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pactaccelerator/Documents/Projects/FinancialAgent/.claude/skills/convertable-bond/template/"/>
    </mc:Choice>
  </mc:AlternateContent>
  <xr:revisionPtr revIDLastSave="0" documentId="13_ncr:1_{AD0B3C73-CED9-5B4E-8931-758A55BD8C81}" xr6:coauthVersionLast="47" xr6:coauthVersionMax="47" xr10:uidLastSave="{00000000-0000-0000-0000-000000000000}"/>
  <bookViews>
    <workbookView xWindow="1520" yWindow="4980" windowWidth="24120" windowHeight="15900" activeTab="1" xr2:uid="{DCACB4B7-F18F-4761-A944-ECDAC2269A92}"/>
  </bookViews>
  <sheets>
    <sheet name="Summary" sheetId="7" r:id="rId1"/>
    <sheet name="Full CB" sheetId="8" r:id="rId2"/>
    <sheet name="Straight Debt" sheetId="13" r:id="rId3"/>
    <sheet name="Input" sheetId="1" r:id="rId4"/>
    <sheet name="Full CB_Extend" sheetId="25" r:id="rId5"/>
    <sheet name="Straight Debt_Extend" sheetId="26" r:id="rId6"/>
    <sheet name="Risky Rate" sheetId="11" r:id="rId7"/>
    <sheet name="Vol" sheetId="14" r:id="rId8"/>
    <sheet name="Credit Profile" sheetId="22" r:id="rId9"/>
    <sheet name="Info from Client-&gt;" sheetId="24" r:id="rId10"/>
    <sheet name="2024FS" sheetId="23" r:id="rId11"/>
  </sheets>
  <definedNames>
    <definedName name="_" hidden="1">{"'TODAY START'!$E$21:$F$23","'TODAY START'!$E$18","'TODAY START'!$A$1:$F$79"}</definedName>
    <definedName name="___" hidden="1">1</definedName>
    <definedName name="____" hidden="1">#REF!</definedName>
    <definedName name="__________________________________________________________________________________________________________________________________________________________________________key2" hidden="1">#REF!</definedName>
    <definedName name="_________________________________________________________________________________________________________________________________________________________________________key3" hidden="1">#REF!</definedName>
    <definedName name="___________________________________________________________________htl1" hidden="1">{"'Sheet1'!$A$4:$M$6"}</definedName>
    <definedName name="__________________________________________________________key2" hidden="1">#REF!</definedName>
    <definedName name="_________________________________________________________key3" hidden="1">#REF!</definedName>
    <definedName name="________________________________________________________key2" hidden="1">#REF!</definedName>
    <definedName name="_______________________________________________________key2" hidden="1">#REF!</definedName>
    <definedName name="_______________________________________________________key3" hidden="1">#REF!</definedName>
    <definedName name="______________________________________________________key2" hidden="1">#REF!</definedName>
    <definedName name="______________________________________________________key3" hidden="1">#REF!</definedName>
    <definedName name="_____________________________________________________key2" hidden="1">#REF!</definedName>
    <definedName name="_____________________________________________________key3" hidden="1">#REF!</definedName>
    <definedName name="____________________________________________________key2" hidden="1">#REF!</definedName>
    <definedName name="____________________________________________________key3" hidden="1">#REF!</definedName>
    <definedName name="___________________________________________________key2" hidden="1">#REF!</definedName>
    <definedName name="___________________________________________________key3" hidden="1">#REF!</definedName>
    <definedName name="__________________________________________________htl1" hidden="1">{"'Sheet1'!$A$4:$M$6"}</definedName>
    <definedName name="__________________________________________________key2" hidden="1">#REF!</definedName>
    <definedName name="__________________________________________________key3" hidden="1">#REF!</definedName>
    <definedName name="_________________________________________________htl1" hidden="1">{"'Sheet1'!$A$4:$M$6"}</definedName>
    <definedName name="_________________________________________________key2" hidden="1">#REF!</definedName>
    <definedName name="_________________________________________________key3" hidden="1">#REF!</definedName>
    <definedName name="________________________________________________htl1" hidden="1">{"'Sheet1'!$A$4:$M$6"}</definedName>
    <definedName name="________________________________________________key2" hidden="1">#REF!</definedName>
    <definedName name="________________________________________________key3" hidden="1">#REF!</definedName>
    <definedName name="_______________________________________________htl1" hidden="1">{"'Sheet1'!$A$4:$M$6"}</definedName>
    <definedName name="_______________________________________________key2" hidden="1">#REF!</definedName>
    <definedName name="_______________________________________________key3" hidden="1">#REF!</definedName>
    <definedName name="______________________________________________htl1" hidden="1">{"'Sheet1'!$A$4:$M$6"}</definedName>
    <definedName name="______________________________________________key2" hidden="1">#REF!</definedName>
    <definedName name="______________________________________________key3" hidden="1">#REF!</definedName>
    <definedName name="_____________________________________________htl1" hidden="1">{"'Sheet1'!$A$4:$M$6"}</definedName>
    <definedName name="_____________________________________________key2" hidden="1">#REF!</definedName>
    <definedName name="_____________________________________________key3" hidden="1">#REF!</definedName>
    <definedName name="____________________________________________htl1" hidden="1">{"'Sheet1'!$A$4:$M$6"}</definedName>
    <definedName name="____________________________________________key2" hidden="1">#REF!</definedName>
    <definedName name="____________________________________________key3" hidden="1">#REF!</definedName>
    <definedName name="___________________________________________htl1" hidden="1">{"'Sheet1'!$A$4:$M$6"}</definedName>
    <definedName name="___________________________________________key2" hidden="1">#REF!</definedName>
    <definedName name="___________________________________________key3" hidden="1">#REF!</definedName>
    <definedName name="__________________________________________htl1" hidden="1">{"'Sheet1'!$A$4:$M$6"}</definedName>
    <definedName name="__________________________________________htl1_1" hidden="1">{"'Sheet1'!$A$4:$M$6"}</definedName>
    <definedName name="__________________________________________htl1_1_1_1" hidden="1">{"'Sheet1'!$A$4:$M$6"}</definedName>
    <definedName name="__________________________________________htl1_1_1_2" hidden="1">{"'Sheet1'!$A$4:$M$6"}</definedName>
    <definedName name="__________________________________________htl1_1_1_3" hidden="1">{"'Sheet1'!$A$4:$M$6"}</definedName>
    <definedName name="__________________________________________htl1_1_2" hidden="1">{"'Sheet1'!$A$4:$M$6"}</definedName>
    <definedName name="__________________________________________htl1_1_3" hidden="1">{"'Sheet1'!$A$4:$M$6"}</definedName>
    <definedName name="__________________________________________htl1_1_4" hidden="1">{"'Sheet1'!$A$4:$M$6"}</definedName>
    <definedName name="__________________________________________htl1_2" hidden="1">{"'Sheet1'!$A$4:$M$6"}</definedName>
    <definedName name="__________________________________________htl1_3" hidden="1">{"'Sheet1'!$A$4:$M$6"}</definedName>
    <definedName name="__________________________________________htl1_4" hidden="1">{"'Sheet1'!$A$4:$M$6"}</definedName>
    <definedName name="__________________________________________key2" hidden="1">#REF!</definedName>
    <definedName name="__________________________________________key3" hidden="1">#REF!</definedName>
    <definedName name="_________________________________________htl1" hidden="1">{"'Sheet1'!$A$4:$M$6"}</definedName>
    <definedName name="_________________________________________htl1_1" hidden="1">{"'Sheet1'!$A$4:$M$6"}</definedName>
    <definedName name="_________________________________________htl1_1_1_1" hidden="1">{"'Sheet1'!$A$4:$M$6"}</definedName>
    <definedName name="_________________________________________htl1_1_1_2" hidden="1">{"'Sheet1'!$A$4:$M$6"}</definedName>
    <definedName name="_________________________________________htl1_1_1_3" hidden="1">{"'Sheet1'!$A$4:$M$6"}</definedName>
    <definedName name="_________________________________________htl1_1_2" hidden="1">{"'Sheet1'!$A$4:$M$6"}</definedName>
    <definedName name="_________________________________________htl1_1_3" hidden="1">{"'Sheet1'!$A$4:$M$6"}</definedName>
    <definedName name="_________________________________________htl1_1_4" hidden="1">{"'Sheet1'!$A$4:$M$6"}</definedName>
    <definedName name="_________________________________________htl1_2" hidden="1">{"'Sheet1'!$A$4:$M$6"}</definedName>
    <definedName name="_________________________________________htl1_3" hidden="1">{"'Sheet1'!$A$4:$M$6"}</definedName>
    <definedName name="_________________________________________htl1_4" hidden="1">{"'Sheet1'!$A$4:$M$6"}</definedName>
    <definedName name="_________________________________________key2" hidden="1">#REF!</definedName>
    <definedName name="_________________________________________key3" hidden="1">#REF!</definedName>
    <definedName name="________________________________________htl1" hidden="1">{"'Sheet1'!$A$4:$M$6"}</definedName>
    <definedName name="________________________________________key2" hidden="1">#REF!</definedName>
    <definedName name="________________________________________key3" hidden="1">#REF!</definedName>
    <definedName name="_______________________________________htl1" hidden="1">{"'Sheet1'!$A$4:$M$6"}</definedName>
    <definedName name="_______________________________________key2" hidden="1">#REF!</definedName>
    <definedName name="_______________________________________key3" hidden="1">#REF!</definedName>
    <definedName name="______________________________________htl1" hidden="1">{"'Sheet1'!$A$4:$M$6"}</definedName>
    <definedName name="______________________________________key2" hidden="1">#REF!</definedName>
    <definedName name="______________________________________key3" hidden="1">#REF!</definedName>
    <definedName name="_____________________________________htl1" hidden="1">{"'Sheet1'!$A$4:$M$6"}</definedName>
    <definedName name="_____________________________________key2" hidden="1">#REF!</definedName>
    <definedName name="_____________________________________key3" hidden="1">#REF!</definedName>
    <definedName name="____________________________________htl1" hidden="1">{"'Sheet1'!$A$4:$M$6"}</definedName>
    <definedName name="____________________________________key2" hidden="1">#REF!</definedName>
    <definedName name="____________________________________key3" hidden="1">#REF!</definedName>
    <definedName name="___________________________________htl1" hidden="1">{"'Sheet1'!$A$4:$M$6"}</definedName>
    <definedName name="___________________________________key2" hidden="1">#REF!</definedName>
    <definedName name="___________________________________key3" hidden="1">#REF!</definedName>
    <definedName name="__________________________________htl1" hidden="1">{"'Sheet1'!$A$4:$M$6"}</definedName>
    <definedName name="__________________________________key2" hidden="1">#REF!</definedName>
    <definedName name="__________________________________key3" hidden="1">#REF!</definedName>
    <definedName name="_________________________________htl1" hidden="1">{"'Sheet1'!$A$4:$M$6"}</definedName>
    <definedName name="_________________________________key2" hidden="1">#REF!</definedName>
    <definedName name="_________________________________key3" hidden="1">#REF!</definedName>
    <definedName name="________________________________htl1" hidden="1">{"'Sheet1'!$A$4:$M$6"}</definedName>
    <definedName name="________________________________key2" hidden="1">#REF!</definedName>
    <definedName name="________________________________key3" hidden="1">#REF!</definedName>
    <definedName name="_______________________________htl1" hidden="1">{"'Sheet1'!$A$4:$M$6"}</definedName>
    <definedName name="_______________________________htl1_1" hidden="1">{"'Sheet1'!$A$4:$M$6"}</definedName>
    <definedName name="_______________________________htl1_1_1_1" hidden="1">{"'Sheet1'!$A$4:$M$6"}</definedName>
    <definedName name="_______________________________htl1_1_1_2" hidden="1">{"'Sheet1'!$A$4:$M$6"}</definedName>
    <definedName name="_______________________________htl1_1_1_3" hidden="1">{"'Sheet1'!$A$4:$M$6"}</definedName>
    <definedName name="_______________________________htl1_1_2" hidden="1">{"'Sheet1'!$A$4:$M$6"}</definedName>
    <definedName name="_______________________________htl1_1_3" hidden="1">{"'Sheet1'!$A$4:$M$6"}</definedName>
    <definedName name="_______________________________htl1_1_4" hidden="1">{"'Sheet1'!$A$4:$M$6"}</definedName>
    <definedName name="_______________________________htl1_2" hidden="1">{"'Sheet1'!$A$4:$M$6"}</definedName>
    <definedName name="_______________________________htl1_3" hidden="1">{"'Sheet1'!$A$4:$M$6"}</definedName>
    <definedName name="_______________________________htl1_4" hidden="1">{"'Sheet1'!$A$4:$M$6"}</definedName>
    <definedName name="_______________________________key2" hidden="1">#REF!</definedName>
    <definedName name="_______________________________key3" hidden="1">#REF!</definedName>
    <definedName name="______________________________htl1" hidden="1">{"'Sheet1'!$A$4:$M$6"}</definedName>
    <definedName name="______________________________key2" hidden="1">#REF!</definedName>
    <definedName name="______________________________key3" hidden="1">#REF!</definedName>
    <definedName name="_____________________________htl1" hidden="1">{"'Sheet1'!$A$4:$M$6"}</definedName>
    <definedName name="_____________________________htl1_1" hidden="1">{"'Sheet1'!$A$4:$M$6"}</definedName>
    <definedName name="_____________________________htl1_1_1_1" hidden="1">{"'Sheet1'!$A$4:$M$6"}</definedName>
    <definedName name="_____________________________htl1_1_1_2" hidden="1">{"'Sheet1'!$A$4:$M$6"}</definedName>
    <definedName name="_____________________________htl1_1_1_3" hidden="1">{"'Sheet1'!$A$4:$M$6"}</definedName>
    <definedName name="_____________________________htl1_1_2" hidden="1">{"'Sheet1'!$A$4:$M$6"}</definedName>
    <definedName name="_____________________________htl1_1_3" hidden="1">{"'Sheet1'!$A$4:$M$6"}</definedName>
    <definedName name="_____________________________htl1_1_4" hidden="1">{"'Sheet1'!$A$4:$M$6"}</definedName>
    <definedName name="_____________________________htl1_2" hidden="1">{"'Sheet1'!$A$4:$M$6"}</definedName>
    <definedName name="_____________________________htl1_3" hidden="1">{"'Sheet1'!$A$4:$M$6"}</definedName>
    <definedName name="_____________________________htl1_4" hidden="1">{"'Sheet1'!$A$4:$M$6"}</definedName>
    <definedName name="_____________________________key2" hidden="1">#REF!</definedName>
    <definedName name="_____________________________key3" hidden="1">#REF!</definedName>
    <definedName name="____________________________htl1" hidden="1">{"'Sheet1'!$A$4:$M$6"}</definedName>
    <definedName name="____________________________htl1_1" hidden="1">{"'Sheet1'!$A$4:$M$6"}</definedName>
    <definedName name="____________________________htl1_1_1_1" hidden="1">{"'Sheet1'!$A$4:$M$6"}</definedName>
    <definedName name="____________________________htl1_1_1_2" hidden="1">{"'Sheet1'!$A$4:$M$6"}</definedName>
    <definedName name="____________________________htl1_1_1_3" hidden="1">{"'Sheet1'!$A$4:$M$6"}</definedName>
    <definedName name="____________________________htl1_1_2" hidden="1">{"'Sheet1'!$A$4:$M$6"}</definedName>
    <definedName name="____________________________htl1_1_3" hidden="1">{"'Sheet1'!$A$4:$M$6"}</definedName>
    <definedName name="____________________________htl1_1_4" hidden="1">{"'Sheet1'!$A$4:$M$6"}</definedName>
    <definedName name="____________________________htl1_2" hidden="1">{"'Sheet1'!$A$4:$M$6"}</definedName>
    <definedName name="____________________________htl1_3" hidden="1">{"'Sheet1'!$A$4:$M$6"}</definedName>
    <definedName name="____________________________htl1_4" hidden="1">{"'Sheet1'!$A$4:$M$6"}</definedName>
    <definedName name="____________________________key2" hidden="1">#REF!</definedName>
    <definedName name="____________________________key3" hidden="1">#REF!</definedName>
    <definedName name="___________________________htl1" hidden="1">{"'Sheet1'!$A$4:$M$6"}</definedName>
    <definedName name="___________________________key2" hidden="1">#REF!</definedName>
    <definedName name="___________________________key3" hidden="1">#REF!</definedName>
    <definedName name="__________________________htl1" hidden="1">{"'Sheet1'!$A$4:$M$6"}</definedName>
    <definedName name="__________________________htl1_1" hidden="1">{"'Sheet1'!$A$4:$M$6"}</definedName>
    <definedName name="__________________________htl1_1_1" hidden="1">{"'Sheet1'!$A$4:$M$6"}</definedName>
    <definedName name="__________________________htl1_1_1_1" hidden="1">{"'Sheet1'!$A$4:$M$6"}</definedName>
    <definedName name="__________________________htl1_1_1_2" hidden="1">{"'Sheet1'!$A$4:$M$6"}</definedName>
    <definedName name="__________________________htl1_1_1_3" hidden="1">{"'Sheet1'!$A$4:$M$6"}</definedName>
    <definedName name="__________________________htl1_1_2" hidden="1">{"'Sheet1'!$A$4:$M$6"}</definedName>
    <definedName name="__________________________htl1_1_3" hidden="1">{"'Sheet1'!$A$4:$M$6"}</definedName>
    <definedName name="__________________________htl1_2" hidden="1">{"'Sheet1'!$A$4:$M$6"}</definedName>
    <definedName name="__________________________htl1_3" hidden="1">{"'Sheet1'!$A$4:$M$6"}</definedName>
    <definedName name="__________________________htl1_4" hidden="1">{"'Sheet1'!$A$4:$M$6"}</definedName>
    <definedName name="__________________________key2" hidden="1">#REF!</definedName>
    <definedName name="__________________________key3" hidden="1">#REF!</definedName>
    <definedName name="_________________________htl1" hidden="1">{"'Sheet1'!$A$4:$M$6"}</definedName>
    <definedName name="_________________________key2" hidden="1">#REF!</definedName>
    <definedName name="_________________________key3" hidden="1">#REF!</definedName>
    <definedName name="________________________GM2" hidden="1">{#N/A,#N/A,FALSE,"B"}</definedName>
    <definedName name="________________________htl1" hidden="1">{"'Sheet1'!$A$4:$M$6"}</definedName>
    <definedName name="________________________htl1_1" hidden="1">{"'Sheet1'!$A$4:$M$6"}</definedName>
    <definedName name="________________________htl1_1_1" hidden="1">{"'Sheet1'!$A$4:$M$6"}</definedName>
    <definedName name="________________________htl1_1_1_1" hidden="1">{"'Sheet1'!$A$4:$M$6"}</definedName>
    <definedName name="________________________htl1_1_1_2" hidden="1">{"'Sheet1'!$A$4:$M$6"}</definedName>
    <definedName name="________________________htl1_1_1_3" hidden="1">{"'Sheet1'!$A$4:$M$6"}</definedName>
    <definedName name="________________________htl1_1_2" hidden="1">{"'Sheet1'!$A$4:$M$6"}</definedName>
    <definedName name="________________________htl1_1_3" hidden="1">{"'Sheet1'!$A$4:$M$6"}</definedName>
    <definedName name="________________________htl1_2" hidden="1">{"'Sheet1'!$A$4:$M$6"}</definedName>
    <definedName name="________________________htl1_3" hidden="1">{"'Sheet1'!$A$4:$M$6"}</definedName>
    <definedName name="________________________htl1_4" hidden="1">{"'Sheet1'!$A$4:$M$6"}</definedName>
    <definedName name="________________________key2" hidden="1">#REF!</definedName>
    <definedName name="________________________key3" hidden="1">#REF!</definedName>
    <definedName name="_______________________htl1" hidden="1">{"'Sheet1'!$A$4:$M$6"}</definedName>
    <definedName name="_______________________htl1_1" hidden="1">{"'Sheet1'!$A$4:$M$6"}</definedName>
    <definedName name="_______________________htl1_1_1" hidden="1">{"'Sheet1'!$A$4:$M$6"}</definedName>
    <definedName name="_______________________htl1_1_1_1" hidden="1">{"'Sheet1'!$A$4:$M$6"}</definedName>
    <definedName name="_______________________htl1_1_1_2" hidden="1">{"'Sheet1'!$A$4:$M$6"}</definedName>
    <definedName name="_______________________htl1_1_1_3" hidden="1">{"'Sheet1'!$A$4:$M$6"}</definedName>
    <definedName name="_______________________htl1_1_2" hidden="1">{"'Sheet1'!$A$4:$M$6"}</definedName>
    <definedName name="_______________________htl1_1_3" hidden="1">{"'Sheet1'!$A$4:$M$6"}</definedName>
    <definedName name="_______________________htl1_2" hidden="1">{"'Sheet1'!$A$4:$M$6"}</definedName>
    <definedName name="_______________________htl1_3" hidden="1">{"'Sheet1'!$A$4:$M$6"}</definedName>
    <definedName name="_______________________htl1_4" hidden="1">{"'Sheet1'!$A$4:$M$6"}</definedName>
    <definedName name="_______________________key2" hidden="1">#REF!</definedName>
    <definedName name="_______________________key3" hidden="1">#REF!</definedName>
    <definedName name="______________________GM2" hidden="1">{#N/A,#N/A,FALSE,"B"}</definedName>
    <definedName name="______________________htl1" hidden="1">{"'Sheet1'!$A$4:$M$6"}</definedName>
    <definedName name="______________________htl1_1" hidden="1">{"'Sheet1'!$A$4:$M$6"}</definedName>
    <definedName name="______________________htl1_1_1" hidden="1">{"'Sheet1'!$A$4:$M$6"}</definedName>
    <definedName name="______________________htl1_1_1_1" hidden="1">{"'Sheet1'!$A$4:$M$6"}</definedName>
    <definedName name="______________________htl1_1_1_2" hidden="1">{"'Sheet1'!$A$4:$M$6"}</definedName>
    <definedName name="______________________htl1_1_1_3" hidden="1">{"'Sheet1'!$A$4:$M$6"}</definedName>
    <definedName name="______________________htl1_1_2" hidden="1">{"'Sheet1'!$A$4:$M$6"}</definedName>
    <definedName name="______________________htl1_1_3" hidden="1">{"'Sheet1'!$A$4:$M$6"}</definedName>
    <definedName name="______________________htl1_2" hidden="1">{"'Sheet1'!$A$4:$M$6"}</definedName>
    <definedName name="______________________htl1_3" hidden="1">{"'Sheet1'!$A$4:$M$6"}</definedName>
    <definedName name="______________________htl1_4" hidden="1">{"'Sheet1'!$A$4:$M$6"}</definedName>
    <definedName name="______________________key2" hidden="1">#REF!</definedName>
    <definedName name="______________________key3" hidden="1">#REF!</definedName>
    <definedName name="_____________________htl1" hidden="1">{"'Sheet1'!$A$4:$M$6"}</definedName>
    <definedName name="_____________________htl1_1" hidden="1">{"'Sheet1'!$A$4:$M$6"}</definedName>
    <definedName name="_____________________htl1_1_1" hidden="1">{"'Sheet1'!$A$4:$M$6"}</definedName>
    <definedName name="_____________________htl1_1_1_1" hidden="1">{"'Sheet1'!$A$4:$M$6"}</definedName>
    <definedName name="_____________________htl1_1_1_2" hidden="1">{"'Sheet1'!$A$4:$M$6"}</definedName>
    <definedName name="_____________________htl1_1_1_3" hidden="1">{"'Sheet1'!$A$4:$M$6"}</definedName>
    <definedName name="_____________________htl1_1_2" hidden="1">{"'Sheet1'!$A$4:$M$6"}</definedName>
    <definedName name="_____________________htl1_1_3" hidden="1">{"'Sheet1'!$A$4:$M$6"}</definedName>
    <definedName name="_____________________htl1_2" hidden="1">{"'Sheet1'!$A$4:$M$6"}</definedName>
    <definedName name="_____________________htl1_3" hidden="1">{"'Sheet1'!$A$4:$M$6"}</definedName>
    <definedName name="_____________________htl1_4" hidden="1">{"'Sheet1'!$A$4:$M$6"}</definedName>
    <definedName name="_____________________key2" hidden="1">#REF!</definedName>
    <definedName name="_____________________key3" hidden="1">#REF!</definedName>
    <definedName name="____________________GM2" hidden="1">{#N/A,#N/A,FALSE,"B"}</definedName>
    <definedName name="____________________htl1" hidden="1">{"'Sheet1'!$A$4:$M$6"}</definedName>
    <definedName name="____________________htl1_1" hidden="1">{"'Sheet1'!$A$4:$M$6"}</definedName>
    <definedName name="____________________htl1_1_1" hidden="1">{"'Sheet1'!$A$4:$M$6"}</definedName>
    <definedName name="____________________htl1_1_1_1" hidden="1">{"'Sheet1'!$A$4:$M$6"}</definedName>
    <definedName name="____________________htl1_1_1_2" hidden="1">{"'Sheet1'!$A$4:$M$6"}</definedName>
    <definedName name="____________________htl1_1_1_3" hidden="1">{"'Sheet1'!$A$4:$M$6"}</definedName>
    <definedName name="____________________htl1_1_2" hidden="1">{"'Sheet1'!$A$4:$M$6"}</definedName>
    <definedName name="____________________htl1_1_3" hidden="1">{"'Sheet1'!$A$4:$M$6"}</definedName>
    <definedName name="____________________htl1_2" hidden="1">{"'Sheet1'!$A$4:$M$6"}</definedName>
    <definedName name="____________________htl1_3" hidden="1">{"'Sheet1'!$A$4:$M$6"}</definedName>
    <definedName name="____________________htl1_4" hidden="1">{"'Sheet1'!$A$4:$M$6"}</definedName>
    <definedName name="____________________key2" hidden="1">#REF!</definedName>
    <definedName name="____________________key3" hidden="1">#REF!</definedName>
    <definedName name="___________________htl1" hidden="1">{"'Sheet1'!$A$4:$M$6"}</definedName>
    <definedName name="___________________htl1_1" hidden="1">{"'Sheet1'!$A$4:$M$6"}</definedName>
    <definedName name="___________________htl1_1_1" hidden="1">{"'Sheet1'!$A$4:$M$6"}</definedName>
    <definedName name="___________________htl1_1_1_1" hidden="1">{"'Sheet1'!$A$4:$M$6"}</definedName>
    <definedName name="___________________htl1_1_1_2" hidden="1">{"'Sheet1'!$A$4:$M$6"}</definedName>
    <definedName name="___________________htl1_1_1_3" hidden="1">{"'Sheet1'!$A$4:$M$6"}</definedName>
    <definedName name="___________________htl1_1_2" hidden="1">{"'Sheet1'!$A$4:$M$6"}</definedName>
    <definedName name="___________________htl1_1_3" hidden="1">{"'Sheet1'!$A$4:$M$6"}</definedName>
    <definedName name="___________________htl1_2" hidden="1">{"'Sheet1'!$A$4:$M$6"}</definedName>
    <definedName name="___________________htl1_3" hidden="1">{"'Sheet1'!$A$4:$M$6"}</definedName>
    <definedName name="___________________htl1_4" hidden="1">{"'Sheet1'!$A$4:$M$6"}</definedName>
    <definedName name="___________________key2" hidden="1">#REF!</definedName>
    <definedName name="___________________key3" hidden="1">#REF!</definedName>
    <definedName name="__________________GM2" hidden="1">{#N/A,#N/A,FALSE,"B"}</definedName>
    <definedName name="__________________htl1" hidden="1">{"'Sheet1'!$A$4:$M$6"}</definedName>
    <definedName name="__________________htl1_1" hidden="1">{"'Sheet1'!$A$4:$M$6"}</definedName>
    <definedName name="__________________htl1_1_1" hidden="1">{"'Sheet1'!$A$4:$M$6"}</definedName>
    <definedName name="__________________htl1_1_1_1" hidden="1">{"'Sheet1'!$A$4:$M$6"}</definedName>
    <definedName name="__________________htl1_1_1_2" hidden="1">{"'Sheet1'!$A$4:$M$6"}</definedName>
    <definedName name="__________________htl1_1_1_3" hidden="1">{"'Sheet1'!$A$4:$M$6"}</definedName>
    <definedName name="__________________htl1_1_2" hidden="1">{"'Sheet1'!$A$4:$M$6"}</definedName>
    <definedName name="__________________htl1_1_3" hidden="1">{"'Sheet1'!$A$4:$M$6"}</definedName>
    <definedName name="__________________htl1_2" hidden="1">{"'Sheet1'!$A$4:$M$6"}</definedName>
    <definedName name="__________________htl1_3" hidden="1">{"'Sheet1'!$A$4:$M$6"}</definedName>
    <definedName name="__________________htl1_4" hidden="1">{"'Sheet1'!$A$4:$M$6"}</definedName>
    <definedName name="__________________key2" hidden="1">#REF!</definedName>
    <definedName name="__________________key3" hidden="1">#REF!</definedName>
    <definedName name="_________________GM2" hidden="1">{#N/A,#N/A,FALSE,"B"}</definedName>
    <definedName name="_________________htl1" hidden="1">{"'Sheet1'!$A$4:$M$6"}</definedName>
    <definedName name="_________________htl1_1" hidden="1">{"'Sheet1'!$A$4:$M$6"}</definedName>
    <definedName name="_________________htl1_1_1" hidden="1">{"'Sheet1'!$A$4:$M$6"}</definedName>
    <definedName name="_________________htl1_1_1_1" hidden="1">{"'Sheet1'!$A$4:$M$6"}</definedName>
    <definedName name="_________________htl1_1_1_2" hidden="1">{"'Sheet1'!$A$4:$M$6"}</definedName>
    <definedName name="_________________htl1_1_1_3" hidden="1">{"'Sheet1'!$A$4:$M$6"}</definedName>
    <definedName name="_________________htl1_1_2" hidden="1">{"'Sheet1'!$A$4:$M$6"}</definedName>
    <definedName name="_________________htl1_1_3" hidden="1">{"'Sheet1'!$A$4:$M$6"}</definedName>
    <definedName name="_________________htl1_2" hidden="1">{"'Sheet1'!$A$4:$M$6"}</definedName>
    <definedName name="_________________htl1_3" hidden="1">{"'Sheet1'!$A$4:$M$6"}</definedName>
    <definedName name="_________________htl1_4" hidden="1">{"'Sheet1'!$A$4:$M$6"}</definedName>
    <definedName name="_________________key2" hidden="1">#REF!</definedName>
    <definedName name="_________________key3" hidden="1">#REF!</definedName>
    <definedName name="________________GM2" hidden="1">{#N/A,#N/A,FALSE,"B"}</definedName>
    <definedName name="________________htl1" hidden="1">{"'Sheet1'!$A$4:$M$6"}</definedName>
    <definedName name="________________htl1_1" hidden="1">{"'Sheet1'!$A$4:$M$6"}</definedName>
    <definedName name="________________htl1_1_1" hidden="1">{"'Sheet1'!$A$4:$M$6"}</definedName>
    <definedName name="________________htl1_1_1_1" hidden="1">{"'Sheet1'!$A$4:$M$6"}</definedName>
    <definedName name="________________htl1_1_1_2" hidden="1">{"'Sheet1'!$A$4:$M$6"}</definedName>
    <definedName name="________________htl1_1_1_3" hidden="1">{"'Sheet1'!$A$4:$M$6"}</definedName>
    <definedName name="________________htl1_1_2" hidden="1">{"'Sheet1'!$A$4:$M$6"}</definedName>
    <definedName name="________________htl1_1_3" hidden="1">{"'Sheet1'!$A$4:$M$6"}</definedName>
    <definedName name="________________htl1_2" hidden="1">{"'Sheet1'!$A$4:$M$6"}</definedName>
    <definedName name="________________htl1_3" hidden="1">{"'Sheet1'!$A$4:$M$6"}</definedName>
    <definedName name="________________htl1_4" hidden="1">{"'Sheet1'!$A$4:$M$6"}</definedName>
    <definedName name="________________key2" hidden="1">#REF!</definedName>
    <definedName name="________________key3" hidden="1">#REF!</definedName>
    <definedName name="_______________GM2" hidden="1">{#N/A,#N/A,FALSE,"B"}</definedName>
    <definedName name="_______________htl1" hidden="1">{"'Sheet1'!$A$4:$M$6"}</definedName>
    <definedName name="_______________htl1_1" hidden="1">{"'Sheet1'!$A$4:$M$6"}</definedName>
    <definedName name="_______________htl1_1_1" hidden="1">{"'Sheet1'!$A$4:$M$6"}</definedName>
    <definedName name="_______________htl1_1_1_1" hidden="1">{"'Sheet1'!$A$4:$M$6"}</definedName>
    <definedName name="_______________htl1_1_1_2" hidden="1">{"'Sheet1'!$A$4:$M$6"}</definedName>
    <definedName name="_______________htl1_1_1_3" hidden="1">{"'Sheet1'!$A$4:$M$6"}</definedName>
    <definedName name="_______________htl1_1_2" hidden="1">{"'Sheet1'!$A$4:$M$6"}</definedName>
    <definedName name="_______________htl1_1_3" hidden="1">{"'Sheet1'!$A$4:$M$6"}</definedName>
    <definedName name="_______________htl1_2" hidden="1">{"'Sheet1'!$A$4:$M$6"}</definedName>
    <definedName name="_______________htl1_3" hidden="1">{"'Sheet1'!$A$4:$M$6"}</definedName>
    <definedName name="_______________htl1_4" hidden="1">{"'Sheet1'!$A$4:$M$6"}</definedName>
    <definedName name="_______________key2" hidden="1">#REF!</definedName>
    <definedName name="_______________key3" hidden="1">#REF!</definedName>
    <definedName name="_______________md1" hidden="1">#REF!</definedName>
    <definedName name="______________A1" hidden="1">{"SCH2C",#N/A,FALSE,"North America"}</definedName>
    <definedName name="______________GM2" hidden="1">{#N/A,#N/A,FALSE,"B"}</definedName>
    <definedName name="______________htl1" hidden="1">{"'Sheet1'!$A$4:$M$6"}</definedName>
    <definedName name="______________htl1_1" hidden="1">{"'Sheet1'!$A$4:$M$6"}</definedName>
    <definedName name="______________htl1_1_1" hidden="1">{"'Sheet1'!$A$4:$M$6"}</definedName>
    <definedName name="______________htl1_1_1_1" hidden="1">{"'Sheet1'!$A$4:$M$6"}</definedName>
    <definedName name="______________htl1_1_1_2" hidden="1">{"'Sheet1'!$A$4:$M$6"}</definedName>
    <definedName name="______________htl1_1_1_3" hidden="1">{"'Sheet1'!$A$4:$M$6"}</definedName>
    <definedName name="______________htl1_1_2" hidden="1">{"'Sheet1'!$A$4:$M$6"}</definedName>
    <definedName name="______________htl1_1_3" hidden="1">{"'Sheet1'!$A$4:$M$6"}</definedName>
    <definedName name="______________htl1_2" hidden="1">{"'Sheet1'!$A$4:$M$6"}</definedName>
    <definedName name="______________htl1_3" hidden="1">{"'Sheet1'!$A$4:$M$6"}</definedName>
    <definedName name="______________htl1_4" hidden="1">{"'Sheet1'!$A$4:$M$6"}</definedName>
    <definedName name="______________key2" hidden="1">#REF!</definedName>
    <definedName name="______________key3" hidden="1">#REF!</definedName>
    <definedName name="______________md1" hidden="1">#REF!</definedName>
    <definedName name="_____________A1" hidden="1">{"SCH2C",#N/A,FALSE,"North America"}</definedName>
    <definedName name="_____________GM2" hidden="1">{#N/A,#N/A,FALSE,"B"}</definedName>
    <definedName name="_____________htl1" hidden="1">{"'Sheet1'!$A$4:$M$6"}</definedName>
    <definedName name="_____________htl1_1" hidden="1">{"'Sheet1'!$A$4:$M$6"}</definedName>
    <definedName name="_____________htl1_1_1" hidden="1">{"'Sheet1'!$A$4:$M$6"}</definedName>
    <definedName name="_____________htl1_1_1_1" hidden="1">{"'Sheet1'!$A$4:$M$6"}</definedName>
    <definedName name="_____________htl1_1_1_2" hidden="1">{"'Sheet1'!$A$4:$M$6"}</definedName>
    <definedName name="_____________htl1_1_1_3" hidden="1">{"'Sheet1'!$A$4:$M$6"}</definedName>
    <definedName name="_____________htl1_1_2" hidden="1">{"'Sheet1'!$A$4:$M$6"}</definedName>
    <definedName name="_____________htl1_1_3" hidden="1">{"'Sheet1'!$A$4:$M$6"}</definedName>
    <definedName name="_____________htl1_2" hidden="1">{"'Sheet1'!$A$4:$M$6"}</definedName>
    <definedName name="_____________htl1_3" hidden="1">{"'Sheet1'!$A$4:$M$6"}</definedName>
    <definedName name="_____________htl1_4" hidden="1">{"'Sheet1'!$A$4:$M$6"}</definedName>
    <definedName name="_____________key2" hidden="1">#REF!</definedName>
    <definedName name="_____________key3" hidden="1">#REF!</definedName>
    <definedName name="_____________md1" hidden="1">#REF!</definedName>
    <definedName name="_____________SDF1" hidden="1">{#N/A,#N/A,FALSE,"OI";#N/A,#N/A,FALSE,"EiD"}</definedName>
    <definedName name="____________A1" hidden="1">{"SCH2C",#N/A,FALSE,"North America"}</definedName>
    <definedName name="____________GM2" hidden="1">{#N/A,#N/A,FALSE,"B"}</definedName>
    <definedName name="____________htl1" hidden="1">{"'Sheet1'!$A$4:$M$6"}</definedName>
    <definedName name="____________htl1_1" hidden="1">{"'Sheet1'!$A$4:$M$6"}</definedName>
    <definedName name="____________htl1_1_1" hidden="1">{"'Sheet1'!$A$4:$M$6"}</definedName>
    <definedName name="____________htl1_1_1_1" hidden="1">{"'Sheet1'!$A$4:$M$6"}</definedName>
    <definedName name="____________htl1_1_1_2" hidden="1">{"'Sheet1'!$A$4:$M$6"}</definedName>
    <definedName name="____________htl1_1_1_3" hidden="1">{"'Sheet1'!$A$4:$M$6"}</definedName>
    <definedName name="____________htl1_1_2" hidden="1">{"'Sheet1'!$A$4:$M$6"}</definedName>
    <definedName name="____________htl1_1_3" hidden="1">{"'Sheet1'!$A$4:$M$6"}</definedName>
    <definedName name="____________htl1_2" hidden="1">{"'Sheet1'!$A$4:$M$6"}</definedName>
    <definedName name="____________htl1_3" hidden="1">{"'Sheet1'!$A$4:$M$6"}</definedName>
    <definedName name="____________htl1_4" hidden="1">{"'Sheet1'!$A$4:$M$6"}</definedName>
    <definedName name="____________key2" hidden="1">#REF!</definedName>
    <definedName name="____________key3" hidden="1">#REF!</definedName>
    <definedName name="____________md1" hidden="1">#REF!</definedName>
    <definedName name="____________SDF1" hidden="1">{#N/A,#N/A,FALSE,"OI";#N/A,#N/A,FALSE,"EiD"}</definedName>
    <definedName name="___________A1" hidden="1">{"SCH2C",#N/A,FALSE,"North America"}</definedName>
    <definedName name="___________GM2" hidden="1">{#N/A,#N/A,FALSE,"B"}</definedName>
    <definedName name="___________htl1" hidden="1">{"'Sheet1'!$A$4:$M$6"}</definedName>
    <definedName name="___________htl1_1" hidden="1">{"'Sheet1'!$A$4:$M$6"}</definedName>
    <definedName name="___________htl1_1_1" hidden="1">{"'Sheet1'!$A$4:$M$6"}</definedName>
    <definedName name="___________htl1_1_1_1" hidden="1">{"'Sheet1'!$A$4:$M$6"}</definedName>
    <definedName name="___________htl1_1_1_2" hidden="1">{"'Sheet1'!$A$4:$M$6"}</definedName>
    <definedName name="___________htl1_1_1_3" hidden="1">{"'Sheet1'!$A$4:$M$6"}</definedName>
    <definedName name="___________htl1_1_2" hidden="1">{"'Sheet1'!$A$4:$M$6"}</definedName>
    <definedName name="___________htl1_1_3" hidden="1">{"'Sheet1'!$A$4:$M$6"}</definedName>
    <definedName name="___________htl1_2" hidden="1">{"'Sheet1'!$A$4:$M$6"}</definedName>
    <definedName name="___________htl1_3" hidden="1">{"'Sheet1'!$A$4:$M$6"}</definedName>
    <definedName name="___________htl1_4" hidden="1">{"'Sheet1'!$A$4:$M$6"}</definedName>
    <definedName name="___________key2" hidden="1">#REF!</definedName>
    <definedName name="___________key3" hidden="1">#REF!</definedName>
    <definedName name="___________md1" hidden="1">#REF!</definedName>
    <definedName name="___________SDF1" hidden="1">{#N/A,#N/A,FALSE,"OI";#N/A,#N/A,FALSE,"EiD"}</definedName>
    <definedName name="__________A1" hidden="1">{"SCH2C",#N/A,FALSE,"North America"}</definedName>
    <definedName name="__________del1" hidden="1">{#N/A,#N/A,FALSE,"95TOTAL"}</definedName>
    <definedName name="_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_f1" hidden="1">{"Printsmall",#N/A,FALSE,"Balance Sheet"}</definedName>
    <definedName name="__________GM2" hidden="1">{#N/A,#N/A,FALSE,"B"}</definedName>
    <definedName name="__________htl1" hidden="1">{"'Sheet1'!$A$4:$M$6"}</definedName>
    <definedName name="__________htl1_1" hidden="1">{"'Sheet1'!$A$4:$M$6"}</definedName>
    <definedName name="__________htl1_1_1" hidden="1">{"'Sheet1'!$A$4:$M$6"}</definedName>
    <definedName name="__________htl1_1_1_1" hidden="1">{"'Sheet1'!$A$4:$M$6"}</definedName>
    <definedName name="__________htl1_1_1_2" hidden="1">{"'Sheet1'!$A$4:$M$6"}</definedName>
    <definedName name="__________htl1_1_1_3" hidden="1">{"'Sheet1'!$A$4:$M$6"}</definedName>
    <definedName name="__________htl1_1_2" hidden="1">{"'Sheet1'!$A$4:$M$6"}</definedName>
    <definedName name="__________htl1_1_3" hidden="1">{"'Sheet1'!$A$4:$M$6"}</definedName>
    <definedName name="__________htl1_2" hidden="1">{"'Sheet1'!$A$4:$M$6"}</definedName>
    <definedName name="__________htl1_3" hidden="1">{"'Sheet1'!$A$4:$M$6"}</definedName>
    <definedName name="__________htl1_4" hidden="1">{"'Sheet1'!$A$4:$M$6"}</definedName>
    <definedName name="__________key2" hidden="1">#REF!</definedName>
    <definedName name="__________key3" hidden="1">#REF!</definedName>
    <definedName name="__________md1" hidden="1">#REF!</definedName>
    <definedName name="__________SDF1" hidden="1">{#N/A,#N/A,FALSE,"OI";#N/A,#N/A,FALSE,"EiD"}</definedName>
    <definedName name="__________v2" hidden="1">{"vue1",#N/A,FALSE,"synthese";"vue2",#N/A,FALSE,"synthese"}</definedName>
    <definedName name="_________A1" hidden="1">{"SCH2C",#N/A,FALSE,"North America"}</definedName>
    <definedName name="_________aaa1" hidden="1">{"SCH1B",#N/A,FALSE,"Canada";"SCH2B",#N/A,FALSE,"Canada"}</definedName>
    <definedName name="_________aaa2" hidden="1">{"SCH1B",#N/A,FALSE,"Canada";"SCH2B",#N/A,FALSE,"Canada"}</definedName>
    <definedName name="_________del1" hidden="1">{#N/A,#N/A,FALSE,"95TOTAL"}</definedName>
    <definedName name="_________E100" hidden="1">{#N/A,#N/A,FALSE,"OffAdvance";#N/A,#N/A,FALSE,"OffExpRprt";#N/A,#N/A,FALSE,"Entertmnt";#N/A,#N/A,FALSE,"Promotion";#N/A,#N/A,FALSE,"Travelling"}</definedName>
    <definedName name="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f1" hidden="1">{"Printsmall",#N/A,FALSE,"Balance Sheet"}</definedName>
    <definedName name="_________GM2" hidden="1">{#N/A,#N/A,FALSE,"B"}</definedName>
    <definedName name="_________htl1" hidden="1">{"'Sheet1'!$A$4:$M$6"}</definedName>
    <definedName name="_________htl1_1" hidden="1">{"'Sheet1'!$A$4:$M$6"}</definedName>
    <definedName name="_________htl1_1_1" hidden="1">{"'Sheet1'!$A$4:$M$6"}</definedName>
    <definedName name="_________htl1_1_1_1" hidden="1">{"'Sheet1'!$A$4:$M$6"}</definedName>
    <definedName name="_________htl1_1_1_2" hidden="1">{"'Sheet1'!$A$4:$M$6"}</definedName>
    <definedName name="_________htl1_1_1_3" hidden="1">{"'Sheet1'!$A$4:$M$6"}</definedName>
    <definedName name="_________htl1_1_2" hidden="1">{"'Sheet1'!$A$4:$M$6"}</definedName>
    <definedName name="_________htl1_1_3" hidden="1">{"'Sheet1'!$A$4:$M$6"}</definedName>
    <definedName name="_________htl1_2" hidden="1">{"'Sheet1'!$A$4:$M$6"}</definedName>
    <definedName name="_________htl1_3" hidden="1">{"'Sheet1'!$A$4:$M$6"}</definedName>
    <definedName name="_________htl1_4" hidden="1">{"'Sheet1'!$A$4:$M$6"}</definedName>
    <definedName name="_________Kay2008" hidden="1">{"SCH1B",#N/A,FALSE,"Canada";"SCH2B",#N/A,FALSE,"Canada"}</definedName>
    <definedName name="_________key2" hidden="1">#REF!</definedName>
    <definedName name="_________key3" hidden="1">#REF!</definedName>
    <definedName name="_________md1" hidden="1">#REF!</definedName>
    <definedName name="_________rio3" hidden="1">{#N/A,#N/A,FALSE,"资产负债表";#N/A,#N/A,FALSE,"资产负债表"}</definedName>
    <definedName name="_________SDF1" hidden="1">{#N/A,#N/A,FALSE,"OI";#N/A,#N/A,FALSE,"EiD"}</definedName>
    <definedName name="_________U400" hidden="1">{#N/A,#N/A,FALSE,"Marketing";#N/A,#N/A,FALSE,"Selling";#N/A,#N/A,FALSE,"Promotional";#N/A,#N/A,FALSE,"Advertising"}</definedName>
    <definedName name="________A1" hidden="1">{"SCH2C",#N/A,FALSE,"North America"}</definedName>
    <definedName name="________A100" hidden="1">{#N/A,#N/A,FALSE,"Ocean";#N/A,#N/A,FALSE,"NewYork";#N/A,#N/A,FALSE,"Gateway";#N/A,#N/A,FALSE,"GVH";#N/A,#N/A,FALSE,"GVM";#N/A,#N/A,FALSE,"GVT"}</definedName>
    <definedName name="________aaa1" hidden="1">{"SCH1B",#N/A,FALSE,"Canada";"SCH2B",#N/A,FALSE,"Canada"}</definedName>
    <definedName name="________aaa2" hidden="1">{"SCH1B",#N/A,FALSE,"Canada";"SCH2B",#N/A,FALSE,"Canada"}</definedName>
    <definedName name="________B201" hidden="1">{#N/A,#N/A,FALSE,"Ocean";#N/A,#N/A,FALSE,"NewYork";#N/A,#N/A,FALSE,"Gateway";#N/A,#N/A,FALSE,"GVH";#N/A,#N/A,FALSE,"GVM";#N/A,#N/A,FALSE,"GVT"}</definedName>
    <definedName name="________B221" hidden="1">{#N/A,#N/A,FALSE,"Ocean";#N/A,#N/A,FALSE,"NewYork";#N/A,#N/A,FALSE,"Gateway";#N/A,#N/A,FALSE,"GVH";#N/A,#N/A,FALSE,"GVM";#N/A,#N/A,FALSE,"GVT"}</definedName>
    <definedName name="________cle1" hidden="1">#REF!</definedName>
    <definedName name="________del1" hidden="1">{#N/A,#N/A,FALSE,"95TOTAL"}</definedName>
    <definedName name="________E100" hidden="1">{#N/A,#N/A,FALSE,"OffAdvance";#N/A,#N/A,FALSE,"OffExpRprt";#N/A,#N/A,FALSE,"Entertmnt";#N/A,#N/A,FALSE,"Promotion";#N/A,#N/A,FALSE,"Travelling"}</definedName>
    <definedName name="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f1" hidden="1">{"Printsmall",#N/A,FALSE,"Balance Sheet"}</definedName>
    <definedName name="_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GM2" hidden="1">{#N/A,#N/A,FALSE,"B"}</definedName>
    <definedName name="________htl1" hidden="1">{"'Sheet1'!$A$4:$M$6"}</definedName>
    <definedName name="________htl1_1" hidden="1">{"'Sheet1'!$A$4:$M$6"}</definedName>
    <definedName name="________htl1_1_1" hidden="1">{"'Sheet1'!$A$4:$M$6"}</definedName>
    <definedName name="________htl1_1_1_1" hidden="1">{"'Sheet1'!$A$4:$M$6"}</definedName>
    <definedName name="________htl1_1_1_2" hidden="1">{"'Sheet1'!$A$4:$M$6"}</definedName>
    <definedName name="________htl1_1_1_3" hidden="1">{"'Sheet1'!$A$4:$M$6"}</definedName>
    <definedName name="________htl1_1_2" hidden="1">{"'Sheet1'!$A$4:$M$6"}</definedName>
    <definedName name="________htl1_1_3" hidden="1">{"'Sheet1'!$A$4:$M$6"}</definedName>
    <definedName name="________htl1_2" hidden="1">{"'Sheet1'!$A$4:$M$6"}</definedName>
    <definedName name="________htl1_3" hidden="1">{"'Sheet1'!$A$4:$M$6"}</definedName>
    <definedName name="________htl1_4" hidden="1">{"'Sheet1'!$A$4:$M$6"}</definedName>
    <definedName name="_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Kay2008" hidden="1">{"SCH1B",#N/A,FALSE,"Canada";"SCH2B",#N/A,FALSE,"Canada"}</definedName>
    <definedName name="________key2" hidden="1">#REF!</definedName>
    <definedName name="________key3" hidden="1">#REF!</definedName>
    <definedName name="________md1" hidden="1">#REF!</definedName>
    <definedName name="________rio3" hidden="1">{#N/A,#N/A,FALSE,"资产负债表";#N/A,#N/A,FALSE,"资产负债表"}</definedName>
    <definedName name="________SDF1" hidden="1">{#N/A,#N/A,FALSE,"OI";#N/A,#N/A,FALSE,"EiD"}</definedName>
    <definedName name="________U400" hidden="1">{#N/A,#N/A,FALSE,"Marketing";#N/A,#N/A,FALSE,"Selling";#N/A,#N/A,FALSE,"Promotional";#N/A,#N/A,FALSE,"Advertising"}</definedName>
    <definedName name="________v2" hidden="1">{"vue1",#N/A,FALSE,"synthese";"vue2",#N/A,FALSE,"synthese"}</definedName>
    <definedName name="_______A1" hidden="1">{"SCH2C",#N/A,FALSE,"North America"}</definedName>
    <definedName name="_______A100" hidden="1">{#N/A,#N/A,FALSE,"Ocean";#N/A,#N/A,FALSE,"NewYork";#N/A,#N/A,FALSE,"Gateway";#N/A,#N/A,FALSE,"GVH";#N/A,#N/A,FALSE,"GVM";#N/A,#N/A,FALSE,"GVT"}</definedName>
    <definedName name="_______aaa1" hidden="1">{"SCH1B",#N/A,FALSE,"Canada";"SCH2B",#N/A,FALSE,"Canada"}</definedName>
    <definedName name="_______aaa2" hidden="1">{"SCH1B",#N/A,FALSE,"Canada";"SCH2B",#N/A,FALSE,"Canada"}</definedName>
    <definedName name="_______B201" hidden="1">{#N/A,#N/A,FALSE,"Ocean";#N/A,#N/A,FALSE,"NewYork";#N/A,#N/A,FALSE,"Gateway";#N/A,#N/A,FALSE,"GVH";#N/A,#N/A,FALSE,"GVM";#N/A,#N/A,FALSE,"GVT"}</definedName>
    <definedName name="_______B221" hidden="1">{#N/A,#N/A,FALSE,"Ocean";#N/A,#N/A,FALSE,"NewYork";#N/A,#N/A,FALSE,"Gateway";#N/A,#N/A,FALSE,"GVH";#N/A,#N/A,FALSE,"GVM";#N/A,#N/A,FALSE,"GVT"}</definedName>
    <definedName name="_______cle1" hidden="1">#REF!</definedName>
    <definedName name="_______del1" hidden="1">{#N/A,#N/A,FALSE,"95TOTAL"}</definedName>
    <definedName name="_______E100" hidden="1">{#N/A,#N/A,FALSE,"OffAdvance";#N/A,#N/A,FALSE,"OffExpRprt";#N/A,#N/A,FALSE,"Entertmnt";#N/A,#N/A,FALSE,"Promotion";#N/A,#N/A,FALSE,"Travelling"}</definedName>
    <definedName name="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f1" hidden="1">{"Printsmall",#N/A,FALSE,"Balance Sheet"}</definedName>
    <definedName name="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GM2" hidden="1">{#N/A,#N/A,FALSE,"B"}</definedName>
    <definedName name="_______htl1" hidden="1">{"'Sheet1'!$A$4:$M$6"}</definedName>
    <definedName name="_______htl1_1" hidden="1">{"'Sheet1'!$A$4:$M$6"}</definedName>
    <definedName name="_______htl1_1_1" hidden="1">{"'Sheet1'!$A$4:$M$6"}</definedName>
    <definedName name="_______htl1_1_1_1" hidden="1">{"'Sheet1'!$A$4:$M$6"}</definedName>
    <definedName name="_______htl1_1_1_2" hidden="1">{"'Sheet1'!$A$4:$M$6"}</definedName>
    <definedName name="_______htl1_1_1_3" hidden="1">{"'Sheet1'!$A$4:$M$6"}</definedName>
    <definedName name="_______htl1_1_2" hidden="1">{"'Sheet1'!$A$4:$M$6"}</definedName>
    <definedName name="_______htl1_1_3" hidden="1">{"'Sheet1'!$A$4:$M$6"}</definedName>
    <definedName name="_______htl1_2" hidden="1">{"'Sheet1'!$A$4:$M$6"}</definedName>
    <definedName name="_______htl1_3" hidden="1">{"'Sheet1'!$A$4:$M$6"}</definedName>
    <definedName name="_______htl1_4" hidden="1">{"'Sheet1'!$A$4:$M$6"}</definedName>
    <definedName name="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Kay2008" hidden="1">{"SCH1B",#N/A,FALSE,"Canada";"SCH2B",#N/A,FALSE,"Canada"}</definedName>
    <definedName name="_______key2" hidden="1">#REF!</definedName>
    <definedName name="_______key3" hidden="1">#REF!</definedName>
    <definedName name="_______md1" hidden="1">#REF!</definedName>
    <definedName name="_______rio3" hidden="1">{#N/A,#N/A,FALSE,"资产负债表";#N/A,#N/A,FALSE,"资产负债表"}</definedName>
    <definedName name="_______SDF1" hidden="1">{#N/A,#N/A,FALSE,"OI";#N/A,#N/A,FALSE,"EiD"}</definedName>
    <definedName name="_______TBC95" hidden="1">{#N/A,#N/A,FALSE,"Co_BalSht";#N/A,#N/A,FALSE,"Co_IncStmt";#N/A,#N/A,FALSE,"Cons_BalSht";#N/A,#N/A,FALSE,"Cons_IncStmt";#N/A,#N/A,FALSE,"Cashflow"}</definedName>
    <definedName name="_______U400" hidden="1">{#N/A,#N/A,FALSE,"Marketing";#N/A,#N/A,FALSE,"Selling";#N/A,#N/A,FALSE,"Promotional";#N/A,#N/A,FALSE,"Advertising"}</definedName>
    <definedName name="_______v2" hidden="1">{"vue1",#N/A,FALSE,"synthese";"vue2",#N/A,FALSE,"synthese"}</definedName>
    <definedName name="_______xlfn.BAHTTEXT" hidden="1">#NAME?</definedName>
    <definedName name="______A1" hidden="1">{"SCH2C",#N/A,FALSE,"North America"}</definedName>
    <definedName name="______A100" hidden="1">{#N/A,#N/A,FALSE,"Ocean";#N/A,#N/A,FALSE,"NewYork";#N/A,#N/A,FALSE,"Gateway";#N/A,#N/A,FALSE,"GVH";#N/A,#N/A,FALSE,"GVM";#N/A,#N/A,FALSE,"GVT"}</definedName>
    <definedName name="______aaa1" hidden="1">{"SCH1B",#N/A,FALSE,"Canada";"SCH2B",#N/A,FALSE,"Canada"}</definedName>
    <definedName name="______aaa2" hidden="1">{"SCH1B",#N/A,FALSE,"Canada";"SCH2B",#N/A,FALSE,"Canada"}</definedName>
    <definedName name="______AE1" hidden="1">{#N/A,#N/A,FALSE,"Aging Summary";#N/A,#N/A,FALSE,"Ratio Analysis";#N/A,#N/A,FALSE,"Test 120 Day Accts";#N/A,#N/A,FALSE,"Tickmarks"}</definedName>
    <definedName name="______AE1_1" hidden="1">{#N/A,#N/A,FALSE,"Aging Summary";#N/A,#N/A,FALSE,"Ratio Analysis";#N/A,#N/A,FALSE,"Test 120 Day Accts";#N/A,#N/A,FALSE,"Tickmarks"}</definedName>
    <definedName name="______AE1_1_1_1" hidden="1">{#N/A,#N/A,FALSE,"Aging Summary";#N/A,#N/A,FALSE,"Ratio Analysis";#N/A,#N/A,FALSE,"Test 120 Day Accts";#N/A,#N/A,FALSE,"Tickmarks"}</definedName>
    <definedName name="______AE1_1_1_2" hidden="1">{#N/A,#N/A,FALSE,"Aging Summary";#N/A,#N/A,FALSE,"Ratio Analysis";#N/A,#N/A,FALSE,"Test 120 Day Accts";#N/A,#N/A,FALSE,"Tickmarks"}</definedName>
    <definedName name="______AE1_1_1_3" hidden="1">{#N/A,#N/A,FALSE,"Aging Summary";#N/A,#N/A,FALSE,"Ratio Analysis";#N/A,#N/A,FALSE,"Test 120 Day Accts";#N/A,#N/A,FALSE,"Tickmarks"}</definedName>
    <definedName name="______AE1_1_2" hidden="1">{#N/A,#N/A,FALSE,"Aging Summary";#N/A,#N/A,FALSE,"Ratio Analysis";#N/A,#N/A,FALSE,"Test 120 Day Accts";#N/A,#N/A,FALSE,"Tickmarks"}</definedName>
    <definedName name="______AE1_1_3" hidden="1">{#N/A,#N/A,FALSE,"Aging Summary";#N/A,#N/A,FALSE,"Ratio Analysis";#N/A,#N/A,FALSE,"Test 120 Day Accts";#N/A,#N/A,FALSE,"Tickmarks"}</definedName>
    <definedName name="______AE1_1_4" hidden="1">{#N/A,#N/A,FALSE,"Aging Summary";#N/A,#N/A,FALSE,"Ratio Analysis";#N/A,#N/A,FALSE,"Test 120 Day Accts";#N/A,#N/A,FALSE,"Tickmarks"}</definedName>
    <definedName name="______AE1_2" hidden="1">{#N/A,#N/A,FALSE,"Aging Summary";#N/A,#N/A,FALSE,"Ratio Analysis";#N/A,#N/A,FALSE,"Test 120 Day Accts";#N/A,#N/A,FALSE,"Tickmarks"}</definedName>
    <definedName name="______AE1_3" hidden="1">{#N/A,#N/A,FALSE,"Aging Summary";#N/A,#N/A,FALSE,"Ratio Analysis";#N/A,#N/A,FALSE,"Test 120 Day Accts";#N/A,#N/A,FALSE,"Tickmarks"}</definedName>
    <definedName name="______AE1_4" hidden="1">{#N/A,#N/A,FALSE,"Aging Summary";#N/A,#N/A,FALSE,"Ratio Analysis";#N/A,#N/A,FALSE,"Test 120 Day Accts";#N/A,#N/A,FALSE,"Tickmarks"}</definedName>
    <definedName name="______AE2" hidden="1">{#N/A,#N/A,FALSE,"Aging Summary";#N/A,#N/A,FALSE,"Ratio Analysis";#N/A,#N/A,FALSE,"Test 120 Day Accts";#N/A,#N/A,FALSE,"Tickmarks"}</definedName>
    <definedName name="______AE2_1" hidden="1">{#N/A,#N/A,FALSE,"Aging Summary";#N/A,#N/A,FALSE,"Ratio Analysis";#N/A,#N/A,FALSE,"Test 120 Day Accts";#N/A,#N/A,FALSE,"Tickmarks"}</definedName>
    <definedName name="______AE2_1_1_1" hidden="1">{#N/A,#N/A,FALSE,"Aging Summary";#N/A,#N/A,FALSE,"Ratio Analysis";#N/A,#N/A,FALSE,"Test 120 Day Accts";#N/A,#N/A,FALSE,"Tickmarks"}</definedName>
    <definedName name="______AE2_1_1_2" hidden="1">{#N/A,#N/A,FALSE,"Aging Summary";#N/A,#N/A,FALSE,"Ratio Analysis";#N/A,#N/A,FALSE,"Test 120 Day Accts";#N/A,#N/A,FALSE,"Tickmarks"}</definedName>
    <definedName name="______AE2_1_1_3" hidden="1">{#N/A,#N/A,FALSE,"Aging Summary";#N/A,#N/A,FALSE,"Ratio Analysis";#N/A,#N/A,FALSE,"Test 120 Day Accts";#N/A,#N/A,FALSE,"Tickmarks"}</definedName>
    <definedName name="______AE2_1_2" hidden="1">{#N/A,#N/A,FALSE,"Aging Summary";#N/A,#N/A,FALSE,"Ratio Analysis";#N/A,#N/A,FALSE,"Test 120 Day Accts";#N/A,#N/A,FALSE,"Tickmarks"}</definedName>
    <definedName name="______AE2_1_3" hidden="1">{#N/A,#N/A,FALSE,"Aging Summary";#N/A,#N/A,FALSE,"Ratio Analysis";#N/A,#N/A,FALSE,"Test 120 Day Accts";#N/A,#N/A,FALSE,"Tickmarks"}</definedName>
    <definedName name="______AE2_1_4" hidden="1">{#N/A,#N/A,FALSE,"Aging Summary";#N/A,#N/A,FALSE,"Ratio Analysis";#N/A,#N/A,FALSE,"Test 120 Day Accts";#N/A,#N/A,FALSE,"Tickmarks"}</definedName>
    <definedName name="______AE2_2" hidden="1">{#N/A,#N/A,FALSE,"Aging Summary";#N/A,#N/A,FALSE,"Ratio Analysis";#N/A,#N/A,FALSE,"Test 120 Day Accts";#N/A,#N/A,FALSE,"Tickmarks"}</definedName>
    <definedName name="______AE2_3" hidden="1">{#N/A,#N/A,FALSE,"Aging Summary";#N/A,#N/A,FALSE,"Ratio Analysis";#N/A,#N/A,FALSE,"Test 120 Day Accts";#N/A,#N/A,FALSE,"Tickmarks"}</definedName>
    <definedName name="______AE2_4" hidden="1">{#N/A,#N/A,FALSE,"Aging Summary";#N/A,#N/A,FALSE,"Ratio Analysis";#N/A,#N/A,FALSE,"Test 120 Day Accts";#N/A,#N/A,FALSE,"Tickmarks"}</definedName>
    <definedName name="______AE4" hidden="1">{#N/A,#N/A,FALSE,"Aging Summary";#N/A,#N/A,FALSE,"Ratio Analysis";#N/A,#N/A,FALSE,"Test 120 Day Accts";#N/A,#N/A,FALSE,"Tickmarks"}</definedName>
    <definedName name="______AE4_1" hidden="1">{#N/A,#N/A,FALSE,"Aging Summary";#N/A,#N/A,FALSE,"Ratio Analysis";#N/A,#N/A,FALSE,"Test 120 Day Accts";#N/A,#N/A,FALSE,"Tickmarks"}</definedName>
    <definedName name="______AE4_1_1_1" hidden="1">{#N/A,#N/A,FALSE,"Aging Summary";#N/A,#N/A,FALSE,"Ratio Analysis";#N/A,#N/A,FALSE,"Test 120 Day Accts";#N/A,#N/A,FALSE,"Tickmarks"}</definedName>
    <definedName name="______AE4_1_1_2" hidden="1">{#N/A,#N/A,FALSE,"Aging Summary";#N/A,#N/A,FALSE,"Ratio Analysis";#N/A,#N/A,FALSE,"Test 120 Day Accts";#N/A,#N/A,FALSE,"Tickmarks"}</definedName>
    <definedName name="______AE4_1_1_3" hidden="1">{#N/A,#N/A,FALSE,"Aging Summary";#N/A,#N/A,FALSE,"Ratio Analysis";#N/A,#N/A,FALSE,"Test 120 Day Accts";#N/A,#N/A,FALSE,"Tickmarks"}</definedName>
    <definedName name="______AE4_1_2" hidden="1">{#N/A,#N/A,FALSE,"Aging Summary";#N/A,#N/A,FALSE,"Ratio Analysis";#N/A,#N/A,FALSE,"Test 120 Day Accts";#N/A,#N/A,FALSE,"Tickmarks"}</definedName>
    <definedName name="______AE4_1_3" hidden="1">{#N/A,#N/A,FALSE,"Aging Summary";#N/A,#N/A,FALSE,"Ratio Analysis";#N/A,#N/A,FALSE,"Test 120 Day Accts";#N/A,#N/A,FALSE,"Tickmarks"}</definedName>
    <definedName name="______AE4_1_4" hidden="1">{#N/A,#N/A,FALSE,"Aging Summary";#N/A,#N/A,FALSE,"Ratio Analysis";#N/A,#N/A,FALSE,"Test 120 Day Accts";#N/A,#N/A,FALSE,"Tickmarks"}</definedName>
    <definedName name="______AE4_2" hidden="1">{#N/A,#N/A,FALSE,"Aging Summary";#N/A,#N/A,FALSE,"Ratio Analysis";#N/A,#N/A,FALSE,"Test 120 Day Accts";#N/A,#N/A,FALSE,"Tickmarks"}</definedName>
    <definedName name="______AE4_3" hidden="1">{#N/A,#N/A,FALSE,"Aging Summary";#N/A,#N/A,FALSE,"Ratio Analysis";#N/A,#N/A,FALSE,"Test 120 Day Accts";#N/A,#N/A,FALSE,"Tickmarks"}</definedName>
    <definedName name="______AE4_4" hidden="1">{#N/A,#N/A,FALSE,"Aging Summary";#N/A,#N/A,FALSE,"Ratio Analysis";#N/A,#N/A,FALSE,"Test 120 Day Accts";#N/A,#N/A,FALSE,"Tickmarks"}</definedName>
    <definedName name="______ar1" hidden="1">{#N/A,#N/A,FALSE,"Aging Summary";#N/A,#N/A,FALSE,"Ratio Analysis";#N/A,#N/A,FALSE,"Test 120 Day Accts";#N/A,#N/A,FALSE,"Tickmarks"}</definedName>
    <definedName name="______ar1_1" hidden="1">{#N/A,#N/A,FALSE,"Aging Summary";#N/A,#N/A,FALSE,"Ratio Analysis";#N/A,#N/A,FALSE,"Test 120 Day Accts";#N/A,#N/A,FALSE,"Tickmarks"}</definedName>
    <definedName name="______ar1_1_1_1" hidden="1">{#N/A,#N/A,FALSE,"Aging Summary";#N/A,#N/A,FALSE,"Ratio Analysis";#N/A,#N/A,FALSE,"Test 120 Day Accts";#N/A,#N/A,FALSE,"Tickmarks"}</definedName>
    <definedName name="______ar1_1_1_2" hidden="1">{#N/A,#N/A,FALSE,"Aging Summary";#N/A,#N/A,FALSE,"Ratio Analysis";#N/A,#N/A,FALSE,"Test 120 Day Accts";#N/A,#N/A,FALSE,"Tickmarks"}</definedName>
    <definedName name="______ar1_1_1_3" hidden="1">{#N/A,#N/A,FALSE,"Aging Summary";#N/A,#N/A,FALSE,"Ratio Analysis";#N/A,#N/A,FALSE,"Test 120 Day Accts";#N/A,#N/A,FALSE,"Tickmarks"}</definedName>
    <definedName name="______ar1_1_2" hidden="1">{#N/A,#N/A,FALSE,"Aging Summary";#N/A,#N/A,FALSE,"Ratio Analysis";#N/A,#N/A,FALSE,"Test 120 Day Accts";#N/A,#N/A,FALSE,"Tickmarks"}</definedName>
    <definedName name="______ar1_1_3" hidden="1">{#N/A,#N/A,FALSE,"Aging Summary";#N/A,#N/A,FALSE,"Ratio Analysis";#N/A,#N/A,FALSE,"Test 120 Day Accts";#N/A,#N/A,FALSE,"Tickmarks"}</definedName>
    <definedName name="______ar1_1_4" hidden="1">{#N/A,#N/A,FALSE,"Aging Summary";#N/A,#N/A,FALSE,"Ratio Analysis";#N/A,#N/A,FALSE,"Test 120 Day Accts";#N/A,#N/A,FALSE,"Tickmarks"}</definedName>
    <definedName name="______ar1_2" hidden="1">{#N/A,#N/A,FALSE,"Aging Summary";#N/A,#N/A,FALSE,"Ratio Analysis";#N/A,#N/A,FALSE,"Test 120 Day Accts";#N/A,#N/A,FALSE,"Tickmarks"}</definedName>
    <definedName name="______ar1_3" hidden="1">{#N/A,#N/A,FALSE,"Aging Summary";#N/A,#N/A,FALSE,"Ratio Analysis";#N/A,#N/A,FALSE,"Test 120 Day Accts";#N/A,#N/A,FALSE,"Tickmarks"}</definedName>
    <definedName name="______ar1_4" hidden="1">{#N/A,#N/A,FALSE,"Aging Summary";#N/A,#N/A,FALSE,"Ratio Analysis";#N/A,#N/A,FALSE,"Test 120 Day Accts";#N/A,#N/A,FALSE,"Tickmarks"}</definedName>
    <definedName name="______ar4" hidden="1">{#N/A,#N/A,FALSE,"Aging Summary";#N/A,#N/A,FALSE,"Ratio Analysis";#N/A,#N/A,FALSE,"Test 120 Day Accts";#N/A,#N/A,FALSE,"Tickmarks"}</definedName>
    <definedName name="______ar4_1" hidden="1">{#N/A,#N/A,FALSE,"Aging Summary";#N/A,#N/A,FALSE,"Ratio Analysis";#N/A,#N/A,FALSE,"Test 120 Day Accts";#N/A,#N/A,FALSE,"Tickmarks"}</definedName>
    <definedName name="______ar4_1_1_1" hidden="1">{#N/A,#N/A,FALSE,"Aging Summary";#N/A,#N/A,FALSE,"Ratio Analysis";#N/A,#N/A,FALSE,"Test 120 Day Accts";#N/A,#N/A,FALSE,"Tickmarks"}</definedName>
    <definedName name="______ar4_1_1_2" hidden="1">{#N/A,#N/A,FALSE,"Aging Summary";#N/A,#N/A,FALSE,"Ratio Analysis";#N/A,#N/A,FALSE,"Test 120 Day Accts";#N/A,#N/A,FALSE,"Tickmarks"}</definedName>
    <definedName name="______ar4_1_1_3" hidden="1">{#N/A,#N/A,FALSE,"Aging Summary";#N/A,#N/A,FALSE,"Ratio Analysis";#N/A,#N/A,FALSE,"Test 120 Day Accts";#N/A,#N/A,FALSE,"Tickmarks"}</definedName>
    <definedName name="______ar4_1_2" hidden="1">{#N/A,#N/A,FALSE,"Aging Summary";#N/A,#N/A,FALSE,"Ratio Analysis";#N/A,#N/A,FALSE,"Test 120 Day Accts";#N/A,#N/A,FALSE,"Tickmarks"}</definedName>
    <definedName name="______ar4_1_3" hidden="1">{#N/A,#N/A,FALSE,"Aging Summary";#N/A,#N/A,FALSE,"Ratio Analysis";#N/A,#N/A,FALSE,"Test 120 Day Accts";#N/A,#N/A,FALSE,"Tickmarks"}</definedName>
    <definedName name="______ar4_1_4" hidden="1">{#N/A,#N/A,FALSE,"Aging Summary";#N/A,#N/A,FALSE,"Ratio Analysis";#N/A,#N/A,FALSE,"Test 120 Day Accts";#N/A,#N/A,FALSE,"Tickmarks"}</definedName>
    <definedName name="______ar4_2" hidden="1">{#N/A,#N/A,FALSE,"Aging Summary";#N/A,#N/A,FALSE,"Ratio Analysis";#N/A,#N/A,FALSE,"Test 120 Day Accts";#N/A,#N/A,FALSE,"Tickmarks"}</definedName>
    <definedName name="______ar4_3" hidden="1">{#N/A,#N/A,FALSE,"Aging Summary";#N/A,#N/A,FALSE,"Ratio Analysis";#N/A,#N/A,FALSE,"Test 120 Day Accts";#N/A,#N/A,FALSE,"Tickmarks"}</definedName>
    <definedName name="______ar4_4" hidden="1">{#N/A,#N/A,FALSE,"Aging Summary";#N/A,#N/A,FALSE,"Ratio Analysis";#N/A,#N/A,FALSE,"Test 120 Day Accts";#N/A,#N/A,FALSE,"Tickmarks"}</definedName>
    <definedName name="______AS3" hidden="1">{#N/A,#N/A,FALSE,"Aging Summary";#N/A,#N/A,FALSE,"Ratio Analysis";#N/A,#N/A,FALSE,"Test 120 Day Accts";#N/A,#N/A,FALSE,"Tickmarks"}</definedName>
    <definedName name="______AS3_1" hidden="1">{#N/A,#N/A,FALSE,"Aging Summary";#N/A,#N/A,FALSE,"Ratio Analysis";#N/A,#N/A,FALSE,"Test 120 Day Accts";#N/A,#N/A,FALSE,"Tickmarks"}</definedName>
    <definedName name="______AS3_1_1_1" hidden="1">{#N/A,#N/A,FALSE,"Aging Summary";#N/A,#N/A,FALSE,"Ratio Analysis";#N/A,#N/A,FALSE,"Test 120 Day Accts";#N/A,#N/A,FALSE,"Tickmarks"}</definedName>
    <definedName name="______AS3_1_1_2" hidden="1">{#N/A,#N/A,FALSE,"Aging Summary";#N/A,#N/A,FALSE,"Ratio Analysis";#N/A,#N/A,FALSE,"Test 120 Day Accts";#N/A,#N/A,FALSE,"Tickmarks"}</definedName>
    <definedName name="______AS3_1_1_3" hidden="1">{#N/A,#N/A,FALSE,"Aging Summary";#N/A,#N/A,FALSE,"Ratio Analysis";#N/A,#N/A,FALSE,"Test 120 Day Accts";#N/A,#N/A,FALSE,"Tickmarks"}</definedName>
    <definedName name="______AS3_1_2" hidden="1">{#N/A,#N/A,FALSE,"Aging Summary";#N/A,#N/A,FALSE,"Ratio Analysis";#N/A,#N/A,FALSE,"Test 120 Day Accts";#N/A,#N/A,FALSE,"Tickmarks"}</definedName>
    <definedName name="______AS3_1_3" hidden="1">{#N/A,#N/A,FALSE,"Aging Summary";#N/A,#N/A,FALSE,"Ratio Analysis";#N/A,#N/A,FALSE,"Test 120 Day Accts";#N/A,#N/A,FALSE,"Tickmarks"}</definedName>
    <definedName name="______AS3_1_4" hidden="1">{#N/A,#N/A,FALSE,"Aging Summary";#N/A,#N/A,FALSE,"Ratio Analysis";#N/A,#N/A,FALSE,"Test 120 Day Accts";#N/A,#N/A,FALSE,"Tickmarks"}</definedName>
    <definedName name="______AS3_2" hidden="1">{#N/A,#N/A,FALSE,"Aging Summary";#N/A,#N/A,FALSE,"Ratio Analysis";#N/A,#N/A,FALSE,"Test 120 Day Accts";#N/A,#N/A,FALSE,"Tickmarks"}</definedName>
    <definedName name="______AS3_3" hidden="1">{#N/A,#N/A,FALSE,"Aging Summary";#N/A,#N/A,FALSE,"Ratio Analysis";#N/A,#N/A,FALSE,"Test 120 Day Accts";#N/A,#N/A,FALSE,"Tickmarks"}</definedName>
    <definedName name="______AS3_4" hidden="1">{#N/A,#N/A,FALSE,"Aging Summary";#N/A,#N/A,FALSE,"Ratio Analysis";#N/A,#N/A,FALSE,"Test 120 Day Accts";#N/A,#N/A,FALSE,"Tickmarks"}</definedName>
    <definedName name="______AS4" hidden="1">{#N/A,#N/A,FALSE,"Aging Summary";#N/A,#N/A,FALSE,"Ratio Analysis";#N/A,#N/A,FALSE,"Test 120 Day Accts";#N/A,#N/A,FALSE,"Tickmarks"}</definedName>
    <definedName name="______AS4_1" hidden="1">{#N/A,#N/A,FALSE,"Aging Summary";#N/A,#N/A,FALSE,"Ratio Analysis";#N/A,#N/A,FALSE,"Test 120 Day Accts";#N/A,#N/A,FALSE,"Tickmarks"}</definedName>
    <definedName name="______AS4_1_1_1" hidden="1">{#N/A,#N/A,FALSE,"Aging Summary";#N/A,#N/A,FALSE,"Ratio Analysis";#N/A,#N/A,FALSE,"Test 120 Day Accts";#N/A,#N/A,FALSE,"Tickmarks"}</definedName>
    <definedName name="______AS4_1_1_2" hidden="1">{#N/A,#N/A,FALSE,"Aging Summary";#N/A,#N/A,FALSE,"Ratio Analysis";#N/A,#N/A,FALSE,"Test 120 Day Accts";#N/A,#N/A,FALSE,"Tickmarks"}</definedName>
    <definedName name="______AS4_1_1_3" hidden="1">{#N/A,#N/A,FALSE,"Aging Summary";#N/A,#N/A,FALSE,"Ratio Analysis";#N/A,#N/A,FALSE,"Test 120 Day Accts";#N/A,#N/A,FALSE,"Tickmarks"}</definedName>
    <definedName name="______AS4_1_2" hidden="1">{#N/A,#N/A,FALSE,"Aging Summary";#N/A,#N/A,FALSE,"Ratio Analysis";#N/A,#N/A,FALSE,"Test 120 Day Accts";#N/A,#N/A,FALSE,"Tickmarks"}</definedName>
    <definedName name="______AS4_1_3" hidden="1">{#N/A,#N/A,FALSE,"Aging Summary";#N/A,#N/A,FALSE,"Ratio Analysis";#N/A,#N/A,FALSE,"Test 120 Day Accts";#N/A,#N/A,FALSE,"Tickmarks"}</definedName>
    <definedName name="______AS4_1_4" hidden="1">{#N/A,#N/A,FALSE,"Aging Summary";#N/A,#N/A,FALSE,"Ratio Analysis";#N/A,#N/A,FALSE,"Test 120 Day Accts";#N/A,#N/A,FALSE,"Tickmarks"}</definedName>
    <definedName name="______AS4_2" hidden="1">{#N/A,#N/A,FALSE,"Aging Summary";#N/A,#N/A,FALSE,"Ratio Analysis";#N/A,#N/A,FALSE,"Test 120 Day Accts";#N/A,#N/A,FALSE,"Tickmarks"}</definedName>
    <definedName name="______AS4_3" hidden="1">{#N/A,#N/A,FALSE,"Aging Summary";#N/A,#N/A,FALSE,"Ratio Analysis";#N/A,#N/A,FALSE,"Test 120 Day Accts";#N/A,#N/A,FALSE,"Tickmarks"}</definedName>
    <definedName name="______AS4_4" hidden="1">{#N/A,#N/A,FALSE,"Aging Summary";#N/A,#N/A,FALSE,"Ratio Analysis";#N/A,#N/A,FALSE,"Test 120 Day Accts";#N/A,#N/A,FALSE,"Tickmarks"}</definedName>
    <definedName name="______ase1" hidden="1">{#N/A,#N/A,FALSE,"Aging Summary";#N/A,#N/A,FALSE,"Ratio Analysis";#N/A,#N/A,FALSE,"Test 120 Day Accts";#N/A,#N/A,FALSE,"Tickmarks"}</definedName>
    <definedName name="______ase1_1" hidden="1">{#N/A,#N/A,FALSE,"Aging Summary";#N/A,#N/A,FALSE,"Ratio Analysis";#N/A,#N/A,FALSE,"Test 120 Day Accts";#N/A,#N/A,FALSE,"Tickmarks"}</definedName>
    <definedName name="______ase1_1_1_1" hidden="1">{#N/A,#N/A,FALSE,"Aging Summary";#N/A,#N/A,FALSE,"Ratio Analysis";#N/A,#N/A,FALSE,"Test 120 Day Accts";#N/A,#N/A,FALSE,"Tickmarks"}</definedName>
    <definedName name="______ase1_1_1_2" hidden="1">{#N/A,#N/A,FALSE,"Aging Summary";#N/A,#N/A,FALSE,"Ratio Analysis";#N/A,#N/A,FALSE,"Test 120 Day Accts";#N/A,#N/A,FALSE,"Tickmarks"}</definedName>
    <definedName name="______ase1_1_1_3" hidden="1">{#N/A,#N/A,FALSE,"Aging Summary";#N/A,#N/A,FALSE,"Ratio Analysis";#N/A,#N/A,FALSE,"Test 120 Day Accts";#N/A,#N/A,FALSE,"Tickmarks"}</definedName>
    <definedName name="______ase1_1_2" hidden="1">{#N/A,#N/A,FALSE,"Aging Summary";#N/A,#N/A,FALSE,"Ratio Analysis";#N/A,#N/A,FALSE,"Test 120 Day Accts";#N/A,#N/A,FALSE,"Tickmarks"}</definedName>
    <definedName name="______ase1_1_3" hidden="1">{#N/A,#N/A,FALSE,"Aging Summary";#N/A,#N/A,FALSE,"Ratio Analysis";#N/A,#N/A,FALSE,"Test 120 Day Accts";#N/A,#N/A,FALSE,"Tickmarks"}</definedName>
    <definedName name="______ase1_1_4" hidden="1">{#N/A,#N/A,FALSE,"Aging Summary";#N/A,#N/A,FALSE,"Ratio Analysis";#N/A,#N/A,FALSE,"Test 120 Day Accts";#N/A,#N/A,FALSE,"Tickmarks"}</definedName>
    <definedName name="______ase1_2" hidden="1">{#N/A,#N/A,FALSE,"Aging Summary";#N/A,#N/A,FALSE,"Ratio Analysis";#N/A,#N/A,FALSE,"Test 120 Day Accts";#N/A,#N/A,FALSE,"Tickmarks"}</definedName>
    <definedName name="______ase1_3" hidden="1">{#N/A,#N/A,FALSE,"Aging Summary";#N/A,#N/A,FALSE,"Ratio Analysis";#N/A,#N/A,FALSE,"Test 120 Day Accts";#N/A,#N/A,FALSE,"Tickmarks"}</definedName>
    <definedName name="______ase1_4" hidden="1">{#N/A,#N/A,FALSE,"Aging Summary";#N/A,#N/A,FALSE,"Ratio Analysis";#N/A,#N/A,FALSE,"Test 120 Day Accts";#N/A,#N/A,FALSE,"Tickmarks"}</definedName>
    <definedName name="______ase4" hidden="1">{#N/A,#N/A,FALSE,"Aging Summary";#N/A,#N/A,FALSE,"Ratio Analysis";#N/A,#N/A,FALSE,"Test 120 Day Accts";#N/A,#N/A,FALSE,"Tickmarks"}</definedName>
    <definedName name="______ase4_1" hidden="1">{#N/A,#N/A,FALSE,"Aging Summary";#N/A,#N/A,FALSE,"Ratio Analysis";#N/A,#N/A,FALSE,"Test 120 Day Accts";#N/A,#N/A,FALSE,"Tickmarks"}</definedName>
    <definedName name="______ase4_1_1_1" hidden="1">{#N/A,#N/A,FALSE,"Aging Summary";#N/A,#N/A,FALSE,"Ratio Analysis";#N/A,#N/A,FALSE,"Test 120 Day Accts";#N/A,#N/A,FALSE,"Tickmarks"}</definedName>
    <definedName name="______ase4_1_1_2" hidden="1">{#N/A,#N/A,FALSE,"Aging Summary";#N/A,#N/A,FALSE,"Ratio Analysis";#N/A,#N/A,FALSE,"Test 120 Day Accts";#N/A,#N/A,FALSE,"Tickmarks"}</definedName>
    <definedName name="______ase4_1_1_3" hidden="1">{#N/A,#N/A,FALSE,"Aging Summary";#N/A,#N/A,FALSE,"Ratio Analysis";#N/A,#N/A,FALSE,"Test 120 Day Accts";#N/A,#N/A,FALSE,"Tickmarks"}</definedName>
    <definedName name="______ase4_1_2" hidden="1">{#N/A,#N/A,FALSE,"Aging Summary";#N/A,#N/A,FALSE,"Ratio Analysis";#N/A,#N/A,FALSE,"Test 120 Day Accts";#N/A,#N/A,FALSE,"Tickmarks"}</definedName>
    <definedName name="______ase4_1_3" hidden="1">{#N/A,#N/A,FALSE,"Aging Summary";#N/A,#N/A,FALSE,"Ratio Analysis";#N/A,#N/A,FALSE,"Test 120 Day Accts";#N/A,#N/A,FALSE,"Tickmarks"}</definedName>
    <definedName name="______ase4_1_4" hidden="1">{#N/A,#N/A,FALSE,"Aging Summary";#N/A,#N/A,FALSE,"Ratio Analysis";#N/A,#N/A,FALSE,"Test 120 Day Accts";#N/A,#N/A,FALSE,"Tickmarks"}</definedName>
    <definedName name="______ase4_2" hidden="1">{#N/A,#N/A,FALSE,"Aging Summary";#N/A,#N/A,FALSE,"Ratio Analysis";#N/A,#N/A,FALSE,"Test 120 Day Accts";#N/A,#N/A,FALSE,"Tickmarks"}</definedName>
    <definedName name="______ase4_3" hidden="1">{#N/A,#N/A,FALSE,"Aging Summary";#N/A,#N/A,FALSE,"Ratio Analysis";#N/A,#N/A,FALSE,"Test 120 Day Accts";#N/A,#N/A,FALSE,"Tickmarks"}</definedName>
    <definedName name="______ase4_4" hidden="1">{#N/A,#N/A,FALSE,"Aging Summary";#N/A,#N/A,FALSE,"Ratio Analysis";#N/A,#N/A,FALSE,"Test 120 Day Accts";#N/A,#N/A,FALSE,"Tickmarks"}</definedName>
    <definedName name="______asr1" hidden="1">{#N/A,#N/A,FALSE,"Aging Summary";#N/A,#N/A,FALSE,"Ratio Analysis";#N/A,#N/A,FALSE,"Test 120 Day Accts";#N/A,#N/A,FALSE,"Tickmarks"}</definedName>
    <definedName name="______asr1_1" hidden="1">{#N/A,#N/A,FALSE,"Aging Summary";#N/A,#N/A,FALSE,"Ratio Analysis";#N/A,#N/A,FALSE,"Test 120 Day Accts";#N/A,#N/A,FALSE,"Tickmarks"}</definedName>
    <definedName name="______asr1_1_1_1" hidden="1">{#N/A,#N/A,FALSE,"Aging Summary";#N/A,#N/A,FALSE,"Ratio Analysis";#N/A,#N/A,FALSE,"Test 120 Day Accts";#N/A,#N/A,FALSE,"Tickmarks"}</definedName>
    <definedName name="______asr1_1_1_2" hidden="1">{#N/A,#N/A,FALSE,"Aging Summary";#N/A,#N/A,FALSE,"Ratio Analysis";#N/A,#N/A,FALSE,"Test 120 Day Accts";#N/A,#N/A,FALSE,"Tickmarks"}</definedName>
    <definedName name="______asr1_1_1_3" hidden="1">{#N/A,#N/A,FALSE,"Aging Summary";#N/A,#N/A,FALSE,"Ratio Analysis";#N/A,#N/A,FALSE,"Test 120 Day Accts";#N/A,#N/A,FALSE,"Tickmarks"}</definedName>
    <definedName name="______asr1_1_2" hidden="1">{#N/A,#N/A,FALSE,"Aging Summary";#N/A,#N/A,FALSE,"Ratio Analysis";#N/A,#N/A,FALSE,"Test 120 Day Accts";#N/A,#N/A,FALSE,"Tickmarks"}</definedName>
    <definedName name="______asr1_1_3" hidden="1">{#N/A,#N/A,FALSE,"Aging Summary";#N/A,#N/A,FALSE,"Ratio Analysis";#N/A,#N/A,FALSE,"Test 120 Day Accts";#N/A,#N/A,FALSE,"Tickmarks"}</definedName>
    <definedName name="______asr1_1_4" hidden="1">{#N/A,#N/A,FALSE,"Aging Summary";#N/A,#N/A,FALSE,"Ratio Analysis";#N/A,#N/A,FALSE,"Test 120 Day Accts";#N/A,#N/A,FALSE,"Tickmarks"}</definedName>
    <definedName name="______asr1_2" hidden="1">{#N/A,#N/A,FALSE,"Aging Summary";#N/A,#N/A,FALSE,"Ratio Analysis";#N/A,#N/A,FALSE,"Test 120 Day Accts";#N/A,#N/A,FALSE,"Tickmarks"}</definedName>
    <definedName name="______asr1_3" hidden="1">{#N/A,#N/A,FALSE,"Aging Summary";#N/A,#N/A,FALSE,"Ratio Analysis";#N/A,#N/A,FALSE,"Test 120 Day Accts";#N/A,#N/A,FALSE,"Tickmarks"}</definedName>
    <definedName name="______asr1_4" hidden="1">{#N/A,#N/A,FALSE,"Aging Summary";#N/A,#N/A,FALSE,"Ratio Analysis";#N/A,#N/A,FALSE,"Test 120 Day Accts";#N/A,#N/A,FALSE,"Tickmarks"}</definedName>
    <definedName name="______asr4" hidden="1">{#N/A,#N/A,FALSE,"Aging Summary";#N/A,#N/A,FALSE,"Ratio Analysis";#N/A,#N/A,FALSE,"Test 120 Day Accts";#N/A,#N/A,FALSE,"Tickmarks"}</definedName>
    <definedName name="______asr4_1" hidden="1">{#N/A,#N/A,FALSE,"Aging Summary";#N/A,#N/A,FALSE,"Ratio Analysis";#N/A,#N/A,FALSE,"Test 120 Day Accts";#N/A,#N/A,FALSE,"Tickmarks"}</definedName>
    <definedName name="______asr4_1_1_1" hidden="1">{#N/A,#N/A,FALSE,"Aging Summary";#N/A,#N/A,FALSE,"Ratio Analysis";#N/A,#N/A,FALSE,"Test 120 Day Accts";#N/A,#N/A,FALSE,"Tickmarks"}</definedName>
    <definedName name="______asr4_1_1_2" hidden="1">{#N/A,#N/A,FALSE,"Aging Summary";#N/A,#N/A,FALSE,"Ratio Analysis";#N/A,#N/A,FALSE,"Test 120 Day Accts";#N/A,#N/A,FALSE,"Tickmarks"}</definedName>
    <definedName name="______asr4_1_1_3" hidden="1">{#N/A,#N/A,FALSE,"Aging Summary";#N/A,#N/A,FALSE,"Ratio Analysis";#N/A,#N/A,FALSE,"Test 120 Day Accts";#N/A,#N/A,FALSE,"Tickmarks"}</definedName>
    <definedName name="______asr4_1_2" hidden="1">{#N/A,#N/A,FALSE,"Aging Summary";#N/A,#N/A,FALSE,"Ratio Analysis";#N/A,#N/A,FALSE,"Test 120 Day Accts";#N/A,#N/A,FALSE,"Tickmarks"}</definedName>
    <definedName name="______asr4_1_3" hidden="1">{#N/A,#N/A,FALSE,"Aging Summary";#N/A,#N/A,FALSE,"Ratio Analysis";#N/A,#N/A,FALSE,"Test 120 Day Accts";#N/A,#N/A,FALSE,"Tickmarks"}</definedName>
    <definedName name="______asr4_1_4" hidden="1">{#N/A,#N/A,FALSE,"Aging Summary";#N/A,#N/A,FALSE,"Ratio Analysis";#N/A,#N/A,FALSE,"Test 120 Day Accts";#N/A,#N/A,FALSE,"Tickmarks"}</definedName>
    <definedName name="______asr4_2" hidden="1">{#N/A,#N/A,FALSE,"Aging Summary";#N/A,#N/A,FALSE,"Ratio Analysis";#N/A,#N/A,FALSE,"Test 120 Day Accts";#N/A,#N/A,FALSE,"Tickmarks"}</definedName>
    <definedName name="______asr4_3" hidden="1">{#N/A,#N/A,FALSE,"Aging Summary";#N/A,#N/A,FALSE,"Ratio Analysis";#N/A,#N/A,FALSE,"Test 120 Day Accts";#N/A,#N/A,FALSE,"Tickmarks"}</definedName>
    <definedName name="______asr4_4" hidden="1">{#N/A,#N/A,FALSE,"Aging Summary";#N/A,#N/A,FALSE,"Ratio Analysis";#N/A,#N/A,FALSE,"Test 120 Day Accts";#N/A,#N/A,FALSE,"Tickmarks"}</definedName>
    <definedName name="______B201" hidden="1">{#N/A,#N/A,FALSE,"Ocean";#N/A,#N/A,FALSE,"NewYork";#N/A,#N/A,FALSE,"Gateway";#N/A,#N/A,FALSE,"GVH";#N/A,#N/A,FALSE,"GVM";#N/A,#N/A,FALSE,"GVT"}</definedName>
    <definedName name="______B221" hidden="1">{#N/A,#N/A,FALSE,"Ocean";#N/A,#N/A,FALSE,"NewYork";#N/A,#N/A,FALSE,"Gateway";#N/A,#N/A,FALSE,"GVH";#N/A,#N/A,FALSE,"GVM";#N/A,#N/A,FALSE,"GVT"}</definedName>
    <definedName name="______cle1" hidden="1">#REF!</definedName>
    <definedName name="______del1" hidden="1">{#N/A,#N/A,FALSE,"95TOTAL"}</definedName>
    <definedName name="______E100" hidden="1">{#N/A,#N/A,FALSE,"OffAdvance";#N/A,#N/A,FALSE,"OffExpRprt";#N/A,#N/A,FALSE,"Entertmnt";#N/A,#N/A,FALSE,"Promotion";#N/A,#N/A,FALSE,"Travelling"}</definedName>
    <definedName name="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f1" hidden="1">{"Printsmall",#N/A,FALSE,"Balance Sheet"}</definedName>
    <definedName name="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GM2" hidden="1">{#N/A,#N/A,FALSE,"B"}</definedName>
    <definedName name="______HP1" hidden="1">{#N/A,#N/A,FALSE,"Aging Summary";#N/A,#N/A,FALSE,"Ratio Analysis";#N/A,#N/A,FALSE,"Test 120 Day Accts";#N/A,#N/A,FALSE,"Tickmarks"}</definedName>
    <definedName name="______HP1_1" hidden="1">{#N/A,#N/A,FALSE,"Aging Summary";#N/A,#N/A,FALSE,"Ratio Analysis";#N/A,#N/A,FALSE,"Test 120 Day Accts";#N/A,#N/A,FALSE,"Tickmarks"}</definedName>
    <definedName name="______HP1_1_1_1" hidden="1">{#N/A,#N/A,FALSE,"Aging Summary";#N/A,#N/A,FALSE,"Ratio Analysis";#N/A,#N/A,FALSE,"Test 120 Day Accts";#N/A,#N/A,FALSE,"Tickmarks"}</definedName>
    <definedName name="______HP1_1_1_2" hidden="1">{#N/A,#N/A,FALSE,"Aging Summary";#N/A,#N/A,FALSE,"Ratio Analysis";#N/A,#N/A,FALSE,"Test 120 Day Accts";#N/A,#N/A,FALSE,"Tickmarks"}</definedName>
    <definedName name="______HP1_1_1_3" hidden="1">{#N/A,#N/A,FALSE,"Aging Summary";#N/A,#N/A,FALSE,"Ratio Analysis";#N/A,#N/A,FALSE,"Test 120 Day Accts";#N/A,#N/A,FALSE,"Tickmarks"}</definedName>
    <definedName name="______HP1_1_2" hidden="1">{#N/A,#N/A,FALSE,"Aging Summary";#N/A,#N/A,FALSE,"Ratio Analysis";#N/A,#N/A,FALSE,"Test 120 Day Accts";#N/A,#N/A,FALSE,"Tickmarks"}</definedName>
    <definedName name="______HP1_1_3" hidden="1">{#N/A,#N/A,FALSE,"Aging Summary";#N/A,#N/A,FALSE,"Ratio Analysis";#N/A,#N/A,FALSE,"Test 120 Day Accts";#N/A,#N/A,FALSE,"Tickmarks"}</definedName>
    <definedName name="______HP1_1_4" hidden="1">{#N/A,#N/A,FALSE,"Aging Summary";#N/A,#N/A,FALSE,"Ratio Analysis";#N/A,#N/A,FALSE,"Test 120 Day Accts";#N/A,#N/A,FALSE,"Tickmarks"}</definedName>
    <definedName name="______HP1_2" hidden="1">{#N/A,#N/A,FALSE,"Aging Summary";#N/A,#N/A,FALSE,"Ratio Analysis";#N/A,#N/A,FALSE,"Test 120 Day Accts";#N/A,#N/A,FALSE,"Tickmarks"}</definedName>
    <definedName name="______HP1_3" hidden="1">{#N/A,#N/A,FALSE,"Aging Summary";#N/A,#N/A,FALSE,"Ratio Analysis";#N/A,#N/A,FALSE,"Test 120 Day Accts";#N/A,#N/A,FALSE,"Tickmarks"}</definedName>
    <definedName name="______HP1_4" hidden="1">{#N/A,#N/A,FALSE,"Aging Summary";#N/A,#N/A,FALSE,"Ratio Analysis";#N/A,#N/A,FALSE,"Test 120 Day Accts";#N/A,#N/A,FALSE,"Tickmarks"}</definedName>
    <definedName name="______HP4" hidden="1">{#N/A,#N/A,FALSE,"Aging Summary";#N/A,#N/A,FALSE,"Ratio Analysis";#N/A,#N/A,FALSE,"Test 120 Day Accts";#N/A,#N/A,FALSE,"Tickmarks"}</definedName>
    <definedName name="______HP4_1" hidden="1">{#N/A,#N/A,FALSE,"Aging Summary";#N/A,#N/A,FALSE,"Ratio Analysis";#N/A,#N/A,FALSE,"Test 120 Day Accts";#N/A,#N/A,FALSE,"Tickmarks"}</definedName>
    <definedName name="______HP4_1_1_1" hidden="1">{#N/A,#N/A,FALSE,"Aging Summary";#N/A,#N/A,FALSE,"Ratio Analysis";#N/A,#N/A,FALSE,"Test 120 Day Accts";#N/A,#N/A,FALSE,"Tickmarks"}</definedName>
    <definedName name="______HP4_1_1_2" hidden="1">{#N/A,#N/A,FALSE,"Aging Summary";#N/A,#N/A,FALSE,"Ratio Analysis";#N/A,#N/A,FALSE,"Test 120 Day Accts";#N/A,#N/A,FALSE,"Tickmarks"}</definedName>
    <definedName name="______HP4_1_1_3" hidden="1">{#N/A,#N/A,FALSE,"Aging Summary";#N/A,#N/A,FALSE,"Ratio Analysis";#N/A,#N/A,FALSE,"Test 120 Day Accts";#N/A,#N/A,FALSE,"Tickmarks"}</definedName>
    <definedName name="______HP4_1_2" hidden="1">{#N/A,#N/A,FALSE,"Aging Summary";#N/A,#N/A,FALSE,"Ratio Analysis";#N/A,#N/A,FALSE,"Test 120 Day Accts";#N/A,#N/A,FALSE,"Tickmarks"}</definedName>
    <definedName name="______HP4_1_3" hidden="1">{#N/A,#N/A,FALSE,"Aging Summary";#N/A,#N/A,FALSE,"Ratio Analysis";#N/A,#N/A,FALSE,"Test 120 Day Accts";#N/A,#N/A,FALSE,"Tickmarks"}</definedName>
    <definedName name="______HP4_1_4" hidden="1">{#N/A,#N/A,FALSE,"Aging Summary";#N/A,#N/A,FALSE,"Ratio Analysis";#N/A,#N/A,FALSE,"Test 120 Day Accts";#N/A,#N/A,FALSE,"Tickmarks"}</definedName>
    <definedName name="______HP4_2" hidden="1">{#N/A,#N/A,FALSE,"Aging Summary";#N/A,#N/A,FALSE,"Ratio Analysis";#N/A,#N/A,FALSE,"Test 120 Day Accts";#N/A,#N/A,FALSE,"Tickmarks"}</definedName>
    <definedName name="______HP4_3" hidden="1">{#N/A,#N/A,FALSE,"Aging Summary";#N/A,#N/A,FALSE,"Ratio Analysis";#N/A,#N/A,FALSE,"Test 120 Day Accts";#N/A,#N/A,FALSE,"Tickmarks"}</definedName>
    <definedName name="______HP4_4" hidden="1">{#N/A,#N/A,FALSE,"Aging Summary";#N/A,#N/A,FALSE,"Ratio Analysis";#N/A,#N/A,FALSE,"Test 120 Day Accts";#N/A,#N/A,FALSE,"Tickmarks"}</definedName>
    <definedName name="______htl1" hidden="1">{"'Sheet1'!$A$4:$M$6"}</definedName>
    <definedName name="______htl1_1" hidden="1">{"'Sheet1'!$A$4:$M$6"}</definedName>
    <definedName name="______htl1_1_1" hidden="1">{"'Sheet1'!$A$4:$M$6"}</definedName>
    <definedName name="______htl1_1_1_1" hidden="1">{"'Sheet1'!$A$4:$M$6"}</definedName>
    <definedName name="______htl1_1_1_2" hidden="1">{"'Sheet1'!$A$4:$M$6"}</definedName>
    <definedName name="______htl1_1_1_3" hidden="1">{"'Sheet1'!$A$4:$M$6"}</definedName>
    <definedName name="______htl1_1_2" hidden="1">{"'Sheet1'!$A$4:$M$6"}</definedName>
    <definedName name="______htl1_1_3" hidden="1">{"'Sheet1'!$A$4:$M$6"}</definedName>
    <definedName name="______htl1_2" hidden="1">{"'Sheet1'!$A$4:$M$6"}</definedName>
    <definedName name="______htl1_3" hidden="1">{"'Sheet1'!$A$4:$M$6"}</definedName>
    <definedName name="______htl1_4" hidden="1">{"'Sheet1'!$A$4:$M$6"}</definedName>
    <definedName name="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Kay2008" hidden="1">{"SCH1B",#N/A,FALSE,"Canada";"SCH2B",#N/A,FALSE,"Canada"}</definedName>
    <definedName name="______key2" hidden="1">#REF!</definedName>
    <definedName name="______key3" hidden="1">#REF!</definedName>
    <definedName name="______md1" hidden="1">#REF!</definedName>
    <definedName name="______N11" hidden="1">#REF!</definedName>
    <definedName name="______New1" hidden="1">{#N/A,#N/A,FALSE,"Aging Summary";#N/A,#N/A,FALSE,"Ratio Analysis";#N/A,#N/A,FALSE,"Test 120 Day Accts";#N/A,#N/A,FALSE,"Tickmarks"}</definedName>
    <definedName name="______o1" hidden="1">{#N/A,#N/A,FALSE,"Aging Summary";#N/A,#N/A,FALSE,"Ratio Analysis";#N/A,#N/A,FALSE,"Test 120 Day Accts";#N/A,#N/A,FALSE,"Tickmarks"}</definedName>
    <definedName name="______o1_1" hidden="1">{#N/A,#N/A,FALSE,"Aging Summary";#N/A,#N/A,FALSE,"Ratio Analysis";#N/A,#N/A,FALSE,"Test 120 Day Accts";#N/A,#N/A,FALSE,"Tickmarks"}</definedName>
    <definedName name="______o1_1_1_1" hidden="1">{#N/A,#N/A,FALSE,"Aging Summary";#N/A,#N/A,FALSE,"Ratio Analysis";#N/A,#N/A,FALSE,"Test 120 Day Accts";#N/A,#N/A,FALSE,"Tickmarks"}</definedName>
    <definedName name="______o1_1_1_2" hidden="1">{#N/A,#N/A,FALSE,"Aging Summary";#N/A,#N/A,FALSE,"Ratio Analysis";#N/A,#N/A,FALSE,"Test 120 Day Accts";#N/A,#N/A,FALSE,"Tickmarks"}</definedName>
    <definedName name="______o1_1_1_3" hidden="1">{#N/A,#N/A,FALSE,"Aging Summary";#N/A,#N/A,FALSE,"Ratio Analysis";#N/A,#N/A,FALSE,"Test 120 Day Accts";#N/A,#N/A,FALSE,"Tickmarks"}</definedName>
    <definedName name="______o1_1_2" hidden="1">{#N/A,#N/A,FALSE,"Aging Summary";#N/A,#N/A,FALSE,"Ratio Analysis";#N/A,#N/A,FALSE,"Test 120 Day Accts";#N/A,#N/A,FALSE,"Tickmarks"}</definedName>
    <definedName name="______o1_1_3" hidden="1">{#N/A,#N/A,FALSE,"Aging Summary";#N/A,#N/A,FALSE,"Ratio Analysis";#N/A,#N/A,FALSE,"Test 120 Day Accts";#N/A,#N/A,FALSE,"Tickmarks"}</definedName>
    <definedName name="______o1_1_4" hidden="1">{#N/A,#N/A,FALSE,"Aging Summary";#N/A,#N/A,FALSE,"Ratio Analysis";#N/A,#N/A,FALSE,"Test 120 Day Accts";#N/A,#N/A,FALSE,"Tickmarks"}</definedName>
    <definedName name="______o1_2" hidden="1">{#N/A,#N/A,FALSE,"Aging Summary";#N/A,#N/A,FALSE,"Ratio Analysis";#N/A,#N/A,FALSE,"Test 120 Day Accts";#N/A,#N/A,FALSE,"Tickmarks"}</definedName>
    <definedName name="______o1_3" hidden="1">{#N/A,#N/A,FALSE,"Aging Summary";#N/A,#N/A,FALSE,"Ratio Analysis";#N/A,#N/A,FALSE,"Test 120 Day Accts";#N/A,#N/A,FALSE,"Tickmarks"}</definedName>
    <definedName name="______o1_4" hidden="1">{#N/A,#N/A,FALSE,"Aging Summary";#N/A,#N/A,FALSE,"Ratio Analysis";#N/A,#N/A,FALSE,"Test 120 Day Accts";#N/A,#N/A,FALSE,"Tickmarks"}</definedName>
    <definedName name="______o2" hidden="1">{#N/A,#N/A,FALSE,"Aging Summary";#N/A,#N/A,FALSE,"Ratio Analysis";#N/A,#N/A,FALSE,"Test 120 Day Accts";#N/A,#N/A,FALSE,"Tickmarks"}</definedName>
    <definedName name="______o2_1" hidden="1">{#N/A,#N/A,FALSE,"Aging Summary";#N/A,#N/A,FALSE,"Ratio Analysis";#N/A,#N/A,FALSE,"Test 120 Day Accts";#N/A,#N/A,FALSE,"Tickmarks"}</definedName>
    <definedName name="______o2_1_1_1" hidden="1">{#N/A,#N/A,FALSE,"Aging Summary";#N/A,#N/A,FALSE,"Ratio Analysis";#N/A,#N/A,FALSE,"Test 120 Day Accts";#N/A,#N/A,FALSE,"Tickmarks"}</definedName>
    <definedName name="______o2_1_1_2" hidden="1">{#N/A,#N/A,FALSE,"Aging Summary";#N/A,#N/A,FALSE,"Ratio Analysis";#N/A,#N/A,FALSE,"Test 120 Day Accts";#N/A,#N/A,FALSE,"Tickmarks"}</definedName>
    <definedName name="______o2_1_1_3" hidden="1">{#N/A,#N/A,FALSE,"Aging Summary";#N/A,#N/A,FALSE,"Ratio Analysis";#N/A,#N/A,FALSE,"Test 120 Day Accts";#N/A,#N/A,FALSE,"Tickmarks"}</definedName>
    <definedName name="______o2_1_2" hidden="1">{#N/A,#N/A,FALSE,"Aging Summary";#N/A,#N/A,FALSE,"Ratio Analysis";#N/A,#N/A,FALSE,"Test 120 Day Accts";#N/A,#N/A,FALSE,"Tickmarks"}</definedName>
    <definedName name="______o2_1_3" hidden="1">{#N/A,#N/A,FALSE,"Aging Summary";#N/A,#N/A,FALSE,"Ratio Analysis";#N/A,#N/A,FALSE,"Test 120 Day Accts";#N/A,#N/A,FALSE,"Tickmarks"}</definedName>
    <definedName name="______o2_1_4" hidden="1">{#N/A,#N/A,FALSE,"Aging Summary";#N/A,#N/A,FALSE,"Ratio Analysis";#N/A,#N/A,FALSE,"Test 120 Day Accts";#N/A,#N/A,FALSE,"Tickmarks"}</definedName>
    <definedName name="______o2_2" hidden="1">{#N/A,#N/A,FALSE,"Aging Summary";#N/A,#N/A,FALSE,"Ratio Analysis";#N/A,#N/A,FALSE,"Test 120 Day Accts";#N/A,#N/A,FALSE,"Tickmarks"}</definedName>
    <definedName name="______o2_3" hidden="1">{#N/A,#N/A,FALSE,"Aging Summary";#N/A,#N/A,FALSE,"Ratio Analysis";#N/A,#N/A,FALSE,"Test 120 Day Accts";#N/A,#N/A,FALSE,"Tickmarks"}</definedName>
    <definedName name="______o2_4" hidden="1">{#N/A,#N/A,FALSE,"Aging Summary";#N/A,#N/A,FALSE,"Ratio Analysis";#N/A,#N/A,FALSE,"Test 120 Day Accts";#N/A,#N/A,FALSE,"Tickmarks"}</definedName>
    <definedName name="______o4" hidden="1">{#N/A,#N/A,FALSE,"Aging Summary";#N/A,#N/A,FALSE,"Ratio Analysis";#N/A,#N/A,FALSE,"Test 120 Day Accts";#N/A,#N/A,FALSE,"Tickmarks"}</definedName>
    <definedName name="______o4_1" hidden="1">{#N/A,#N/A,FALSE,"Aging Summary";#N/A,#N/A,FALSE,"Ratio Analysis";#N/A,#N/A,FALSE,"Test 120 Day Accts";#N/A,#N/A,FALSE,"Tickmarks"}</definedName>
    <definedName name="______o4_1_1_1" hidden="1">{#N/A,#N/A,FALSE,"Aging Summary";#N/A,#N/A,FALSE,"Ratio Analysis";#N/A,#N/A,FALSE,"Test 120 Day Accts";#N/A,#N/A,FALSE,"Tickmarks"}</definedName>
    <definedName name="______o4_1_1_2" hidden="1">{#N/A,#N/A,FALSE,"Aging Summary";#N/A,#N/A,FALSE,"Ratio Analysis";#N/A,#N/A,FALSE,"Test 120 Day Accts";#N/A,#N/A,FALSE,"Tickmarks"}</definedName>
    <definedName name="______o4_1_1_3" hidden="1">{#N/A,#N/A,FALSE,"Aging Summary";#N/A,#N/A,FALSE,"Ratio Analysis";#N/A,#N/A,FALSE,"Test 120 Day Accts";#N/A,#N/A,FALSE,"Tickmarks"}</definedName>
    <definedName name="______o4_1_2" hidden="1">{#N/A,#N/A,FALSE,"Aging Summary";#N/A,#N/A,FALSE,"Ratio Analysis";#N/A,#N/A,FALSE,"Test 120 Day Accts";#N/A,#N/A,FALSE,"Tickmarks"}</definedName>
    <definedName name="______o4_1_3" hidden="1">{#N/A,#N/A,FALSE,"Aging Summary";#N/A,#N/A,FALSE,"Ratio Analysis";#N/A,#N/A,FALSE,"Test 120 Day Accts";#N/A,#N/A,FALSE,"Tickmarks"}</definedName>
    <definedName name="______o4_1_4" hidden="1">{#N/A,#N/A,FALSE,"Aging Summary";#N/A,#N/A,FALSE,"Ratio Analysis";#N/A,#N/A,FALSE,"Test 120 Day Accts";#N/A,#N/A,FALSE,"Tickmarks"}</definedName>
    <definedName name="______o4_2" hidden="1">{#N/A,#N/A,FALSE,"Aging Summary";#N/A,#N/A,FALSE,"Ratio Analysis";#N/A,#N/A,FALSE,"Test 120 Day Accts";#N/A,#N/A,FALSE,"Tickmarks"}</definedName>
    <definedName name="______o4_3" hidden="1">{#N/A,#N/A,FALSE,"Aging Summary";#N/A,#N/A,FALSE,"Ratio Analysis";#N/A,#N/A,FALSE,"Test 120 Day Accts";#N/A,#N/A,FALSE,"Tickmarks"}</definedName>
    <definedName name="______o4_4" hidden="1">{#N/A,#N/A,FALSE,"Aging Summary";#N/A,#N/A,FALSE,"Ratio Analysis";#N/A,#N/A,FALSE,"Test 120 Day Accts";#N/A,#N/A,FALSE,"Tickmarks"}</definedName>
    <definedName name="______rio3" hidden="1">{#N/A,#N/A,FALSE,"资产负债表";#N/A,#N/A,FALSE,"资产负债表"}</definedName>
    <definedName name="______rup1" hidden="1">{#N/A,#N/A,FALSE,"Aging Summary";#N/A,#N/A,FALSE,"Ratio Analysis";#N/A,#N/A,FALSE,"Test 120 Day Accts";#N/A,#N/A,FALSE,"Tickmarks"}</definedName>
    <definedName name="______rup1_1" hidden="1">{#N/A,#N/A,FALSE,"Aging Summary";#N/A,#N/A,FALSE,"Ratio Analysis";#N/A,#N/A,FALSE,"Test 120 Day Accts";#N/A,#N/A,FALSE,"Tickmarks"}</definedName>
    <definedName name="______rup1_1_1_1" hidden="1">{#N/A,#N/A,FALSE,"Aging Summary";#N/A,#N/A,FALSE,"Ratio Analysis";#N/A,#N/A,FALSE,"Test 120 Day Accts";#N/A,#N/A,FALSE,"Tickmarks"}</definedName>
    <definedName name="______rup1_1_1_2" hidden="1">{#N/A,#N/A,FALSE,"Aging Summary";#N/A,#N/A,FALSE,"Ratio Analysis";#N/A,#N/A,FALSE,"Test 120 Day Accts";#N/A,#N/A,FALSE,"Tickmarks"}</definedName>
    <definedName name="______rup1_1_1_3" hidden="1">{#N/A,#N/A,FALSE,"Aging Summary";#N/A,#N/A,FALSE,"Ratio Analysis";#N/A,#N/A,FALSE,"Test 120 Day Accts";#N/A,#N/A,FALSE,"Tickmarks"}</definedName>
    <definedName name="______rup1_1_2" hidden="1">{#N/A,#N/A,FALSE,"Aging Summary";#N/A,#N/A,FALSE,"Ratio Analysis";#N/A,#N/A,FALSE,"Test 120 Day Accts";#N/A,#N/A,FALSE,"Tickmarks"}</definedName>
    <definedName name="______rup1_1_3" hidden="1">{#N/A,#N/A,FALSE,"Aging Summary";#N/A,#N/A,FALSE,"Ratio Analysis";#N/A,#N/A,FALSE,"Test 120 Day Accts";#N/A,#N/A,FALSE,"Tickmarks"}</definedName>
    <definedName name="______rup1_1_4" hidden="1">{#N/A,#N/A,FALSE,"Aging Summary";#N/A,#N/A,FALSE,"Ratio Analysis";#N/A,#N/A,FALSE,"Test 120 Day Accts";#N/A,#N/A,FALSE,"Tickmarks"}</definedName>
    <definedName name="______rup1_2" hidden="1">{#N/A,#N/A,FALSE,"Aging Summary";#N/A,#N/A,FALSE,"Ratio Analysis";#N/A,#N/A,FALSE,"Test 120 Day Accts";#N/A,#N/A,FALSE,"Tickmarks"}</definedName>
    <definedName name="______rup1_3" hidden="1">{#N/A,#N/A,FALSE,"Aging Summary";#N/A,#N/A,FALSE,"Ratio Analysis";#N/A,#N/A,FALSE,"Test 120 Day Accts";#N/A,#N/A,FALSE,"Tickmarks"}</definedName>
    <definedName name="______rup1_4" hidden="1">{#N/A,#N/A,FALSE,"Aging Summary";#N/A,#N/A,FALSE,"Ratio Analysis";#N/A,#N/A,FALSE,"Test 120 Day Accts";#N/A,#N/A,FALSE,"Tickmarks"}</definedName>
    <definedName name="______rup4" hidden="1">{#N/A,#N/A,FALSE,"Aging Summary";#N/A,#N/A,FALSE,"Ratio Analysis";#N/A,#N/A,FALSE,"Test 120 Day Accts";#N/A,#N/A,FALSE,"Tickmarks"}</definedName>
    <definedName name="______rup4_1" hidden="1">{#N/A,#N/A,FALSE,"Aging Summary";#N/A,#N/A,FALSE,"Ratio Analysis";#N/A,#N/A,FALSE,"Test 120 Day Accts";#N/A,#N/A,FALSE,"Tickmarks"}</definedName>
    <definedName name="______rup4_1_1_1" hidden="1">{#N/A,#N/A,FALSE,"Aging Summary";#N/A,#N/A,FALSE,"Ratio Analysis";#N/A,#N/A,FALSE,"Test 120 Day Accts";#N/A,#N/A,FALSE,"Tickmarks"}</definedName>
    <definedName name="______rup4_1_1_2" hidden="1">{#N/A,#N/A,FALSE,"Aging Summary";#N/A,#N/A,FALSE,"Ratio Analysis";#N/A,#N/A,FALSE,"Test 120 Day Accts";#N/A,#N/A,FALSE,"Tickmarks"}</definedName>
    <definedName name="______rup4_1_1_3" hidden="1">{#N/A,#N/A,FALSE,"Aging Summary";#N/A,#N/A,FALSE,"Ratio Analysis";#N/A,#N/A,FALSE,"Test 120 Day Accts";#N/A,#N/A,FALSE,"Tickmarks"}</definedName>
    <definedName name="______rup4_1_2" hidden="1">{#N/A,#N/A,FALSE,"Aging Summary";#N/A,#N/A,FALSE,"Ratio Analysis";#N/A,#N/A,FALSE,"Test 120 Day Accts";#N/A,#N/A,FALSE,"Tickmarks"}</definedName>
    <definedName name="______rup4_1_3" hidden="1">{#N/A,#N/A,FALSE,"Aging Summary";#N/A,#N/A,FALSE,"Ratio Analysis";#N/A,#N/A,FALSE,"Test 120 Day Accts";#N/A,#N/A,FALSE,"Tickmarks"}</definedName>
    <definedName name="______rup4_1_4" hidden="1">{#N/A,#N/A,FALSE,"Aging Summary";#N/A,#N/A,FALSE,"Ratio Analysis";#N/A,#N/A,FALSE,"Test 120 Day Accts";#N/A,#N/A,FALSE,"Tickmarks"}</definedName>
    <definedName name="______rup4_2" hidden="1">{#N/A,#N/A,FALSE,"Aging Summary";#N/A,#N/A,FALSE,"Ratio Analysis";#N/A,#N/A,FALSE,"Test 120 Day Accts";#N/A,#N/A,FALSE,"Tickmarks"}</definedName>
    <definedName name="______rup4_3" hidden="1">{#N/A,#N/A,FALSE,"Aging Summary";#N/A,#N/A,FALSE,"Ratio Analysis";#N/A,#N/A,FALSE,"Test 120 Day Accts";#N/A,#N/A,FALSE,"Tickmarks"}</definedName>
    <definedName name="______rup4_4" hidden="1">{#N/A,#N/A,FALSE,"Aging Summary";#N/A,#N/A,FALSE,"Ratio Analysis";#N/A,#N/A,FALSE,"Test 120 Day Accts";#N/A,#N/A,FALSE,"Tickmarks"}</definedName>
    <definedName name="______SDF1" hidden="1">{#N/A,#N/A,FALSE,"OI";#N/A,#N/A,FALSE,"EiD"}</definedName>
    <definedName name="______TBC95" hidden="1">{#N/A,#N/A,FALSE,"Co_BalSht";#N/A,#N/A,FALSE,"Co_IncStmt";#N/A,#N/A,FALSE,"Cons_BalSht";#N/A,#N/A,FALSE,"Cons_IncStmt";#N/A,#N/A,FALSE,"Cashflow"}</definedName>
    <definedName name="______U400" hidden="1">{#N/A,#N/A,FALSE,"Marketing";#N/A,#N/A,FALSE,"Selling";#N/A,#N/A,FALSE,"Promotional";#N/A,#N/A,FALSE,"Advertising"}</definedName>
    <definedName name="______v2" hidden="1">{"vue1",#N/A,FALSE,"synthese";"vue2",#N/A,FALSE,"synthese"}</definedName>
    <definedName name="______xlfn.BAHTTEXT" hidden="1">#NAME?</definedName>
    <definedName name="_____A1" hidden="1">{"SCH2C",#N/A,FALSE,"North America"}</definedName>
    <definedName name="_____A100" hidden="1">{#N/A,#N/A,FALSE,"Ocean";#N/A,#N/A,FALSE,"NewYork";#N/A,#N/A,FALSE,"Gateway";#N/A,#N/A,FALSE,"GVH";#N/A,#N/A,FALSE,"GVM";#N/A,#N/A,FALSE,"GVT"}</definedName>
    <definedName name="_____A610" hidden="1">#REF!</definedName>
    <definedName name="_____aaa1" hidden="1">{"SCH1B",#N/A,FALSE,"Canada";"SCH2B",#N/A,FALSE,"Canada"}</definedName>
    <definedName name="_____aaa2" hidden="1">{"SCH1B",#N/A,FALSE,"Canada";"SCH2B",#N/A,FALSE,"Canada"}</definedName>
    <definedName name="_____AE1" hidden="1">{#N/A,#N/A,FALSE,"Aging Summary";#N/A,#N/A,FALSE,"Ratio Analysis";#N/A,#N/A,FALSE,"Test 120 Day Accts";#N/A,#N/A,FALSE,"Tickmarks"}</definedName>
    <definedName name="_____AE1_1" hidden="1">{#N/A,#N/A,FALSE,"Aging Summary";#N/A,#N/A,FALSE,"Ratio Analysis";#N/A,#N/A,FALSE,"Test 120 Day Accts";#N/A,#N/A,FALSE,"Tickmarks"}</definedName>
    <definedName name="_____AE1_1_1_1" hidden="1">{#N/A,#N/A,FALSE,"Aging Summary";#N/A,#N/A,FALSE,"Ratio Analysis";#N/A,#N/A,FALSE,"Test 120 Day Accts";#N/A,#N/A,FALSE,"Tickmarks"}</definedName>
    <definedName name="_____AE1_1_1_2" hidden="1">{#N/A,#N/A,FALSE,"Aging Summary";#N/A,#N/A,FALSE,"Ratio Analysis";#N/A,#N/A,FALSE,"Test 120 Day Accts";#N/A,#N/A,FALSE,"Tickmarks"}</definedName>
    <definedName name="_____AE1_1_1_3" hidden="1">{#N/A,#N/A,FALSE,"Aging Summary";#N/A,#N/A,FALSE,"Ratio Analysis";#N/A,#N/A,FALSE,"Test 120 Day Accts";#N/A,#N/A,FALSE,"Tickmarks"}</definedName>
    <definedName name="_____AE1_1_2" hidden="1">{#N/A,#N/A,FALSE,"Aging Summary";#N/A,#N/A,FALSE,"Ratio Analysis";#N/A,#N/A,FALSE,"Test 120 Day Accts";#N/A,#N/A,FALSE,"Tickmarks"}</definedName>
    <definedName name="_____AE1_1_3" hidden="1">{#N/A,#N/A,FALSE,"Aging Summary";#N/A,#N/A,FALSE,"Ratio Analysis";#N/A,#N/A,FALSE,"Test 120 Day Accts";#N/A,#N/A,FALSE,"Tickmarks"}</definedName>
    <definedName name="_____AE1_1_4" hidden="1">{#N/A,#N/A,FALSE,"Aging Summary";#N/A,#N/A,FALSE,"Ratio Analysis";#N/A,#N/A,FALSE,"Test 120 Day Accts";#N/A,#N/A,FALSE,"Tickmarks"}</definedName>
    <definedName name="_____AE1_2" hidden="1">{#N/A,#N/A,FALSE,"Aging Summary";#N/A,#N/A,FALSE,"Ratio Analysis";#N/A,#N/A,FALSE,"Test 120 Day Accts";#N/A,#N/A,FALSE,"Tickmarks"}</definedName>
    <definedName name="_____AE1_3" hidden="1">{#N/A,#N/A,FALSE,"Aging Summary";#N/A,#N/A,FALSE,"Ratio Analysis";#N/A,#N/A,FALSE,"Test 120 Day Accts";#N/A,#N/A,FALSE,"Tickmarks"}</definedName>
    <definedName name="_____AE1_4" hidden="1">{#N/A,#N/A,FALSE,"Aging Summary";#N/A,#N/A,FALSE,"Ratio Analysis";#N/A,#N/A,FALSE,"Test 120 Day Accts";#N/A,#N/A,FALSE,"Tickmarks"}</definedName>
    <definedName name="_____AE2" hidden="1">{#N/A,#N/A,FALSE,"Aging Summary";#N/A,#N/A,FALSE,"Ratio Analysis";#N/A,#N/A,FALSE,"Test 120 Day Accts";#N/A,#N/A,FALSE,"Tickmarks"}</definedName>
    <definedName name="_____AE2_1" hidden="1">{#N/A,#N/A,FALSE,"Aging Summary";#N/A,#N/A,FALSE,"Ratio Analysis";#N/A,#N/A,FALSE,"Test 120 Day Accts";#N/A,#N/A,FALSE,"Tickmarks"}</definedName>
    <definedName name="_____AE2_1_1_1" hidden="1">{#N/A,#N/A,FALSE,"Aging Summary";#N/A,#N/A,FALSE,"Ratio Analysis";#N/A,#N/A,FALSE,"Test 120 Day Accts";#N/A,#N/A,FALSE,"Tickmarks"}</definedName>
    <definedName name="_____AE2_1_1_2" hidden="1">{#N/A,#N/A,FALSE,"Aging Summary";#N/A,#N/A,FALSE,"Ratio Analysis";#N/A,#N/A,FALSE,"Test 120 Day Accts";#N/A,#N/A,FALSE,"Tickmarks"}</definedName>
    <definedName name="_____AE2_1_1_3" hidden="1">{#N/A,#N/A,FALSE,"Aging Summary";#N/A,#N/A,FALSE,"Ratio Analysis";#N/A,#N/A,FALSE,"Test 120 Day Accts";#N/A,#N/A,FALSE,"Tickmarks"}</definedName>
    <definedName name="_____AE2_1_2" hidden="1">{#N/A,#N/A,FALSE,"Aging Summary";#N/A,#N/A,FALSE,"Ratio Analysis";#N/A,#N/A,FALSE,"Test 120 Day Accts";#N/A,#N/A,FALSE,"Tickmarks"}</definedName>
    <definedName name="_____AE2_1_3" hidden="1">{#N/A,#N/A,FALSE,"Aging Summary";#N/A,#N/A,FALSE,"Ratio Analysis";#N/A,#N/A,FALSE,"Test 120 Day Accts";#N/A,#N/A,FALSE,"Tickmarks"}</definedName>
    <definedName name="_____AE2_1_4" hidden="1">{#N/A,#N/A,FALSE,"Aging Summary";#N/A,#N/A,FALSE,"Ratio Analysis";#N/A,#N/A,FALSE,"Test 120 Day Accts";#N/A,#N/A,FALSE,"Tickmarks"}</definedName>
    <definedName name="_____AE2_2" hidden="1">{#N/A,#N/A,FALSE,"Aging Summary";#N/A,#N/A,FALSE,"Ratio Analysis";#N/A,#N/A,FALSE,"Test 120 Day Accts";#N/A,#N/A,FALSE,"Tickmarks"}</definedName>
    <definedName name="_____AE2_3" hidden="1">{#N/A,#N/A,FALSE,"Aging Summary";#N/A,#N/A,FALSE,"Ratio Analysis";#N/A,#N/A,FALSE,"Test 120 Day Accts";#N/A,#N/A,FALSE,"Tickmarks"}</definedName>
    <definedName name="_____AE2_4" hidden="1">{#N/A,#N/A,FALSE,"Aging Summary";#N/A,#N/A,FALSE,"Ratio Analysis";#N/A,#N/A,FALSE,"Test 120 Day Accts";#N/A,#N/A,FALSE,"Tickmarks"}</definedName>
    <definedName name="_____AE4" hidden="1">{#N/A,#N/A,FALSE,"Aging Summary";#N/A,#N/A,FALSE,"Ratio Analysis";#N/A,#N/A,FALSE,"Test 120 Day Accts";#N/A,#N/A,FALSE,"Tickmarks"}</definedName>
    <definedName name="_____AE4_1" hidden="1">{#N/A,#N/A,FALSE,"Aging Summary";#N/A,#N/A,FALSE,"Ratio Analysis";#N/A,#N/A,FALSE,"Test 120 Day Accts";#N/A,#N/A,FALSE,"Tickmarks"}</definedName>
    <definedName name="_____AE4_1_1_1" hidden="1">{#N/A,#N/A,FALSE,"Aging Summary";#N/A,#N/A,FALSE,"Ratio Analysis";#N/A,#N/A,FALSE,"Test 120 Day Accts";#N/A,#N/A,FALSE,"Tickmarks"}</definedName>
    <definedName name="_____AE4_1_1_2" hidden="1">{#N/A,#N/A,FALSE,"Aging Summary";#N/A,#N/A,FALSE,"Ratio Analysis";#N/A,#N/A,FALSE,"Test 120 Day Accts";#N/A,#N/A,FALSE,"Tickmarks"}</definedName>
    <definedName name="_____AE4_1_1_3" hidden="1">{#N/A,#N/A,FALSE,"Aging Summary";#N/A,#N/A,FALSE,"Ratio Analysis";#N/A,#N/A,FALSE,"Test 120 Day Accts";#N/A,#N/A,FALSE,"Tickmarks"}</definedName>
    <definedName name="_____AE4_1_2" hidden="1">{#N/A,#N/A,FALSE,"Aging Summary";#N/A,#N/A,FALSE,"Ratio Analysis";#N/A,#N/A,FALSE,"Test 120 Day Accts";#N/A,#N/A,FALSE,"Tickmarks"}</definedName>
    <definedName name="_____AE4_1_3" hidden="1">{#N/A,#N/A,FALSE,"Aging Summary";#N/A,#N/A,FALSE,"Ratio Analysis";#N/A,#N/A,FALSE,"Test 120 Day Accts";#N/A,#N/A,FALSE,"Tickmarks"}</definedName>
    <definedName name="_____AE4_1_4" hidden="1">{#N/A,#N/A,FALSE,"Aging Summary";#N/A,#N/A,FALSE,"Ratio Analysis";#N/A,#N/A,FALSE,"Test 120 Day Accts";#N/A,#N/A,FALSE,"Tickmarks"}</definedName>
    <definedName name="_____AE4_2" hidden="1">{#N/A,#N/A,FALSE,"Aging Summary";#N/A,#N/A,FALSE,"Ratio Analysis";#N/A,#N/A,FALSE,"Test 120 Day Accts";#N/A,#N/A,FALSE,"Tickmarks"}</definedName>
    <definedName name="_____AE4_3" hidden="1">{#N/A,#N/A,FALSE,"Aging Summary";#N/A,#N/A,FALSE,"Ratio Analysis";#N/A,#N/A,FALSE,"Test 120 Day Accts";#N/A,#N/A,FALSE,"Tickmarks"}</definedName>
    <definedName name="_____AE4_4" hidden="1">{#N/A,#N/A,FALSE,"Aging Summary";#N/A,#N/A,FALSE,"Ratio Analysis";#N/A,#N/A,FALSE,"Test 120 Day Accts";#N/A,#N/A,FALSE,"Tickmarks"}</definedName>
    <definedName name="_____ar1" hidden="1">{#N/A,#N/A,FALSE,"Aging Summary";#N/A,#N/A,FALSE,"Ratio Analysis";#N/A,#N/A,FALSE,"Test 120 Day Accts";#N/A,#N/A,FALSE,"Tickmarks"}</definedName>
    <definedName name="_____ar1_1" hidden="1">{#N/A,#N/A,FALSE,"Aging Summary";#N/A,#N/A,FALSE,"Ratio Analysis";#N/A,#N/A,FALSE,"Test 120 Day Accts";#N/A,#N/A,FALSE,"Tickmarks"}</definedName>
    <definedName name="_____ar1_1_1_1" hidden="1">{#N/A,#N/A,FALSE,"Aging Summary";#N/A,#N/A,FALSE,"Ratio Analysis";#N/A,#N/A,FALSE,"Test 120 Day Accts";#N/A,#N/A,FALSE,"Tickmarks"}</definedName>
    <definedName name="_____ar1_1_1_2" hidden="1">{#N/A,#N/A,FALSE,"Aging Summary";#N/A,#N/A,FALSE,"Ratio Analysis";#N/A,#N/A,FALSE,"Test 120 Day Accts";#N/A,#N/A,FALSE,"Tickmarks"}</definedName>
    <definedName name="_____ar1_1_1_3" hidden="1">{#N/A,#N/A,FALSE,"Aging Summary";#N/A,#N/A,FALSE,"Ratio Analysis";#N/A,#N/A,FALSE,"Test 120 Day Accts";#N/A,#N/A,FALSE,"Tickmarks"}</definedName>
    <definedName name="_____ar1_1_2" hidden="1">{#N/A,#N/A,FALSE,"Aging Summary";#N/A,#N/A,FALSE,"Ratio Analysis";#N/A,#N/A,FALSE,"Test 120 Day Accts";#N/A,#N/A,FALSE,"Tickmarks"}</definedName>
    <definedName name="_____ar1_1_3" hidden="1">{#N/A,#N/A,FALSE,"Aging Summary";#N/A,#N/A,FALSE,"Ratio Analysis";#N/A,#N/A,FALSE,"Test 120 Day Accts";#N/A,#N/A,FALSE,"Tickmarks"}</definedName>
    <definedName name="_____ar1_1_4" hidden="1">{#N/A,#N/A,FALSE,"Aging Summary";#N/A,#N/A,FALSE,"Ratio Analysis";#N/A,#N/A,FALSE,"Test 120 Day Accts";#N/A,#N/A,FALSE,"Tickmarks"}</definedName>
    <definedName name="_____ar1_2" hidden="1">{#N/A,#N/A,FALSE,"Aging Summary";#N/A,#N/A,FALSE,"Ratio Analysis";#N/A,#N/A,FALSE,"Test 120 Day Accts";#N/A,#N/A,FALSE,"Tickmarks"}</definedName>
    <definedName name="_____ar1_3" hidden="1">{#N/A,#N/A,FALSE,"Aging Summary";#N/A,#N/A,FALSE,"Ratio Analysis";#N/A,#N/A,FALSE,"Test 120 Day Accts";#N/A,#N/A,FALSE,"Tickmarks"}</definedName>
    <definedName name="_____ar1_4" hidden="1">{#N/A,#N/A,FALSE,"Aging Summary";#N/A,#N/A,FALSE,"Ratio Analysis";#N/A,#N/A,FALSE,"Test 120 Day Accts";#N/A,#N/A,FALSE,"Tickmarks"}</definedName>
    <definedName name="_____ar4" hidden="1">{#N/A,#N/A,FALSE,"Aging Summary";#N/A,#N/A,FALSE,"Ratio Analysis";#N/A,#N/A,FALSE,"Test 120 Day Accts";#N/A,#N/A,FALSE,"Tickmarks"}</definedName>
    <definedName name="_____ar4_1" hidden="1">{#N/A,#N/A,FALSE,"Aging Summary";#N/A,#N/A,FALSE,"Ratio Analysis";#N/A,#N/A,FALSE,"Test 120 Day Accts";#N/A,#N/A,FALSE,"Tickmarks"}</definedName>
    <definedName name="_____ar4_1_1_1" hidden="1">{#N/A,#N/A,FALSE,"Aging Summary";#N/A,#N/A,FALSE,"Ratio Analysis";#N/A,#N/A,FALSE,"Test 120 Day Accts";#N/A,#N/A,FALSE,"Tickmarks"}</definedName>
    <definedName name="_____ar4_1_1_2" hidden="1">{#N/A,#N/A,FALSE,"Aging Summary";#N/A,#N/A,FALSE,"Ratio Analysis";#N/A,#N/A,FALSE,"Test 120 Day Accts";#N/A,#N/A,FALSE,"Tickmarks"}</definedName>
    <definedName name="_____ar4_1_1_3" hidden="1">{#N/A,#N/A,FALSE,"Aging Summary";#N/A,#N/A,FALSE,"Ratio Analysis";#N/A,#N/A,FALSE,"Test 120 Day Accts";#N/A,#N/A,FALSE,"Tickmarks"}</definedName>
    <definedName name="_____ar4_1_2" hidden="1">{#N/A,#N/A,FALSE,"Aging Summary";#N/A,#N/A,FALSE,"Ratio Analysis";#N/A,#N/A,FALSE,"Test 120 Day Accts";#N/A,#N/A,FALSE,"Tickmarks"}</definedName>
    <definedName name="_____ar4_1_3" hidden="1">{#N/A,#N/A,FALSE,"Aging Summary";#N/A,#N/A,FALSE,"Ratio Analysis";#N/A,#N/A,FALSE,"Test 120 Day Accts";#N/A,#N/A,FALSE,"Tickmarks"}</definedName>
    <definedName name="_____ar4_1_4" hidden="1">{#N/A,#N/A,FALSE,"Aging Summary";#N/A,#N/A,FALSE,"Ratio Analysis";#N/A,#N/A,FALSE,"Test 120 Day Accts";#N/A,#N/A,FALSE,"Tickmarks"}</definedName>
    <definedName name="_____ar4_2" hidden="1">{#N/A,#N/A,FALSE,"Aging Summary";#N/A,#N/A,FALSE,"Ratio Analysis";#N/A,#N/A,FALSE,"Test 120 Day Accts";#N/A,#N/A,FALSE,"Tickmarks"}</definedName>
    <definedName name="_____ar4_3" hidden="1">{#N/A,#N/A,FALSE,"Aging Summary";#N/A,#N/A,FALSE,"Ratio Analysis";#N/A,#N/A,FALSE,"Test 120 Day Accts";#N/A,#N/A,FALSE,"Tickmarks"}</definedName>
    <definedName name="_____ar4_4" hidden="1">{#N/A,#N/A,FALSE,"Aging Summary";#N/A,#N/A,FALSE,"Ratio Analysis";#N/A,#N/A,FALSE,"Test 120 Day Accts";#N/A,#N/A,FALSE,"Tickmarks"}</definedName>
    <definedName name="_____AS3" hidden="1">{#N/A,#N/A,FALSE,"Aging Summary";#N/A,#N/A,FALSE,"Ratio Analysis";#N/A,#N/A,FALSE,"Test 120 Day Accts";#N/A,#N/A,FALSE,"Tickmarks"}</definedName>
    <definedName name="_____AS3_1" hidden="1">{#N/A,#N/A,FALSE,"Aging Summary";#N/A,#N/A,FALSE,"Ratio Analysis";#N/A,#N/A,FALSE,"Test 120 Day Accts";#N/A,#N/A,FALSE,"Tickmarks"}</definedName>
    <definedName name="_____AS3_1_1_1" hidden="1">{#N/A,#N/A,FALSE,"Aging Summary";#N/A,#N/A,FALSE,"Ratio Analysis";#N/A,#N/A,FALSE,"Test 120 Day Accts";#N/A,#N/A,FALSE,"Tickmarks"}</definedName>
    <definedName name="_____AS3_1_1_2" hidden="1">{#N/A,#N/A,FALSE,"Aging Summary";#N/A,#N/A,FALSE,"Ratio Analysis";#N/A,#N/A,FALSE,"Test 120 Day Accts";#N/A,#N/A,FALSE,"Tickmarks"}</definedName>
    <definedName name="_____AS3_1_1_3" hidden="1">{#N/A,#N/A,FALSE,"Aging Summary";#N/A,#N/A,FALSE,"Ratio Analysis";#N/A,#N/A,FALSE,"Test 120 Day Accts";#N/A,#N/A,FALSE,"Tickmarks"}</definedName>
    <definedName name="_____AS3_1_2" hidden="1">{#N/A,#N/A,FALSE,"Aging Summary";#N/A,#N/A,FALSE,"Ratio Analysis";#N/A,#N/A,FALSE,"Test 120 Day Accts";#N/A,#N/A,FALSE,"Tickmarks"}</definedName>
    <definedName name="_____AS3_1_3" hidden="1">{#N/A,#N/A,FALSE,"Aging Summary";#N/A,#N/A,FALSE,"Ratio Analysis";#N/A,#N/A,FALSE,"Test 120 Day Accts";#N/A,#N/A,FALSE,"Tickmarks"}</definedName>
    <definedName name="_____AS3_1_4" hidden="1">{#N/A,#N/A,FALSE,"Aging Summary";#N/A,#N/A,FALSE,"Ratio Analysis";#N/A,#N/A,FALSE,"Test 120 Day Accts";#N/A,#N/A,FALSE,"Tickmarks"}</definedName>
    <definedName name="_____AS3_2" hidden="1">{#N/A,#N/A,FALSE,"Aging Summary";#N/A,#N/A,FALSE,"Ratio Analysis";#N/A,#N/A,FALSE,"Test 120 Day Accts";#N/A,#N/A,FALSE,"Tickmarks"}</definedName>
    <definedName name="_____AS3_3" hidden="1">{#N/A,#N/A,FALSE,"Aging Summary";#N/A,#N/A,FALSE,"Ratio Analysis";#N/A,#N/A,FALSE,"Test 120 Day Accts";#N/A,#N/A,FALSE,"Tickmarks"}</definedName>
    <definedName name="_____AS3_4" hidden="1">{#N/A,#N/A,FALSE,"Aging Summary";#N/A,#N/A,FALSE,"Ratio Analysis";#N/A,#N/A,FALSE,"Test 120 Day Accts";#N/A,#N/A,FALSE,"Tickmarks"}</definedName>
    <definedName name="_____AS4" hidden="1">{#N/A,#N/A,FALSE,"Aging Summary";#N/A,#N/A,FALSE,"Ratio Analysis";#N/A,#N/A,FALSE,"Test 120 Day Accts";#N/A,#N/A,FALSE,"Tickmarks"}</definedName>
    <definedName name="_____AS4_1" hidden="1">{#N/A,#N/A,FALSE,"Aging Summary";#N/A,#N/A,FALSE,"Ratio Analysis";#N/A,#N/A,FALSE,"Test 120 Day Accts";#N/A,#N/A,FALSE,"Tickmarks"}</definedName>
    <definedName name="_____AS4_1_1_1" hidden="1">{#N/A,#N/A,FALSE,"Aging Summary";#N/A,#N/A,FALSE,"Ratio Analysis";#N/A,#N/A,FALSE,"Test 120 Day Accts";#N/A,#N/A,FALSE,"Tickmarks"}</definedName>
    <definedName name="_____AS4_1_1_2" hidden="1">{#N/A,#N/A,FALSE,"Aging Summary";#N/A,#N/A,FALSE,"Ratio Analysis";#N/A,#N/A,FALSE,"Test 120 Day Accts";#N/A,#N/A,FALSE,"Tickmarks"}</definedName>
    <definedName name="_____AS4_1_1_3" hidden="1">{#N/A,#N/A,FALSE,"Aging Summary";#N/A,#N/A,FALSE,"Ratio Analysis";#N/A,#N/A,FALSE,"Test 120 Day Accts";#N/A,#N/A,FALSE,"Tickmarks"}</definedName>
    <definedName name="_____AS4_1_2" hidden="1">{#N/A,#N/A,FALSE,"Aging Summary";#N/A,#N/A,FALSE,"Ratio Analysis";#N/A,#N/A,FALSE,"Test 120 Day Accts";#N/A,#N/A,FALSE,"Tickmarks"}</definedName>
    <definedName name="_____AS4_1_3" hidden="1">{#N/A,#N/A,FALSE,"Aging Summary";#N/A,#N/A,FALSE,"Ratio Analysis";#N/A,#N/A,FALSE,"Test 120 Day Accts";#N/A,#N/A,FALSE,"Tickmarks"}</definedName>
    <definedName name="_____AS4_1_4" hidden="1">{#N/A,#N/A,FALSE,"Aging Summary";#N/A,#N/A,FALSE,"Ratio Analysis";#N/A,#N/A,FALSE,"Test 120 Day Accts";#N/A,#N/A,FALSE,"Tickmarks"}</definedName>
    <definedName name="_____AS4_2" hidden="1">{#N/A,#N/A,FALSE,"Aging Summary";#N/A,#N/A,FALSE,"Ratio Analysis";#N/A,#N/A,FALSE,"Test 120 Day Accts";#N/A,#N/A,FALSE,"Tickmarks"}</definedName>
    <definedName name="_____AS4_3" hidden="1">{#N/A,#N/A,FALSE,"Aging Summary";#N/A,#N/A,FALSE,"Ratio Analysis";#N/A,#N/A,FALSE,"Test 120 Day Accts";#N/A,#N/A,FALSE,"Tickmarks"}</definedName>
    <definedName name="_____AS4_4" hidden="1">{#N/A,#N/A,FALSE,"Aging Summary";#N/A,#N/A,FALSE,"Ratio Analysis";#N/A,#N/A,FALSE,"Test 120 Day Accts";#N/A,#N/A,FALSE,"Tickmarks"}</definedName>
    <definedName name="_____ase1" hidden="1">{#N/A,#N/A,FALSE,"Aging Summary";#N/A,#N/A,FALSE,"Ratio Analysis";#N/A,#N/A,FALSE,"Test 120 Day Accts";#N/A,#N/A,FALSE,"Tickmarks"}</definedName>
    <definedName name="_____ase1_1" hidden="1">{#N/A,#N/A,FALSE,"Aging Summary";#N/A,#N/A,FALSE,"Ratio Analysis";#N/A,#N/A,FALSE,"Test 120 Day Accts";#N/A,#N/A,FALSE,"Tickmarks"}</definedName>
    <definedName name="_____ase1_1_1_1" hidden="1">{#N/A,#N/A,FALSE,"Aging Summary";#N/A,#N/A,FALSE,"Ratio Analysis";#N/A,#N/A,FALSE,"Test 120 Day Accts";#N/A,#N/A,FALSE,"Tickmarks"}</definedName>
    <definedName name="_____ase1_1_1_2" hidden="1">{#N/A,#N/A,FALSE,"Aging Summary";#N/A,#N/A,FALSE,"Ratio Analysis";#N/A,#N/A,FALSE,"Test 120 Day Accts";#N/A,#N/A,FALSE,"Tickmarks"}</definedName>
    <definedName name="_____ase1_1_1_3" hidden="1">{#N/A,#N/A,FALSE,"Aging Summary";#N/A,#N/A,FALSE,"Ratio Analysis";#N/A,#N/A,FALSE,"Test 120 Day Accts";#N/A,#N/A,FALSE,"Tickmarks"}</definedName>
    <definedName name="_____ase1_1_2" hidden="1">{#N/A,#N/A,FALSE,"Aging Summary";#N/A,#N/A,FALSE,"Ratio Analysis";#N/A,#N/A,FALSE,"Test 120 Day Accts";#N/A,#N/A,FALSE,"Tickmarks"}</definedName>
    <definedName name="_____ase1_1_3" hidden="1">{#N/A,#N/A,FALSE,"Aging Summary";#N/A,#N/A,FALSE,"Ratio Analysis";#N/A,#N/A,FALSE,"Test 120 Day Accts";#N/A,#N/A,FALSE,"Tickmarks"}</definedName>
    <definedName name="_____ase1_1_4" hidden="1">{#N/A,#N/A,FALSE,"Aging Summary";#N/A,#N/A,FALSE,"Ratio Analysis";#N/A,#N/A,FALSE,"Test 120 Day Accts";#N/A,#N/A,FALSE,"Tickmarks"}</definedName>
    <definedName name="_____ase1_2" hidden="1">{#N/A,#N/A,FALSE,"Aging Summary";#N/A,#N/A,FALSE,"Ratio Analysis";#N/A,#N/A,FALSE,"Test 120 Day Accts";#N/A,#N/A,FALSE,"Tickmarks"}</definedName>
    <definedName name="_____ase1_3" hidden="1">{#N/A,#N/A,FALSE,"Aging Summary";#N/A,#N/A,FALSE,"Ratio Analysis";#N/A,#N/A,FALSE,"Test 120 Day Accts";#N/A,#N/A,FALSE,"Tickmarks"}</definedName>
    <definedName name="_____ase1_4" hidden="1">{#N/A,#N/A,FALSE,"Aging Summary";#N/A,#N/A,FALSE,"Ratio Analysis";#N/A,#N/A,FALSE,"Test 120 Day Accts";#N/A,#N/A,FALSE,"Tickmarks"}</definedName>
    <definedName name="_____ase4" hidden="1">{#N/A,#N/A,FALSE,"Aging Summary";#N/A,#N/A,FALSE,"Ratio Analysis";#N/A,#N/A,FALSE,"Test 120 Day Accts";#N/A,#N/A,FALSE,"Tickmarks"}</definedName>
    <definedName name="_____ase4_1" hidden="1">{#N/A,#N/A,FALSE,"Aging Summary";#N/A,#N/A,FALSE,"Ratio Analysis";#N/A,#N/A,FALSE,"Test 120 Day Accts";#N/A,#N/A,FALSE,"Tickmarks"}</definedName>
    <definedName name="_____ase4_1_1_1" hidden="1">{#N/A,#N/A,FALSE,"Aging Summary";#N/A,#N/A,FALSE,"Ratio Analysis";#N/A,#N/A,FALSE,"Test 120 Day Accts";#N/A,#N/A,FALSE,"Tickmarks"}</definedName>
    <definedName name="_____ase4_1_1_2" hidden="1">{#N/A,#N/A,FALSE,"Aging Summary";#N/A,#N/A,FALSE,"Ratio Analysis";#N/A,#N/A,FALSE,"Test 120 Day Accts";#N/A,#N/A,FALSE,"Tickmarks"}</definedName>
    <definedName name="_____ase4_1_1_3" hidden="1">{#N/A,#N/A,FALSE,"Aging Summary";#N/A,#N/A,FALSE,"Ratio Analysis";#N/A,#N/A,FALSE,"Test 120 Day Accts";#N/A,#N/A,FALSE,"Tickmarks"}</definedName>
    <definedName name="_____ase4_1_2" hidden="1">{#N/A,#N/A,FALSE,"Aging Summary";#N/A,#N/A,FALSE,"Ratio Analysis";#N/A,#N/A,FALSE,"Test 120 Day Accts";#N/A,#N/A,FALSE,"Tickmarks"}</definedName>
    <definedName name="_____ase4_1_3" hidden="1">{#N/A,#N/A,FALSE,"Aging Summary";#N/A,#N/A,FALSE,"Ratio Analysis";#N/A,#N/A,FALSE,"Test 120 Day Accts";#N/A,#N/A,FALSE,"Tickmarks"}</definedName>
    <definedName name="_____ase4_1_4" hidden="1">{#N/A,#N/A,FALSE,"Aging Summary";#N/A,#N/A,FALSE,"Ratio Analysis";#N/A,#N/A,FALSE,"Test 120 Day Accts";#N/A,#N/A,FALSE,"Tickmarks"}</definedName>
    <definedName name="_____ase4_2" hidden="1">{#N/A,#N/A,FALSE,"Aging Summary";#N/A,#N/A,FALSE,"Ratio Analysis";#N/A,#N/A,FALSE,"Test 120 Day Accts";#N/A,#N/A,FALSE,"Tickmarks"}</definedName>
    <definedName name="_____ase4_3" hidden="1">{#N/A,#N/A,FALSE,"Aging Summary";#N/A,#N/A,FALSE,"Ratio Analysis";#N/A,#N/A,FALSE,"Test 120 Day Accts";#N/A,#N/A,FALSE,"Tickmarks"}</definedName>
    <definedName name="_____ase4_4" hidden="1">{#N/A,#N/A,FALSE,"Aging Summary";#N/A,#N/A,FALSE,"Ratio Analysis";#N/A,#N/A,FALSE,"Test 120 Day Accts";#N/A,#N/A,FALSE,"Tickmarks"}</definedName>
    <definedName name="_____asr1" hidden="1">{#N/A,#N/A,FALSE,"Aging Summary";#N/A,#N/A,FALSE,"Ratio Analysis";#N/A,#N/A,FALSE,"Test 120 Day Accts";#N/A,#N/A,FALSE,"Tickmarks"}</definedName>
    <definedName name="_____asr1_1" hidden="1">{#N/A,#N/A,FALSE,"Aging Summary";#N/A,#N/A,FALSE,"Ratio Analysis";#N/A,#N/A,FALSE,"Test 120 Day Accts";#N/A,#N/A,FALSE,"Tickmarks"}</definedName>
    <definedName name="_____asr1_1_1_1" hidden="1">{#N/A,#N/A,FALSE,"Aging Summary";#N/A,#N/A,FALSE,"Ratio Analysis";#N/A,#N/A,FALSE,"Test 120 Day Accts";#N/A,#N/A,FALSE,"Tickmarks"}</definedName>
    <definedName name="_____asr1_1_1_2" hidden="1">{#N/A,#N/A,FALSE,"Aging Summary";#N/A,#N/A,FALSE,"Ratio Analysis";#N/A,#N/A,FALSE,"Test 120 Day Accts";#N/A,#N/A,FALSE,"Tickmarks"}</definedName>
    <definedName name="_____asr1_1_1_3" hidden="1">{#N/A,#N/A,FALSE,"Aging Summary";#N/A,#N/A,FALSE,"Ratio Analysis";#N/A,#N/A,FALSE,"Test 120 Day Accts";#N/A,#N/A,FALSE,"Tickmarks"}</definedName>
    <definedName name="_____asr1_1_2" hidden="1">{#N/A,#N/A,FALSE,"Aging Summary";#N/A,#N/A,FALSE,"Ratio Analysis";#N/A,#N/A,FALSE,"Test 120 Day Accts";#N/A,#N/A,FALSE,"Tickmarks"}</definedName>
    <definedName name="_____asr1_1_3" hidden="1">{#N/A,#N/A,FALSE,"Aging Summary";#N/A,#N/A,FALSE,"Ratio Analysis";#N/A,#N/A,FALSE,"Test 120 Day Accts";#N/A,#N/A,FALSE,"Tickmarks"}</definedName>
    <definedName name="_____asr1_1_4" hidden="1">{#N/A,#N/A,FALSE,"Aging Summary";#N/A,#N/A,FALSE,"Ratio Analysis";#N/A,#N/A,FALSE,"Test 120 Day Accts";#N/A,#N/A,FALSE,"Tickmarks"}</definedName>
    <definedName name="_____asr1_2" hidden="1">{#N/A,#N/A,FALSE,"Aging Summary";#N/A,#N/A,FALSE,"Ratio Analysis";#N/A,#N/A,FALSE,"Test 120 Day Accts";#N/A,#N/A,FALSE,"Tickmarks"}</definedName>
    <definedName name="_____asr1_3" hidden="1">{#N/A,#N/A,FALSE,"Aging Summary";#N/A,#N/A,FALSE,"Ratio Analysis";#N/A,#N/A,FALSE,"Test 120 Day Accts";#N/A,#N/A,FALSE,"Tickmarks"}</definedName>
    <definedName name="_____asr1_4" hidden="1">{#N/A,#N/A,FALSE,"Aging Summary";#N/A,#N/A,FALSE,"Ratio Analysis";#N/A,#N/A,FALSE,"Test 120 Day Accts";#N/A,#N/A,FALSE,"Tickmarks"}</definedName>
    <definedName name="_____asr4" hidden="1">{#N/A,#N/A,FALSE,"Aging Summary";#N/A,#N/A,FALSE,"Ratio Analysis";#N/A,#N/A,FALSE,"Test 120 Day Accts";#N/A,#N/A,FALSE,"Tickmarks"}</definedName>
    <definedName name="_____asr4_1" hidden="1">{#N/A,#N/A,FALSE,"Aging Summary";#N/A,#N/A,FALSE,"Ratio Analysis";#N/A,#N/A,FALSE,"Test 120 Day Accts";#N/A,#N/A,FALSE,"Tickmarks"}</definedName>
    <definedName name="_____asr4_1_1_1" hidden="1">{#N/A,#N/A,FALSE,"Aging Summary";#N/A,#N/A,FALSE,"Ratio Analysis";#N/A,#N/A,FALSE,"Test 120 Day Accts";#N/A,#N/A,FALSE,"Tickmarks"}</definedName>
    <definedName name="_____asr4_1_1_2" hidden="1">{#N/A,#N/A,FALSE,"Aging Summary";#N/A,#N/A,FALSE,"Ratio Analysis";#N/A,#N/A,FALSE,"Test 120 Day Accts";#N/A,#N/A,FALSE,"Tickmarks"}</definedName>
    <definedName name="_____asr4_1_1_3" hidden="1">{#N/A,#N/A,FALSE,"Aging Summary";#N/A,#N/A,FALSE,"Ratio Analysis";#N/A,#N/A,FALSE,"Test 120 Day Accts";#N/A,#N/A,FALSE,"Tickmarks"}</definedName>
    <definedName name="_____asr4_1_2" hidden="1">{#N/A,#N/A,FALSE,"Aging Summary";#N/A,#N/A,FALSE,"Ratio Analysis";#N/A,#N/A,FALSE,"Test 120 Day Accts";#N/A,#N/A,FALSE,"Tickmarks"}</definedName>
    <definedName name="_____asr4_1_3" hidden="1">{#N/A,#N/A,FALSE,"Aging Summary";#N/A,#N/A,FALSE,"Ratio Analysis";#N/A,#N/A,FALSE,"Test 120 Day Accts";#N/A,#N/A,FALSE,"Tickmarks"}</definedName>
    <definedName name="_____asr4_1_4" hidden="1">{#N/A,#N/A,FALSE,"Aging Summary";#N/A,#N/A,FALSE,"Ratio Analysis";#N/A,#N/A,FALSE,"Test 120 Day Accts";#N/A,#N/A,FALSE,"Tickmarks"}</definedName>
    <definedName name="_____asr4_2" hidden="1">{#N/A,#N/A,FALSE,"Aging Summary";#N/A,#N/A,FALSE,"Ratio Analysis";#N/A,#N/A,FALSE,"Test 120 Day Accts";#N/A,#N/A,FALSE,"Tickmarks"}</definedName>
    <definedName name="_____asr4_3" hidden="1">{#N/A,#N/A,FALSE,"Aging Summary";#N/A,#N/A,FALSE,"Ratio Analysis";#N/A,#N/A,FALSE,"Test 120 Day Accts";#N/A,#N/A,FALSE,"Tickmarks"}</definedName>
    <definedName name="_____asr4_4" hidden="1">{#N/A,#N/A,FALSE,"Aging Summary";#N/A,#N/A,FALSE,"Ratio Analysis";#N/A,#N/A,FALSE,"Test 120 Day Accts";#N/A,#N/A,FALSE,"Tickmarks"}</definedName>
    <definedName name="_____B201" hidden="1">{#N/A,#N/A,FALSE,"Ocean";#N/A,#N/A,FALSE,"NewYork";#N/A,#N/A,FALSE,"Gateway";#N/A,#N/A,FALSE,"GVH";#N/A,#N/A,FALSE,"GVM";#N/A,#N/A,FALSE,"GVT"}</definedName>
    <definedName name="_____B221" hidden="1">{#N/A,#N/A,FALSE,"Ocean";#N/A,#N/A,FALSE,"NewYork";#N/A,#N/A,FALSE,"Gateway";#N/A,#N/A,FALSE,"GVH";#N/A,#N/A,FALSE,"GVM";#N/A,#N/A,FALSE,"GVT"}</definedName>
    <definedName name="_____cle1" hidden="1">#REF!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el1" hidden="1">{#N/A,#N/A,FALSE,"95TOTAL"}</definedName>
    <definedName name="_____E100" hidden="1">{#N/A,#N/A,FALSE,"OffAdvance";#N/A,#N/A,FALSE,"OffExpRprt";#N/A,#N/A,FALSE,"Entertmnt";#N/A,#N/A,FALSE,"Promotion";#N/A,#N/A,FALSE,"Travelling"}</definedName>
    <definedName name="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f1" hidden="1">{"Printsmall",#N/A,FALSE,"Balance Sheet"}</definedName>
    <definedName name="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G300" hidden="1">#REF!</definedName>
    <definedName name="_____GM2" hidden="1">{#N/A,#N/A,FALSE,"B"}</definedName>
    <definedName name="_____HP1" hidden="1">{#N/A,#N/A,FALSE,"Aging Summary";#N/A,#N/A,FALSE,"Ratio Analysis";#N/A,#N/A,FALSE,"Test 120 Day Accts";#N/A,#N/A,FALSE,"Tickmarks"}</definedName>
    <definedName name="_____HP1_1" hidden="1">{#N/A,#N/A,FALSE,"Aging Summary";#N/A,#N/A,FALSE,"Ratio Analysis";#N/A,#N/A,FALSE,"Test 120 Day Accts";#N/A,#N/A,FALSE,"Tickmarks"}</definedName>
    <definedName name="_____HP1_1_1_1" hidden="1">{#N/A,#N/A,FALSE,"Aging Summary";#N/A,#N/A,FALSE,"Ratio Analysis";#N/A,#N/A,FALSE,"Test 120 Day Accts";#N/A,#N/A,FALSE,"Tickmarks"}</definedName>
    <definedName name="_____HP1_1_1_2" hidden="1">{#N/A,#N/A,FALSE,"Aging Summary";#N/A,#N/A,FALSE,"Ratio Analysis";#N/A,#N/A,FALSE,"Test 120 Day Accts";#N/A,#N/A,FALSE,"Tickmarks"}</definedName>
    <definedName name="_____HP1_1_1_3" hidden="1">{#N/A,#N/A,FALSE,"Aging Summary";#N/A,#N/A,FALSE,"Ratio Analysis";#N/A,#N/A,FALSE,"Test 120 Day Accts";#N/A,#N/A,FALSE,"Tickmarks"}</definedName>
    <definedName name="_____HP1_1_2" hidden="1">{#N/A,#N/A,FALSE,"Aging Summary";#N/A,#N/A,FALSE,"Ratio Analysis";#N/A,#N/A,FALSE,"Test 120 Day Accts";#N/A,#N/A,FALSE,"Tickmarks"}</definedName>
    <definedName name="_____HP1_1_3" hidden="1">{#N/A,#N/A,FALSE,"Aging Summary";#N/A,#N/A,FALSE,"Ratio Analysis";#N/A,#N/A,FALSE,"Test 120 Day Accts";#N/A,#N/A,FALSE,"Tickmarks"}</definedName>
    <definedName name="_____HP1_1_4" hidden="1">{#N/A,#N/A,FALSE,"Aging Summary";#N/A,#N/A,FALSE,"Ratio Analysis";#N/A,#N/A,FALSE,"Test 120 Day Accts";#N/A,#N/A,FALSE,"Tickmarks"}</definedName>
    <definedName name="_____HP1_2" hidden="1">{#N/A,#N/A,FALSE,"Aging Summary";#N/A,#N/A,FALSE,"Ratio Analysis";#N/A,#N/A,FALSE,"Test 120 Day Accts";#N/A,#N/A,FALSE,"Tickmarks"}</definedName>
    <definedName name="_____HP1_3" hidden="1">{#N/A,#N/A,FALSE,"Aging Summary";#N/A,#N/A,FALSE,"Ratio Analysis";#N/A,#N/A,FALSE,"Test 120 Day Accts";#N/A,#N/A,FALSE,"Tickmarks"}</definedName>
    <definedName name="_____HP1_4" hidden="1">{#N/A,#N/A,FALSE,"Aging Summary";#N/A,#N/A,FALSE,"Ratio Analysis";#N/A,#N/A,FALSE,"Test 120 Day Accts";#N/A,#N/A,FALSE,"Tickmarks"}</definedName>
    <definedName name="_____HP4" hidden="1">{#N/A,#N/A,FALSE,"Aging Summary";#N/A,#N/A,FALSE,"Ratio Analysis";#N/A,#N/A,FALSE,"Test 120 Day Accts";#N/A,#N/A,FALSE,"Tickmarks"}</definedName>
    <definedName name="_____HP4_1" hidden="1">{#N/A,#N/A,FALSE,"Aging Summary";#N/A,#N/A,FALSE,"Ratio Analysis";#N/A,#N/A,FALSE,"Test 120 Day Accts";#N/A,#N/A,FALSE,"Tickmarks"}</definedName>
    <definedName name="_____HP4_1_1_1" hidden="1">{#N/A,#N/A,FALSE,"Aging Summary";#N/A,#N/A,FALSE,"Ratio Analysis";#N/A,#N/A,FALSE,"Test 120 Day Accts";#N/A,#N/A,FALSE,"Tickmarks"}</definedName>
    <definedName name="_____HP4_1_1_2" hidden="1">{#N/A,#N/A,FALSE,"Aging Summary";#N/A,#N/A,FALSE,"Ratio Analysis";#N/A,#N/A,FALSE,"Test 120 Day Accts";#N/A,#N/A,FALSE,"Tickmarks"}</definedName>
    <definedName name="_____HP4_1_1_3" hidden="1">{#N/A,#N/A,FALSE,"Aging Summary";#N/A,#N/A,FALSE,"Ratio Analysis";#N/A,#N/A,FALSE,"Test 120 Day Accts";#N/A,#N/A,FALSE,"Tickmarks"}</definedName>
    <definedName name="_____HP4_1_2" hidden="1">{#N/A,#N/A,FALSE,"Aging Summary";#N/A,#N/A,FALSE,"Ratio Analysis";#N/A,#N/A,FALSE,"Test 120 Day Accts";#N/A,#N/A,FALSE,"Tickmarks"}</definedName>
    <definedName name="_____HP4_1_3" hidden="1">{#N/A,#N/A,FALSE,"Aging Summary";#N/A,#N/A,FALSE,"Ratio Analysis";#N/A,#N/A,FALSE,"Test 120 Day Accts";#N/A,#N/A,FALSE,"Tickmarks"}</definedName>
    <definedName name="_____HP4_1_4" hidden="1">{#N/A,#N/A,FALSE,"Aging Summary";#N/A,#N/A,FALSE,"Ratio Analysis";#N/A,#N/A,FALSE,"Test 120 Day Accts";#N/A,#N/A,FALSE,"Tickmarks"}</definedName>
    <definedName name="_____HP4_2" hidden="1">{#N/A,#N/A,FALSE,"Aging Summary";#N/A,#N/A,FALSE,"Ratio Analysis";#N/A,#N/A,FALSE,"Test 120 Day Accts";#N/A,#N/A,FALSE,"Tickmarks"}</definedName>
    <definedName name="_____HP4_3" hidden="1">{#N/A,#N/A,FALSE,"Aging Summary";#N/A,#N/A,FALSE,"Ratio Analysis";#N/A,#N/A,FALSE,"Test 120 Day Accts";#N/A,#N/A,FALSE,"Tickmarks"}</definedName>
    <definedName name="_____HP4_4" hidden="1">{#N/A,#N/A,FALSE,"Aging Summary";#N/A,#N/A,FALSE,"Ratio Analysis";#N/A,#N/A,FALSE,"Test 120 Day Accts";#N/A,#N/A,FALSE,"Tickmarks"}</definedName>
    <definedName name="_____htl1" hidden="1">{"'Sheet1'!$A$4:$M$6"}</definedName>
    <definedName name="_____htl1_1" hidden="1">{"'Sheet1'!$A$4:$M$6"}</definedName>
    <definedName name="_____htl1_1_1" hidden="1">{"'Sheet1'!$A$4:$M$6"}</definedName>
    <definedName name="_____htl1_1_1_1" hidden="1">{"'Sheet1'!$A$4:$M$6"}</definedName>
    <definedName name="_____htl1_1_1_2" hidden="1">{"'Sheet1'!$A$4:$M$6"}</definedName>
    <definedName name="_____htl1_1_1_3" hidden="1">{"'Sheet1'!$A$4:$M$6"}</definedName>
    <definedName name="_____htl1_1_2" hidden="1">{"'Sheet1'!$A$4:$M$6"}</definedName>
    <definedName name="_____htl1_1_3" hidden="1">{"'Sheet1'!$A$4:$M$6"}</definedName>
    <definedName name="_____htl1_2" hidden="1">{"'Sheet1'!$A$4:$M$6"}</definedName>
    <definedName name="_____htl1_3" hidden="1">{"'Sheet1'!$A$4:$M$6"}</definedName>
    <definedName name="_____htl1_4" hidden="1">{"'Sheet1'!$A$4:$M$6"}</definedName>
    <definedName name="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Kay2008" hidden="1">{"SCH1B",#N/A,FALSE,"Canada";"SCH2B",#N/A,FALSE,"Canada"}</definedName>
    <definedName name="_____key2" hidden="1">#REF!</definedName>
    <definedName name="_____key3" hidden="1">#REF!</definedName>
    <definedName name="_____LF12" hidden="1">#REF!</definedName>
    <definedName name="_____md1" hidden="1">#REF!</definedName>
    <definedName name="_____N11" hidden="1">#REF!</definedName>
    <definedName name="_____New1" hidden="1">{#N/A,#N/A,FALSE,"Aging Summary";#N/A,#N/A,FALSE,"Ratio Analysis";#N/A,#N/A,FALSE,"Test 120 Day Accts";#N/A,#N/A,FALSE,"Tickmarks"}</definedName>
    <definedName name="_____o1" hidden="1">{#N/A,#N/A,FALSE,"Aging Summary";#N/A,#N/A,FALSE,"Ratio Analysis";#N/A,#N/A,FALSE,"Test 120 Day Accts";#N/A,#N/A,FALSE,"Tickmarks"}</definedName>
    <definedName name="_____o1_1" hidden="1">{#N/A,#N/A,FALSE,"Aging Summary";#N/A,#N/A,FALSE,"Ratio Analysis";#N/A,#N/A,FALSE,"Test 120 Day Accts";#N/A,#N/A,FALSE,"Tickmarks"}</definedName>
    <definedName name="_____o1_1_1_1" hidden="1">{#N/A,#N/A,FALSE,"Aging Summary";#N/A,#N/A,FALSE,"Ratio Analysis";#N/A,#N/A,FALSE,"Test 120 Day Accts";#N/A,#N/A,FALSE,"Tickmarks"}</definedName>
    <definedName name="_____o1_1_1_2" hidden="1">{#N/A,#N/A,FALSE,"Aging Summary";#N/A,#N/A,FALSE,"Ratio Analysis";#N/A,#N/A,FALSE,"Test 120 Day Accts";#N/A,#N/A,FALSE,"Tickmarks"}</definedName>
    <definedName name="_____o1_1_1_3" hidden="1">{#N/A,#N/A,FALSE,"Aging Summary";#N/A,#N/A,FALSE,"Ratio Analysis";#N/A,#N/A,FALSE,"Test 120 Day Accts";#N/A,#N/A,FALSE,"Tickmarks"}</definedName>
    <definedName name="_____o1_1_2" hidden="1">{#N/A,#N/A,FALSE,"Aging Summary";#N/A,#N/A,FALSE,"Ratio Analysis";#N/A,#N/A,FALSE,"Test 120 Day Accts";#N/A,#N/A,FALSE,"Tickmarks"}</definedName>
    <definedName name="_____o1_1_3" hidden="1">{#N/A,#N/A,FALSE,"Aging Summary";#N/A,#N/A,FALSE,"Ratio Analysis";#N/A,#N/A,FALSE,"Test 120 Day Accts";#N/A,#N/A,FALSE,"Tickmarks"}</definedName>
    <definedName name="_____o1_1_4" hidden="1">{#N/A,#N/A,FALSE,"Aging Summary";#N/A,#N/A,FALSE,"Ratio Analysis";#N/A,#N/A,FALSE,"Test 120 Day Accts";#N/A,#N/A,FALSE,"Tickmarks"}</definedName>
    <definedName name="_____o1_2" hidden="1">{#N/A,#N/A,FALSE,"Aging Summary";#N/A,#N/A,FALSE,"Ratio Analysis";#N/A,#N/A,FALSE,"Test 120 Day Accts";#N/A,#N/A,FALSE,"Tickmarks"}</definedName>
    <definedName name="_____o1_3" hidden="1">{#N/A,#N/A,FALSE,"Aging Summary";#N/A,#N/A,FALSE,"Ratio Analysis";#N/A,#N/A,FALSE,"Test 120 Day Accts";#N/A,#N/A,FALSE,"Tickmarks"}</definedName>
    <definedName name="_____o1_4" hidden="1">{#N/A,#N/A,FALSE,"Aging Summary";#N/A,#N/A,FALSE,"Ratio Analysis";#N/A,#N/A,FALSE,"Test 120 Day Accts";#N/A,#N/A,FALSE,"Tickmarks"}</definedName>
    <definedName name="_____o2" hidden="1">{#N/A,#N/A,FALSE,"Aging Summary";#N/A,#N/A,FALSE,"Ratio Analysis";#N/A,#N/A,FALSE,"Test 120 Day Accts";#N/A,#N/A,FALSE,"Tickmarks"}</definedName>
    <definedName name="_____o2_1" hidden="1">{#N/A,#N/A,FALSE,"Aging Summary";#N/A,#N/A,FALSE,"Ratio Analysis";#N/A,#N/A,FALSE,"Test 120 Day Accts";#N/A,#N/A,FALSE,"Tickmarks"}</definedName>
    <definedName name="_____o2_1_1_1" hidden="1">{#N/A,#N/A,FALSE,"Aging Summary";#N/A,#N/A,FALSE,"Ratio Analysis";#N/A,#N/A,FALSE,"Test 120 Day Accts";#N/A,#N/A,FALSE,"Tickmarks"}</definedName>
    <definedName name="_____o2_1_1_2" hidden="1">{#N/A,#N/A,FALSE,"Aging Summary";#N/A,#N/A,FALSE,"Ratio Analysis";#N/A,#N/A,FALSE,"Test 120 Day Accts";#N/A,#N/A,FALSE,"Tickmarks"}</definedName>
    <definedName name="_____o2_1_1_3" hidden="1">{#N/A,#N/A,FALSE,"Aging Summary";#N/A,#N/A,FALSE,"Ratio Analysis";#N/A,#N/A,FALSE,"Test 120 Day Accts";#N/A,#N/A,FALSE,"Tickmarks"}</definedName>
    <definedName name="_____o2_1_2" hidden="1">{#N/A,#N/A,FALSE,"Aging Summary";#N/A,#N/A,FALSE,"Ratio Analysis";#N/A,#N/A,FALSE,"Test 120 Day Accts";#N/A,#N/A,FALSE,"Tickmarks"}</definedName>
    <definedName name="_____o2_1_3" hidden="1">{#N/A,#N/A,FALSE,"Aging Summary";#N/A,#N/A,FALSE,"Ratio Analysis";#N/A,#N/A,FALSE,"Test 120 Day Accts";#N/A,#N/A,FALSE,"Tickmarks"}</definedName>
    <definedName name="_____o2_1_4" hidden="1">{#N/A,#N/A,FALSE,"Aging Summary";#N/A,#N/A,FALSE,"Ratio Analysis";#N/A,#N/A,FALSE,"Test 120 Day Accts";#N/A,#N/A,FALSE,"Tickmarks"}</definedName>
    <definedName name="_____o2_2" hidden="1">{#N/A,#N/A,FALSE,"Aging Summary";#N/A,#N/A,FALSE,"Ratio Analysis";#N/A,#N/A,FALSE,"Test 120 Day Accts";#N/A,#N/A,FALSE,"Tickmarks"}</definedName>
    <definedName name="_____o2_3" hidden="1">{#N/A,#N/A,FALSE,"Aging Summary";#N/A,#N/A,FALSE,"Ratio Analysis";#N/A,#N/A,FALSE,"Test 120 Day Accts";#N/A,#N/A,FALSE,"Tickmarks"}</definedName>
    <definedName name="_____o2_4" hidden="1">{#N/A,#N/A,FALSE,"Aging Summary";#N/A,#N/A,FALSE,"Ratio Analysis";#N/A,#N/A,FALSE,"Test 120 Day Accts";#N/A,#N/A,FALSE,"Tickmarks"}</definedName>
    <definedName name="_____o4" hidden="1">{#N/A,#N/A,FALSE,"Aging Summary";#N/A,#N/A,FALSE,"Ratio Analysis";#N/A,#N/A,FALSE,"Test 120 Day Accts";#N/A,#N/A,FALSE,"Tickmarks"}</definedName>
    <definedName name="_____o4_1" hidden="1">{#N/A,#N/A,FALSE,"Aging Summary";#N/A,#N/A,FALSE,"Ratio Analysis";#N/A,#N/A,FALSE,"Test 120 Day Accts";#N/A,#N/A,FALSE,"Tickmarks"}</definedName>
    <definedName name="_____o4_1_1_1" hidden="1">{#N/A,#N/A,FALSE,"Aging Summary";#N/A,#N/A,FALSE,"Ratio Analysis";#N/A,#N/A,FALSE,"Test 120 Day Accts";#N/A,#N/A,FALSE,"Tickmarks"}</definedName>
    <definedName name="_____o4_1_1_2" hidden="1">{#N/A,#N/A,FALSE,"Aging Summary";#N/A,#N/A,FALSE,"Ratio Analysis";#N/A,#N/A,FALSE,"Test 120 Day Accts";#N/A,#N/A,FALSE,"Tickmarks"}</definedName>
    <definedName name="_____o4_1_1_3" hidden="1">{#N/A,#N/A,FALSE,"Aging Summary";#N/A,#N/A,FALSE,"Ratio Analysis";#N/A,#N/A,FALSE,"Test 120 Day Accts";#N/A,#N/A,FALSE,"Tickmarks"}</definedName>
    <definedName name="_____o4_1_2" hidden="1">{#N/A,#N/A,FALSE,"Aging Summary";#N/A,#N/A,FALSE,"Ratio Analysis";#N/A,#N/A,FALSE,"Test 120 Day Accts";#N/A,#N/A,FALSE,"Tickmarks"}</definedName>
    <definedName name="_____o4_1_3" hidden="1">{#N/A,#N/A,FALSE,"Aging Summary";#N/A,#N/A,FALSE,"Ratio Analysis";#N/A,#N/A,FALSE,"Test 120 Day Accts";#N/A,#N/A,FALSE,"Tickmarks"}</definedName>
    <definedName name="_____o4_1_4" hidden="1">{#N/A,#N/A,FALSE,"Aging Summary";#N/A,#N/A,FALSE,"Ratio Analysis";#N/A,#N/A,FALSE,"Test 120 Day Accts";#N/A,#N/A,FALSE,"Tickmarks"}</definedName>
    <definedName name="_____o4_2" hidden="1">{#N/A,#N/A,FALSE,"Aging Summary";#N/A,#N/A,FALSE,"Ratio Analysis";#N/A,#N/A,FALSE,"Test 120 Day Accts";#N/A,#N/A,FALSE,"Tickmarks"}</definedName>
    <definedName name="_____o4_3" hidden="1">{#N/A,#N/A,FALSE,"Aging Summary";#N/A,#N/A,FALSE,"Ratio Analysis";#N/A,#N/A,FALSE,"Test 120 Day Accts";#N/A,#N/A,FALSE,"Tickmarks"}</definedName>
    <definedName name="_____o4_4" hidden="1">{#N/A,#N/A,FALSE,"Aging Summary";#N/A,#N/A,FALSE,"Ratio Analysis";#N/A,#N/A,FALSE,"Test 120 Day Accts";#N/A,#N/A,FALSE,"Tickmarks"}</definedName>
    <definedName name="_____rio3" hidden="1">{#N/A,#N/A,FALSE,"资产负债表";#N/A,#N/A,FALSE,"资产负债表"}</definedName>
    <definedName name="_____rup1" hidden="1">{#N/A,#N/A,FALSE,"Aging Summary";#N/A,#N/A,FALSE,"Ratio Analysis";#N/A,#N/A,FALSE,"Test 120 Day Accts";#N/A,#N/A,FALSE,"Tickmarks"}</definedName>
    <definedName name="_____rup1_1" hidden="1">{#N/A,#N/A,FALSE,"Aging Summary";#N/A,#N/A,FALSE,"Ratio Analysis";#N/A,#N/A,FALSE,"Test 120 Day Accts";#N/A,#N/A,FALSE,"Tickmarks"}</definedName>
    <definedName name="_____rup1_1_1_1" hidden="1">{#N/A,#N/A,FALSE,"Aging Summary";#N/A,#N/A,FALSE,"Ratio Analysis";#N/A,#N/A,FALSE,"Test 120 Day Accts";#N/A,#N/A,FALSE,"Tickmarks"}</definedName>
    <definedName name="_____rup1_1_1_2" hidden="1">{#N/A,#N/A,FALSE,"Aging Summary";#N/A,#N/A,FALSE,"Ratio Analysis";#N/A,#N/A,FALSE,"Test 120 Day Accts";#N/A,#N/A,FALSE,"Tickmarks"}</definedName>
    <definedName name="_____rup1_1_1_3" hidden="1">{#N/A,#N/A,FALSE,"Aging Summary";#N/A,#N/A,FALSE,"Ratio Analysis";#N/A,#N/A,FALSE,"Test 120 Day Accts";#N/A,#N/A,FALSE,"Tickmarks"}</definedName>
    <definedName name="_____rup1_1_2" hidden="1">{#N/A,#N/A,FALSE,"Aging Summary";#N/A,#N/A,FALSE,"Ratio Analysis";#N/A,#N/A,FALSE,"Test 120 Day Accts";#N/A,#N/A,FALSE,"Tickmarks"}</definedName>
    <definedName name="_____rup1_1_3" hidden="1">{#N/A,#N/A,FALSE,"Aging Summary";#N/A,#N/A,FALSE,"Ratio Analysis";#N/A,#N/A,FALSE,"Test 120 Day Accts";#N/A,#N/A,FALSE,"Tickmarks"}</definedName>
    <definedName name="_____rup1_1_4" hidden="1">{#N/A,#N/A,FALSE,"Aging Summary";#N/A,#N/A,FALSE,"Ratio Analysis";#N/A,#N/A,FALSE,"Test 120 Day Accts";#N/A,#N/A,FALSE,"Tickmarks"}</definedName>
    <definedName name="_____rup1_2" hidden="1">{#N/A,#N/A,FALSE,"Aging Summary";#N/A,#N/A,FALSE,"Ratio Analysis";#N/A,#N/A,FALSE,"Test 120 Day Accts";#N/A,#N/A,FALSE,"Tickmarks"}</definedName>
    <definedName name="_____rup1_3" hidden="1">{#N/A,#N/A,FALSE,"Aging Summary";#N/A,#N/A,FALSE,"Ratio Analysis";#N/A,#N/A,FALSE,"Test 120 Day Accts";#N/A,#N/A,FALSE,"Tickmarks"}</definedName>
    <definedName name="_____rup1_4" hidden="1">{#N/A,#N/A,FALSE,"Aging Summary";#N/A,#N/A,FALSE,"Ratio Analysis";#N/A,#N/A,FALSE,"Test 120 Day Accts";#N/A,#N/A,FALSE,"Tickmarks"}</definedName>
    <definedName name="_____rup4" hidden="1">{#N/A,#N/A,FALSE,"Aging Summary";#N/A,#N/A,FALSE,"Ratio Analysis";#N/A,#N/A,FALSE,"Test 120 Day Accts";#N/A,#N/A,FALSE,"Tickmarks"}</definedName>
    <definedName name="_____rup4_1" hidden="1">{#N/A,#N/A,FALSE,"Aging Summary";#N/A,#N/A,FALSE,"Ratio Analysis";#N/A,#N/A,FALSE,"Test 120 Day Accts";#N/A,#N/A,FALSE,"Tickmarks"}</definedName>
    <definedName name="_____rup4_1_1_1" hidden="1">{#N/A,#N/A,FALSE,"Aging Summary";#N/A,#N/A,FALSE,"Ratio Analysis";#N/A,#N/A,FALSE,"Test 120 Day Accts";#N/A,#N/A,FALSE,"Tickmarks"}</definedName>
    <definedName name="_____rup4_1_1_2" hidden="1">{#N/A,#N/A,FALSE,"Aging Summary";#N/A,#N/A,FALSE,"Ratio Analysis";#N/A,#N/A,FALSE,"Test 120 Day Accts";#N/A,#N/A,FALSE,"Tickmarks"}</definedName>
    <definedName name="_____rup4_1_1_3" hidden="1">{#N/A,#N/A,FALSE,"Aging Summary";#N/A,#N/A,FALSE,"Ratio Analysis";#N/A,#N/A,FALSE,"Test 120 Day Accts";#N/A,#N/A,FALSE,"Tickmarks"}</definedName>
    <definedName name="_____rup4_1_2" hidden="1">{#N/A,#N/A,FALSE,"Aging Summary";#N/A,#N/A,FALSE,"Ratio Analysis";#N/A,#N/A,FALSE,"Test 120 Day Accts";#N/A,#N/A,FALSE,"Tickmarks"}</definedName>
    <definedName name="_____rup4_1_3" hidden="1">{#N/A,#N/A,FALSE,"Aging Summary";#N/A,#N/A,FALSE,"Ratio Analysis";#N/A,#N/A,FALSE,"Test 120 Day Accts";#N/A,#N/A,FALSE,"Tickmarks"}</definedName>
    <definedName name="_____rup4_1_4" hidden="1">{#N/A,#N/A,FALSE,"Aging Summary";#N/A,#N/A,FALSE,"Ratio Analysis";#N/A,#N/A,FALSE,"Test 120 Day Accts";#N/A,#N/A,FALSE,"Tickmarks"}</definedName>
    <definedName name="_____rup4_2" hidden="1">{#N/A,#N/A,FALSE,"Aging Summary";#N/A,#N/A,FALSE,"Ratio Analysis";#N/A,#N/A,FALSE,"Test 120 Day Accts";#N/A,#N/A,FALSE,"Tickmarks"}</definedName>
    <definedName name="_____rup4_3" hidden="1">{#N/A,#N/A,FALSE,"Aging Summary";#N/A,#N/A,FALSE,"Ratio Analysis";#N/A,#N/A,FALSE,"Test 120 Day Accts";#N/A,#N/A,FALSE,"Tickmarks"}</definedName>
    <definedName name="_____rup4_4" hidden="1">{#N/A,#N/A,FALSE,"Aging Summary";#N/A,#N/A,FALSE,"Ratio Analysis";#N/A,#N/A,FALSE,"Test 120 Day Accts";#N/A,#N/A,FALSE,"Tickmarks"}</definedName>
    <definedName name="_____SDF1" hidden="1">{#N/A,#N/A,FALSE,"OI";#N/A,#N/A,FALSE,"EiD"}</definedName>
    <definedName name="_____TBC95" hidden="1">{#N/A,#N/A,FALSE,"Co_BalSht";#N/A,#N/A,FALSE,"Co_IncStmt";#N/A,#N/A,FALSE,"Cons_BalSht";#N/A,#N/A,FALSE,"Cons_IncStmt";#N/A,#N/A,FALSE,"Cashflow"}</definedName>
    <definedName name="_____U400" hidden="1">{#N/A,#N/A,FALSE,"Marketing";#N/A,#N/A,FALSE,"Selling";#N/A,#N/A,FALSE,"Promotional";#N/A,#N/A,FALSE,"Advertising"}</definedName>
    <definedName name="_____v2" hidden="1">{"vue1",#N/A,FALSE,"synthese";"vue2",#N/A,FALSE,"synthese"}</definedName>
    <definedName name="_____xlfn.BAHTTEXT" hidden="1">#NAME?</definedName>
    <definedName name="_____ZF12" hidden="1">#REF!</definedName>
    <definedName name="____1" hidden="1">#REF!</definedName>
    <definedName name="____A1" hidden="1">{"SCH2C",#N/A,FALSE,"North America"}</definedName>
    <definedName name="____A100" hidden="1">{#N/A,#N/A,FALSE,"Ocean";#N/A,#N/A,FALSE,"NewYork";#N/A,#N/A,FALSE,"Gateway";#N/A,#N/A,FALSE,"GVH";#N/A,#N/A,FALSE,"GVM";#N/A,#N/A,FALSE,"GVT"}</definedName>
    <definedName name="____A610" hidden="1">#REF!</definedName>
    <definedName name="____aaa1" hidden="1">{"SCH1B",#N/A,FALSE,"Canada";"SCH2B",#N/A,FALSE,"Canada"}</definedName>
    <definedName name="____aaa2" hidden="1">{"SCH1B",#N/A,FALSE,"Canada";"SCH2B",#N/A,FALSE,"Canada"}</definedName>
    <definedName name="____ABC1" hidden="1">{#N/A,#N/A,FALSE,"Co_BalSht";#N/A,#N/A,FALSE,"Co_IncStmt";#N/A,#N/A,FALSE,"Cons_BalSht";#N/A,#N/A,FALSE,"Cons_IncStmt";#N/A,#N/A,FALSE,"Cashflow"}</definedName>
    <definedName name="____ABC2" hidden="1">{#N/A,#N/A,FALSE,"Co_BalSht";#N/A,#N/A,FALSE,"Co_IncStmt";#N/A,#N/A,FALSE,"Cons_BalSht";#N/A,#N/A,FALSE,"Cons_IncStmt";#N/A,#N/A,FALSE,"Cashflow"}</definedName>
    <definedName name="____AE1" hidden="1">{#N/A,#N/A,FALSE,"Aging Summary";#N/A,#N/A,FALSE,"Ratio Analysis";#N/A,#N/A,FALSE,"Test 120 Day Accts";#N/A,#N/A,FALSE,"Tickmarks"}</definedName>
    <definedName name="____AE1_1" hidden="1">{#N/A,#N/A,FALSE,"Aging Summary";#N/A,#N/A,FALSE,"Ratio Analysis";#N/A,#N/A,FALSE,"Test 120 Day Accts";#N/A,#N/A,FALSE,"Tickmarks"}</definedName>
    <definedName name="____AE1_1_1_1" hidden="1">{#N/A,#N/A,FALSE,"Aging Summary";#N/A,#N/A,FALSE,"Ratio Analysis";#N/A,#N/A,FALSE,"Test 120 Day Accts";#N/A,#N/A,FALSE,"Tickmarks"}</definedName>
    <definedName name="____AE1_1_1_2" hidden="1">{#N/A,#N/A,FALSE,"Aging Summary";#N/A,#N/A,FALSE,"Ratio Analysis";#N/A,#N/A,FALSE,"Test 120 Day Accts";#N/A,#N/A,FALSE,"Tickmarks"}</definedName>
    <definedName name="____AE1_1_1_3" hidden="1">{#N/A,#N/A,FALSE,"Aging Summary";#N/A,#N/A,FALSE,"Ratio Analysis";#N/A,#N/A,FALSE,"Test 120 Day Accts";#N/A,#N/A,FALSE,"Tickmarks"}</definedName>
    <definedName name="____AE1_1_2" hidden="1">{#N/A,#N/A,FALSE,"Aging Summary";#N/A,#N/A,FALSE,"Ratio Analysis";#N/A,#N/A,FALSE,"Test 120 Day Accts";#N/A,#N/A,FALSE,"Tickmarks"}</definedName>
    <definedName name="____AE1_1_3" hidden="1">{#N/A,#N/A,FALSE,"Aging Summary";#N/A,#N/A,FALSE,"Ratio Analysis";#N/A,#N/A,FALSE,"Test 120 Day Accts";#N/A,#N/A,FALSE,"Tickmarks"}</definedName>
    <definedName name="____AE1_1_4" hidden="1">{#N/A,#N/A,FALSE,"Aging Summary";#N/A,#N/A,FALSE,"Ratio Analysis";#N/A,#N/A,FALSE,"Test 120 Day Accts";#N/A,#N/A,FALSE,"Tickmarks"}</definedName>
    <definedName name="____AE1_2" hidden="1">{#N/A,#N/A,FALSE,"Aging Summary";#N/A,#N/A,FALSE,"Ratio Analysis";#N/A,#N/A,FALSE,"Test 120 Day Accts";#N/A,#N/A,FALSE,"Tickmarks"}</definedName>
    <definedName name="____AE1_3" hidden="1">{#N/A,#N/A,FALSE,"Aging Summary";#N/A,#N/A,FALSE,"Ratio Analysis";#N/A,#N/A,FALSE,"Test 120 Day Accts";#N/A,#N/A,FALSE,"Tickmarks"}</definedName>
    <definedName name="____AE1_4" hidden="1">{#N/A,#N/A,FALSE,"Aging Summary";#N/A,#N/A,FALSE,"Ratio Analysis";#N/A,#N/A,FALSE,"Test 120 Day Accts";#N/A,#N/A,FALSE,"Tickmarks"}</definedName>
    <definedName name="____AE2" hidden="1">{#N/A,#N/A,FALSE,"Aging Summary";#N/A,#N/A,FALSE,"Ratio Analysis";#N/A,#N/A,FALSE,"Test 120 Day Accts";#N/A,#N/A,FALSE,"Tickmarks"}</definedName>
    <definedName name="____AE2_1" hidden="1">{#N/A,#N/A,FALSE,"Aging Summary";#N/A,#N/A,FALSE,"Ratio Analysis";#N/A,#N/A,FALSE,"Test 120 Day Accts";#N/A,#N/A,FALSE,"Tickmarks"}</definedName>
    <definedName name="____AE2_1_1_1" hidden="1">{#N/A,#N/A,FALSE,"Aging Summary";#N/A,#N/A,FALSE,"Ratio Analysis";#N/A,#N/A,FALSE,"Test 120 Day Accts";#N/A,#N/A,FALSE,"Tickmarks"}</definedName>
    <definedName name="____AE2_1_1_2" hidden="1">{#N/A,#N/A,FALSE,"Aging Summary";#N/A,#N/A,FALSE,"Ratio Analysis";#N/A,#N/A,FALSE,"Test 120 Day Accts";#N/A,#N/A,FALSE,"Tickmarks"}</definedName>
    <definedName name="____AE2_1_1_3" hidden="1">{#N/A,#N/A,FALSE,"Aging Summary";#N/A,#N/A,FALSE,"Ratio Analysis";#N/A,#N/A,FALSE,"Test 120 Day Accts";#N/A,#N/A,FALSE,"Tickmarks"}</definedName>
    <definedName name="____AE2_1_2" hidden="1">{#N/A,#N/A,FALSE,"Aging Summary";#N/A,#N/A,FALSE,"Ratio Analysis";#N/A,#N/A,FALSE,"Test 120 Day Accts";#N/A,#N/A,FALSE,"Tickmarks"}</definedName>
    <definedName name="____AE2_1_3" hidden="1">{#N/A,#N/A,FALSE,"Aging Summary";#N/A,#N/A,FALSE,"Ratio Analysis";#N/A,#N/A,FALSE,"Test 120 Day Accts";#N/A,#N/A,FALSE,"Tickmarks"}</definedName>
    <definedName name="____AE2_1_4" hidden="1">{#N/A,#N/A,FALSE,"Aging Summary";#N/A,#N/A,FALSE,"Ratio Analysis";#N/A,#N/A,FALSE,"Test 120 Day Accts";#N/A,#N/A,FALSE,"Tickmarks"}</definedName>
    <definedName name="____AE2_2" hidden="1">{#N/A,#N/A,FALSE,"Aging Summary";#N/A,#N/A,FALSE,"Ratio Analysis";#N/A,#N/A,FALSE,"Test 120 Day Accts";#N/A,#N/A,FALSE,"Tickmarks"}</definedName>
    <definedName name="____AE2_3" hidden="1">{#N/A,#N/A,FALSE,"Aging Summary";#N/A,#N/A,FALSE,"Ratio Analysis";#N/A,#N/A,FALSE,"Test 120 Day Accts";#N/A,#N/A,FALSE,"Tickmarks"}</definedName>
    <definedName name="____AE2_4" hidden="1">{#N/A,#N/A,FALSE,"Aging Summary";#N/A,#N/A,FALSE,"Ratio Analysis";#N/A,#N/A,FALSE,"Test 120 Day Accts";#N/A,#N/A,FALSE,"Tickmarks"}</definedName>
    <definedName name="____AE4" hidden="1">{#N/A,#N/A,FALSE,"Aging Summary";#N/A,#N/A,FALSE,"Ratio Analysis";#N/A,#N/A,FALSE,"Test 120 Day Accts";#N/A,#N/A,FALSE,"Tickmarks"}</definedName>
    <definedName name="____AE4_1" hidden="1">{#N/A,#N/A,FALSE,"Aging Summary";#N/A,#N/A,FALSE,"Ratio Analysis";#N/A,#N/A,FALSE,"Test 120 Day Accts";#N/A,#N/A,FALSE,"Tickmarks"}</definedName>
    <definedName name="____AE4_1_1_1" hidden="1">{#N/A,#N/A,FALSE,"Aging Summary";#N/A,#N/A,FALSE,"Ratio Analysis";#N/A,#N/A,FALSE,"Test 120 Day Accts";#N/A,#N/A,FALSE,"Tickmarks"}</definedName>
    <definedName name="____AE4_1_1_2" hidden="1">{#N/A,#N/A,FALSE,"Aging Summary";#N/A,#N/A,FALSE,"Ratio Analysis";#N/A,#N/A,FALSE,"Test 120 Day Accts";#N/A,#N/A,FALSE,"Tickmarks"}</definedName>
    <definedName name="____AE4_1_1_3" hidden="1">{#N/A,#N/A,FALSE,"Aging Summary";#N/A,#N/A,FALSE,"Ratio Analysis";#N/A,#N/A,FALSE,"Test 120 Day Accts";#N/A,#N/A,FALSE,"Tickmarks"}</definedName>
    <definedName name="____AE4_1_2" hidden="1">{#N/A,#N/A,FALSE,"Aging Summary";#N/A,#N/A,FALSE,"Ratio Analysis";#N/A,#N/A,FALSE,"Test 120 Day Accts";#N/A,#N/A,FALSE,"Tickmarks"}</definedName>
    <definedName name="____AE4_1_3" hidden="1">{#N/A,#N/A,FALSE,"Aging Summary";#N/A,#N/A,FALSE,"Ratio Analysis";#N/A,#N/A,FALSE,"Test 120 Day Accts";#N/A,#N/A,FALSE,"Tickmarks"}</definedName>
    <definedName name="____AE4_1_4" hidden="1">{#N/A,#N/A,FALSE,"Aging Summary";#N/A,#N/A,FALSE,"Ratio Analysis";#N/A,#N/A,FALSE,"Test 120 Day Accts";#N/A,#N/A,FALSE,"Tickmarks"}</definedName>
    <definedName name="____AE4_2" hidden="1">{#N/A,#N/A,FALSE,"Aging Summary";#N/A,#N/A,FALSE,"Ratio Analysis";#N/A,#N/A,FALSE,"Test 120 Day Accts";#N/A,#N/A,FALSE,"Tickmarks"}</definedName>
    <definedName name="____AE4_3" hidden="1">{#N/A,#N/A,FALSE,"Aging Summary";#N/A,#N/A,FALSE,"Ratio Analysis";#N/A,#N/A,FALSE,"Test 120 Day Accts";#N/A,#N/A,FALSE,"Tickmarks"}</definedName>
    <definedName name="____AE4_4" hidden="1">{#N/A,#N/A,FALSE,"Aging Summary";#N/A,#N/A,FALSE,"Ratio Analysis";#N/A,#N/A,FALSE,"Test 120 Day Accts";#N/A,#N/A,FALSE,"Tickmarks"}</definedName>
    <definedName name="____ar1" hidden="1">{#N/A,#N/A,FALSE,"Aging Summary";#N/A,#N/A,FALSE,"Ratio Analysis";#N/A,#N/A,FALSE,"Test 120 Day Accts";#N/A,#N/A,FALSE,"Tickmarks"}</definedName>
    <definedName name="____ar1_1" hidden="1">{#N/A,#N/A,FALSE,"Aging Summary";#N/A,#N/A,FALSE,"Ratio Analysis";#N/A,#N/A,FALSE,"Test 120 Day Accts";#N/A,#N/A,FALSE,"Tickmarks"}</definedName>
    <definedName name="____ar1_1_1_1" hidden="1">{#N/A,#N/A,FALSE,"Aging Summary";#N/A,#N/A,FALSE,"Ratio Analysis";#N/A,#N/A,FALSE,"Test 120 Day Accts";#N/A,#N/A,FALSE,"Tickmarks"}</definedName>
    <definedName name="____ar1_1_1_2" hidden="1">{#N/A,#N/A,FALSE,"Aging Summary";#N/A,#N/A,FALSE,"Ratio Analysis";#N/A,#N/A,FALSE,"Test 120 Day Accts";#N/A,#N/A,FALSE,"Tickmarks"}</definedName>
    <definedName name="____ar1_1_1_3" hidden="1">{#N/A,#N/A,FALSE,"Aging Summary";#N/A,#N/A,FALSE,"Ratio Analysis";#N/A,#N/A,FALSE,"Test 120 Day Accts";#N/A,#N/A,FALSE,"Tickmarks"}</definedName>
    <definedName name="____ar1_1_2" hidden="1">{#N/A,#N/A,FALSE,"Aging Summary";#N/A,#N/A,FALSE,"Ratio Analysis";#N/A,#N/A,FALSE,"Test 120 Day Accts";#N/A,#N/A,FALSE,"Tickmarks"}</definedName>
    <definedName name="____ar1_1_3" hidden="1">{#N/A,#N/A,FALSE,"Aging Summary";#N/A,#N/A,FALSE,"Ratio Analysis";#N/A,#N/A,FALSE,"Test 120 Day Accts";#N/A,#N/A,FALSE,"Tickmarks"}</definedName>
    <definedName name="____ar1_1_4" hidden="1">{#N/A,#N/A,FALSE,"Aging Summary";#N/A,#N/A,FALSE,"Ratio Analysis";#N/A,#N/A,FALSE,"Test 120 Day Accts";#N/A,#N/A,FALSE,"Tickmarks"}</definedName>
    <definedName name="____ar1_2" hidden="1">{#N/A,#N/A,FALSE,"Aging Summary";#N/A,#N/A,FALSE,"Ratio Analysis";#N/A,#N/A,FALSE,"Test 120 Day Accts";#N/A,#N/A,FALSE,"Tickmarks"}</definedName>
    <definedName name="____ar1_3" hidden="1">{#N/A,#N/A,FALSE,"Aging Summary";#N/A,#N/A,FALSE,"Ratio Analysis";#N/A,#N/A,FALSE,"Test 120 Day Accts";#N/A,#N/A,FALSE,"Tickmarks"}</definedName>
    <definedName name="____ar1_4" hidden="1">{#N/A,#N/A,FALSE,"Aging Summary";#N/A,#N/A,FALSE,"Ratio Analysis";#N/A,#N/A,FALSE,"Test 120 Day Accts";#N/A,#N/A,FALSE,"Tickmarks"}</definedName>
    <definedName name="____ar4" hidden="1">{#N/A,#N/A,FALSE,"Aging Summary";#N/A,#N/A,FALSE,"Ratio Analysis";#N/A,#N/A,FALSE,"Test 120 Day Accts";#N/A,#N/A,FALSE,"Tickmarks"}</definedName>
    <definedName name="____ar4_1" hidden="1">{#N/A,#N/A,FALSE,"Aging Summary";#N/A,#N/A,FALSE,"Ratio Analysis";#N/A,#N/A,FALSE,"Test 120 Day Accts";#N/A,#N/A,FALSE,"Tickmarks"}</definedName>
    <definedName name="____ar4_1_1_1" hidden="1">{#N/A,#N/A,FALSE,"Aging Summary";#N/A,#N/A,FALSE,"Ratio Analysis";#N/A,#N/A,FALSE,"Test 120 Day Accts";#N/A,#N/A,FALSE,"Tickmarks"}</definedName>
    <definedName name="____ar4_1_1_2" hidden="1">{#N/A,#N/A,FALSE,"Aging Summary";#N/A,#N/A,FALSE,"Ratio Analysis";#N/A,#N/A,FALSE,"Test 120 Day Accts";#N/A,#N/A,FALSE,"Tickmarks"}</definedName>
    <definedName name="____ar4_1_1_3" hidden="1">{#N/A,#N/A,FALSE,"Aging Summary";#N/A,#N/A,FALSE,"Ratio Analysis";#N/A,#N/A,FALSE,"Test 120 Day Accts";#N/A,#N/A,FALSE,"Tickmarks"}</definedName>
    <definedName name="____ar4_1_2" hidden="1">{#N/A,#N/A,FALSE,"Aging Summary";#N/A,#N/A,FALSE,"Ratio Analysis";#N/A,#N/A,FALSE,"Test 120 Day Accts";#N/A,#N/A,FALSE,"Tickmarks"}</definedName>
    <definedName name="____ar4_1_3" hidden="1">{#N/A,#N/A,FALSE,"Aging Summary";#N/A,#N/A,FALSE,"Ratio Analysis";#N/A,#N/A,FALSE,"Test 120 Day Accts";#N/A,#N/A,FALSE,"Tickmarks"}</definedName>
    <definedName name="____ar4_1_4" hidden="1">{#N/A,#N/A,FALSE,"Aging Summary";#N/A,#N/A,FALSE,"Ratio Analysis";#N/A,#N/A,FALSE,"Test 120 Day Accts";#N/A,#N/A,FALSE,"Tickmarks"}</definedName>
    <definedName name="____ar4_2" hidden="1">{#N/A,#N/A,FALSE,"Aging Summary";#N/A,#N/A,FALSE,"Ratio Analysis";#N/A,#N/A,FALSE,"Test 120 Day Accts";#N/A,#N/A,FALSE,"Tickmarks"}</definedName>
    <definedName name="____ar4_3" hidden="1">{#N/A,#N/A,FALSE,"Aging Summary";#N/A,#N/A,FALSE,"Ratio Analysis";#N/A,#N/A,FALSE,"Test 120 Day Accts";#N/A,#N/A,FALSE,"Tickmarks"}</definedName>
    <definedName name="____ar4_4" hidden="1">{#N/A,#N/A,FALSE,"Aging Summary";#N/A,#N/A,FALSE,"Ratio Analysis";#N/A,#N/A,FALSE,"Test 120 Day Accts";#N/A,#N/A,FALSE,"Tickmarks"}</definedName>
    <definedName name="____AS3" hidden="1">{#N/A,#N/A,FALSE,"Aging Summary";#N/A,#N/A,FALSE,"Ratio Analysis";#N/A,#N/A,FALSE,"Test 120 Day Accts";#N/A,#N/A,FALSE,"Tickmarks"}</definedName>
    <definedName name="____AS3_1" hidden="1">{#N/A,#N/A,FALSE,"Aging Summary";#N/A,#N/A,FALSE,"Ratio Analysis";#N/A,#N/A,FALSE,"Test 120 Day Accts";#N/A,#N/A,FALSE,"Tickmarks"}</definedName>
    <definedName name="____AS3_1_1_1" hidden="1">{#N/A,#N/A,FALSE,"Aging Summary";#N/A,#N/A,FALSE,"Ratio Analysis";#N/A,#N/A,FALSE,"Test 120 Day Accts";#N/A,#N/A,FALSE,"Tickmarks"}</definedName>
    <definedName name="____AS3_1_1_2" hidden="1">{#N/A,#N/A,FALSE,"Aging Summary";#N/A,#N/A,FALSE,"Ratio Analysis";#N/A,#N/A,FALSE,"Test 120 Day Accts";#N/A,#N/A,FALSE,"Tickmarks"}</definedName>
    <definedName name="____AS3_1_1_3" hidden="1">{#N/A,#N/A,FALSE,"Aging Summary";#N/A,#N/A,FALSE,"Ratio Analysis";#N/A,#N/A,FALSE,"Test 120 Day Accts";#N/A,#N/A,FALSE,"Tickmarks"}</definedName>
    <definedName name="____AS3_1_2" hidden="1">{#N/A,#N/A,FALSE,"Aging Summary";#N/A,#N/A,FALSE,"Ratio Analysis";#N/A,#N/A,FALSE,"Test 120 Day Accts";#N/A,#N/A,FALSE,"Tickmarks"}</definedName>
    <definedName name="____AS3_1_3" hidden="1">{#N/A,#N/A,FALSE,"Aging Summary";#N/A,#N/A,FALSE,"Ratio Analysis";#N/A,#N/A,FALSE,"Test 120 Day Accts";#N/A,#N/A,FALSE,"Tickmarks"}</definedName>
    <definedName name="____AS3_1_4" hidden="1">{#N/A,#N/A,FALSE,"Aging Summary";#N/A,#N/A,FALSE,"Ratio Analysis";#N/A,#N/A,FALSE,"Test 120 Day Accts";#N/A,#N/A,FALSE,"Tickmarks"}</definedName>
    <definedName name="____AS3_2" hidden="1">{#N/A,#N/A,FALSE,"Aging Summary";#N/A,#N/A,FALSE,"Ratio Analysis";#N/A,#N/A,FALSE,"Test 120 Day Accts";#N/A,#N/A,FALSE,"Tickmarks"}</definedName>
    <definedName name="____AS3_3" hidden="1">{#N/A,#N/A,FALSE,"Aging Summary";#N/A,#N/A,FALSE,"Ratio Analysis";#N/A,#N/A,FALSE,"Test 120 Day Accts";#N/A,#N/A,FALSE,"Tickmarks"}</definedName>
    <definedName name="____AS3_4" hidden="1">{#N/A,#N/A,FALSE,"Aging Summary";#N/A,#N/A,FALSE,"Ratio Analysis";#N/A,#N/A,FALSE,"Test 120 Day Accts";#N/A,#N/A,FALSE,"Tickmarks"}</definedName>
    <definedName name="____AS4" hidden="1">{#N/A,#N/A,FALSE,"Aging Summary";#N/A,#N/A,FALSE,"Ratio Analysis";#N/A,#N/A,FALSE,"Test 120 Day Accts";#N/A,#N/A,FALSE,"Tickmarks"}</definedName>
    <definedName name="____AS4_1" hidden="1">{#N/A,#N/A,FALSE,"Aging Summary";#N/A,#N/A,FALSE,"Ratio Analysis";#N/A,#N/A,FALSE,"Test 120 Day Accts";#N/A,#N/A,FALSE,"Tickmarks"}</definedName>
    <definedName name="____AS4_1_1_1" hidden="1">{#N/A,#N/A,FALSE,"Aging Summary";#N/A,#N/A,FALSE,"Ratio Analysis";#N/A,#N/A,FALSE,"Test 120 Day Accts";#N/A,#N/A,FALSE,"Tickmarks"}</definedName>
    <definedName name="____AS4_1_1_2" hidden="1">{#N/A,#N/A,FALSE,"Aging Summary";#N/A,#N/A,FALSE,"Ratio Analysis";#N/A,#N/A,FALSE,"Test 120 Day Accts";#N/A,#N/A,FALSE,"Tickmarks"}</definedName>
    <definedName name="____AS4_1_1_3" hidden="1">{#N/A,#N/A,FALSE,"Aging Summary";#N/A,#N/A,FALSE,"Ratio Analysis";#N/A,#N/A,FALSE,"Test 120 Day Accts";#N/A,#N/A,FALSE,"Tickmarks"}</definedName>
    <definedName name="____AS4_1_2" hidden="1">{#N/A,#N/A,FALSE,"Aging Summary";#N/A,#N/A,FALSE,"Ratio Analysis";#N/A,#N/A,FALSE,"Test 120 Day Accts";#N/A,#N/A,FALSE,"Tickmarks"}</definedName>
    <definedName name="____AS4_1_3" hidden="1">{#N/A,#N/A,FALSE,"Aging Summary";#N/A,#N/A,FALSE,"Ratio Analysis";#N/A,#N/A,FALSE,"Test 120 Day Accts";#N/A,#N/A,FALSE,"Tickmarks"}</definedName>
    <definedName name="____AS4_1_4" hidden="1">{#N/A,#N/A,FALSE,"Aging Summary";#N/A,#N/A,FALSE,"Ratio Analysis";#N/A,#N/A,FALSE,"Test 120 Day Accts";#N/A,#N/A,FALSE,"Tickmarks"}</definedName>
    <definedName name="____AS4_2" hidden="1">{#N/A,#N/A,FALSE,"Aging Summary";#N/A,#N/A,FALSE,"Ratio Analysis";#N/A,#N/A,FALSE,"Test 120 Day Accts";#N/A,#N/A,FALSE,"Tickmarks"}</definedName>
    <definedName name="____AS4_3" hidden="1">{#N/A,#N/A,FALSE,"Aging Summary";#N/A,#N/A,FALSE,"Ratio Analysis";#N/A,#N/A,FALSE,"Test 120 Day Accts";#N/A,#N/A,FALSE,"Tickmarks"}</definedName>
    <definedName name="____AS4_4" hidden="1">{#N/A,#N/A,FALSE,"Aging Summary";#N/A,#N/A,FALSE,"Ratio Analysis";#N/A,#N/A,FALSE,"Test 120 Day Accts";#N/A,#N/A,FALSE,"Tickmarks"}</definedName>
    <definedName name="____ase1" hidden="1">{#N/A,#N/A,FALSE,"Aging Summary";#N/A,#N/A,FALSE,"Ratio Analysis";#N/A,#N/A,FALSE,"Test 120 Day Accts";#N/A,#N/A,FALSE,"Tickmarks"}</definedName>
    <definedName name="____ase1_1" hidden="1">{#N/A,#N/A,FALSE,"Aging Summary";#N/A,#N/A,FALSE,"Ratio Analysis";#N/A,#N/A,FALSE,"Test 120 Day Accts";#N/A,#N/A,FALSE,"Tickmarks"}</definedName>
    <definedName name="____ase1_1_1_1" hidden="1">{#N/A,#N/A,FALSE,"Aging Summary";#N/A,#N/A,FALSE,"Ratio Analysis";#N/A,#N/A,FALSE,"Test 120 Day Accts";#N/A,#N/A,FALSE,"Tickmarks"}</definedName>
    <definedName name="____ase1_1_1_2" hidden="1">{#N/A,#N/A,FALSE,"Aging Summary";#N/A,#N/A,FALSE,"Ratio Analysis";#N/A,#N/A,FALSE,"Test 120 Day Accts";#N/A,#N/A,FALSE,"Tickmarks"}</definedName>
    <definedName name="____ase1_1_1_3" hidden="1">{#N/A,#N/A,FALSE,"Aging Summary";#N/A,#N/A,FALSE,"Ratio Analysis";#N/A,#N/A,FALSE,"Test 120 Day Accts";#N/A,#N/A,FALSE,"Tickmarks"}</definedName>
    <definedName name="____ase1_1_2" hidden="1">{#N/A,#N/A,FALSE,"Aging Summary";#N/A,#N/A,FALSE,"Ratio Analysis";#N/A,#N/A,FALSE,"Test 120 Day Accts";#N/A,#N/A,FALSE,"Tickmarks"}</definedName>
    <definedName name="____ase1_1_3" hidden="1">{#N/A,#N/A,FALSE,"Aging Summary";#N/A,#N/A,FALSE,"Ratio Analysis";#N/A,#N/A,FALSE,"Test 120 Day Accts";#N/A,#N/A,FALSE,"Tickmarks"}</definedName>
    <definedName name="____ase1_1_4" hidden="1">{#N/A,#N/A,FALSE,"Aging Summary";#N/A,#N/A,FALSE,"Ratio Analysis";#N/A,#N/A,FALSE,"Test 120 Day Accts";#N/A,#N/A,FALSE,"Tickmarks"}</definedName>
    <definedName name="____ase1_2" hidden="1">{#N/A,#N/A,FALSE,"Aging Summary";#N/A,#N/A,FALSE,"Ratio Analysis";#N/A,#N/A,FALSE,"Test 120 Day Accts";#N/A,#N/A,FALSE,"Tickmarks"}</definedName>
    <definedName name="____ase1_3" hidden="1">{#N/A,#N/A,FALSE,"Aging Summary";#N/A,#N/A,FALSE,"Ratio Analysis";#N/A,#N/A,FALSE,"Test 120 Day Accts";#N/A,#N/A,FALSE,"Tickmarks"}</definedName>
    <definedName name="____ase1_4" hidden="1">{#N/A,#N/A,FALSE,"Aging Summary";#N/A,#N/A,FALSE,"Ratio Analysis";#N/A,#N/A,FALSE,"Test 120 Day Accts";#N/A,#N/A,FALSE,"Tickmarks"}</definedName>
    <definedName name="____ase4" hidden="1">{#N/A,#N/A,FALSE,"Aging Summary";#N/A,#N/A,FALSE,"Ratio Analysis";#N/A,#N/A,FALSE,"Test 120 Day Accts";#N/A,#N/A,FALSE,"Tickmarks"}</definedName>
    <definedName name="____ase4_1" hidden="1">{#N/A,#N/A,FALSE,"Aging Summary";#N/A,#N/A,FALSE,"Ratio Analysis";#N/A,#N/A,FALSE,"Test 120 Day Accts";#N/A,#N/A,FALSE,"Tickmarks"}</definedName>
    <definedName name="____ase4_1_1_1" hidden="1">{#N/A,#N/A,FALSE,"Aging Summary";#N/A,#N/A,FALSE,"Ratio Analysis";#N/A,#N/A,FALSE,"Test 120 Day Accts";#N/A,#N/A,FALSE,"Tickmarks"}</definedName>
    <definedName name="____ase4_1_1_2" hidden="1">{#N/A,#N/A,FALSE,"Aging Summary";#N/A,#N/A,FALSE,"Ratio Analysis";#N/A,#N/A,FALSE,"Test 120 Day Accts";#N/A,#N/A,FALSE,"Tickmarks"}</definedName>
    <definedName name="____ase4_1_1_3" hidden="1">{#N/A,#N/A,FALSE,"Aging Summary";#N/A,#N/A,FALSE,"Ratio Analysis";#N/A,#N/A,FALSE,"Test 120 Day Accts";#N/A,#N/A,FALSE,"Tickmarks"}</definedName>
    <definedName name="____ase4_1_2" hidden="1">{#N/A,#N/A,FALSE,"Aging Summary";#N/A,#N/A,FALSE,"Ratio Analysis";#N/A,#N/A,FALSE,"Test 120 Day Accts";#N/A,#N/A,FALSE,"Tickmarks"}</definedName>
    <definedName name="____ase4_1_3" hidden="1">{#N/A,#N/A,FALSE,"Aging Summary";#N/A,#N/A,FALSE,"Ratio Analysis";#N/A,#N/A,FALSE,"Test 120 Day Accts";#N/A,#N/A,FALSE,"Tickmarks"}</definedName>
    <definedName name="____ase4_1_4" hidden="1">{#N/A,#N/A,FALSE,"Aging Summary";#N/A,#N/A,FALSE,"Ratio Analysis";#N/A,#N/A,FALSE,"Test 120 Day Accts";#N/A,#N/A,FALSE,"Tickmarks"}</definedName>
    <definedName name="____ase4_2" hidden="1">{#N/A,#N/A,FALSE,"Aging Summary";#N/A,#N/A,FALSE,"Ratio Analysis";#N/A,#N/A,FALSE,"Test 120 Day Accts";#N/A,#N/A,FALSE,"Tickmarks"}</definedName>
    <definedName name="____ase4_3" hidden="1">{#N/A,#N/A,FALSE,"Aging Summary";#N/A,#N/A,FALSE,"Ratio Analysis";#N/A,#N/A,FALSE,"Test 120 Day Accts";#N/A,#N/A,FALSE,"Tickmarks"}</definedName>
    <definedName name="____ase4_4" hidden="1">{#N/A,#N/A,FALSE,"Aging Summary";#N/A,#N/A,FALSE,"Ratio Analysis";#N/A,#N/A,FALSE,"Test 120 Day Accts";#N/A,#N/A,FALSE,"Tickmarks"}</definedName>
    <definedName name="____asr1" hidden="1">{#N/A,#N/A,FALSE,"Aging Summary";#N/A,#N/A,FALSE,"Ratio Analysis";#N/A,#N/A,FALSE,"Test 120 Day Accts";#N/A,#N/A,FALSE,"Tickmarks"}</definedName>
    <definedName name="____asr1_1" hidden="1">{#N/A,#N/A,FALSE,"Aging Summary";#N/A,#N/A,FALSE,"Ratio Analysis";#N/A,#N/A,FALSE,"Test 120 Day Accts";#N/A,#N/A,FALSE,"Tickmarks"}</definedName>
    <definedName name="____asr1_1_1_1" hidden="1">{#N/A,#N/A,FALSE,"Aging Summary";#N/A,#N/A,FALSE,"Ratio Analysis";#N/A,#N/A,FALSE,"Test 120 Day Accts";#N/A,#N/A,FALSE,"Tickmarks"}</definedName>
    <definedName name="____asr1_1_1_2" hidden="1">{#N/A,#N/A,FALSE,"Aging Summary";#N/A,#N/A,FALSE,"Ratio Analysis";#N/A,#N/A,FALSE,"Test 120 Day Accts";#N/A,#N/A,FALSE,"Tickmarks"}</definedName>
    <definedName name="____asr1_1_1_3" hidden="1">{#N/A,#N/A,FALSE,"Aging Summary";#N/A,#N/A,FALSE,"Ratio Analysis";#N/A,#N/A,FALSE,"Test 120 Day Accts";#N/A,#N/A,FALSE,"Tickmarks"}</definedName>
    <definedName name="____asr1_1_2" hidden="1">{#N/A,#N/A,FALSE,"Aging Summary";#N/A,#N/A,FALSE,"Ratio Analysis";#N/A,#N/A,FALSE,"Test 120 Day Accts";#N/A,#N/A,FALSE,"Tickmarks"}</definedName>
    <definedName name="____asr1_1_3" hidden="1">{#N/A,#N/A,FALSE,"Aging Summary";#N/A,#N/A,FALSE,"Ratio Analysis";#N/A,#N/A,FALSE,"Test 120 Day Accts";#N/A,#N/A,FALSE,"Tickmarks"}</definedName>
    <definedName name="____asr1_1_4" hidden="1">{#N/A,#N/A,FALSE,"Aging Summary";#N/A,#N/A,FALSE,"Ratio Analysis";#N/A,#N/A,FALSE,"Test 120 Day Accts";#N/A,#N/A,FALSE,"Tickmarks"}</definedName>
    <definedName name="____asr1_2" hidden="1">{#N/A,#N/A,FALSE,"Aging Summary";#N/A,#N/A,FALSE,"Ratio Analysis";#N/A,#N/A,FALSE,"Test 120 Day Accts";#N/A,#N/A,FALSE,"Tickmarks"}</definedName>
    <definedName name="____asr1_3" hidden="1">{#N/A,#N/A,FALSE,"Aging Summary";#N/A,#N/A,FALSE,"Ratio Analysis";#N/A,#N/A,FALSE,"Test 120 Day Accts";#N/A,#N/A,FALSE,"Tickmarks"}</definedName>
    <definedName name="____asr1_4" hidden="1">{#N/A,#N/A,FALSE,"Aging Summary";#N/A,#N/A,FALSE,"Ratio Analysis";#N/A,#N/A,FALSE,"Test 120 Day Accts";#N/A,#N/A,FALSE,"Tickmarks"}</definedName>
    <definedName name="____asr4" hidden="1">{#N/A,#N/A,FALSE,"Aging Summary";#N/A,#N/A,FALSE,"Ratio Analysis";#N/A,#N/A,FALSE,"Test 120 Day Accts";#N/A,#N/A,FALSE,"Tickmarks"}</definedName>
    <definedName name="____asr4_1" hidden="1">{#N/A,#N/A,FALSE,"Aging Summary";#N/A,#N/A,FALSE,"Ratio Analysis";#N/A,#N/A,FALSE,"Test 120 Day Accts";#N/A,#N/A,FALSE,"Tickmarks"}</definedName>
    <definedName name="____asr4_1_1_1" hidden="1">{#N/A,#N/A,FALSE,"Aging Summary";#N/A,#N/A,FALSE,"Ratio Analysis";#N/A,#N/A,FALSE,"Test 120 Day Accts";#N/A,#N/A,FALSE,"Tickmarks"}</definedName>
    <definedName name="____asr4_1_1_2" hidden="1">{#N/A,#N/A,FALSE,"Aging Summary";#N/A,#N/A,FALSE,"Ratio Analysis";#N/A,#N/A,FALSE,"Test 120 Day Accts";#N/A,#N/A,FALSE,"Tickmarks"}</definedName>
    <definedName name="____asr4_1_1_3" hidden="1">{#N/A,#N/A,FALSE,"Aging Summary";#N/A,#N/A,FALSE,"Ratio Analysis";#N/A,#N/A,FALSE,"Test 120 Day Accts";#N/A,#N/A,FALSE,"Tickmarks"}</definedName>
    <definedName name="____asr4_1_2" hidden="1">{#N/A,#N/A,FALSE,"Aging Summary";#N/A,#N/A,FALSE,"Ratio Analysis";#N/A,#N/A,FALSE,"Test 120 Day Accts";#N/A,#N/A,FALSE,"Tickmarks"}</definedName>
    <definedName name="____asr4_1_3" hidden="1">{#N/A,#N/A,FALSE,"Aging Summary";#N/A,#N/A,FALSE,"Ratio Analysis";#N/A,#N/A,FALSE,"Test 120 Day Accts";#N/A,#N/A,FALSE,"Tickmarks"}</definedName>
    <definedName name="____asr4_1_4" hidden="1">{#N/A,#N/A,FALSE,"Aging Summary";#N/A,#N/A,FALSE,"Ratio Analysis";#N/A,#N/A,FALSE,"Test 120 Day Accts";#N/A,#N/A,FALSE,"Tickmarks"}</definedName>
    <definedName name="____asr4_2" hidden="1">{#N/A,#N/A,FALSE,"Aging Summary";#N/A,#N/A,FALSE,"Ratio Analysis";#N/A,#N/A,FALSE,"Test 120 Day Accts";#N/A,#N/A,FALSE,"Tickmarks"}</definedName>
    <definedName name="____asr4_3" hidden="1">{#N/A,#N/A,FALSE,"Aging Summary";#N/A,#N/A,FALSE,"Ratio Analysis";#N/A,#N/A,FALSE,"Test 120 Day Accts";#N/A,#N/A,FALSE,"Tickmarks"}</definedName>
    <definedName name="____asr4_4" hidden="1">{#N/A,#N/A,FALSE,"Aging Summary";#N/A,#N/A,FALSE,"Ratio Analysis";#N/A,#N/A,FALSE,"Test 120 Day Accts";#N/A,#N/A,FALSE,"Tickmarks"}</definedName>
    <definedName name="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201" hidden="1">{#N/A,#N/A,FALSE,"Ocean";#N/A,#N/A,FALSE,"NewYork";#N/A,#N/A,FALSE,"Gateway";#N/A,#N/A,FALSE,"GVH";#N/A,#N/A,FALSE,"GVM";#N/A,#N/A,FALSE,"GVT"}</definedName>
    <definedName name="____B221" hidden="1">{#N/A,#N/A,FALSE,"Ocean";#N/A,#N/A,FALSE,"NewYork";#N/A,#N/A,FALSE,"Gateway";#N/A,#N/A,FALSE,"GVH";#N/A,#N/A,FALSE,"GVM";#N/A,#N/A,FALSE,"GVT"}</definedName>
    <definedName name="____cle1" hidden="1">#REF!</definedName>
    <definedName name="____del1" hidden="1">{#N/A,#N/A,FALSE,"95TOTAL"}</definedName>
    <definedName name="____E100" hidden="1">{#N/A,#N/A,FALSE,"OffAdvance";#N/A,#N/A,FALSE,"OffExpRprt";#N/A,#N/A,FALSE,"Entertmnt";#N/A,#N/A,FALSE,"Promotion";#N/A,#N/A,FALSE,"Travelling"}</definedName>
    <definedName name="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f1" hidden="1">{"Printsmall",#N/A,FALSE,"Balance Sheet"}</definedName>
    <definedName name="__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G300" hidden="1">#REF!</definedName>
    <definedName name="____GM2" hidden="1">{#N/A,#N/A,FALSE,"B"}</definedName>
    <definedName name="____HP1" hidden="1">{#N/A,#N/A,FALSE,"Aging Summary";#N/A,#N/A,FALSE,"Ratio Analysis";#N/A,#N/A,FALSE,"Test 120 Day Accts";#N/A,#N/A,FALSE,"Tickmarks"}</definedName>
    <definedName name="____HP1_1" hidden="1">{#N/A,#N/A,FALSE,"Aging Summary";#N/A,#N/A,FALSE,"Ratio Analysis";#N/A,#N/A,FALSE,"Test 120 Day Accts";#N/A,#N/A,FALSE,"Tickmarks"}</definedName>
    <definedName name="____HP1_1_1_1" hidden="1">{#N/A,#N/A,FALSE,"Aging Summary";#N/A,#N/A,FALSE,"Ratio Analysis";#N/A,#N/A,FALSE,"Test 120 Day Accts";#N/A,#N/A,FALSE,"Tickmarks"}</definedName>
    <definedName name="____HP1_1_1_2" hidden="1">{#N/A,#N/A,FALSE,"Aging Summary";#N/A,#N/A,FALSE,"Ratio Analysis";#N/A,#N/A,FALSE,"Test 120 Day Accts";#N/A,#N/A,FALSE,"Tickmarks"}</definedName>
    <definedName name="____HP1_1_1_3" hidden="1">{#N/A,#N/A,FALSE,"Aging Summary";#N/A,#N/A,FALSE,"Ratio Analysis";#N/A,#N/A,FALSE,"Test 120 Day Accts";#N/A,#N/A,FALSE,"Tickmarks"}</definedName>
    <definedName name="____HP1_1_2" hidden="1">{#N/A,#N/A,FALSE,"Aging Summary";#N/A,#N/A,FALSE,"Ratio Analysis";#N/A,#N/A,FALSE,"Test 120 Day Accts";#N/A,#N/A,FALSE,"Tickmarks"}</definedName>
    <definedName name="____HP1_1_3" hidden="1">{#N/A,#N/A,FALSE,"Aging Summary";#N/A,#N/A,FALSE,"Ratio Analysis";#N/A,#N/A,FALSE,"Test 120 Day Accts";#N/A,#N/A,FALSE,"Tickmarks"}</definedName>
    <definedName name="____HP1_1_4" hidden="1">{#N/A,#N/A,FALSE,"Aging Summary";#N/A,#N/A,FALSE,"Ratio Analysis";#N/A,#N/A,FALSE,"Test 120 Day Accts";#N/A,#N/A,FALSE,"Tickmarks"}</definedName>
    <definedName name="____HP1_2" hidden="1">{#N/A,#N/A,FALSE,"Aging Summary";#N/A,#N/A,FALSE,"Ratio Analysis";#N/A,#N/A,FALSE,"Test 120 Day Accts";#N/A,#N/A,FALSE,"Tickmarks"}</definedName>
    <definedName name="____HP1_3" hidden="1">{#N/A,#N/A,FALSE,"Aging Summary";#N/A,#N/A,FALSE,"Ratio Analysis";#N/A,#N/A,FALSE,"Test 120 Day Accts";#N/A,#N/A,FALSE,"Tickmarks"}</definedName>
    <definedName name="____HP1_4" hidden="1">{#N/A,#N/A,FALSE,"Aging Summary";#N/A,#N/A,FALSE,"Ratio Analysis";#N/A,#N/A,FALSE,"Test 120 Day Accts";#N/A,#N/A,FALSE,"Tickmarks"}</definedName>
    <definedName name="____HP4" hidden="1">{#N/A,#N/A,FALSE,"Aging Summary";#N/A,#N/A,FALSE,"Ratio Analysis";#N/A,#N/A,FALSE,"Test 120 Day Accts";#N/A,#N/A,FALSE,"Tickmarks"}</definedName>
    <definedName name="____HP4_1" hidden="1">{#N/A,#N/A,FALSE,"Aging Summary";#N/A,#N/A,FALSE,"Ratio Analysis";#N/A,#N/A,FALSE,"Test 120 Day Accts";#N/A,#N/A,FALSE,"Tickmarks"}</definedName>
    <definedName name="____HP4_1_1_1" hidden="1">{#N/A,#N/A,FALSE,"Aging Summary";#N/A,#N/A,FALSE,"Ratio Analysis";#N/A,#N/A,FALSE,"Test 120 Day Accts";#N/A,#N/A,FALSE,"Tickmarks"}</definedName>
    <definedName name="____HP4_1_1_2" hidden="1">{#N/A,#N/A,FALSE,"Aging Summary";#N/A,#N/A,FALSE,"Ratio Analysis";#N/A,#N/A,FALSE,"Test 120 Day Accts";#N/A,#N/A,FALSE,"Tickmarks"}</definedName>
    <definedName name="____HP4_1_1_3" hidden="1">{#N/A,#N/A,FALSE,"Aging Summary";#N/A,#N/A,FALSE,"Ratio Analysis";#N/A,#N/A,FALSE,"Test 120 Day Accts";#N/A,#N/A,FALSE,"Tickmarks"}</definedName>
    <definedName name="____HP4_1_2" hidden="1">{#N/A,#N/A,FALSE,"Aging Summary";#N/A,#N/A,FALSE,"Ratio Analysis";#N/A,#N/A,FALSE,"Test 120 Day Accts";#N/A,#N/A,FALSE,"Tickmarks"}</definedName>
    <definedName name="____HP4_1_3" hidden="1">{#N/A,#N/A,FALSE,"Aging Summary";#N/A,#N/A,FALSE,"Ratio Analysis";#N/A,#N/A,FALSE,"Test 120 Day Accts";#N/A,#N/A,FALSE,"Tickmarks"}</definedName>
    <definedName name="____HP4_1_4" hidden="1">{#N/A,#N/A,FALSE,"Aging Summary";#N/A,#N/A,FALSE,"Ratio Analysis";#N/A,#N/A,FALSE,"Test 120 Day Accts";#N/A,#N/A,FALSE,"Tickmarks"}</definedName>
    <definedName name="____HP4_2" hidden="1">{#N/A,#N/A,FALSE,"Aging Summary";#N/A,#N/A,FALSE,"Ratio Analysis";#N/A,#N/A,FALSE,"Test 120 Day Accts";#N/A,#N/A,FALSE,"Tickmarks"}</definedName>
    <definedName name="____HP4_3" hidden="1">{#N/A,#N/A,FALSE,"Aging Summary";#N/A,#N/A,FALSE,"Ratio Analysis";#N/A,#N/A,FALSE,"Test 120 Day Accts";#N/A,#N/A,FALSE,"Tickmarks"}</definedName>
    <definedName name="____HP4_4" hidden="1">{#N/A,#N/A,FALSE,"Aging Summary";#N/A,#N/A,FALSE,"Ratio Analysis";#N/A,#N/A,FALSE,"Test 120 Day Accts";#N/A,#N/A,FALSE,"Tickmarks"}</definedName>
    <definedName name="____htl1" hidden="1">{"'Sheet1'!$A$4:$M$6"}</definedName>
    <definedName name="____htl1_1" hidden="1">{"'Sheet1'!$A$4:$M$6"}</definedName>
    <definedName name="____htl1_1_1" hidden="1">{"'Sheet1'!$A$4:$M$6"}</definedName>
    <definedName name="____htl1_1_1_1" hidden="1">{"'Sheet1'!$A$4:$M$6"}</definedName>
    <definedName name="____htl1_1_1_2" hidden="1">{"'Sheet1'!$A$4:$M$6"}</definedName>
    <definedName name="____htl1_1_1_3" hidden="1">{"'Sheet1'!$A$4:$M$6"}</definedName>
    <definedName name="____htl1_1_2" hidden="1">{"'Sheet1'!$A$4:$M$6"}</definedName>
    <definedName name="____htl1_1_3" hidden="1">{"'Sheet1'!$A$4:$M$6"}</definedName>
    <definedName name="____htl1_2" hidden="1">{"'Sheet1'!$A$4:$M$6"}</definedName>
    <definedName name="____htl1_3" hidden="1">{"'Sheet1'!$A$4:$M$6"}</definedName>
    <definedName name="____htl1_4" hidden="1">{"'Sheet1'!$A$4:$M$6"}</definedName>
    <definedName name="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K10" hidden="1">{#N/A,#N/A,FALSE,"Sheet1"}</definedName>
    <definedName name="____K100" hidden="1">{#N/A,#N/A,FALSE,"Co_BalSht";#N/A,#N/A,FALSE,"Co_IncStmt";#N/A,#N/A,FALSE,"Cons_BalSht";#N/A,#N/A,FALSE,"Cons_IncStmt";#N/A,#N/A,FALSE,"Cashflow"}</definedName>
    <definedName name="____K11" hidden="1">{#N/A,#N/A,FALSE,"Sheet1"}</definedName>
    <definedName name="____K2" hidden="1">{#N/A,#N/A,FALSE,"Sheet1"}</definedName>
    <definedName name="____KA1" hidden="1">{#N/A,#N/A,FALSE,"Sheet1"}</definedName>
    <definedName name="____Kay2008" hidden="1">{"SCH1B",#N/A,FALSE,"Canada";"SCH2B",#N/A,FALSE,"Canada"}</definedName>
    <definedName name="____key2" hidden="1">#REF!</definedName>
    <definedName name="____key3" hidden="1">#REF!</definedName>
    <definedName name="____LF12" hidden="1">#REF!</definedName>
    <definedName name="____md1" hidden="1">#REF!</definedName>
    <definedName name="____N11" hidden="1">#REF!</definedName>
    <definedName name="____New1" hidden="1">{#N/A,#N/A,FALSE,"Aging Summary";#N/A,#N/A,FALSE,"Ratio Analysis";#N/A,#N/A,FALSE,"Test 120 Day Accts";#N/A,#N/A,FALSE,"Tickmarks"}</definedName>
    <definedName name="____o1" hidden="1">{#N/A,#N/A,FALSE,"Aging Summary";#N/A,#N/A,FALSE,"Ratio Analysis";#N/A,#N/A,FALSE,"Test 120 Day Accts";#N/A,#N/A,FALSE,"Tickmarks"}</definedName>
    <definedName name="____o1_1" hidden="1">{#N/A,#N/A,FALSE,"Aging Summary";#N/A,#N/A,FALSE,"Ratio Analysis";#N/A,#N/A,FALSE,"Test 120 Day Accts";#N/A,#N/A,FALSE,"Tickmarks"}</definedName>
    <definedName name="____o1_1_1_1" hidden="1">{#N/A,#N/A,FALSE,"Aging Summary";#N/A,#N/A,FALSE,"Ratio Analysis";#N/A,#N/A,FALSE,"Test 120 Day Accts";#N/A,#N/A,FALSE,"Tickmarks"}</definedName>
    <definedName name="____o1_1_1_2" hidden="1">{#N/A,#N/A,FALSE,"Aging Summary";#N/A,#N/A,FALSE,"Ratio Analysis";#N/A,#N/A,FALSE,"Test 120 Day Accts";#N/A,#N/A,FALSE,"Tickmarks"}</definedName>
    <definedName name="____o1_1_1_3" hidden="1">{#N/A,#N/A,FALSE,"Aging Summary";#N/A,#N/A,FALSE,"Ratio Analysis";#N/A,#N/A,FALSE,"Test 120 Day Accts";#N/A,#N/A,FALSE,"Tickmarks"}</definedName>
    <definedName name="____o1_1_2" hidden="1">{#N/A,#N/A,FALSE,"Aging Summary";#N/A,#N/A,FALSE,"Ratio Analysis";#N/A,#N/A,FALSE,"Test 120 Day Accts";#N/A,#N/A,FALSE,"Tickmarks"}</definedName>
    <definedName name="____o1_1_3" hidden="1">{#N/A,#N/A,FALSE,"Aging Summary";#N/A,#N/A,FALSE,"Ratio Analysis";#N/A,#N/A,FALSE,"Test 120 Day Accts";#N/A,#N/A,FALSE,"Tickmarks"}</definedName>
    <definedName name="____o1_1_4" hidden="1">{#N/A,#N/A,FALSE,"Aging Summary";#N/A,#N/A,FALSE,"Ratio Analysis";#N/A,#N/A,FALSE,"Test 120 Day Accts";#N/A,#N/A,FALSE,"Tickmarks"}</definedName>
    <definedName name="____o1_2" hidden="1">{#N/A,#N/A,FALSE,"Aging Summary";#N/A,#N/A,FALSE,"Ratio Analysis";#N/A,#N/A,FALSE,"Test 120 Day Accts";#N/A,#N/A,FALSE,"Tickmarks"}</definedName>
    <definedName name="____o1_3" hidden="1">{#N/A,#N/A,FALSE,"Aging Summary";#N/A,#N/A,FALSE,"Ratio Analysis";#N/A,#N/A,FALSE,"Test 120 Day Accts";#N/A,#N/A,FALSE,"Tickmarks"}</definedName>
    <definedName name="____o1_4" hidden="1">{#N/A,#N/A,FALSE,"Aging Summary";#N/A,#N/A,FALSE,"Ratio Analysis";#N/A,#N/A,FALSE,"Test 120 Day Accts";#N/A,#N/A,FALSE,"Tickmarks"}</definedName>
    <definedName name="____o2" hidden="1">{#N/A,#N/A,FALSE,"Aging Summary";#N/A,#N/A,FALSE,"Ratio Analysis";#N/A,#N/A,FALSE,"Test 120 Day Accts";#N/A,#N/A,FALSE,"Tickmarks"}</definedName>
    <definedName name="____o2_1" hidden="1">{#N/A,#N/A,FALSE,"Aging Summary";#N/A,#N/A,FALSE,"Ratio Analysis";#N/A,#N/A,FALSE,"Test 120 Day Accts";#N/A,#N/A,FALSE,"Tickmarks"}</definedName>
    <definedName name="____o2_1_1_1" hidden="1">{#N/A,#N/A,FALSE,"Aging Summary";#N/A,#N/A,FALSE,"Ratio Analysis";#N/A,#N/A,FALSE,"Test 120 Day Accts";#N/A,#N/A,FALSE,"Tickmarks"}</definedName>
    <definedName name="____o2_1_1_2" hidden="1">{#N/A,#N/A,FALSE,"Aging Summary";#N/A,#N/A,FALSE,"Ratio Analysis";#N/A,#N/A,FALSE,"Test 120 Day Accts";#N/A,#N/A,FALSE,"Tickmarks"}</definedName>
    <definedName name="____o2_1_1_3" hidden="1">{#N/A,#N/A,FALSE,"Aging Summary";#N/A,#N/A,FALSE,"Ratio Analysis";#N/A,#N/A,FALSE,"Test 120 Day Accts";#N/A,#N/A,FALSE,"Tickmarks"}</definedName>
    <definedName name="____o2_1_2" hidden="1">{#N/A,#N/A,FALSE,"Aging Summary";#N/A,#N/A,FALSE,"Ratio Analysis";#N/A,#N/A,FALSE,"Test 120 Day Accts";#N/A,#N/A,FALSE,"Tickmarks"}</definedName>
    <definedName name="____o2_1_3" hidden="1">{#N/A,#N/A,FALSE,"Aging Summary";#N/A,#N/A,FALSE,"Ratio Analysis";#N/A,#N/A,FALSE,"Test 120 Day Accts";#N/A,#N/A,FALSE,"Tickmarks"}</definedName>
    <definedName name="____o2_1_4" hidden="1">{#N/A,#N/A,FALSE,"Aging Summary";#N/A,#N/A,FALSE,"Ratio Analysis";#N/A,#N/A,FALSE,"Test 120 Day Accts";#N/A,#N/A,FALSE,"Tickmarks"}</definedName>
    <definedName name="____o2_2" hidden="1">{#N/A,#N/A,FALSE,"Aging Summary";#N/A,#N/A,FALSE,"Ratio Analysis";#N/A,#N/A,FALSE,"Test 120 Day Accts";#N/A,#N/A,FALSE,"Tickmarks"}</definedName>
    <definedName name="____o2_3" hidden="1">{#N/A,#N/A,FALSE,"Aging Summary";#N/A,#N/A,FALSE,"Ratio Analysis";#N/A,#N/A,FALSE,"Test 120 Day Accts";#N/A,#N/A,FALSE,"Tickmarks"}</definedName>
    <definedName name="____o2_4" hidden="1">{#N/A,#N/A,FALSE,"Aging Summary";#N/A,#N/A,FALSE,"Ratio Analysis";#N/A,#N/A,FALSE,"Test 120 Day Accts";#N/A,#N/A,FALSE,"Tickmarks"}</definedName>
    <definedName name="____O3" hidden="1">{#N/A,#N/A,FALSE,"Sheet1"}</definedName>
    <definedName name="____o4" hidden="1">{#N/A,#N/A,FALSE,"Aging Summary";#N/A,#N/A,FALSE,"Ratio Analysis";#N/A,#N/A,FALSE,"Test 120 Day Accts";#N/A,#N/A,FALSE,"Tickmarks"}</definedName>
    <definedName name="____o4_1" hidden="1">{#N/A,#N/A,FALSE,"Aging Summary";#N/A,#N/A,FALSE,"Ratio Analysis";#N/A,#N/A,FALSE,"Test 120 Day Accts";#N/A,#N/A,FALSE,"Tickmarks"}</definedName>
    <definedName name="____o4_1_1_1" hidden="1">{#N/A,#N/A,FALSE,"Aging Summary";#N/A,#N/A,FALSE,"Ratio Analysis";#N/A,#N/A,FALSE,"Test 120 Day Accts";#N/A,#N/A,FALSE,"Tickmarks"}</definedName>
    <definedName name="____o4_1_1_2" hidden="1">{#N/A,#N/A,FALSE,"Aging Summary";#N/A,#N/A,FALSE,"Ratio Analysis";#N/A,#N/A,FALSE,"Test 120 Day Accts";#N/A,#N/A,FALSE,"Tickmarks"}</definedName>
    <definedName name="____o4_1_1_3" hidden="1">{#N/A,#N/A,FALSE,"Aging Summary";#N/A,#N/A,FALSE,"Ratio Analysis";#N/A,#N/A,FALSE,"Test 120 Day Accts";#N/A,#N/A,FALSE,"Tickmarks"}</definedName>
    <definedName name="____o4_1_2" hidden="1">{#N/A,#N/A,FALSE,"Aging Summary";#N/A,#N/A,FALSE,"Ratio Analysis";#N/A,#N/A,FALSE,"Test 120 Day Accts";#N/A,#N/A,FALSE,"Tickmarks"}</definedName>
    <definedName name="____o4_1_3" hidden="1">{#N/A,#N/A,FALSE,"Aging Summary";#N/A,#N/A,FALSE,"Ratio Analysis";#N/A,#N/A,FALSE,"Test 120 Day Accts";#N/A,#N/A,FALSE,"Tickmarks"}</definedName>
    <definedName name="____o4_1_4" hidden="1">{#N/A,#N/A,FALSE,"Aging Summary";#N/A,#N/A,FALSE,"Ratio Analysis";#N/A,#N/A,FALSE,"Test 120 Day Accts";#N/A,#N/A,FALSE,"Tickmarks"}</definedName>
    <definedName name="____o4_2" hidden="1">{#N/A,#N/A,FALSE,"Aging Summary";#N/A,#N/A,FALSE,"Ratio Analysis";#N/A,#N/A,FALSE,"Test 120 Day Accts";#N/A,#N/A,FALSE,"Tickmarks"}</definedName>
    <definedName name="____o4_3" hidden="1">{#N/A,#N/A,FALSE,"Aging Summary";#N/A,#N/A,FALSE,"Ratio Analysis";#N/A,#N/A,FALSE,"Test 120 Day Accts";#N/A,#N/A,FALSE,"Tickmarks"}</definedName>
    <definedName name="____o4_4" hidden="1">{#N/A,#N/A,FALSE,"Aging Summary";#N/A,#N/A,FALSE,"Ratio Analysis";#N/A,#N/A,FALSE,"Test 120 Day Accts";#N/A,#N/A,FALSE,"Tickmarks"}</definedName>
    <definedName name="____out5" hidden="1">#REF!</definedName>
    <definedName name="__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rio3" hidden="1">{#N/A,#N/A,FALSE,"资产负债表";#N/A,#N/A,FALSE,"资产负债表"}</definedName>
    <definedName name="____rob2" hidden="1">{"GLI-Income Statement",#N/A,FALSE,"gli";"GLI - Balance Sheet Wksht",#N/A,FALSE,"gli";"GLI-Cash Flow",#N/A,FALSE,"gli";"GLI Qtrly Stats",#N/A,FALSE,"gli"}</definedName>
    <definedName name="____rup1" hidden="1">{#N/A,#N/A,FALSE,"Aging Summary";#N/A,#N/A,FALSE,"Ratio Analysis";#N/A,#N/A,FALSE,"Test 120 Day Accts";#N/A,#N/A,FALSE,"Tickmarks"}</definedName>
    <definedName name="____rup1_1" hidden="1">{#N/A,#N/A,FALSE,"Aging Summary";#N/A,#N/A,FALSE,"Ratio Analysis";#N/A,#N/A,FALSE,"Test 120 Day Accts";#N/A,#N/A,FALSE,"Tickmarks"}</definedName>
    <definedName name="____rup1_1_1_1" hidden="1">{#N/A,#N/A,FALSE,"Aging Summary";#N/A,#N/A,FALSE,"Ratio Analysis";#N/A,#N/A,FALSE,"Test 120 Day Accts";#N/A,#N/A,FALSE,"Tickmarks"}</definedName>
    <definedName name="____rup1_1_1_2" hidden="1">{#N/A,#N/A,FALSE,"Aging Summary";#N/A,#N/A,FALSE,"Ratio Analysis";#N/A,#N/A,FALSE,"Test 120 Day Accts";#N/A,#N/A,FALSE,"Tickmarks"}</definedName>
    <definedName name="____rup1_1_1_3" hidden="1">{#N/A,#N/A,FALSE,"Aging Summary";#N/A,#N/A,FALSE,"Ratio Analysis";#N/A,#N/A,FALSE,"Test 120 Day Accts";#N/A,#N/A,FALSE,"Tickmarks"}</definedName>
    <definedName name="____rup1_1_2" hidden="1">{#N/A,#N/A,FALSE,"Aging Summary";#N/A,#N/A,FALSE,"Ratio Analysis";#N/A,#N/A,FALSE,"Test 120 Day Accts";#N/A,#N/A,FALSE,"Tickmarks"}</definedName>
    <definedName name="____rup1_1_3" hidden="1">{#N/A,#N/A,FALSE,"Aging Summary";#N/A,#N/A,FALSE,"Ratio Analysis";#N/A,#N/A,FALSE,"Test 120 Day Accts";#N/A,#N/A,FALSE,"Tickmarks"}</definedName>
    <definedName name="____rup1_1_4" hidden="1">{#N/A,#N/A,FALSE,"Aging Summary";#N/A,#N/A,FALSE,"Ratio Analysis";#N/A,#N/A,FALSE,"Test 120 Day Accts";#N/A,#N/A,FALSE,"Tickmarks"}</definedName>
    <definedName name="____rup1_2" hidden="1">{#N/A,#N/A,FALSE,"Aging Summary";#N/A,#N/A,FALSE,"Ratio Analysis";#N/A,#N/A,FALSE,"Test 120 Day Accts";#N/A,#N/A,FALSE,"Tickmarks"}</definedName>
    <definedName name="____rup1_3" hidden="1">{#N/A,#N/A,FALSE,"Aging Summary";#N/A,#N/A,FALSE,"Ratio Analysis";#N/A,#N/A,FALSE,"Test 120 Day Accts";#N/A,#N/A,FALSE,"Tickmarks"}</definedName>
    <definedName name="____rup1_4" hidden="1">{#N/A,#N/A,FALSE,"Aging Summary";#N/A,#N/A,FALSE,"Ratio Analysis";#N/A,#N/A,FALSE,"Test 120 Day Accts";#N/A,#N/A,FALSE,"Tickmarks"}</definedName>
    <definedName name="____rup4" hidden="1">{#N/A,#N/A,FALSE,"Aging Summary";#N/A,#N/A,FALSE,"Ratio Analysis";#N/A,#N/A,FALSE,"Test 120 Day Accts";#N/A,#N/A,FALSE,"Tickmarks"}</definedName>
    <definedName name="____rup4_1" hidden="1">{#N/A,#N/A,FALSE,"Aging Summary";#N/A,#N/A,FALSE,"Ratio Analysis";#N/A,#N/A,FALSE,"Test 120 Day Accts";#N/A,#N/A,FALSE,"Tickmarks"}</definedName>
    <definedName name="____rup4_1_1_1" hidden="1">{#N/A,#N/A,FALSE,"Aging Summary";#N/A,#N/A,FALSE,"Ratio Analysis";#N/A,#N/A,FALSE,"Test 120 Day Accts";#N/A,#N/A,FALSE,"Tickmarks"}</definedName>
    <definedName name="____rup4_1_1_2" hidden="1">{#N/A,#N/A,FALSE,"Aging Summary";#N/A,#N/A,FALSE,"Ratio Analysis";#N/A,#N/A,FALSE,"Test 120 Day Accts";#N/A,#N/A,FALSE,"Tickmarks"}</definedName>
    <definedName name="____rup4_1_1_3" hidden="1">{#N/A,#N/A,FALSE,"Aging Summary";#N/A,#N/A,FALSE,"Ratio Analysis";#N/A,#N/A,FALSE,"Test 120 Day Accts";#N/A,#N/A,FALSE,"Tickmarks"}</definedName>
    <definedName name="____rup4_1_2" hidden="1">{#N/A,#N/A,FALSE,"Aging Summary";#N/A,#N/A,FALSE,"Ratio Analysis";#N/A,#N/A,FALSE,"Test 120 Day Accts";#N/A,#N/A,FALSE,"Tickmarks"}</definedName>
    <definedName name="____rup4_1_3" hidden="1">{#N/A,#N/A,FALSE,"Aging Summary";#N/A,#N/A,FALSE,"Ratio Analysis";#N/A,#N/A,FALSE,"Test 120 Day Accts";#N/A,#N/A,FALSE,"Tickmarks"}</definedName>
    <definedName name="____rup4_1_4" hidden="1">{#N/A,#N/A,FALSE,"Aging Summary";#N/A,#N/A,FALSE,"Ratio Analysis";#N/A,#N/A,FALSE,"Test 120 Day Accts";#N/A,#N/A,FALSE,"Tickmarks"}</definedName>
    <definedName name="____rup4_2" hidden="1">{#N/A,#N/A,FALSE,"Aging Summary";#N/A,#N/A,FALSE,"Ratio Analysis";#N/A,#N/A,FALSE,"Test 120 Day Accts";#N/A,#N/A,FALSE,"Tickmarks"}</definedName>
    <definedName name="____rup4_3" hidden="1">{#N/A,#N/A,FALSE,"Aging Summary";#N/A,#N/A,FALSE,"Ratio Analysis";#N/A,#N/A,FALSE,"Test 120 Day Accts";#N/A,#N/A,FALSE,"Tickmarks"}</definedName>
    <definedName name="____rup4_4" hidden="1">{#N/A,#N/A,FALSE,"Aging Summary";#N/A,#N/A,FALSE,"Ratio Analysis";#N/A,#N/A,FALSE,"Test 120 Day Accts";#N/A,#N/A,FALSE,"Tickmarks"}</definedName>
    <definedName name="____SDF1" hidden="1">{#N/A,#N/A,FALSE,"OI";#N/A,#N/A,FALSE,"EiD"}</definedName>
    <definedName name="____T2" hidden="1">{#N/A,#N/A,FALSE,"Sheet1"}</definedName>
    <definedName name="____TBC95" hidden="1">{#N/A,#N/A,FALSE,"Co_BalSht";#N/A,#N/A,FALSE,"Co_IncStmt";#N/A,#N/A,FALSE,"Cons_BalSht";#N/A,#N/A,FALSE,"Cons_IncStmt";#N/A,#N/A,FALSE,"Cashflow"}</definedName>
    <definedName name="____U400" hidden="1">{#N/A,#N/A,FALSE,"Marketing";#N/A,#N/A,FALSE,"Selling";#N/A,#N/A,FALSE,"Promotional";#N/A,#N/A,FALSE,"Advertising"}</definedName>
    <definedName name="____UB1" hidden="1">{"'Feb 99'!$A$1:$G$30"}</definedName>
    <definedName name="____UB2" hidden="1">{"'Feb 99'!$A$1:$G$30"}</definedName>
    <definedName name="____v2" hidden="1">{"vue1",#N/A,FALSE,"synthese";"vue2",#N/A,FALSE,"synthese"}</definedName>
    <definedName name="____xlfn.BAHTTEXT" hidden="1">#NAME?</definedName>
    <definedName name="____ZF12" hidden="1">#REF!</definedName>
    <definedName name="___0" hidden="1">#REF!</definedName>
    <definedName name="___1__123Graph_ACHART_1" hidden="1">#REF!</definedName>
    <definedName name="___10__123Graph_BCHART_17" hidden="1">#REF!</definedName>
    <definedName name="___10__123Graph_LBL_ACHART_2" hidden="1">#REF!</definedName>
    <definedName name="___11__123Graph_BCHART_2" hidden="1">#REF!</definedName>
    <definedName name="___11__123Graph_LBL_ACHART_3" hidden="1">#REF!</definedName>
    <definedName name="___12__123Graph_BCHART_9" hidden="1">#REF!</definedName>
    <definedName name="___12__123Graph_LBL_ACHART_4" hidden="1">#REF!</definedName>
    <definedName name="___13__123Graph_CCHART_1" hidden="1">#REF!</definedName>
    <definedName name="___13__123Graph_LBL_BCHART_1" hidden="1">#REF!</definedName>
    <definedName name="___14__123Graph_CCHART_10" hidden="1">#REF!</definedName>
    <definedName name="___14__123Graph_LBL_BCHART_2" hidden="1">#REF!</definedName>
    <definedName name="___15__123Graph_CCHART_11" hidden="1">#REF!</definedName>
    <definedName name="___15__123Graph_LBL_BCHART_3" hidden="1">#REF!</definedName>
    <definedName name="___16__123Graph_CCHART_12" hidden="1">#REF!</definedName>
    <definedName name="___16__123Graph_XCHART_1" hidden="1">#REF!</definedName>
    <definedName name="___17__123Graph_CCHART_21" hidden="1">#REF!</definedName>
    <definedName name="___17__123Graph_XCHART_2" hidden="1">#REF!</definedName>
    <definedName name="___18__123Graph_CCHART_22" hidden="1">#REF!</definedName>
    <definedName name="___18__123Graph_XCHART_3" hidden="1">#REF!</definedName>
    <definedName name="___19__123Graph_CCHART_9" hidden="1">#REF!</definedName>
    <definedName name="___19__123Graph_XCHART_4" hidden="1">#REF!</definedName>
    <definedName name="___2__123Graph_ACHART_1" hidden="1">#REF!</definedName>
    <definedName name="___2__123Graph_ACHART_11" hidden="1">#REF!</definedName>
    <definedName name="___20__123Graph_DCHART_1" hidden="1">#REF!</definedName>
    <definedName name="___21__123Graph_DCHART_10" hidden="1">#REF!</definedName>
    <definedName name="___22__123Graph_DCHART_11" hidden="1">#REF!</definedName>
    <definedName name="___23__123Graph_DCHART_12" hidden="1">#REF!</definedName>
    <definedName name="___24__123Graph_DCHART_21" hidden="1">#REF!</definedName>
    <definedName name="___25__123Graph_DCHART_22" hidden="1">#REF!</definedName>
    <definedName name="___26__123Graph_DCHART_9" hidden="1">#REF!</definedName>
    <definedName name="___27__123Graph_ECHART_10" hidden="1">#REF!</definedName>
    <definedName name="___28__123Graph_ECHART_12" hidden="1">#REF!</definedName>
    <definedName name="___29__123Graph_ECHART_22" hidden="1">#REF!</definedName>
    <definedName name="___3__123Graph_ACHART_17" hidden="1">#REF!</definedName>
    <definedName name="___3__123Graph_ACHART_2" hidden="1">#REF!</definedName>
    <definedName name="___30__123Graph_ECHART_9" hidden="1">#REF!</definedName>
    <definedName name="___31__123Graph_FCHART_22" hidden="1">#REF!</definedName>
    <definedName name="___32__123Graph_FCHART_9" hidden="1">#REF!</definedName>
    <definedName name="___4__123Graph_ACHART_2" hidden="1">#REF!</definedName>
    <definedName name="___4__123Graph_ACHART_3" hidden="1">#REF!</definedName>
    <definedName name="___5__123Graph_ACHART_21" hidden="1">#REF!</definedName>
    <definedName name="___5__123Graph_ACHART_4" hidden="1">#REF!</definedName>
    <definedName name="___6" hidden="1">#REF!</definedName>
    <definedName name="___6__123Graph_ACHART_9" hidden="1">#REF!</definedName>
    <definedName name="___6__123Graph_BCHART_1" hidden="1">#REF!</definedName>
    <definedName name="___7__123Graph_BCHART_1" hidden="1">#REF!</definedName>
    <definedName name="___7__123Graph_BCHART_2" hidden="1">#REF!</definedName>
    <definedName name="___8" hidden="1">#REF!</definedName>
    <definedName name="___8__123Graph_BCHART_10" hidden="1">#REF!</definedName>
    <definedName name="___8__123Graph_BCHART_3" hidden="1">#REF!</definedName>
    <definedName name="___9" hidden="1">#REF!</definedName>
    <definedName name="___9__123Graph_BCHART_12" hidden="1">#REF!</definedName>
    <definedName name="___9__123Graph_LBL_ACHART_1" hidden="1">#REF!</definedName>
    <definedName name="___A1" hidden="1">{"SCH2C",#N/A,FALSE,"North America"}</definedName>
    <definedName name="___A100" hidden="1">{#N/A,#N/A,FALSE,"Ocean";#N/A,#N/A,FALSE,"NewYork";#N/A,#N/A,FALSE,"Gateway";#N/A,#N/A,FALSE,"GVH";#N/A,#N/A,FALSE,"GVM";#N/A,#N/A,FALSE,"GVT"}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610" hidden="1">#REF!</definedName>
    <definedName name="___A820" hidden="1">#REF!</definedName>
    <definedName name="___aaa1" hidden="1">{"SCH1B",#N/A,FALSE,"Canada";"SCH2B",#N/A,FALSE,"Canada"}</definedName>
    <definedName name="___aaa2" hidden="1">{"SCH1B",#N/A,FALSE,"Canada";"SCH2B",#N/A,FALSE,"Canada"}</definedName>
    <definedName name="___ABC1" hidden="1">{#N/A,#N/A,FALSE,"Co_BalSht";#N/A,#N/A,FALSE,"Co_IncStmt";#N/A,#N/A,FALSE,"Cons_BalSht";#N/A,#N/A,FALSE,"Cons_IncStmt";#N/A,#N/A,FALSE,"Cashflow"}</definedName>
    <definedName name="___ABC2" hidden="1">{#N/A,#N/A,FALSE,"Co_BalSht";#N/A,#N/A,FALSE,"Co_IncStmt";#N/A,#N/A,FALSE,"Cons_BalSht";#N/A,#N/A,FALSE,"Cons_IncStmt";#N/A,#N/A,FALSE,"Cashflow"}</definedName>
    <definedName name="___AE1" hidden="1">{#N/A,#N/A,FALSE,"Aging Summary";#N/A,#N/A,FALSE,"Ratio Analysis";#N/A,#N/A,FALSE,"Test 120 Day Accts";#N/A,#N/A,FALSE,"Tickmarks"}</definedName>
    <definedName name="___AE1_1" hidden="1">{#N/A,#N/A,FALSE,"Aging Summary";#N/A,#N/A,FALSE,"Ratio Analysis";#N/A,#N/A,FALSE,"Test 120 Day Accts";#N/A,#N/A,FALSE,"Tickmarks"}</definedName>
    <definedName name="___AE1_1_1_1" hidden="1">{#N/A,#N/A,FALSE,"Aging Summary";#N/A,#N/A,FALSE,"Ratio Analysis";#N/A,#N/A,FALSE,"Test 120 Day Accts";#N/A,#N/A,FALSE,"Tickmarks"}</definedName>
    <definedName name="___AE1_1_1_2" hidden="1">{#N/A,#N/A,FALSE,"Aging Summary";#N/A,#N/A,FALSE,"Ratio Analysis";#N/A,#N/A,FALSE,"Test 120 Day Accts";#N/A,#N/A,FALSE,"Tickmarks"}</definedName>
    <definedName name="___AE1_1_1_3" hidden="1">{#N/A,#N/A,FALSE,"Aging Summary";#N/A,#N/A,FALSE,"Ratio Analysis";#N/A,#N/A,FALSE,"Test 120 Day Accts";#N/A,#N/A,FALSE,"Tickmarks"}</definedName>
    <definedName name="___AE1_1_2" hidden="1">{#N/A,#N/A,FALSE,"Aging Summary";#N/A,#N/A,FALSE,"Ratio Analysis";#N/A,#N/A,FALSE,"Test 120 Day Accts";#N/A,#N/A,FALSE,"Tickmarks"}</definedName>
    <definedName name="___AE1_1_3" hidden="1">{#N/A,#N/A,FALSE,"Aging Summary";#N/A,#N/A,FALSE,"Ratio Analysis";#N/A,#N/A,FALSE,"Test 120 Day Accts";#N/A,#N/A,FALSE,"Tickmarks"}</definedName>
    <definedName name="___AE1_1_4" hidden="1">{#N/A,#N/A,FALSE,"Aging Summary";#N/A,#N/A,FALSE,"Ratio Analysis";#N/A,#N/A,FALSE,"Test 120 Day Accts";#N/A,#N/A,FALSE,"Tickmarks"}</definedName>
    <definedName name="___AE1_2" hidden="1">{#N/A,#N/A,FALSE,"Aging Summary";#N/A,#N/A,FALSE,"Ratio Analysis";#N/A,#N/A,FALSE,"Test 120 Day Accts";#N/A,#N/A,FALSE,"Tickmarks"}</definedName>
    <definedName name="___AE1_3" hidden="1">{#N/A,#N/A,FALSE,"Aging Summary";#N/A,#N/A,FALSE,"Ratio Analysis";#N/A,#N/A,FALSE,"Test 120 Day Accts";#N/A,#N/A,FALSE,"Tickmarks"}</definedName>
    <definedName name="___AE1_4" hidden="1">{#N/A,#N/A,FALSE,"Aging Summary";#N/A,#N/A,FALSE,"Ratio Analysis";#N/A,#N/A,FALSE,"Test 120 Day Accts";#N/A,#N/A,FALSE,"Tickmarks"}</definedName>
    <definedName name="___AE2" hidden="1">{#N/A,#N/A,FALSE,"Aging Summary";#N/A,#N/A,FALSE,"Ratio Analysis";#N/A,#N/A,FALSE,"Test 120 Day Accts";#N/A,#N/A,FALSE,"Tickmarks"}</definedName>
    <definedName name="___AE2_1" hidden="1">{#N/A,#N/A,FALSE,"Aging Summary";#N/A,#N/A,FALSE,"Ratio Analysis";#N/A,#N/A,FALSE,"Test 120 Day Accts";#N/A,#N/A,FALSE,"Tickmarks"}</definedName>
    <definedName name="___AE2_1_1_1" hidden="1">{#N/A,#N/A,FALSE,"Aging Summary";#N/A,#N/A,FALSE,"Ratio Analysis";#N/A,#N/A,FALSE,"Test 120 Day Accts";#N/A,#N/A,FALSE,"Tickmarks"}</definedName>
    <definedName name="___AE2_1_1_2" hidden="1">{#N/A,#N/A,FALSE,"Aging Summary";#N/A,#N/A,FALSE,"Ratio Analysis";#N/A,#N/A,FALSE,"Test 120 Day Accts";#N/A,#N/A,FALSE,"Tickmarks"}</definedName>
    <definedName name="___AE2_1_1_3" hidden="1">{#N/A,#N/A,FALSE,"Aging Summary";#N/A,#N/A,FALSE,"Ratio Analysis";#N/A,#N/A,FALSE,"Test 120 Day Accts";#N/A,#N/A,FALSE,"Tickmarks"}</definedName>
    <definedName name="___AE2_1_2" hidden="1">{#N/A,#N/A,FALSE,"Aging Summary";#N/A,#N/A,FALSE,"Ratio Analysis";#N/A,#N/A,FALSE,"Test 120 Day Accts";#N/A,#N/A,FALSE,"Tickmarks"}</definedName>
    <definedName name="___AE2_1_3" hidden="1">{#N/A,#N/A,FALSE,"Aging Summary";#N/A,#N/A,FALSE,"Ratio Analysis";#N/A,#N/A,FALSE,"Test 120 Day Accts";#N/A,#N/A,FALSE,"Tickmarks"}</definedName>
    <definedName name="___AE2_1_4" hidden="1">{#N/A,#N/A,FALSE,"Aging Summary";#N/A,#N/A,FALSE,"Ratio Analysis";#N/A,#N/A,FALSE,"Test 120 Day Accts";#N/A,#N/A,FALSE,"Tickmarks"}</definedName>
    <definedName name="___AE2_2" hidden="1">{#N/A,#N/A,FALSE,"Aging Summary";#N/A,#N/A,FALSE,"Ratio Analysis";#N/A,#N/A,FALSE,"Test 120 Day Accts";#N/A,#N/A,FALSE,"Tickmarks"}</definedName>
    <definedName name="___AE2_3" hidden="1">{#N/A,#N/A,FALSE,"Aging Summary";#N/A,#N/A,FALSE,"Ratio Analysis";#N/A,#N/A,FALSE,"Test 120 Day Accts";#N/A,#N/A,FALSE,"Tickmarks"}</definedName>
    <definedName name="___AE2_4" hidden="1">{#N/A,#N/A,FALSE,"Aging Summary";#N/A,#N/A,FALSE,"Ratio Analysis";#N/A,#N/A,FALSE,"Test 120 Day Accts";#N/A,#N/A,FALSE,"Tickmarks"}</definedName>
    <definedName name="___AE4" hidden="1">{#N/A,#N/A,FALSE,"Aging Summary";#N/A,#N/A,FALSE,"Ratio Analysis";#N/A,#N/A,FALSE,"Test 120 Day Accts";#N/A,#N/A,FALSE,"Tickmarks"}</definedName>
    <definedName name="___AE4_1" hidden="1">{#N/A,#N/A,FALSE,"Aging Summary";#N/A,#N/A,FALSE,"Ratio Analysis";#N/A,#N/A,FALSE,"Test 120 Day Accts";#N/A,#N/A,FALSE,"Tickmarks"}</definedName>
    <definedName name="___AE4_1_1_1" hidden="1">{#N/A,#N/A,FALSE,"Aging Summary";#N/A,#N/A,FALSE,"Ratio Analysis";#N/A,#N/A,FALSE,"Test 120 Day Accts";#N/A,#N/A,FALSE,"Tickmarks"}</definedName>
    <definedName name="___AE4_1_1_2" hidden="1">{#N/A,#N/A,FALSE,"Aging Summary";#N/A,#N/A,FALSE,"Ratio Analysis";#N/A,#N/A,FALSE,"Test 120 Day Accts";#N/A,#N/A,FALSE,"Tickmarks"}</definedName>
    <definedName name="___AE4_1_1_3" hidden="1">{#N/A,#N/A,FALSE,"Aging Summary";#N/A,#N/A,FALSE,"Ratio Analysis";#N/A,#N/A,FALSE,"Test 120 Day Accts";#N/A,#N/A,FALSE,"Tickmarks"}</definedName>
    <definedName name="___AE4_1_2" hidden="1">{#N/A,#N/A,FALSE,"Aging Summary";#N/A,#N/A,FALSE,"Ratio Analysis";#N/A,#N/A,FALSE,"Test 120 Day Accts";#N/A,#N/A,FALSE,"Tickmarks"}</definedName>
    <definedName name="___AE4_1_3" hidden="1">{#N/A,#N/A,FALSE,"Aging Summary";#N/A,#N/A,FALSE,"Ratio Analysis";#N/A,#N/A,FALSE,"Test 120 Day Accts";#N/A,#N/A,FALSE,"Tickmarks"}</definedName>
    <definedName name="___AE4_1_4" hidden="1">{#N/A,#N/A,FALSE,"Aging Summary";#N/A,#N/A,FALSE,"Ratio Analysis";#N/A,#N/A,FALSE,"Test 120 Day Accts";#N/A,#N/A,FALSE,"Tickmarks"}</definedName>
    <definedName name="___AE4_2" hidden="1">{#N/A,#N/A,FALSE,"Aging Summary";#N/A,#N/A,FALSE,"Ratio Analysis";#N/A,#N/A,FALSE,"Test 120 Day Accts";#N/A,#N/A,FALSE,"Tickmarks"}</definedName>
    <definedName name="___AE4_3" hidden="1">{#N/A,#N/A,FALSE,"Aging Summary";#N/A,#N/A,FALSE,"Ratio Analysis";#N/A,#N/A,FALSE,"Test 120 Day Accts";#N/A,#N/A,FALSE,"Tickmarks"}</definedName>
    <definedName name="___AE4_4" hidden="1">{#N/A,#N/A,FALSE,"Aging Summary";#N/A,#N/A,FALSE,"Ratio Analysis";#N/A,#N/A,FALSE,"Test 120 Day Accts";#N/A,#N/A,FALSE,"Tickmarks"}</definedName>
    <definedName name="___ar1" hidden="1">{#N/A,#N/A,FALSE,"Aging Summary";#N/A,#N/A,FALSE,"Ratio Analysis";#N/A,#N/A,FALSE,"Test 120 Day Accts";#N/A,#N/A,FALSE,"Tickmarks"}</definedName>
    <definedName name="___ar1_1" hidden="1">{#N/A,#N/A,FALSE,"Aging Summary";#N/A,#N/A,FALSE,"Ratio Analysis";#N/A,#N/A,FALSE,"Test 120 Day Accts";#N/A,#N/A,FALSE,"Tickmarks"}</definedName>
    <definedName name="___ar1_1_1_1" hidden="1">{#N/A,#N/A,FALSE,"Aging Summary";#N/A,#N/A,FALSE,"Ratio Analysis";#N/A,#N/A,FALSE,"Test 120 Day Accts";#N/A,#N/A,FALSE,"Tickmarks"}</definedName>
    <definedName name="___ar1_1_1_2" hidden="1">{#N/A,#N/A,FALSE,"Aging Summary";#N/A,#N/A,FALSE,"Ratio Analysis";#N/A,#N/A,FALSE,"Test 120 Day Accts";#N/A,#N/A,FALSE,"Tickmarks"}</definedName>
    <definedName name="___ar1_1_1_3" hidden="1">{#N/A,#N/A,FALSE,"Aging Summary";#N/A,#N/A,FALSE,"Ratio Analysis";#N/A,#N/A,FALSE,"Test 120 Day Accts";#N/A,#N/A,FALSE,"Tickmarks"}</definedName>
    <definedName name="___ar1_1_2" hidden="1">{#N/A,#N/A,FALSE,"Aging Summary";#N/A,#N/A,FALSE,"Ratio Analysis";#N/A,#N/A,FALSE,"Test 120 Day Accts";#N/A,#N/A,FALSE,"Tickmarks"}</definedName>
    <definedName name="___ar1_1_3" hidden="1">{#N/A,#N/A,FALSE,"Aging Summary";#N/A,#N/A,FALSE,"Ratio Analysis";#N/A,#N/A,FALSE,"Test 120 Day Accts";#N/A,#N/A,FALSE,"Tickmarks"}</definedName>
    <definedName name="___ar1_1_4" hidden="1">{#N/A,#N/A,FALSE,"Aging Summary";#N/A,#N/A,FALSE,"Ratio Analysis";#N/A,#N/A,FALSE,"Test 120 Day Accts";#N/A,#N/A,FALSE,"Tickmarks"}</definedName>
    <definedName name="___ar1_2" hidden="1">{#N/A,#N/A,FALSE,"Aging Summary";#N/A,#N/A,FALSE,"Ratio Analysis";#N/A,#N/A,FALSE,"Test 120 Day Accts";#N/A,#N/A,FALSE,"Tickmarks"}</definedName>
    <definedName name="___ar1_3" hidden="1">{#N/A,#N/A,FALSE,"Aging Summary";#N/A,#N/A,FALSE,"Ratio Analysis";#N/A,#N/A,FALSE,"Test 120 Day Accts";#N/A,#N/A,FALSE,"Tickmarks"}</definedName>
    <definedName name="___ar1_4" hidden="1">{#N/A,#N/A,FALSE,"Aging Summary";#N/A,#N/A,FALSE,"Ratio Analysis";#N/A,#N/A,FALSE,"Test 120 Day Accts";#N/A,#N/A,FALSE,"Tickmarks"}</definedName>
    <definedName name="___ar4" hidden="1">{#N/A,#N/A,FALSE,"Aging Summary";#N/A,#N/A,FALSE,"Ratio Analysis";#N/A,#N/A,FALSE,"Test 120 Day Accts";#N/A,#N/A,FALSE,"Tickmarks"}</definedName>
    <definedName name="___ar4_1" hidden="1">{#N/A,#N/A,FALSE,"Aging Summary";#N/A,#N/A,FALSE,"Ratio Analysis";#N/A,#N/A,FALSE,"Test 120 Day Accts";#N/A,#N/A,FALSE,"Tickmarks"}</definedName>
    <definedName name="___ar4_1_1_1" hidden="1">{#N/A,#N/A,FALSE,"Aging Summary";#N/A,#N/A,FALSE,"Ratio Analysis";#N/A,#N/A,FALSE,"Test 120 Day Accts";#N/A,#N/A,FALSE,"Tickmarks"}</definedName>
    <definedName name="___ar4_1_1_2" hidden="1">{#N/A,#N/A,FALSE,"Aging Summary";#N/A,#N/A,FALSE,"Ratio Analysis";#N/A,#N/A,FALSE,"Test 120 Day Accts";#N/A,#N/A,FALSE,"Tickmarks"}</definedName>
    <definedName name="___ar4_1_1_3" hidden="1">{#N/A,#N/A,FALSE,"Aging Summary";#N/A,#N/A,FALSE,"Ratio Analysis";#N/A,#N/A,FALSE,"Test 120 Day Accts";#N/A,#N/A,FALSE,"Tickmarks"}</definedName>
    <definedName name="___ar4_1_2" hidden="1">{#N/A,#N/A,FALSE,"Aging Summary";#N/A,#N/A,FALSE,"Ratio Analysis";#N/A,#N/A,FALSE,"Test 120 Day Accts";#N/A,#N/A,FALSE,"Tickmarks"}</definedName>
    <definedName name="___ar4_1_3" hidden="1">{#N/A,#N/A,FALSE,"Aging Summary";#N/A,#N/A,FALSE,"Ratio Analysis";#N/A,#N/A,FALSE,"Test 120 Day Accts";#N/A,#N/A,FALSE,"Tickmarks"}</definedName>
    <definedName name="___ar4_1_4" hidden="1">{#N/A,#N/A,FALSE,"Aging Summary";#N/A,#N/A,FALSE,"Ratio Analysis";#N/A,#N/A,FALSE,"Test 120 Day Accts";#N/A,#N/A,FALSE,"Tickmarks"}</definedName>
    <definedName name="___ar4_2" hidden="1">{#N/A,#N/A,FALSE,"Aging Summary";#N/A,#N/A,FALSE,"Ratio Analysis";#N/A,#N/A,FALSE,"Test 120 Day Accts";#N/A,#N/A,FALSE,"Tickmarks"}</definedName>
    <definedName name="___ar4_3" hidden="1">{#N/A,#N/A,FALSE,"Aging Summary";#N/A,#N/A,FALSE,"Ratio Analysis";#N/A,#N/A,FALSE,"Test 120 Day Accts";#N/A,#N/A,FALSE,"Tickmarks"}</definedName>
    <definedName name="___ar4_4" hidden="1">{#N/A,#N/A,FALSE,"Aging Summary";#N/A,#N/A,FALSE,"Ratio Analysis";#N/A,#N/A,FALSE,"Test 120 Day Accts";#N/A,#N/A,FALSE,"Tickmarks"}</definedName>
    <definedName name="___AS3" hidden="1">{#N/A,#N/A,FALSE,"Aging Summary";#N/A,#N/A,FALSE,"Ratio Analysis";#N/A,#N/A,FALSE,"Test 120 Day Accts";#N/A,#N/A,FALSE,"Tickmarks"}</definedName>
    <definedName name="___AS3_1" hidden="1">{#N/A,#N/A,FALSE,"Aging Summary";#N/A,#N/A,FALSE,"Ratio Analysis";#N/A,#N/A,FALSE,"Test 120 Day Accts";#N/A,#N/A,FALSE,"Tickmarks"}</definedName>
    <definedName name="___AS3_1_1_1" hidden="1">{#N/A,#N/A,FALSE,"Aging Summary";#N/A,#N/A,FALSE,"Ratio Analysis";#N/A,#N/A,FALSE,"Test 120 Day Accts";#N/A,#N/A,FALSE,"Tickmarks"}</definedName>
    <definedName name="___AS3_1_1_2" hidden="1">{#N/A,#N/A,FALSE,"Aging Summary";#N/A,#N/A,FALSE,"Ratio Analysis";#N/A,#N/A,FALSE,"Test 120 Day Accts";#N/A,#N/A,FALSE,"Tickmarks"}</definedName>
    <definedName name="___AS3_1_1_3" hidden="1">{#N/A,#N/A,FALSE,"Aging Summary";#N/A,#N/A,FALSE,"Ratio Analysis";#N/A,#N/A,FALSE,"Test 120 Day Accts";#N/A,#N/A,FALSE,"Tickmarks"}</definedName>
    <definedName name="___AS3_1_2" hidden="1">{#N/A,#N/A,FALSE,"Aging Summary";#N/A,#N/A,FALSE,"Ratio Analysis";#N/A,#N/A,FALSE,"Test 120 Day Accts";#N/A,#N/A,FALSE,"Tickmarks"}</definedName>
    <definedName name="___AS3_1_3" hidden="1">{#N/A,#N/A,FALSE,"Aging Summary";#N/A,#N/A,FALSE,"Ratio Analysis";#N/A,#N/A,FALSE,"Test 120 Day Accts";#N/A,#N/A,FALSE,"Tickmarks"}</definedName>
    <definedName name="___AS3_1_4" hidden="1">{#N/A,#N/A,FALSE,"Aging Summary";#N/A,#N/A,FALSE,"Ratio Analysis";#N/A,#N/A,FALSE,"Test 120 Day Accts";#N/A,#N/A,FALSE,"Tickmarks"}</definedName>
    <definedName name="___AS3_2" hidden="1">{#N/A,#N/A,FALSE,"Aging Summary";#N/A,#N/A,FALSE,"Ratio Analysis";#N/A,#N/A,FALSE,"Test 120 Day Accts";#N/A,#N/A,FALSE,"Tickmarks"}</definedName>
    <definedName name="___AS3_3" hidden="1">{#N/A,#N/A,FALSE,"Aging Summary";#N/A,#N/A,FALSE,"Ratio Analysis";#N/A,#N/A,FALSE,"Test 120 Day Accts";#N/A,#N/A,FALSE,"Tickmarks"}</definedName>
    <definedName name="___AS3_4" hidden="1">{#N/A,#N/A,FALSE,"Aging Summary";#N/A,#N/A,FALSE,"Ratio Analysis";#N/A,#N/A,FALSE,"Test 120 Day Accts";#N/A,#N/A,FALSE,"Tickmarks"}</definedName>
    <definedName name="___AS4" hidden="1">{#N/A,#N/A,FALSE,"Aging Summary";#N/A,#N/A,FALSE,"Ratio Analysis";#N/A,#N/A,FALSE,"Test 120 Day Accts";#N/A,#N/A,FALSE,"Tickmarks"}</definedName>
    <definedName name="___AS4_1" hidden="1">{#N/A,#N/A,FALSE,"Aging Summary";#N/A,#N/A,FALSE,"Ratio Analysis";#N/A,#N/A,FALSE,"Test 120 Day Accts";#N/A,#N/A,FALSE,"Tickmarks"}</definedName>
    <definedName name="___AS4_1_1_1" hidden="1">{#N/A,#N/A,FALSE,"Aging Summary";#N/A,#N/A,FALSE,"Ratio Analysis";#N/A,#N/A,FALSE,"Test 120 Day Accts";#N/A,#N/A,FALSE,"Tickmarks"}</definedName>
    <definedName name="___AS4_1_1_2" hidden="1">{#N/A,#N/A,FALSE,"Aging Summary";#N/A,#N/A,FALSE,"Ratio Analysis";#N/A,#N/A,FALSE,"Test 120 Day Accts";#N/A,#N/A,FALSE,"Tickmarks"}</definedName>
    <definedName name="___AS4_1_1_3" hidden="1">{#N/A,#N/A,FALSE,"Aging Summary";#N/A,#N/A,FALSE,"Ratio Analysis";#N/A,#N/A,FALSE,"Test 120 Day Accts";#N/A,#N/A,FALSE,"Tickmarks"}</definedName>
    <definedName name="___AS4_1_2" hidden="1">{#N/A,#N/A,FALSE,"Aging Summary";#N/A,#N/A,FALSE,"Ratio Analysis";#N/A,#N/A,FALSE,"Test 120 Day Accts";#N/A,#N/A,FALSE,"Tickmarks"}</definedName>
    <definedName name="___AS4_1_3" hidden="1">{#N/A,#N/A,FALSE,"Aging Summary";#N/A,#N/A,FALSE,"Ratio Analysis";#N/A,#N/A,FALSE,"Test 120 Day Accts";#N/A,#N/A,FALSE,"Tickmarks"}</definedName>
    <definedName name="___AS4_1_4" hidden="1">{#N/A,#N/A,FALSE,"Aging Summary";#N/A,#N/A,FALSE,"Ratio Analysis";#N/A,#N/A,FALSE,"Test 120 Day Accts";#N/A,#N/A,FALSE,"Tickmarks"}</definedName>
    <definedName name="___AS4_2" hidden="1">{#N/A,#N/A,FALSE,"Aging Summary";#N/A,#N/A,FALSE,"Ratio Analysis";#N/A,#N/A,FALSE,"Test 120 Day Accts";#N/A,#N/A,FALSE,"Tickmarks"}</definedName>
    <definedName name="___AS4_3" hidden="1">{#N/A,#N/A,FALSE,"Aging Summary";#N/A,#N/A,FALSE,"Ratio Analysis";#N/A,#N/A,FALSE,"Test 120 Day Accts";#N/A,#N/A,FALSE,"Tickmarks"}</definedName>
    <definedName name="___AS4_4" hidden="1">{#N/A,#N/A,FALSE,"Aging Summary";#N/A,#N/A,FALSE,"Ratio Analysis";#N/A,#N/A,FALSE,"Test 120 Day Accts";#N/A,#N/A,FALSE,"Tickmarks"}</definedName>
    <definedName name="___ase1" hidden="1">{#N/A,#N/A,FALSE,"Aging Summary";#N/A,#N/A,FALSE,"Ratio Analysis";#N/A,#N/A,FALSE,"Test 120 Day Accts";#N/A,#N/A,FALSE,"Tickmarks"}</definedName>
    <definedName name="___ase1_1" hidden="1">{#N/A,#N/A,FALSE,"Aging Summary";#N/A,#N/A,FALSE,"Ratio Analysis";#N/A,#N/A,FALSE,"Test 120 Day Accts";#N/A,#N/A,FALSE,"Tickmarks"}</definedName>
    <definedName name="___ase1_1_1_1" hidden="1">{#N/A,#N/A,FALSE,"Aging Summary";#N/A,#N/A,FALSE,"Ratio Analysis";#N/A,#N/A,FALSE,"Test 120 Day Accts";#N/A,#N/A,FALSE,"Tickmarks"}</definedName>
    <definedName name="___ase1_1_1_2" hidden="1">{#N/A,#N/A,FALSE,"Aging Summary";#N/A,#N/A,FALSE,"Ratio Analysis";#N/A,#N/A,FALSE,"Test 120 Day Accts";#N/A,#N/A,FALSE,"Tickmarks"}</definedName>
    <definedName name="___ase1_1_1_3" hidden="1">{#N/A,#N/A,FALSE,"Aging Summary";#N/A,#N/A,FALSE,"Ratio Analysis";#N/A,#N/A,FALSE,"Test 120 Day Accts";#N/A,#N/A,FALSE,"Tickmarks"}</definedName>
    <definedName name="___ase1_1_2" hidden="1">{#N/A,#N/A,FALSE,"Aging Summary";#N/A,#N/A,FALSE,"Ratio Analysis";#N/A,#N/A,FALSE,"Test 120 Day Accts";#N/A,#N/A,FALSE,"Tickmarks"}</definedName>
    <definedName name="___ase1_1_3" hidden="1">{#N/A,#N/A,FALSE,"Aging Summary";#N/A,#N/A,FALSE,"Ratio Analysis";#N/A,#N/A,FALSE,"Test 120 Day Accts";#N/A,#N/A,FALSE,"Tickmarks"}</definedName>
    <definedName name="___ase1_1_4" hidden="1">{#N/A,#N/A,FALSE,"Aging Summary";#N/A,#N/A,FALSE,"Ratio Analysis";#N/A,#N/A,FALSE,"Test 120 Day Accts";#N/A,#N/A,FALSE,"Tickmarks"}</definedName>
    <definedName name="___ase1_2" hidden="1">{#N/A,#N/A,FALSE,"Aging Summary";#N/A,#N/A,FALSE,"Ratio Analysis";#N/A,#N/A,FALSE,"Test 120 Day Accts";#N/A,#N/A,FALSE,"Tickmarks"}</definedName>
    <definedName name="___ase1_3" hidden="1">{#N/A,#N/A,FALSE,"Aging Summary";#N/A,#N/A,FALSE,"Ratio Analysis";#N/A,#N/A,FALSE,"Test 120 Day Accts";#N/A,#N/A,FALSE,"Tickmarks"}</definedName>
    <definedName name="___ase1_4" hidden="1">{#N/A,#N/A,FALSE,"Aging Summary";#N/A,#N/A,FALSE,"Ratio Analysis";#N/A,#N/A,FALSE,"Test 120 Day Accts";#N/A,#N/A,FALSE,"Tickmarks"}</definedName>
    <definedName name="___ase4" hidden="1">{#N/A,#N/A,FALSE,"Aging Summary";#N/A,#N/A,FALSE,"Ratio Analysis";#N/A,#N/A,FALSE,"Test 120 Day Accts";#N/A,#N/A,FALSE,"Tickmarks"}</definedName>
    <definedName name="___ase4_1" hidden="1">{#N/A,#N/A,FALSE,"Aging Summary";#N/A,#N/A,FALSE,"Ratio Analysis";#N/A,#N/A,FALSE,"Test 120 Day Accts";#N/A,#N/A,FALSE,"Tickmarks"}</definedName>
    <definedName name="___ase4_1_1_1" hidden="1">{#N/A,#N/A,FALSE,"Aging Summary";#N/A,#N/A,FALSE,"Ratio Analysis";#N/A,#N/A,FALSE,"Test 120 Day Accts";#N/A,#N/A,FALSE,"Tickmarks"}</definedName>
    <definedName name="___ase4_1_1_2" hidden="1">{#N/A,#N/A,FALSE,"Aging Summary";#N/A,#N/A,FALSE,"Ratio Analysis";#N/A,#N/A,FALSE,"Test 120 Day Accts";#N/A,#N/A,FALSE,"Tickmarks"}</definedName>
    <definedName name="___ase4_1_1_3" hidden="1">{#N/A,#N/A,FALSE,"Aging Summary";#N/A,#N/A,FALSE,"Ratio Analysis";#N/A,#N/A,FALSE,"Test 120 Day Accts";#N/A,#N/A,FALSE,"Tickmarks"}</definedName>
    <definedName name="___ase4_1_2" hidden="1">{#N/A,#N/A,FALSE,"Aging Summary";#N/A,#N/A,FALSE,"Ratio Analysis";#N/A,#N/A,FALSE,"Test 120 Day Accts";#N/A,#N/A,FALSE,"Tickmarks"}</definedName>
    <definedName name="___ase4_1_3" hidden="1">{#N/A,#N/A,FALSE,"Aging Summary";#N/A,#N/A,FALSE,"Ratio Analysis";#N/A,#N/A,FALSE,"Test 120 Day Accts";#N/A,#N/A,FALSE,"Tickmarks"}</definedName>
    <definedName name="___ase4_1_4" hidden="1">{#N/A,#N/A,FALSE,"Aging Summary";#N/A,#N/A,FALSE,"Ratio Analysis";#N/A,#N/A,FALSE,"Test 120 Day Accts";#N/A,#N/A,FALSE,"Tickmarks"}</definedName>
    <definedName name="___ase4_2" hidden="1">{#N/A,#N/A,FALSE,"Aging Summary";#N/A,#N/A,FALSE,"Ratio Analysis";#N/A,#N/A,FALSE,"Test 120 Day Accts";#N/A,#N/A,FALSE,"Tickmarks"}</definedName>
    <definedName name="___ase4_3" hidden="1">{#N/A,#N/A,FALSE,"Aging Summary";#N/A,#N/A,FALSE,"Ratio Analysis";#N/A,#N/A,FALSE,"Test 120 Day Accts";#N/A,#N/A,FALSE,"Tickmarks"}</definedName>
    <definedName name="___ase4_4" hidden="1">{#N/A,#N/A,FALSE,"Aging Summary";#N/A,#N/A,FALSE,"Ratio Analysis";#N/A,#N/A,FALSE,"Test 120 Day Accts";#N/A,#N/A,FALSE,"Tickmarks"}</definedName>
    <definedName name="___asr1" hidden="1">{#N/A,#N/A,FALSE,"Aging Summary";#N/A,#N/A,FALSE,"Ratio Analysis";#N/A,#N/A,FALSE,"Test 120 Day Accts";#N/A,#N/A,FALSE,"Tickmarks"}</definedName>
    <definedName name="___asr1_1" hidden="1">{#N/A,#N/A,FALSE,"Aging Summary";#N/A,#N/A,FALSE,"Ratio Analysis";#N/A,#N/A,FALSE,"Test 120 Day Accts";#N/A,#N/A,FALSE,"Tickmarks"}</definedName>
    <definedName name="___asr1_1_1_1" hidden="1">{#N/A,#N/A,FALSE,"Aging Summary";#N/A,#N/A,FALSE,"Ratio Analysis";#N/A,#N/A,FALSE,"Test 120 Day Accts";#N/A,#N/A,FALSE,"Tickmarks"}</definedName>
    <definedName name="___asr1_1_1_2" hidden="1">{#N/A,#N/A,FALSE,"Aging Summary";#N/A,#N/A,FALSE,"Ratio Analysis";#N/A,#N/A,FALSE,"Test 120 Day Accts";#N/A,#N/A,FALSE,"Tickmarks"}</definedName>
    <definedName name="___asr1_1_1_3" hidden="1">{#N/A,#N/A,FALSE,"Aging Summary";#N/A,#N/A,FALSE,"Ratio Analysis";#N/A,#N/A,FALSE,"Test 120 Day Accts";#N/A,#N/A,FALSE,"Tickmarks"}</definedName>
    <definedName name="___asr1_1_2" hidden="1">{#N/A,#N/A,FALSE,"Aging Summary";#N/A,#N/A,FALSE,"Ratio Analysis";#N/A,#N/A,FALSE,"Test 120 Day Accts";#N/A,#N/A,FALSE,"Tickmarks"}</definedName>
    <definedName name="___asr1_1_3" hidden="1">{#N/A,#N/A,FALSE,"Aging Summary";#N/A,#N/A,FALSE,"Ratio Analysis";#N/A,#N/A,FALSE,"Test 120 Day Accts";#N/A,#N/A,FALSE,"Tickmarks"}</definedName>
    <definedName name="___asr1_1_4" hidden="1">{#N/A,#N/A,FALSE,"Aging Summary";#N/A,#N/A,FALSE,"Ratio Analysis";#N/A,#N/A,FALSE,"Test 120 Day Accts";#N/A,#N/A,FALSE,"Tickmarks"}</definedName>
    <definedName name="___asr1_2" hidden="1">{#N/A,#N/A,FALSE,"Aging Summary";#N/A,#N/A,FALSE,"Ratio Analysis";#N/A,#N/A,FALSE,"Test 120 Day Accts";#N/A,#N/A,FALSE,"Tickmarks"}</definedName>
    <definedName name="___asr1_3" hidden="1">{#N/A,#N/A,FALSE,"Aging Summary";#N/A,#N/A,FALSE,"Ratio Analysis";#N/A,#N/A,FALSE,"Test 120 Day Accts";#N/A,#N/A,FALSE,"Tickmarks"}</definedName>
    <definedName name="___asr1_4" hidden="1">{#N/A,#N/A,FALSE,"Aging Summary";#N/A,#N/A,FALSE,"Ratio Analysis";#N/A,#N/A,FALSE,"Test 120 Day Accts";#N/A,#N/A,FALSE,"Tickmarks"}</definedName>
    <definedName name="___asr4" hidden="1">{#N/A,#N/A,FALSE,"Aging Summary";#N/A,#N/A,FALSE,"Ratio Analysis";#N/A,#N/A,FALSE,"Test 120 Day Accts";#N/A,#N/A,FALSE,"Tickmarks"}</definedName>
    <definedName name="___asr4_1" hidden="1">{#N/A,#N/A,FALSE,"Aging Summary";#N/A,#N/A,FALSE,"Ratio Analysis";#N/A,#N/A,FALSE,"Test 120 Day Accts";#N/A,#N/A,FALSE,"Tickmarks"}</definedName>
    <definedName name="___asr4_1_1_1" hidden="1">{#N/A,#N/A,FALSE,"Aging Summary";#N/A,#N/A,FALSE,"Ratio Analysis";#N/A,#N/A,FALSE,"Test 120 Day Accts";#N/A,#N/A,FALSE,"Tickmarks"}</definedName>
    <definedName name="___asr4_1_1_2" hidden="1">{#N/A,#N/A,FALSE,"Aging Summary";#N/A,#N/A,FALSE,"Ratio Analysis";#N/A,#N/A,FALSE,"Test 120 Day Accts";#N/A,#N/A,FALSE,"Tickmarks"}</definedName>
    <definedName name="___asr4_1_1_3" hidden="1">{#N/A,#N/A,FALSE,"Aging Summary";#N/A,#N/A,FALSE,"Ratio Analysis";#N/A,#N/A,FALSE,"Test 120 Day Accts";#N/A,#N/A,FALSE,"Tickmarks"}</definedName>
    <definedName name="___asr4_1_2" hidden="1">{#N/A,#N/A,FALSE,"Aging Summary";#N/A,#N/A,FALSE,"Ratio Analysis";#N/A,#N/A,FALSE,"Test 120 Day Accts";#N/A,#N/A,FALSE,"Tickmarks"}</definedName>
    <definedName name="___asr4_1_3" hidden="1">{#N/A,#N/A,FALSE,"Aging Summary";#N/A,#N/A,FALSE,"Ratio Analysis";#N/A,#N/A,FALSE,"Test 120 Day Accts";#N/A,#N/A,FALSE,"Tickmarks"}</definedName>
    <definedName name="___asr4_1_4" hidden="1">{#N/A,#N/A,FALSE,"Aging Summary";#N/A,#N/A,FALSE,"Ratio Analysis";#N/A,#N/A,FALSE,"Test 120 Day Accts";#N/A,#N/A,FALSE,"Tickmarks"}</definedName>
    <definedName name="___asr4_2" hidden="1">{#N/A,#N/A,FALSE,"Aging Summary";#N/A,#N/A,FALSE,"Ratio Analysis";#N/A,#N/A,FALSE,"Test 120 Day Accts";#N/A,#N/A,FALSE,"Tickmarks"}</definedName>
    <definedName name="___asr4_3" hidden="1">{#N/A,#N/A,FALSE,"Aging Summary";#N/A,#N/A,FALSE,"Ratio Analysis";#N/A,#N/A,FALSE,"Test 120 Day Accts";#N/A,#N/A,FALSE,"Tickmarks"}</definedName>
    <definedName name="___asr4_4" hidden="1">{#N/A,#N/A,FALSE,"Aging Summary";#N/A,#N/A,FALSE,"Ratio Analysis";#N/A,#N/A,FALSE,"Test 120 Day Accts";#N/A,#N/A,FALSE,"Tickmarks"}</definedName>
    <definedName name="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201" hidden="1">{#N/A,#N/A,FALSE,"Ocean";#N/A,#N/A,FALSE,"NewYork";#N/A,#N/A,FALSE,"Gateway";#N/A,#N/A,FALSE,"GVH";#N/A,#N/A,FALSE,"GVM";#N/A,#N/A,FALSE,"GVT"}</definedName>
    <definedName name="___B221" hidden="1">{#N/A,#N/A,FALSE,"Ocean";#N/A,#N/A,FALSE,"NewYork";#N/A,#N/A,FALSE,"Gateway";#N/A,#N/A,FALSE,"GVH";#N/A,#N/A,FALSE,"GVM";#N/A,#N/A,FALSE,"GVT"}</definedName>
    <definedName name="___BIS22" hidden="1">#REF!</definedName>
    <definedName name="___c" hidden="1">{"'OP 1999'!$A$7:$H$30"}</definedName>
    <definedName name="_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_cle1" hidden="1">#REF!</definedName>
    <definedName name="___d2" hidden="1">{#N/A,#N/A,FALSE,"mgtsum.XLS";#N/A,#N/A,FALSE,"CAPONE";#N/A,#N/A,FALSE,"CAPTWO";#N/A,#N/A,FALSE,"CAPTHREE"}</definedName>
    <definedName name="___del1" hidden="1">{#N/A,#N/A,FALSE,"95TOTAL"}</definedName>
    <definedName name="___E100" hidden="1">{#N/A,#N/A,FALSE,"OffAdvance";#N/A,#N/A,FALSE,"OffExpRprt";#N/A,#N/A,FALSE,"Entertmnt";#N/A,#N/A,FALSE,"Promotion";#N/A,#N/A,FALSE,"Travelling"}</definedName>
    <definedName name="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f1" hidden="1">{"Printsmall",#N/A,FALSE,"Balance Sheet"}</definedName>
    <definedName name="___FAB6" hidden="1">#REF!</definedName>
    <definedName name="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G101" hidden="1">{#N/A,#N/A,FALSE,"3410599";#N/A,#N/A,FALSE,"34106";#N/A,#N/A,FALSE,"34903";#N/A,#N/A,FALSE,"4450999";#N/A,#N/A,FALSE,"44901"}</definedName>
    <definedName name="___G300" hidden="1">#REF!</definedName>
    <definedName name="___GM2" hidden="1">{#N/A,#N/A,FALSE,"B"}</definedName>
    <definedName name="___HP1" hidden="1">{#N/A,#N/A,FALSE,"Aging Summary";#N/A,#N/A,FALSE,"Ratio Analysis";#N/A,#N/A,FALSE,"Test 120 Day Accts";#N/A,#N/A,FALSE,"Tickmarks"}</definedName>
    <definedName name="___HP1_1" hidden="1">{#N/A,#N/A,FALSE,"Aging Summary";#N/A,#N/A,FALSE,"Ratio Analysis";#N/A,#N/A,FALSE,"Test 120 Day Accts";#N/A,#N/A,FALSE,"Tickmarks"}</definedName>
    <definedName name="___HP1_1_1_1" hidden="1">{#N/A,#N/A,FALSE,"Aging Summary";#N/A,#N/A,FALSE,"Ratio Analysis";#N/A,#N/A,FALSE,"Test 120 Day Accts";#N/A,#N/A,FALSE,"Tickmarks"}</definedName>
    <definedName name="___HP1_1_1_2" hidden="1">{#N/A,#N/A,FALSE,"Aging Summary";#N/A,#N/A,FALSE,"Ratio Analysis";#N/A,#N/A,FALSE,"Test 120 Day Accts";#N/A,#N/A,FALSE,"Tickmarks"}</definedName>
    <definedName name="___HP1_1_1_3" hidden="1">{#N/A,#N/A,FALSE,"Aging Summary";#N/A,#N/A,FALSE,"Ratio Analysis";#N/A,#N/A,FALSE,"Test 120 Day Accts";#N/A,#N/A,FALSE,"Tickmarks"}</definedName>
    <definedName name="___HP1_1_2" hidden="1">{#N/A,#N/A,FALSE,"Aging Summary";#N/A,#N/A,FALSE,"Ratio Analysis";#N/A,#N/A,FALSE,"Test 120 Day Accts";#N/A,#N/A,FALSE,"Tickmarks"}</definedName>
    <definedName name="___HP1_1_3" hidden="1">{#N/A,#N/A,FALSE,"Aging Summary";#N/A,#N/A,FALSE,"Ratio Analysis";#N/A,#N/A,FALSE,"Test 120 Day Accts";#N/A,#N/A,FALSE,"Tickmarks"}</definedName>
    <definedName name="___HP1_1_4" hidden="1">{#N/A,#N/A,FALSE,"Aging Summary";#N/A,#N/A,FALSE,"Ratio Analysis";#N/A,#N/A,FALSE,"Test 120 Day Accts";#N/A,#N/A,FALSE,"Tickmarks"}</definedName>
    <definedName name="___HP1_2" hidden="1">{#N/A,#N/A,FALSE,"Aging Summary";#N/A,#N/A,FALSE,"Ratio Analysis";#N/A,#N/A,FALSE,"Test 120 Day Accts";#N/A,#N/A,FALSE,"Tickmarks"}</definedName>
    <definedName name="___HP1_3" hidden="1">{#N/A,#N/A,FALSE,"Aging Summary";#N/A,#N/A,FALSE,"Ratio Analysis";#N/A,#N/A,FALSE,"Test 120 Day Accts";#N/A,#N/A,FALSE,"Tickmarks"}</definedName>
    <definedName name="___HP1_4" hidden="1">{#N/A,#N/A,FALSE,"Aging Summary";#N/A,#N/A,FALSE,"Ratio Analysis";#N/A,#N/A,FALSE,"Test 120 Day Accts";#N/A,#N/A,FALSE,"Tickmarks"}</definedName>
    <definedName name="___HP4" hidden="1">{#N/A,#N/A,FALSE,"Aging Summary";#N/A,#N/A,FALSE,"Ratio Analysis";#N/A,#N/A,FALSE,"Test 120 Day Accts";#N/A,#N/A,FALSE,"Tickmarks"}</definedName>
    <definedName name="___HP4_1" hidden="1">{#N/A,#N/A,FALSE,"Aging Summary";#N/A,#N/A,FALSE,"Ratio Analysis";#N/A,#N/A,FALSE,"Test 120 Day Accts";#N/A,#N/A,FALSE,"Tickmarks"}</definedName>
    <definedName name="___HP4_1_1_1" hidden="1">{#N/A,#N/A,FALSE,"Aging Summary";#N/A,#N/A,FALSE,"Ratio Analysis";#N/A,#N/A,FALSE,"Test 120 Day Accts";#N/A,#N/A,FALSE,"Tickmarks"}</definedName>
    <definedName name="___HP4_1_1_2" hidden="1">{#N/A,#N/A,FALSE,"Aging Summary";#N/A,#N/A,FALSE,"Ratio Analysis";#N/A,#N/A,FALSE,"Test 120 Day Accts";#N/A,#N/A,FALSE,"Tickmarks"}</definedName>
    <definedName name="___HP4_1_1_3" hidden="1">{#N/A,#N/A,FALSE,"Aging Summary";#N/A,#N/A,FALSE,"Ratio Analysis";#N/A,#N/A,FALSE,"Test 120 Day Accts";#N/A,#N/A,FALSE,"Tickmarks"}</definedName>
    <definedName name="___HP4_1_2" hidden="1">{#N/A,#N/A,FALSE,"Aging Summary";#N/A,#N/A,FALSE,"Ratio Analysis";#N/A,#N/A,FALSE,"Test 120 Day Accts";#N/A,#N/A,FALSE,"Tickmarks"}</definedName>
    <definedName name="___HP4_1_3" hidden="1">{#N/A,#N/A,FALSE,"Aging Summary";#N/A,#N/A,FALSE,"Ratio Analysis";#N/A,#N/A,FALSE,"Test 120 Day Accts";#N/A,#N/A,FALSE,"Tickmarks"}</definedName>
    <definedName name="___HP4_1_4" hidden="1">{#N/A,#N/A,FALSE,"Aging Summary";#N/A,#N/A,FALSE,"Ratio Analysis";#N/A,#N/A,FALSE,"Test 120 Day Accts";#N/A,#N/A,FALSE,"Tickmarks"}</definedName>
    <definedName name="___HP4_2" hidden="1">{#N/A,#N/A,FALSE,"Aging Summary";#N/A,#N/A,FALSE,"Ratio Analysis";#N/A,#N/A,FALSE,"Test 120 Day Accts";#N/A,#N/A,FALSE,"Tickmarks"}</definedName>
    <definedName name="___HP4_3" hidden="1">{#N/A,#N/A,FALSE,"Aging Summary";#N/A,#N/A,FALSE,"Ratio Analysis";#N/A,#N/A,FALSE,"Test 120 Day Accts";#N/A,#N/A,FALSE,"Tickmarks"}</definedName>
    <definedName name="___HP4_4" hidden="1">{#N/A,#N/A,FALSE,"Aging Summary";#N/A,#N/A,FALSE,"Ratio Analysis";#N/A,#N/A,FALSE,"Test 120 Day Accts";#N/A,#N/A,FALSE,"Tickmarks"}</definedName>
    <definedName name="___htl1" hidden="1">{"'Sheet1'!$A$4:$M$6"}</definedName>
    <definedName name="___htl1_1" hidden="1">{"'Sheet1'!$A$4:$M$6"}</definedName>
    <definedName name="___htl1_1_1" hidden="1">{"'Sheet1'!$A$4:$M$6"}</definedName>
    <definedName name="___htl1_1_1_1" hidden="1">{"'Sheet1'!$A$4:$M$6"}</definedName>
    <definedName name="___htl1_1_1_2" hidden="1">{"'Sheet1'!$A$4:$M$6"}</definedName>
    <definedName name="___htl1_1_1_3" hidden="1">{"'Sheet1'!$A$4:$M$6"}</definedName>
    <definedName name="___htl1_1_2" hidden="1">{"'Sheet1'!$A$4:$M$6"}</definedName>
    <definedName name="___htl1_1_3" hidden="1">{"'Sheet1'!$A$4:$M$6"}</definedName>
    <definedName name="___htl1_2" hidden="1">{"'Sheet1'!$A$4:$M$6"}</definedName>
    <definedName name="___htl1_3" hidden="1">{"'Sheet1'!$A$4:$M$6"}</definedName>
    <definedName name="___htl1_4" hidden="1">{"'Sheet1'!$A$4:$M$6"}</definedName>
    <definedName name="___htt1" hidden="1">{"'표지'!$B$5"}</definedName>
    <definedName name="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K10" hidden="1">{#N/A,#N/A,FALSE,"Sheet1"}</definedName>
    <definedName name="___K100" hidden="1">{#N/A,#N/A,FALSE,"Co_BalSht";#N/A,#N/A,FALSE,"Co_IncStmt";#N/A,#N/A,FALSE,"Cons_BalSht";#N/A,#N/A,FALSE,"Cons_IncStmt";#N/A,#N/A,FALSE,"Cashflow"}</definedName>
    <definedName name="___K11" hidden="1">{#N/A,#N/A,FALSE,"Sheet1"}</definedName>
    <definedName name="___K2" hidden="1">{#N/A,#N/A,FALSE,"Sheet1"}</definedName>
    <definedName name="___KA1" hidden="1">{#N/A,#N/A,FALSE,"Sheet1"}</definedName>
    <definedName name="___Kay2008" hidden="1">{"SCH1B",#N/A,FALSE,"Canada";"SCH2B",#N/A,FALSE,"Canada"}</definedName>
    <definedName name="___key2" hidden="1">#REF!</definedName>
    <definedName name="___key3" hidden="1">#REF!</definedName>
    <definedName name="___KHM111" hidden="1">{#N/A,#N/A,FALSE,"제목"}</definedName>
    <definedName name="___KHM888" hidden="1">{#N/A,#N/A,FALSE,"제목"}</definedName>
    <definedName name="___LF12" hidden="1">#REF!</definedName>
    <definedName name="___md1" hidden="1">#REF!</definedName>
    <definedName name="___N11" hidden="1">#REF!</definedName>
    <definedName name="___o1" hidden="1">{#N/A,#N/A,FALSE,"Aging Summary";#N/A,#N/A,FALSE,"Ratio Analysis";#N/A,#N/A,FALSE,"Test 120 Day Accts";#N/A,#N/A,FALSE,"Tickmarks"}</definedName>
    <definedName name="___o1_1" hidden="1">{#N/A,#N/A,FALSE,"Aging Summary";#N/A,#N/A,FALSE,"Ratio Analysis";#N/A,#N/A,FALSE,"Test 120 Day Accts";#N/A,#N/A,FALSE,"Tickmarks"}</definedName>
    <definedName name="___o1_1_1_1" hidden="1">{#N/A,#N/A,FALSE,"Aging Summary";#N/A,#N/A,FALSE,"Ratio Analysis";#N/A,#N/A,FALSE,"Test 120 Day Accts";#N/A,#N/A,FALSE,"Tickmarks"}</definedName>
    <definedName name="___o1_1_1_2" hidden="1">{#N/A,#N/A,FALSE,"Aging Summary";#N/A,#N/A,FALSE,"Ratio Analysis";#N/A,#N/A,FALSE,"Test 120 Day Accts";#N/A,#N/A,FALSE,"Tickmarks"}</definedName>
    <definedName name="___o1_1_1_3" hidden="1">{#N/A,#N/A,FALSE,"Aging Summary";#N/A,#N/A,FALSE,"Ratio Analysis";#N/A,#N/A,FALSE,"Test 120 Day Accts";#N/A,#N/A,FALSE,"Tickmarks"}</definedName>
    <definedName name="___o1_1_2" hidden="1">{#N/A,#N/A,FALSE,"Aging Summary";#N/A,#N/A,FALSE,"Ratio Analysis";#N/A,#N/A,FALSE,"Test 120 Day Accts";#N/A,#N/A,FALSE,"Tickmarks"}</definedName>
    <definedName name="___o1_1_3" hidden="1">{#N/A,#N/A,FALSE,"Aging Summary";#N/A,#N/A,FALSE,"Ratio Analysis";#N/A,#N/A,FALSE,"Test 120 Day Accts";#N/A,#N/A,FALSE,"Tickmarks"}</definedName>
    <definedName name="___o1_1_4" hidden="1">{#N/A,#N/A,FALSE,"Aging Summary";#N/A,#N/A,FALSE,"Ratio Analysis";#N/A,#N/A,FALSE,"Test 120 Day Accts";#N/A,#N/A,FALSE,"Tickmarks"}</definedName>
    <definedName name="___o1_2" hidden="1">{#N/A,#N/A,FALSE,"Aging Summary";#N/A,#N/A,FALSE,"Ratio Analysis";#N/A,#N/A,FALSE,"Test 120 Day Accts";#N/A,#N/A,FALSE,"Tickmarks"}</definedName>
    <definedName name="___o1_3" hidden="1">{#N/A,#N/A,FALSE,"Aging Summary";#N/A,#N/A,FALSE,"Ratio Analysis";#N/A,#N/A,FALSE,"Test 120 Day Accts";#N/A,#N/A,FALSE,"Tickmarks"}</definedName>
    <definedName name="___o1_4" hidden="1">{#N/A,#N/A,FALSE,"Aging Summary";#N/A,#N/A,FALSE,"Ratio Analysis";#N/A,#N/A,FALSE,"Test 120 Day Accts";#N/A,#N/A,FALSE,"Tickmarks"}</definedName>
    <definedName name="___o2" hidden="1">{#N/A,#N/A,FALSE,"Aging Summary";#N/A,#N/A,FALSE,"Ratio Analysis";#N/A,#N/A,FALSE,"Test 120 Day Accts";#N/A,#N/A,FALSE,"Tickmarks"}</definedName>
    <definedName name="___o2_1" hidden="1">{#N/A,#N/A,FALSE,"Aging Summary";#N/A,#N/A,FALSE,"Ratio Analysis";#N/A,#N/A,FALSE,"Test 120 Day Accts";#N/A,#N/A,FALSE,"Tickmarks"}</definedName>
    <definedName name="___o2_1_1_1" hidden="1">{#N/A,#N/A,FALSE,"Aging Summary";#N/A,#N/A,FALSE,"Ratio Analysis";#N/A,#N/A,FALSE,"Test 120 Day Accts";#N/A,#N/A,FALSE,"Tickmarks"}</definedName>
    <definedName name="___o2_1_1_2" hidden="1">{#N/A,#N/A,FALSE,"Aging Summary";#N/A,#N/A,FALSE,"Ratio Analysis";#N/A,#N/A,FALSE,"Test 120 Day Accts";#N/A,#N/A,FALSE,"Tickmarks"}</definedName>
    <definedName name="___o2_1_1_3" hidden="1">{#N/A,#N/A,FALSE,"Aging Summary";#N/A,#N/A,FALSE,"Ratio Analysis";#N/A,#N/A,FALSE,"Test 120 Day Accts";#N/A,#N/A,FALSE,"Tickmarks"}</definedName>
    <definedName name="___o2_1_2" hidden="1">{#N/A,#N/A,FALSE,"Aging Summary";#N/A,#N/A,FALSE,"Ratio Analysis";#N/A,#N/A,FALSE,"Test 120 Day Accts";#N/A,#N/A,FALSE,"Tickmarks"}</definedName>
    <definedName name="___o2_1_3" hidden="1">{#N/A,#N/A,FALSE,"Aging Summary";#N/A,#N/A,FALSE,"Ratio Analysis";#N/A,#N/A,FALSE,"Test 120 Day Accts";#N/A,#N/A,FALSE,"Tickmarks"}</definedName>
    <definedName name="___o2_1_4" hidden="1">{#N/A,#N/A,FALSE,"Aging Summary";#N/A,#N/A,FALSE,"Ratio Analysis";#N/A,#N/A,FALSE,"Test 120 Day Accts";#N/A,#N/A,FALSE,"Tickmarks"}</definedName>
    <definedName name="___o2_2" hidden="1">{#N/A,#N/A,FALSE,"Aging Summary";#N/A,#N/A,FALSE,"Ratio Analysis";#N/A,#N/A,FALSE,"Test 120 Day Accts";#N/A,#N/A,FALSE,"Tickmarks"}</definedName>
    <definedName name="___o2_3" hidden="1">{#N/A,#N/A,FALSE,"Aging Summary";#N/A,#N/A,FALSE,"Ratio Analysis";#N/A,#N/A,FALSE,"Test 120 Day Accts";#N/A,#N/A,FALSE,"Tickmarks"}</definedName>
    <definedName name="___o2_4" hidden="1">{#N/A,#N/A,FALSE,"Aging Summary";#N/A,#N/A,FALSE,"Ratio Analysis";#N/A,#N/A,FALSE,"Test 120 Day Accts";#N/A,#N/A,FALSE,"Tickmarks"}</definedName>
    <definedName name="___O3" hidden="1">{#N/A,#N/A,FALSE,"Sheet1"}</definedName>
    <definedName name="___o4" hidden="1">{#N/A,#N/A,FALSE,"Aging Summary";#N/A,#N/A,FALSE,"Ratio Analysis";#N/A,#N/A,FALSE,"Test 120 Day Accts";#N/A,#N/A,FALSE,"Tickmarks"}</definedName>
    <definedName name="___o4_1" hidden="1">{#N/A,#N/A,FALSE,"Aging Summary";#N/A,#N/A,FALSE,"Ratio Analysis";#N/A,#N/A,FALSE,"Test 120 Day Accts";#N/A,#N/A,FALSE,"Tickmarks"}</definedName>
    <definedName name="___o4_1_1_1" hidden="1">{#N/A,#N/A,FALSE,"Aging Summary";#N/A,#N/A,FALSE,"Ratio Analysis";#N/A,#N/A,FALSE,"Test 120 Day Accts";#N/A,#N/A,FALSE,"Tickmarks"}</definedName>
    <definedName name="___o4_1_1_2" hidden="1">{#N/A,#N/A,FALSE,"Aging Summary";#N/A,#N/A,FALSE,"Ratio Analysis";#N/A,#N/A,FALSE,"Test 120 Day Accts";#N/A,#N/A,FALSE,"Tickmarks"}</definedName>
    <definedName name="___o4_1_1_3" hidden="1">{#N/A,#N/A,FALSE,"Aging Summary";#N/A,#N/A,FALSE,"Ratio Analysis";#N/A,#N/A,FALSE,"Test 120 Day Accts";#N/A,#N/A,FALSE,"Tickmarks"}</definedName>
    <definedName name="___o4_1_2" hidden="1">{#N/A,#N/A,FALSE,"Aging Summary";#N/A,#N/A,FALSE,"Ratio Analysis";#N/A,#N/A,FALSE,"Test 120 Day Accts";#N/A,#N/A,FALSE,"Tickmarks"}</definedName>
    <definedName name="___o4_1_3" hidden="1">{#N/A,#N/A,FALSE,"Aging Summary";#N/A,#N/A,FALSE,"Ratio Analysis";#N/A,#N/A,FALSE,"Test 120 Day Accts";#N/A,#N/A,FALSE,"Tickmarks"}</definedName>
    <definedName name="___o4_1_4" hidden="1">{#N/A,#N/A,FALSE,"Aging Summary";#N/A,#N/A,FALSE,"Ratio Analysis";#N/A,#N/A,FALSE,"Test 120 Day Accts";#N/A,#N/A,FALSE,"Tickmarks"}</definedName>
    <definedName name="___o4_2" hidden="1">{#N/A,#N/A,FALSE,"Aging Summary";#N/A,#N/A,FALSE,"Ratio Analysis";#N/A,#N/A,FALSE,"Test 120 Day Accts";#N/A,#N/A,FALSE,"Tickmarks"}</definedName>
    <definedName name="___o4_3" hidden="1">{#N/A,#N/A,FALSE,"Aging Summary";#N/A,#N/A,FALSE,"Ratio Analysis";#N/A,#N/A,FALSE,"Test 120 Day Accts";#N/A,#N/A,FALSE,"Tickmarks"}</definedName>
    <definedName name="___o4_4" hidden="1">{#N/A,#N/A,FALSE,"Aging Summary";#N/A,#N/A,FALSE,"Ratio Analysis";#N/A,#N/A,FALSE,"Test 120 Day Accts";#N/A,#N/A,FALSE,"Tickmarks"}</definedName>
    <definedName name="___out5" hidden="1">#REF!</definedName>
    <definedName name="___PGR003" hidden="1">{"'status'!$B$2:$H$15"}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rio3" hidden="1">{#N/A,#N/A,FALSE,"资产负债表";#N/A,#N/A,FALSE,"资产负债表"}</definedName>
    <definedName name="___rup1" hidden="1">{#N/A,#N/A,FALSE,"Aging Summary";#N/A,#N/A,FALSE,"Ratio Analysis";#N/A,#N/A,FALSE,"Test 120 Day Accts";#N/A,#N/A,FALSE,"Tickmarks"}</definedName>
    <definedName name="___rup1_1" hidden="1">{#N/A,#N/A,FALSE,"Aging Summary";#N/A,#N/A,FALSE,"Ratio Analysis";#N/A,#N/A,FALSE,"Test 120 Day Accts";#N/A,#N/A,FALSE,"Tickmarks"}</definedName>
    <definedName name="___rup1_1_1_1" hidden="1">{#N/A,#N/A,FALSE,"Aging Summary";#N/A,#N/A,FALSE,"Ratio Analysis";#N/A,#N/A,FALSE,"Test 120 Day Accts";#N/A,#N/A,FALSE,"Tickmarks"}</definedName>
    <definedName name="___rup1_1_1_2" hidden="1">{#N/A,#N/A,FALSE,"Aging Summary";#N/A,#N/A,FALSE,"Ratio Analysis";#N/A,#N/A,FALSE,"Test 120 Day Accts";#N/A,#N/A,FALSE,"Tickmarks"}</definedName>
    <definedName name="___rup1_1_1_3" hidden="1">{#N/A,#N/A,FALSE,"Aging Summary";#N/A,#N/A,FALSE,"Ratio Analysis";#N/A,#N/A,FALSE,"Test 120 Day Accts";#N/A,#N/A,FALSE,"Tickmarks"}</definedName>
    <definedName name="___rup1_1_2" hidden="1">{#N/A,#N/A,FALSE,"Aging Summary";#N/A,#N/A,FALSE,"Ratio Analysis";#N/A,#N/A,FALSE,"Test 120 Day Accts";#N/A,#N/A,FALSE,"Tickmarks"}</definedName>
    <definedName name="___rup1_1_3" hidden="1">{#N/A,#N/A,FALSE,"Aging Summary";#N/A,#N/A,FALSE,"Ratio Analysis";#N/A,#N/A,FALSE,"Test 120 Day Accts";#N/A,#N/A,FALSE,"Tickmarks"}</definedName>
    <definedName name="___rup1_1_4" hidden="1">{#N/A,#N/A,FALSE,"Aging Summary";#N/A,#N/A,FALSE,"Ratio Analysis";#N/A,#N/A,FALSE,"Test 120 Day Accts";#N/A,#N/A,FALSE,"Tickmarks"}</definedName>
    <definedName name="___rup1_2" hidden="1">{#N/A,#N/A,FALSE,"Aging Summary";#N/A,#N/A,FALSE,"Ratio Analysis";#N/A,#N/A,FALSE,"Test 120 Day Accts";#N/A,#N/A,FALSE,"Tickmarks"}</definedName>
    <definedName name="___rup1_3" hidden="1">{#N/A,#N/A,FALSE,"Aging Summary";#N/A,#N/A,FALSE,"Ratio Analysis";#N/A,#N/A,FALSE,"Test 120 Day Accts";#N/A,#N/A,FALSE,"Tickmarks"}</definedName>
    <definedName name="___rup1_4" hidden="1">{#N/A,#N/A,FALSE,"Aging Summary";#N/A,#N/A,FALSE,"Ratio Analysis";#N/A,#N/A,FALSE,"Test 120 Day Accts";#N/A,#N/A,FALSE,"Tickmarks"}</definedName>
    <definedName name="___rup4" hidden="1">{#N/A,#N/A,FALSE,"Aging Summary";#N/A,#N/A,FALSE,"Ratio Analysis";#N/A,#N/A,FALSE,"Test 120 Day Accts";#N/A,#N/A,FALSE,"Tickmarks"}</definedName>
    <definedName name="___rup4_1" hidden="1">{#N/A,#N/A,FALSE,"Aging Summary";#N/A,#N/A,FALSE,"Ratio Analysis";#N/A,#N/A,FALSE,"Test 120 Day Accts";#N/A,#N/A,FALSE,"Tickmarks"}</definedName>
    <definedName name="___rup4_1_1_1" hidden="1">{#N/A,#N/A,FALSE,"Aging Summary";#N/A,#N/A,FALSE,"Ratio Analysis";#N/A,#N/A,FALSE,"Test 120 Day Accts";#N/A,#N/A,FALSE,"Tickmarks"}</definedName>
    <definedName name="___rup4_1_1_2" hidden="1">{#N/A,#N/A,FALSE,"Aging Summary";#N/A,#N/A,FALSE,"Ratio Analysis";#N/A,#N/A,FALSE,"Test 120 Day Accts";#N/A,#N/A,FALSE,"Tickmarks"}</definedName>
    <definedName name="___rup4_1_1_3" hidden="1">{#N/A,#N/A,FALSE,"Aging Summary";#N/A,#N/A,FALSE,"Ratio Analysis";#N/A,#N/A,FALSE,"Test 120 Day Accts";#N/A,#N/A,FALSE,"Tickmarks"}</definedName>
    <definedName name="___rup4_1_2" hidden="1">{#N/A,#N/A,FALSE,"Aging Summary";#N/A,#N/A,FALSE,"Ratio Analysis";#N/A,#N/A,FALSE,"Test 120 Day Accts";#N/A,#N/A,FALSE,"Tickmarks"}</definedName>
    <definedName name="___rup4_1_3" hidden="1">{#N/A,#N/A,FALSE,"Aging Summary";#N/A,#N/A,FALSE,"Ratio Analysis";#N/A,#N/A,FALSE,"Test 120 Day Accts";#N/A,#N/A,FALSE,"Tickmarks"}</definedName>
    <definedName name="___rup4_1_4" hidden="1">{#N/A,#N/A,FALSE,"Aging Summary";#N/A,#N/A,FALSE,"Ratio Analysis";#N/A,#N/A,FALSE,"Test 120 Day Accts";#N/A,#N/A,FALSE,"Tickmarks"}</definedName>
    <definedName name="___rup4_2" hidden="1">{#N/A,#N/A,FALSE,"Aging Summary";#N/A,#N/A,FALSE,"Ratio Analysis";#N/A,#N/A,FALSE,"Test 120 Day Accts";#N/A,#N/A,FALSE,"Tickmarks"}</definedName>
    <definedName name="___rup4_3" hidden="1">{#N/A,#N/A,FALSE,"Aging Summary";#N/A,#N/A,FALSE,"Ratio Analysis";#N/A,#N/A,FALSE,"Test 120 Day Accts";#N/A,#N/A,FALSE,"Tickmarks"}</definedName>
    <definedName name="___rup4_4" hidden="1">{#N/A,#N/A,FALSE,"Aging Summary";#N/A,#N/A,FALSE,"Ratio Analysis";#N/A,#N/A,FALSE,"Test 120 Day Accts";#N/A,#N/A,FALSE,"Tickmarks"}</definedName>
    <definedName name="___SDF1" hidden="1">{#N/A,#N/A,FALSE,"OI";#N/A,#N/A,FALSE,"EiD"}</definedName>
    <definedName name="___T2" hidden="1">{#N/A,#N/A,FALSE,"Sheet1"}</definedName>
    <definedName name="___TBC95" hidden="1">{#N/A,#N/A,FALSE,"Co_BalSht";#N/A,#N/A,FALSE,"Co_IncStmt";#N/A,#N/A,FALSE,"Cons_BalSht";#N/A,#N/A,FALSE,"Cons_IncStmt";#N/A,#N/A,FALSE,"Cashflow"}</definedName>
    <definedName name="___thinkcellhkMAAAAAAAAEAAAAKWTDPkD3r0euDmy6gw6YWw" hidden="1">#REF!</definedName>
    <definedName name="___U232" hidden="1">{#N/A,#N/A,FALSE,"3410599";#N/A,#N/A,FALSE,"34106";#N/A,#N/A,FALSE,"34903";#N/A,#N/A,FALSE,"4450999";#N/A,#N/A,FALSE,"44901"}</definedName>
    <definedName name="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400" hidden="1">{#N/A,#N/A,FALSE,"Marketing";#N/A,#N/A,FALSE,"Selling";#N/A,#N/A,FALSE,"Promotional";#N/A,#N/A,FALSE,"Advertising"}</definedName>
    <definedName name="___UB1" hidden="1">{"'Feb 99'!$A$1:$G$30"}</definedName>
    <definedName name="___UB2" hidden="1">{"'Feb 99'!$A$1:$G$30"}</definedName>
    <definedName name="___v2" hidden="1">{"vue1",#N/A,FALSE,"synthese";"vue2",#N/A,FALSE,"synthese"}</definedName>
    <definedName name="___WRM1" hidden="1">{#N/A,#N/A,TRUE,"TITLE"}</definedName>
    <definedName name="___xlfn.BAHTTEXT" hidden="1">#NAME?</definedName>
    <definedName name="___ZF12" hidden="1">#REF!</definedName>
    <definedName name="__1__123Graph_ACGS_SALES" hidden="1">#REF!</definedName>
    <definedName name="__1__123Graph_ACHART_1" hidden="1">#REF!</definedName>
    <definedName name="__1__123Graph_ACHART_11" hidden="1">#REF!</definedName>
    <definedName name="__1__123Graph_ACHART_3" hidden="1">#REF!</definedName>
    <definedName name="__10__123Graph_BCHART_17" hidden="1">#REF!</definedName>
    <definedName name="__10__123Graph_CCHART_11" hidden="1">#REF!</definedName>
    <definedName name="__10__123Graph_LBL_ACHART_1" hidden="1">#REF!</definedName>
    <definedName name="__10__123Graph_LBL_ACHART_2" hidden="1">#REF!</definedName>
    <definedName name="__11__123Graph_ACHART_9" hidden="1">#REF!</definedName>
    <definedName name="__11__123Graph_BCHART_2" hidden="1">#REF!</definedName>
    <definedName name="__11__123Graph_CCHART_12" hidden="1">#REF!</definedName>
    <definedName name="__11__123Graph_LBL_ACHART_3" hidden="1">#REF!</definedName>
    <definedName name="__12__123Graph_BCHART_9" hidden="1">#REF!</definedName>
    <definedName name="__12__123Graph_CCHART_21" hidden="1">#REF!</definedName>
    <definedName name="__12__123Graph_LBL_ACHART_4" hidden="1">#REF!</definedName>
    <definedName name="__123Graph_" hidden="1">#REF!</definedName>
    <definedName name="__123Graph_A" localSheetId="1" hidden="1">#REF!</definedName>
    <definedName name="__123Graph_A" localSheetId="4" hidden="1">#REF!</definedName>
    <definedName name="__123Graph_A" localSheetId="2" hidden="1">#REF!</definedName>
    <definedName name="__123Graph_A" localSheetId="5" hidden="1">#REF!</definedName>
    <definedName name="__123Graph_A" hidden="1">#REF!</definedName>
    <definedName name="__123Graph_A1BLIFEP" hidden="1">#REF!</definedName>
    <definedName name="__123Graph_A1VLIFEP" hidden="1">#REF!</definedName>
    <definedName name="__123Graph_A2" hidden="1">#REF!</definedName>
    <definedName name="__123Graph_A2BLIFEP" hidden="1">#REF!</definedName>
    <definedName name="__123Graph_A2VLIFEP" hidden="1">#REF!</definedName>
    <definedName name="__123Graph_ABEER_SALES" hidden="1">#REF!</definedName>
    <definedName name="__123Graph_ABURNSENS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DSCR" hidden="1">#REF!</definedName>
    <definedName name="__123Graph_AFODSVR" hidden="1">#REF!</definedName>
    <definedName name="__123Graph_AFWSEGMTS" hidden="1">#REF!</definedName>
    <definedName name="__123Graph_AGRAPH1" hidden="1">#REF!</definedName>
    <definedName name="__123Graph_AGRAPH2" localSheetId="1" hidden="1">#REF!</definedName>
    <definedName name="__123Graph_AGRAPH2" localSheetId="4" hidden="1">#REF!</definedName>
    <definedName name="__123Graph_AGRAPH2" localSheetId="2" hidden="1">#REF!</definedName>
    <definedName name="__123Graph_AGRAPH2" localSheetId="5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SRINT" hidden="1">#REF!</definedName>
    <definedName name="__123Graph_AHSRINT2" hidden="1">#N/A</definedName>
    <definedName name="__123Graph_AI.V.AREA" hidden="1">#REF!</definedName>
    <definedName name="__123Graph_AILLIFEP" hidden="1">#REF!</definedName>
    <definedName name="__123Graph_AINT.CAM" hidden="1">#REF!</definedName>
    <definedName name="__123Graph_AMISCSVR" hidden="1">#REF!</definedName>
    <definedName name="__123Graph_AMMCPARA2" hidden="1">#REF!</definedName>
    <definedName name="__123Graph_ANESTLE" hidden="1">#REF!</definedName>
    <definedName name="__123Graph_ANESTLES_SALES" hidden="1">#REF!</definedName>
    <definedName name="__123Graph_AOLLIFEP" hidden="1">#REF!</definedName>
    <definedName name="__123Graph_APIS" hidden="1">#REF!</definedName>
    <definedName name="__123Graph_ASTMENTHALPY" hidden="1">#REF!</definedName>
    <definedName name="__123Graph_ASVRPARA2" hidden="1">#REF!</definedName>
    <definedName name="__123Graph_ATEILMŽRKTE" hidden="1">#REF!</definedName>
    <definedName name="__123Graph_ATEILMŽRKTE2" hidden="1">#REF!</definedName>
    <definedName name="__123Graph_Aｽﾄﾛｰｸー出力" hidden="1">#REF!</definedName>
    <definedName name="__123Graph_Aﾀｲﾑｲﾝﾃｸﾞﾗﾙ" hidden="1">#REF!</definedName>
    <definedName name="__123Graph_Aﾊﾞﾙﾌﾞー出力" hidden="1">#REF!</definedName>
    <definedName name="__123Graph_A出力点回転ーﾄﾙｸ" hidden="1">#REF!</definedName>
    <definedName name="__123Graph_A所要稼働ｸﾞﾗﾌ" hidden="1">#REF!</definedName>
    <definedName name="__123Graph_A排気量ーﾄﾙｸ" hidden="1">#REF!</definedName>
    <definedName name="__123Graph_A排気量ー出力" hidden="1">#REF!</definedName>
    <definedName name="__123Graph_A排気量ー回転数" hidden="1">#REF!</definedName>
    <definedName name="__123Graph_A現用" hidden="1">#REF!</definedName>
    <definedName name="__123Graph_B" localSheetId="1" hidden="1">#REF!</definedName>
    <definedName name="__123Graph_B" localSheetId="4" hidden="1">#REF!</definedName>
    <definedName name="__123Graph_B" localSheetId="2" hidden="1">#REF!</definedName>
    <definedName name="__123Graph_B" localSheetId="5" hidden="1">#REF!</definedName>
    <definedName name="__123Graph_B" hidden="1">#REF!</definedName>
    <definedName name="__123Graph_B1BLIFEP" hidden="1">#REF!</definedName>
    <definedName name="__123Graph_B1VLIFEP" hidden="1">#REF!</definedName>
    <definedName name="__123Graph_B2" hidden="1">#REF!</definedName>
    <definedName name="__123Graph_B2BLIFEP" hidden="1">#REF!</definedName>
    <definedName name="__123Graph_B2VLIFEP" hidden="1">#REF!</definedName>
    <definedName name="__123Graph_BBEER_SALES" hidden="1">#REF!</definedName>
    <definedName name="__123Graph_BBURNSENS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DEBVAL1" hidden="1">#REF!</definedName>
    <definedName name="__123Graph_BDSCR" hidden="1">#REF!</definedName>
    <definedName name="__123Graph_BEXH.CAM" hidden="1">#REF!</definedName>
    <definedName name="__123Graph_BFODSVR" hidden="1">#REF!</definedName>
    <definedName name="__123Graph_BFWSEGMTS" hidden="1">#REF!</definedName>
    <definedName name="__123Graph_BGraph1" hidden="1">#REF!</definedName>
    <definedName name="__123Graph_BGraph4" hidden="1">#REF!</definedName>
    <definedName name="__123Graph_BGraph5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SRINT" hidden="1">#REF!</definedName>
    <definedName name="__123Graph_BHSRINT2" hidden="1">#N/A</definedName>
    <definedName name="__123Graph_BILLIFEP" hidden="1">#REF!</definedName>
    <definedName name="__123Graph_BMISCSVR" hidden="1">#REF!</definedName>
    <definedName name="__123Graph_BMMCPARA2" hidden="1">#REF!</definedName>
    <definedName name="__123Graph_BNESTLES_SALES" hidden="1">#REF!</definedName>
    <definedName name="__123Graph_BOLLIFEP" hidden="1">#REF!</definedName>
    <definedName name="__123Graph_BPIS" hidden="1">#REF!</definedName>
    <definedName name="__123Graph_BSVRPARA2" hidden="1">#REF!</definedName>
    <definedName name="__123Graph_Bｽﾄﾛｰｸー出力" hidden="1">#REF!</definedName>
    <definedName name="__123Graph_Bﾀｲﾑｲﾝﾃｸﾞﾗﾙ" hidden="1">#REF!</definedName>
    <definedName name="__123Graph_Bﾊﾞﾙﾌﾞー出力" hidden="1">#REF!</definedName>
    <definedName name="__123Graph_B出力点回転ーﾄﾙｸ" hidden="1">#REF!</definedName>
    <definedName name="__123Graph_B所要稼働ｸﾞﾗﾌ" hidden="1">#REF!</definedName>
    <definedName name="__123Graph_B排気量ーﾄﾙｸ" hidden="1">#REF!</definedName>
    <definedName name="__123Graph_B排気量ー出力" hidden="1">#REF!</definedName>
    <definedName name="__123Graph_B現用" hidden="1">#REF!</definedName>
    <definedName name="__123Graph_C" hidden="1">#REF!</definedName>
    <definedName name="__123Graph_C1BLIFEP" hidden="1">#REF!</definedName>
    <definedName name="__123Graph_C1VLIFEP" hidden="1">#REF!</definedName>
    <definedName name="__123Graph_C2" hidden="1">#REF!</definedName>
    <definedName name="__123Graph_C2BLIFEP" hidden="1">#REF!</definedName>
    <definedName name="__123Graph_C2VLIFEP" hidden="1">#REF!</definedName>
    <definedName name="__123Graph_CACTMED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FODSVR" hidden="1">#REF!</definedName>
    <definedName name="__123Graph_CFWSEGMTS" hidden="1">#REF!</definedName>
    <definedName name="__123Graph_CGRAPH1" localSheetId="1" hidden="1">#REF!</definedName>
    <definedName name="__123Graph_CGRAPH1" localSheetId="4" hidden="1">#REF!</definedName>
    <definedName name="__123Graph_CGRAPH1" localSheetId="2" hidden="1">#REF!</definedName>
    <definedName name="__123Graph_CGRAPH1" localSheetId="5" hidden="1">#REF!</definedName>
    <definedName name="__123Graph_CGRAPH1" hidden="1">#REF!</definedName>
    <definedName name="__123Graph_CGRAPH3" localSheetId="1" hidden="1">#REF!</definedName>
    <definedName name="__123Graph_CGRAPH3" localSheetId="4" hidden="1">#REF!</definedName>
    <definedName name="__123Graph_CGRAPH3" localSheetId="2" hidden="1">#REF!</definedName>
    <definedName name="__123Graph_CGRAPH3" localSheetId="5" hidden="1">#REF!</definedName>
    <definedName name="__123Graph_CGRAPH3" hidden="1">#REF!</definedName>
    <definedName name="__123Graph_CGRAPH4" localSheetId="1" hidden="1">#REF!</definedName>
    <definedName name="__123Graph_CGRAPH4" localSheetId="4" hidden="1">#REF!</definedName>
    <definedName name="__123Graph_CGRAPH4" localSheetId="2" hidden="1">#REF!</definedName>
    <definedName name="__123Graph_CGRAPH4" localSheetId="5" hidden="1">#REF!</definedName>
    <definedName name="__123Graph_CGRAPH4" hidden="1">#REF!</definedName>
    <definedName name="__123Graph_CGRAPH5" localSheetId="1" hidden="1">#REF!</definedName>
    <definedName name="__123Graph_CGRAPH5" localSheetId="4" hidden="1">#REF!</definedName>
    <definedName name="__123Graph_CGRAPH5" localSheetId="2" hidden="1">#REF!</definedName>
    <definedName name="__123Graph_CGRAPH5" localSheetId="5" hidden="1">#REF!</definedName>
    <definedName name="__123Graph_CGRAPH5" hidden="1">#REF!</definedName>
    <definedName name="__123Graph_CGRAPH6" localSheetId="1" hidden="1">#REF!</definedName>
    <definedName name="__123Graph_CGRAPH6" localSheetId="4" hidden="1">#REF!</definedName>
    <definedName name="__123Graph_CGRAPH6" localSheetId="2" hidden="1">#REF!</definedName>
    <definedName name="__123Graph_CGRAPH6" localSheetId="5" hidden="1">#REF!</definedName>
    <definedName name="__123Graph_CGRAPH6" hidden="1">#REF!</definedName>
    <definedName name="__123Graph_CGRAPH7" localSheetId="1" hidden="1">#REF!</definedName>
    <definedName name="__123Graph_CGRAPH7" localSheetId="4" hidden="1">#REF!</definedName>
    <definedName name="__123Graph_CGRAPH7" localSheetId="2" hidden="1">#REF!</definedName>
    <definedName name="__123Graph_CGRAPH7" localSheetId="5" hidden="1">#REF!</definedName>
    <definedName name="__123Graph_CGRAPH7" hidden="1">#REF!</definedName>
    <definedName name="__123Graph_CGraph8" hidden="1">#REF!</definedName>
    <definedName name="__123Graph_CGraph9" hidden="1">#REF!</definedName>
    <definedName name="__123Graph_CHSRINT" hidden="1">#REF!</definedName>
    <definedName name="__123Graph_CHSRINT2" hidden="1">#N/A</definedName>
    <definedName name="__123Graph_CILLIFEP" hidden="1">#REF!</definedName>
    <definedName name="__123Graph_CMISCSVR" hidden="1">#REF!</definedName>
    <definedName name="__123Graph_CMMCPARA2" hidden="1">#REF!</definedName>
    <definedName name="__123Graph_COLLIFEP" hidden="1">#REF!</definedName>
    <definedName name="__123Graph_CPIS" hidden="1">#REF!</definedName>
    <definedName name="__123Graph_CSVRPARA2" hidden="1">#REF!</definedName>
    <definedName name="__123Graph_C現用" hidden="1">#REF!</definedName>
    <definedName name="__123Graph_D" localSheetId="1" hidden="1">#REF!</definedName>
    <definedName name="__123Graph_D" localSheetId="4" hidden="1">#REF!</definedName>
    <definedName name="__123Graph_D" localSheetId="2" hidden="1">#REF!</definedName>
    <definedName name="__123Graph_D" localSheetId="5" hidden="1">#REF!</definedName>
    <definedName name="__123Graph_D" hidden="1">#REF!</definedName>
    <definedName name="__123Graph_D1BLIFEP" hidden="1">#REF!</definedName>
    <definedName name="__123Graph_D1VLIFEP" hidden="1">#REF!</definedName>
    <definedName name="__123Graph_D2" hidden="1">#REF!</definedName>
    <definedName name="__123Graph_D2BLIFEP" hidden="1">#REF!</definedName>
    <definedName name="__123Graph_D2VLIFEP" hidden="1">#REF!</definedName>
    <definedName name="__123Graph_DACTME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FODSVR" hidden="1">#REF!</definedName>
    <definedName name="__123Graph_DFWSEGMTS" hidden="1">#REF!</definedName>
    <definedName name="__123Graph_DGRAPH1" localSheetId="1" hidden="1">#REF!</definedName>
    <definedName name="__123Graph_DGRAPH1" localSheetId="4" hidden="1">#REF!</definedName>
    <definedName name="__123Graph_DGRAPH1" localSheetId="2" hidden="1">#REF!</definedName>
    <definedName name="__123Graph_DGRAPH1" localSheetId="5" hidden="1">#REF!</definedName>
    <definedName name="__123Graph_DGRAPH1" hidden="1">#REF!</definedName>
    <definedName name="__123Graph_DGRAPH3" localSheetId="1" hidden="1">#REF!</definedName>
    <definedName name="__123Graph_DGRAPH3" localSheetId="4" hidden="1">#REF!</definedName>
    <definedName name="__123Graph_DGRAPH3" localSheetId="2" hidden="1">#REF!</definedName>
    <definedName name="__123Graph_DGRAPH3" localSheetId="5" hidden="1">#REF!</definedName>
    <definedName name="__123Graph_DGRAPH3" hidden="1">#REF!</definedName>
    <definedName name="__123Graph_DGRAPH4" localSheetId="1" hidden="1">#REF!</definedName>
    <definedName name="__123Graph_DGRAPH4" localSheetId="4" hidden="1">#REF!</definedName>
    <definedName name="__123Graph_DGRAPH4" localSheetId="2" hidden="1">#REF!</definedName>
    <definedName name="__123Graph_DGRAPH4" localSheetId="5" hidden="1">#REF!</definedName>
    <definedName name="__123Graph_DGRAPH4" hidden="1">#REF!</definedName>
    <definedName name="__123Graph_DGRAPH5" localSheetId="1" hidden="1">#REF!</definedName>
    <definedName name="__123Graph_DGRAPH5" localSheetId="4" hidden="1">#REF!</definedName>
    <definedName name="__123Graph_DGRAPH5" localSheetId="2" hidden="1">#REF!</definedName>
    <definedName name="__123Graph_DGRAPH5" localSheetId="5" hidden="1">#REF!</definedName>
    <definedName name="__123Graph_DGRAPH5" hidden="1">#REF!</definedName>
    <definedName name="__123Graph_DGRAPH6" localSheetId="1" hidden="1">#REF!</definedName>
    <definedName name="__123Graph_DGRAPH6" localSheetId="4" hidden="1">#REF!</definedName>
    <definedName name="__123Graph_DGRAPH6" localSheetId="2" hidden="1">#REF!</definedName>
    <definedName name="__123Graph_DGRAPH6" localSheetId="5" hidden="1">#REF!</definedName>
    <definedName name="__123Graph_DGRAPH6" hidden="1">#REF!</definedName>
    <definedName name="__123Graph_DGRAPH7" localSheetId="1" hidden="1">#REF!</definedName>
    <definedName name="__123Graph_DGRAPH7" localSheetId="4" hidden="1">#REF!</definedName>
    <definedName name="__123Graph_DGRAPH7" localSheetId="2" hidden="1">#REF!</definedName>
    <definedName name="__123Graph_DGRAPH7" localSheetId="5" hidden="1">#REF!</definedName>
    <definedName name="__123Graph_DGRAPH7" hidden="1">#REF!</definedName>
    <definedName name="__123Graph_DGRAPH8" localSheetId="1" hidden="1">#REF!</definedName>
    <definedName name="__123Graph_DGRAPH8" localSheetId="4" hidden="1">#REF!</definedName>
    <definedName name="__123Graph_DGRAPH8" localSheetId="2" hidden="1">#REF!</definedName>
    <definedName name="__123Graph_DGRAPH8" localSheetId="5" hidden="1">#REF!</definedName>
    <definedName name="__123Graph_DGRAPH8" hidden="1">#REF!</definedName>
    <definedName name="__123Graph_DGraph9" hidden="1">#REF!</definedName>
    <definedName name="__123Graph_DHSRINT" hidden="1">#REF!</definedName>
    <definedName name="__123Graph_DHSRINT2" hidden="1">#REF!</definedName>
    <definedName name="__123Graph_DILLIFEP" hidden="1">#REF!</definedName>
    <definedName name="__123Graph_DMISCSVR" hidden="1">#REF!</definedName>
    <definedName name="__123Graph_DMMCPARA2" hidden="1">#REF!</definedName>
    <definedName name="__123Graph_DOLLIFEP" hidden="1">#REF!</definedName>
    <definedName name="__123Graph_DPIS" hidden="1">#REF!</definedName>
    <definedName name="__123Graph_DSVRPARA2" hidden="1">#REF!</definedName>
    <definedName name="__123Graph_E" localSheetId="1" hidden="1">#REF!</definedName>
    <definedName name="__123Graph_E" localSheetId="4" hidden="1">#REF!</definedName>
    <definedName name="__123Graph_E" localSheetId="2" hidden="1">#REF!</definedName>
    <definedName name="__123Graph_E" localSheetId="5" hidden="1">#REF!</definedName>
    <definedName name="__123Graph_E" hidden="1">#REF!</definedName>
    <definedName name="__123Graph_E2" hidden="1">#REF!</definedName>
    <definedName name="__123Graph_EACTMED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GRAPH1" localSheetId="1" hidden="1">#REF!</definedName>
    <definedName name="__123Graph_EGRAPH1" localSheetId="4" hidden="1">#REF!</definedName>
    <definedName name="__123Graph_EGRAPH1" localSheetId="2" hidden="1">#REF!</definedName>
    <definedName name="__123Graph_EGRAPH1" localSheetId="5" hidden="1">#REF!</definedName>
    <definedName name="__123Graph_EGRAPH1" hidden="1">#REF!</definedName>
    <definedName name="__123Graph_EGRAPH3" localSheetId="1" hidden="1">#REF!</definedName>
    <definedName name="__123Graph_EGRAPH3" localSheetId="4" hidden="1">#REF!</definedName>
    <definedName name="__123Graph_EGRAPH3" localSheetId="2" hidden="1">#REF!</definedName>
    <definedName name="__123Graph_EGRAPH3" localSheetId="5" hidden="1">#REF!</definedName>
    <definedName name="__123Graph_EGRAPH3" hidden="1">#REF!</definedName>
    <definedName name="__123Graph_EGRAPH4" localSheetId="1" hidden="1">#REF!</definedName>
    <definedName name="__123Graph_EGRAPH4" localSheetId="4" hidden="1">#REF!</definedName>
    <definedName name="__123Graph_EGRAPH4" localSheetId="2" hidden="1">#REF!</definedName>
    <definedName name="__123Graph_EGRAPH4" localSheetId="5" hidden="1">#REF!</definedName>
    <definedName name="__123Graph_EGRAPH4" hidden="1">#REF!</definedName>
    <definedName name="__123Graph_EGRAPH5" localSheetId="1" hidden="1">#REF!</definedName>
    <definedName name="__123Graph_EGRAPH5" localSheetId="4" hidden="1">#REF!</definedName>
    <definedName name="__123Graph_EGRAPH5" localSheetId="2" hidden="1">#REF!</definedName>
    <definedName name="__123Graph_EGRAPH5" localSheetId="5" hidden="1">#REF!</definedName>
    <definedName name="__123Graph_EGRAPH5" hidden="1">#REF!</definedName>
    <definedName name="__123Graph_EGRAPH6" localSheetId="1" hidden="1">#REF!</definedName>
    <definedName name="__123Graph_EGRAPH6" localSheetId="4" hidden="1">#REF!</definedName>
    <definedName name="__123Graph_EGRAPH6" localSheetId="2" hidden="1">#REF!</definedName>
    <definedName name="__123Graph_EGRAPH6" localSheetId="5" hidden="1">#REF!</definedName>
    <definedName name="__123Graph_EGRAPH6" hidden="1">#REF!</definedName>
    <definedName name="__123Graph_EGRAPH7" localSheetId="1" hidden="1">#REF!</definedName>
    <definedName name="__123Graph_EGRAPH7" localSheetId="4" hidden="1">#REF!</definedName>
    <definedName name="__123Graph_EGRAPH7" localSheetId="2" hidden="1">#REF!</definedName>
    <definedName name="__123Graph_EGRAPH7" localSheetId="5" hidden="1">#REF!</definedName>
    <definedName name="__123Graph_EGRAPH7" hidden="1">#REF!</definedName>
    <definedName name="__123Graph_EGRAPH8" localSheetId="1" hidden="1">#REF!</definedName>
    <definedName name="__123Graph_EGRAPH8" localSheetId="4" hidden="1">#REF!</definedName>
    <definedName name="__123Graph_EGRAPH8" localSheetId="2" hidden="1">#REF!</definedName>
    <definedName name="__123Graph_EGRAPH8" localSheetId="5" hidden="1">#REF!</definedName>
    <definedName name="__123Graph_EGRAPH8" hidden="1">#REF!</definedName>
    <definedName name="__123Graph_EGraph9" hidden="1">#REF!</definedName>
    <definedName name="__123Graph_F" localSheetId="1" hidden="1">#REF!</definedName>
    <definedName name="__123Graph_F" localSheetId="4" hidden="1">#REF!</definedName>
    <definedName name="__123Graph_F" localSheetId="2" hidden="1">#REF!</definedName>
    <definedName name="__123Graph_F" localSheetId="5" hidden="1">#REF!</definedName>
    <definedName name="__123Graph_F" hidden="1">#REF!</definedName>
    <definedName name="__123Graph_F2" hidden="1">#REF!</definedName>
    <definedName name="__123Graph_FACTMED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GRAPH1" localSheetId="1" hidden="1">#REF!</definedName>
    <definedName name="__123Graph_FGRAPH1" localSheetId="4" hidden="1">#REF!</definedName>
    <definedName name="__123Graph_FGRAPH1" localSheetId="2" hidden="1">#REF!</definedName>
    <definedName name="__123Graph_FGRAPH1" localSheetId="5" hidden="1">#REF!</definedName>
    <definedName name="__123Graph_FGRAPH1" hidden="1">#REF!</definedName>
    <definedName name="__123Graph_FGRAPH3" localSheetId="1" hidden="1">#REF!</definedName>
    <definedName name="__123Graph_FGRAPH3" localSheetId="4" hidden="1">#REF!</definedName>
    <definedName name="__123Graph_FGRAPH3" localSheetId="2" hidden="1">#REF!</definedName>
    <definedName name="__123Graph_FGRAPH3" localSheetId="5" hidden="1">#REF!</definedName>
    <definedName name="__123Graph_FGRAPH3" hidden="1">#REF!</definedName>
    <definedName name="__123Graph_FGRAPH4" localSheetId="1" hidden="1">#REF!</definedName>
    <definedName name="__123Graph_FGRAPH4" localSheetId="4" hidden="1">#REF!</definedName>
    <definedName name="__123Graph_FGRAPH4" localSheetId="2" hidden="1">#REF!</definedName>
    <definedName name="__123Graph_FGRAPH4" localSheetId="5" hidden="1">#REF!</definedName>
    <definedName name="__123Graph_FGRAPH4" hidden="1">#REF!</definedName>
    <definedName name="__123Graph_FGRAPH5" localSheetId="1" hidden="1">#REF!</definedName>
    <definedName name="__123Graph_FGRAPH5" localSheetId="4" hidden="1">#REF!</definedName>
    <definedName name="__123Graph_FGRAPH5" localSheetId="2" hidden="1">#REF!</definedName>
    <definedName name="__123Graph_FGRAPH5" localSheetId="5" hidden="1">#REF!</definedName>
    <definedName name="__123Graph_FGRAPH5" hidden="1">#REF!</definedName>
    <definedName name="__123Graph_FGRAPH6" localSheetId="1" hidden="1">#REF!</definedName>
    <definedName name="__123Graph_FGRAPH6" localSheetId="4" hidden="1">#REF!</definedName>
    <definedName name="__123Graph_FGRAPH6" localSheetId="2" hidden="1">#REF!</definedName>
    <definedName name="__123Graph_FGRAPH6" localSheetId="5" hidden="1">#REF!</definedName>
    <definedName name="__123Graph_FGRAPH6" hidden="1">#REF!</definedName>
    <definedName name="__123Graph_FGRAPH7" localSheetId="1" hidden="1">#REF!</definedName>
    <definedName name="__123Graph_FGRAPH7" localSheetId="4" hidden="1">#REF!</definedName>
    <definedName name="__123Graph_FGRAPH7" localSheetId="2" hidden="1">#REF!</definedName>
    <definedName name="__123Graph_FGRAPH7" localSheetId="5" hidden="1">#REF!</definedName>
    <definedName name="__123Graph_FGRAPH7" hidden="1">#REF!</definedName>
    <definedName name="__123Graph_FGRAPH8" localSheetId="1" hidden="1">#REF!</definedName>
    <definedName name="__123Graph_FGRAPH8" localSheetId="4" hidden="1">#REF!</definedName>
    <definedName name="__123Graph_FGRAPH8" localSheetId="2" hidden="1">#REF!</definedName>
    <definedName name="__123Graph_FGRAPH8" localSheetId="5" hidden="1">#REF!</definedName>
    <definedName name="__123Graph_FGRAPH8" hidden="1">#REF!</definedName>
    <definedName name="__123Graph_LBL_A" hidden="1">#REF!</definedName>
    <definedName name="__123Graph_LBL_AGraph3" hidden="1">#REF!</definedName>
    <definedName name="__123Graph_LBL_B" hidden="1">#REF!</definedName>
    <definedName name="__123Graph_LBL_C" hidden="1">#REF!</definedName>
    <definedName name="__123Graph_X" localSheetId="1" hidden="1">#REF!</definedName>
    <definedName name="__123Graph_X" localSheetId="4" hidden="1">#REF!</definedName>
    <definedName name="__123Graph_X" localSheetId="2" hidden="1">#REF!</definedName>
    <definedName name="__123Graph_X" localSheetId="5" hidden="1">#REF!</definedName>
    <definedName name="__123Graph_X" hidden="1">#REF!</definedName>
    <definedName name="__123Graph_X1BLIFEP" hidden="1">#REF!</definedName>
    <definedName name="__123Graph_X1VLIFEP" hidden="1">#REF!</definedName>
    <definedName name="__123Graph_X2" hidden="1">#REF!</definedName>
    <definedName name="__123Graph_X2BLIFEP" hidden="1">#REF!</definedName>
    <definedName name="__123Graph_X2VLIFEP" hidden="1">#REF!</definedName>
    <definedName name="__123Graph_XBEER_SALES" hidden="1">#REF!</definedName>
    <definedName name="__123Graph_XBURNSENS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123Graph_XEXH.CAM" hidden="1">#REF!</definedName>
    <definedName name="__123Graph_XFODSVR" hidden="1">#REF!</definedName>
    <definedName name="__123Graph_XFWSEGMTS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8" hidden="1">#REF!</definedName>
    <definedName name="__123Graph_XGraph9" hidden="1">#REF!</definedName>
    <definedName name="__123Graph_XHSRINT" hidden="1">#REF!</definedName>
    <definedName name="__123Graph_XHSRINT2" hidden="1">#REF!</definedName>
    <definedName name="__123Graph_XI.V.AREA" hidden="1">#REF!</definedName>
    <definedName name="__123Graph_XILLIFEP" hidden="1">#REF!</definedName>
    <definedName name="__123Graph_XINT.CAM" hidden="1">#REF!</definedName>
    <definedName name="__123Graph_XMISCSVR" hidden="1">#REF!</definedName>
    <definedName name="__123Graph_XMMCPARA2" hidden="1">#REF!</definedName>
    <definedName name="__123Graph_XNESTLES_SALES" hidden="1">#REF!</definedName>
    <definedName name="__123Graph_XOLLIFEP" hidden="1">#REF!</definedName>
    <definedName name="__123Graph_XPIS" hidden="1">#REF!</definedName>
    <definedName name="__123Graph_XSVRPARA2" hidden="1">#REF!</definedName>
    <definedName name="__123Graph_XTEILMŽRKTE2" hidden="1">#REF!</definedName>
    <definedName name="__123Graph_Xｽﾄﾛｰｸー出力" hidden="1">#REF!</definedName>
    <definedName name="__123Graph_Xﾀｲﾑｲﾝﾃｸﾞﾗﾙ" hidden="1">#REF!</definedName>
    <definedName name="__123Graph_Xﾊﾞﾙﾌﾞー出力" hidden="1">#REF!</definedName>
    <definedName name="__123Graph_X出力点回転ーﾄﾙｸ" hidden="1">#REF!</definedName>
    <definedName name="__123Graph_X所要稼働ｸﾞﾗﾌ" hidden="1">#REF!</definedName>
    <definedName name="__123Graph_X排気量ーﾄﾙｸ" hidden="1">#REF!</definedName>
    <definedName name="__123Graph_X排気量ー出力" hidden="1">#REF!</definedName>
    <definedName name="__123Graph_X排気量ー回転数" hidden="1">#REF!</definedName>
    <definedName name="__123Graph_X現用" hidden="1">#REF!</definedName>
    <definedName name="__13__123Graph_BCHART_1" hidden="1">#REF!</definedName>
    <definedName name="__13__123Graph_CCHART_1" hidden="1">#REF!</definedName>
    <definedName name="__13__123Graph_CCHART_22" hidden="1">#REF!</definedName>
    <definedName name="__13__123Graph_LBL_BCHART_1" hidden="1">#REF!</definedName>
    <definedName name="__13__123Graph_LBL_DCHART_1" hidden="1">#REF!</definedName>
    <definedName name="__14__123Graph_CCHART_10" hidden="1">#REF!</definedName>
    <definedName name="__14__123Graph_CCHART_9" hidden="1">#REF!</definedName>
    <definedName name="__14__123Graph_LBL_BCHART_2" hidden="1">#REF!</definedName>
    <definedName name="__15__123Graph_BCHART_10" hidden="1">#REF!</definedName>
    <definedName name="__15__123Graph_CCHART_11" hidden="1">#REF!</definedName>
    <definedName name="__15__123Graph_DCHART_10" hidden="1">#REF!</definedName>
    <definedName name="__15__123Graph_LBL_BCHART_3" hidden="1">#REF!</definedName>
    <definedName name="__15_0_K" hidden="1">#REF!</definedName>
    <definedName name="__16__123Graph_CCHART_12" hidden="1">#REF!</definedName>
    <definedName name="__16__123Graph_DCHART_11" hidden="1">#REF!</definedName>
    <definedName name="__16__123Graph_XCHART_1" hidden="1">#REF!</definedName>
    <definedName name="__16wrn.²Ä1­Ó¤ë1_Ü20¤H." hidden="1">{#N/A,#N/A,FALSE,"²Ä1­Ó¤ë"}</definedName>
    <definedName name="__17__123Graph_BCHART_12" hidden="1">#REF!</definedName>
    <definedName name="__17__123Graph_CCHART_21" hidden="1">#REF!</definedName>
    <definedName name="__17__123Graph_DCHART_12" hidden="1">#REF!</definedName>
    <definedName name="__17__123Graph_XCHART_2" hidden="1">#REF!</definedName>
    <definedName name="__18__123Graph_CCHART_22" hidden="1">#REF!</definedName>
    <definedName name="__18__123Graph_DCHART_21" hidden="1">#REF!</definedName>
    <definedName name="__18__123Graph_XCHART_3" hidden="1">#REF!</definedName>
    <definedName name="__18德巴金6u_N" hidden="1">{#N/A,#N/A,FALSE,"national";#N/A,#N/A,FALSE,"GZ";#N/A,#N/A,FALSE,"BJ";#N/A,#N/A,FALSE,"SH";#N/A,#N/A,FALSE,"ZJ"}</definedName>
    <definedName name="__19__123Graph_BCHART_17" hidden="1">#REF!</definedName>
    <definedName name="__19__123Graph_CCHART_9" hidden="1">#REF!</definedName>
    <definedName name="__19__123Graph_DCHART_22" hidden="1">#REF!</definedName>
    <definedName name="__19__123Graph_XCHART_4" hidden="1">#REF!</definedName>
    <definedName name="__2__123Graph_ACHART_1" hidden="1">#REF!</definedName>
    <definedName name="__2__123Graph_ACHART_11" hidden="1">#REF!</definedName>
    <definedName name="__2__123Graph_ACHART_17" hidden="1">#REF!</definedName>
    <definedName name="__2__123Graph_ACHART_6" hidden="1">#REF!</definedName>
    <definedName name="__2__123Graph_BCGS_SALES" hidden="1">#REF!</definedName>
    <definedName name="__20__123Graph_BCHART_2" hidden="1">#REF!</definedName>
    <definedName name="__20__123Graph_DCHART_1" hidden="1">#REF!</definedName>
    <definedName name="__20__123Graph_DCHART_9" hidden="1">#REF!</definedName>
    <definedName name="__21__123Graph_DCHART_10" hidden="1">#REF!</definedName>
    <definedName name="__21__123Graph_ECHART_10" hidden="1">#REF!</definedName>
    <definedName name="__22__123Graph_BCHART_9" hidden="1">#REF!</definedName>
    <definedName name="__22__123Graph_DCHART_11" hidden="1">#REF!</definedName>
    <definedName name="__22__123Graph_ECHART_12" hidden="1">#REF!</definedName>
    <definedName name="__23__123Graph_DCHART_12" hidden="1">#REF!</definedName>
    <definedName name="__23__123Graph_ECHART_22" hidden="1">#REF!</definedName>
    <definedName name="__24__123Graph_CCHART_1" hidden="1">#REF!</definedName>
    <definedName name="__24__123Graph_DCHART_21" hidden="1">#REF!</definedName>
    <definedName name="__24__123Graph_ECHART_9" hidden="1">#REF!</definedName>
    <definedName name="__25__123Graph_DCHART_22" hidden="1">#REF!</definedName>
    <definedName name="__25__123Graph_FCHART_22" hidden="1">#REF!</definedName>
    <definedName name="__26__123Graph_CCHART_10" hidden="1">#REF!</definedName>
    <definedName name="__26__123Graph_DCHART_9" hidden="1">#REF!</definedName>
    <definedName name="__26__123Graph_FCHART_9" hidden="1">#REF!</definedName>
    <definedName name="__27__123Graph_ECHART_10" hidden="1">#REF!</definedName>
    <definedName name="__28__123Graph_CCHART_11" hidden="1">#REF!</definedName>
    <definedName name="__28__123Graph_ECHART_12" hidden="1">#REF!</definedName>
    <definedName name="__29__123Graph_ECHART_22" hidden="1">#REF!</definedName>
    <definedName name="__3__123Graph_ACHART_17" hidden="1">#REF!</definedName>
    <definedName name="__3__123Graph_ACHART_2" hidden="1">#REF!</definedName>
    <definedName name="__3__123Graph_ACHART_21" hidden="1">#REF!</definedName>
    <definedName name="__3__123Graph_ACHART_3" hidden="1">#REF!</definedName>
    <definedName name="__3__123Graph_ACHART_9" hidden="1">#REF!</definedName>
    <definedName name="__3__123Graph_XCGS_SALES" hidden="1">#REF!</definedName>
    <definedName name="__30__123Graph_CCHART_12" hidden="1">#REF!</definedName>
    <definedName name="__30__123Graph_ECHART_9" hidden="1">#REF!</definedName>
    <definedName name="__31__123Graph_FCHART_22" hidden="1">#REF!</definedName>
    <definedName name="__32__123Graph_CCHART_21" hidden="1">#REF!</definedName>
    <definedName name="__32__123Graph_FCHART_9" hidden="1">#REF!</definedName>
    <definedName name="__34__123Graph_CCHART_22" hidden="1">#REF!</definedName>
    <definedName name="__36__123Graph_CCHART_9" hidden="1">#REF!</definedName>
    <definedName name="__38__123Graph_DCHART_1" hidden="1">#REF!</definedName>
    <definedName name="__4__123Graph_ACHART_11" hidden="1">#REF!</definedName>
    <definedName name="__4__123Graph_ACHART_2" hidden="1">#REF!</definedName>
    <definedName name="__4__123Graph_ACHART_3" hidden="1">#REF!</definedName>
    <definedName name="__4__123Graph_ACHART_9" hidden="1">#REF!</definedName>
    <definedName name="__4__123Graph_BCHART_1" hidden="1">#REF!</definedName>
    <definedName name="__40__123Graph_DCHART_10" hidden="1">#REF!</definedName>
    <definedName name="__42__123Graph_DCHART_11" hidden="1">#REF!</definedName>
    <definedName name="__44__123Graph_DCHART_12" hidden="1">#REF!</definedName>
    <definedName name="__46__123Graph_DCHART_21" hidden="1">#REF!</definedName>
    <definedName name="__48__123Graph_DCHART_22" hidden="1">#REF!</definedName>
    <definedName name="__5__123Graph_ACHART_21" hidden="1">#REF!</definedName>
    <definedName name="__5__123Graph_ACHART_4" hidden="1">#REF!</definedName>
    <definedName name="__5__123Graph_BCHART_1" hidden="1">#REF!</definedName>
    <definedName name="__5__123Graph_BCHART_10" hidden="1">#REF!</definedName>
    <definedName name="__5__123Graph_BCHART_6" hidden="1">#REF!</definedName>
    <definedName name="__50__123Graph_DCHART_9" hidden="1">#REF!</definedName>
    <definedName name="__52__123Graph_ECHART_10" hidden="1">#REF!</definedName>
    <definedName name="__54__123Graph_ECHART_12" hidden="1">#REF!</definedName>
    <definedName name="__56__123Graph_ECHART_22" hidden="1">#REF!</definedName>
    <definedName name="__58__123Graph_ECHART_9" hidden="1">#REF!</definedName>
    <definedName name="__6" hidden="1">#REF!</definedName>
    <definedName name="__6__123Graph_ACHART_17" hidden="1">#REF!</definedName>
    <definedName name="__6__123Graph_ACHART_9" hidden="1">#REF!</definedName>
    <definedName name="__6__123Graph_BCHART_1" hidden="1">#REF!</definedName>
    <definedName name="__6__123Graph_BCHART_12" hidden="1">#REF!</definedName>
    <definedName name="__6__123Graph_BCHART_3" hidden="1">#REF!</definedName>
    <definedName name="__60__123Graph_FCHART_22" hidden="1">#REF!</definedName>
    <definedName name="__62__123Graph_FCHART_9" hidden="1">#REF!</definedName>
    <definedName name="__7__123Graph_ACHART_2" hidden="1">#REF!</definedName>
    <definedName name="__7__123Graph_BCHART_1" hidden="1">#REF!</definedName>
    <definedName name="__7__123Graph_BCHART_17" hidden="1">#REF!</definedName>
    <definedName name="__7__123Graph_BCHART_2" hidden="1">#REF!</definedName>
    <definedName name="__8" hidden="1">#REF!</definedName>
    <definedName name="__8__123Graph_BCHART_10" hidden="1">#REF!</definedName>
    <definedName name="__8__123Graph_BCHART_3" hidden="1">#REF!</definedName>
    <definedName name="__8__123Graph_BCHART_9" hidden="1">#REF!</definedName>
    <definedName name="__8__123Graph_DCHART_1" hidden="1">#REF!</definedName>
    <definedName name="__9" hidden="1">#REF!</definedName>
    <definedName name="__9__123Graph_ACHART_21" hidden="1">#REF!</definedName>
    <definedName name="__9__123Graph_BCHART_12" hidden="1">#REF!</definedName>
    <definedName name="__9__123Graph_CCHART_10" hidden="1">#REF!</definedName>
    <definedName name="__9__123Graph_LBL_ACHART_1" hidden="1">#REF!</definedName>
    <definedName name="__A1" hidden="1">{"SCH2C",#N/A,FALSE,"North America"}</definedName>
    <definedName name="__A100" hidden="1">{#N/A,#N/A,FALSE,"Ocean";#N/A,#N/A,FALSE,"NewYork";#N/A,#N/A,FALSE,"Gateway";#N/A,#N/A,FALSE,"GVH";#N/A,#N/A,FALSE,"GVM";#N/A,#N/A,FALSE,"GVT"}</definedName>
    <definedName name="__A1000" hidden="1">{#N/A,#N/A,FALSE,"Ocean";#N/A,#N/A,FALSE,"NewYork";#N/A,#N/A,FALSE,"Gateway";#N/A,#N/A,FALSE,"GVH";#N/A,#N/A,FALSE,"GVM";#N/A,#N/A,FALSE,"GVT"}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200201" hidden="1">{#N/A,#N/A,FALSE,"Sales  total 9712";#N/A,#N/A,FALSE,"Sales  total 9712";#N/A,#N/A,FALSE,"Sales  total 9712";#N/A,#N/A,FALSE,"Sales  total 9712"}</definedName>
    <definedName name="__A610" hidden="1">#REF!</definedName>
    <definedName name="__A820" hidden="1">#REF!</definedName>
    <definedName name="__aaa1" hidden="1">{"SCH1B",#N/A,FALSE,"Canada";"SCH2B",#N/A,FALSE,"Canada"}</definedName>
    <definedName name="__aaa2" hidden="1">{"SCH1B",#N/A,FALSE,"Canada";"SCH2B",#N/A,FALSE,"Canada"}</definedName>
    <definedName name="__ABC1" hidden="1">{#N/A,#N/A,FALSE,"Co_BalSht";#N/A,#N/A,FALSE,"Co_IncStmt";#N/A,#N/A,FALSE,"Cons_BalSht";#N/A,#N/A,FALSE,"Cons_IncStmt";#N/A,#N/A,FALSE,"Cashflow"}</definedName>
    <definedName name="__ABC2" hidden="1">{#N/A,#N/A,FALSE,"Co_BalSht";#N/A,#N/A,FALSE,"Co_IncStmt";#N/A,#N/A,FALSE,"Cons_BalSht";#N/A,#N/A,FALSE,"Cons_IncStmt";#N/A,#N/A,FALSE,"Cashflow"}</definedName>
    <definedName name="__AE1" hidden="1">{#N/A,#N/A,FALSE,"Aging Summary";#N/A,#N/A,FALSE,"Ratio Analysis";#N/A,#N/A,FALSE,"Test 120 Day Accts";#N/A,#N/A,FALSE,"Tickmarks"}</definedName>
    <definedName name="__AE1_1" hidden="1">{#N/A,#N/A,FALSE,"Aging Summary";#N/A,#N/A,FALSE,"Ratio Analysis";#N/A,#N/A,FALSE,"Test 120 Day Accts";#N/A,#N/A,FALSE,"Tickmarks"}</definedName>
    <definedName name="__AE1_1_1_1" hidden="1">{#N/A,#N/A,FALSE,"Aging Summary";#N/A,#N/A,FALSE,"Ratio Analysis";#N/A,#N/A,FALSE,"Test 120 Day Accts";#N/A,#N/A,FALSE,"Tickmarks"}</definedName>
    <definedName name="__AE1_1_1_2" hidden="1">{#N/A,#N/A,FALSE,"Aging Summary";#N/A,#N/A,FALSE,"Ratio Analysis";#N/A,#N/A,FALSE,"Test 120 Day Accts";#N/A,#N/A,FALSE,"Tickmarks"}</definedName>
    <definedName name="__AE1_1_1_3" hidden="1">{#N/A,#N/A,FALSE,"Aging Summary";#N/A,#N/A,FALSE,"Ratio Analysis";#N/A,#N/A,FALSE,"Test 120 Day Accts";#N/A,#N/A,FALSE,"Tickmarks"}</definedName>
    <definedName name="__AE1_1_2" hidden="1">{#N/A,#N/A,FALSE,"Aging Summary";#N/A,#N/A,FALSE,"Ratio Analysis";#N/A,#N/A,FALSE,"Test 120 Day Accts";#N/A,#N/A,FALSE,"Tickmarks"}</definedName>
    <definedName name="__AE1_1_3" hidden="1">{#N/A,#N/A,FALSE,"Aging Summary";#N/A,#N/A,FALSE,"Ratio Analysis";#N/A,#N/A,FALSE,"Test 120 Day Accts";#N/A,#N/A,FALSE,"Tickmarks"}</definedName>
    <definedName name="__AE1_1_4" hidden="1">{#N/A,#N/A,FALSE,"Aging Summary";#N/A,#N/A,FALSE,"Ratio Analysis";#N/A,#N/A,FALSE,"Test 120 Day Accts";#N/A,#N/A,FALSE,"Tickmarks"}</definedName>
    <definedName name="__AE1_2" hidden="1">{#N/A,#N/A,FALSE,"Aging Summary";#N/A,#N/A,FALSE,"Ratio Analysis";#N/A,#N/A,FALSE,"Test 120 Day Accts";#N/A,#N/A,FALSE,"Tickmarks"}</definedName>
    <definedName name="__AE1_3" hidden="1">{#N/A,#N/A,FALSE,"Aging Summary";#N/A,#N/A,FALSE,"Ratio Analysis";#N/A,#N/A,FALSE,"Test 120 Day Accts";#N/A,#N/A,FALSE,"Tickmarks"}</definedName>
    <definedName name="__AE1_4" hidden="1">{#N/A,#N/A,FALSE,"Aging Summary";#N/A,#N/A,FALSE,"Ratio Analysis";#N/A,#N/A,FALSE,"Test 120 Day Accts";#N/A,#N/A,FALSE,"Tickmarks"}</definedName>
    <definedName name="__AE2" hidden="1">{#N/A,#N/A,FALSE,"Aging Summary";#N/A,#N/A,FALSE,"Ratio Analysis";#N/A,#N/A,FALSE,"Test 120 Day Accts";#N/A,#N/A,FALSE,"Tickmarks"}</definedName>
    <definedName name="__AE2_1" hidden="1">{#N/A,#N/A,FALSE,"Aging Summary";#N/A,#N/A,FALSE,"Ratio Analysis";#N/A,#N/A,FALSE,"Test 120 Day Accts";#N/A,#N/A,FALSE,"Tickmarks"}</definedName>
    <definedName name="__AE2_1_1_1" hidden="1">{#N/A,#N/A,FALSE,"Aging Summary";#N/A,#N/A,FALSE,"Ratio Analysis";#N/A,#N/A,FALSE,"Test 120 Day Accts";#N/A,#N/A,FALSE,"Tickmarks"}</definedName>
    <definedName name="__AE2_1_1_2" hidden="1">{#N/A,#N/A,FALSE,"Aging Summary";#N/A,#N/A,FALSE,"Ratio Analysis";#N/A,#N/A,FALSE,"Test 120 Day Accts";#N/A,#N/A,FALSE,"Tickmarks"}</definedName>
    <definedName name="__AE2_1_1_3" hidden="1">{#N/A,#N/A,FALSE,"Aging Summary";#N/A,#N/A,FALSE,"Ratio Analysis";#N/A,#N/A,FALSE,"Test 120 Day Accts";#N/A,#N/A,FALSE,"Tickmarks"}</definedName>
    <definedName name="__AE2_1_2" hidden="1">{#N/A,#N/A,FALSE,"Aging Summary";#N/A,#N/A,FALSE,"Ratio Analysis";#N/A,#N/A,FALSE,"Test 120 Day Accts";#N/A,#N/A,FALSE,"Tickmarks"}</definedName>
    <definedName name="__AE2_1_3" hidden="1">{#N/A,#N/A,FALSE,"Aging Summary";#N/A,#N/A,FALSE,"Ratio Analysis";#N/A,#N/A,FALSE,"Test 120 Day Accts";#N/A,#N/A,FALSE,"Tickmarks"}</definedName>
    <definedName name="__AE2_1_4" hidden="1">{#N/A,#N/A,FALSE,"Aging Summary";#N/A,#N/A,FALSE,"Ratio Analysis";#N/A,#N/A,FALSE,"Test 120 Day Accts";#N/A,#N/A,FALSE,"Tickmarks"}</definedName>
    <definedName name="__AE2_2" hidden="1">{#N/A,#N/A,FALSE,"Aging Summary";#N/A,#N/A,FALSE,"Ratio Analysis";#N/A,#N/A,FALSE,"Test 120 Day Accts";#N/A,#N/A,FALSE,"Tickmarks"}</definedName>
    <definedName name="__AE2_3" hidden="1">{#N/A,#N/A,FALSE,"Aging Summary";#N/A,#N/A,FALSE,"Ratio Analysis";#N/A,#N/A,FALSE,"Test 120 Day Accts";#N/A,#N/A,FALSE,"Tickmarks"}</definedName>
    <definedName name="__AE2_4" hidden="1">{#N/A,#N/A,FALSE,"Aging Summary";#N/A,#N/A,FALSE,"Ratio Analysis";#N/A,#N/A,FALSE,"Test 120 Day Accts";#N/A,#N/A,FALSE,"Tickmarks"}</definedName>
    <definedName name="__AE4" hidden="1">{#N/A,#N/A,FALSE,"Aging Summary";#N/A,#N/A,FALSE,"Ratio Analysis";#N/A,#N/A,FALSE,"Test 120 Day Accts";#N/A,#N/A,FALSE,"Tickmarks"}</definedName>
    <definedName name="__AE4_1" hidden="1">{#N/A,#N/A,FALSE,"Aging Summary";#N/A,#N/A,FALSE,"Ratio Analysis";#N/A,#N/A,FALSE,"Test 120 Day Accts";#N/A,#N/A,FALSE,"Tickmarks"}</definedName>
    <definedName name="__AE4_1_1_1" hidden="1">{#N/A,#N/A,FALSE,"Aging Summary";#N/A,#N/A,FALSE,"Ratio Analysis";#N/A,#N/A,FALSE,"Test 120 Day Accts";#N/A,#N/A,FALSE,"Tickmarks"}</definedName>
    <definedName name="__AE4_1_1_2" hidden="1">{#N/A,#N/A,FALSE,"Aging Summary";#N/A,#N/A,FALSE,"Ratio Analysis";#N/A,#N/A,FALSE,"Test 120 Day Accts";#N/A,#N/A,FALSE,"Tickmarks"}</definedName>
    <definedName name="__AE4_1_1_3" hidden="1">{#N/A,#N/A,FALSE,"Aging Summary";#N/A,#N/A,FALSE,"Ratio Analysis";#N/A,#N/A,FALSE,"Test 120 Day Accts";#N/A,#N/A,FALSE,"Tickmarks"}</definedName>
    <definedName name="__AE4_1_2" hidden="1">{#N/A,#N/A,FALSE,"Aging Summary";#N/A,#N/A,FALSE,"Ratio Analysis";#N/A,#N/A,FALSE,"Test 120 Day Accts";#N/A,#N/A,FALSE,"Tickmarks"}</definedName>
    <definedName name="__AE4_1_3" hidden="1">{#N/A,#N/A,FALSE,"Aging Summary";#N/A,#N/A,FALSE,"Ratio Analysis";#N/A,#N/A,FALSE,"Test 120 Day Accts";#N/A,#N/A,FALSE,"Tickmarks"}</definedName>
    <definedName name="__AE4_1_4" hidden="1">{#N/A,#N/A,FALSE,"Aging Summary";#N/A,#N/A,FALSE,"Ratio Analysis";#N/A,#N/A,FALSE,"Test 120 Day Accts";#N/A,#N/A,FALSE,"Tickmarks"}</definedName>
    <definedName name="__AE4_2" hidden="1">{#N/A,#N/A,FALSE,"Aging Summary";#N/A,#N/A,FALSE,"Ratio Analysis";#N/A,#N/A,FALSE,"Test 120 Day Accts";#N/A,#N/A,FALSE,"Tickmarks"}</definedName>
    <definedName name="__AE4_3" hidden="1">{#N/A,#N/A,FALSE,"Aging Summary";#N/A,#N/A,FALSE,"Ratio Analysis";#N/A,#N/A,FALSE,"Test 120 Day Accts";#N/A,#N/A,FALSE,"Tickmarks"}</definedName>
    <definedName name="__AE4_4" hidden="1">{#N/A,#N/A,FALSE,"Aging Summary";#N/A,#N/A,FALSE,"Ratio Analysis";#N/A,#N/A,FALSE,"Test 120 Day Accts";#N/A,#N/A,FALSE,"Tickmarks"}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PW_RESTORE_DATA11__" hidden="1">#REF!,#REF!,#REF!,#REF!</definedName>
    <definedName name="__APW_RESTORE_DATA12__" hidden="1">#REF!,#REF!</definedName>
    <definedName name="__APW_RESTORE_DATA13__" hidden="1">#REF!,#REF!</definedName>
    <definedName name="__APW_RESTORE_DATA14__" hidden="1">#REF!,#REF!,#REF!,#REF!</definedName>
    <definedName name="__APW_RESTORE_DATA16__" hidden="1">#REF!,#REF!,#REF!,#REF!</definedName>
    <definedName name="__APW_RESTORE_DATA17__" hidden="1">#REF!,#REF!</definedName>
    <definedName name="__APW_RESTORE_DATA18__" hidden="1">#REF!,#REF!</definedName>
    <definedName name="__APW_RESTORE_DATA19__" hidden="1">#REF!,#REF!,#REF!,#REF!</definedName>
    <definedName name="__APW_RESTORE_DATA21__" hidden="1">#REF!,#REF!,#REF!,#REF!</definedName>
    <definedName name="__APW_RESTORE_DATA22__" hidden="1">#REF!,#REF!</definedName>
    <definedName name="__APW_RESTORE_DATA23__" hidden="1">#REF!,#REF!</definedName>
    <definedName name="__APW_RESTORE_DATA24__" hidden="1">#REF!,#REF!,#REF!,#REF!</definedName>
    <definedName name="__APW_RESTORE_DATA26__" hidden="1">#REF!,#REF!,#REF!,#REF!</definedName>
    <definedName name="__APW_RESTORE_DATA27__" hidden="1">#REF!,#REF!</definedName>
    <definedName name="__APW_RESTORE_DATA28__" hidden="1">#REF!,#REF!</definedName>
    <definedName name="__APW_RESTORE_DATA29__" hidden="1">#REF!,#REF!,#REF!,#REF!</definedName>
    <definedName name="__APW_RESTORE_DATA3__" hidden="1">#REF!,#REF!</definedName>
    <definedName name="__APW_RESTORE_DATA31__" hidden="1">#REF!,#REF!,#REF!,#REF!</definedName>
    <definedName name="__APW_RESTORE_DATA32__" hidden="1">#REF!,#REF!</definedName>
    <definedName name="__APW_RESTORE_DATA33__" hidden="1">#REF!,#REF!</definedName>
    <definedName name="__APW_RESTORE_DATA34__" hidden="1">#REF!,#REF!,#REF!,#REF!</definedName>
    <definedName name="__APW_RESTORE_DATA36__" hidden="1">#REF!,#REF!,#REF!,#REF!</definedName>
    <definedName name="__APW_RESTORE_DATA37__" hidden="1">#REF!,#REF!</definedName>
    <definedName name="__APW_RESTORE_DATA38__" hidden="1">#REF!,#REF!</definedName>
    <definedName name="__APW_RESTORE_DATA39__" hidden="1">#REF!,#REF!,#REF!,#REF!</definedName>
    <definedName name="__APW_RESTORE_DATA4__" hidden="1">#REF!,#REF!,#REF!,#REF!</definedName>
    <definedName name="__APW_RESTORE_DATA41__" hidden="1">#REF!,#REF!,#REF!,#REF!</definedName>
    <definedName name="__APW_RESTORE_DATA42__" hidden="1">#REF!,#REF!</definedName>
    <definedName name="__APW_RESTORE_DATA43__" hidden="1">#REF!,#REF!</definedName>
    <definedName name="__APW_RESTORE_DATA44__" hidden="1">#REF!,#REF!,#REF!,#REF!</definedName>
    <definedName name="__APW_RESTORE_DATA46__" hidden="1">#REF!,#REF!,#REF!,#REF!</definedName>
    <definedName name="__APW_RESTORE_DATA47__" hidden="1">#REF!,#REF!</definedName>
    <definedName name="__APW_RESTORE_DATA48__" hidden="1">#REF!,#REF!</definedName>
    <definedName name="__APW_RESTORE_DATA49__" hidden="1">#REF!,#REF!,#REF!,#REF!</definedName>
    <definedName name="__APW_RESTORE_DATA5__" hidden="1">#REF!</definedName>
    <definedName name="__APW_RESTORE_DATA51__" hidden="1">#REF!,#REF!,#REF!,#REF!</definedName>
    <definedName name="__APW_RESTORE_DATA52__" hidden="1">#REF!,#REF!</definedName>
    <definedName name="__APW_RESTORE_DATA53__" hidden="1">#REF!,#REF!</definedName>
    <definedName name="__APW_RESTORE_DATA54__" hidden="1">#REF!,#REF!,#REF!,#REF!</definedName>
    <definedName name="__APW_RESTORE_DATA56__" hidden="1">#REF!,#REF!,#REF!,#REF!</definedName>
    <definedName name="__APW_RESTORE_DATA57__" hidden="1">#REF!,#REF!</definedName>
    <definedName name="__APW_RESTORE_DATA58__" hidden="1">#REF!,#REF!</definedName>
    <definedName name="__APW_RESTORE_DATA59__" hidden="1">#REF!,#REF!,#REF!,#REF!</definedName>
    <definedName name="__APW_RESTORE_DATA6__" hidden="1">#REF!,#REF!,#REF!,#REF!</definedName>
    <definedName name="__APW_RESTORE_DATA61__" hidden="1">#REF!,#REF!,#REF!,#REF!</definedName>
    <definedName name="__APW_RESTORE_DATA62__" hidden="1">#REF!,#REF!</definedName>
    <definedName name="__APW_RESTORE_DATA63__" hidden="1">#REF!,#REF!</definedName>
    <definedName name="__APW_RESTORE_DATA64__" hidden="1">#REF!,#REF!,#REF!,#REF!</definedName>
    <definedName name="__APW_RESTORE_DATA66__" hidden="1">#REF!,#REF!,#REF!,#REF!</definedName>
    <definedName name="__APW_RESTORE_DATA67__" hidden="1">#REF!,#REF!</definedName>
    <definedName name="__APW_RESTORE_DATA7__" hidden="1">#REF!,#REF!</definedName>
    <definedName name="__APW_RESTORE_DATA8__" hidden="1">#REF!,#REF!</definedName>
    <definedName name="__APW_RESTORE_DATA9__" hidden="1">#REF!,#REF!,#REF!,#REF!</definedName>
    <definedName name="__ar03" hidden="1">{#N/A,#N/A,FALSE,"Sales  total 9712";#N/A,#N/A,FALSE,"Sales  total 9712";#N/A,#N/A,FALSE,"Sales  total 9712";#N/A,#N/A,FALSE,"Sales  total 9712"}</definedName>
    <definedName name="__AR09" hidden="1">{#N/A,#N/A,FALSE,"Sales  total 9712";#N/A,#N/A,FALSE,"Sales  total 9712";#N/A,#N/A,FALSE,"Sales  total 9712";#N/A,#N/A,FALSE,"Sales  total 9712"}</definedName>
    <definedName name="__ar1" hidden="1">{#N/A,#N/A,FALSE,"Aging Summary";#N/A,#N/A,FALSE,"Ratio Analysis";#N/A,#N/A,FALSE,"Test 120 Day Accts";#N/A,#N/A,FALSE,"Tickmarks"}</definedName>
    <definedName name="__ar1_1" hidden="1">{#N/A,#N/A,FALSE,"Aging Summary";#N/A,#N/A,FALSE,"Ratio Analysis";#N/A,#N/A,FALSE,"Test 120 Day Accts";#N/A,#N/A,FALSE,"Tickmarks"}</definedName>
    <definedName name="__ar1_1_1_1" hidden="1">{#N/A,#N/A,FALSE,"Aging Summary";#N/A,#N/A,FALSE,"Ratio Analysis";#N/A,#N/A,FALSE,"Test 120 Day Accts";#N/A,#N/A,FALSE,"Tickmarks"}</definedName>
    <definedName name="__ar1_1_1_2" hidden="1">{#N/A,#N/A,FALSE,"Aging Summary";#N/A,#N/A,FALSE,"Ratio Analysis";#N/A,#N/A,FALSE,"Test 120 Day Accts";#N/A,#N/A,FALSE,"Tickmarks"}</definedName>
    <definedName name="__ar1_1_1_3" hidden="1">{#N/A,#N/A,FALSE,"Aging Summary";#N/A,#N/A,FALSE,"Ratio Analysis";#N/A,#N/A,FALSE,"Test 120 Day Accts";#N/A,#N/A,FALSE,"Tickmarks"}</definedName>
    <definedName name="__ar1_1_2" hidden="1">{#N/A,#N/A,FALSE,"Aging Summary";#N/A,#N/A,FALSE,"Ratio Analysis";#N/A,#N/A,FALSE,"Test 120 Day Accts";#N/A,#N/A,FALSE,"Tickmarks"}</definedName>
    <definedName name="__ar1_1_3" hidden="1">{#N/A,#N/A,FALSE,"Aging Summary";#N/A,#N/A,FALSE,"Ratio Analysis";#N/A,#N/A,FALSE,"Test 120 Day Accts";#N/A,#N/A,FALSE,"Tickmarks"}</definedName>
    <definedName name="__ar1_1_4" hidden="1">{#N/A,#N/A,FALSE,"Aging Summary";#N/A,#N/A,FALSE,"Ratio Analysis";#N/A,#N/A,FALSE,"Test 120 Day Accts";#N/A,#N/A,FALSE,"Tickmarks"}</definedName>
    <definedName name="__ar1_2" hidden="1">{#N/A,#N/A,FALSE,"Aging Summary";#N/A,#N/A,FALSE,"Ratio Analysis";#N/A,#N/A,FALSE,"Test 120 Day Accts";#N/A,#N/A,FALSE,"Tickmarks"}</definedName>
    <definedName name="__ar1_3" hidden="1">{#N/A,#N/A,FALSE,"Aging Summary";#N/A,#N/A,FALSE,"Ratio Analysis";#N/A,#N/A,FALSE,"Test 120 Day Accts";#N/A,#N/A,FALSE,"Tickmarks"}</definedName>
    <definedName name="__ar1_4" hidden="1">{#N/A,#N/A,FALSE,"Aging Summary";#N/A,#N/A,FALSE,"Ratio Analysis";#N/A,#N/A,FALSE,"Test 120 Day Accts";#N/A,#N/A,FALSE,"Tickmarks"}</definedName>
    <definedName name="__ar10" hidden="1">{#N/A,#N/A,FALSE,"Sales  total 9712";#N/A,#N/A,FALSE,"Sales  total 9712";#N/A,#N/A,FALSE,"Sales  total 9712";#N/A,#N/A,FALSE,"Sales  total 9712"}</definedName>
    <definedName name="__AR12" hidden="1">{#N/A,#N/A,FALSE,"Sales  total 9712";#N/A,#N/A,FALSE,"Sales  total 9712";#N/A,#N/A,FALSE,"Sales  total 9712";#N/A,#N/A,FALSE,"Sales  total 9712"}</definedName>
    <definedName name="__AR13" hidden="1">{#N/A,#N/A,FALSE,"Sales  total 9712";#N/A,#N/A,FALSE,"Sales  total 9712";#N/A,#N/A,FALSE,"Sales  total 9712";#N/A,#N/A,FALSE,"Sales  total 9712"}</definedName>
    <definedName name="__ar4" hidden="1">{#N/A,#N/A,FALSE,"Aging Summary";#N/A,#N/A,FALSE,"Ratio Analysis";#N/A,#N/A,FALSE,"Test 120 Day Accts";#N/A,#N/A,FALSE,"Tickmarks"}</definedName>
    <definedName name="__ar4_1" hidden="1">{#N/A,#N/A,FALSE,"Aging Summary";#N/A,#N/A,FALSE,"Ratio Analysis";#N/A,#N/A,FALSE,"Test 120 Day Accts";#N/A,#N/A,FALSE,"Tickmarks"}</definedName>
    <definedName name="__ar4_1_1_1" hidden="1">{#N/A,#N/A,FALSE,"Aging Summary";#N/A,#N/A,FALSE,"Ratio Analysis";#N/A,#N/A,FALSE,"Test 120 Day Accts";#N/A,#N/A,FALSE,"Tickmarks"}</definedName>
    <definedName name="__ar4_1_1_2" hidden="1">{#N/A,#N/A,FALSE,"Aging Summary";#N/A,#N/A,FALSE,"Ratio Analysis";#N/A,#N/A,FALSE,"Test 120 Day Accts";#N/A,#N/A,FALSE,"Tickmarks"}</definedName>
    <definedName name="__ar4_1_1_3" hidden="1">{#N/A,#N/A,FALSE,"Aging Summary";#N/A,#N/A,FALSE,"Ratio Analysis";#N/A,#N/A,FALSE,"Test 120 Day Accts";#N/A,#N/A,FALSE,"Tickmarks"}</definedName>
    <definedName name="__ar4_1_2" hidden="1">{#N/A,#N/A,FALSE,"Aging Summary";#N/A,#N/A,FALSE,"Ratio Analysis";#N/A,#N/A,FALSE,"Test 120 Day Accts";#N/A,#N/A,FALSE,"Tickmarks"}</definedName>
    <definedName name="__ar4_1_3" hidden="1">{#N/A,#N/A,FALSE,"Aging Summary";#N/A,#N/A,FALSE,"Ratio Analysis";#N/A,#N/A,FALSE,"Test 120 Day Accts";#N/A,#N/A,FALSE,"Tickmarks"}</definedName>
    <definedName name="__ar4_1_4" hidden="1">{#N/A,#N/A,FALSE,"Aging Summary";#N/A,#N/A,FALSE,"Ratio Analysis";#N/A,#N/A,FALSE,"Test 120 Day Accts";#N/A,#N/A,FALSE,"Tickmarks"}</definedName>
    <definedName name="__ar4_2" hidden="1">{#N/A,#N/A,FALSE,"Aging Summary";#N/A,#N/A,FALSE,"Ratio Analysis";#N/A,#N/A,FALSE,"Test 120 Day Accts";#N/A,#N/A,FALSE,"Tickmarks"}</definedName>
    <definedName name="__ar4_3" hidden="1">{#N/A,#N/A,FALSE,"Aging Summary";#N/A,#N/A,FALSE,"Ratio Analysis";#N/A,#N/A,FALSE,"Test 120 Day Accts";#N/A,#N/A,FALSE,"Tickmarks"}</definedName>
    <definedName name="__ar4_4" hidden="1">{#N/A,#N/A,FALSE,"Aging Summary";#N/A,#N/A,FALSE,"Ratio Analysis";#N/A,#N/A,FALSE,"Test 120 Day Accts";#N/A,#N/A,FALSE,"Tickmarks"}</definedName>
    <definedName name="__AS3" hidden="1">{#N/A,#N/A,FALSE,"Aging Summary";#N/A,#N/A,FALSE,"Ratio Analysis";#N/A,#N/A,FALSE,"Test 120 Day Accts";#N/A,#N/A,FALSE,"Tickmarks"}</definedName>
    <definedName name="__AS3_1" hidden="1">{#N/A,#N/A,FALSE,"Aging Summary";#N/A,#N/A,FALSE,"Ratio Analysis";#N/A,#N/A,FALSE,"Test 120 Day Accts";#N/A,#N/A,FALSE,"Tickmarks"}</definedName>
    <definedName name="__AS3_1_1_1" hidden="1">{#N/A,#N/A,FALSE,"Aging Summary";#N/A,#N/A,FALSE,"Ratio Analysis";#N/A,#N/A,FALSE,"Test 120 Day Accts";#N/A,#N/A,FALSE,"Tickmarks"}</definedName>
    <definedName name="__AS3_1_1_2" hidden="1">{#N/A,#N/A,FALSE,"Aging Summary";#N/A,#N/A,FALSE,"Ratio Analysis";#N/A,#N/A,FALSE,"Test 120 Day Accts";#N/A,#N/A,FALSE,"Tickmarks"}</definedName>
    <definedName name="__AS3_1_1_3" hidden="1">{#N/A,#N/A,FALSE,"Aging Summary";#N/A,#N/A,FALSE,"Ratio Analysis";#N/A,#N/A,FALSE,"Test 120 Day Accts";#N/A,#N/A,FALSE,"Tickmarks"}</definedName>
    <definedName name="__AS3_1_2" hidden="1">{#N/A,#N/A,FALSE,"Aging Summary";#N/A,#N/A,FALSE,"Ratio Analysis";#N/A,#N/A,FALSE,"Test 120 Day Accts";#N/A,#N/A,FALSE,"Tickmarks"}</definedName>
    <definedName name="__AS3_1_3" hidden="1">{#N/A,#N/A,FALSE,"Aging Summary";#N/A,#N/A,FALSE,"Ratio Analysis";#N/A,#N/A,FALSE,"Test 120 Day Accts";#N/A,#N/A,FALSE,"Tickmarks"}</definedName>
    <definedName name="__AS3_1_4" hidden="1">{#N/A,#N/A,FALSE,"Aging Summary";#N/A,#N/A,FALSE,"Ratio Analysis";#N/A,#N/A,FALSE,"Test 120 Day Accts";#N/A,#N/A,FALSE,"Tickmarks"}</definedName>
    <definedName name="__AS3_2" hidden="1">{#N/A,#N/A,FALSE,"Aging Summary";#N/A,#N/A,FALSE,"Ratio Analysis";#N/A,#N/A,FALSE,"Test 120 Day Accts";#N/A,#N/A,FALSE,"Tickmarks"}</definedName>
    <definedName name="__AS3_3" hidden="1">{#N/A,#N/A,FALSE,"Aging Summary";#N/A,#N/A,FALSE,"Ratio Analysis";#N/A,#N/A,FALSE,"Test 120 Day Accts";#N/A,#N/A,FALSE,"Tickmarks"}</definedName>
    <definedName name="__AS3_4" hidden="1">{#N/A,#N/A,FALSE,"Aging Summary";#N/A,#N/A,FALSE,"Ratio Analysis";#N/A,#N/A,FALSE,"Test 120 Day Accts";#N/A,#N/A,FALSE,"Tickmarks"}</definedName>
    <definedName name="__AS4" hidden="1">{#N/A,#N/A,FALSE,"Aging Summary";#N/A,#N/A,FALSE,"Ratio Analysis";#N/A,#N/A,FALSE,"Test 120 Day Accts";#N/A,#N/A,FALSE,"Tickmarks"}</definedName>
    <definedName name="__AS4_1" hidden="1">{#N/A,#N/A,FALSE,"Aging Summary";#N/A,#N/A,FALSE,"Ratio Analysis";#N/A,#N/A,FALSE,"Test 120 Day Accts";#N/A,#N/A,FALSE,"Tickmarks"}</definedName>
    <definedName name="__AS4_1_1_1" hidden="1">{#N/A,#N/A,FALSE,"Aging Summary";#N/A,#N/A,FALSE,"Ratio Analysis";#N/A,#N/A,FALSE,"Test 120 Day Accts";#N/A,#N/A,FALSE,"Tickmarks"}</definedName>
    <definedName name="__AS4_1_1_2" hidden="1">{#N/A,#N/A,FALSE,"Aging Summary";#N/A,#N/A,FALSE,"Ratio Analysis";#N/A,#N/A,FALSE,"Test 120 Day Accts";#N/A,#N/A,FALSE,"Tickmarks"}</definedName>
    <definedName name="__AS4_1_1_3" hidden="1">{#N/A,#N/A,FALSE,"Aging Summary";#N/A,#N/A,FALSE,"Ratio Analysis";#N/A,#N/A,FALSE,"Test 120 Day Accts";#N/A,#N/A,FALSE,"Tickmarks"}</definedName>
    <definedName name="__AS4_1_2" hidden="1">{#N/A,#N/A,FALSE,"Aging Summary";#N/A,#N/A,FALSE,"Ratio Analysis";#N/A,#N/A,FALSE,"Test 120 Day Accts";#N/A,#N/A,FALSE,"Tickmarks"}</definedName>
    <definedName name="__AS4_1_3" hidden="1">{#N/A,#N/A,FALSE,"Aging Summary";#N/A,#N/A,FALSE,"Ratio Analysis";#N/A,#N/A,FALSE,"Test 120 Day Accts";#N/A,#N/A,FALSE,"Tickmarks"}</definedName>
    <definedName name="__AS4_1_4" hidden="1">{#N/A,#N/A,FALSE,"Aging Summary";#N/A,#N/A,FALSE,"Ratio Analysis";#N/A,#N/A,FALSE,"Test 120 Day Accts";#N/A,#N/A,FALSE,"Tickmarks"}</definedName>
    <definedName name="__AS4_2" hidden="1">{#N/A,#N/A,FALSE,"Aging Summary";#N/A,#N/A,FALSE,"Ratio Analysis";#N/A,#N/A,FALSE,"Test 120 Day Accts";#N/A,#N/A,FALSE,"Tickmarks"}</definedName>
    <definedName name="__AS4_3" hidden="1">{#N/A,#N/A,FALSE,"Aging Summary";#N/A,#N/A,FALSE,"Ratio Analysis";#N/A,#N/A,FALSE,"Test 120 Day Accts";#N/A,#N/A,FALSE,"Tickmarks"}</definedName>
    <definedName name="__AS4_4" hidden="1">{#N/A,#N/A,FALSE,"Aging Summary";#N/A,#N/A,FALSE,"Ratio Analysis";#N/A,#N/A,FALSE,"Test 120 Day Accts";#N/A,#N/A,FALSE,"Tickmarks"}</definedName>
    <definedName name="__ase1" hidden="1">{#N/A,#N/A,FALSE,"Aging Summary";#N/A,#N/A,FALSE,"Ratio Analysis";#N/A,#N/A,FALSE,"Test 120 Day Accts";#N/A,#N/A,FALSE,"Tickmarks"}</definedName>
    <definedName name="__ase1_1" hidden="1">{#N/A,#N/A,FALSE,"Aging Summary";#N/A,#N/A,FALSE,"Ratio Analysis";#N/A,#N/A,FALSE,"Test 120 Day Accts";#N/A,#N/A,FALSE,"Tickmarks"}</definedName>
    <definedName name="__ase1_1_1_1" hidden="1">{#N/A,#N/A,FALSE,"Aging Summary";#N/A,#N/A,FALSE,"Ratio Analysis";#N/A,#N/A,FALSE,"Test 120 Day Accts";#N/A,#N/A,FALSE,"Tickmarks"}</definedName>
    <definedName name="__ase1_1_1_2" hidden="1">{#N/A,#N/A,FALSE,"Aging Summary";#N/A,#N/A,FALSE,"Ratio Analysis";#N/A,#N/A,FALSE,"Test 120 Day Accts";#N/A,#N/A,FALSE,"Tickmarks"}</definedName>
    <definedName name="__ase1_1_1_3" hidden="1">{#N/A,#N/A,FALSE,"Aging Summary";#N/A,#N/A,FALSE,"Ratio Analysis";#N/A,#N/A,FALSE,"Test 120 Day Accts";#N/A,#N/A,FALSE,"Tickmarks"}</definedName>
    <definedName name="__ase1_1_2" hidden="1">{#N/A,#N/A,FALSE,"Aging Summary";#N/A,#N/A,FALSE,"Ratio Analysis";#N/A,#N/A,FALSE,"Test 120 Day Accts";#N/A,#N/A,FALSE,"Tickmarks"}</definedName>
    <definedName name="__ase1_1_3" hidden="1">{#N/A,#N/A,FALSE,"Aging Summary";#N/A,#N/A,FALSE,"Ratio Analysis";#N/A,#N/A,FALSE,"Test 120 Day Accts";#N/A,#N/A,FALSE,"Tickmarks"}</definedName>
    <definedName name="__ase1_1_4" hidden="1">{#N/A,#N/A,FALSE,"Aging Summary";#N/A,#N/A,FALSE,"Ratio Analysis";#N/A,#N/A,FALSE,"Test 120 Day Accts";#N/A,#N/A,FALSE,"Tickmarks"}</definedName>
    <definedName name="__ase1_2" hidden="1">{#N/A,#N/A,FALSE,"Aging Summary";#N/A,#N/A,FALSE,"Ratio Analysis";#N/A,#N/A,FALSE,"Test 120 Day Accts";#N/A,#N/A,FALSE,"Tickmarks"}</definedName>
    <definedName name="__ase1_3" hidden="1">{#N/A,#N/A,FALSE,"Aging Summary";#N/A,#N/A,FALSE,"Ratio Analysis";#N/A,#N/A,FALSE,"Test 120 Day Accts";#N/A,#N/A,FALSE,"Tickmarks"}</definedName>
    <definedName name="__ase1_4" hidden="1">{#N/A,#N/A,FALSE,"Aging Summary";#N/A,#N/A,FALSE,"Ratio Analysis";#N/A,#N/A,FALSE,"Test 120 Day Accts";#N/A,#N/A,FALSE,"Tickmarks"}</definedName>
    <definedName name="__ase4" hidden="1">{#N/A,#N/A,FALSE,"Aging Summary";#N/A,#N/A,FALSE,"Ratio Analysis";#N/A,#N/A,FALSE,"Test 120 Day Accts";#N/A,#N/A,FALSE,"Tickmarks"}</definedName>
    <definedName name="__ase4_1" hidden="1">{#N/A,#N/A,FALSE,"Aging Summary";#N/A,#N/A,FALSE,"Ratio Analysis";#N/A,#N/A,FALSE,"Test 120 Day Accts";#N/A,#N/A,FALSE,"Tickmarks"}</definedName>
    <definedName name="__ase4_1_1_1" hidden="1">{#N/A,#N/A,FALSE,"Aging Summary";#N/A,#N/A,FALSE,"Ratio Analysis";#N/A,#N/A,FALSE,"Test 120 Day Accts";#N/A,#N/A,FALSE,"Tickmarks"}</definedName>
    <definedName name="__ase4_1_1_2" hidden="1">{#N/A,#N/A,FALSE,"Aging Summary";#N/A,#N/A,FALSE,"Ratio Analysis";#N/A,#N/A,FALSE,"Test 120 Day Accts";#N/A,#N/A,FALSE,"Tickmarks"}</definedName>
    <definedName name="__ase4_1_1_3" hidden="1">{#N/A,#N/A,FALSE,"Aging Summary";#N/A,#N/A,FALSE,"Ratio Analysis";#N/A,#N/A,FALSE,"Test 120 Day Accts";#N/A,#N/A,FALSE,"Tickmarks"}</definedName>
    <definedName name="__ase4_1_2" hidden="1">{#N/A,#N/A,FALSE,"Aging Summary";#N/A,#N/A,FALSE,"Ratio Analysis";#N/A,#N/A,FALSE,"Test 120 Day Accts";#N/A,#N/A,FALSE,"Tickmarks"}</definedName>
    <definedName name="__ase4_1_3" hidden="1">{#N/A,#N/A,FALSE,"Aging Summary";#N/A,#N/A,FALSE,"Ratio Analysis";#N/A,#N/A,FALSE,"Test 120 Day Accts";#N/A,#N/A,FALSE,"Tickmarks"}</definedName>
    <definedName name="__ase4_1_4" hidden="1">{#N/A,#N/A,FALSE,"Aging Summary";#N/A,#N/A,FALSE,"Ratio Analysis";#N/A,#N/A,FALSE,"Test 120 Day Accts";#N/A,#N/A,FALSE,"Tickmarks"}</definedName>
    <definedName name="__ase4_2" hidden="1">{#N/A,#N/A,FALSE,"Aging Summary";#N/A,#N/A,FALSE,"Ratio Analysis";#N/A,#N/A,FALSE,"Test 120 Day Accts";#N/A,#N/A,FALSE,"Tickmarks"}</definedName>
    <definedName name="__ase4_3" hidden="1">{#N/A,#N/A,FALSE,"Aging Summary";#N/A,#N/A,FALSE,"Ratio Analysis";#N/A,#N/A,FALSE,"Test 120 Day Accts";#N/A,#N/A,FALSE,"Tickmarks"}</definedName>
    <definedName name="__ase4_4" hidden="1">{#N/A,#N/A,FALSE,"Aging Summary";#N/A,#N/A,FALSE,"Ratio Analysis";#N/A,#N/A,FALSE,"Test 120 Day Accts";#N/A,#N/A,FALSE,"Tickmarks"}</definedName>
    <definedName name="__asr1" hidden="1">{#N/A,#N/A,FALSE,"Aging Summary";#N/A,#N/A,FALSE,"Ratio Analysis";#N/A,#N/A,FALSE,"Test 120 Day Accts";#N/A,#N/A,FALSE,"Tickmarks"}</definedName>
    <definedName name="__asr1_1" hidden="1">{#N/A,#N/A,FALSE,"Aging Summary";#N/A,#N/A,FALSE,"Ratio Analysis";#N/A,#N/A,FALSE,"Test 120 Day Accts";#N/A,#N/A,FALSE,"Tickmarks"}</definedName>
    <definedName name="__asr1_1_1_1" hidden="1">{#N/A,#N/A,FALSE,"Aging Summary";#N/A,#N/A,FALSE,"Ratio Analysis";#N/A,#N/A,FALSE,"Test 120 Day Accts";#N/A,#N/A,FALSE,"Tickmarks"}</definedName>
    <definedName name="__asr1_1_1_2" hidden="1">{#N/A,#N/A,FALSE,"Aging Summary";#N/A,#N/A,FALSE,"Ratio Analysis";#N/A,#N/A,FALSE,"Test 120 Day Accts";#N/A,#N/A,FALSE,"Tickmarks"}</definedName>
    <definedName name="__asr1_1_1_3" hidden="1">{#N/A,#N/A,FALSE,"Aging Summary";#N/A,#N/A,FALSE,"Ratio Analysis";#N/A,#N/A,FALSE,"Test 120 Day Accts";#N/A,#N/A,FALSE,"Tickmarks"}</definedName>
    <definedName name="__asr1_1_2" hidden="1">{#N/A,#N/A,FALSE,"Aging Summary";#N/A,#N/A,FALSE,"Ratio Analysis";#N/A,#N/A,FALSE,"Test 120 Day Accts";#N/A,#N/A,FALSE,"Tickmarks"}</definedName>
    <definedName name="__asr1_1_3" hidden="1">{#N/A,#N/A,FALSE,"Aging Summary";#N/A,#N/A,FALSE,"Ratio Analysis";#N/A,#N/A,FALSE,"Test 120 Day Accts";#N/A,#N/A,FALSE,"Tickmarks"}</definedName>
    <definedName name="__asr1_1_4" hidden="1">{#N/A,#N/A,FALSE,"Aging Summary";#N/A,#N/A,FALSE,"Ratio Analysis";#N/A,#N/A,FALSE,"Test 120 Day Accts";#N/A,#N/A,FALSE,"Tickmarks"}</definedName>
    <definedName name="__asr1_2" hidden="1">{#N/A,#N/A,FALSE,"Aging Summary";#N/A,#N/A,FALSE,"Ratio Analysis";#N/A,#N/A,FALSE,"Test 120 Day Accts";#N/A,#N/A,FALSE,"Tickmarks"}</definedName>
    <definedName name="__asr1_3" hidden="1">{#N/A,#N/A,FALSE,"Aging Summary";#N/A,#N/A,FALSE,"Ratio Analysis";#N/A,#N/A,FALSE,"Test 120 Day Accts";#N/A,#N/A,FALSE,"Tickmarks"}</definedName>
    <definedName name="__asr1_4" hidden="1">{#N/A,#N/A,FALSE,"Aging Summary";#N/A,#N/A,FALSE,"Ratio Analysis";#N/A,#N/A,FALSE,"Test 120 Day Accts";#N/A,#N/A,FALSE,"Tickmarks"}</definedName>
    <definedName name="__asr4" hidden="1">{#N/A,#N/A,FALSE,"Aging Summary";#N/A,#N/A,FALSE,"Ratio Analysis";#N/A,#N/A,FALSE,"Test 120 Day Accts";#N/A,#N/A,FALSE,"Tickmarks"}</definedName>
    <definedName name="__asr4_1" hidden="1">{#N/A,#N/A,FALSE,"Aging Summary";#N/A,#N/A,FALSE,"Ratio Analysis";#N/A,#N/A,FALSE,"Test 120 Day Accts";#N/A,#N/A,FALSE,"Tickmarks"}</definedName>
    <definedName name="__asr4_1_1_1" hidden="1">{#N/A,#N/A,FALSE,"Aging Summary";#N/A,#N/A,FALSE,"Ratio Analysis";#N/A,#N/A,FALSE,"Test 120 Day Accts";#N/A,#N/A,FALSE,"Tickmarks"}</definedName>
    <definedName name="__asr4_1_1_2" hidden="1">{#N/A,#N/A,FALSE,"Aging Summary";#N/A,#N/A,FALSE,"Ratio Analysis";#N/A,#N/A,FALSE,"Test 120 Day Accts";#N/A,#N/A,FALSE,"Tickmarks"}</definedName>
    <definedName name="__asr4_1_1_3" hidden="1">{#N/A,#N/A,FALSE,"Aging Summary";#N/A,#N/A,FALSE,"Ratio Analysis";#N/A,#N/A,FALSE,"Test 120 Day Accts";#N/A,#N/A,FALSE,"Tickmarks"}</definedName>
    <definedName name="__asr4_1_2" hidden="1">{#N/A,#N/A,FALSE,"Aging Summary";#N/A,#N/A,FALSE,"Ratio Analysis";#N/A,#N/A,FALSE,"Test 120 Day Accts";#N/A,#N/A,FALSE,"Tickmarks"}</definedName>
    <definedName name="__asr4_1_3" hidden="1">{#N/A,#N/A,FALSE,"Aging Summary";#N/A,#N/A,FALSE,"Ratio Analysis";#N/A,#N/A,FALSE,"Test 120 Day Accts";#N/A,#N/A,FALSE,"Tickmarks"}</definedName>
    <definedName name="__asr4_1_4" hidden="1">{#N/A,#N/A,FALSE,"Aging Summary";#N/A,#N/A,FALSE,"Ratio Analysis";#N/A,#N/A,FALSE,"Test 120 Day Accts";#N/A,#N/A,FALSE,"Tickmarks"}</definedName>
    <definedName name="__asr4_2" hidden="1">{#N/A,#N/A,FALSE,"Aging Summary";#N/A,#N/A,FALSE,"Ratio Analysis";#N/A,#N/A,FALSE,"Test 120 Day Accts";#N/A,#N/A,FALSE,"Tickmarks"}</definedName>
    <definedName name="__asr4_3" hidden="1">{#N/A,#N/A,FALSE,"Aging Summary";#N/A,#N/A,FALSE,"Ratio Analysis";#N/A,#N/A,FALSE,"Test 120 Day Accts";#N/A,#N/A,FALSE,"Tickmarks"}</definedName>
    <definedName name="__asr4_4" hidden="1">{#N/A,#N/A,FALSE,"Aging Summary";#N/A,#N/A,FALSE,"Ratio Analysis";#N/A,#N/A,FALSE,"Test 120 Day Accts";#N/A,#N/A,FALSE,"Tickmarks"}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201" hidden="1">{#N/A,#N/A,FALSE,"Ocean";#N/A,#N/A,FALSE,"NewYork";#N/A,#N/A,FALSE,"Gateway";#N/A,#N/A,FALSE,"GVH";#N/A,#N/A,FALSE,"GVM";#N/A,#N/A,FALSE,"GVT"}</definedName>
    <definedName name="__B221" hidden="1">{#N/A,#N/A,FALSE,"Ocean";#N/A,#N/A,FALSE,"NewYork";#N/A,#N/A,FALSE,"Gateway";#N/A,#N/A,FALSE,"GVH";#N/A,#N/A,FALSE,"GVM";#N/A,#N/A,FALSE,"GVT"}</definedName>
    <definedName name="__BIS22" hidden="1">#N/A</definedName>
    <definedName name="__c" hidden="1">{"'OP 1999'!$A$7:$H$30"}</definedName>
    <definedName name="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le1" hidden="1">#REF!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el1" hidden="1">{#N/A,#N/A,FALSE,"95TOTAL"}</definedName>
    <definedName name="__E100" hidden="1">{#N/A,#N/A,FALSE,"OffAdvance";#N/A,#N/A,FALSE,"OffExpRprt";#N/A,#N/A,FALSE,"Entertmnt";#N/A,#N/A,FALSE,"Promotion";#N/A,#N/A,FALSE,"Travelling"}</definedName>
    <definedName name="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f1" hidden="1">{"Printsmall",#N/A,FALSE,"Balance Sheet"}</definedName>
    <definedName name="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G101" hidden="1">{#N/A,#N/A,FALSE,"3410599";#N/A,#N/A,FALSE,"34106";#N/A,#N/A,FALSE,"34903";#N/A,#N/A,FALSE,"4450999";#N/A,#N/A,FALSE,"44901"}</definedName>
    <definedName name="__G300" hidden="1">#REF!</definedName>
    <definedName name="__GM2" hidden="1">{#N/A,#N/A,FALSE,"B"}</definedName>
    <definedName name="__HP1" hidden="1">{#N/A,#N/A,FALSE,"Aging Summary";#N/A,#N/A,FALSE,"Ratio Analysis";#N/A,#N/A,FALSE,"Test 120 Day Accts";#N/A,#N/A,FALSE,"Tickmarks"}</definedName>
    <definedName name="__HP1_1" hidden="1">{#N/A,#N/A,FALSE,"Aging Summary";#N/A,#N/A,FALSE,"Ratio Analysis";#N/A,#N/A,FALSE,"Test 120 Day Accts";#N/A,#N/A,FALSE,"Tickmarks"}</definedName>
    <definedName name="__HP1_1_1_1" hidden="1">{#N/A,#N/A,FALSE,"Aging Summary";#N/A,#N/A,FALSE,"Ratio Analysis";#N/A,#N/A,FALSE,"Test 120 Day Accts";#N/A,#N/A,FALSE,"Tickmarks"}</definedName>
    <definedName name="__HP1_1_1_2" hidden="1">{#N/A,#N/A,FALSE,"Aging Summary";#N/A,#N/A,FALSE,"Ratio Analysis";#N/A,#N/A,FALSE,"Test 120 Day Accts";#N/A,#N/A,FALSE,"Tickmarks"}</definedName>
    <definedName name="__HP1_1_1_3" hidden="1">{#N/A,#N/A,FALSE,"Aging Summary";#N/A,#N/A,FALSE,"Ratio Analysis";#N/A,#N/A,FALSE,"Test 120 Day Accts";#N/A,#N/A,FALSE,"Tickmarks"}</definedName>
    <definedName name="__HP1_1_2" hidden="1">{#N/A,#N/A,FALSE,"Aging Summary";#N/A,#N/A,FALSE,"Ratio Analysis";#N/A,#N/A,FALSE,"Test 120 Day Accts";#N/A,#N/A,FALSE,"Tickmarks"}</definedName>
    <definedName name="__HP1_1_3" hidden="1">{#N/A,#N/A,FALSE,"Aging Summary";#N/A,#N/A,FALSE,"Ratio Analysis";#N/A,#N/A,FALSE,"Test 120 Day Accts";#N/A,#N/A,FALSE,"Tickmarks"}</definedName>
    <definedName name="__HP1_1_4" hidden="1">{#N/A,#N/A,FALSE,"Aging Summary";#N/A,#N/A,FALSE,"Ratio Analysis";#N/A,#N/A,FALSE,"Test 120 Day Accts";#N/A,#N/A,FALSE,"Tickmarks"}</definedName>
    <definedName name="__HP1_2" hidden="1">{#N/A,#N/A,FALSE,"Aging Summary";#N/A,#N/A,FALSE,"Ratio Analysis";#N/A,#N/A,FALSE,"Test 120 Day Accts";#N/A,#N/A,FALSE,"Tickmarks"}</definedName>
    <definedName name="__HP1_3" hidden="1">{#N/A,#N/A,FALSE,"Aging Summary";#N/A,#N/A,FALSE,"Ratio Analysis";#N/A,#N/A,FALSE,"Test 120 Day Accts";#N/A,#N/A,FALSE,"Tickmarks"}</definedName>
    <definedName name="__HP1_4" hidden="1">{#N/A,#N/A,FALSE,"Aging Summary";#N/A,#N/A,FALSE,"Ratio Analysis";#N/A,#N/A,FALSE,"Test 120 Day Accts";#N/A,#N/A,FALSE,"Tickmarks"}</definedName>
    <definedName name="__HP4" hidden="1">{#N/A,#N/A,FALSE,"Aging Summary";#N/A,#N/A,FALSE,"Ratio Analysis";#N/A,#N/A,FALSE,"Test 120 Day Accts";#N/A,#N/A,FALSE,"Tickmarks"}</definedName>
    <definedName name="__HP4_1" hidden="1">{#N/A,#N/A,FALSE,"Aging Summary";#N/A,#N/A,FALSE,"Ratio Analysis";#N/A,#N/A,FALSE,"Test 120 Day Accts";#N/A,#N/A,FALSE,"Tickmarks"}</definedName>
    <definedName name="__HP4_1_1_1" hidden="1">{#N/A,#N/A,FALSE,"Aging Summary";#N/A,#N/A,FALSE,"Ratio Analysis";#N/A,#N/A,FALSE,"Test 120 Day Accts";#N/A,#N/A,FALSE,"Tickmarks"}</definedName>
    <definedName name="__HP4_1_1_2" hidden="1">{#N/A,#N/A,FALSE,"Aging Summary";#N/A,#N/A,FALSE,"Ratio Analysis";#N/A,#N/A,FALSE,"Test 120 Day Accts";#N/A,#N/A,FALSE,"Tickmarks"}</definedName>
    <definedName name="__HP4_1_1_3" hidden="1">{#N/A,#N/A,FALSE,"Aging Summary";#N/A,#N/A,FALSE,"Ratio Analysis";#N/A,#N/A,FALSE,"Test 120 Day Accts";#N/A,#N/A,FALSE,"Tickmarks"}</definedName>
    <definedName name="__HP4_1_2" hidden="1">{#N/A,#N/A,FALSE,"Aging Summary";#N/A,#N/A,FALSE,"Ratio Analysis";#N/A,#N/A,FALSE,"Test 120 Day Accts";#N/A,#N/A,FALSE,"Tickmarks"}</definedName>
    <definedName name="__HP4_1_3" hidden="1">{#N/A,#N/A,FALSE,"Aging Summary";#N/A,#N/A,FALSE,"Ratio Analysis";#N/A,#N/A,FALSE,"Test 120 Day Accts";#N/A,#N/A,FALSE,"Tickmarks"}</definedName>
    <definedName name="__HP4_1_4" hidden="1">{#N/A,#N/A,FALSE,"Aging Summary";#N/A,#N/A,FALSE,"Ratio Analysis";#N/A,#N/A,FALSE,"Test 120 Day Accts";#N/A,#N/A,FALSE,"Tickmarks"}</definedName>
    <definedName name="__HP4_2" hidden="1">{#N/A,#N/A,FALSE,"Aging Summary";#N/A,#N/A,FALSE,"Ratio Analysis";#N/A,#N/A,FALSE,"Test 120 Day Accts";#N/A,#N/A,FALSE,"Tickmarks"}</definedName>
    <definedName name="__HP4_3" hidden="1">{#N/A,#N/A,FALSE,"Aging Summary";#N/A,#N/A,FALSE,"Ratio Analysis";#N/A,#N/A,FALSE,"Test 120 Day Accts";#N/A,#N/A,FALSE,"Tickmarks"}</definedName>
    <definedName name="__HP4_4" hidden="1">{#N/A,#N/A,FALSE,"Aging Summary";#N/A,#N/A,FALSE,"Ratio Analysis";#N/A,#N/A,FALSE,"Test 120 Day Accts";#N/A,#N/A,FALSE,"Tickmarks"}</definedName>
    <definedName name="__htl1" hidden="1">{"'Sheet1'!$A$4:$M$6"}</definedName>
    <definedName name="__htl1_1" hidden="1">{"'Sheet1'!$A$4:$M$6"}</definedName>
    <definedName name="__htl1_1_1" hidden="1">{"'Sheet1'!$A$4:$M$6"}</definedName>
    <definedName name="__htl1_1_1_1" hidden="1">{"'Sheet1'!$A$4:$M$6"}</definedName>
    <definedName name="__htl1_1_1_2" hidden="1">{"'Sheet1'!$A$4:$M$6"}</definedName>
    <definedName name="__htl1_1_1_3" hidden="1">{"'Sheet1'!$A$4:$M$6"}</definedName>
    <definedName name="__htl1_1_2" hidden="1">{"'Sheet1'!$A$4:$M$6"}</definedName>
    <definedName name="__htl1_1_3" hidden="1">{"'Sheet1'!$A$4:$M$6"}</definedName>
    <definedName name="__htl1_2" hidden="1">{"'Sheet1'!$A$4:$M$6"}</definedName>
    <definedName name="__htl1_3" hidden="1">{"'Sheet1'!$A$4:$M$6"}</definedName>
    <definedName name="__htl1_4" hidden="1">{"'Sheet1'!$A$4:$M$6"}</definedName>
    <definedName name="__htt1" hidden="1">{"'표지'!$B$5"}</definedName>
    <definedName name="__IntlFixup" hidden="1">TRUE</definedName>
    <definedName name="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K10" hidden="1">{#N/A,#N/A,FALSE,"Sheet1"}</definedName>
    <definedName name="__K100" hidden="1">{#N/A,#N/A,FALSE,"Co_BalSht";#N/A,#N/A,FALSE,"Co_IncStmt";#N/A,#N/A,FALSE,"Cons_BalSht";#N/A,#N/A,FALSE,"Cons_IncStmt";#N/A,#N/A,FALSE,"Cashflow"}</definedName>
    <definedName name="__K11" hidden="1">{#N/A,#N/A,FALSE,"Sheet1"}</definedName>
    <definedName name="__K2" hidden="1">{#N/A,#N/A,FALSE,"Sheet1"}</definedName>
    <definedName name="__KA1" hidden="1">{#N/A,#N/A,FALSE,"Sheet1"}</definedName>
    <definedName name="__Kay2008" hidden="1">{"SCH1B",#N/A,FALSE,"Canada";"SCH2B",#N/A,FALSE,"Canada"}</definedName>
    <definedName name="__key2" hidden="1">#REF!</definedName>
    <definedName name="__key3" hidden="1">#REF!</definedName>
    <definedName name="__KHM111" hidden="1">{#N/A,#N/A,FALSE,"제목"}</definedName>
    <definedName name="__KHM888" hidden="1">{#N/A,#N/A,FALSE,"제목"}</definedName>
    <definedName name="__KM2" hidden="1">100</definedName>
    <definedName name="__LF12" hidden="1">#REF!</definedName>
    <definedName name="__md1" hidden="1">#REF!</definedName>
    <definedName name="__N11" hidden="1">#REF!</definedName>
    <definedName name="__New1" hidden="1">{#N/A,#N/A,FALSE,"Aging Summary";#N/A,#N/A,FALSE,"Ratio Analysis";#N/A,#N/A,FALSE,"Test 120 Day Accts";#N/A,#N/A,FALSE,"Tickmarks"}</definedName>
    <definedName name="__o1" hidden="1">{#N/A,#N/A,FALSE,"Aging Summary";#N/A,#N/A,FALSE,"Ratio Analysis";#N/A,#N/A,FALSE,"Test 120 Day Accts";#N/A,#N/A,FALSE,"Tickmarks"}</definedName>
    <definedName name="__o1_1" hidden="1">{#N/A,#N/A,FALSE,"Aging Summary";#N/A,#N/A,FALSE,"Ratio Analysis";#N/A,#N/A,FALSE,"Test 120 Day Accts";#N/A,#N/A,FALSE,"Tickmarks"}</definedName>
    <definedName name="__o1_1_1_1" hidden="1">{#N/A,#N/A,FALSE,"Aging Summary";#N/A,#N/A,FALSE,"Ratio Analysis";#N/A,#N/A,FALSE,"Test 120 Day Accts";#N/A,#N/A,FALSE,"Tickmarks"}</definedName>
    <definedName name="__o1_1_1_2" hidden="1">{#N/A,#N/A,FALSE,"Aging Summary";#N/A,#N/A,FALSE,"Ratio Analysis";#N/A,#N/A,FALSE,"Test 120 Day Accts";#N/A,#N/A,FALSE,"Tickmarks"}</definedName>
    <definedName name="__o1_1_1_3" hidden="1">{#N/A,#N/A,FALSE,"Aging Summary";#N/A,#N/A,FALSE,"Ratio Analysis";#N/A,#N/A,FALSE,"Test 120 Day Accts";#N/A,#N/A,FALSE,"Tickmarks"}</definedName>
    <definedName name="__o1_1_2" hidden="1">{#N/A,#N/A,FALSE,"Aging Summary";#N/A,#N/A,FALSE,"Ratio Analysis";#N/A,#N/A,FALSE,"Test 120 Day Accts";#N/A,#N/A,FALSE,"Tickmarks"}</definedName>
    <definedName name="__o1_1_3" hidden="1">{#N/A,#N/A,FALSE,"Aging Summary";#N/A,#N/A,FALSE,"Ratio Analysis";#N/A,#N/A,FALSE,"Test 120 Day Accts";#N/A,#N/A,FALSE,"Tickmarks"}</definedName>
    <definedName name="__o1_1_4" hidden="1">{#N/A,#N/A,FALSE,"Aging Summary";#N/A,#N/A,FALSE,"Ratio Analysis";#N/A,#N/A,FALSE,"Test 120 Day Accts";#N/A,#N/A,FALSE,"Tickmarks"}</definedName>
    <definedName name="__o1_2" hidden="1">{#N/A,#N/A,FALSE,"Aging Summary";#N/A,#N/A,FALSE,"Ratio Analysis";#N/A,#N/A,FALSE,"Test 120 Day Accts";#N/A,#N/A,FALSE,"Tickmarks"}</definedName>
    <definedName name="__o1_3" hidden="1">{#N/A,#N/A,FALSE,"Aging Summary";#N/A,#N/A,FALSE,"Ratio Analysis";#N/A,#N/A,FALSE,"Test 120 Day Accts";#N/A,#N/A,FALSE,"Tickmarks"}</definedName>
    <definedName name="__o1_4" hidden="1">{#N/A,#N/A,FALSE,"Aging Summary";#N/A,#N/A,FALSE,"Ratio Analysis";#N/A,#N/A,FALSE,"Test 120 Day Accts";#N/A,#N/A,FALSE,"Tickmarks"}</definedName>
    <definedName name="__o2" hidden="1">{#N/A,#N/A,FALSE,"Aging Summary";#N/A,#N/A,FALSE,"Ratio Analysis";#N/A,#N/A,FALSE,"Test 120 Day Accts";#N/A,#N/A,FALSE,"Tickmarks"}</definedName>
    <definedName name="__o2_1" hidden="1">{#N/A,#N/A,FALSE,"Aging Summary";#N/A,#N/A,FALSE,"Ratio Analysis";#N/A,#N/A,FALSE,"Test 120 Day Accts";#N/A,#N/A,FALSE,"Tickmarks"}</definedName>
    <definedName name="__o2_1_1_1" hidden="1">{#N/A,#N/A,FALSE,"Aging Summary";#N/A,#N/A,FALSE,"Ratio Analysis";#N/A,#N/A,FALSE,"Test 120 Day Accts";#N/A,#N/A,FALSE,"Tickmarks"}</definedName>
    <definedName name="__o2_1_1_2" hidden="1">{#N/A,#N/A,FALSE,"Aging Summary";#N/A,#N/A,FALSE,"Ratio Analysis";#N/A,#N/A,FALSE,"Test 120 Day Accts";#N/A,#N/A,FALSE,"Tickmarks"}</definedName>
    <definedName name="__o2_1_1_3" hidden="1">{#N/A,#N/A,FALSE,"Aging Summary";#N/A,#N/A,FALSE,"Ratio Analysis";#N/A,#N/A,FALSE,"Test 120 Day Accts";#N/A,#N/A,FALSE,"Tickmarks"}</definedName>
    <definedName name="__o2_1_2" hidden="1">{#N/A,#N/A,FALSE,"Aging Summary";#N/A,#N/A,FALSE,"Ratio Analysis";#N/A,#N/A,FALSE,"Test 120 Day Accts";#N/A,#N/A,FALSE,"Tickmarks"}</definedName>
    <definedName name="__o2_1_3" hidden="1">{#N/A,#N/A,FALSE,"Aging Summary";#N/A,#N/A,FALSE,"Ratio Analysis";#N/A,#N/A,FALSE,"Test 120 Day Accts";#N/A,#N/A,FALSE,"Tickmarks"}</definedName>
    <definedName name="__o2_1_4" hidden="1">{#N/A,#N/A,FALSE,"Aging Summary";#N/A,#N/A,FALSE,"Ratio Analysis";#N/A,#N/A,FALSE,"Test 120 Day Accts";#N/A,#N/A,FALSE,"Tickmarks"}</definedName>
    <definedName name="__o2_2" hidden="1">{#N/A,#N/A,FALSE,"Aging Summary";#N/A,#N/A,FALSE,"Ratio Analysis";#N/A,#N/A,FALSE,"Test 120 Day Accts";#N/A,#N/A,FALSE,"Tickmarks"}</definedName>
    <definedName name="__o2_3" hidden="1">{#N/A,#N/A,FALSE,"Aging Summary";#N/A,#N/A,FALSE,"Ratio Analysis";#N/A,#N/A,FALSE,"Test 120 Day Accts";#N/A,#N/A,FALSE,"Tickmarks"}</definedName>
    <definedName name="__o2_4" hidden="1">{#N/A,#N/A,FALSE,"Aging Summary";#N/A,#N/A,FALSE,"Ratio Analysis";#N/A,#N/A,FALSE,"Test 120 Day Accts";#N/A,#N/A,FALSE,"Tickmarks"}</definedName>
    <definedName name="__O3" hidden="1">{#N/A,#N/A,FALSE,"Sheet1"}</definedName>
    <definedName name="__o4" hidden="1">{#N/A,#N/A,FALSE,"Aging Summary";#N/A,#N/A,FALSE,"Ratio Analysis";#N/A,#N/A,FALSE,"Test 120 Day Accts";#N/A,#N/A,FALSE,"Tickmarks"}</definedName>
    <definedName name="__o4_1" hidden="1">{#N/A,#N/A,FALSE,"Aging Summary";#N/A,#N/A,FALSE,"Ratio Analysis";#N/A,#N/A,FALSE,"Test 120 Day Accts";#N/A,#N/A,FALSE,"Tickmarks"}</definedName>
    <definedName name="__o4_1_1_1" hidden="1">{#N/A,#N/A,FALSE,"Aging Summary";#N/A,#N/A,FALSE,"Ratio Analysis";#N/A,#N/A,FALSE,"Test 120 Day Accts";#N/A,#N/A,FALSE,"Tickmarks"}</definedName>
    <definedName name="__o4_1_1_2" hidden="1">{#N/A,#N/A,FALSE,"Aging Summary";#N/A,#N/A,FALSE,"Ratio Analysis";#N/A,#N/A,FALSE,"Test 120 Day Accts";#N/A,#N/A,FALSE,"Tickmarks"}</definedName>
    <definedName name="__o4_1_1_3" hidden="1">{#N/A,#N/A,FALSE,"Aging Summary";#N/A,#N/A,FALSE,"Ratio Analysis";#N/A,#N/A,FALSE,"Test 120 Day Accts";#N/A,#N/A,FALSE,"Tickmarks"}</definedName>
    <definedName name="__o4_1_2" hidden="1">{#N/A,#N/A,FALSE,"Aging Summary";#N/A,#N/A,FALSE,"Ratio Analysis";#N/A,#N/A,FALSE,"Test 120 Day Accts";#N/A,#N/A,FALSE,"Tickmarks"}</definedName>
    <definedName name="__o4_1_3" hidden="1">{#N/A,#N/A,FALSE,"Aging Summary";#N/A,#N/A,FALSE,"Ratio Analysis";#N/A,#N/A,FALSE,"Test 120 Day Accts";#N/A,#N/A,FALSE,"Tickmarks"}</definedName>
    <definedName name="__o4_1_4" hidden="1">{#N/A,#N/A,FALSE,"Aging Summary";#N/A,#N/A,FALSE,"Ratio Analysis";#N/A,#N/A,FALSE,"Test 120 Day Accts";#N/A,#N/A,FALSE,"Tickmarks"}</definedName>
    <definedName name="__o4_2" hidden="1">{#N/A,#N/A,FALSE,"Aging Summary";#N/A,#N/A,FALSE,"Ratio Analysis";#N/A,#N/A,FALSE,"Test 120 Day Accts";#N/A,#N/A,FALSE,"Tickmarks"}</definedName>
    <definedName name="__o4_3" hidden="1">{#N/A,#N/A,FALSE,"Aging Summary";#N/A,#N/A,FALSE,"Ratio Analysis";#N/A,#N/A,FALSE,"Test 120 Day Accts";#N/A,#N/A,FALSE,"Tickmarks"}</definedName>
    <definedName name="__o4_4" hidden="1">{#N/A,#N/A,FALSE,"Aging Summary";#N/A,#N/A,FALSE,"Ratio Analysis";#N/A,#N/A,FALSE,"Test 120 Day Accts";#N/A,#N/A,FALSE,"Tickmarks"}</definedName>
    <definedName name="__out5" hidden="1">#REF!</definedName>
    <definedName name="__P100" hidden="1">{#N/A,#N/A,FALSE,"²Ä1­Ó¤ë"}</definedName>
    <definedName name="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200" hidden="1">{#N/A,#N/A,FALSE,"YTCHAN";#N/A,#N/A,FALSE,"TOMMY";#N/A,#N/A,FALSE,"REP.OFFICE";#N/A,#N/A,FALSE,"E&amp;Y_CONSULTANT";#N/A,#N/A,FALSE,"BT &amp; CIT"}</definedName>
    <definedName name="__P300" hidden="1">{#N/A,#N/A,FALSE,"资产负债表";#N/A,#N/A,FALSE,"资产负债表"}</definedName>
    <definedName name="__P400" hidden="1">{#N/A,#N/A,FALSE,"FREEMAN";#N/A,#N/A,FALSE,"STEPHEN";#N/A,#N/A,FALSE,"VICTOR"}</definedName>
    <definedName name="__PGR003" hidden="1">{"'status'!$B$2:$H$15"}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qq" hidden="1">#N/A</definedName>
    <definedName name="__rio3" hidden="1">{#N/A,#N/A,FALSE,"资产负债表";#N/A,#N/A,FALSE,"资产负债表"}</definedName>
    <definedName name="__rob2" hidden="1">{"GLI-Income Statement",#N/A,FALSE,"gli";"GLI - Balance Sheet Wksht",#N/A,FALSE,"gli";"GLI-Cash Flow",#N/A,FALSE,"gli";"GLI Qtrly Stats",#N/A,FALSE,"gli"}</definedName>
    <definedName name="__rup1" hidden="1">{#N/A,#N/A,FALSE,"Aging Summary";#N/A,#N/A,FALSE,"Ratio Analysis";#N/A,#N/A,FALSE,"Test 120 Day Accts";#N/A,#N/A,FALSE,"Tickmarks"}</definedName>
    <definedName name="__rup1_1" hidden="1">{#N/A,#N/A,FALSE,"Aging Summary";#N/A,#N/A,FALSE,"Ratio Analysis";#N/A,#N/A,FALSE,"Test 120 Day Accts";#N/A,#N/A,FALSE,"Tickmarks"}</definedName>
    <definedName name="__rup1_1_1_1" hidden="1">{#N/A,#N/A,FALSE,"Aging Summary";#N/A,#N/A,FALSE,"Ratio Analysis";#N/A,#N/A,FALSE,"Test 120 Day Accts";#N/A,#N/A,FALSE,"Tickmarks"}</definedName>
    <definedName name="__rup1_1_1_2" hidden="1">{#N/A,#N/A,FALSE,"Aging Summary";#N/A,#N/A,FALSE,"Ratio Analysis";#N/A,#N/A,FALSE,"Test 120 Day Accts";#N/A,#N/A,FALSE,"Tickmarks"}</definedName>
    <definedName name="__rup1_1_1_3" hidden="1">{#N/A,#N/A,FALSE,"Aging Summary";#N/A,#N/A,FALSE,"Ratio Analysis";#N/A,#N/A,FALSE,"Test 120 Day Accts";#N/A,#N/A,FALSE,"Tickmarks"}</definedName>
    <definedName name="__rup1_1_2" hidden="1">{#N/A,#N/A,FALSE,"Aging Summary";#N/A,#N/A,FALSE,"Ratio Analysis";#N/A,#N/A,FALSE,"Test 120 Day Accts";#N/A,#N/A,FALSE,"Tickmarks"}</definedName>
    <definedName name="__rup1_1_3" hidden="1">{#N/A,#N/A,FALSE,"Aging Summary";#N/A,#N/A,FALSE,"Ratio Analysis";#N/A,#N/A,FALSE,"Test 120 Day Accts";#N/A,#N/A,FALSE,"Tickmarks"}</definedName>
    <definedName name="__rup1_1_4" hidden="1">{#N/A,#N/A,FALSE,"Aging Summary";#N/A,#N/A,FALSE,"Ratio Analysis";#N/A,#N/A,FALSE,"Test 120 Day Accts";#N/A,#N/A,FALSE,"Tickmarks"}</definedName>
    <definedName name="__rup1_2" hidden="1">{#N/A,#N/A,FALSE,"Aging Summary";#N/A,#N/A,FALSE,"Ratio Analysis";#N/A,#N/A,FALSE,"Test 120 Day Accts";#N/A,#N/A,FALSE,"Tickmarks"}</definedName>
    <definedName name="__rup1_3" hidden="1">{#N/A,#N/A,FALSE,"Aging Summary";#N/A,#N/A,FALSE,"Ratio Analysis";#N/A,#N/A,FALSE,"Test 120 Day Accts";#N/A,#N/A,FALSE,"Tickmarks"}</definedName>
    <definedName name="__rup1_4" hidden="1">{#N/A,#N/A,FALSE,"Aging Summary";#N/A,#N/A,FALSE,"Ratio Analysis";#N/A,#N/A,FALSE,"Test 120 Day Accts";#N/A,#N/A,FALSE,"Tickmarks"}</definedName>
    <definedName name="__rup4" hidden="1">{#N/A,#N/A,FALSE,"Aging Summary";#N/A,#N/A,FALSE,"Ratio Analysis";#N/A,#N/A,FALSE,"Test 120 Day Accts";#N/A,#N/A,FALSE,"Tickmarks"}</definedName>
    <definedName name="__rup4_1" hidden="1">{#N/A,#N/A,FALSE,"Aging Summary";#N/A,#N/A,FALSE,"Ratio Analysis";#N/A,#N/A,FALSE,"Test 120 Day Accts";#N/A,#N/A,FALSE,"Tickmarks"}</definedName>
    <definedName name="__rup4_1_1_1" hidden="1">{#N/A,#N/A,FALSE,"Aging Summary";#N/A,#N/A,FALSE,"Ratio Analysis";#N/A,#N/A,FALSE,"Test 120 Day Accts";#N/A,#N/A,FALSE,"Tickmarks"}</definedName>
    <definedName name="__rup4_1_1_2" hidden="1">{#N/A,#N/A,FALSE,"Aging Summary";#N/A,#N/A,FALSE,"Ratio Analysis";#N/A,#N/A,FALSE,"Test 120 Day Accts";#N/A,#N/A,FALSE,"Tickmarks"}</definedName>
    <definedName name="__rup4_1_1_3" hidden="1">{#N/A,#N/A,FALSE,"Aging Summary";#N/A,#N/A,FALSE,"Ratio Analysis";#N/A,#N/A,FALSE,"Test 120 Day Accts";#N/A,#N/A,FALSE,"Tickmarks"}</definedName>
    <definedName name="__rup4_1_2" hidden="1">{#N/A,#N/A,FALSE,"Aging Summary";#N/A,#N/A,FALSE,"Ratio Analysis";#N/A,#N/A,FALSE,"Test 120 Day Accts";#N/A,#N/A,FALSE,"Tickmarks"}</definedName>
    <definedName name="__rup4_1_3" hidden="1">{#N/A,#N/A,FALSE,"Aging Summary";#N/A,#N/A,FALSE,"Ratio Analysis";#N/A,#N/A,FALSE,"Test 120 Day Accts";#N/A,#N/A,FALSE,"Tickmarks"}</definedName>
    <definedName name="__rup4_1_4" hidden="1">{#N/A,#N/A,FALSE,"Aging Summary";#N/A,#N/A,FALSE,"Ratio Analysis";#N/A,#N/A,FALSE,"Test 120 Day Accts";#N/A,#N/A,FALSE,"Tickmarks"}</definedName>
    <definedName name="__rup4_2" hidden="1">{#N/A,#N/A,FALSE,"Aging Summary";#N/A,#N/A,FALSE,"Ratio Analysis";#N/A,#N/A,FALSE,"Test 120 Day Accts";#N/A,#N/A,FALSE,"Tickmarks"}</definedName>
    <definedName name="__rup4_3" hidden="1">{#N/A,#N/A,FALSE,"Aging Summary";#N/A,#N/A,FALSE,"Ratio Analysis";#N/A,#N/A,FALSE,"Test 120 Day Accts";#N/A,#N/A,FALSE,"Tickmarks"}</definedName>
    <definedName name="__rup4_4" hidden="1">{#N/A,#N/A,FALSE,"Aging Summary";#N/A,#N/A,FALSE,"Ratio Analysis";#N/A,#N/A,FALSE,"Test 120 Day Accts";#N/A,#N/A,FALSE,"Tickmarks"}</definedName>
    <definedName name="__sa1" hidden="1">{#N/A,#N/A,FALSE,"Assessment";#N/A,#N/A,FALSE,"Staffing";#N/A,#N/A,FALSE,"Hires";#N/A,#N/A,FALSE,"Assumptions"}</definedName>
    <definedName name="__SDF1" hidden="1">{#N/A,#N/A,FALSE,"OI";#N/A,#N/A,FALSE,"EiD"}</definedName>
    <definedName name="__Sort" hidden="1">#REF!</definedName>
    <definedName name="__SSS1" hidden="1">#N/A</definedName>
    <definedName name="__t1" hidden="1">{"'Sheet1'!$A$1:$H$36"}</definedName>
    <definedName name="__t2" hidden="1">{#N/A,#N/A,FALSE,"Assessment";#N/A,#N/A,FALSE,"Staffing";#N/A,#N/A,FALSE,"Hires";#N/A,#N/A,FALSE,"Assumptions"}</definedName>
    <definedName name="__t3" hidden="1">{#N/A,#N/A,FALSE,"Assessment";#N/A,#N/A,FALSE,"Staffing";#N/A,#N/A,FALSE,"Hires";#N/A,#N/A,FALSE,"Assumptions"}</definedName>
    <definedName name="__t4" hidden="1">{#N/A,#N/A,FALSE,"Assessment";#N/A,#N/A,FALSE,"Staffing";#N/A,#N/A,FALSE,"Hires";#N/A,#N/A,FALSE,"Assumptions"}</definedName>
    <definedName name="__Table1_Out" hidden="1">#REF!</definedName>
    <definedName name="__TBC95" hidden="1">{#N/A,#N/A,FALSE,"Co_BalSht";#N/A,#N/A,FALSE,"Co_IncStmt";#N/A,#N/A,FALSE,"Cons_BalSht";#N/A,#N/A,FALSE,"Cons_IncStmt";#N/A,#N/A,FALSE,"Cashflow"}</definedName>
    <definedName name="__U232" hidden="1">{#N/A,#N/A,FALSE,"3410599";#N/A,#N/A,FALSE,"34106";#N/A,#N/A,FALSE,"34903";#N/A,#N/A,FALSE,"4450999";#N/A,#N/A,FALSE,"44901"}</definedName>
    <definedName name="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400" hidden="1">{#N/A,#N/A,FALSE,"Marketing";#N/A,#N/A,FALSE,"Selling";#N/A,#N/A,FALSE,"Promotional";#N/A,#N/A,FALSE,"Advertising"}</definedName>
    <definedName name="__U701" hidden="1">{#N/A,#N/A,FALSE,"资产负债表";#N/A,#N/A,FALSE,"资产负债表"}</definedName>
    <definedName name="__UB1" hidden="1">{"'Feb 99'!$A$1:$G$30"}</definedName>
    <definedName name="__UB2" hidden="1">{"'Feb 99'!$A$1:$G$30"}</definedName>
    <definedName name="__uu56" hidden="1">#N/A</definedName>
    <definedName name="__v2" hidden="1">{"vue1",#N/A,FALSE,"synthese";"vue2",#N/A,FALSE,"synthese"}</definedName>
    <definedName name="__var3" hidden="1">{"'777'!$A$1:$H$41"}</definedName>
    <definedName name="__why2" hidden="1">{"Pa",#N/A,FALSE,"P"}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ZF12" hidden="1">#REF!</definedName>
    <definedName name="_1" localSheetId="1" hidden="1">#REF!</definedName>
    <definedName name="_1" localSheetId="4" hidden="1">#REF!</definedName>
    <definedName name="_1" localSheetId="2" hidden="1">#REF!</definedName>
    <definedName name="_1" localSheetId="5" hidden="1">#REF!</definedName>
    <definedName name="_1" hidden="1">#REF!</definedName>
    <definedName name="_1_" hidden="1">#REF!</definedName>
    <definedName name="_1_________________123Graph_ACHART_2" hidden="1">#REF!</definedName>
    <definedName name="_1_____123Graph_ACHART_3" hidden="1">#REF!</definedName>
    <definedName name="_1__123Graph_A1993_1998" hidden="1">#REF!</definedName>
    <definedName name="_1__123Graph_ACGS_SALES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3" hidden="1">#REF!</definedName>
    <definedName name="_1__123Graph_ACHART_5" hidden="1">#REF!</definedName>
    <definedName name="_1__123Graph_ATEILM_RKTE" hidden="1">#REF!</definedName>
    <definedName name="_1__123Graph_A图表_1A" hidden="1">#REF!</definedName>
    <definedName name="_1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10_________________123Graph_XCHART_1" hidden="1">#REF!</definedName>
    <definedName name="_10_____123Graph_ECHART_4" hidden="1">#REF!</definedName>
    <definedName name="_10____123Graph_LBL_ACHART_1" hidden="1">#REF!</definedName>
    <definedName name="_10__123Graph_ACHART_1" hidden="1">#REF!</definedName>
    <definedName name="_10__123Graph_ACHART_2" hidden="1">#REF!</definedName>
    <definedName name="_10__123Graph_ACHART_3" hidden="1">#REF!</definedName>
    <definedName name="_10__123Graph_BCHART_1" hidden="1">#REF!</definedName>
    <definedName name="_10__123Graph_BCHART_17" hidden="1">#REF!</definedName>
    <definedName name="_10__123Graph_CCHART_1" hidden="1">#REF!</definedName>
    <definedName name="_10__123Graph_CCHART_10" hidden="1">#REF!</definedName>
    <definedName name="_10__123Graph_CCHART_11" hidden="1">#REF!</definedName>
    <definedName name="_10__123Graph_DCHART_1" hidden="1">#REF!</definedName>
    <definedName name="_10__123Graph_E1999_2004" hidden="1">#REF!</definedName>
    <definedName name="_10__123Graph_ECHART_3" hidden="1">#REF!</definedName>
    <definedName name="_10__123Graph_ECHART_4" hidden="1">#REF!</definedName>
    <definedName name="_10__123Graph_LBL_ACHART_1" hidden="1">#REF!</definedName>
    <definedName name="_10__123Graph_LBL_ACHART_2" hidden="1">#REF!</definedName>
    <definedName name="_10__123Graph_LBL_ACHART_3" hidden="1">#REF!</definedName>
    <definedName name="_1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_0_0_F" hidden="1">#REF!</definedName>
    <definedName name="_100___________123Graph_XCHART_2" hidden="1">#REF!</definedName>
    <definedName name="_100__123Graph_BCHART_1" hidden="1">#REF!</definedName>
    <definedName name="_100__123Graph_CCHART_25" hidden="1">#REF!</definedName>
    <definedName name="_100__123Graph_DCHART_27" hidden="1">#REF!</definedName>
    <definedName name="_100__123Graph_XCHART_9" hidden="1">#REF!</definedName>
    <definedName name="_10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00__FDSAUDITLINK__" hidden="1">{"fdsup://directions/FAT Viewer?action=UPDATE&amp;creator=factset&amp;DYN_ARGS=TRUE&amp;DOC_NAME=FAT:FQL_AUDITING_CLIENT_TEMPLATE.FAT&amp;display_string=Audit&amp;VAR:KEY=JARKXYNCDE&amp;VAR:QUERY=RkZfRU5UUlBSX1ZBTF9EQUlMWSg0MDQ1NSwsLCwsJ0RJTCcp&amp;WINDOW=FIRST_POPUP&amp;HEIGHT=450&amp;WIDTH=","450&amp;START_MAXIMIZED=FALSE&amp;VAR:CALENDAR=US&amp;VAR:SYMBOL=RES&amp;VAR:INDEX=0"}</definedName>
    <definedName name="_1001__FDSAUDITLINK__" hidden="1">{"fdsup://directions/FAT Viewer?action=UPDATE&amp;creator=factset&amp;DYN_ARGS=TRUE&amp;DOC_NAME=FAT:FQL_AUDITING_CLIENT_TEMPLATE.FAT&amp;display_string=Audit&amp;VAR:KEY=BAXSLEDYBQ&amp;VAR:QUERY=RkZfRUJJVERBX09QRVIoTFRNLDQwNDQ4KQ==&amp;WINDOW=FIRST_POPUP&amp;HEIGHT=450&amp;WIDTH=450&amp;START_MA","XIMIZED=FALSE&amp;VAR:CALENDAR=US&amp;VAR:SYMBOL=RES&amp;VAR:INDEX=0"}</definedName>
    <definedName name="_1002__FDSAUDITLINK__" hidden="1">{"fdsup://directions/FAT Viewer?action=UPDATE&amp;creator=factset&amp;DYN_ARGS=TRUE&amp;DOC_NAME=FAT:FQL_AUDITING_CLIENT_TEMPLATE.FAT&amp;display_string=Audit&amp;VAR:KEY=FGRMTYBCRK&amp;VAR:QUERY=RkZfRU5UUlBSX1ZBTF9EQUlMWSg0MDQ0OCwsLCwsJ0RJTCcp&amp;WINDOW=FIRST_POPUP&amp;HEIGHT=450&amp;WIDTH=","450&amp;START_MAXIMIZED=FALSE&amp;VAR:CALENDAR=US&amp;VAR:SYMBOL=RES&amp;VAR:INDEX=0"}</definedName>
    <definedName name="_1003__FDSAUDITLINK__" hidden="1">{"fdsup://directions/FAT Viewer?action=UPDATE&amp;creator=factset&amp;DYN_ARGS=TRUE&amp;DOC_NAME=FAT:FQL_AUDITING_CLIENT_TEMPLATE.FAT&amp;display_string=Audit&amp;VAR:KEY=REHITGPSVG&amp;VAR:QUERY=RkZfRUJJVERBX09QRVIoTFRNLDQwNDQxKQ==&amp;WINDOW=FIRST_POPUP&amp;HEIGHT=450&amp;WIDTH=450&amp;START_MA","XIMIZED=FALSE&amp;VAR:CALENDAR=US&amp;VAR:SYMBOL=RES&amp;VAR:INDEX=0"}</definedName>
    <definedName name="_1004__FDSAUDITLINK__" hidden="1">{"fdsup://directions/FAT Viewer?action=UPDATE&amp;creator=factset&amp;DYN_ARGS=TRUE&amp;DOC_NAME=FAT:FQL_AUDITING_CLIENT_TEMPLATE.FAT&amp;display_string=Audit&amp;VAR:KEY=ZGPMBQLGVQ&amp;VAR:QUERY=RkZfRU5UUlBSX1ZBTF9EQUlMWSg0MDQ0MSwsLCwsJ0RJTCcp&amp;WINDOW=FIRST_POPUP&amp;HEIGHT=450&amp;WIDTH=","450&amp;START_MAXIMIZED=FALSE&amp;VAR:CALENDAR=US&amp;VAR:SYMBOL=RES&amp;VAR:INDEX=0"}</definedName>
    <definedName name="_1005__FDSAUDITLINK__" hidden="1">{"fdsup://directions/FAT Viewer?action=UPDATE&amp;creator=factset&amp;DYN_ARGS=TRUE&amp;DOC_NAME=FAT:FQL_AUDITING_CLIENT_TEMPLATE.FAT&amp;display_string=Audit&amp;VAR:KEY=JSJCREHKBM&amp;VAR:QUERY=RkZfRUJJVERBX09QRVIoTFRNLDQwNDM0KQ==&amp;WINDOW=FIRST_POPUP&amp;HEIGHT=450&amp;WIDTH=450&amp;START_MA","XIMIZED=FALSE&amp;VAR:CALENDAR=US&amp;VAR:SYMBOL=RES&amp;VAR:INDEX=0"}</definedName>
    <definedName name="_1006__FDSAUDITLINK__" hidden="1">{"fdsup://directions/FAT Viewer?action=UPDATE&amp;creator=factset&amp;DYN_ARGS=TRUE&amp;DOC_NAME=FAT:FQL_AUDITING_CLIENT_TEMPLATE.FAT&amp;display_string=Audit&amp;VAR:KEY=DKFUXALEPU&amp;VAR:QUERY=RkZfRU5UUlBSX1ZBTF9EQUlMWSg0MDQzNCwsLCwsJ0RJTCcp&amp;WINDOW=FIRST_POPUP&amp;HEIGHT=450&amp;WIDTH=","450&amp;START_MAXIMIZED=FALSE&amp;VAR:CALENDAR=US&amp;VAR:SYMBOL=RES&amp;VAR:INDEX=0"}</definedName>
    <definedName name="_1007__FDSAUDITLINK__" hidden="1">{"fdsup://directions/FAT Viewer?action=UPDATE&amp;creator=factset&amp;DYN_ARGS=TRUE&amp;DOC_NAME=FAT:FQL_AUDITING_CLIENT_TEMPLATE.FAT&amp;display_string=Audit&amp;VAR:KEY=PYXUFOBYZM&amp;VAR:QUERY=RkZfRUJJVERBX09QRVIoTFRNLDQwNDI3KQ==&amp;WINDOW=FIRST_POPUP&amp;HEIGHT=450&amp;WIDTH=450&amp;START_MA","XIMIZED=FALSE&amp;VAR:CALENDAR=US&amp;VAR:SYMBOL=RES&amp;VAR:INDEX=0"}</definedName>
    <definedName name="_1008__FDSAUDITLINK__" hidden="1">{"fdsup://directions/FAT Viewer?action=UPDATE&amp;creator=factset&amp;DYN_ARGS=TRUE&amp;DOC_NAME=FAT:FQL_AUDITING_CLIENT_TEMPLATE.FAT&amp;display_string=Audit&amp;VAR:KEY=FULSJMHYDA&amp;VAR:QUERY=RkZfRU5UUlBSX1ZBTF9EQUlMWSg0MDQyNywsLCwsJ0RJTCcp&amp;WINDOW=FIRST_POPUP&amp;HEIGHT=450&amp;WIDTH=","450&amp;START_MAXIMIZED=FALSE&amp;VAR:CALENDAR=US&amp;VAR:SYMBOL=RES&amp;VAR:INDEX=0"}</definedName>
    <definedName name="_1009__FDSAUDITLINK__" hidden="1">{"fdsup://directions/FAT Viewer?action=UPDATE&amp;creator=factset&amp;DYN_ARGS=TRUE&amp;DOC_NAME=FAT:FQL_AUDITING_CLIENT_TEMPLATE.FAT&amp;display_string=Audit&amp;VAR:KEY=XOBQJUHIJM&amp;VAR:QUERY=RkZfRUJJVERBX09QRVIoTFRNLDQwNDIwKQ==&amp;WINDOW=FIRST_POPUP&amp;HEIGHT=450&amp;WIDTH=450&amp;START_MA","XIMIZED=FALSE&amp;VAR:CALENDAR=US&amp;VAR:SYMBOL=RES&amp;VAR:INDEX=0"}</definedName>
    <definedName name="_101__________123Graph_ACHART_1" hidden="1">#REF!</definedName>
    <definedName name="_101__123Graph_CCHART_26" hidden="1">#REF!</definedName>
    <definedName name="_101__123Graph_DCHART_28" hidden="1">#REF!</definedName>
    <definedName name="_101__FDSAUDITLINK__" hidden="1">{"fdsup://directions/FAT Viewer?action=UPDATE&amp;creator=factset&amp;DYN_ARGS=TRUE&amp;DOC_NAME=FAT:FQL_AUDITING_CLIENT_TEMPLATE.FAT&amp;display_string=Audit&amp;VAR:KEY=NYZCPEHKFO&amp;VAR:QUERY=RkZfRU5UUlBSX1ZBTF9EQUlMWSg0MDQ4MywsLCwsJ0RJTCcp&amp;WINDOW=FIRST_POPUP&amp;HEIGHT=450&amp;WIDTH=","450&amp;START_MAXIMIZED=FALSE&amp;VAR:CALENDAR=US&amp;VAR:SYMBOL=649796&amp;VAR:INDEX=0"}</definedName>
    <definedName name="_1010__FDSAUDITLINK__" hidden="1">{"fdsup://directions/FAT Viewer?action=UPDATE&amp;creator=factset&amp;DYN_ARGS=TRUE&amp;DOC_NAME=FAT:FQL_AUDITING_CLIENT_TEMPLATE.FAT&amp;display_string=Audit&amp;VAR:KEY=JSHQZAFAXQ&amp;VAR:QUERY=RkZfRU5UUlBSX1ZBTF9EQUlMWSg0MDQyMCwsLCwsJ0RJTCcp&amp;WINDOW=FIRST_POPUP&amp;HEIGHT=450&amp;WIDTH=","450&amp;START_MAXIMIZED=FALSE&amp;VAR:CALENDAR=US&amp;VAR:SYMBOL=RES&amp;VAR:INDEX=0"}</definedName>
    <definedName name="_1011__FDSAUDITLINK__" hidden="1">{"fdsup://directions/FAT Viewer?action=UPDATE&amp;creator=factset&amp;DYN_ARGS=TRUE&amp;DOC_NAME=FAT:FQL_AUDITING_CLIENT_TEMPLATE.FAT&amp;display_string=Audit&amp;VAR:KEY=ZKLSJEZURS&amp;VAR:QUERY=RkZfRUJJVERBX09QRVIoTFRNLDQwNDEzKQ==&amp;WINDOW=FIRST_POPUP&amp;HEIGHT=450&amp;WIDTH=450&amp;START_MA","XIMIZED=FALSE&amp;VAR:CALENDAR=US&amp;VAR:SYMBOL=RES&amp;VAR:INDEX=0"}</definedName>
    <definedName name="_1012__FDSAUDITLINK__" hidden="1">{"fdsup://directions/FAT Viewer?action=UPDATE&amp;creator=factset&amp;DYN_ARGS=TRUE&amp;DOC_NAME=FAT:FQL_AUDITING_CLIENT_TEMPLATE.FAT&amp;display_string=Audit&amp;VAR:KEY=NWBARCVSFS&amp;VAR:QUERY=RkZfRU5UUlBSX1ZBTF9EQUlMWSg0MDQxMywsLCwsJ0RJTCcp&amp;WINDOW=FIRST_POPUP&amp;HEIGHT=450&amp;WIDTH=","450&amp;START_MAXIMIZED=FALSE&amp;VAR:CALENDAR=US&amp;VAR:SYMBOL=RES&amp;VAR:INDEX=0"}</definedName>
    <definedName name="_1013__FDSAUDITLINK__" hidden="1">{"fdsup://directions/FAT Viewer?action=UPDATE&amp;creator=factset&amp;DYN_ARGS=TRUE&amp;DOC_NAME=FAT:FQL_AUDITING_CLIENT_TEMPLATE.FAT&amp;display_string=Audit&amp;VAR:KEY=DODATEFWBY&amp;VAR:QUERY=RkZfRUJJVERBX09QRVIoTFRNLDQwNDA2KQ==&amp;WINDOW=FIRST_POPUP&amp;HEIGHT=450&amp;WIDTH=450&amp;START_MA","XIMIZED=FALSE&amp;VAR:CALENDAR=US&amp;VAR:SYMBOL=RES&amp;VAR:INDEX=0"}</definedName>
    <definedName name="_1014__FDSAUDITLINK__" hidden="1">{"fdsup://directions/FAT Viewer?action=UPDATE&amp;creator=factset&amp;DYN_ARGS=TRUE&amp;DOC_NAME=FAT:FQL_AUDITING_CLIENT_TEMPLATE.FAT&amp;display_string=Audit&amp;VAR:KEY=HKHYZMDCPA&amp;VAR:QUERY=RkZfRU5UUlBSX1ZBTF9EQUlMWSg0MDQwNiwsLCwsJ0RJTCcp&amp;WINDOW=FIRST_POPUP&amp;HEIGHT=450&amp;WIDTH=","450&amp;START_MAXIMIZED=FALSE&amp;VAR:CALENDAR=US&amp;VAR:SYMBOL=RES&amp;VAR:INDEX=0"}</definedName>
    <definedName name="_1015__FDSAUDITLINK__" hidden="1">{"fdsup://directions/FAT Viewer?action=UPDATE&amp;creator=factset&amp;DYN_ARGS=TRUE&amp;DOC_NAME=FAT:FQL_AUDITING_CLIENT_TEMPLATE.FAT&amp;display_string=Audit&amp;VAR:KEY=FAXMPMTCFW&amp;VAR:QUERY=RkZfRUJJVERBX09QRVIoTFRNLDQwMzk5KQ==&amp;WINDOW=FIRST_POPUP&amp;HEIGHT=450&amp;WIDTH=450&amp;START_MA","XIMIZED=FALSE&amp;VAR:CALENDAR=US&amp;VAR:SYMBOL=RES&amp;VAR:INDEX=0"}</definedName>
    <definedName name="_1016__FDSAUDITLINK__" hidden="1">{"fdsup://directions/FAT Viewer?action=UPDATE&amp;creator=factset&amp;DYN_ARGS=TRUE&amp;DOC_NAME=FAT:FQL_AUDITING_CLIENT_TEMPLATE.FAT&amp;display_string=Audit&amp;VAR:KEY=HSZUXGRCXU&amp;VAR:QUERY=RkZfRU5UUlBSX1ZBTF9EQUlMWSg0MDM5OSwsLCwsJ0RJTCcp&amp;WINDOW=FIRST_POPUP&amp;HEIGHT=450&amp;WIDTH=","450&amp;START_MAXIMIZED=FALSE&amp;VAR:CALENDAR=US&amp;VAR:SYMBOL=RES&amp;VAR:INDEX=0"}</definedName>
    <definedName name="_1017__FDSAUDITLINK__" hidden="1">{"fdsup://directions/FAT Viewer?action=UPDATE&amp;creator=factset&amp;DYN_ARGS=TRUE&amp;DOC_NAME=FAT:FQL_AUDITING_CLIENT_TEMPLATE.FAT&amp;display_string=Audit&amp;VAR:KEY=PCHOTMLYVI&amp;VAR:QUERY=RkZfRUJJVERBX09QRVIoTFRNLDQwMzkyKQ==&amp;WINDOW=FIRST_POPUP&amp;HEIGHT=450&amp;WIDTH=450&amp;START_MA","XIMIZED=FALSE&amp;VAR:CALENDAR=US&amp;VAR:SYMBOL=RES&amp;VAR:INDEX=0"}</definedName>
    <definedName name="_1018__FDSAUDITLINK__" hidden="1">{"fdsup://directions/FAT Viewer?action=UPDATE&amp;creator=factset&amp;DYN_ARGS=TRUE&amp;DOC_NAME=FAT:FQL_AUDITING_CLIENT_TEMPLATE.FAT&amp;display_string=Audit&amp;VAR:KEY=LQBIXCREPY&amp;VAR:QUERY=RkZfRU5UUlBSX1ZBTF9EQUlMWSg0MDM5MiwsLCwsJ0RJTCcp&amp;WINDOW=FIRST_POPUP&amp;HEIGHT=450&amp;WIDTH=","450&amp;START_MAXIMIZED=FALSE&amp;VAR:CALENDAR=US&amp;VAR:SYMBOL=RES&amp;VAR:INDEX=0"}</definedName>
    <definedName name="_1019__FDSAUDITLINK__" hidden="1">{"fdsup://directions/FAT Viewer?action=UPDATE&amp;creator=factset&amp;DYN_ARGS=TRUE&amp;DOC_NAME=FAT:FQL_AUDITING_CLIENT_TEMPLATE.FAT&amp;display_string=Audit&amp;VAR:KEY=NALARUNGRM&amp;VAR:QUERY=RkZfRUJJVERBX09QRVIoTFRNLDQwMzg1KQ==&amp;WINDOW=FIRST_POPUP&amp;HEIGHT=450&amp;WIDTH=450&amp;START_MA","XIMIZED=FALSE&amp;VAR:CALENDAR=US&amp;VAR:SYMBOL=RES&amp;VAR:INDEX=0"}</definedName>
    <definedName name="_102_______________123Graph_CCHART_3" hidden="1">#REF!</definedName>
    <definedName name="_102__________123Graph_ACHART_2" hidden="1">#REF!</definedName>
    <definedName name="_102__123Graph_CCHART_27" hidden="1">#REF!</definedName>
    <definedName name="_102__123Graph_DCHART_29" hidden="1">#REF!</definedName>
    <definedName name="_102__123Graph_ECHART_10" hidden="1">#REF!</definedName>
    <definedName name="_102__123Graph_XCHART_2" hidden="1">#REF!</definedName>
    <definedName name="_102__FDSAUDITLINK__" hidden="1">{"fdsup://directions/FAT Viewer?action=UPDATE&amp;creator=factset&amp;DYN_ARGS=TRUE&amp;DOC_NAME=FAT:FQL_AUDITING_CLIENT_TEMPLATE.FAT&amp;display_string=Audit&amp;VAR:KEY=TSZGDCHYTI&amp;VAR:QUERY=RkZfRUJJVERBX09QRVIoTFRNLDQwNDgzKQ==&amp;WINDOW=FIRST_POPUP&amp;HEIGHT=450&amp;WIDTH=450&amp;START_MA","XIMIZED=FALSE&amp;VAR:CALENDAR=US&amp;VAR:SYMBOL=649796&amp;VAR:INDEX=0"}</definedName>
    <definedName name="_1020__FDSAUDITLINK__" hidden="1">{"fdsup://directions/FAT Viewer?action=UPDATE&amp;creator=factset&amp;DYN_ARGS=TRUE&amp;DOC_NAME=FAT:FQL_AUDITING_CLIENT_TEMPLATE.FAT&amp;display_string=Audit&amp;VAR:KEY=RKFKTINYVI&amp;VAR:QUERY=RkZfRU5UUlBSX1ZBTF9EQUlMWSg0MDM4NSwsLCwsJ0RJTCcp&amp;WINDOW=FIRST_POPUP&amp;HEIGHT=450&amp;WIDTH=","450&amp;START_MAXIMIZED=FALSE&amp;VAR:CALENDAR=US&amp;VAR:SYMBOL=RES&amp;VAR:INDEX=0"}</definedName>
    <definedName name="_1021__FDSAUDITLINK__" hidden="1">{"fdsup://directions/FAT Viewer?action=UPDATE&amp;creator=factset&amp;DYN_ARGS=TRUE&amp;DOC_NAME=FAT:FQL_AUDITING_CLIENT_TEMPLATE.FAT&amp;display_string=Audit&amp;VAR:KEY=VURCDQFAXW&amp;VAR:QUERY=RkZfRUJJVERBX09QRVIoTFRNLDQwMzc4KQ==&amp;WINDOW=FIRST_POPUP&amp;HEIGHT=450&amp;WIDTH=450&amp;START_MA","XIMIZED=FALSE&amp;VAR:CALENDAR=US&amp;VAR:SYMBOL=RES&amp;VAR:INDEX=0"}</definedName>
    <definedName name="_1022__FDSAUDITLINK__" hidden="1">{"fdsup://directions/FAT Viewer?action=UPDATE&amp;creator=factset&amp;DYN_ARGS=TRUE&amp;DOC_NAME=FAT:FQL_AUDITING_CLIENT_TEMPLATE.FAT&amp;display_string=Audit&amp;VAR:KEY=DCJSDOZQPI&amp;VAR:QUERY=RkZfRU5UUlBSX1ZBTF9EQUlMWSg0MDM3OCwsLCwsJ0RJTCcp&amp;WINDOW=FIRST_POPUP&amp;HEIGHT=450&amp;WIDTH=","450&amp;START_MAXIMIZED=FALSE&amp;VAR:CALENDAR=US&amp;VAR:SYMBOL=RES&amp;VAR:INDEX=0"}</definedName>
    <definedName name="_1023__FDSAUDITLINK__" hidden="1">{"fdsup://directions/FAT Viewer?action=UPDATE&amp;creator=factset&amp;DYN_ARGS=TRUE&amp;DOC_NAME=FAT:FQL_AUDITING_CLIENT_TEMPLATE.FAT&amp;display_string=Audit&amp;VAR:KEY=JEFQRMRCPG&amp;VAR:QUERY=RkZfRUJJVERBX09QRVIoTFRNLDQwMzcxKQ==&amp;WINDOW=FIRST_POPUP&amp;HEIGHT=450&amp;WIDTH=450&amp;START_MA","XIMIZED=FALSE&amp;VAR:CALENDAR=US&amp;VAR:SYMBOL=RES&amp;VAR:INDEX=0"}</definedName>
    <definedName name="_1024__FDSAUDITLINK__" hidden="1">{"fdsup://directions/FAT Viewer?action=UPDATE&amp;creator=factset&amp;DYN_ARGS=TRUE&amp;DOC_NAME=FAT:FQL_AUDITING_CLIENT_TEMPLATE.FAT&amp;display_string=Audit&amp;VAR:KEY=DCXKNODALS&amp;VAR:QUERY=RkZfRU5UUlBSX1ZBTF9EQUlMWSg0MDM3MSwsLCwsJ0RJTCcp&amp;WINDOW=FIRST_POPUP&amp;HEIGHT=450&amp;WIDTH=","450&amp;START_MAXIMIZED=FALSE&amp;VAR:CALENDAR=US&amp;VAR:SYMBOL=RES&amp;VAR:INDEX=0"}</definedName>
    <definedName name="_1025__FDSAUDITLINK__" hidden="1">{"fdsup://directions/FAT Viewer?action=UPDATE&amp;creator=factset&amp;DYN_ARGS=TRUE&amp;DOC_NAME=FAT:FQL_AUDITING_CLIENT_TEMPLATE.FAT&amp;display_string=Audit&amp;VAR:KEY=LAXSNSNURE&amp;VAR:QUERY=RkZfRUJJVERBX09QRVIoTFRNLDQwMzY0KQ==&amp;WINDOW=FIRST_POPUP&amp;HEIGHT=450&amp;WIDTH=450&amp;START_MA","XIMIZED=FALSE&amp;VAR:CALENDAR=US&amp;VAR:SYMBOL=RES&amp;VAR:INDEX=0"}</definedName>
    <definedName name="_1026__FDSAUDITLINK__" hidden="1">{"fdsup://directions/FAT Viewer?action=UPDATE&amp;creator=factset&amp;DYN_ARGS=TRUE&amp;DOC_NAME=FAT:FQL_AUDITING_CLIENT_TEMPLATE.FAT&amp;display_string=Audit&amp;VAR:KEY=BCHGXGLOJK&amp;VAR:QUERY=RkZfRU5UUlBSX1ZBTF9EQUlMWSg0MDM2NCwsLCwsJ0RJTCcp&amp;WINDOW=FIRST_POPUP&amp;HEIGHT=450&amp;WIDTH=","450&amp;START_MAXIMIZED=FALSE&amp;VAR:CALENDAR=US&amp;VAR:SYMBOL=RES&amp;VAR:INDEX=0"}</definedName>
    <definedName name="_1027__FDSAUDITLINK__" hidden="1">{"fdsup://directions/FAT Viewer?action=UPDATE&amp;creator=factset&amp;DYN_ARGS=TRUE&amp;DOC_NAME=FAT:FQL_AUDITING_CLIENT_TEMPLATE.FAT&amp;display_string=Audit&amp;VAR:KEY=XUNYFYVUNO&amp;VAR:QUERY=RkZfRUJJVERBX09QRVIoTFRNLDQwMzU3KQ==&amp;WINDOW=FIRST_POPUP&amp;HEIGHT=450&amp;WIDTH=450&amp;START_MA","XIMIZED=FALSE&amp;VAR:CALENDAR=US&amp;VAR:SYMBOL=RES&amp;VAR:INDEX=0"}</definedName>
    <definedName name="_1028__FDSAUDITLINK__" hidden="1">{"fdsup://directions/FAT Viewer?action=UPDATE&amp;creator=factset&amp;DYN_ARGS=TRUE&amp;DOC_NAME=FAT:FQL_AUDITING_CLIENT_TEMPLATE.FAT&amp;display_string=Audit&amp;VAR:KEY=XAHMRGZOPI&amp;VAR:QUERY=RkZfRU5UUlBSX1ZBTF9EQUlMWSg0MDM1NywsLCwsJ0RJTCcp&amp;WINDOW=FIRST_POPUP&amp;HEIGHT=450&amp;WIDTH=","450&amp;START_MAXIMIZED=FALSE&amp;VAR:CALENDAR=US&amp;VAR:SYMBOL=RES&amp;VAR:INDEX=0"}</definedName>
    <definedName name="_1029__FDSAUDITLINK__" hidden="1">{"fdsup://directions/FAT Viewer?action=UPDATE&amp;creator=factset&amp;DYN_ARGS=TRUE&amp;DOC_NAME=FAT:FQL_AUDITING_CLIENT_TEMPLATE.FAT&amp;display_string=Audit&amp;VAR:KEY=FSJEJOREJS&amp;VAR:QUERY=RkZfRUJJVERBX09QRVIoTFRNLDQwMzUwKQ==&amp;WINDOW=FIRST_POPUP&amp;HEIGHT=450&amp;WIDTH=450&amp;START_MA","XIMIZED=FALSE&amp;VAR:CALENDAR=US&amp;VAR:SYMBOL=RES&amp;VAR:INDEX=0"}</definedName>
    <definedName name="_103__________123Graph_ACHART_3" hidden="1">#REF!</definedName>
    <definedName name="_103__123Graph_CCHART_28" hidden="1">#REF!</definedName>
    <definedName name="_103__123Graph_DCHART_30" hidden="1">#REF!</definedName>
    <definedName name="_103__FDSAUDITLINK__" hidden="1">{"fdsup://directions/FAT Viewer?action=UPDATE&amp;creator=factset&amp;DYN_ARGS=TRUE&amp;DOC_NAME=FAT:FQL_AUDITING_CLIENT_TEMPLATE.FAT&amp;display_string=Audit&amp;VAR:KEY=BAHODWJONM&amp;VAR:QUERY=RkZfRUJJVERBX09QRVIoTFRNLDQwNTg4KQ==&amp;WINDOW=FIRST_POPUP&amp;HEIGHT=450&amp;WIDTH=450&amp;START_MA","XIMIZED=FALSE&amp;VAR:CALENDAR=US&amp;VAR:SYMBOL=CPX&amp;VAR:INDEX=0"}</definedName>
    <definedName name="_1030__FDSAUDITLINK__" hidden="1">{"fdsup://directions/FAT Viewer?action=UPDATE&amp;creator=factset&amp;DYN_ARGS=TRUE&amp;DOC_NAME=FAT:FQL_AUDITING_CLIENT_TEMPLATE.FAT&amp;display_string=Audit&amp;VAR:KEY=ZSVOPYHOXS&amp;VAR:QUERY=RkZfRU5UUlBSX1ZBTF9EQUlMWSg0MDM1MCwsLCwsJ0RJTCcp&amp;WINDOW=FIRST_POPUP&amp;HEIGHT=450&amp;WIDTH=","450&amp;START_MAXIMIZED=FALSE&amp;VAR:CALENDAR=US&amp;VAR:SYMBOL=RES&amp;VAR:INDEX=0"}</definedName>
    <definedName name="_1031__FDSAUDITLINK__" hidden="1">{"fdsup://directions/FAT Viewer?action=UPDATE&amp;creator=factset&amp;DYN_ARGS=TRUE&amp;DOC_NAME=FAT:FQL_AUDITING_CLIENT_TEMPLATE.FAT&amp;display_string=Audit&amp;VAR:KEY=NWNARAXYRC&amp;VAR:QUERY=RkZfRUJJVERBX09QRVIoTFRNLDQwMzQzKQ==&amp;WINDOW=FIRST_POPUP&amp;HEIGHT=450&amp;WIDTH=450&amp;START_MA","XIMIZED=FALSE&amp;VAR:CALENDAR=US&amp;VAR:SYMBOL=RES&amp;VAR:INDEX=0"}</definedName>
    <definedName name="_1032__FDSAUDITLINK__" hidden="1">{"fdsup://directions/FAT Viewer?action=UPDATE&amp;creator=factset&amp;DYN_ARGS=TRUE&amp;DOC_NAME=FAT:FQL_AUDITING_CLIENT_TEMPLATE.FAT&amp;display_string=Audit&amp;VAR:KEY=JYZKNSJALC&amp;VAR:QUERY=RkZfRU5UUlBSX1ZBTF9EQUlMWSg0MDM0MywsLCwsJ0RJTCcp&amp;WINDOW=FIRST_POPUP&amp;HEIGHT=450&amp;WIDTH=","450&amp;START_MAXIMIZED=FALSE&amp;VAR:CALENDAR=US&amp;VAR:SYMBOL=RES&amp;VAR:INDEX=0"}</definedName>
    <definedName name="_1033__FDSAUDITLINK__" hidden="1">{"fdsup://directions/FAT Viewer?action=UPDATE&amp;creator=factset&amp;DYN_ARGS=TRUE&amp;DOC_NAME=FAT:FQL_AUDITING_CLIENT_TEMPLATE.FAT&amp;display_string=Audit&amp;VAR:KEY=FSBCJCDEBC&amp;VAR:QUERY=RkZfRUJJVERBX09QRVIoTFRNLDQwMzM2KQ==&amp;WINDOW=FIRST_POPUP&amp;HEIGHT=450&amp;WIDTH=450&amp;START_MA","XIMIZED=FALSE&amp;VAR:CALENDAR=US&amp;VAR:SYMBOL=RES&amp;VAR:INDEX=0"}</definedName>
    <definedName name="_1034__FDSAUDITLINK__" hidden="1">{"fdsup://directions/FAT Viewer?action=UPDATE&amp;creator=factset&amp;DYN_ARGS=TRUE&amp;DOC_NAME=FAT:FQL_AUDITING_CLIENT_TEMPLATE.FAT&amp;display_string=Audit&amp;VAR:KEY=LUTCDCVQXW&amp;VAR:QUERY=RkZfRU5UUlBSX1ZBTF9EQUlMWSg0MDMzNiwsLCwsJ0RJTCcp&amp;WINDOW=FIRST_POPUP&amp;HEIGHT=450&amp;WIDTH=","450&amp;START_MAXIMIZED=FALSE&amp;VAR:CALENDAR=US&amp;VAR:SYMBOL=RES&amp;VAR:INDEX=0"}</definedName>
    <definedName name="_1035__FDSAUDITLINK__" hidden="1">{"fdsup://directions/FAT Viewer?action=UPDATE&amp;creator=factset&amp;DYN_ARGS=TRUE&amp;DOC_NAME=FAT:FQL_AUDITING_CLIENT_TEMPLATE.FAT&amp;display_string=Audit&amp;VAR:KEY=VQXEXYZKRU&amp;VAR:QUERY=RkZfRUJJVERBX09QRVIoTFRNLDQwMzI5KQ==&amp;WINDOW=FIRST_POPUP&amp;HEIGHT=450&amp;WIDTH=450&amp;START_MA","XIMIZED=FALSE&amp;VAR:CALENDAR=US&amp;VAR:SYMBOL=RES&amp;VAR:INDEX=0"}</definedName>
    <definedName name="_1036__FDSAUDITLINK__" hidden="1">{"fdsup://directions/FAT Viewer?action=UPDATE&amp;creator=factset&amp;DYN_ARGS=TRUE&amp;DOC_NAME=FAT:FQL_AUDITING_CLIENT_TEMPLATE.FAT&amp;display_string=Audit&amp;VAR:KEY=BQHUJIPKTS&amp;VAR:QUERY=RkZfRU5UUlBSX1ZBTF9EQUlMWSg0MDMyOSwsLCwsJ0RJTCcp&amp;WINDOW=FIRST_POPUP&amp;HEIGHT=450&amp;WIDTH=","450&amp;START_MAXIMIZED=FALSE&amp;VAR:CALENDAR=US&amp;VAR:SYMBOL=RES&amp;VAR:INDEX=0"}</definedName>
    <definedName name="_1037__FDSAUDITLINK__" hidden="1">{"fdsup://directions/FAT Viewer?action=UPDATE&amp;creator=factset&amp;DYN_ARGS=TRUE&amp;DOC_NAME=FAT:FQL_AUDITING_CLIENT_TEMPLATE.FAT&amp;display_string=Audit&amp;VAR:KEY=VYRSJWJQTC&amp;VAR:QUERY=RkZfRUJJVERBX09QRVIoTFRNLDQwMzIyKQ==&amp;WINDOW=FIRST_POPUP&amp;HEIGHT=450&amp;WIDTH=450&amp;START_MA","XIMIZED=FALSE&amp;VAR:CALENDAR=US&amp;VAR:SYMBOL=RES&amp;VAR:INDEX=0"}</definedName>
    <definedName name="_1038__FDSAUDITLINK__" hidden="1">{"fdsup://directions/FAT Viewer?action=UPDATE&amp;creator=factset&amp;DYN_ARGS=TRUE&amp;DOC_NAME=FAT:FQL_AUDITING_CLIENT_TEMPLATE.FAT&amp;display_string=Audit&amp;VAR:KEY=XAHKPKFWDQ&amp;VAR:QUERY=RkZfRU5UUlBSX1ZBTF9EQUlMWSg0MDMyMiwsLCwsJ0RJTCcp&amp;WINDOW=FIRST_POPUP&amp;HEIGHT=450&amp;WIDTH=","450&amp;START_MAXIMIZED=FALSE&amp;VAR:CALENDAR=US&amp;VAR:SYMBOL=RES&amp;VAR:INDEX=0"}</definedName>
    <definedName name="_1039__FDSAUDITLINK__" hidden="1">{"fdsup://directions/FAT Viewer?action=UPDATE&amp;creator=factset&amp;DYN_ARGS=TRUE&amp;DOC_NAME=FAT:FQL_AUDITING_CLIENT_TEMPLATE.FAT&amp;display_string=Audit&amp;VAR:KEY=VOTGBADGDW&amp;VAR:QUERY=RkZfRUJJVERBX09QRVIoTFRNLDQwMzE1KQ==&amp;WINDOW=FIRST_POPUP&amp;HEIGHT=450&amp;WIDTH=450&amp;START_MA","XIMIZED=FALSE&amp;VAR:CALENDAR=US&amp;VAR:SYMBOL=RES&amp;VAR:INDEX=0"}</definedName>
    <definedName name="_104__________123Graph_BCHART_1" hidden="1">#REF!</definedName>
    <definedName name="_104__123Graph_CCHART_29" hidden="1">#REF!</definedName>
    <definedName name="_104__123Graph_LBL_BCHART_2" hidden="1">#REF!</definedName>
    <definedName name="_104__123Graph_X1993_1998" hidden="1">#REF!</definedName>
    <definedName name="_104__FDSAUDITLINK__" hidden="1">{"fdsup://directions/FAT Viewer?action=UPDATE&amp;creator=factset&amp;DYN_ARGS=TRUE&amp;DOC_NAME=FAT:FQL_AUDITING_CLIENT_TEMPLATE.FAT&amp;display_string=Audit&amp;VAR:KEY=LGLGZCJCLC&amp;VAR:QUERY=RkZfRU5UUlBSX1ZBTF9EQUlMWSg0MDU4OCwsLCwsJ0RJTCcp&amp;WINDOW=FIRST_POPUP&amp;HEIGHT=450&amp;WIDTH=","450&amp;START_MAXIMIZED=FALSE&amp;VAR:CALENDAR=US&amp;VAR:SYMBOL=RES&amp;VAR:INDEX=0"}</definedName>
    <definedName name="_1040__FDSAUDITLINK__" hidden="1">{"fdsup://directions/FAT Viewer?action=UPDATE&amp;creator=factset&amp;DYN_ARGS=TRUE&amp;DOC_NAME=FAT:FQL_AUDITING_CLIENT_TEMPLATE.FAT&amp;display_string=Audit&amp;VAR:KEY=BKFCBCTKXY&amp;VAR:QUERY=RkZfRU5UUlBSX1ZBTF9EQUlMWSg0MDMxNSwsLCwsJ0RJTCcp&amp;WINDOW=FIRST_POPUP&amp;HEIGHT=450&amp;WIDTH=","450&amp;START_MAXIMIZED=FALSE&amp;VAR:CALENDAR=US&amp;VAR:SYMBOL=RES&amp;VAR:INDEX=0"}</definedName>
    <definedName name="_1041__FDSAUDITLINK__" hidden="1">{"fdsup://directions/FAT Viewer?action=UPDATE&amp;creator=factset&amp;DYN_ARGS=TRUE&amp;DOC_NAME=FAT:FQL_AUDITING_CLIENT_TEMPLATE.FAT&amp;display_string=Audit&amp;VAR:KEY=JQBIPOVGRA&amp;VAR:QUERY=RkZfRUJJVERBX09QRVIoTFRNLDQwMzA4KQ==&amp;WINDOW=FIRST_POPUP&amp;HEIGHT=450&amp;WIDTH=450&amp;START_MA","XIMIZED=FALSE&amp;VAR:CALENDAR=US&amp;VAR:SYMBOL=RES&amp;VAR:INDEX=0"}</definedName>
    <definedName name="_1042__FDSAUDITLINK__" hidden="1">{"fdsup://directions/FAT Viewer?action=UPDATE&amp;creator=factset&amp;DYN_ARGS=TRUE&amp;DOC_NAME=FAT:FQL_AUDITING_CLIENT_TEMPLATE.FAT&amp;display_string=Audit&amp;VAR:KEY=JQLQVSVALG&amp;VAR:QUERY=RkZfRU5UUlBSX1ZBTF9EQUlMWSg0MDMwOCwsLCwsJ0RJTCcp&amp;WINDOW=FIRST_POPUP&amp;HEIGHT=450&amp;WIDTH=","450&amp;START_MAXIMIZED=FALSE&amp;VAR:CALENDAR=US&amp;VAR:SYMBOL=RES&amp;VAR:INDEX=0"}</definedName>
    <definedName name="_1043__FDSAUDITLINK__" hidden="1">{"fdsup://directions/FAT Viewer?action=UPDATE&amp;creator=factset&amp;DYN_ARGS=TRUE&amp;DOC_NAME=FAT:FQL_AUDITING_CLIENT_TEMPLATE.FAT&amp;display_string=Audit&amp;VAR:KEY=DYJWLIVCPK&amp;VAR:QUERY=RkZfRUJJVERBX09QRVIoTFRNLDQwMzAxKQ==&amp;WINDOW=FIRST_POPUP&amp;HEIGHT=450&amp;WIDTH=450&amp;START_MA","XIMIZED=FALSE&amp;VAR:CALENDAR=US&amp;VAR:SYMBOL=RES&amp;VAR:INDEX=0"}</definedName>
    <definedName name="_1044__FDSAUDITLINK__" hidden="1">{"fdsup://directions/FAT Viewer?action=UPDATE&amp;creator=factset&amp;DYN_ARGS=TRUE&amp;DOC_NAME=FAT:FQL_AUDITING_CLIENT_TEMPLATE.FAT&amp;display_string=Audit&amp;VAR:KEY=REPSXKXULU&amp;VAR:QUERY=RkZfRU5UUlBSX1ZBTF9EQUlMWSg0MDMwMSwsLCwsJ0RJTCcp&amp;WINDOW=FIRST_POPUP&amp;HEIGHT=450&amp;WIDTH=","450&amp;START_MAXIMIZED=FALSE&amp;VAR:CALENDAR=US&amp;VAR:SYMBOL=RES&amp;VAR:INDEX=0"}</definedName>
    <definedName name="_1045__FDSAUDITLINK__" hidden="1">{"fdsup://directions/FAT Viewer?action=UPDATE&amp;creator=factset&amp;DYN_ARGS=TRUE&amp;DOC_NAME=FAT:FQL_AUDITING_CLIENT_TEMPLATE.FAT&amp;display_string=Audit&amp;VAR:KEY=TQFSHSPAVK&amp;VAR:QUERY=RkZfRUJJVERBX09QRVIoTFRNLDQwMjk0KQ==&amp;WINDOW=FIRST_POPUP&amp;HEIGHT=450&amp;WIDTH=450&amp;START_MA","XIMIZED=FALSE&amp;VAR:CALENDAR=US&amp;VAR:SYMBOL=RES&amp;VAR:INDEX=0"}</definedName>
    <definedName name="_1046__FDSAUDITLINK__" hidden="1">{"fdsup://directions/FAT Viewer?action=UPDATE&amp;creator=factset&amp;DYN_ARGS=TRUE&amp;DOC_NAME=FAT:FQL_AUDITING_CLIENT_TEMPLATE.FAT&amp;display_string=Audit&amp;VAR:KEY=VYHSRMJURC&amp;VAR:QUERY=RkZfRU5UUlBSX1ZBTF9EQUlMWSg0MDI5NCwsLCwsJ0RJTCcp&amp;WINDOW=FIRST_POPUP&amp;HEIGHT=450&amp;WIDTH=","450&amp;START_MAXIMIZED=FALSE&amp;VAR:CALENDAR=US&amp;VAR:SYMBOL=RES&amp;VAR:INDEX=0"}</definedName>
    <definedName name="_1047__FDSAUDITLINK__" hidden="1">{"fdsup://directions/FAT Viewer?action=UPDATE&amp;creator=factset&amp;DYN_ARGS=TRUE&amp;DOC_NAME=FAT:FQL_AUDITING_CLIENT_TEMPLATE.FAT&amp;display_string=Audit&amp;VAR:KEY=LGJGXUXEJM&amp;VAR:QUERY=RkZfRUJJVERBX09QRVIoTFRNLDQwMjg3KQ==&amp;WINDOW=FIRST_POPUP&amp;HEIGHT=450&amp;WIDTH=450&amp;START_MA","XIMIZED=FALSE&amp;VAR:CALENDAR=US&amp;VAR:SYMBOL=RES&amp;VAR:INDEX=0"}</definedName>
    <definedName name="_1048__FDSAUDITLINK__" hidden="1">{"fdsup://directions/FAT Viewer?action=UPDATE&amp;creator=factset&amp;DYN_ARGS=TRUE&amp;DOC_NAME=FAT:FQL_AUDITING_CLIENT_TEMPLATE.FAT&amp;display_string=Audit&amp;VAR:KEY=FKXQRSNMBG&amp;VAR:QUERY=RkZfRU5UUlBSX1ZBTF9EQUlMWSg0MDI4NywsLCwsJ0RJTCcp&amp;WINDOW=FIRST_POPUP&amp;HEIGHT=450&amp;WIDTH=","450&amp;START_MAXIMIZED=FALSE&amp;VAR:CALENDAR=US&amp;VAR:SYMBOL=RES&amp;VAR:INDEX=0"}</definedName>
    <definedName name="_1049__FDSAUDITLINK__" hidden="1">{"fdsup://directions/FAT Viewer?action=UPDATE&amp;creator=factset&amp;DYN_ARGS=TRUE&amp;DOC_NAME=FAT:FQL_AUDITING_CLIENT_TEMPLATE.FAT&amp;display_string=Audit&amp;VAR:KEY=JALUTCJMVU&amp;VAR:QUERY=RkZfRUJJVERBX09QRVIoTFRNLDQwMjgwKQ==&amp;WINDOW=FIRST_POPUP&amp;HEIGHT=450&amp;WIDTH=450&amp;START_MA","XIMIZED=FALSE&amp;VAR:CALENDAR=US&amp;VAR:SYMBOL=RES&amp;VAR:INDEX=0"}</definedName>
    <definedName name="_105_______________123Graph_DCHART_1" hidden="1">#REF!</definedName>
    <definedName name="_105__________123Graph_BCHART_2" hidden="1">#REF!</definedName>
    <definedName name="_105__123Graph_CCHART_30" hidden="1">#REF!</definedName>
    <definedName name="_105__FDSAUDITLINK__" hidden="1">{"fdsup://directions/FAT Viewer?action=UPDATE&amp;creator=factset&amp;DYN_ARGS=TRUE&amp;DOC_NAME=FAT:FQL_AUDITING_CLIENT_TEMPLATE.FAT&amp;display_string=Audit&amp;VAR:KEY=PGPUVIBEFM&amp;VAR:QUERY=RkZfRU5UUlBSX1ZBTF9EQUlMWSg0MDU3NCwsLCwsJ0RJTCcp&amp;WINDOW=FIRST_POPUP&amp;HEIGHT=450&amp;WIDTH=","450&amp;START_MAXIMIZED=FALSE&amp;VAR:CALENDAR=US&amp;VAR:SYMBOL=B2850B&amp;VAR:INDEX=0"}</definedName>
    <definedName name="_1050__FDSAUDITLINK__" hidden="1">{"fdsup://directions/FAT Viewer?action=UPDATE&amp;creator=factset&amp;DYN_ARGS=TRUE&amp;DOC_NAME=FAT:FQL_AUDITING_CLIENT_TEMPLATE.FAT&amp;display_string=Audit&amp;VAR:KEY=FAPEZINGZA&amp;VAR:QUERY=RkZfRU5UUlBSX1ZBTF9EQUlMWSg0MDI4MCwsLCwsJ0RJTCcp&amp;WINDOW=FIRST_POPUP&amp;HEIGHT=450&amp;WIDTH=","450&amp;START_MAXIMIZED=FALSE&amp;VAR:CALENDAR=US&amp;VAR:SYMBOL=RES&amp;VAR:INDEX=0"}</definedName>
    <definedName name="_1051__FDSAUDITLINK__" hidden="1">{"fdsup://directions/FAT Viewer?action=UPDATE&amp;creator=factset&amp;DYN_ARGS=TRUE&amp;DOC_NAME=FAT:FQL_AUDITING_CLIENT_TEMPLATE.FAT&amp;display_string=Audit&amp;VAR:KEY=PSFSDCLYBK&amp;VAR:QUERY=RkZfRUJJVERBX09QRVIoTFRNLDQwMjczKQ==&amp;WINDOW=FIRST_POPUP&amp;HEIGHT=450&amp;WIDTH=450&amp;START_MA","XIMIZED=FALSE&amp;VAR:CALENDAR=US&amp;VAR:SYMBOL=RES&amp;VAR:INDEX=0"}</definedName>
    <definedName name="_1052__FDSAUDITLINK__" hidden="1">{"fdsup://directions/FAT Viewer?action=UPDATE&amp;creator=factset&amp;DYN_ARGS=TRUE&amp;DOC_NAME=FAT:FQL_AUDITING_CLIENT_TEMPLATE.FAT&amp;display_string=Audit&amp;VAR:KEY=DGTYNOFCBG&amp;VAR:QUERY=RkZfRU5UUlBSX1ZBTF9EQUlMWSg0MDI3MywsLCwsJ0RJTCcp&amp;WINDOW=FIRST_POPUP&amp;HEIGHT=450&amp;WIDTH=","450&amp;START_MAXIMIZED=FALSE&amp;VAR:CALENDAR=US&amp;VAR:SYMBOL=RES&amp;VAR:INDEX=0"}</definedName>
    <definedName name="_1053__FDSAUDITLINK__" hidden="1">{"fdsup://directions/FAT Viewer?action=UPDATE&amp;creator=factset&amp;DYN_ARGS=TRUE&amp;DOC_NAME=FAT:FQL_AUDITING_CLIENT_TEMPLATE.FAT&amp;display_string=Audit&amp;VAR:KEY=XCFSLMVMPQ&amp;VAR:QUERY=RkZfRUJJVERBX09QRVIoTFRNLDQwMjY2KQ==&amp;WINDOW=FIRST_POPUP&amp;HEIGHT=450&amp;WIDTH=450&amp;START_MA","XIMIZED=FALSE&amp;VAR:CALENDAR=US&amp;VAR:SYMBOL=RES&amp;VAR:INDEX=0"}</definedName>
    <definedName name="_1054__FDSAUDITLINK__" hidden="1">{"fdsup://directions/FAT Viewer?action=UPDATE&amp;creator=factset&amp;DYN_ARGS=TRUE&amp;DOC_NAME=FAT:FQL_AUDITING_CLIENT_TEMPLATE.FAT&amp;display_string=Audit&amp;VAR:KEY=LYJABKZGZW&amp;VAR:QUERY=RkZfRU5UUlBSX1ZBTF9EQUlMWSg0MDI2NiwsLCwsJ0RJTCcp&amp;WINDOW=FIRST_POPUP&amp;HEIGHT=450&amp;WIDTH=","450&amp;START_MAXIMIZED=FALSE&amp;VAR:CALENDAR=US&amp;VAR:SYMBOL=RES&amp;VAR:INDEX=0"}</definedName>
    <definedName name="_1055__FDSAUDITLINK__" hidden="1">{"fdsup://directions/FAT Viewer?action=UPDATE&amp;creator=factset&amp;DYN_ARGS=TRUE&amp;DOC_NAME=FAT:FQL_AUDITING_CLIENT_TEMPLATE.FAT&amp;display_string=Audit&amp;VAR:KEY=XMVUFCHIZE&amp;VAR:QUERY=RkZfRUJJVERBX09QRVIoTFRNLDQwMjU5KQ==&amp;WINDOW=FIRST_POPUP&amp;HEIGHT=450&amp;WIDTH=450&amp;START_MA","XIMIZED=FALSE&amp;VAR:CALENDAR=US&amp;VAR:SYMBOL=RES&amp;VAR:INDEX=0"}</definedName>
    <definedName name="_1056__FDSAUDITLINK__" hidden="1">{"fdsup://directions/FAT Viewer?action=UPDATE&amp;creator=factset&amp;DYN_ARGS=TRUE&amp;DOC_NAME=FAT:FQL_AUDITING_CLIENT_TEMPLATE.FAT&amp;display_string=Audit&amp;VAR:KEY=BODODGFCPM&amp;VAR:QUERY=RkZfRU5UUlBSX1ZBTF9EQUlMWSg0MDI1OSwsLCwsJ0RJTCcp&amp;WINDOW=FIRST_POPUP&amp;HEIGHT=450&amp;WIDTH=","450&amp;START_MAXIMIZED=FALSE&amp;VAR:CALENDAR=US&amp;VAR:SYMBOL=RES&amp;VAR:INDEX=0"}</definedName>
    <definedName name="_1057__FDSAUDITLINK__" hidden="1">{"fdsup://directions/FAT Viewer?action=UPDATE&amp;creator=factset&amp;DYN_ARGS=TRUE&amp;DOC_NAME=FAT:FQL_AUDITING_CLIENT_TEMPLATE.FAT&amp;display_string=Audit&amp;VAR:KEY=FATSZOFABU&amp;VAR:QUERY=RkZfRUJJVERBX09QRVIoTFRNLDQwMjUyKQ==&amp;WINDOW=FIRST_POPUP&amp;HEIGHT=450&amp;WIDTH=450&amp;START_MA","XIMIZED=FALSE&amp;VAR:CALENDAR=US&amp;VAR:SYMBOL=RES&amp;VAR:INDEX=0"}</definedName>
    <definedName name="_1058__FDSAUDITLINK__" hidden="1">{"fdsup://directions/FAT Viewer?action=UPDATE&amp;creator=factset&amp;DYN_ARGS=TRUE&amp;DOC_NAME=FAT:FQL_AUDITING_CLIENT_TEMPLATE.FAT&amp;display_string=Audit&amp;VAR:KEY=RILEJKFYZG&amp;VAR:QUERY=RkZfRU5UUlBSX1ZBTF9EQUlMWSg0MDI1MiwsLCwsJ0RJTCcp&amp;WINDOW=FIRST_POPUP&amp;HEIGHT=450&amp;WIDTH=","450&amp;START_MAXIMIZED=FALSE&amp;VAR:CALENDAR=US&amp;VAR:SYMBOL=RES&amp;VAR:INDEX=0"}</definedName>
    <definedName name="_1059__FDSAUDITLINK__" hidden="1">{"fdsup://directions/FAT Viewer?action=UPDATE&amp;creator=factset&amp;DYN_ARGS=TRUE&amp;DOC_NAME=FAT:FQL_AUDITING_CLIENT_TEMPLATE.FAT&amp;display_string=Audit&amp;VAR:KEY=ZOFURMFWRA&amp;VAR:QUERY=RkZfRUJJVERBX09QRVIoTFRNLDQwMjQ1KQ==&amp;WINDOW=FIRST_POPUP&amp;HEIGHT=450&amp;WIDTH=450&amp;START_MA","XIMIZED=FALSE&amp;VAR:CALENDAR=US&amp;VAR:SYMBOL=RES&amp;VAR:INDEX=0"}</definedName>
    <definedName name="_106__________123Graph_BCHART_3" hidden="1">#REF!</definedName>
    <definedName name="_106__123Graph_ECHART_12" hidden="1">#REF!</definedName>
    <definedName name="_106__FDSAUDITLINK__" hidden="1">{"fdsup://directions/FAT Viewer?action=UPDATE&amp;creator=factset&amp;DYN_ARGS=TRUE&amp;DOC_NAME=FAT:FQL_AUDITING_CLIENT_TEMPLATE.FAT&amp;display_string=Audit&amp;VAR:KEY=NENONYJCXE&amp;VAR:QUERY=RkZfRUJJVERBX09QRVIoTFRNLDQwNTc0KQ==&amp;WINDOW=FIRST_POPUP&amp;HEIGHT=450&amp;WIDTH=450&amp;START_MA","XIMIZED=FALSE&amp;VAR:CALENDAR=US&amp;VAR:SYMBOL=B2850B&amp;VAR:INDEX=0"}</definedName>
    <definedName name="_1060__FDSAUDITLINK__" hidden="1">{"fdsup://directions/FAT Viewer?action=UPDATE&amp;creator=factset&amp;DYN_ARGS=TRUE&amp;DOC_NAME=FAT:FQL_AUDITING_CLIENT_TEMPLATE.FAT&amp;display_string=Audit&amp;VAR:KEY=PENUPUTINS&amp;VAR:QUERY=RkZfRU5UUlBSX1ZBTF9EQUlMWSg0MDI0NSwsLCwsJ0RJTCcp&amp;WINDOW=FIRST_POPUP&amp;HEIGHT=450&amp;WIDTH=","450&amp;START_MAXIMIZED=FALSE&amp;VAR:CALENDAR=US&amp;VAR:SYMBOL=RES&amp;VAR:INDEX=0"}</definedName>
    <definedName name="_1061__FDSAUDITLINK__" hidden="1">{"fdsup://directions/FAT Viewer?action=UPDATE&amp;creator=factset&amp;DYN_ARGS=TRUE&amp;DOC_NAME=FAT:FQL_AUDITING_CLIENT_TEMPLATE.FAT&amp;display_string=Audit&amp;VAR:KEY=FEZOBEPMXS&amp;VAR:QUERY=RkZfRUJJVERBX09QRVIoTFRNLDQwMjM4KQ==&amp;WINDOW=FIRST_POPUP&amp;HEIGHT=450&amp;WIDTH=450&amp;START_MA","XIMIZED=FALSE&amp;VAR:CALENDAR=US&amp;VAR:SYMBOL=RES&amp;VAR:INDEX=0"}</definedName>
    <definedName name="_1062__FDSAUDITLINK__" hidden="1">{"fdsup://directions/FAT Viewer?action=UPDATE&amp;creator=factset&amp;DYN_ARGS=TRUE&amp;DOC_NAME=FAT:FQL_AUDITING_CLIENT_TEMPLATE.FAT&amp;display_string=Audit&amp;VAR:KEY=PGREHWNIZY&amp;VAR:QUERY=RkZfRU5UUlBSX1ZBTF9EQUlMWSg0MDIzOCwsLCwsJ0RJTCcp&amp;WINDOW=FIRST_POPUP&amp;HEIGHT=450&amp;WIDTH=","450&amp;START_MAXIMIZED=FALSE&amp;VAR:CALENDAR=US&amp;VAR:SYMBOL=RES&amp;VAR:INDEX=0"}</definedName>
    <definedName name="_1063__FDSAUDITLINK__" hidden="1">{"fdsup://directions/FAT Viewer?action=UPDATE&amp;creator=factset&amp;DYN_ARGS=TRUE&amp;DOC_NAME=FAT:FQL_AUDITING_CLIENT_TEMPLATE.FAT&amp;display_string=Audit&amp;VAR:KEY=NGFMLKXOZS&amp;VAR:QUERY=RkZfRUJJVERBX09QRVIoTFRNLDQwMjMxKQ==&amp;WINDOW=FIRST_POPUP&amp;HEIGHT=450&amp;WIDTH=450&amp;START_MA","XIMIZED=FALSE&amp;VAR:CALENDAR=US&amp;VAR:SYMBOL=RES&amp;VAR:INDEX=0"}</definedName>
    <definedName name="_1064__FDSAUDITLINK__" hidden="1">{"fdsup://directions/FAT Viewer?action=UPDATE&amp;creator=factset&amp;DYN_ARGS=TRUE&amp;DOC_NAME=FAT:FQL_AUDITING_CLIENT_TEMPLATE.FAT&amp;display_string=Audit&amp;VAR:KEY=LWXUNYDQZQ&amp;VAR:QUERY=RkZfRU5UUlBSX1ZBTF9EQUlMWSg0MDIzMSwsLCwsJ0RJTCcp&amp;WINDOW=FIRST_POPUP&amp;HEIGHT=450&amp;WIDTH=","450&amp;START_MAXIMIZED=FALSE&amp;VAR:CALENDAR=US&amp;VAR:SYMBOL=RES&amp;VAR:INDEX=0"}</definedName>
    <definedName name="_1065__FDSAUDITLINK__" hidden="1">{"fdsup://directions/FAT Viewer?action=UPDATE&amp;creator=factset&amp;DYN_ARGS=TRUE&amp;DOC_NAME=FAT:FQL_AUDITING_CLIENT_TEMPLATE.FAT&amp;display_string=Audit&amp;VAR:KEY=VCTGHUZSNA&amp;VAR:QUERY=RkZfRUJJVERBX09QRVIoTFRNLDQwMjI0KQ==&amp;WINDOW=FIRST_POPUP&amp;HEIGHT=450&amp;WIDTH=450&amp;START_MA","XIMIZED=FALSE&amp;VAR:CALENDAR=US&amp;VAR:SYMBOL=RES&amp;VAR:INDEX=0"}</definedName>
    <definedName name="_1066__FDSAUDITLINK__" hidden="1">{"fdsup://directions/FAT Viewer?action=UPDATE&amp;creator=factset&amp;DYN_ARGS=TRUE&amp;DOC_NAME=FAT:FQL_AUDITING_CLIENT_TEMPLATE.FAT&amp;display_string=Audit&amp;VAR:KEY=NEHEDEDMLO&amp;VAR:QUERY=RkZfRU5UUlBSX1ZBTF9EQUlMWSg0MDIyNCwsLCwsJ0RJTCcp&amp;WINDOW=FIRST_POPUP&amp;HEIGHT=450&amp;WIDTH=","450&amp;START_MAXIMIZED=FALSE&amp;VAR:CALENDAR=US&amp;VAR:SYMBOL=RES&amp;VAR:INDEX=0"}</definedName>
    <definedName name="_1067__FDSAUDITLINK__" hidden="1">{"fdsup://directions/FAT Viewer?action=UPDATE&amp;creator=factset&amp;DYN_ARGS=TRUE&amp;DOC_NAME=FAT:FQL_AUDITING_CLIENT_TEMPLATE.FAT&amp;display_string=Audit&amp;VAR:KEY=HGLKXOPIDW&amp;VAR:QUERY=RkZfRUJJVERBX09QRVIoTFRNLDQwMjE3KQ==&amp;WINDOW=FIRST_POPUP&amp;HEIGHT=450&amp;WIDTH=450&amp;START_MA","XIMIZED=FALSE&amp;VAR:CALENDAR=US&amp;VAR:SYMBOL=RES&amp;VAR:INDEX=0"}</definedName>
    <definedName name="_1068__FDSAUDITLINK__" hidden="1">{"fdsup://directions/FAT Viewer?action=UPDATE&amp;creator=factset&amp;DYN_ARGS=TRUE&amp;DOC_NAME=FAT:FQL_AUDITING_CLIENT_TEMPLATE.FAT&amp;display_string=Audit&amp;VAR:KEY=TSTUHGBYZU&amp;VAR:QUERY=RkZfRU5UUlBSX1ZBTF9EQUlMWSg0MDIxNywsLCwsJ0RJTCcp&amp;WINDOW=FIRST_POPUP&amp;HEIGHT=450&amp;WIDTH=","450&amp;START_MAXIMIZED=FALSE&amp;VAR:CALENDAR=US&amp;VAR:SYMBOL=RES&amp;VAR:INDEX=0"}</definedName>
    <definedName name="_1069__FDSAUDITLINK__" hidden="1">{"fdsup://directions/FAT Viewer?action=UPDATE&amp;creator=factset&amp;DYN_ARGS=TRUE&amp;DOC_NAME=FAT:FQL_AUDITING_CLIENT_TEMPLATE.FAT&amp;display_string=Audit&amp;VAR:KEY=HEHKJQNQXS&amp;VAR:QUERY=RkZfRUJJVERBX09QRVIoTFRNLDQwMjEwKQ==&amp;WINDOW=FIRST_POPUP&amp;HEIGHT=450&amp;WIDTH=450&amp;START_MA","XIMIZED=FALSE&amp;VAR:CALENDAR=US&amp;VAR:SYMBOL=RES&amp;VAR:INDEX=0"}</definedName>
    <definedName name="_107__________123Graph_CCHART_1" hidden="1">#REF!</definedName>
    <definedName name="_107__123Graph_LBL_ACHART_1" hidden="1">#REF!</definedName>
    <definedName name="_107__FDSAUDITLINK__" hidden="1">{"fdsup://directions/FAT Viewer?action=UPDATE&amp;creator=factset&amp;DYN_ARGS=TRUE&amp;DOC_NAME=FAT:FQL_AUDITING_CLIENT_TEMPLATE.FAT&amp;display_string=Audit&amp;VAR:KEY=DMDCDWREFO&amp;VAR:QUERY=RkZfRU5UUlBSX1ZBTF9EQUlMWSg0MDU2NywsLCwsJ0RJTCcp&amp;WINDOW=FIRST_POPUP&amp;HEIGHT=450&amp;WIDTH=","450&amp;START_MAXIMIZED=FALSE&amp;VAR:CALENDAR=US&amp;VAR:SYMBOL=B2850B&amp;VAR:INDEX=0"}</definedName>
    <definedName name="_1070__FDSAUDITLINK__" hidden="1">{"fdsup://directions/FAT Viewer?action=UPDATE&amp;creator=factset&amp;DYN_ARGS=TRUE&amp;DOC_NAME=FAT:FQL_AUDITING_CLIENT_TEMPLATE.FAT&amp;display_string=Audit&amp;VAR:KEY=ZIBWFEVQHI&amp;VAR:QUERY=RkZfRU5UUlBSX1ZBTF9EQUlMWSg0MDIxMCwsLCwsJ0RJTCcp&amp;WINDOW=FIRST_POPUP&amp;HEIGHT=450&amp;WIDTH=","450&amp;START_MAXIMIZED=FALSE&amp;VAR:CALENDAR=US&amp;VAR:SYMBOL=RES&amp;VAR:INDEX=0"}</definedName>
    <definedName name="_1071__FDSAUDITLINK__" hidden="1">{"fdsup://directions/FAT Viewer?action=UPDATE&amp;creator=factset&amp;DYN_ARGS=TRUE&amp;DOC_NAME=FAT:FQL_AUDITING_CLIENT_TEMPLATE.FAT&amp;display_string=Audit&amp;VAR:KEY=NOXOPMLYZY&amp;VAR:QUERY=RkZfRUJJVERBX09QRVIoTFRNLDQwMjAzKQ==&amp;WINDOW=FIRST_POPUP&amp;HEIGHT=450&amp;WIDTH=450&amp;START_MA","XIMIZED=FALSE&amp;VAR:CALENDAR=US&amp;VAR:SYMBOL=RES&amp;VAR:INDEX=0"}</definedName>
    <definedName name="_1072__FDSAUDITLINK__" hidden="1">{"fdsup://directions/FAT Viewer?action=UPDATE&amp;creator=factset&amp;DYN_ARGS=TRUE&amp;DOC_NAME=FAT:FQL_AUDITING_CLIENT_TEMPLATE.FAT&amp;display_string=Audit&amp;VAR:KEY=BGZKDMNEVC&amp;VAR:QUERY=RkZfRU5UUlBSX1ZBTF9EQUlMWSg0MDIwMywsLCwsJ0RJTCcp&amp;WINDOW=FIRST_POPUP&amp;HEIGHT=450&amp;WIDTH=","450&amp;START_MAXIMIZED=FALSE&amp;VAR:CALENDAR=US&amp;VAR:SYMBOL=RES&amp;VAR:INDEX=0"}</definedName>
    <definedName name="_1073__FDSAUDITLINK__" hidden="1">{"fdsup://directions/FAT Viewer?action=UPDATE&amp;creator=factset&amp;DYN_ARGS=TRUE&amp;DOC_NAME=FAT:FQL_AUDITING_CLIENT_TEMPLATE.FAT&amp;display_string=Audit&amp;VAR:KEY=HKPIBELGHY&amp;VAR:QUERY=RkZfRUJJVERBX09QRVIoTFRNLDQwMTk2KQ==&amp;WINDOW=FIRST_POPUP&amp;HEIGHT=450&amp;WIDTH=450&amp;START_MA","XIMIZED=FALSE&amp;VAR:CALENDAR=US&amp;VAR:SYMBOL=RES&amp;VAR:INDEX=0"}</definedName>
    <definedName name="_1074__FDSAUDITLINK__" hidden="1">{"fdsup://directions/FAT Viewer?action=UPDATE&amp;creator=factset&amp;DYN_ARGS=TRUE&amp;DOC_NAME=FAT:FQL_AUDITING_CLIENT_TEMPLATE.FAT&amp;display_string=Audit&amp;VAR:KEY=RYDSZARSLW&amp;VAR:QUERY=RkZfRU5UUlBSX1ZBTF9EQUlMWSg0MDE5NiwsLCwsJ0RJTCcp&amp;WINDOW=FIRST_POPUP&amp;HEIGHT=450&amp;WIDTH=","450&amp;START_MAXIMIZED=FALSE&amp;VAR:CALENDAR=US&amp;VAR:SYMBOL=RES&amp;VAR:INDEX=0"}</definedName>
    <definedName name="_1075__FDSAUDITLINK__" hidden="1">{"fdsup://directions/FAT Viewer?action=UPDATE&amp;creator=factset&amp;DYN_ARGS=TRUE&amp;DOC_NAME=FAT:FQL_AUDITING_CLIENT_TEMPLATE.FAT&amp;display_string=Audit&amp;VAR:KEY=NUDCBMJMPM&amp;VAR:QUERY=RkZfRUJJVERBX09QRVIoTFRNLDQwMTg5KQ==&amp;WINDOW=FIRST_POPUP&amp;HEIGHT=450&amp;WIDTH=450&amp;START_MA","XIMIZED=FALSE&amp;VAR:CALENDAR=US&amp;VAR:SYMBOL=RES&amp;VAR:INDEX=0"}</definedName>
    <definedName name="_1076__FDSAUDITLINK__" hidden="1">{"fdsup://directions/FAT Viewer?action=UPDATE&amp;creator=factset&amp;DYN_ARGS=TRUE&amp;DOC_NAME=FAT:FQL_AUDITING_CLIENT_TEMPLATE.FAT&amp;display_string=Audit&amp;VAR:KEY=NYFOLURSPU&amp;VAR:QUERY=RkZfRU5UUlBSX1ZBTF9EQUlMWSg0MDE4OSwsLCwsJ0RJTCcp&amp;WINDOW=FIRST_POPUP&amp;HEIGHT=450&amp;WIDTH=","450&amp;START_MAXIMIZED=FALSE&amp;VAR:CALENDAR=US&amp;VAR:SYMBOL=RES&amp;VAR:INDEX=0"}</definedName>
    <definedName name="_1077__FDSAUDITLINK__" hidden="1">{"fdsup://directions/FAT Viewer?action=UPDATE&amp;creator=factset&amp;DYN_ARGS=TRUE&amp;DOC_NAME=FAT:FQL_AUDITING_CLIENT_TEMPLATE.FAT&amp;display_string=Audit&amp;VAR:KEY=NYPKHMXULG&amp;VAR:QUERY=RkZfRUJJVERBX09QRVIoTFRNLDQwMTgyKQ==&amp;WINDOW=FIRST_POPUP&amp;HEIGHT=450&amp;WIDTH=450&amp;START_MA","XIMIZED=FALSE&amp;VAR:CALENDAR=US&amp;VAR:SYMBOL=RES&amp;VAR:INDEX=0"}</definedName>
    <definedName name="_1078__FDSAUDITLINK__" hidden="1">{"fdsup://directions/FAT Viewer?action=UPDATE&amp;creator=factset&amp;DYN_ARGS=TRUE&amp;DOC_NAME=FAT:FQL_AUDITING_CLIENT_TEMPLATE.FAT&amp;display_string=Audit&amp;VAR:KEY=FGXUPUROZO&amp;VAR:QUERY=RkZfRU5UUlBSX1ZBTF9EQUlMWSg0MDE4MiwsLCwsJ0RJTCcp&amp;WINDOW=FIRST_POPUP&amp;HEIGHT=450&amp;WIDTH=","450&amp;START_MAXIMIZED=FALSE&amp;VAR:CALENDAR=US&amp;VAR:SYMBOL=RES&amp;VAR:INDEX=0"}</definedName>
    <definedName name="_1079__FDSAUDITLINK__" hidden="1">{"fdsup://directions/FAT Viewer?action=UPDATE&amp;creator=factset&amp;DYN_ARGS=TRUE&amp;DOC_NAME=FAT:FQL_AUDITING_CLIENT_TEMPLATE.FAT&amp;display_string=Audit&amp;VAR:KEY=ZWTWZWFKBU&amp;VAR:QUERY=RkZfRUJJVERBX09QRVIoTFRNLDQwMTc1KQ==&amp;WINDOW=FIRST_POPUP&amp;HEIGHT=450&amp;WIDTH=450&amp;START_MA","XIMIZED=FALSE&amp;VAR:CALENDAR=US&amp;VAR:SYMBOL=RES&amp;VAR:INDEX=0"}</definedName>
    <definedName name="_108_______________123Graph_DCHART_2" hidden="1">#REF!</definedName>
    <definedName name="_108__________123Graph_CCHART_2" hidden="1">#REF!</definedName>
    <definedName name="_108__123Graph_LBL_ACHART_3" hidden="1">#REF!</definedName>
    <definedName name="_108__123Graph_XCHART_3" hidden="1">#REF!</definedName>
    <definedName name="_108__FDSAUDITLINK__" hidden="1">{"fdsup://directions/FAT Viewer?action=UPDATE&amp;creator=factset&amp;DYN_ARGS=TRUE&amp;DOC_NAME=FAT:FQL_AUDITING_CLIENT_TEMPLATE.FAT&amp;display_string=Audit&amp;VAR:KEY=TSTQHINIPY&amp;VAR:QUERY=RkZfRUJJVERBX09QRVIoTFRNLDQwNTY3KQ==&amp;WINDOW=FIRST_POPUP&amp;HEIGHT=450&amp;WIDTH=450&amp;START_MA","XIMIZED=FALSE&amp;VAR:CALENDAR=US&amp;VAR:SYMBOL=B2850B&amp;VAR:INDEX=0"}</definedName>
    <definedName name="_1080__FDSAUDITLINK__" hidden="1">{"fdsup://directions/FAT Viewer?action=UPDATE&amp;creator=factset&amp;DYN_ARGS=TRUE&amp;DOC_NAME=FAT:FQL_AUDITING_CLIENT_TEMPLATE.FAT&amp;display_string=Audit&amp;VAR:KEY=HGPQVUHUHM&amp;VAR:QUERY=RkZfRU5UUlBSX1ZBTF9EQUlMWSg0MDE3NSwsLCwsJ0RJTCcp&amp;WINDOW=FIRST_POPUP&amp;HEIGHT=450&amp;WIDTH=","450&amp;START_MAXIMIZED=FALSE&amp;VAR:CALENDAR=US&amp;VAR:SYMBOL=RES&amp;VAR:INDEX=0"}</definedName>
    <definedName name="_1081__FDSAUDITLINK__" hidden="1">{"fdsup://directions/FAT Viewer?action=UPDATE&amp;creator=factset&amp;DYN_ARGS=TRUE&amp;DOC_NAME=FAT:FQL_AUDITING_CLIENT_TEMPLATE.FAT&amp;display_string=Audit&amp;VAR:KEY=HKTALSPQNE&amp;VAR:QUERY=RkZfRUJJVERBX09QRVIoTFRNLDQwMTY4KQ==&amp;WINDOW=FIRST_POPUP&amp;HEIGHT=450&amp;WIDTH=450&amp;START_MA","XIMIZED=FALSE&amp;VAR:CALENDAR=US&amp;VAR:SYMBOL=RES&amp;VAR:INDEX=0"}</definedName>
    <definedName name="_1082__FDSAUDITLINK__" hidden="1">{"fdsup://directions/FAT Viewer?action=UPDATE&amp;creator=factset&amp;DYN_ARGS=TRUE&amp;DOC_NAME=FAT:FQL_AUDITING_CLIENT_TEMPLATE.FAT&amp;display_string=Audit&amp;VAR:KEY=DUVAVWVIHG&amp;VAR:QUERY=RkZfRU5UUlBSX1ZBTF9EQUlMWSg0MDE2OCwsLCwsJ0RJTCcp&amp;WINDOW=FIRST_POPUP&amp;HEIGHT=450&amp;WIDTH=","450&amp;START_MAXIMIZED=FALSE&amp;VAR:CALENDAR=US&amp;VAR:SYMBOL=RES&amp;VAR:INDEX=0"}</definedName>
    <definedName name="_1083__FDSAUDITLINK__" hidden="1">{"fdsup://directions/FAT Viewer?action=UPDATE&amp;creator=factset&amp;DYN_ARGS=TRUE&amp;DOC_NAME=FAT:FQL_AUDITING_CLIENT_TEMPLATE.FAT&amp;display_string=Audit&amp;VAR:KEY=ZIPEDETCFS&amp;VAR:QUERY=RkZfRUJJVERBX09QRVIoTFRNLDQwMTYxKQ==&amp;WINDOW=FIRST_POPUP&amp;HEIGHT=450&amp;WIDTH=450&amp;START_MA","XIMIZED=FALSE&amp;VAR:CALENDAR=US&amp;VAR:SYMBOL=RES&amp;VAR:INDEX=0"}</definedName>
    <definedName name="_1084__FDSAUDITLINK__" hidden="1">{"fdsup://directions/FAT Viewer?action=UPDATE&amp;creator=factset&amp;DYN_ARGS=TRUE&amp;DOC_NAME=FAT:FQL_AUDITING_CLIENT_TEMPLATE.FAT&amp;display_string=Audit&amp;VAR:KEY=LIJYVEXSRW&amp;VAR:QUERY=RkZfRU5UUlBSX1ZBTF9EQUlMWSg0MDE2MSwsLCwsJ0RJTCcp&amp;WINDOW=FIRST_POPUP&amp;HEIGHT=450&amp;WIDTH=","450&amp;START_MAXIMIZED=FALSE&amp;VAR:CALENDAR=US&amp;VAR:SYMBOL=RES&amp;VAR:INDEX=0"}</definedName>
    <definedName name="_1085__FDSAUDITLINK__" hidden="1">{"fdsup://directions/FAT Viewer?action=UPDATE&amp;creator=factset&amp;DYN_ARGS=TRUE&amp;DOC_NAME=FAT:FQL_AUDITING_CLIENT_TEMPLATE.FAT&amp;display_string=Audit&amp;VAR:KEY=TOLQJODKDC&amp;VAR:QUERY=RkZfRUJJVERBX09QRVIoTFRNLDQwMTU0KQ==&amp;WINDOW=FIRST_POPUP&amp;HEIGHT=450&amp;WIDTH=450&amp;START_MA","XIMIZED=FALSE&amp;VAR:CALENDAR=US&amp;VAR:SYMBOL=RES&amp;VAR:INDEX=0"}</definedName>
    <definedName name="_1086__FDSAUDITLINK__" hidden="1">{"fdsup://directions/FAT Viewer?action=UPDATE&amp;creator=factset&amp;DYN_ARGS=TRUE&amp;DOC_NAME=FAT:FQL_AUDITING_CLIENT_TEMPLATE.FAT&amp;display_string=Audit&amp;VAR:KEY=FABKLKXUNC&amp;VAR:QUERY=RkZfRU5UUlBSX1ZBTF9EQUlMWSg0MDE1NCwsLCwsJ0RJTCcp&amp;WINDOW=FIRST_POPUP&amp;HEIGHT=450&amp;WIDTH=","450&amp;START_MAXIMIZED=FALSE&amp;VAR:CALENDAR=US&amp;VAR:SYMBOL=RES&amp;VAR:INDEX=0"}</definedName>
    <definedName name="_1087__FDSAUDITLINK__" hidden="1">{"fdsup://directions/FAT Viewer?action=UPDATE&amp;creator=factset&amp;DYN_ARGS=TRUE&amp;DOC_NAME=FAT:FQL_AUDITING_CLIENT_TEMPLATE.FAT&amp;display_string=Audit&amp;VAR:KEY=PMZSHSFYVG&amp;VAR:QUERY=RkZfRUJJVERBX09QRVIoTFRNLDQwMTQ3KQ==&amp;WINDOW=FIRST_POPUP&amp;HEIGHT=450&amp;WIDTH=450&amp;START_MA","XIMIZED=FALSE&amp;VAR:CALENDAR=US&amp;VAR:SYMBOL=RES&amp;VAR:INDEX=0"}</definedName>
    <definedName name="_1088__FDSAUDITLINK__" hidden="1">{"fdsup://directions/FAT Viewer?action=UPDATE&amp;creator=factset&amp;DYN_ARGS=TRUE&amp;DOC_NAME=FAT:FQL_AUDITING_CLIENT_TEMPLATE.FAT&amp;display_string=Audit&amp;VAR:KEY=VGRUTYXANM&amp;VAR:QUERY=RkZfRU5UUlBSX1ZBTF9EQUlMWSg0MDE0NywsLCwsJ0RJTCcp&amp;WINDOW=FIRST_POPUP&amp;HEIGHT=450&amp;WIDTH=","450&amp;START_MAXIMIZED=FALSE&amp;VAR:CALENDAR=US&amp;VAR:SYMBOL=RES&amp;VAR:INDEX=0"}</definedName>
    <definedName name="_1089__FDSAUDITLINK__" hidden="1">{"fdsup://directions/FAT Viewer?action=UPDATE&amp;creator=factset&amp;DYN_ARGS=TRUE&amp;DOC_NAME=FAT:FQL_AUDITING_CLIENT_TEMPLATE.FAT&amp;display_string=Audit&amp;VAR:KEY=NWPENYFGHQ&amp;VAR:QUERY=RkZfRUJJVERBX09QRVIoTFRNLDQwMTQwKQ==&amp;WINDOW=FIRST_POPUP&amp;HEIGHT=450&amp;WIDTH=450&amp;START_MA","XIMIZED=FALSE&amp;VAR:CALENDAR=US&amp;VAR:SYMBOL=RES&amp;VAR:INDEX=0"}</definedName>
    <definedName name="_109__________123Graph_CCHART_3" hidden="1">#REF!</definedName>
    <definedName name="_109__FDSAUDITLINK__" hidden="1">{"fdsup://directions/FAT Viewer?action=UPDATE&amp;creator=factset&amp;DYN_ARGS=TRUE&amp;DOC_NAME=FAT:FQL_AUDITING_CLIENT_TEMPLATE.FAT&amp;display_string=Audit&amp;VAR:KEY=POVYBITMHI&amp;VAR:QUERY=RkZfRU5UUlBSX1ZBTF9EQUlMWSg0MDU2MCwsLCwsJ0RJTCcp&amp;WINDOW=FIRST_POPUP&amp;HEIGHT=450&amp;WIDTH=","450&amp;START_MAXIMIZED=FALSE&amp;VAR:CALENDAR=US&amp;VAR:SYMBOL=B2850B&amp;VAR:INDEX=0"}</definedName>
    <definedName name="_1090__FDSAUDITLINK__" hidden="1">{"fdsup://directions/FAT Viewer?action=UPDATE&amp;creator=factset&amp;DYN_ARGS=TRUE&amp;DOC_NAME=FAT:FQL_AUDITING_CLIENT_TEMPLATE.FAT&amp;display_string=Audit&amp;VAR:KEY=PMPCXKJGJA&amp;VAR:QUERY=RkZfRU5UUlBSX1ZBTF9EQUlMWSg0MDE0MCwsLCwsJ0RJTCcp&amp;WINDOW=FIRST_POPUP&amp;HEIGHT=450&amp;WIDTH=","450&amp;START_MAXIMIZED=FALSE&amp;VAR:CALENDAR=US&amp;VAR:SYMBOL=RES&amp;VAR:INDEX=0"}</definedName>
    <definedName name="_1091__FDSAUDITLINK__" hidden="1">{"fdsup://directions/FAT Viewer?action=UPDATE&amp;creator=factset&amp;DYN_ARGS=TRUE&amp;DOC_NAME=FAT:FQL_AUDITING_CLIENT_TEMPLATE.FAT&amp;display_string=Audit&amp;VAR:KEY=JUBCJGFAFC&amp;VAR:QUERY=RkZfRUJJVERBX09QRVIoTFRNLDQwMTMzKQ==&amp;WINDOW=FIRST_POPUP&amp;HEIGHT=450&amp;WIDTH=450&amp;START_MA","XIMIZED=FALSE&amp;VAR:CALENDAR=US&amp;VAR:SYMBOL=RES&amp;VAR:INDEX=0"}</definedName>
    <definedName name="_1092__FDSAUDITLINK__" hidden="1">{"fdsup://directions/FAT Viewer?action=UPDATE&amp;creator=factset&amp;DYN_ARGS=TRUE&amp;DOC_NAME=FAT:FQL_AUDITING_CLIENT_TEMPLATE.FAT&amp;display_string=Audit&amp;VAR:KEY=ZIHQJOZGHO&amp;VAR:QUERY=RkZfRU5UUlBSX1ZBTF9EQUlMWSg0MDEzMywsLCwsJ0RJTCcp&amp;WINDOW=FIRST_POPUP&amp;HEIGHT=450&amp;WIDTH=","450&amp;START_MAXIMIZED=FALSE&amp;VAR:CALENDAR=US&amp;VAR:SYMBOL=RES&amp;VAR:INDEX=0"}</definedName>
    <definedName name="_1093__FDSAUDITLINK__" hidden="1">{"fdsup://directions/FAT Viewer?action=UPDATE&amp;creator=factset&amp;DYN_ARGS=TRUE&amp;DOC_NAME=FAT:FQL_AUDITING_CLIENT_TEMPLATE.FAT&amp;display_string=Audit&amp;VAR:KEY=JIBERKXAZG&amp;VAR:QUERY=RkZfRUJJVERBX09QRVIoTFRNLDQwMTI2KQ==&amp;WINDOW=FIRST_POPUP&amp;HEIGHT=450&amp;WIDTH=450&amp;START_MA","XIMIZED=FALSE&amp;VAR:CALENDAR=US&amp;VAR:SYMBOL=RES&amp;VAR:INDEX=0"}</definedName>
    <definedName name="_1094__FDSAUDITLINK__" hidden="1">{"fdsup://directions/FAT Viewer?action=UPDATE&amp;creator=factset&amp;DYN_ARGS=TRUE&amp;DOC_NAME=FAT:FQL_AUDITING_CLIENT_TEMPLATE.FAT&amp;display_string=Audit&amp;VAR:KEY=VYFSLWFOLQ&amp;VAR:QUERY=RkZfRU5UUlBSX1ZBTF9EQUlMWSg0MDEyNiwsLCwsJ0RJTCcp&amp;WINDOW=FIRST_POPUP&amp;HEIGHT=450&amp;WIDTH=","450&amp;START_MAXIMIZED=FALSE&amp;VAR:CALENDAR=US&amp;VAR:SYMBOL=RES&amp;VAR:INDEX=0"}</definedName>
    <definedName name="_1095__FDSAUDITLINK__" hidden="1">{"fdsup://directions/FAT Viewer?action=UPDATE&amp;creator=factset&amp;DYN_ARGS=TRUE&amp;DOC_NAME=FAT:FQL_AUDITING_CLIENT_TEMPLATE.FAT&amp;display_string=Audit&amp;VAR:KEY=LOPQXYTIPA&amp;VAR:QUERY=RkZfRUJJVERBX09QRVIoTFRNLDQwMTE5KQ==&amp;WINDOW=FIRST_POPUP&amp;HEIGHT=450&amp;WIDTH=450&amp;START_MA","XIMIZED=FALSE&amp;VAR:CALENDAR=US&amp;VAR:SYMBOL=RES&amp;VAR:INDEX=0"}</definedName>
    <definedName name="_1096__FDSAUDITLINK__" hidden="1">{"fdsup://directions/FAT Viewer?action=UPDATE&amp;creator=factset&amp;DYN_ARGS=TRUE&amp;DOC_NAME=FAT:FQL_AUDITING_CLIENT_TEMPLATE.FAT&amp;display_string=Audit&amp;VAR:KEY=XCHYLAFIXY&amp;VAR:QUERY=RkZfRU5UUlBSX1ZBTF9EQUlMWSg0MDExOSwsLCwsJ0RJTCcp&amp;WINDOW=FIRST_POPUP&amp;HEIGHT=450&amp;WIDTH=","450&amp;START_MAXIMIZED=FALSE&amp;VAR:CALENDAR=US&amp;VAR:SYMBOL=RES&amp;VAR:INDEX=0"}</definedName>
    <definedName name="_1097__FDSAUDITLINK__" hidden="1">{"fdsup://directions/FAT Viewer?action=UPDATE&amp;creator=factset&amp;DYN_ARGS=TRUE&amp;DOC_NAME=FAT:FQL_AUDITING_CLIENT_TEMPLATE.FAT&amp;display_string=Audit&amp;VAR:KEY=XONUVQVYPI&amp;VAR:QUERY=RkZfRUJJVERBX09QRVIoTFRNLDQwMTEyKQ==&amp;WINDOW=FIRST_POPUP&amp;HEIGHT=450&amp;WIDTH=450&amp;START_MA","XIMIZED=FALSE&amp;VAR:CALENDAR=US&amp;VAR:SYMBOL=RES&amp;VAR:INDEX=0"}</definedName>
    <definedName name="_1098__FDSAUDITLINK__" hidden="1">{"fdsup://directions/FAT Viewer?action=UPDATE&amp;creator=factset&amp;DYN_ARGS=TRUE&amp;DOC_NAME=FAT:FQL_AUDITING_CLIENT_TEMPLATE.FAT&amp;display_string=Audit&amp;VAR:KEY=LKHQHSHUXG&amp;VAR:QUERY=RkZfRU5UUlBSX1ZBTF9EQUlMWSg0MDExMiwsLCwsJ0RJTCcp&amp;WINDOW=FIRST_POPUP&amp;HEIGHT=450&amp;WIDTH=","450&amp;START_MAXIMIZED=FALSE&amp;VAR:CALENDAR=US&amp;VAR:SYMBOL=RES&amp;VAR:INDEX=0"}</definedName>
    <definedName name="_1099__FDSAUDITLINK__" hidden="1">{"fdsup://directions/FAT Viewer?action=UPDATE&amp;creator=factset&amp;DYN_ARGS=TRUE&amp;DOC_NAME=FAT:FQL_AUDITING_CLIENT_TEMPLATE.FAT&amp;display_string=Audit&amp;VAR:KEY=HEPUNQJOTY&amp;VAR:QUERY=RkZfRUJJVERBX09QRVIoTFRNLDQwMTA1KQ==&amp;WINDOW=FIRST_POPUP&amp;HEIGHT=450&amp;WIDTH=450&amp;START_MA","XIMIZED=FALSE&amp;VAR:CALENDAR=US&amp;VAR:SYMBOL=RES&amp;VAR:INDEX=0"}</definedName>
    <definedName name="_11_________________123Graph_XCHART_2" hidden="1">#REF!</definedName>
    <definedName name="_11_____123Graph_FCHART_3" hidden="1">#REF!</definedName>
    <definedName name="_11____123Graph_LBL_ACHART_3" hidden="1">#REF!</definedName>
    <definedName name="_11__123Graph_ACHART_1" hidden="1">#REF!</definedName>
    <definedName name="_11__123Graph_ACHART_2" hidden="1">#REF!</definedName>
    <definedName name="_11__123Graph_ACHART_4" hidden="1">#REF!</definedName>
    <definedName name="_11__123Graph_ACHART_9" hidden="1">#REF!</definedName>
    <definedName name="_11__123Graph_BCHART_2" hidden="1">#REF!</definedName>
    <definedName name="_11__123Graph_CCHART_11" hidden="1">#REF!</definedName>
    <definedName name="_11__123Graph_CCHART_12" hidden="1">#REF!</definedName>
    <definedName name="_11__123Graph_DCHART_2" hidden="1">#REF!</definedName>
    <definedName name="_11__123Graph_ECHART_4" hidden="1">#REF!</definedName>
    <definedName name="_11__123Graph_F1993_1998" hidden="1">#REF!</definedName>
    <definedName name="_11__123Graph_FCHART_3" hidden="1">#REF!</definedName>
    <definedName name="_11__123Graph_LBL_ACHART_3" hidden="1">#REF!</definedName>
    <definedName name="_11__123Graph_LBL_ACHART_4" hidden="1">#REF!</definedName>
    <definedName name="_11__FDSAUDITLINK__" hidden="1">{"fdsup://IBCentral/FAT Viewer?action=UPDATE&amp;creator=factset&amp;DOC_NAME=fat:reuters_qtrly_source_window.fat&amp;display_string=Audit&amp;DYN_ARGS=TRUE&amp;VAR:ID1=19121610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0__123Graph_XCHAR" hidden="1">#REF!</definedName>
    <definedName name="_11_0_0_F" hidden="1">#REF!</definedName>
    <definedName name="_110__________123Graph_DCHART_1" hidden="1">#REF!</definedName>
    <definedName name="_110__123Graph_ECHART_22" hidden="1">#REF!</definedName>
    <definedName name="_110__123Graph_LBL_ACHART_3" hidden="1">#REF!</definedName>
    <definedName name="_110__FDSAUDITLINK__" hidden="1">{"fdsup://directions/FAT Viewer?action=UPDATE&amp;creator=factset&amp;DYN_ARGS=TRUE&amp;DOC_NAME=FAT:FQL_AUDITING_CLIENT_TEMPLATE.FAT&amp;display_string=Audit&amp;VAR:KEY=VQBCFIDMRK&amp;VAR:QUERY=RkZfRUJJVERBX09QRVIoTFRNLDQwNTYwKQ==&amp;WINDOW=FIRST_POPUP&amp;HEIGHT=450&amp;WIDTH=450&amp;START_MA","XIMIZED=FALSE&amp;VAR:CALENDAR=US&amp;VAR:SYMBOL=B2850B&amp;VAR:INDEX=0"}</definedName>
    <definedName name="_110_0__123Graph_ACHAR" hidden="1">#REF!</definedName>
    <definedName name="_1100__FDSAUDITLINK__" hidden="1">{"fdsup://directions/FAT Viewer?action=UPDATE&amp;creator=factset&amp;DYN_ARGS=TRUE&amp;DOC_NAME=FAT:FQL_AUDITING_CLIENT_TEMPLATE.FAT&amp;display_string=Audit&amp;VAR:KEY=XMXAVQPQDA&amp;VAR:QUERY=RkZfRU5UUlBSX1ZBTF9EQUlMWSg0MDEwNSwsLCwsJ0RJTCcp&amp;WINDOW=FIRST_POPUP&amp;HEIGHT=450&amp;WIDTH=","450&amp;START_MAXIMIZED=FALSE&amp;VAR:CALENDAR=US&amp;VAR:SYMBOL=RES&amp;VAR:INDEX=0"}</definedName>
    <definedName name="_1101__FDSAUDITLINK__" hidden="1">{"fdsup://directions/FAT Viewer?action=UPDATE&amp;creator=factset&amp;DYN_ARGS=TRUE&amp;DOC_NAME=FAT:FQL_AUDITING_CLIENT_TEMPLATE.FAT&amp;display_string=Audit&amp;VAR:KEY=TMNQRQNSVO&amp;VAR:QUERY=RkZfRUJJVERBX09QRVIoTFRNLDQwMDk4KQ==&amp;WINDOW=FIRST_POPUP&amp;HEIGHT=450&amp;WIDTH=450&amp;START_MA","XIMIZED=FALSE&amp;VAR:CALENDAR=US&amp;VAR:SYMBOL=RES&amp;VAR:INDEX=0"}</definedName>
    <definedName name="_1102__FDSAUDITLINK__" hidden="1">{"fdsup://directions/FAT Viewer?action=UPDATE&amp;creator=factset&amp;DYN_ARGS=TRUE&amp;DOC_NAME=FAT:FQL_AUDITING_CLIENT_TEMPLATE.FAT&amp;display_string=Audit&amp;VAR:KEY=ZEVIBUZCNM&amp;VAR:QUERY=RkZfRU5UUlBSX1ZBTF9EQUlMWSg0MDA5OCwsLCwsJ0RJTCcp&amp;WINDOW=FIRST_POPUP&amp;HEIGHT=450&amp;WIDTH=","450&amp;START_MAXIMIZED=FALSE&amp;VAR:CALENDAR=US&amp;VAR:SYMBOL=RES&amp;VAR:INDEX=0"}</definedName>
    <definedName name="_1103__FDSAUDITLINK__" hidden="1">{"fdsup://directions/FAT Viewer?action=UPDATE&amp;creator=factset&amp;DYN_ARGS=TRUE&amp;DOC_NAME=FAT:FQL_AUDITING_CLIENT_TEMPLATE.FAT&amp;display_string=Audit&amp;VAR:KEY=FGXMTYPYHM&amp;VAR:QUERY=RkZfRUJJVERBX09QRVIoTFRNLDQwMDkxKQ==&amp;WINDOW=FIRST_POPUP&amp;HEIGHT=450&amp;WIDTH=450&amp;START_MA","XIMIZED=FALSE&amp;VAR:CALENDAR=US&amp;VAR:SYMBOL=RES&amp;VAR:INDEX=0"}</definedName>
    <definedName name="_1104__FDSAUDITLINK__" hidden="1">{"fdsup://directions/FAT Viewer?action=UPDATE&amp;creator=factset&amp;DYN_ARGS=TRUE&amp;DOC_NAME=FAT:FQL_AUDITING_CLIENT_TEMPLATE.FAT&amp;display_string=Audit&amp;VAR:KEY=ZGTUFAPGNK&amp;VAR:QUERY=RkZfRU5UUlBSX1ZBTF9EQUlMWSg0MDA5MSwsLCwsJ0RJTCcp&amp;WINDOW=FIRST_POPUP&amp;HEIGHT=450&amp;WIDTH=","450&amp;START_MAXIMIZED=FALSE&amp;VAR:CALENDAR=US&amp;VAR:SYMBOL=RES&amp;VAR:INDEX=0"}</definedName>
    <definedName name="_1105__FDSAUDITLINK__" hidden="1">{"fdsup://directions/FAT Viewer?action=UPDATE&amp;creator=factset&amp;DYN_ARGS=TRUE&amp;DOC_NAME=FAT:FQL_AUDITING_CLIENT_TEMPLATE.FAT&amp;display_string=Audit&amp;VAR:KEY=FGXYXWVITY&amp;VAR:QUERY=RkZfRUJJVERBX09QRVIoTFRNLDQwMDg0KQ==&amp;WINDOW=FIRST_POPUP&amp;HEIGHT=450&amp;WIDTH=450&amp;START_MA","XIMIZED=FALSE&amp;VAR:CALENDAR=US&amp;VAR:SYMBOL=RES&amp;VAR:INDEX=0"}</definedName>
    <definedName name="_1106__FDSAUDITLINK__" hidden="1">{"fdsup://directions/FAT Viewer?action=UPDATE&amp;creator=factset&amp;DYN_ARGS=TRUE&amp;DOC_NAME=FAT:FQL_AUDITING_CLIENT_TEMPLATE.FAT&amp;display_string=Audit&amp;VAR:KEY=RKVOHINIVA&amp;VAR:QUERY=RkZfRU5UUlBSX1ZBTF9EQUlMWSg0MDA4NCwsLCwsJ0RJTCcp&amp;WINDOW=FIRST_POPUP&amp;HEIGHT=450&amp;WIDTH=","450&amp;START_MAXIMIZED=FALSE&amp;VAR:CALENDAR=US&amp;VAR:SYMBOL=RES&amp;VAR:INDEX=0"}</definedName>
    <definedName name="_1107__FDSAUDITLINK__" hidden="1">{"fdsup://directions/FAT Viewer?action=UPDATE&amp;creator=factset&amp;DYN_ARGS=TRUE&amp;DOC_NAME=FAT:FQL_AUDITING_CLIENT_TEMPLATE.FAT&amp;display_string=Audit&amp;VAR:KEY=VAVCDCVWPI&amp;VAR:QUERY=RkZfRUJJVERBX09QRVIoTFRNLDQwMDc3KQ==&amp;WINDOW=FIRST_POPUP&amp;HEIGHT=450&amp;WIDTH=450&amp;START_MA","XIMIZED=FALSE&amp;VAR:CALENDAR=US&amp;VAR:SYMBOL=RES&amp;VAR:INDEX=0"}</definedName>
    <definedName name="_1108__FDSAUDITLINK__" hidden="1">{"fdsup://directions/FAT Viewer?action=UPDATE&amp;creator=factset&amp;DYN_ARGS=TRUE&amp;DOC_NAME=FAT:FQL_AUDITING_CLIENT_TEMPLATE.FAT&amp;display_string=Audit&amp;VAR:KEY=NEDGTMBYXO&amp;VAR:QUERY=RkZfRU5UUlBSX1ZBTF9EQUlMWSg0MDA3NywsLCwsJ0RJTCcp&amp;WINDOW=FIRST_POPUP&amp;HEIGHT=450&amp;WIDTH=","450&amp;START_MAXIMIZED=FALSE&amp;VAR:CALENDAR=US&amp;VAR:SYMBOL=RES&amp;VAR:INDEX=0"}</definedName>
    <definedName name="_1109__FDSAUDITLINK__" hidden="1">{"fdsup://directions/FAT Viewer?action=UPDATE&amp;creator=factset&amp;DYN_ARGS=TRUE&amp;DOC_NAME=FAT:FQL_AUDITING_CLIENT_TEMPLATE.FAT&amp;display_string=Audit&amp;VAR:KEY=XIBKBCNIPU&amp;VAR:QUERY=RkZfRUJJVERBX09QRVIoTFRNLDQwMDcwKQ==&amp;WINDOW=FIRST_POPUP&amp;HEIGHT=450&amp;WIDTH=450&amp;START_MA","XIMIZED=FALSE&amp;VAR:CALENDAR=US&amp;VAR:SYMBOL=RES&amp;VAR:INDEX=0"}</definedName>
    <definedName name="_111" hidden="1">#REF!</definedName>
    <definedName name="_111_______________123Graph_ECHART_1" hidden="1">#REF!</definedName>
    <definedName name="_111__________123Graph_DCHART_2" hidden="1">#REF!</definedName>
    <definedName name="_111__123Graph_DCHART_1" hidden="1">#REF!</definedName>
    <definedName name="_111__123Graph_LBL_BCHART_3" hidden="1">#REF!</definedName>
    <definedName name="_111__FDSAUDITLINK__" hidden="1">{"fdsup://directions/FAT Viewer?action=UPDATE&amp;creator=factset&amp;DYN_ARGS=TRUE&amp;DOC_NAME=FAT:FQL_AUDITING_CLIENT_TEMPLATE.FAT&amp;display_string=Audit&amp;VAR:KEY=BUFGJWZYFY&amp;VAR:QUERY=RkZfRU5UUlBSX1ZBTF9EQUlMWSg0MDU1MywsLCwsJ0RJTCcp&amp;WINDOW=FIRST_POPUP&amp;HEIGHT=450&amp;WIDTH=","450&amp;START_MAXIMIZED=FALSE&amp;VAR:CALENDAR=US&amp;VAR:SYMBOL=B2850B&amp;VAR:INDEX=0"}</definedName>
    <definedName name="_111_0__123Graph_ACHAR" hidden="1">#REF!</definedName>
    <definedName name="_1110__FDSAUDITLINK__" hidden="1">{"fdsup://directions/FAT Viewer?action=UPDATE&amp;creator=factset&amp;DYN_ARGS=TRUE&amp;DOC_NAME=FAT:FQL_AUDITING_CLIENT_TEMPLATE.FAT&amp;display_string=Audit&amp;VAR:KEY=FWVELSDAFE&amp;VAR:QUERY=RkZfRU5UUlBSX1ZBTF9EQUlMWSg0MDA3MCwsLCwsJ0RJTCcp&amp;WINDOW=FIRST_POPUP&amp;HEIGHT=450&amp;WIDTH=","450&amp;START_MAXIMIZED=FALSE&amp;VAR:CALENDAR=US&amp;VAR:SYMBOL=RES&amp;VAR:INDEX=0"}</definedName>
    <definedName name="_1111__FDSAUDITLINK__" hidden="1">{"fdsup://directions/FAT Viewer?action=UPDATE&amp;creator=factset&amp;DYN_ARGS=TRUE&amp;DOC_NAME=FAT:FQL_AUDITING_CLIENT_TEMPLATE.FAT&amp;display_string=Audit&amp;VAR:KEY=PAZYDIPQLQ&amp;VAR:QUERY=RkZfRUJJVERBX09QRVIoTFRNLDQwMDYzKQ==&amp;WINDOW=FIRST_POPUP&amp;HEIGHT=450&amp;WIDTH=450&amp;START_MA","XIMIZED=FALSE&amp;VAR:CALENDAR=US&amp;VAR:SYMBOL=RES&amp;VAR:INDEX=0"}</definedName>
    <definedName name="_1111111111" hidden="1">#REF!</definedName>
    <definedName name="_1112__FDSAUDITLINK__" hidden="1">{"fdsup://directions/FAT Viewer?action=UPDATE&amp;creator=factset&amp;DYN_ARGS=TRUE&amp;DOC_NAME=FAT:FQL_AUDITING_CLIENT_TEMPLATE.FAT&amp;display_string=Audit&amp;VAR:KEY=LERWRSHALG&amp;VAR:QUERY=RkZfRU5UUlBSX1ZBTF9EQUlMWSg0MDA2MywsLCwsJ0RJTCcp&amp;WINDOW=FIRST_POPUP&amp;HEIGHT=450&amp;WIDTH=","450&amp;START_MAXIMIZED=FALSE&amp;VAR:CALENDAR=US&amp;VAR:SYMBOL=RES&amp;VAR:INDEX=0"}</definedName>
    <definedName name="_1113__FDSAUDITLINK__" hidden="1">{"fdsup://directions/FAT Viewer?action=UPDATE&amp;creator=factset&amp;DYN_ARGS=TRUE&amp;DOC_NAME=FAT:FQL_AUDITING_CLIENT_TEMPLATE.FAT&amp;display_string=Audit&amp;VAR:KEY=HOPUHOBIZG&amp;VAR:QUERY=RkZfRUJJVERBX09QRVIoTFRNLDQwMDU2KQ==&amp;WINDOW=FIRST_POPUP&amp;HEIGHT=450&amp;WIDTH=450&amp;START_MA","XIMIZED=FALSE&amp;VAR:CALENDAR=US&amp;VAR:SYMBOL=RES&amp;VAR:INDEX=0"}</definedName>
    <definedName name="_1114__FDSAUDITLINK__" hidden="1">{"fdsup://directions/FAT Viewer?action=UPDATE&amp;creator=factset&amp;DYN_ARGS=TRUE&amp;DOC_NAME=FAT:FQL_AUDITING_CLIENT_TEMPLATE.FAT&amp;display_string=Audit&amp;VAR:KEY=ZMRIPYVIXE&amp;VAR:QUERY=RkZfRU5UUlBSX1ZBTF9EQUlMWSg0MDA1NiwsLCwsJ0RJTCcp&amp;WINDOW=FIRST_POPUP&amp;HEIGHT=450&amp;WIDTH=","450&amp;START_MAXIMIZED=FALSE&amp;VAR:CALENDAR=US&amp;VAR:SYMBOL=RES&amp;VAR:INDEX=0"}</definedName>
    <definedName name="_1115__FDSAUDITLINK__" hidden="1">{"fdsup://directions/FAT Viewer?action=UPDATE&amp;creator=factset&amp;DYN_ARGS=TRUE&amp;DOC_NAME=FAT:FQL_AUDITING_CLIENT_TEMPLATE.FAT&amp;display_string=Audit&amp;VAR:KEY=RKDADIFIHQ&amp;VAR:QUERY=RkZfRUJJVERBX09QRVIoTFRNLDQwMDQ5KQ==&amp;WINDOW=FIRST_POPUP&amp;HEIGHT=450&amp;WIDTH=450&amp;START_MA","XIMIZED=FALSE&amp;VAR:CALENDAR=US&amp;VAR:SYMBOL=RES&amp;VAR:INDEX=0"}</definedName>
    <definedName name="_1116__FDSAUDITLINK__" hidden="1">{"fdsup://directions/FAT Viewer?action=UPDATE&amp;creator=factset&amp;DYN_ARGS=TRUE&amp;DOC_NAME=FAT:FQL_AUDITING_CLIENT_TEMPLATE.FAT&amp;display_string=Audit&amp;VAR:KEY=JKPYJGDCHU&amp;VAR:QUERY=RkZfRU5UUlBSX1ZBTF9EQUlMWSg0MDA0OSwsLCwsJ0RJTCcp&amp;WINDOW=FIRST_POPUP&amp;HEIGHT=450&amp;WIDTH=","450&amp;START_MAXIMIZED=FALSE&amp;VAR:CALENDAR=US&amp;VAR:SYMBOL=RES&amp;VAR:INDEX=0"}</definedName>
    <definedName name="_1117__FDSAUDITLINK__" hidden="1">{"fdsup://directions/FAT Viewer?action=UPDATE&amp;creator=factset&amp;DYN_ARGS=TRUE&amp;DOC_NAME=FAT:FQL_AUDITING_CLIENT_TEMPLATE.FAT&amp;display_string=Audit&amp;VAR:KEY=JWPGROZUPK&amp;VAR:QUERY=RkZfRUJJVERBX09QRVIoTFRNLDQwMDQyKQ==&amp;WINDOW=FIRST_POPUP&amp;HEIGHT=450&amp;WIDTH=450&amp;START_MA","XIMIZED=FALSE&amp;VAR:CALENDAR=US&amp;VAR:SYMBOL=RES&amp;VAR:INDEX=0"}</definedName>
    <definedName name="_1118__FDSAUDITLINK__" hidden="1">{"fdsup://directions/FAT Viewer?action=UPDATE&amp;creator=factset&amp;DYN_ARGS=TRUE&amp;DOC_NAME=FAT:FQL_AUDITING_CLIENT_TEMPLATE.FAT&amp;display_string=Audit&amp;VAR:KEY=TSJQFWFSHM&amp;VAR:QUERY=RkZfRU5UUlBSX1ZBTF9EQUlMWSg0MDA0MiwsLCwsJ0RJTCcp&amp;WINDOW=FIRST_POPUP&amp;HEIGHT=450&amp;WIDTH=","450&amp;START_MAXIMIZED=FALSE&amp;VAR:CALENDAR=US&amp;VAR:SYMBOL=RES&amp;VAR:INDEX=0"}</definedName>
    <definedName name="_1119__FDSAUDITLINK__" hidden="1">{"fdsup://directions/FAT Viewer?action=UPDATE&amp;creator=factset&amp;DYN_ARGS=TRUE&amp;DOC_NAME=FAT:FQL_AUDITING_CLIENT_TEMPLATE.FAT&amp;display_string=Audit&amp;VAR:KEY=PERYJAXSLA&amp;VAR:QUERY=RkZfRUJJVERBX09QRVIoTFRNLDQwMDM1KQ==&amp;WINDOW=FIRST_POPUP&amp;HEIGHT=450&amp;WIDTH=450&amp;START_MA","XIMIZED=FALSE&amp;VAR:CALENDAR=US&amp;VAR:SYMBOL=RES&amp;VAR:INDEX=0"}</definedName>
    <definedName name="_112__________123Graph_ECHART_1" hidden="1">#REF!</definedName>
    <definedName name="_112__123Graph_LBL_DCHART_1" hidden="1">#REF!</definedName>
    <definedName name="_112__123Graph_X1999_2004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{"fdsup://directions/FAT Viewer?action=UPDATE&amp;creator=factset&amp;DYN_ARGS=TRUE&amp;DOC_NAME=FAT:FQL_AUDITING_CLIENT_TEMPLATE.FAT&amp;display_string=Audit&amp;VAR:KEY=XWJAXQXQJM&amp;VAR:QUERY=RkZfRU5UUlBSX1ZBTF9EQUlMWSg0MDAzNSwsLCwsJ0RJTCcp&amp;WINDOW=FIRST_POPUP&amp;HEIGHT=450&amp;WIDTH=","450&amp;START_MAXIMIZED=FALSE&amp;VAR:CALENDAR=US&amp;VAR:SYMBOL=RES&amp;VAR:INDEX=0"}</definedName>
    <definedName name="_1121__FDSAUDITLINK__" hidden="1">{"fdsup://directions/FAT Viewer?action=UPDATE&amp;creator=factset&amp;DYN_ARGS=TRUE&amp;DOC_NAME=FAT:FQL_AUDITING_CLIENT_TEMPLATE.FAT&amp;display_string=Audit&amp;VAR:KEY=LWFKDYTQTM&amp;VAR:QUERY=RkZfRUJJVERBX09QRVIoTFRNLDQwMDI4KQ==&amp;WINDOW=FIRST_POPUP&amp;HEIGHT=450&amp;WIDTH=450&amp;START_MA","XIMIZED=FALSE&amp;VAR:CALENDAR=US&amp;VAR:SYMBOL=RES&amp;VAR:INDEX=0"}</definedName>
    <definedName name="_1122__FDSAUDITLINK__" hidden="1">{"fdsup://directions/FAT Viewer?action=UPDATE&amp;creator=factset&amp;DYN_ARGS=TRUE&amp;DOC_NAME=FAT:FQL_AUDITING_CLIENT_TEMPLATE.FAT&amp;display_string=Audit&amp;VAR:KEY=XWBKBMJGDY&amp;VAR:QUERY=RkZfRU5UUlBSX1ZBTF9EQUlMWSg0MDAyOCwsLCwsJ0RJTCcp&amp;WINDOW=FIRST_POPUP&amp;HEIGHT=450&amp;WIDTH=","450&amp;START_MAXIMIZED=FALSE&amp;VAR:CALENDAR=US&amp;VAR:SYMBOL=RES&amp;VAR:INDEX=0"}</definedName>
    <definedName name="_1123__FDSAUDITLINK__" hidden="1">{"fdsup://directions/FAT Viewer?action=UPDATE&amp;creator=factset&amp;DYN_ARGS=TRUE&amp;DOC_NAME=FAT:FQL_AUDITING_CLIENT_TEMPLATE.FAT&amp;display_string=Audit&amp;VAR:KEY=PABIDIVYVU&amp;VAR:QUERY=RkZfRUJJVERBX09QRVIoTFRNLDQwMDIxKQ==&amp;WINDOW=FIRST_POPUP&amp;HEIGHT=450&amp;WIDTH=450&amp;START_MA","XIMIZED=FALSE&amp;VAR:CALENDAR=US&amp;VAR:SYMBOL=RES&amp;VAR:INDEX=0"}</definedName>
    <definedName name="_1124__FDSAUDITLINK__" hidden="1">{"fdsup://directions/FAT Viewer?action=UPDATE&amp;creator=factset&amp;DYN_ARGS=TRUE&amp;DOC_NAME=FAT:FQL_AUDITING_CLIENT_TEMPLATE.FAT&amp;display_string=Audit&amp;VAR:KEY=JEPIHMNQRI&amp;VAR:QUERY=RkZfRU5UUlBSX1ZBTF9EQUlMWSg0MDAyMSwsLCwsJ0RJTCcp&amp;WINDOW=FIRST_POPUP&amp;HEIGHT=450&amp;WIDTH=","450&amp;START_MAXIMIZED=FALSE&amp;VAR:CALENDAR=US&amp;VAR:SYMBOL=RES&amp;VAR:INDEX=0"}</definedName>
    <definedName name="_1125__FDSAUDITLINK__" hidden="1">{"fdsup://directions/FAT Viewer?action=UPDATE&amp;creator=factset&amp;DYN_ARGS=TRUE&amp;DOC_NAME=FAT:FQL_AUDITING_CLIENT_TEMPLATE.FAT&amp;display_string=Audit&amp;VAR:KEY=XSFEJUTSBM&amp;VAR:QUERY=RkZfRUJJVERBX09QRVIoTFRNLDQwMDE0KQ==&amp;WINDOW=FIRST_POPUP&amp;HEIGHT=450&amp;WIDTH=450&amp;START_MA","XIMIZED=FALSE&amp;VAR:CALENDAR=US&amp;VAR:SYMBOL=RES&amp;VAR:INDEX=0"}</definedName>
    <definedName name="_1126__FDSAUDITLINK__" hidden="1">{"fdsup://directions/FAT Viewer?action=UPDATE&amp;creator=factset&amp;DYN_ARGS=TRUE&amp;DOC_NAME=FAT:FQL_AUDITING_CLIENT_TEMPLATE.FAT&amp;display_string=Audit&amp;VAR:KEY=HCZWFABMTY&amp;VAR:QUERY=RkZfRU5UUlBSX1ZBTF9EQUlMWSg0MDAxNCwsLCwsJ0RJTCcp&amp;WINDOW=FIRST_POPUP&amp;HEIGHT=450&amp;WIDTH=","450&amp;START_MAXIMIZED=FALSE&amp;VAR:CALENDAR=US&amp;VAR:SYMBOL=RES&amp;VAR:INDEX=0"}</definedName>
    <definedName name="_1127__FDSAUDITLINK__" hidden="1">{"fdsup://directions/FAT Viewer?action=UPDATE&amp;creator=factset&amp;DYN_ARGS=TRUE&amp;DOC_NAME=FAT:FQL_AUDITING_CLIENT_TEMPLATE.FAT&amp;display_string=Audit&amp;VAR:KEY=BCHYDEHWLK&amp;VAR:QUERY=RkZfRUJJVERBX09QRVIoTFRNLDQwMDA3KQ==&amp;WINDOW=FIRST_POPUP&amp;HEIGHT=450&amp;WIDTH=450&amp;START_MA","XIMIZED=FALSE&amp;VAR:CALENDAR=US&amp;VAR:SYMBOL=RES&amp;VAR:INDEX=0"}</definedName>
    <definedName name="_1128__FDSAUDITLINK__" hidden="1">{"fdsup://directions/FAT Viewer?action=UPDATE&amp;creator=factset&amp;DYN_ARGS=TRUE&amp;DOC_NAME=FAT:FQL_AUDITING_CLIENT_TEMPLATE.FAT&amp;display_string=Audit&amp;VAR:KEY=REFMDSTSPO&amp;VAR:QUERY=RkZfRU5UUlBSX1ZBTF9EQUlMWSg0MDAwNywsLCwsJ0RJTCcp&amp;WINDOW=FIRST_POPUP&amp;HEIGHT=450&amp;WIDTH=","450&amp;START_MAXIMIZED=FALSE&amp;VAR:CALENDAR=US&amp;VAR:SYMBOL=RES&amp;VAR:INDEX=0"}</definedName>
    <definedName name="_1129__FDSAUDITLINK__" hidden="1">{"fdsup://directions/FAT Viewer?action=UPDATE&amp;creator=factset&amp;DYN_ARGS=TRUE&amp;DOC_NAME=FAT:FQL_AUDITING_CLIENT_TEMPLATE.FAT&amp;display_string=Audit&amp;VAR:KEY=VGRSNSNOVM&amp;VAR:QUERY=RkZfRUJJVERBX09QRVIoTFRNLDQwMDAwKQ==&amp;WINDOW=FIRST_POPUP&amp;HEIGHT=450&amp;WIDTH=450&amp;START_MA","XIMIZED=FALSE&amp;VAR:CALENDAR=US&amp;VAR:SYMBOL=RES&amp;VAR:INDEX=0"}</definedName>
    <definedName name="_113__________123Graph_FCHART_1" hidden="1">#REF!</definedName>
    <definedName name="_113__123Graph_XCHART_10" hidden="1">#REF!</definedName>
    <definedName name="_113__FDSAUDITLINK__" hidden="1">{"fdsup://directions/FAT Viewer?action=UPDATE&amp;creator=factset&amp;DYN_ARGS=TRUE&amp;DOC_NAME=FAT:FQL_AUDITING_CLIENT_TEMPLATE.FAT&amp;display_string=Audit&amp;VAR:KEY=TMZINWDYFK&amp;VAR:QUERY=RkZfRU5UUlBSX1ZBTF9EQUlMWSg0MDU0NiwsLCwsJ0RJTCcp&amp;WINDOW=FIRST_POPUP&amp;HEIGHT=450&amp;WIDTH=","450&amp;START_MAXIMIZED=FALSE&amp;VAR:CALENDAR=US&amp;VAR:SYMBOL=B2850B&amp;VAR:INDEX=0"}</definedName>
    <definedName name="_1130__FDSAUDITLINK__" hidden="1">{"fdsup://directions/FAT Viewer?action=UPDATE&amp;creator=factset&amp;DYN_ARGS=TRUE&amp;DOC_NAME=FAT:FQL_AUDITING_CLIENT_TEMPLATE.FAT&amp;display_string=Audit&amp;VAR:KEY=RSHORUHIJE&amp;VAR:QUERY=RkZfRU5UUlBSX1ZBTF9EQUlMWSg0MDAwMCwsLCwsJ0RJTCcp&amp;WINDOW=FIRST_POPUP&amp;HEIGHT=450&amp;WIDTH=","450&amp;START_MAXIMIZED=FALSE&amp;VAR:CALENDAR=US&amp;VAR:SYMBOL=RES&amp;VAR:INDEX=0"}</definedName>
    <definedName name="_1131__FDSAUDITLINK__" hidden="1">{"fdsup://directions/FAT Viewer?action=UPDATE&amp;creator=factset&amp;DYN_ARGS=TRUE&amp;DOC_NAME=FAT:FQL_AUDITING_CLIENT_TEMPLATE.FAT&amp;display_string=Audit&amp;VAR:KEY=TUTQVEPONA&amp;VAR:QUERY=RkZfRUJJVERBX09QRVIoTFRNLDM5OTkzKQ==&amp;WINDOW=FIRST_POPUP&amp;HEIGHT=450&amp;WIDTH=450&amp;START_MA","XIMIZED=FALSE&amp;VAR:CALENDAR=US&amp;VAR:SYMBOL=RES&amp;VAR:INDEX=0"}</definedName>
    <definedName name="_1132__FDSAUDITLINK__" hidden="1">{"fdsup://directions/FAT Viewer?action=UPDATE&amp;creator=factset&amp;DYN_ARGS=TRUE&amp;DOC_NAME=FAT:FQL_AUDITING_CLIENT_TEMPLATE.FAT&amp;display_string=Audit&amp;VAR:KEY=DMBURILSPS&amp;VAR:QUERY=RkZfRU5UUlBSX1ZBTF9EQUlMWSgzOTk5MywsLCwsJ0RJTCcp&amp;WINDOW=FIRST_POPUP&amp;HEIGHT=450&amp;WIDTH=","450&amp;START_MAXIMIZED=FALSE&amp;VAR:CALENDAR=US&amp;VAR:SYMBOL=RES&amp;VAR:INDEX=0"}</definedName>
    <definedName name="_1133__FDSAUDITLINK__" hidden="1">{"fdsup://directions/FAT Viewer?action=UPDATE&amp;creator=factset&amp;DYN_ARGS=TRUE&amp;DOC_NAME=FAT:FQL_AUDITING_CLIENT_TEMPLATE.FAT&amp;display_string=Audit&amp;VAR:KEY=BGFMVEXOJQ&amp;VAR:QUERY=RkZfRUJJVERBX09QRVIoTFRNLDM5OTg2KQ==&amp;WINDOW=FIRST_POPUP&amp;HEIGHT=450&amp;WIDTH=450&amp;START_MA","XIMIZED=FALSE&amp;VAR:CALENDAR=US&amp;VAR:SYMBOL=RES&amp;VAR:INDEX=0"}</definedName>
    <definedName name="_1134__FDSAUDITLINK__" hidden="1">{"fdsup://directions/FAT Viewer?action=UPDATE&amp;creator=factset&amp;DYN_ARGS=TRUE&amp;DOC_NAME=FAT:FQL_AUDITING_CLIENT_TEMPLATE.FAT&amp;display_string=Audit&amp;VAR:KEY=DWHKVGRKNI&amp;VAR:QUERY=RkZfRU5UUlBSX1ZBTF9EQUlMWSgzOTk4NiwsLCwsJ0RJTCcp&amp;WINDOW=FIRST_POPUP&amp;HEIGHT=450&amp;WIDTH=","450&amp;START_MAXIMIZED=FALSE&amp;VAR:CALENDAR=US&amp;VAR:SYMBOL=RES&amp;VAR:INDEX=0"}</definedName>
    <definedName name="_1135__FDSAUDITLINK__" hidden="1">{"fdsup://directions/FAT Viewer?action=UPDATE&amp;creator=factset&amp;DYN_ARGS=TRUE&amp;DOC_NAME=FAT:FQL_AUDITING_CLIENT_TEMPLATE.FAT&amp;display_string=Audit&amp;VAR:KEY=XQVEVSRSHU&amp;VAR:QUERY=RkZfRUJJVERBX09QRVIoTFRNLDM5OTc5KQ==&amp;WINDOW=FIRST_POPUP&amp;HEIGHT=450&amp;WIDTH=450&amp;START_MA","XIMIZED=FALSE&amp;VAR:CALENDAR=US&amp;VAR:SYMBOL=RES&amp;VAR:INDEX=0"}</definedName>
    <definedName name="_1136__FDSAUDITLINK__" hidden="1">{"fdsup://directions/FAT Viewer?action=UPDATE&amp;creator=factset&amp;DYN_ARGS=TRUE&amp;DOC_NAME=FAT:FQL_AUDITING_CLIENT_TEMPLATE.FAT&amp;display_string=Audit&amp;VAR:KEY=ZWFWRGHITI&amp;VAR:QUERY=RkZfRU5UUlBSX1ZBTF9EQUlMWSgzOTk3OSwsLCwsJ0RJTCcp&amp;WINDOW=FIRST_POPUP&amp;HEIGHT=450&amp;WIDTH=","450&amp;START_MAXIMIZED=FALSE&amp;VAR:CALENDAR=US&amp;VAR:SYMBOL=RES&amp;VAR:INDEX=0"}</definedName>
    <definedName name="_1137__FDSAUDITLINK__" hidden="1">{"fdsup://directions/FAT Viewer?action=UPDATE&amp;creator=factset&amp;DYN_ARGS=TRUE&amp;DOC_NAME=FAT:FQL_AUDITING_CLIENT_TEMPLATE.FAT&amp;display_string=Audit&amp;VAR:KEY=VALEXMDGBO&amp;VAR:QUERY=RkZfRUJJVERBX09QRVIoTFRNLDM5OTcyKQ==&amp;WINDOW=FIRST_POPUP&amp;HEIGHT=450&amp;WIDTH=450&amp;START_MA","XIMIZED=FALSE&amp;VAR:CALENDAR=US&amp;VAR:SYMBOL=RES&amp;VAR:INDEX=0"}</definedName>
    <definedName name="_1138__FDSAUDITLINK__" hidden="1">{"fdsup://directions/FAT Viewer?action=UPDATE&amp;creator=factset&amp;DYN_ARGS=TRUE&amp;DOC_NAME=FAT:FQL_AUDITING_CLIENT_TEMPLATE.FAT&amp;display_string=Audit&amp;VAR:KEY=FGLIDQPIDY&amp;VAR:QUERY=RkZfRU5UUlBSX1ZBTF9EQUlMWSgzOTk3MiwsLCwsJ0RJTCcp&amp;WINDOW=FIRST_POPUP&amp;HEIGHT=450&amp;WIDTH=","450&amp;START_MAXIMIZED=FALSE&amp;VAR:CALENDAR=US&amp;VAR:SYMBOL=RES&amp;VAR:INDEX=0"}</definedName>
    <definedName name="_1139__FDSAUDITLINK__" hidden="1">{"fdsup://directions/FAT Viewer?action=UPDATE&amp;creator=factset&amp;DYN_ARGS=TRUE&amp;DOC_NAME=FAT:FQL_AUDITING_CLIENT_TEMPLATE.FAT&amp;display_string=Audit&amp;VAR:KEY=FUFADWZQBQ&amp;VAR:QUERY=RkZfRUJJVERBX09QRVIoTFRNLDM5OTY1KQ==&amp;WINDOW=FIRST_POPUP&amp;HEIGHT=450&amp;WIDTH=450&amp;START_MA","XIMIZED=FALSE&amp;VAR:CALENDAR=US&amp;VAR:SYMBOL=RES&amp;VAR:INDEX=0"}</definedName>
    <definedName name="_114_______________123Graph_FCHART_1" hidden="1">#REF!</definedName>
    <definedName name="_114__________123Graph_XCHART_1" hidden="1">#REF!</definedName>
    <definedName name="_114__123Graph_ECHART_9" hidden="1">#REF!</definedName>
    <definedName name="_114__123Graph_XCHART_11" hidden="1">#REF!</definedName>
    <definedName name="_114__123Graph_XCHART_4" hidden="1">#REF!</definedName>
    <definedName name="_114__FDSAUDITLINK__" hidden="1">{"fdsup://directions/FAT Viewer?action=UPDATE&amp;creator=factset&amp;DYN_ARGS=TRUE&amp;DOC_NAME=FAT:FQL_AUDITING_CLIENT_TEMPLATE.FAT&amp;display_string=Audit&amp;VAR:KEY=ZEZIBAZARQ&amp;VAR:QUERY=RkZfRUJJVERBX09QRVIoTFRNLDQwNTQ2KQ==&amp;WINDOW=FIRST_POPUP&amp;HEIGHT=450&amp;WIDTH=450&amp;START_MA","XIMIZED=FALSE&amp;VAR:CALENDAR=US&amp;VAR:SYMBOL=B2850B&amp;VAR:INDEX=0"}</definedName>
    <definedName name="_1140__FDSAUDITLINK__" hidden="1">{"fdsup://directions/FAT Viewer?action=UPDATE&amp;creator=factset&amp;DYN_ARGS=TRUE&amp;DOC_NAME=FAT:FQL_AUDITING_CLIENT_TEMPLATE.FAT&amp;display_string=Audit&amp;VAR:KEY=RCFSZYVQVK&amp;VAR:QUERY=RkZfRU5UUlBSX1ZBTF9EQUlMWSgzOTk2NSwsLCwsJ0RJTCcp&amp;WINDOW=FIRST_POPUP&amp;HEIGHT=450&amp;WIDTH=","450&amp;START_MAXIMIZED=FALSE&amp;VAR:CALENDAR=US&amp;VAR:SYMBOL=RES&amp;VAR:INDEX=0"}</definedName>
    <definedName name="_1141__FDSAUDITLINK__" hidden="1">{"fdsup://directions/FAT Viewer?action=UPDATE&amp;creator=factset&amp;DYN_ARGS=TRUE&amp;DOC_NAME=FAT:FQL_AUDITING_CLIENT_TEMPLATE.FAT&amp;display_string=Audit&amp;VAR:KEY=XCVSNYFEPW&amp;VAR:QUERY=RkZfRUJJVERBX09QRVIoTFRNLDM5OTU4KQ==&amp;WINDOW=FIRST_POPUP&amp;HEIGHT=450&amp;WIDTH=450&amp;START_MA","XIMIZED=FALSE&amp;VAR:CALENDAR=US&amp;VAR:SYMBOL=RES&amp;VAR:INDEX=0"}</definedName>
    <definedName name="_1142__FDSAUDITLINK__" hidden="1">{"fdsup://directions/FAT Viewer?action=UPDATE&amp;creator=factset&amp;DYN_ARGS=TRUE&amp;DOC_NAME=FAT:FQL_AUDITING_CLIENT_TEMPLATE.FAT&amp;display_string=Audit&amp;VAR:KEY=LCDMFEDEPY&amp;VAR:QUERY=RkZfRU5UUlBSX1ZBTF9EQUlMWSgzOTk1OCwsLCwsJ0RJTCcp&amp;WINDOW=FIRST_POPUP&amp;HEIGHT=450&amp;WIDTH=","450&amp;START_MAXIMIZED=FALSE&amp;VAR:CALENDAR=US&amp;VAR:SYMBOL=RES&amp;VAR:INDEX=0"}</definedName>
    <definedName name="_1143__FDSAUDITLINK__" hidden="1">{"fdsup://directions/FAT Viewer?action=UPDATE&amp;creator=factset&amp;DYN_ARGS=TRUE&amp;DOC_NAME=FAT:FQL_AUDITING_CLIENT_TEMPLATE.FAT&amp;display_string=Audit&amp;VAR:KEY=RSLOZOPEXE&amp;VAR:QUERY=RkZfRUJJVERBX09QRVIoTFRNLDM5OTUxKQ==&amp;WINDOW=FIRST_POPUP&amp;HEIGHT=450&amp;WIDTH=450&amp;START_MA","XIMIZED=FALSE&amp;VAR:CALENDAR=US&amp;VAR:SYMBOL=RES&amp;VAR:INDEX=0"}</definedName>
    <definedName name="_1144__FDSAUDITLINK__" hidden="1">{"fdsup://directions/FAT Viewer?action=UPDATE&amp;creator=factset&amp;DYN_ARGS=TRUE&amp;DOC_NAME=FAT:FQL_AUDITING_CLIENT_TEMPLATE.FAT&amp;display_string=Audit&amp;VAR:KEY=JQXSVAFQVW&amp;VAR:QUERY=RkZfRU5UUlBSX1ZBTF9EQUlMWSgzOTk1MSwsLCwsJ0RJTCcp&amp;WINDOW=FIRST_POPUP&amp;HEIGHT=450&amp;WIDTH=","450&amp;START_MAXIMIZED=FALSE&amp;VAR:CALENDAR=US&amp;VAR:SYMBOL=RES&amp;VAR:INDEX=0"}</definedName>
    <definedName name="_1145__FDSAUDITLINK__" hidden="1">{"fdsup://directions/FAT Viewer?action=UPDATE&amp;creator=factset&amp;DYN_ARGS=TRUE&amp;DOC_NAME=FAT:FQL_AUDITING_CLIENT_TEMPLATE.FAT&amp;display_string=Audit&amp;VAR:KEY=LEXULMHGPG&amp;VAR:QUERY=RkZfRUJJVERBX09QRVIoTFRNLDM5OTQ0KQ==&amp;WINDOW=FIRST_POPUP&amp;HEIGHT=450&amp;WIDTH=450&amp;START_MA","XIMIZED=FALSE&amp;VAR:CALENDAR=US&amp;VAR:SYMBOL=RES&amp;VAR:INDEX=0"}</definedName>
    <definedName name="_1146__FDSAUDITLINK__" hidden="1">{"fdsup://directions/FAT Viewer?action=UPDATE&amp;creator=factset&amp;DYN_ARGS=TRUE&amp;DOC_NAME=FAT:FQL_AUDITING_CLIENT_TEMPLATE.FAT&amp;display_string=Audit&amp;VAR:KEY=VIJCFKDSPU&amp;VAR:QUERY=RkZfRU5UUlBSX1ZBTF9EQUlMWSgzOTk0NCwsLCwsJ0RJTCcp&amp;WINDOW=FIRST_POPUP&amp;HEIGHT=450&amp;WIDTH=","450&amp;START_MAXIMIZED=FALSE&amp;VAR:CALENDAR=US&amp;VAR:SYMBOL=RES&amp;VAR:INDEX=0"}</definedName>
    <definedName name="_1147__FDSAUDITLINK__" hidden="1">{"fdsup://directions/FAT Viewer?action=UPDATE&amp;creator=factset&amp;DYN_ARGS=TRUE&amp;DOC_NAME=FAT:FQL_AUDITING_CLIENT_TEMPLATE.FAT&amp;display_string=Audit&amp;VAR:KEY=FIVIZCXYBU&amp;VAR:QUERY=RkZfRUJJVERBX09QRVIoTFRNLDM5OTM3KQ==&amp;WINDOW=FIRST_POPUP&amp;HEIGHT=450&amp;WIDTH=450&amp;START_MA","XIMIZED=FALSE&amp;VAR:CALENDAR=US&amp;VAR:SYMBOL=RES&amp;VAR:INDEX=0"}</definedName>
    <definedName name="_1148__FDSAUDITLINK__" hidden="1">{"fdsup://directions/FAT Viewer?action=UPDATE&amp;creator=factset&amp;DYN_ARGS=TRUE&amp;DOC_NAME=FAT:FQL_AUDITING_CLIENT_TEMPLATE.FAT&amp;display_string=Audit&amp;VAR:KEY=HWPYPITGTI&amp;VAR:QUERY=RkZfRU5UUlBSX1ZBTF9EQUlMWSgzOTkzNywsLCwsJ0RJTCcp&amp;WINDOW=FIRST_POPUP&amp;HEIGHT=450&amp;WIDTH=","450&amp;START_MAXIMIZED=FALSE&amp;VAR:CALENDAR=US&amp;VAR:SYMBOL=RES&amp;VAR:INDEX=0"}</definedName>
    <definedName name="_1149__FDSAUDITLINK__" hidden="1">{"fdsup://directions/FAT Viewer?action=UPDATE&amp;creator=factset&amp;DYN_ARGS=TRUE&amp;DOC_NAME=FAT:FQL_AUDITING_CLIENT_TEMPLATE.FAT&amp;display_string=Audit&amp;VAR:KEY=BEHEPQLERE&amp;VAR:QUERY=RkZfRUJJVERBX09QRVIoTFRNLDM5OTMwKQ==&amp;WINDOW=FIRST_POPUP&amp;HEIGHT=450&amp;WIDTH=450&amp;START_MA","XIMIZED=FALSE&amp;VAR:CALENDAR=US&amp;VAR:SYMBOL=RES&amp;VAR:INDEX=0"}</definedName>
    <definedName name="_115__________123Graph_XCHART_2" hidden="1">#REF!</definedName>
    <definedName name="_115__123Graph_XCHART_12" hidden="1">#REF!</definedName>
    <definedName name="_115__FDSAUDITLINK__" hidden="1">{"fdsup://directions/FAT Viewer?action=UPDATE&amp;creator=factset&amp;DYN_ARGS=TRUE&amp;DOC_NAME=FAT:FQL_AUDITING_CLIENT_TEMPLATE.FAT&amp;display_string=Audit&amp;VAR:KEY=VCTOFIFKNI&amp;VAR:QUERY=RkZfRU5UUlBSX1ZBTF9EQUlMWSg0MDUzOSwsLCwsJ0RJTCcp&amp;WINDOW=FIRST_POPUP&amp;HEIGHT=450&amp;WIDTH=","450&amp;START_MAXIMIZED=FALSE&amp;VAR:CALENDAR=US&amp;VAR:SYMBOL=B2850B&amp;VAR:INDEX=0"}</definedName>
    <definedName name="_1150__FDSAUDITLINK__" hidden="1">{"fdsup://directions/FAT Viewer?action=UPDATE&amp;creator=factset&amp;DYN_ARGS=TRUE&amp;DOC_NAME=FAT:FQL_AUDITING_CLIENT_TEMPLATE.FAT&amp;display_string=Audit&amp;VAR:KEY=BETEVMRWVY&amp;VAR:QUERY=RkZfRU5UUlBSX1ZBTF9EQUlMWSgzOTkzMCwsLCwsJ0RJTCcp&amp;WINDOW=FIRST_POPUP&amp;HEIGHT=450&amp;WIDTH=","450&amp;START_MAXIMIZED=FALSE&amp;VAR:CALENDAR=US&amp;VAR:SYMBOL=RES&amp;VAR:INDEX=0"}</definedName>
    <definedName name="_1151__FDSAUDITLINK__" hidden="1">{"fdsup://directions/FAT Viewer?action=UPDATE&amp;creator=factset&amp;DYN_ARGS=TRUE&amp;DOC_NAME=FAT:FQL_AUDITING_CLIENT_TEMPLATE.FAT&amp;display_string=Audit&amp;VAR:KEY=PITIPGBUXQ&amp;VAR:QUERY=RkZfRUJJVERBX09QRVIoTFRNLDM5OTIzKQ==&amp;WINDOW=FIRST_POPUP&amp;HEIGHT=450&amp;WIDTH=450&amp;START_MA","XIMIZED=FALSE&amp;VAR:CALENDAR=US&amp;VAR:SYMBOL=RES&amp;VAR:INDEX=0"}</definedName>
    <definedName name="_1152__FDSAUDITLINK__" hidden="1">{"fdsup://directions/FAT Viewer?action=UPDATE&amp;creator=factset&amp;DYN_ARGS=TRUE&amp;DOC_NAME=FAT:FQL_AUDITING_CLIENT_TEMPLATE.FAT&amp;display_string=Audit&amp;VAR:KEY=HSPORUHKVO&amp;VAR:QUERY=RkZfRU5UUlBSX1ZBTF9EQUlMWSgzOTkyMywsLCwsJ0RJTCcp&amp;WINDOW=FIRST_POPUP&amp;HEIGHT=450&amp;WIDTH=","450&amp;START_MAXIMIZED=FALSE&amp;VAR:CALENDAR=US&amp;VAR:SYMBOL=RES&amp;VAR:INDEX=0"}</definedName>
    <definedName name="_1153__FDSAUDITLINK__" hidden="1">{"fdsup://directions/FAT Viewer?action=UPDATE&amp;creator=factset&amp;DYN_ARGS=TRUE&amp;DOC_NAME=FAT:FQL_AUDITING_CLIENT_TEMPLATE.FAT&amp;display_string=Audit&amp;VAR:KEY=PQXAHEXMBI&amp;VAR:QUERY=RkZfRUJJVERBX09QRVIoTFRNLDM5OTE2KQ==&amp;WINDOW=FIRST_POPUP&amp;HEIGHT=450&amp;WIDTH=450&amp;START_MA","XIMIZED=FALSE&amp;VAR:CALENDAR=US&amp;VAR:SYMBOL=RES&amp;VAR:INDEX=0"}</definedName>
    <definedName name="_1154__FDSAUDITLINK__" hidden="1">{"fdsup://directions/FAT Viewer?action=UPDATE&amp;creator=factset&amp;DYN_ARGS=TRUE&amp;DOC_NAME=FAT:FQL_AUDITING_CLIENT_TEMPLATE.FAT&amp;display_string=Audit&amp;VAR:KEY=DMLADIJGTA&amp;VAR:QUERY=RkZfRU5UUlBSX1ZBTF9EQUlMWSgzOTkxNiwsLCwsJ0RJTCcp&amp;WINDOW=FIRST_POPUP&amp;HEIGHT=450&amp;WIDTH=","450&amp;START_MAXIMIZED=FALSE&amp;VAR:CALENDAR=US&amp;VAR:SYMBOL=RES&amp;VAR:INDEX=0"}</definedName>
    <definedName name="_1155__FDSAUDITLINK__" hidden="1">{"fdsup://directions/FAT Viewer?action=UPDATE&amp;creator=factset&amp;DYN_ARGS=TRUE&amp;DOC_NAME=FAT:FQL_AUDITING_CLIENT_TEMPLATE.FAT&amp;display_string=Audit&amp;VAR:KEY=NKRIHKNSNU&amp;VAR:QUERY=RkZfRUJJVERBX09QRVIoTFRNLDM5OTA5KQ==&amp;WINDOW=FIRST_POPUP&amp;HEIGHT=450&amp;WIDTH=450&amp;START_MA","XIMIZED=FALSE&amp;VAR:CALENDAR=US&amp;VAR:SYMBOL=RES&amp;VAR:INDEX=0"}</definedName>
    <definedName name="_1156__FDSAUDITLINK__" hidden="1">{"fdsup://directions/FAT Viewer?action=UPDATE&amp;creator=factset&amp;DYN_ARGS=TRUE&amp;DOC_NAME=FAT:FQL_AUDITING_CLIENT_TEMPLATE.FAT&amp;display_string=Audit&amp;VAR:KEY=JUBUDWTIDE&amp;VAR:QUERY=RkZfRU5UUlBSX1ZBTF9EQUlMWSgzOTkwOSwsLCwsJ0RJTCcp&amp;WINDOW=FIRST_POPUP&amp;HEIGHT=450&amp;WIDTH=","450&amp;START_MAXIMIZED=FALSE&amp;VAR:CALENDAR=US&amp;VAR:SYMBOL=RES&amp;VAR:INDEX=0"}</definedName>
    <definedName name="_1157__FDSAUDITLINK__" hidden="1">{"fdsup://directions/FAT Viewer?action=UPDATE&amp;creator=factset&amp;DYN_ARGS=TRUE&amp;DOC_NAME=FAT:FQL_AUDITING_CLIENT_TEMPLATE.FAT&amp;display_string=Audit&amp;VAR:KEY=ROJCTIRWBY&amp;VAR:QUERY=RkZfRUJJVERBX09QRVIoTFRNLDM5OTAyKQ==&amp;WINDOW=FIRST_POPUP&amp;HEIGHT=450&amp;WIDTH=450&amp;START_MA","XIMIZED=FALSE&amp;VAR:CALENDAR=US&amp;VAR:SYMBOL=RES&amp;VAR:INDEX=0"}</definedName>
    <definedName name="_1158__FDSAUDITLINK__" hidden="1">{"fdsup://directions/FAT Viewer?action=UPDATE&amp;creator=factset&amp;DYN_ARGS=TRUE&amp;DOC_NAME=FAT:FQL_AUDITING_CLIENT_TEMPLATE.FAT&amp;display_string=Audit&amp;VAR:KEY=JSTCPWFYVU&amp;VAR:QUERY=RkZfRU5UUlBSX1ZBTF9EQUlMWSgzOTkwMiwsLCwsJ0RJTCcp&amp;WINDOW=FIRST_POPUP&amp;HEIGHT=450&amp;WIDTH=","450&amp;START_MAXIMIZED=FALSE&amp;VAR:CALENDAR=US&amp;VAR:SYMBOL=RES&amp;VAR:INDEX=0"}</definedName>
    <definedName name="_1159__FDSAUDITLINK__" hidden="1">{"fdsup://directions/FAT Viewer?action=UPDATE&amp;creator=factset&amp;DYN_ARGS=TRUE&amp;DOC_NAME=FAT:FQL_AUDITING_CLIENT_TEMPLATE.FAT&amp;display_string=Audit&amp;VAR:KEY=HGJCLCPEVA&amp;VAR:QUERY=RkZfRUJJVERBX09QRVIoTFRNLDM5ODk1KQ==&amp;WINDOW=FIRST_POPUP&amp;HEIGHT=450&amp;WIDTH=450&amp;START_MA","XIMIZED=FALSE&amp;VAR:CALENDAR=US&amp;VAR:SYMBOL=RES&amp;VAR:INDEX=0"}</definedName>
    <definedName name="_116_________123Graph_ACHART_1" hidden="1">#REF!</definedName>
    <definedName name="_116__123Graph_XCHART_13" hidden="1">#REF!</definedName>
    <definedName name="_116__FDSAUDITLINK__" hidden="1">{"fdsup://directions/FAT Viewer?action=UPDATE&amp;creator=factset&amp;DYN_ARGS=TRUE&amp;DOC_NAME=FAT:FQL_AUDITING_CLIENT_TEMPLATE.FAT&amp;display_string=Audit&amp;VAR:KEY=LCTIRUTKHK&amp;VAR:QUERY=RkZfRUJJVERBX09QRVIoTFRNLDQwNTM5KQ==&amp;WINDOW=FIRST_POPUP&amp;HEIGHT=450&amp;WIDTH=450&amp;START_MA","XIMIZED=FALSE&amp;VAR:CALENDAR=US&amp;VAR:SYMBOL=B2850B&amp;VAR:INDEX=0"}</definedName>
    <definedName name="_1160__FDSAUDITLINK__" hidden="1">{"fdsup://directions/FAT Viewer?action=UPDATE&amp;creator=factset&amp;DYN_ARGS=TRUE&amp;DOC_NAME=FAT:FQL_AUDITING_CLIENT_TEMPLATE.FAT&amp;display_string=Audit&amp;VAR:KEY=BELWBIHEHK&amp;VAR:QUERY=RkZfRU5UUlBSX1ZBTF9EQUlMWSgzOTg5NSwsLCwsJ0RJTCcp&amp;WINDOW=FIRST_POPUP&amp;HEIGHT=450&amp;WIDTH=","450&amp;START_MAXIMIZED=FALSE&amp;VAR:CALENDAR=US&amp;VAR:SYMBOL=RES&amp;VAR:INDEX=0"}</definedName>
    <definedName name="_1161__FDSAUDITLINK__" hidden="1">{"fdsup://directions/FAT Viewer?action=UPDATE&amp;creator=factset&amp;DYN_ARGS=TRUE&amp;DOC_NAME=FAT:FQL_AUDITING_CLIENT_TEMPLATE.FAT&amp;display_string=Audit&amp;VAR:KEY=PQVQZMHALM&amp;VAR:QUERY=RkZfRUJJVERBX09QRVIoTFRNLDM5ODg4KQ==&amp;WINDOW=FIRST_POPUP&amp;HEIGHT=450&amp;WIDTH=450&amp;START_MA","XIMIZED=FALSE&amp;VAR:CALENDAR=US&amp;VAR:SYMBOL=RES&amp;VAR:INDEX=0"}</definedName>
    <definedName name="_1162__FDSAUDITLINK__" hidden="1">{"fdsup://directions/FAT Viewer?action=UPDATE&amp;creator=factset&amp;DYN_ARGS=TRUE&amp;DOC_NAME=FAT:FQL_AUDITING_CLIENT_TEMPLATE.FAT&amp;display_string=Audit&amp;VAR:KEY=BYJUVYJGLC&amp;VAR:QUERY=RkZfRU5UUlBSX1ZBTF9EQUlMWSgzOTg4OCwsLCwsJ0RJTCcp&amp;WINDOW=FIRST_POPUP&amp;HEIGHT=450&amp;WIDTH=","450&amp;START_MAXIMIZED=FALSE&amp;VAR:CALENDAR=US&amp;VAR:SYMBOL=RES&amp;VAR:INDEX=0"}</definedName>
    <definedName name="_1163__FDSAUDITLINK__" hidden="1">{"fdsup://directions/FAT Viewer?action=UPDATE&amp;creator=factset&amp;DYN_ARGS=TRUE&amp;DOC_NAME=FAT:FQL_AUDITING_CLIENT_TEMPLATE.FAT&amp;display_string=Audit&amp;VAR:KEY=XERSNQDMXO&amp;VAR:QUERY=RkZfRUJJVERBX09QRVIoTFRNLDM5ODgxKQ==&amp;WINDOW=FIRST_POPUP&amp;HEIGHT=450&amp;WIDTH=450&amp;START_MA","XIMIZED=FALSE&amp;VAR:CALENDAR=US&amp;VAR:SYMBOL=RES&amp;VAR:INDEX=0"}</definedName>
    <definedName name="_1164__FDSAUDITLINK__" hidden="1">{"fdsup://directions/FAT Viewer?action=UPDATE&amp;creator=factset&amp;DYN_ARGS=TRUE&amp;DOC_NAME=FAT:FQL_AUDITING_CLIENT_TEMPLATE.FAT&amp;display_string=Audit&amp;VAR:KEY=PUDUZMHUBA&amp;VAR:QUERY=RkZfRU5UUlBSX1ZBTF9EQUlMWSgzOTg4MSwsLCwsJ0RJTCcp&amp;WINDOW=FIRST_POPUP&amp;HEIGHT=450&amp;WIDTH=","450&amp;START_MAXIMIZED=FALSE&amp;VAR:CALENDAR=US&amp;VAR:SYMBOL=RES&amp;VAR:INDEX=0"}</definedName>
    <definedName name="_1165__FDSAUDITLINK__" hidden="1">{"fdsup://directions/FAT Viewer?action=UPDATE&amp;creator=factset&amp;DYN_ARGS=TRUE&amp;DOC_NAME=FAT:FQL_AUDITING_CLIENT_TEMPLATE.FAT&amp;display_string=Audit&amp;VAR:KEY=DMVMTGRMVK&amp;VAR:QUERY=RkZfRUJJVERBX09QRVIoTFRNLDM5ODc0KQ==&amp;WINDOW=FIRST_POPUP&amp;HEIGHT=450&amp;WIDTH=450&amp;START_MA","XIMIZED=FALSE&amp;VAR:CALENDAR=US&amp;VAR:SYMBOL=RES&amp;VAR:INDEX=0"}</definedName>
    <definedName name="_1166__FDSAUDITLINK__" hidden="1">{"fdsup://directions/FAT Viewer?action=UPDATE&amp;creator=factset&amp;DYN_ARGS=TRUE&amp;DOC_NAME=FAT:FQL_AUDITING_CLIENT_TEMPLATE.FAT&amp;display_string=Audit&amp;VAR:KEY=XATKTCLGPO&amp;VAR:QUERY=RkZfRU5UUlBSX1ZBTF9EQUlMWSgzOTg3NCwsLCwsJ0RJTCcp&amp;WINDOW=FIRST_POPUP&amp;HEIGHT=450&amp;WIDTH=","450&amp;START_MAXIMIZED=FALSE&amp;VAR:CALENDAR=US&amp;VAR:SYMBOL=RES&amp;VAR:INDEX=0"}</definedName>
    <definedName name="_1167__FDSAUDITLINK__" hidden="1">{"fdsup://directions/FAT Viewer?action=UPDATE&amp;creator=factset&amp;DYN_ARGS=TRUE&amp;DOC_NAME=FAT:FQL_AUDITING_CLIENT_TEMPLATE.FAT&amp;display_string=Audit&amp;VAR:KEY=BCZMPUHINW&amp;VAR:QUERY=RkZfRUJJVERBX09QRVIoTFRNLDM5ODY3KQ==&amp;WINDOW=FIRST_POPUP&amp;HEIGHT=450&amp;WIDTH=450&amp;START_MA","XIMIZED=FALSE&amp;VAR:CALENDAR=US&amp;VAR:SYMBOL=RES&amp;VAR:INDEX=0"}</definedName>
    <definedName name="_1168__FDSAUDITLINK__" hidden="1">{"fdsup://directions/FAT Viewer?action=UPDATE&amp;creator=factset&amp;DYN_ARGS=TRUE&amp;DOC_NAME=FAT:FQL_AUDITING_CLIENT_TEMPLATE.FAT&amp;display_string=Audit&amp;VAR:KEY=TCJWLMPMZS&amp;VAR:QUERY=RkZfRU5UUlBSX1ZBTF9EQUlMWSgzOTg2NywsLCwsJ0RJTCcp&amp;WINDOW=FIRST_POPUP&amp;HEIGHT=450&amp;WIDTH=","450&amp;START_MAXIMIZED=FALSE&amp;VAR:CALENDAR=US&amp;VAR:SYMBOL=RES&amp;VAR:INDEX=0"}</definedName>
    <definedName name="_1169__FDSAUDITLINK__" hidden="1">{"fdsup://directions/FAT Viewer?action=UPDATE&amp;creator=factset&amp;DYN_ARGS=TRUE&amp;DOC_NAME=FAT:FQL_AUDITING_CLIENT_TEMPLATE.FAT&amp;display_string=Audit&amp;VAR:KEY=NGHMFOXGTM&amp;VAR:QUERY=RkZfRUJJVERBX09QRVIoTFRNLDM5ODYwKQ==&amp;WINDOW=FIRST_POPUP&amp;HEIGHT=450&amp;WIDTH=450&amp;START_MA","XIMIZED=FALSE&amp;VAR:CALENDAR=US&amp;VAR:SYMBOL=RES&amp;VAR:INDEX=0"}</definedName>
    <definedName name="_117_______________123Graph_XCHART_1" hidden="1">#REF!</definedName>
    <definedName name="_117_________123Graph_ACHART_2" hidden="1">#REF!</definedName>
    <definedName name="_117__123Graph_DCHART_2" hidden="1">#REF!</definedName>
    <definedName name="_117__123Graph_XCHART_14" hidden="1">#REF!</definedName>
    <definedName name="_117__FDSAUDITLINK__" hidden="1">{"fdsup://directions/FAT Viewer?action=UPDATE&amp;creator=factset&amp;DYN_ARGS=TRUE&amp;DOC_NAME=FAT:FQL_AUDITING_CLIENT_TEMPLATE.FAT&amp;display_string=Audit&amp;VAR:KEY=VCLWZQDYVI&amp;VAR:QUERY=RkZfRU5UUlBSX1ZBTF9EQUlMWSg0MDUzMiwsLCwsJ0RJTCcp&amp;WINDOW=FIRST_POPUP&amp;HEIGHT=450&amp;WIDTH=","450&amp;START_MAXIMIZED=FALSE&amp;VAR:CALENDAR=US&amp;VAR:SYMBOL=B2850B&amp;VAR:INDEX=0"}</definedName>
    <definedName name="_1170__FDSAUDITLINK__" hidden="1">{"fdsup://directions/FAT Viewer?action=UPDATE&amp;creator=factset&amp;DYN_ARGS=TRUE&amp;DOC_NAME=FAT:FQL_AUDITING_CLIENT_TEMPLATE.FAT&amp;display_string=Audit&amp;VAR:KEY=NCJONGRUJG&amp;VAR:QUERY=RkZfRU5UUlBSX1ZBTF9EQUlMWSgzOTg2MCwsLCwsJ0RJTCcp&amp;WINDOW=FIRST_POPUP&amp;HEIGHT=450&amp;WIDTH=","450&amp;START_MAXIMIZED=FALSE&amp;VAR:CALENDAR=US&amp;VAR:SYMBOL=RES&amp;VAR:INDEX=0"}</definedName>
    <definedName name="_1171__FDSAUDITLINK__" hidden="1">{"fdsup://directions/FAT Viewer?action=UPDATE&amp;creator=factset&amp;DYN_ARGS=TRUE&amp;DOC_NAME=FAT:FQL_AUDITING_CLIENT_TEMPLATE.FAT&amp;display_string=Audit&amp;VAR:KEY=JELMFGBQRS&amp;VAR:QUERY=RkZfRUJJVERBX09QRVIoTFRNLDM5ODUzKQ==&amp;WINDOW=FIRST_POPUP&amp;HEIGHT=450&amp;WIDTH=450&amp;START_MA","XIMIZED=FALSE&amp;VAR:CALENDAR=US&amp;VAR:SYMBOL=RES&amp;VAR:INDEX=0"}</definedName>
    <definedName name="_1172__FDSAUDITLINK__" hidden="1">{"fdsup://directions/FAT Viewer?action=UPDATE&amp;creator=factset&amp;DYN_ARGS=TRUE&amp;DOC_NAME=FAT:FQL_AUDITING_CLIENT_TEMPLATE.FAT&amp;display_string=Audit&amp;VAR:KEY=HWRSNMBILE&amp;VAR:QUERY=RkZfRU5UUlBSX1ZBTF9EQUlMWSgzOTg1MywsLCwsJ0RJTCcp&amp;WINDOW=FIRST_POPUP&amp;HEIGHT=450&amp;WIDTH=","450&amp;START_MAXIMIZED=FALSE&amp;VAR:CALENDAR=US&amp;VAR:SYMBOL=RES&amp;VAR:INDEX=0"}</definedName>
    <definedName name="_1173__FDSAUDITLINK__" hidden="1">{"fdsup://directions/FAT Viewer?action=UPDATE&amp;creator=factset&amp;DYN_ARGS=TRUE&amp;DOC_NAME=FAT:FQL_AUDITING_CLIENT_TEMPLATE.FAT&amp;display_string=Audit&amp;VAR:KEY=ZCRSBULQBS&amp;VAR:QUERY=RkZfRUJJVERBX09QRVIoTFRNLDM5ODQ2KQ==&amp;WINDOW=FIRST_POPUP&amp;HEIGHT=450&amp;WIDTH=450&amp;START_MA","XIMIZED=FALSE&amp;VAR:CALENDAR=US&amp;VAR:SYMBOL=RES&amp;VAR:INDEX=0"}</definedName>
    <definedName name="_1174__FDSAUDITLINK__" hidden="1">{"fdsup://directions/FAT Viewer?action=UPDATE&amp;creator=factset&amp;DYN_ARGS=TRUE&amp;DOC_NAME=FAT:FQL_AUDITING_CLIENT_TEMPLATE.FAT&amp;display_string=Audit&amp;VAR:KEY=ZKJUNOROVK&amp;VAR:QUERY=RkZfRU5UUlBSX1ZBTF9EQUlMWSgzOTg0NiwsLCwsJ0RJTCcp&amp;WINDOW=FIRST_POPUP&amp;HEIGHT=450&amp;WIDTH=","450&amp;START_MAXIMIZED=FALSE&amp;VAR:CALENDAR=US&amp;VAR:SYMBOL=RES&amp;VAR:INDEX=0"}</definedName>
    <definedName name="_1175__FDSAUDITLINK__" hidden="1">{"fdsup://directions/FAT Viewer?action=UPDATE&amp;creator=factset&amp;DYN_ARGS=TRUE&amp;DOC_NAME=FAT:FQL_AUDITING_CLIENT_TEMPLATE.FAT&amp;display_string=Audit&amp;VAR:KEY=ZCVKTIZWNG&amp;VAR:QUERY=RkZfRUJJVERBX09QRVIoTFRNLDM5ODM5KQ==&amp;WINDOW=FIRST_POPUP&amp;HEIGHT=450&amp;WIDTH=450&amp;START_MA","XIMIZED=FALSE&amp;VAR:CALENDAR=US&amp;VAR:SYMBOL=RES&amp;VAR:INDEX=0"}</definedName>
    <definedName name="_1176__FDSAUDITLINK__" hidden="1">{"fdsup://directions/FAT Viewer?action=UPDATE&amp;creator=factset&amp;DYN_ARGS=TRUE&amp;DOC_NAME=FAT:FQL_AUDITING_CLIENT_TEMPLATE.FAT&amp;display_string=Audit&amp;VAR:KEY=FIXINSPUDE&amp;VAR:QUERY=RkZfRU5UUlBSX1ZBTF9EQUlMWSgzOTgzOSwsLCwsJ0RJTCcp&amp;WINDOW=FIRST_POPUP&amp;HEIGHT=450&amp;WIDTH=","450&amp;START_MAXIMIZED=FALSE&amp;VAR:CALENDAR=US&amp;VAR:SYMBOL=RES&amp;VAR:INDEX=0"}</definedName>
    <definedName name="_1177__FDSAUDITLINK__" hidden="1">{"fdsup://directions/FAT Viewer?action=UPDATE&amp;creator=factset&amp;DYN_ARGS=TRUE&amp;DOC_NAME=FAT:FQL_AUDITING_CLIENT_TEMPLATE.FAT&amp;display_string=Audit&amp;VAR:KEY=LOFKJQJKDW&amp;VAR:QUERY=RkZfRUJJVERBX09QRVIoTFRNLDM5ODMyKQ==&amp;WINDOW=FIRST_POPUP&amp;HEIGHT=450&amp;WIDTH=450&amp;START_MA","XIMIZED=FALSE&amp;VAR:CALENDAR=US&amp;VAR:SYMBOL=RES&amp;VAR:INDEX=0"}</definedName>
    <definedName name="_1178__FDSAUDITLINK__" hidden="1">{"fdsup://directions/FAT Viewer?action=UPDATE&amp;creator=factset&amp;DYN_ARGS=TRUE&amp;DOC_NAME=FAT:FQL_AUDITING_CLIENT_TEMPLATE.FAT&amp;display_string=Audit&amp;VAR:KEY=JUTWXMVKXO&amp;VAR:QUERY=RkZfRU5UUlBSX1ZBTF9EQUlMWSgzOTgzMiwsLCwsJ0RJTCcp&amp;WINDOW=FIRST_POPUP&amp;HEIGHT=450&amp;WIDTH=","450&amp;START_MAXIMIZED=FALSE&amp;VAR:CALENDAR=US&amp;VAR:SYMBOL=RES&amp;VAR:INDEX=0"}</definedName>
    <definedName name="_1179__FDSAUDITLINK__" hidden="1">{"fdsup://directions/FAT Viewer?action=UPDATE&amp;creator=factset&amp;DYN_ARGS=TRUE&amp;DOC_NAME=FAT:FQL_AUDITING_CLIENT_TEMPLATE.FAT&amp;display_string=Audit&amp;VAR:KEY=RUHMBWNSVK&amp;VAR:QUERY=RkZfRUJJVERBX09QRVIoTFRNLDM5ODI1KQ==&amp;WINDOW=FIRST_POPUP&amp;HEIGHT=450&amp;WIDTH=450&amp;START_MA","XIMIZED=FALSE&amp;VAR:CALENDAR=US&amp;VAR:SYMBOL=RES&amp;VAR:INDEX=0"}</definedName>
    <definedName name="_118_________123Graph_ACHART_3" hidden="1">#REF!</definedName>
    <definedName name="_118__123Graph_DCHART_25" hidden="1">#REF!</definedName>
    <definedName name="_118__123Graph_FCHART_22" hidden="1">#REF!</definedName>
    <definedName name="_118__123Graph_XCHART_1" hidden="1">#REF!</definedName>
    <definedName name="_118__123Graph_XCHART_15" hidden="1">#REF!</definedName>
    <definedName name="_118__FDSAUDITLINK__" hidden="1">{"fdsup://directions/FAT Viewer?action=UPDATE&amp;creator=factset&amp;DYN_ARGS=TRUE&amp;DOC_NAME=FAT:FQL_AUDITING_CLIENT_TEMPLATE.FAT&amp;display_string=Audit&amp;VAR:KEY=NITOJYBQJE&amp;VAR:QUERY=RkZfRUJJVERBX09QRVIoTFRNLDQwNTMyKQ==&amp;WINDOW=FIRST_POPUP&amp;HEIGHT=450&amp;WIDTH=450&amp;START_MA","XIMIZED=FALSE&amp;VAR:CALENDAR=US&amp;VAR:SYMBOL=B2850B&amp;VAR:INDEX=0"}</definedName>
    <definedName name="_1180__FDSAUDITLINK__" hidden="1">{"fdsup://directions/FAT Viewer?action=UPDATE&amp;creator=factset&amp;DYN_ARGS=TRUE&amp;DOC_NAME=FAT:FQL_AUDITING_CLIENT_TEMPLATE.FAT&amp;display_string=Audit&amp;VAR:KEY=VMBGJKJORG&amp;VAR:QUERY=RkZfRU5UUlBSX1ZBTF9EQUlMWSgzOTgyNSwsLCwsJ0RJTCcp&amp;WINDOW=FIRST_POPUP&amp;HEIGHT=450&amp;WIDTH=","450&amp;START_MAXIMIZED=FALSE&amp;VAR:CALENDAR=US&amp;VAR:SYMBOL=RES&amp;VAR:INDEX=0"}</definedName>
    <definedName name="_1181__FDSAUDITLINK__" hidden="1">{"fdsup://directions/FAT Viewer?action=UPDATE&amp;creator=factset&amp;DYN_ARGS=TRUE&amp;DOC_NAME=FAT:FQL_AUDITING_CLIENT_TEMPLATE.FAT&amp;display_string=Audit&amp;VAR:KEY=TEPWXMJKLQ&amp;VAR:QUERY=RkZfRUJJVERBX09QRVIoTFRNLDM5ODE4KQ==&amp;WINDOW=FIRST_POPUP&amp;HEIGHT=450&amp;WIDTH=450&amp;START_MA","XIMIZED=FALSE&amp;VAR:CALENDAR=US&amp;VAR:SYMBOL=RES&amp;VAR:INDEX=0"}</definedName>
    <definedName name="_1182__FDSAUDITLINK__" hidden="1">{"fdsup://directions/FAT Viewer?action=UPDATE&amp;creator=factset&amp;DYN_ARGS=TRUE&amp;DOC_NAME=FAT:FQL_AUDITING_CLIENT_TEMPLATE.FAT&amp;display_string=Audit&amp;VAR:KEY=LYJAFMRQHY&amp;VAR:QUERY=RkZfRU5UUlBSX1ZBTF9EQUlMWSgzOTgxOCwsLCwsJ0RJTCcp&amp;WINDOW=FIRST_POPUP&amp;HEIGHT=450&amp;WIDTH=","450&amp;START_MAXIMIZED=FALSE&amp;VAR:CALENDAR=US&amp;VAR:SYMBOL=RES&amp;VAR:INDEX=0"}</definedName>
    <definedName name="_1183__FDSAUDITLINK__" hidden="1">{"fdsup://directions/FAT Viewer?action=UPDATE&amp;creator=factset&amp;DYN_ARGS=TRUE&amp;DOC_NAME=FAT:FQL_AUDITING_CLIENT_TEMPLATE.FAT&amp;display_string=Audit&amp;VAR:KEY=VCLONABYNS&amp;VAR:QUERY=RkZfRUJJVERBX09QRVIoTFRNLDM5ODExKQ==&amp;WINDOW=FIRST_POPUP&amp;HEIGHT=450&amp;WIDTH=450&amp;START_MA","XIMIZED=FALSE&amp;VAR:CALENDAR=US&amp;VAR:SYMBOL=RES&amp;VAR:INDEX=0"}</definedName>
    <definedName name="_1184__FDSAUDITLINK__" hidden="1">{"fdsup://directions/FAT Viewer?action=UPDATE&amp;creator=factset&amp;DYN_ARGS=TRUE&amp;DOC_NAME=FAT:FQL_AUDITING_CLIENT_TEMPLATE.FAT&amp;display_string=Audit&amp;VAR:KEY=JOBKRGVEDK&amp;VAR:QUERY=RkZfRU5UUlBSX1ZBTF9EQUlMWSgzOTgxMSwsLCwsJ0RJTCcp&amp;WINDOW=FIRST_POPUP&amp;HEIGHT=450&amp;WIDTH=","450&amp;START_MAXIMIZED=FALSE&amp;VAR:CALENDAR=US&amp;VAR:SYMBOL=RES&amp;VAR:INDEX=0"}</definedName>
    <definedName name="_1185__FDSAUDITLINK__" hidden="1">{"fdsup://directions/FAT Viewer?action=UPDATE&amp;creator=factset&amp;DYN_ARGS=TRUE&amp;DOC_NAME=FAT:FQL_AUDITING_CLIENT_TEMPLATE.FAT&amp;display_string=Audit&amp;VAR:KEY=ZGNGVSZSRS&amp;VAR:QUERY=RkZfRUJJVERBX09QRVIoTFRNLDM5ODA0KQ==&amp;WINDOW=FIRST_POPUP&amp;HEIGHT=450&amp;WIDTH=450&amp;START_MA","XIMIZED=FALSE&amp;VAR:CALENDAR=US&amp;VAR:SYMBOL=RES&amp;VAR:INDEX=0"}</definedName>
    <definedName name="_1186__FDSAUDITLINK__" hidden="1">{"fdsup://directions/FAT Viewer?action=UPDATE&amp;creator=factset&amp;DYN_ARGS=TRUE&amp;DOC_NAME=FAT:FQL_AUDITING_CLIENT_TEMPLATE.FAT&amp;display_string=Audit&amp;VAR:KEY=LWXGRAVETO&amp;VAR:QUERY=RkZfRU5UUlBSX1ZBTF9EQUlMWSgzOTgwNCwsLCwsJ0RJTCcp&amp;WINDOW=FIRST_POPUP&amp;HEIGHT=450&amp;WIDTH=","450&amp;START_MAXIMIZED=FALSE&amp;VAR:CALENDAR=US&amp;VAR:SYMBOL=RES&amp;VAR:INDEX=0"}</definedName>
    <definedName name="_1187__FDSAUDITLINK__" hidden="1">{"fdsup://directions/FAT Viewer?action=UPDATE&amp;creator=factset&amp;DYN_ARGS=TRUE&amp;DOC_NAME=FAT:FQL_AUDITING_CLIENT_TEMPLATE.FAT&amp;display_string=Audit&amp;VAR:KEY=RQRQLMJAZA&amp;VAR:QUERY=RkZfRUJJVERBX09QRVIoTFRNLDM5Nzk3KQ==&amp;WINDOW=FIRST_POPUP&amp;HEIGHT=450&amp;WIDTH=450&amp;START_MA","XIMIZED=FALSE&amp;VAR:CALENDAR=US&amp;VAR:SYMBOL=RES&amp;VAR:INDEX=0"}</definedName>
    <definedName name="_1188__FDSAUDITLINK__" hidden="1">{"fdsup://directions/FAT Viewer?action=UPDATE&amp;creator=factset&amp;DYN_ARGS=TRUE&amp;DOC_NAME=FAT:FQL_AUDITING_CLIENT_TEMPLATE.FAT&amp;display_string=Audit&amp;VAR:KEY=BYNIDSPOLU&amp;VAR:QUERY=RkZfRU5UUlBSX1ZBTF9EQUlMWSgzOTc5NywsLCwsJ0RJTCcp&amp;WINDOW=FIRST_POPUP&amp;HEIGHT=450&amp;WIDTH=","450&amp;START_MAXIMIZED=FALSE&amp;VAR:CALENDAR=US&amp;VAR:SYMBOL=RES&amp;VAR:INDEX=0"}</definedName>
    <definedName name="_1189__FDSAUDITLINK__" hidden="1">{"fdsup://directions/FAT Viewer?action=UPDATE&amp;creator=factset&amp;DYN_ARGS=TRUE&amp;DOC_NAME=FAT:FQL_AUDITING_CLIENT_TEMPLATE.FAT&amp;display_string=Audit&amp;VAR:KEY=ZIBGVQVKNQ&amp;VAR:QUERY=RkZfRUJJVERBX09QRVIoTFRNLDM5NzkwKQ==&amp;WINDOW=FIRST_POPUP&amp;HEIGHT=450&amp;WIDTH=450&amp;START_MA","XIMIZED=FALSE&amp;VAR:CALENDAR=US&amp;VAR:SYMBOL=RES&amp;VAR:INDEX=0"}</definedName>
    <definedName name="_119_________123Graph_BCHART_1" hidden="1">#REF!</definedName>
    <definedName name="_119__123Graph_DCHART_26" hidden="1">#REF!</definedName>
    <definedName name="_119__123Graph_XCHART_16" hidden="1">#REF!</definedName>
    <definedName name="_119__FDSAUDITLINK__" hidden="1">{"fdsup://directions/FAT Viewer?action=UPDATE&amp;creator=factset&amp;DYN_ARGS=TRUE&amp;DOC_NAME=FAT:FQL_AUDITING_CLIENT_TEMPLATE.FAT&amp;display_string=Audit&amp;VAR:KEY=LQLQTGPKDG&amp;VAR:QUERY=RkZfRU5UUlBSX1ZBTF9EQUlMWSg0MDUyNSwsLCwsJ0RJTCcp&amp;WINDOW=FIRST_POPUP&amp;HEIGHT=450&amp;WIDTH=","450&amp;START_MAXIMIZED=FALSE&amp;VAR:CALENDAR=US&amp;VAR:SYMBOL=B2850B&amp;VAR:INDEX=0"}</definedName>
    <definedName name="_1190__FDSAUDITLINK__" hidden="1">{"fdsup://directions/FAT Viewer?action=UPDATE&amp;creator=factset&amp;DYN_ARGS=TRUE&amp;DOC_NAME=FAT:FQL_AUDITING_CLIENT_TEMPLATE.FAT&amp;display_string=Audit&amp;VAR:KEY=RCVCXQLGFK&amp;VAR:QUERY=RkZfRU5UUlBSX1ZBTF9EQUlMWSgzOTc5MCwsLCwsJ0RJTCcp&amp;WINDOW=FIRST_POPUP&amp;HEIGHT=450&amp;WIDTH=","450&amp;START_MAXIMIZED=FALSE&amp;VAR:CALENDAR=US&amp;VAR:SYMBOL=RES&amp;VAR:INDEX=0"}</definedName>
    <definedName name="_1191__FDSAUDITLINK__" hidden="1">{"fdsup://directions/FAT Viewer?action=UPDATE&amp;creator=factset&amp;DYN_ARGS=TRUE&amp;DOC_NAME=FAT:FQL_AUDITING_CLIENT_TEMPLATE.FAT&amp;display_string=Audit&amp;VAR:KEY=XCNMVGNWLI&amp;VAR:QUERY=RkZfRUJJVERBX09QRVIoTFRNLDM5NzgzKQ==&amp;WINDOW=FIRST_POPUP&amp;HEIGHT=450&amp;WIDTH=450&amp;START_MA","XIMIZED=FALSE&amp;VAR:CALENDAR=US&amp;VAR:SYMBOL=RES&amp;VAR:INDEX=0"}</definedName>
    <definedName name="_1192__FDSAUDITLINK__" hidden="1">{"fdsup://directions/FAT Viewer?action=UPDATE&amp;creator=factset&amp;DYN_ARGS=TRUE&amp;DOC_NAME=FAT:FQL_AUDITING_CLIENT_TEMPLATE.FAT&amp;display_string=Audit&amp;VAR:KEY=ZQFUFUVIHE&amp;VAR:QUERY=RkZfRU5UUlBSX1ZBTF9EQUlMWSgzOTc4MywsLCwsJ0RJTCcp&amp;WINDOW=FIRST_POPUP&amp;HEIGHT=450&amp;WIDTH=","450&amp;START_MAXIMIZED=FALSE&amp;VAR:CALENDAR=US&amp;VAR:SYMBOL=RES&amp;VAR:INDEX=0"}</definedName>
    <definedName name="_1193__FDSAUDITLINK__" hidden="1">{"fdsup://directions/FAT Viewer?action=UPDATE&amp;creator=factset&amp;DYN_ARGS=TRUE&amp;DOC_NAME=FAT:FQL_AUDITING_CLIENT_TEMPLATE.FAT&amp;display_string=Audit&amp;VAR:KEY=RSHQRYBYBU&amp;VAR:QUERY=RkZfRUJJVERBX09QRVIoTFRNLDM5Nzc2KQ==&amp;WINDOW=FIRST_POPUP&amp;HEIGHT=450&amp;WIDTH=450&amp;START_MA","XIMIZED=FALSE&amp;VAR:CALENDAR=US&amp;VAR:SYMBOL=RES&amp;VAR:INDEX=0"}</definedName>
    <definedName name="_1194__FDSAUDITLINK__" hidden="1">{"fdsup://directions/FAT Viewer?action=UPDATE&amp;creator=factset&amp;DYN_ARGS=TRUE&amp;DOC_NAME=FAT:FQL_AUDITING_CLIENT_TEMPLATE.FAT&amp;display_string=Audit&amp;VAR:KEY=BKDOTEPIJG&amp;VAR:QUERY=RkZfRU5UUlBSX1ZBTF9EQUlMWSgzOTc3NiwsLCwsJ0RJTCcp&amp;WINDOW=FIRST_POPUP&amp;HEIGHT=450&amp;WIDTH=","450&amp;START_MAXIMIZED=FALSE&amp;VAR:CALENDAR=US&amp;VAR:SYMBOL=RES&amp;VAR:INDEX=0"}</definedName>
    <definedName name="_1195__FDSAUDITLINK__" hidden="1">{"fdsup://directions/FAT Viewer?action=UPDATE&amp;creator=factset&amp;DYN_ARGS=TRUE&amp;DOC_NAME=FAT:FQL_AUDITING_CLIENT_TEMPLATE.FAT&amp;display_string=Audit&amp;VAR:KEY=NUPITWLSXK&amp;VAR:QUERY=RkZfRUJJVERBX09QRVIoTFRNLDM5NzY5KQ==&amp;WINDOW=FIRST_POPUP&amp;HEIGHT=450&amp;WIDTH=450&amp;START_MA","XIMIZED=FALSE&amp;VAR:CALENDAR=US&amp;VAR:SYMBOL=RES&amp;VAR:INDEX=0"}</definedName>
    <definedName name="_1196__FDSAUDITLINK__" hidden="1">{"fdsup://directions/FAT Viewer?action=UPDATE&amp;creator=factset&amp;DYN_ARGS=TRUE&amp;DOC_NAME=FAT:FQL_AUDITING_CLIENT_TEMPLATE.FAT&amp;display_string=Audit&amp;VAR:KEY=PYNGJALCPI&amp;VAR:QUERY=RkZfRU5UUlBSX1ZBTF9EQUlMWSgzOTc2OSwsLCwsJ0RJTCcp&amp;WINDOW=FIRST_POPUP&amp;HEIGHT=450&amp;WIDTH=","450&amp;START_MAXIMIZED=FALSE&amp;VAR:CALENDAR=US&amp;VAR:SYMBOL=RES&amp;VAR:INDEX=0"}</definedName>
    <definedName name="_1197__FDSAUDITLINK__" hidden="1">{"fdsup://directions/FAT Viewer?action=UPDATE&amp;creator=factset&amp;DYN_ARGS=TRUE&amp;DOC_NAME=FAT:FQL_AUDITING_CLIENT_TEMPLATE.FAT&amp;display_string=Audit&amp;VAR:KEY=VSFMZGHAZS&amp;VAR:QUERY=RkZfRUJJVERBX09QRVIoTFRNLDM5NzYyKQ==&amp;WINDOW=FIRST_POPUP&amp;HEIGHT=450&amp;WIDTH=450&amp;START_MA","XIMIZED=FALSE&amp;VAR:CALENDAR=US&amp;VAR:SYMBOL=RES&amp;VAR:INDEX=0"}</definedName>
    <definedName name="_1198__FDSAUDITLINK__" hidden="1">{"fdsup://directions/FAT Viewer?action=UPDATE&amp;creator=factset&amp;DYN_ARGS=TRUE&amp;DOC_NAME=FAT:FQL_AUDITING_CLIENT_TEMPLATE.FAT&amp;display_string=Audit&amp;VAR:KEY=PAVYNGNURI&amp;VAR:QUERY=RkZfRU5UUlBSX1ZBTF9EQUlMWSgzOTc2MiwsLCwsJ0RJTCcp&amp;WINDOW=FIRST_POPUP&amp;HEIGHT=450&amp;WIDTH=","450&amp;START_MAXIMIZED=FALSE&amp;VAR:CALENDAR=US&amp;VAR:SYMBOL=RES&amp;VAR:INDEX=0"}</definedName>
    <definedName name="_1199__FDSAUDITLINK__" hidden="1">{"fdsup://directions/FAT Viewer?action=UPDATE&amp;creator=factset&amp;DYN_ARGS=TRUE&amp;DOC_NAME=FAT:FQL_AUDITING_CLIENT_TEMPLATE.FAT&amp;display_string=Audit&amp;VAR:KEY=ROJOLMLAHY&amp;VAR:QUERY=RkZfRUJJVERBX09QRVIoTFRNLDM5NzU1KQ==&amp;WINDOW=FIRST_POPUP&amp;HEIGHT=450&amp;WIDTH=450&amp;START_MA","XIMIZED=FALSE&amp;VAR:CALENDAR=US&amp;VAR:SYMBOL=RES&amp;VAR:INDEX=0"}</definedName>
    <definedName name="_11U400_" hidden="1">{#N/A,#N/A,FALSE,"Marketing";#N/A,#N/A,FALSE,"Selling";#N/A,#N/A,FALSE,"Promotional";#N/A,#N/A,FALSE,"Advertising"}</definedName>
    <definedName name="_11德巴金6u_N" hidden="1">{#N/A,#N/A,FALSE,"national";#N/A,#N/A,FALSE,"GZ";#N/A,#N/A,FALSE,"BJ";#N/A,#N/A,FALSE,"SH";#N/A,#N/A,FALSE,"ZJ"}</definedName>
    <definedName name="_12_________________123Graph_BCHART_2" hidden="1">#REF!</definedName>
    <definedName name="_12________________123Graph_ACHART_2" hidden="1">#REF!</definedName>
    <definedName name="_12_____123Graph_FCHART_4" hidden="1">#REF!</definedName>
    <definedName name="_12___123Graph_ACHART_5" hidden="1">#N/A</definedName>
    <definedName name="_12__123Graph_ACHART_1" hidden="1">#REF!</definedName>
    <definedName name="_12__123Graph_ACHART_17" hidden="1">#REF!</definedName>
    <definedName name="_12__123Graph_ACHART_3" hidden="1">#REF!</definedName>
    <definedName name="_12__123Graph_ACHART_5" hidden="1">#REF!</definedName>
    <definedName name="_12__123Graph_BCHART_1" hidden="1">#REF!</definedName>
    <definedName name="_12__123Graph_BCHART_10" hidden="1">#REF!</definedName>
    <definedName name="_12__123Graph_BCHART_3" hidden="1">#REF!</definedName>
    <definedName name="_12__123Graph_BCHART_9" hidden="1">#REF!</definedName>
    <definedName name="_12__123Graph_CCHART_12" hidden="1">#REF!</definedName>
    <definedName name="_12__123Graph_CCHART_21" hidden="1">#REF!</definedName>
    <definedName name="_12__123Graph_DCHART_1" hidden="1">#REF!</definedName>
    <definedName name="_12__123Graph_ECHART_1" hidden="1">#REF!</definedName>
    <definedName name="_12__123Graph_F1999_2004" hidden="1">#REF!</definedName>
    <definedName name="_12__123Graph_FCHART_3" hidden="1">#REF!</definedName>
    <definedName name="_12__123Graph_FCHART_4" hidden="1">#REF!</definedName>
    <definedName name="_12__123Graph_LBL_ACHART_4" hidden="1">#REF!</definedName>
    <definedName name="_12__123Graph_LBL_BCHART_1" hidden="1">#REF!</definedName>
    <definedName name="_12__123Graph_XCHART_1" hidden="1">#REF!</definedName>
    <definedName name="_12__FDSAUDITLINK__" hidden="1">{"fdsup://IBCentral/FAT Viewer?action=UPDATE&amp;creator=factset&amp;DOC_NAME=fat:reuters_qtrly_source_window.fat&amp;display_string=Audit&amp;DYN_ARGS=TRUE&amp;VAR:ID1=19121610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0__123Graph_XCHAR" hidden="1">#REF!</definedName>
    <definedName name="_120_______________123Graph_XCHART_2" hidden="1">#REF!</definedName>
    <definedName name="_120_________123Graph_BCHART_2" hidden="1">#REF!</definedName>
    <definedName name="_120__123Graph_BCHART_2" hidden="1">#REF!</definedName>
    <definedName name="_120__123Graph_DCHART_27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{"fdsup://directions/FAT Viewer?action=UPDATE&amp;creator=factset&amp;DYN_ARGS=TRUE&amp;DOC_NAME=FAT:FQL_AUDITING_CLIENT_TEMPLATE.FAT&amp;display_string=Audit&amp;VAR:KEY=RMVKRIXIDA&amp;VAR:QUERY=RkZfRU5UUlBSX1ZBTF9EQUlMWSgzOTc1NSwsLCwsJ0RJTCcp&amp;WINDOW=FIRST_POPUP&amp;HEIGHT=450&amp;WIDTH=","450&amp;START_MAXIMIZED=FALSE&amp;VAR:CALENDAR=US&amp;VAR:SYMBOL=RES&amp;VAR:INDEX=0"}</definedName>
    <definedName name="_1201__FDSAUDITLINK__" hidden="1">{"fdsup://directions/FAT Viewer?action=UPDATE&amp;creator=factset&amp;DYN_ARGS=TRUE&amp;DOC_NAME=FAT:FQL_AUDITING_CLIENT_TEMPLATE.FAT&amp;display_string=Audit&amp;VAR:KEY=BUBUJWNWVE&amp;VAR:QUERY=RkZfRUJJVERBX09QRVIoTFRNLDM5NzQ4KQ==&amp;WINDOW=FIRST_POPUP&amp;HEIGHT=450&amp;WIDTH=450&amp;START_MA","XIMIZED=FALSE&amp;VAR:CALENDAR=US&amp;VAR:SYMBOL=RES&amp;VAR:INDEX=0"}</definedName>
    <definedName name="_1202__FDSAUDITLINK__" hidden="1">{"fdsup://directions/FAT Viewer?action=UPDATE&amp;creator=factset&amp;DYN_ARGS=TRUE&amp;DOC_NAME=FAT:FQL_AUDITING_CLIENT_TEMPLATE.FAT&amp;display_string=Audit&amp;VAR:KEY=LEPMVEBMBC&amp;VAR:QUERY=RkZfRU5UUlBSX1ZBTF9EQUlMWSgzOTc0OCwsLCwsJ0RJTCcp&amp;WINDOW=FIRST_POPUP&amp;HEIGHT=450&amp;WIDTH=","450&amp;START_MAXIMIZED=FALSE&amp;VAR:CALENDAR=US&amp;VAR:SYMBOL=RES&amp;VAR:INDEX=0"}</definedName>
    <definedName name="_1203__FDSAUDITLINK__" hidden="1">{"fdsup://directions/FAT Viewer?action=UPDATE&amp;creator=factset&amp;DYN_ARGS=TRUE&amp;DOC_NAME=FAT:FQL_AUDITING_CLIENT_TEMPLATE.FAT&amp;display_string=Audit&amp;VAR:KEY=LMDWVYVGZM&amp;VAR:QUERY=RkZfRUJJVERBX09QRVIoTFRNLDM5NzQxKQ==&amp;WINDOW=FIRST_POPUP&amp;HEIGHT=450&amp;WIDTH=450&amp;START_MA","XIMIZED=FALSE&amp;VAR:CALENDAR=US&amp;VAR:SYMBOL=RES&amp;VAR:INDEX=0"}</definedName>
    <definedName name="_1204__FDSAUDITLINK__" hidden="1">{"fdsup://directions/FAT Viewer?action=UPDATE&amp;creator=factset&amp;DYN_ARGS=TRUE&amp;DOC_NAME=FAT:FQL_AUDITING_CLIENT_TEMPLATE.FAT&amp;display_string=Audit&amp;VAR:KEY=HSJGJSJCLI&amp;VAR:QUERY=RkZfRU5UUlBSX1ZBTF9EQUlMWSgzOTc0MSwsLCwsJ0RJTCcp&amp;WINDOW=FIRST_POPUP&amp;HEIGHT=450&amp;WIDTH=","450&amp;START_MAXIMIZED=FALSE&amp;VAR:CALENDAR=US&amp;VAR:SYMBOL=RES&amp;VAR:INDEX=0"}</definedName>
    <definedName name="_1205__FDSAUDITLINK__" hidden="1">{"fdsup://directions/FAT Viewer?action=UPDATE&amp;creator=factset&amp;DYN_ARGS=TRUE&amp;DOC_NAME=FAT:FQL_AUDITING_CLIENT_TEMPLATE.FAT&amp;display_string=Audit&amp;VAR:KEY=HSZELCXCDC&amp;VAR:QUERY=RkZfRUJJVERBX09QRVIoTFRNLDM5NzM0KQ==&amp;WINDOW=FIRST_POPUP&amp;HEIGHT=450&amp;WIDTH=450&amp;START_MA","XIMIZED=FALSE&amp;VAR:CALENDAR=US&amp;VAR:SYMBOL=RES&amp;VAR:INDEX=0"}</definedName>
    <definedName name="_1206__FDSAUDITLINK__" hidden="1">{"fdsup://directions/FAT Viewer?action=UPDATE&amp;creator=factset&amp;DYN_ARGS=TRUE&amp;DOC_NAME=FAT:FQL_AUDITING_CLIENT_TEMPLATE.FAT&amp;display_string=Audit&amp;VAR:KEY=FATONQFEBS&amp;VAR:QUERY=RkZfRU5UUlBSX1ZBTF9EQUlMWSgzOTczNCwsLCwsJ0RJTCcp&amp;WINDOW=FIRST_POPUP&amp;HEIGHT=450&amp;WIDTH=","450&amp;START_MAXIMIZED=FALSE&amp;VAR:CALENDAR=US&amp;VAR:SYMBOL=RES&amp;VAR:INDEX=0"}</definedName>
    <definedName name="_1207__FDSAUDITLINK__" hidden="1">{"fdsup://directions/FAT Viewer?action=UPDATE&amp;creator=factset&amp;DYN_ARGS=TRUE&amp;DOC_NAME=FAT:FQL_AUDITING_CLIENT_TEMPLATE.FAT&amp;display_string=Audit&amp;VAR:KEY=BCRKFWJAZY&amp;VAR:QUERY=RkZfRUJJVERBX09QRVIoTFRNLDM5NzI3KQ==&amp;WINDOW=FIRST_POPUP&amp;HEIGHT=450&amp;WIDTH=450&amp;START_MA","XIMIZED=FALSE&amp;VAR:CALENDAR=US&amp;VAR:SYMBOL=RES&amp;VAR:INDEX=0"}</definedName>
    <definedName name="_1208__FDSAUDITLINK__" hidden="1">{"fdsup://directions/FAT Viewer?action=UPDATE&amp;creator=factset&amp;DYN_ARGS=TRUE&amp;DOC_NAME=FAT:FQL_AUDITING_CLIENT_TEMPLATE.FAT&amp;display_string=Audit&amp;VAR:KEY=LSPCLMZURM&amp;VAR:QUERY=RkZfRU5UUlBSX1ZBTF9EQUlMWSgzOTcyNywsLCwsJ0RJTCcp&amp;WINDOW=FIRST_POPUP&amp;HEIGHT=450&amp;WIDTH=","450&amp;START_MAXIMIZED=FALSE&amp;VAR:CALENDAR=US&amp;VAR:SYMBOL=RES&amp;VAR:INDEX=0"}</definedName>
    <definedName name="_1209__FDSAUDITLINK__" hidden="1">{"fdsup://directions/FAT Viewer?action=UPDATE&amp;creator=factset&amp;DYN_ARGS=TRUE&amp;DOC_NAME=FAT:FQL_AUDITING_CLIENT_TEMPLATE.FAT&amp;display_string=Audit&amp;VAR:KEY=NOLKFUVGBI&amp;VAR:QUERY=RkZfRUJJVERBX09QRVIoTFRNLDM5NzIwKQ==&amp;WINDOW=FIRST_POPUP&amp;HEIGHT=450&amp;WIDTH=450&amp;START_MA","XIMIZED=FALSE&amp;VAR:CALENDAR=US&amp;VAR:SYMBOL=RES&amp;VAR:INDEX=0"}</definedName>
    <definedName name="_121_________123Graph_BCHART_3" hidden="1">#REF!</definedName>
    <definedName name="_121__123Graph_DCHART_28" hidden="1">#REF!</definedName>
    <definedName name="_121__123Graph_LBL_ACHART_4" hidden="1">#REF!</definedName>
    <definedName name="_121__FDSAUDITLINK__" hidden="1">{"fdsup://directions/FAT Viewer?action=UPDATE&amp;creator=factset&amp;DYN_ARGS=TRUE&amp;DOC_NAME=FAT:FQL_AUDITING_CLIENT_TEMPLATE.FAT&amp;display_string=Audit&amp;VAR:KEY=BMPSBMREBE&amp;VAR:QUERY=RkZfRU5UUlBSX1ZBTF9EQUlMWSg0MDUxOCwsLCwsJ0RJTCcp&amp;WINDOW=FIRST_POPUP&amp;HEIGHT=450&amp;WIDTH=","450&amp;START_MAXIMIZED=FALSE&amp;VAR:CALENDAR=US&amp;VAR:SYMBOL=B2850B&amp;VAR:INDEX=0"}</definedName>
    <definedName name="_1210__FDSAUDITLINK__" hidden="1">{"fdsup://directions/FAT Viewer?action=UPDATE&amp;creator=factset&amp;DYN_ARGS=TRUE&amp;DOC_NAME=FAT:FQL_AUDITING_CLIENT_TEMPLATE.FAT&amp;display_string=Audit&amp;VAR:KEY=XYDONAPWPQ&amp;VAR:QUERY=RkZfRU5UUlBSX1ZBTF9EQUlMWSgzOTcyMCwsLCwsJ0RJTCcp&amp;WINDOW=FIRST_POPUP&amp;HEIGHT=450&amp;WIDTH=","450&amp;START_MAXIMIZED=FALSE&amp;VAR:CALENDAR=US&amp;VAR:SYMBOL=RES&amp;VAR:INDEX=0"}</definedName>
    <definedName name="_1211__FDSAUDITLINK__" hidden="1">{"fdsup://directions/FAT Viewer?action=UPDATE&amp;creator=factset&amp;DYN_ARGS=TRUE&amp;DOC_NAME=FAT:FQL_AUDITING_CLIENT_TEMPLATE.FAT&amp;display_string=Audit&amp;VAR:KEY=PALSHIBWHC&amp;VAR:QUERY=RkZfRUJJVERBX09QRVIoTFRNLDM5NzEzKQ==&amp;WINDOW=FIRST_POPUP&amp;HEIGHT=450&amp;WIDTH=450&amp;START_MA","XIMIZED=FALSE&amp;VAR:CALENDAR=US&amp;VAR:SYMBOL=RES&amp;VAR:INDEX=0"}</definedName>
    <definedName name="_1212__FDSAUDITLINK__" hidden="1">{"fdsup://directions/FAT Viewer?action=UPDATE&amp;creator=factset&amp;DYN_ARGS=TRUE&amp;DOC_NAME=FAT:FQL_AUDITING_CLIENT_TEMPLATE.FAT&amp;display_string=Audit&amp;VAR:KEY=JMDADWZYXS&amp;VAR:QUERY=RkZfRU5UUlBSX1ZBTF9EQUlMWSgzOTcxMywsLCwsJ0RJTCcp&amp;WINDOW=FIRST_POPUP&amp;HEIGHT=450&amp;WIDTH=","450&amp;START_MAXIMIZED=FALSE&amp;VAR:CALENDAR=US&amp;VAR:SYMBOL=RES&amp;VAR:INDEX=0"}</definedName>
    <definedName name="_1213__FDSAUDITLINK__" hidden="1">{"fdsup://directions/FAT Viewer?action=UPDATE&amp;creator=factset&amp;DYN_ARGS=TRUE&amp;DOC_NAME=FAT:FQL_AUDITING_CLIENT_TEMPLATE.FAT&amp;display_string=Audit&amp;VAR:KEY=XGDYVIXCJI&amp;VAR:QUERY=RkZfRUJJVERBX09QRVIoTFRNLDM5NzA2KQ==&amp;WINDOW=FIRST_POPUP&amp;HEIGHT=450&amp;WIDTH=450&amp;START_MA","XIMIZED=FALSE&amp;VAR:CALENDAR=US&amp;VAR:SYMBOL=RES&amp;VAR:INDEX=0"}</definedName>
    <definedName name="_1214__FDSAUDITLINK__" hidden="1">{"fdsup://directions/FAT Viewer?action=UPDATE&amp;creator=factset&amp;DYN_ARGS=TRUE&amp;DOC_NAME=FAT:FQL_AUDITING_CLIENT_TEMPLATE.FAT&amp;display_string=Audit&amp;VAR:KEY=VWNOXQZABK&amp;VAR:QUERY=RkZfRU5UUlBSX1ZBTF9EQUlMWSgzOTcwNiwsLCwsJ0RJTCcp&amp;WINDOW=FIRST_POPUP&amp;HEIGHT=450&amp;WIDTH=","450&amp;START_MAXIMIZED=FALSE&amp;VAR:CALENDAR=US&amp;VAR:SYMBOL=RES&amp;VAR:INDEX=0"}</definedName>
    <definedName name="_1215__FDSAUDITLINK__" hidden="1">{"fdsup://directions/FAT Viewer?action=UPDATE&amp;creator=factset&amp;DYN_ARGS=TRUE&amp;DOC_NAME=FAT:FQL_AUDITING_CLIENT_TEMPLATE.FAT&amp;display_string=Audit&amp;VAR:KEY=DENKHKRGHK&amp;VAR:QUERY=RkZfRUJJVERBX09QRVIoTFRNLDM5Njk5KQ==&amp;WINDOW=FIRST_POPUP&amp;HEIGHT=450&amp;WIDTH=450&amp;START_MA","XIMIZED=FALSE&amp;VAR:CALENDAR=US&amp;VAR:SYMBOL=RES&amp;VAR:INDEX=0"}</definedName>
    <definedName name="_1216__FDSAUDITLINK__" hidden="1">{"fdsup://directions/FAT Viewer?action=UPDATE&amp;creator=factset&amp;DYN_ARGS=TRUE&amp;DOC_NAME=FAT:FQL_AUDITING_CLIENT_TEMPLATE.FAT&amp;display_string=Audit&amp;VAR:KEY=DOFYXOTGTE&amp;VAR:QUERY=RkZfRU5UUlBSX1ZBTF9EQUlMWSgzOTY5OSwsLCwsJ0RJTCcp&amp;WINDOW=FIRST_POPUP&amp;HEIGHT=450&amp;WIDTH=","450&amp;START_MAXIMIZED=FALSE&amp;VAR:CALENDAR=US&amp;VAR:SYMBOL=RES&amp;VAR:INDEX=0"}</definedName>
    <definedName name="_1217__FDSAUDITLINK__" hidden="1">{"fdsup://directions/FAT Viewer?action=UPDATE&amp;creator=factset&amp;DYN_ARGS=TRUE&amp;DOC_NAME=FAT:FQL_AUDITING_CLIENT_TEMPLATE.FAT&amp;display_string=Audit&amp;VAR:KEY=HMLUFIXSDW&amp;VAR:QUERY=RkZfRUJJVERBX09QRVIoTFRNLDM5NjkyKQ==&amp;WINDOW=FIRST_POPUP&amp;HEIGHT=450&amp;WIDTH=450&amp;START_MA","XIMIZED=FALSE&amp;VAR:CALENDAR=US&amp;VAR:SYMBOL=RES&amp;VAR:INDEX=0"}</definedName>
    <definedName name="_1218__FDSAUDITLINK__" hidden="1">{"fdsup://directions/FAT Viewer?action=UPDATE&amp;creator=factset&amp;DYN_ARGS=TRUE&amp;DOC_NAME=FAT:FQL_AUDITING_CLIENT_TEMPLATE.FAT&amp;display_string=Audit&amp;VAR:KEY=JWDYXGVIPO&amp;VAR:QUERY=RkZfRU5UUlBSX1ZBTF9EQUlMWSgzOTY5MiwsLCwsJ0RJTCcp&amp;WINDOW=FIRST_POPUP&amp;HEIGHT=450&amp;WIDTH=","450&amp;START_MAXIMIZED=FALSE&amp;VAR:CALENDAR=US&amp;VAR:SYMBOL=RES&amp;VAR:INDEX=0"}</definedName>
    <definedName name="_1219__FDSAUDITLINK__" hidden="1">{"fdsup://directions/FAT Viewer?action=UPDATE&amp;creator=factset&amp;DYN_ARGS=TRUE&amp;DOC_NAME=FAT:FQL_AUDITING_CLIENT_TEMPLATE.FAT&amp;display_string=Audit&amp;VAR:KEY=VSNCZEXAHC&amp;VAR:QUERY=RkZfRUJJVERBX09QRVIoTFRNLDM5Njg1KQ==&amp;WINDOW=FIRST_POPUP&amp;HEIGHT=450&amp;WIDTH=450&amp;START_MA","XIMIZED=FALSE&amp;VAR:CALENDAR=US&amp;VAR:SYMBOL=RES&amp;VAR:INDEX=0"}</definedName>
    <definedName name="_122_________123Graph_CCHART_1" hidden="1">#REF!</definedName>
    <definedName name="_122__123Graph_DCHART_29" hidden="1">#REF!</definedName>
    <definedName name="_122__123Graph_FCHART_9" hidden="1">#REF!</definedName>
    <definedName name="_122__FDSAUDITLINK__" hidden="1">{"fdsup://directions/FAT Viewer?action=UPDATE&amp;creator=factset&amp;DYN_ARGS=TRUE&amp;DOC_NAME=FAT:FQL_AUDITING_CLIENT_TEMPLATE.FAT&amp;display_string=Audit&amp;VAR:KEY=LSFGNCLYTE&amp;VAR:QUERY=RkZfRUJJVERBX09QRVIoTFRNLDQwNTE4KQ==&amp;WINDOW=FIRST_POPUP&amp;HEIGHT=450&amp;WIDTH=450&amp;START_MA","XIMIZED=FALSE&amp;VAR:CALENDAR=US&amp;VAR:SYMBOL=B2850B&amp;VAR:INDEX=0"}</definedName>
    <definedName name="_1220__FDSAUDITLINK__" hidden="1">{"fdsup://directions/FAT Viewer?action=UPDATE&amp;creator=factset&amp;DYN_ARGS=TRUE&amp;DOC_NAME=FAT:FQL_AUDITING_CLIENT_TEMPLATE.FAT&amp;display_string=Audit&amp;VAR:KEY=FSRUZIJEXE&amp;VAR:QUERY=RkZfRU5UUlBSX1ZBTF9EQUlMWSgzOTY4NSwsLCwsJ0RJTCcp&amp;WINDOW=FIRST_POPUP&amp;HEIGHT=450&amp;WIDTH=","450&amp;START_MAXIMIZED=FALSE&amp;VAR:CALENDAR=US&amp;VAR:SYMBOL=RES&amp;VAR:INDEX=0"}</definedName>
    <definedName name="_1221__FDSAUDITLINK__" hidden="1">{"fdsup://directions/FAT Viewer?action=UPDATE&amp;creator=factset&amp;DYN_ARGS=TRUE&amp;DOC_NAME=FAT:FQL_AUDITING_CLIENT_TEMPLATE.FAT&amp;display_string=Audit&amp;VAR:KEY=LGHGJSTOHC&amp;VAR:QUERY=RkZfRUJJVERBX09QRVIoTFRNLDM5Njc4KQ==&amp;WINDOW=FIRST_POPUP&amp;HEIGHT=450&amp;WIDTH=450&amp;START_MA","XIMIZED=FALSE&amp;VAR:CALENDAR=US&amp;VAR:SYMBOL=RES&amp;VAR:INDEX=0"}</definedName>
    <definedName name="_1222__FDSAUDITLINK__" hidden="1">{"fdsup://directions/FAT Viewer?action=UPDATE&amp;creator=factset&amp;DYN_ARGS=TRUE&amp;DOC_NAME=FAT:FQL_AUDITING_CLIENT_TEMPLATE.FAT&amp;display_string=Audit&amp;VAR:KEY=NEDEBYZCRU&amp;VAR:QUERY=RkZfRU5UUlBSX1ZBTF9EQUlMWSgzOTY3OCwsLCwsJ0RJTCcp&amp;WINDOW=FIRST_POPUP&amp;HEIGHT=450&amp;WIDTH=","450&amp;START_MAXIMIZED=FALSE&amp;VAR:CALENDAR=US&amp;VAR:SYMBOL=RES&amp;VAR:INDEX=0"}</definedName>
    <definedName name="_1223__FDSAUDITLINK__" hidden="1">{"fdsup://directions/FAT Viewer?action=UPDATE&amp;creator=factset&amp;DYN_ARGS=TRUE&amp;DOC_NAME=FAT:FQL_AUDITING_CLIENT_TEMPLATE.FAT&amp;display_string=Audit&amp;VAR:KEY=XGTCVSBYRG&amp;VAR:QUERY=RkZfRUJJVERBX09QRVIoTFRNLDM5NjcxKQ==&amp;WINDOW=FIRST_POPUP&amp;HEIGHT=450&amp;WIDTH=450&amp;START_MA","XIMIZED=FALSE&amp;VAR:CALENDAR=US&amp;VAR:SYMBOL=RES&amp;VAR:INDEX=0"}</definedName>
    <definedName name="_1224__FDSAUDITLINK__" hidden="1">{"fdsup://directions/FAT Viewer?action=UPDATE&amp;creator=factset&amp;DYN_ARGS=TRUE&amp;DOC_NAME=FAT:FQL_AUDITING_CLIENT_TEMPLATE.FAT&amp;display_string=Audit&amp;VAR:KEY=RWFOZIZMVW&amp;VAR:QUERY=RkZfRU5UUlBSX1ZBTF9EQUlMWSgzOTY3MSwsLCwsJ0RJTCcp&amp;WINDOW=FIRST_POPUP&amp;HEIGHT=450&amp;WIDTH=","450&amp;START_MAXIMIZED=FALSE&amp;VAR:CALENDAR=US&amp;VAR:SYMBOL=RES&amp;VAR:INDEX=0"}</definedName>
    <definedName name="_1225__FDSAUDITLINK__" hidden="1">{"fdsup://directions/FAT Viewer?action=UPDATE&amp;creator=factset&amp;DYN_ARGS=TRUE&amp;DOC_NAME=FAT:FQL_AUDITING_CLIENT_TEMPLATE.FAT&amp;display_string=Audit&amp;VAR:KEY=ZCPIHOZUTI&amp;VAR:QUERY=RkZfRUJJVERBX09QRVIoTFRNLDM5NjY0KQ==&amp;WINDOW=FIRST_POPUP&amp;HEIGHT=450&amp;WIDTH=450&amp;START_MA","XIMIZED=FALSE&amp;VAR:CALENDAR=US&amp;VAR:SYMBOL=RES&amp;VAR:INDEX=0"}</definedName>
    <definedName name="_1226__FDSAUDITLINK__" hidden="1">{"fdsup://directions/FAT Viewer?action=UPDATE&amp;creator=factset&amp;DYN_ARGS=TRUE&amp;DOC_NAME=FAT:FQL_AUDITING_CLIENT_TEMPLATE.FAT&amp;display_string=Audit&amp;VAR:KEY=TYPOBAHSRM&amp;VAR:QUERY=RkZfRU5UUlBSX1ZBTF9EQUlMWSgzOTY2NCwsLCwsJ0RJTCcp&amp;WINDOW=FIRST_POPUP&amp;HEIGHT=450&amp;WIDTH=","450&amp;START_MAXIMIZED=FALSE&amp;VAR:CALENDAR=US&amp;VAR:SYMBOL=RES&amp;VAR:INDEX=0"}</definedName>
    <definedName name="_1227__FDSAUDITLINK__" hidden="1">{"fdsup://directions/FAT Viewer?action=UPDATE&amp;creator=factset&amp;DYN_ARGS=TRUE&amp;DOC_NAME=FAT:FQL_AUDITING_CLIENT_TEMPLATE.FAT&amp;display_string=Audit&amp;VAR:KEY=ZOJGDMLGBA&amp;VAR:QUERY=RkZfRUJJVERBX09QRVIoTFRNLDM5NjU3KQ==&amp;WINDOW=FIRST_POPUP&amp;HEIGHT=450&amp;WIDTH=450&amp;START_MA","XIMIZED=FALSE&amp;VAR:CALENDAR=US&amp;VAR:SYMBOL=RES&amp;VAR:INDEX=0"}</definedName>
    <definedName name="_1228__FDSAUDITLINK__" hidden="1">{"fdsup://directions/FAT Viewer?action=UPDATE&amp;creator=factset&amp;DYN_ARGS=TRUE&amp;DOC_NAME=FAT:FQL_AUDITING_CLIENT_TEMPLATE.FAT&amp;display_string=Audit&amp;VAR:KEY=JAFWZAPGDS&amp;VAR:QUERY=RkZfRU5UUlBSX1ZBTF9EQUlMWSgzOTY1NywsLCwsJ0RJTCcp&amp;WINDOW=FIRST_POPUP&amp;HEIGHT=450&amp;WIDTH=","450&amp;START_MAXIMIZED=FALSE&amp;VAR:CALENDAR=US&amp;VAR:SYMBOL=RES&amp;VAR:INDEX=0"}</definedName>
    <definedName name="_1229__FDSAUDITLINK__" hidden="1">{"fdsup://directions/FAT Viewer?action=UPDATE&amp;creator=factset&amp;DYN_ARGS=TRUE&amp;DOC_NAME=FAT:FQL_AUDITING_CLIENT_TEMPLATE.FAT&amp;display_string=Audit&amp;VAR:KEY=DUTELCROFY&amp;VAR:QUERY=RkZfRUJJVERBX09QRVIoTFRNLDM5NjUwKQ==&amp;WINDOW=FIRST_POPUP&amp;HEIGHT=450&amp;WIDTH=450&amp;START_MA","XIMIZED=FALSE&amp;VAR:CALENDAR=US&amp;VAR:SYMBOL=RES&amp;VAR:INDEX=0"}</definedName>
    <definedName name="_123______________123Graph_ACHART_1" hidden="1">#REF!</definedName>
    <definedName name="_123_________123Graph_CCHART_2" hidden="1">#REF!</definedName>
    <definedName name="_123__123Graph_DCHART_30" hidden="1">#REF!</definedName>
    <definedName name="_123__123Graph_XCHART_2" hidden="1">#REF!</definedName>
    <definedName name="_123__FDSAUDITLINK__" hidden="1">{"fdsup://directions/FAT Viewer?action=UPDATE&amp;creator=factset&amp;DYN_ARGS=TRUE&amp;DOC_NAME=FAT:FQL_AUDITING_CLIENT_TEMPLATE.FAT&amp;display_string=Audit&amp;VAR:KEY=PGPCFYBQXK&amp;VAR:QUERY=RkZfRU5UUlBSX1ZBTF9EQUlMWSg0MDUxMSwsLCwsJ0RJTCcp&amp;WINDOW=FIRST_POPUP&amp;HEIGHT=450&amp;WIDTH=","450&amp;START_MAXIMIZED=FALSE&amp;VAR:CALENDAR=US&amp;VAR:SYMBOL=B2850B&amp;VAR:INDEX=0"}</definedName>
    <definedName name="_1230__FDSAUDITLINK__" hidden="1">{"fdsup://directions/FAT Viewer?action=UPDATE&amp;creator=factset&amp;DYN_ARGS=TRUE&amp;DOC_NAME=FAT:FQL_AUDITING_CLIENT_TEMPLATE.FAT&amp;display_string=Audit&amp;VAR:KEY=TOXGJEJOBK&amp;VAR:QUERY=RkZfRU5UUlBSX1ZBTF9EQUlMWSgzOTY1MCwsLCwsJ0RJTCcp&amp;WINDOW=FIRST_POPUP&amp;HEIGHT=450&amp;WIDTH=","450&amp;START_MAXIMIZED=FALSE&amp;VAR:CALENDAR=US&amp;VAR:SYMBOL=RES&amp;VAR:INDEX=0"}</definedName>
    <definedName name="_1231__FDSAUDITLINK__" hidden="1">{"fdsup://directions/FAT Viewer?action=UPDATE&amp;creator=factset&amp;DYN_ARGS=TRUE&amp;DOC_NAME=FAT:FQL_AUDITING_CLIENT_TEMPLATE.FAT&amp;display_string=Audit&amp;VAR:KEY=FONCHURWDC&amp;VAR:QUERY=RkZfRUJJVERBX09QRVIoTFRNLDM5NjQzKQ==&amp;WINDOW=FIRST_POPUP&amp;HEIGHT=450&amp;WIDTH=450&amp;START_MA","XIMIZED=FALSE&amp;VAR:CALENDAR=US&amp;VAR:SYMBOL=RES&amp;VAR:INDEX=0"}</definedName>
    <definedName name="_1232__FDSAUDITLINK__" hidden="1">{"fdsup://directions/FAT Viewer?action=UPDATE&amp;creator=factset&amp;DYN_ARGS=TRUE&amp;DOC_NAME=FAT:FQL_AUDITING_CLIENT_TEMPLATE.FAT&amp;display_string=Audit&amp;VAR:KEY=HAPQHCFCPE&amp;VAR:QUERY=RkZfRU5UUlBSX1ZBTF9EQUlMWSgzOTY0MywsLCwsJ0RJTCcp&amp;WINDOW=FIRST_POPUP&amp;HEIGHT=450&amp;WIDTH=","450&amp;START_MAXIMIZED=FALSE&amp;VAR:CALENDAR=US&amp;VAR:SYMBOL=RES&amp;VAR:INDEX=0"}</definedName>
    <definedName name="_1233__FDSAUDITLINK__" hidden="1">{"fdsup://directions/FAT Viewer?action=UPDATE&amp;creator=factset&amp;DYN_ARGS=TRUE&amp;DOC_NAME=FAT:FQL_AUDITING_CLIENT_TEMPLATE.FAT&amp;display_string=Audit&amp;VAR:KEY=XYTOTULGXK&amp;VAR:QUERY=RkZfRUJJVERBX09QRVIoTFRNLDM5NjM2KQ==&amp;WINDOW=FIRST_POPUP&amp;HEIGHT=450&amp;WIDTH=450&amp;START_MA","XIMIZED=FALSE&amp;VAR:CALENDAR=US&amp;VAR:SYMBOL=RES&amp;VAR:INDEX=0"}</definedName>
    <definedName name="_1234__FDSAUDITLINK__" hidden="1">{"fdsup://directions/FAT Viewer?action=UPDATE&amp;creator=factset&amp;DYN_ARGS=TRUE&amp;DOC_NAME=FAT:FQL_AUDITING_CLIENT_TEMPLATE.FAT&amp;display_string=Audit&amp;VAR:KEY=HGLQXULIDA&amp;VAR:QUERY=RkZfRU5UUlBSX1ZBTF9EQUlMWSgzOTYzNiwsLCwsJ0RJTCcp&amp;WINDOW=FIRST_POPUP&amp;HEIGHT=450&amp;WIDTH=","450&amp;START_MAXIMIZED=FALSE&amp;VAR:CALENDAR=US&amp;VAR:SYMBOL=RES&amp;VAR:INDEX=0"}</definedName>
    <definedName name="_1235__FDSAUDITLINK__" hidden="1">{"fdsup://directions/FAT Viewer?action=UPDATE&amp;creator=factset&amp;DYN_ARGS=TRUE&amp;DOC_NAME=FAT:FQL_AUDITING_CLIENT_TEMPLATE.FAT&amp;display_string=Audit&amp;VAR:KEY=DMLOZMNMRE&amp;VAR:QUERY=RkZfRUJJVERBX09QRVIoTFRNLDM5NjI5KQ==&amp;WINDOW=FIRST_POPUP&amp;HEIGHT=450&amp;WIDTH=450&amp;START_MA","XIMIZED=FALSE&amp;VAR:CALENDAR=US&amp;VAR:SYMBOL=RES&amp;VAR:INDEX=0"}</definedName>
    <definedName name="_1236__FDSAUDITLINK__" hidden="1">{"fdsup://directions/FAT Viewer?action=UPDATE&amp;creator=factset&amp;DYN_ARGS=TRUE&amp;DOC_NAME=FAT:FQL_AUDITING_CLIENT_TEMPLATE.FAT&amp;display_string=Audit&amp;VAR:KEY=BQLYBSVKXQ&amp;VAR:QUERY=RkZfRU5UUlBSX1ZBTF9EQUlMWSgzOTYyOSwsLCwsJ0RJTCcp&amp;WINDOW=FIRST_POPUP&amp;HEIGHT=450&amp;WIDTH=","450&amp;START_MAXIMIZED=FALSE&amp;VAR:CALENDAR=US&amp;VAR:SYMBOL=RES&amp;VAR:INDEX=0"}</definedName>
    <definedName name="_1237__FDSAUDITLINK__" hidden="1">{"fdsup://directions/FAT Viewer?action=UPDATE&amp;creator=factset&amp;DYN_ARGS=TRUE&amp;DOC_NAME=FAT:FQL_AUDITING_CLIENT_TEMPLATE.FAT&amp;display_string=Audit&amp;VAR:KEY=HSHQBMDUTI&amp;VAR:QUERY=RkZfRUJJVERBX09QRVIoTFRNLDM5NjIyKQ==&amp;WINDOW=FIRST_POPUP&amp;HEIGHT=450&amp;WIDTH=450&amp;START_MA","XIMIZED=FALSE&amp;VAR:CALENDAR=US&amp;VAR:SYMBOL=RES&amp;VAR:INDEX=0"}</definedName>
    <definedName name="_1238__FDSAUDITLINK__" hidden="1">{"fdsup://directions/FAT Viewer?action=UPDATE&amp;creator=factset&amp;DYN_ARGS=TRUE&amp;DOC_NAME=FAT:FQL_AUDITING_CLIENT_TEMPLATE.FAT&amp;display_string=Audit&amp;VAR:KEY=DQXYVWROXK&amp;VAR:QUERY=RkZfRU5UUlBSX1ZBTF9EQUlMWSgzOTYyMiwsLCwsJ0RJTCcp&amp;WINDOW=FIRST_POPUP&amp;HEIGHT=450&amp;WIDTH=","450&amp;START_MAXIMIZED=FALSE&amp;VAR:CALENDAR=US&amp;VAR:SYMBOL=RES&amp;VAR:INDEX=0"}</definedName>
    <definedName name="_1239__FDSAUDITLINK__" hidden="1">{"fdsup://directions/FAT Viewer?action=UPDATE&amp;creator=factset&amp;DYN_ARGS=TRUE&amp;DOC_NAME=FAT:FQL_AUDITING_CLIENT_TEMPLATE.FAT&amp;display_string=Audit&amp;VAR:KEY=TYTILAPMFE&amp;VAR:QUERY=RkZfRUJJVERBX09QRVIoTFRNLDM5NjE1KQ==&amp;WINDOW=FIRST_POPUP&amp;HEIGHT=450&amp;WIDTH=450&amp;START_MA","XIMIZED=FALSE&amp;VAR:CALENDAR=US&amp;VAR:SYMBOL=RES&amp;VAR:INDEX=0"}</definedName>
    <definedName name="_123Gb" hidden="1">#REF!</definedName>
    <definedName name="_123Graph_A_val" hidden="1">#REF!</definedName>
    <definedName name="_123Graph_B_val" hidden="1">#REF!</definedName>
    <definedName name="_123Graph_D2" hidden="1">#REF!</definedName>
    <definedName name="_123Graph_LBL_A_val" hidden="1">#REF!</definedName>
    <definedName name="_123Graph_X_val" hidden="1">#REF!</definedName>
    <definedName name="_124" hidden="1">#REF!</definedName>
    <definedName name="_124_________123Graph_CCHART_3" hidden="1">#REF!</definedName>
    <definedName name="_124__123Graph_XCHART_3" hidden="1">#REF!</definedName>
    <definedName name="_124__FDSAUDITLINK__" hidden="1">{"fdsup://directions/FAT Viewer?action=UPDATE&amp;creator=factset&amp;DYN_ARGS=TRUE&amp;DOC_NAME=FAT:FQL_AUDITING_CLIENT_TEMPLATE.FAT&amp;display_string=Audit&amp;VAR:KEY=JEVYLADUPQ&amp;VAR:QUERY=RkZfRUJJVERBX09QRVIoTFRNLDQwNTExKQ==&amp;WINDOW=FIRST_POPUP&amp;HEIGHT=450&amp;WIDTH=450&amp;START_MA","XIMIZED=FALSE&amp;VAR:CALENDAR=US&amp;VAR:SYMBOL=B2850B&amp;VAR:INDEX=0"}</definedName>
    <definedName name="_1240__FDSAUDITLINK__" hidden="1">{"fdsup://directions/FAT Viewer?action=UPDATE&amp;creator=factset&amp;DYN_ARGS=TRUE&amp;DOC_NAME=FAT:FQL_AUDITING_CLIENT_TEMPLATE.FAT&amp;display_string=Audit&amp;VAR:KEY=HOLGTGVSFM&amp;VAR:QUERY=RkZfRU5UUlBSX1ZBTF9EQUlMWSgzOTYxNSwsLCwsJ0RJTCcp&amp;WINDOW=FIRST_POPUP&amp;HEIGHT=450&amp;WIDTH=","450&amp;START_MAXIMIZED=FALSE&amp;VAR:CALENDAR=US&amp;VAR:SYMBOL=RES&amp;VAR:INDEX=0"}</definedName>
    <definedName name="_1241__FDSAUDITLINK__" hidden="1">{"fdsup://directions/FAT Viewer?action=UPDATE&amp;creator=factset&amp;DYN_ARGS=TRUE&amp;DOC_NAME=FAT:FQL_AUDITING_CLIENT_TEMPLATE.FAT&amp;display_string=Audit&amp;VAR:KEY=LIZGLETYHI&amp;VAR:QUERY=RkZfRUJJVERBX09QRVIoTFRNLDM5NjA4KQ==&amp;WINDOW=FIRST_POPUP&amp;HEIGHT=450&amp;WIDTH=450&amp;START_MA","XIMIZED=FALSE&amp;VAR:CALENDAR=US&amp;VAR:SYMBOL=RES&amp;VAR:INDEX=0"}</definedName>
    <definedName name="_1242__FDSAUDITLINK__" hidden="1">{"fdsup://directions/FAT Viewer?action=UPDATE&amp;creator=factset&amp;DYN_ARGS=TRUE&amp;DOC_NAME=FAT:FQL_AUDITING_CLIENT_TEMPLATE.FAT&amp;display_string=Audit&amp;VAR:KEY=BKHSFGREDK&amp;VAR:QUERY=RkZfRU5UUlBSX1ZBTF9EQUlMWSgzOTYwOCwsLCwsJ0RJTCcp&amp;WINDOW=FIRST_POPUP&amp;HEIGHT=450&amp;WIDTH=","450&amp;START_MAXIMIZED=FALSE&amp;VAR:CALENDAR=US&amp;VAR:SYMBOL=RES&amp;VAR:INDEX=0"}</definedName>
    <definedName name="_1243__FDSAUDITLINK__" hidden="1">{"fdsup://directions/FAT Viewer?action=UPDATE&amp;creator=factset&amp;DYN_ARGS=TRUE&amp;DOC_NAME=FAT:FQL_AUDITING_CLIENT_TEMPLATE.FAT&amp;display_string=Audit&amp;VAR:KEY=BUXKBOFGPC&amp;VAR:QUERY=RkZfRUJJVERBX09QRVIoTFRNLDM5NjAxKQ==&amp;WINDOW=FIRST_POPUP&amp;HEIGHT=450&amp;WIDTH=450&amp;START_MA","XIMIZED=FALSE&amp;VAR:CALENDAR=US&amp;VAR:SYMBOL=RES&amp;VAR:INDEX=0"}</definedName>
    <definedName name="_1244__FDSAUDITLINK__" hidden="1">{"fdsup://directions/FAT Viewer?action=UPDATE&amp;creator=factset&amp;DYN_ARGS=TRUE&amp;DOC_NAME=FAT:FQL_AUDITING_CLIENT_TEMPLATE.FAT&amp;display_string=Audit&amp;VAR:KEY=RQNORYZYZM&amp;VAR:QUERY=RkZfRU5UUlBSX1ZBTF9EQUlMWSgzOTYwMSwsLCwsJ0RJTCcp&amp;WINDOW=FIRST_POPUP&amp;HEIGHT=450&amp;WIDTH=","450&amp;START_MAXIMIZED=FALSE&amp;VAR:CALENDAR=US&amp;VAR:SYMBOL=RES&amp;VAR:INDEX=0"}</definedName>
    <definedName name="_1245__FDSAUDITLINK__" hidden="1">{"fdsup://directions/FAT Viewer?action=UPDATE&amp;creator=factset&amp;DYN_ARGS=TRUE&amp;DOC_NAME=FAT:FQL_AUDITING_CLIENT_TEMPLATE.FAT&amp;display_string=Audit&amp;VAR:KEY=HYDSBWVGRO&amp;VAR:QUERY=RkZfRUJJVERBX09QRVIoTFRNLDM5NTk0KQ==&amp;WINDOW=FIRST_POPUP&amp;HEIGHT=450&amp;WIDTH=450&amp;START_MA","XIMIZED=FALSE&amp;VAR:CALENDAR=US&amp;VAR:SYMBOL=RES&amp;VAR:INDEX=0"}</definedName>
    <definedName name="_1246__FDSAUDITLINK__" hidden="1">{"fdsup://directions/FAT Viewer?action=UPDATE&amp;creator=factset&amp;DYN_ARGS=TRUE&amp;DOC_NAME=FAT:FQL_AUDITING_CLIENT_TEMPLATE.FAT&amp;display_string=Audit&amp;VAR:KEY=NOJUXEXIJW&amp;VAR:QUERY=RkZfRU5UUlBSX1ZBTF9EQUlMWSgzOTU5NCwsLCwsJ0RJTCcp&amp;WINDOW=FIRST_POPUP&amp;HEIGHT=450&amp;WIDTH=","450&amp;START_MAXIMIZED=FALSE&amp;VAR:CALENDAR=US&amp;VAR:SYMBOL=RES&amp;VAR:INDEX=0"}</definedName>
    <definedName name="_1247__FDSAUDITLINK__" hidden="1">{"fdsup://directions/FAT Viewer?action=UPDATE&amp;creator=factset&amp;DYN_ARGS=TRUE&amp;DOC_NAME=FAT:FQL_AUDITING_CLIENT_TEMPLATE.FAT&amp;display_string=Audit&amp;VAR:KEY=RUBMJEHOPG&amp;VAR:QUERY=RkZfRUJJVERBX09QRVIoTFRNLDM5NTg3KQ==&amp;WINDOW=FIRST_POPUP&amp;HEIGHT=450&amp;WIDTH=450&amp;START_MA","XIMIZED=FALSE&amp;VAR:CALENDAR=US&amp;VAR:SYMBOL=RES&amp;VAR:INDEX=0"}</definedName>
    <definedName name="_1248__FDSAUDITLINK__" hidden="1">{"fdsup://directions/FAT Viewer?action=UPDATE&amp;creator=factset&amp;DYN_ARGS=TRUE&amp;DOC_NAME=FAT:FQL_AUDITING_CLIENT_TEMPLATE.FAT&amp;display_string=Audit&amp;VAR:KEY=FKVAZQPOBO&amp;VAR:QUERY=RkZfRU5UUlBSX1ZBTF9EQUlMWSgzOTU4NywsLCwsJ0RJTCcp&amp;WINDOW=FIRST_POPUP&amp;HEIGHT=450&amp;WIDTH=","450&amp;START_MAXIMIZED=FALSE&amp;VAR:CALENDAR=US&amp;VAR:SYMBOL=RES&amp;VAR:INDEX=0"}</definedName>
    <definedName name="_1249__FDSAUDITLINK__" hidden="1">{"fdsup://directions/FAT Viewer?action=UPDATE&amp;creator=factset&amp;DYN_ARGS=TRUE&amp;DOC_NAME=FAT:FQL_AUDITING_CLIENT_TEMPLATE.FAT&amp;display_string=Audit&amp;VAR:KEY=PKJWLADMXG&amp;VAR:QUERY=RkZfRUJJVERBX09QRVIoTFRNLDM5NTgwKQ==&amp;WINDOW=FIRST_POPUP&amp;HEIGHT=450&amp;WIDTH=450&amp;START_MA","XIMIZED=FALSE&amp;VAR:CALENDAR=US&amp;VAR:SYMBOL=RES&amp;VAR:INDEX=0"}</definedName>
    <definedName name="_125_________123Graph_DCHART_1" hidden="1">#REF!</definedName>
    <definedName name="_125__123Graph_XCHART_2" hidden="1">#REF!</definedName>
    <definedName name="_125__123Graph_XCHART_4" hidden="1">#REF!</definedName>
    <definedName name="_125__FDSAUDITLINK__" hidden="1">{"fdsup://directions/FAT Viewer?action=UPDATE&amp;creator=factset&amp;DYN_ARGS=TRUE&amp;DOC_NAME=FAT:FQL_AUDITING_CLIENT_TEMPLATE.FAT&amp;display_string=Audit&amp;VAR:KEY=NSJWTKPILU&amp;VAR:QUERY=RkZfRU5UUlBSX1ZBTF9EQUlMWSg0MDUwNCwsLCwsJ0RJTCcp&amp;WINDOW=FIRST_POPUP&amp;HEIGHT=450&amp;WIDTH=","450&amp;START_MAXIMIZED=FALSE&amp;VAR:CALENDAR=US&amp;VAR:SYMBOL=B2850B&amp;VAR:INDEX=0"}</definedName>
    <definedName name="_1250__FDSAUDITLINK__" hidden="1">{"fdsup://directions/FAT Viewer?action=UPDATE&amp;creator=factset&amp;DYN_ARGS=TRUE&amp;DOC_NAME=FAT:FQL_AUDITING_CLIENT_TEMPLATE.FAT&amp;display_string=Audit&amp;VAR:KEY=XAJONGTOXG&amp;VAR:QUERY=RkZfRU5UUlBSX1ZBTF9EQUlMWSgzOTU4MCwsLCwsJ0RJTCcp&amp;WINDOW=FIRST_POPUP&amp;HEIGHT=450&amp;WIDTH=","450&amp;START_MAXIMIZED=FALSE&amp;VAR:CALENDAR=US&amp;VAR:SYMBOL=RES&amp;VAR:INDEX=0"}</definedName>
    <definedName name="_1251__FDSAUDITLINK__" hidden="1">{"fdsup://directions/FAT Viewer?action=UPDATE&amp;creator=factset&amp;DYN_ARGS=TRUE&amp;DOC_NAME=FAT:FQL_AUDITING_CLIENT_TEMPLATE.FAT&amp;display_string=Audit&amp;VAR:KEY=PGDEPQBGBC&amp;VAR:QUERY=RkZfRUJJVERBX09QRVIoTFRNLDM5NTczKQ==&amp;WINDOW=FIRST_POPUP&amp;HEIGHT=450&amp;WIDTH=450&amp;START_MA","XIMIZED=FALSE&amp;VAR:CALENDAR=US&amp;VAR:SYMBOL=RES&amp;VAR:INDEX=0"}</definedName>
    <definedName name="_1252__FDSAUDITLINK__" hidden="1">{"fdsup://directions/FAT Viewer?action=UPDATE&amp;creator=factset&amp;DYN_ARGS=TRUE&amp;DOC_NAME=FAT:FQL_AUDITING_CLIENT_TEMPLATE.FAT&amp;display_string=Audit&amp;VAR:KEY=ZWJMZOZONY&amp;VAR:QUERY=RkZfRU5UUlBSX1ZBTF9EQUlMWSgzOTU3MywsLCwsJ0RJTCcp&amp;WINDOW=FIRST_POPUP&amp;HEIGHT=450&amp;WIDTH=","450&amp;START_MAXIMIZED=FALSE&amp;VAR:CALENDAR=US&amp;VAR:SYMBOL=RES&amp;VAR:INDEX=0"}</definedName>
    <definedName name="_1253__FDSAUDITLINK__" hidden="1">{"fdsup://directions/FAT Viewer?action=UPDATE&amp;creator=factset&amp;DYN_ARGS=TRUE&amp;DOC_NAME=FAT:FQL_AUDITING_CLIENT_TEMPLATE.FAT&amp;display_string=Audit&amp;VAR:KEY=LUNCJGPKXI&amp;VAR:QUERY=RkZfRUJJVERBX09QRVIoTFRNLDM5NTY2KQ==&amp;WINDOW=FIRST_POPUP&amp;HEIGHT=450&amp;WIDTH=450&amp;START_MA","XIMIZED=FALSE&amp;VAR:CALENDAR=US&amp;VAR:SYMBOL=RES&amp;VAR:INDEX=0"}</definedName>
    <definedName name="_1254__FDSAUDITLINK__" hidden="1">{"fdsup://directions/FAT Viewer?action=UPDATE&amp;creator=factset&amp;DYN_ARGS=TRUE&amp;DOC_NAME=FAT:FQL_AUDITING_CLIENT_TEMPLATE.FAT&amp;display_string=Audit&amp;VAR:KEY=TGBGFUNUVC&amp;VAR:QUERY=RkZfRU5UUlBSX1ZBTF9EQUlMWSgzOTU2NiwsLCwsJ0RJTCcp&amp;WINDOW=FIRST_POPUP&amp;HEIGHT=450&amp;WIDTH=","450&amp;START_MAXIMIZED=FALSE&amp;VAR:CALENDAR=US&amp;VAR:SYMBOL=RES&amp;VAR:INDEX=0"}</definedName>
    <definedName name="_1255__FDSAUDITLINK__" hidden="1">{"fdsup://directions/FAT Viewer?action=UPDATE&amp;creator=factset&amp;DYN_ARGS=TRUE&amp;DOC_NAME=FAT:FQL_AUDITING_CLIENT_TEMPLATE.FAT&amp;display_string=Audit&amp;VAR:KEY=ZURCJYBCJI&amp;VAR:QUERY=RkZfRUJJVERBX09QRVIoTFRNLDM5NTU5KQ==&amp;WINDOW=FIRST_POPUP&amp;HEIGHT=450&amp;WIDTH=450&amp;START_MA","XIMIZED=FALSE&amp;VAR:CALENDAR=US&amp;VAR:SYMBOL=RES&amp;VAR:INDEX=0"}</definedName>
    <definedName name="_1256__FDSAUDITLINK__" hidden="1">{"fdsup://directions/FAT Viewer?action=UPDATE&amp;creator=factset&amp;DYN_ARGS=TRUE&amp;DOC_NAME=FAT:FQL_AUDITING_CLIENT_TEMPLATE.FAT&amp;display_string=Audit&amp;VAR:KEY=BIPYHUTIHA&amp;VAR:QUERY=RkZfRU5UUlBSX1ZBTF9EQUlMWSgzOTU1OSwsLCwsJ0RJTCcp&amp;WINDOW=FIRST_POPUP&amp;HEIGHT=450&amp;WIDTH=","450&amp;START_MAXIMIZED=FALSE&amp;VAR:CALENDAR=US&amp;VAR:SYMBOL=RES&amp;VAR:INDEX=0"}</definedName>
    <definedName name="_1257__FDSAUDITLINK__" hidden="1">{"fdsup://directions/FAT Viewer?action=UPDATE&amp;creator=factset&amp;DYN_ARGS=TRUE&amp;DOC_NAME=FAT:FQL_AUDITING_CLIENT_TEMPLATE.FAT&amp;display_string=Audit&amp;VAR:KEY=BUBSDKZGJQ&amp;VAR:QUERY=RkZfRUJJVERBX09QRVIoTFRNLDM5NTUyKQ==&amp;WINDOW=FIRST_POPUP&amp;HEIGHT=450&amp;WIDTH=450&amp;START_MA","XIMIZED=FALSE&amp;VAR:CALENDAR=US&amp;VAR:SYMBOL=RES&amp;VAR:INDEX=0"}</definedName>
    <definedName name="_1258__FDSAUDITLINK__" hidden="1">{"fdsup://directions/FAT Viewer?action=UPDATE&amp;creator=factset&amp;DYN_ARGS=TRUE&amp;DOC_NAME=FAT:FQL_AUDITING_CLIENT_TEMPLATE.FAT&amp;display_string=Audit&amp;VAR:KEY=LWHCROHGPA&amp;VAR:QUERY=RkZfRU5UUlBSX1ZBTF9EQUlMWSgzOTU1MiwsLCwsJ0RJTCcp&amp;WINDOW=FIRST_POPUP&amp;HEIGHT=450&amp;WIDTH=","450&amp;START_MAXIMIZED=FALSE&amp;VAR:CALENDAR=US&amp;VAR:SYMBOL=RES&amp;VAR:INDEX=0"}</definedName>
    <definedName name="_1259__FDSAUDITLINK__" hidden="1">{"fdsup://directions/FAT Viewer?action=UPDATE&amp;creator=factset&amp;DYN_ARGS=TRUE&amp;DOC_NAME=FAT:FQL_AUDITING_CLIENT_TEMPLATE.FAT&amp;display_string=Audit&amp;VAR:KEY=BCFUTKJSHK&amp;VAR:QUERY=RkZfRUJJVERBX09QRVIoTFRNLDM5NTQ1KQ==&amp;WINDOW=FIRST_POPUP&amp;HEIGHT=450&amp;WIDTH=450&amp;START_MA","XIMIZED=FALSE&amp;VAR:CALENDAR=US&amp;VAR:SYMBOL=RES&amp;VAR:INDEX=0"}</definedName>
    <definedName name="_126______________123Graph_ACHART_2" hidden="1">#REF!</definedName>
    <definedName name="_126_________123Graph_DCHART_2" hidden="1">#REF!</definedName>
    <definedName name="_126__123Graph_XCHART_5" hidden="1">#REF!</definedName>
    <definedName name="_126__FDSAUDITLINK__" hidden="1">{"fdsup://directions/FAT Viewer?action=UPDATE&amp;creator=factset&amp;DYN_ARGS=TRUE&amp;DOC_NAME=FAT:FQL_AUDITING_CLIENT_TEMPLATE.FAT&amp;display_string=Audit&amp;VAR:KEY=HENUPUPMBC&amp;VAR:QUERY=RkZfRUJJVERBX09QRVIoTFRNLDQwNTA0KQ==&amp;WINDOW=FIRST_POPUP&amp;HEIGHT=450&amp;WIDTH=450&amp;START_MA","XIMIZED=FALSE&amp;VAR:CALENDAR=US&amp;VAR:SYMBOL=B2850B&amp;VAR:INDEX=0"}</definedName>
    <definedName name="_1260__FDSAUDITLINK__" hidden="1">{"fdsup://directions/FAT Viewer?action=UPDATE&amp;creator=factset&amp;DYN_ARGS=TRUE&amp;DOC_NAME=FAT:FQL_AUDITING_CLIENT_TEMPLATE.FAT&amp;display_string=Audit&amp;VAR:KEY=JMLWJKZMVM&amp;VAR:QUERY=RkZfRU5UUlBSX1ZBTF9EQUlMWSgzOTU0NSwsLCwsJ0RJTCcp&amp;WINDOW=FIRST_POPUP&amp;HEIGHT=450&amp;WIDTH=","450&amp;START_MAXIMIZED=FALSE&amp;VAR:CALENDAR=US&amp;VAR:SYMBOL=RES&amp;VAR:INDEX=0"}</definedName>
    <definedName name="_1261__FDSAUDITLINK__" hidden="1">{"fdsup://directions/FAT Viewer?action=UPDATE&amp;creator=factset&amp;DYN_ARGS=TRUE&amp;DOC_NAME=FAT:FQL_AUDITING_CLIENT_TEMPLATE.FAT&amp;display_string=Audit&amp;VAR:KEY=TEJOTGJWLA&amp;VAR:QUERY=RkZfRUJJVERBX09QRVIoTFRNLDM5NTM4KQ==&amp;WINDOW=FIRST_POPUP&amp;HEIGHT=450&amp;WIDTH=450&amp;START_MA","XIMIZED=FALSE&amp;VAR:CALENDAR=US&amp;VAR:SYMBOL=RES&amp;VAR:INDEX=0"}</definedName>
    <definedName name="_1262__FDSAUDITLINK__" hidden="1">{"fdsup://directions/FAT Viewer?action=UPDATE&amp;creator=factset&amp;DYN_ARGS=TRUE&amp;DOC_NAME=FAT:FQL_AUDITING_CLIENT_TEMPLATE.FAT&amp;display_string=Audit&amp;VAR:KEY=LYPYBYDWLA&amp;VAR:QUERY=RkZfRU5UUlBSX1ZBTF9EQUlMWSgzOTUzOCwsLCwsJ0RJTCcp&amp;WINDOW=FIRST_POPUP&amp;HEIGHT=450&amp;WIDTH=","450&amp;START_MAXIMIZED=FALSE&amp;VAR:CALENDAR=US&amp;VAR:SYMBOL=RES&amp;VAR:INDEX=0"}</definedName>
    <definedName name="_1263__FDSAUDITLINK__" hidden="1">{"fdsup://directions/FAT Viewer?action=UPDATE&amp;creator=factset&amp;DYN_ARGS=TRUE&amp;DOC_NAME=FAT:FQL_AUDITING_CLIENT_TEMPLATE.FAT&amp;display_string=Audit&amp;VAR:KEY=RYLKHADIJM&amp;VAR:QUERY=RkZfRUJJVERBX09QRVIoTFRNLDM5NTMxKQ==&amp;WINDOW=FIRST_POPUP&amp;HEIGHT=450&amp;WIDTH=450&amp;START_MA","XIMIZED=FALSE&amp;VAR:CALENDAR=US&amp;VAR:SYMBOL=RES&amp;VAR:INDEX=0"}</definedName>
    <definedName name="_1264__FDSAUDITLINK__" hidden="1">{"fdsup://directions/FAT Viewer?action=UPDATE&amp;creator=factset&amp;DYN_ARGS=TRUE&amp;DOC_NAME=FAT:FQL_AUDITING_CLIENT_TEMPLATE.FAT&amp;display_string=Audit&amp;VAR:KEY=XCLGNKXIJQ&amp;VAR:QUERY=RkZfRU5UUlBSX1ZBTF9EQUlMWSgzOTUzMSwsLCwsJ0RJTCcp&amp;WINDOW=FIRST_POPUP&amp;HEIGHT=450&amp;WIDTH=","450&amp;START_MAXIMIZED=FALSE&amp;VAR:CALENDAR=US&amp;VAR:SYMBOL=RES&amp;VAR:INDEX=0"}</definedName>
    <definedName name="_1265__FDSAUDITLINK__" hidden="1">{"fdsup://directions/FAT Viewer?action=UPDATE&amp;creator=factset&amp;DYN_ARGS=TRUE&amp;DOC_NAME=FAT:FQL_AUDITING_CLIENT_TEMPLATE.FAT&amp;display_string=Audit&amp;VAR:KEY=TSZUXEXGVM&amp;VAR:QUERY=RkZfRUJJVERBX09QRVIoTFRNLDM5NTI0KQ==&amp;WINDOW=FIRST_POPUP&amp;HEIGHT=450&amp;WIDTH=450&amp;START_MA","XIMIZED=FALSE&amp;VAR:CALENDAR=US&amp;VAR:SYMBOL=RES&amp;VAR:INDEX=0"}</definedName>
    <definedName name="_1266__FDSAUDITLINK__" hidden="1">{"fdsup://directions/FAT Viewer?action=UPDATE&amp;creator=factset&amp;DYN_ARGS=TRUE&amp;DOC_NAME=FAT:FQL_AUDITING_CLIENT_TEMPLATE.FAT&amp;display_string=Audit&amp;VAR:KEY=ZKZEHADYFI&amp;VAR:QUERY=RkZfRU5UUlBSX1ZBTF9EQUlMWSgzOTUyNCwsLCwsJ0RJTCcp&amp;WINDOW=FIRST_POPUP&amp;HEIGHT=450&amp;WIDTH=","450&amp;START_MAXIMIZED=FALSE&amp;VAR:CALENDAR=US&amp;VAR:SYMBOL=RES&amp;VAR:INDEX=0"}</definedName>
    <definedName name="_1267__FDSAUDITLINK__" hidden="1">{"fdsup://directions/FAT Viewer?action=UPDATE&amp;creator=factset&amp;DYN_ARGS=TRUE&amp;DOC_NAME=FAT:FQL_AUDITING_CLIENT_TEMPLATE.FAT&amp;display_string=Audit&amp;VAR:KEY=PQZYFMZOHO&amp;VAR:QUERY=RkZfRUJJVERBX09QRVIoTFRNLDM5NTE3KQ==&amp;WINDOW=FIRST_POPUP&amp;HEIGHT=450&amp;WIDTH=450&amp;START_MA","XIMIZED=FALSE&amp;VAR:CALENDAR=US&amp;VAR:SYMBOL=RES&amp;VAR:INDEX=0"}</definedName>
    <definedName name="_1268__FDSAUDITLINK__" hidden="1">{"fdsup://directions/FAT Viewer?action=UPDATE&amp;creator=factset&amp;DYN_ARGS=TRUE&amp;DOC_NAME=FAT:FQL_AUDITING_CLIENT_TEMPLATE.FAT&amp;display_string=Audit&amp;VAR:KEY=RATWPCDMLM&amp;VAR:QUERY=RkZfRU5UUlBSX1ZBTF9EQUlMWSgzOTUxNywsLCwsJ0RJTCcp&amp;WINDOW=FIRST_POPUP&amp;HEIGHT=450&amp;WIDTH=","450&amp;START_MAXIMIZED=FALSE&amp;VAR:CALENDAR=US&amp;VAR:SYMBOL=RES&amp;VAR:INDEX=0"}</definedName>
    <definedName name="_1269__FDSAUDITLINK__" hidden="1">{"fdsup://directions/FAT Viewer?action=UPDATE&amp;creator=factset&amp;DYN_ARGS=TRUE&amp;DOC_NAME=FAT:FQL_AUDITING_CLIENT_TEMPLATE.FAT&amp;display_string=Audit&amp;VAR:KEY=BOZWXITGXE&amp;VAR:QUERY=RkZfRUJJVERBX09QRVIoTFRNLDM5NTEwKQ==&amp;WINDOW=FIRST_POPUP&amp;HEIGHT=450&amp;WIDTH=450&amp;START_MA","XIMIZED=FALSE&amp;VAR:CALENDAR=US&amp;VAR:SYMBOL=RES&amp;VAR:INDEX=0"}</definedName>
    <definedName name="_127_________123Graph_ECHART_1" hidden="1">#REF!</definedName>
    <definedName name="_127__123Graph_XCHART_6" hidden="1">#REF!</definedName>
    <definedName name="_127__FDSAUDITLINK__" hidden="1">{"fdsup://directions/FAT Viewer?action=UPDATE&amp;creator=factset&amp;DYN_ARGS=TRUE&amp;DOC_NAME=FAT:FQL_AUDITING_CLIENT_TEMPLATE.FAT&amp;display_string=Audit&amp;VAR:KEY=FYDQFEPUPA&amp;VAR:QUERY=RkZfRU5UUlBSX1ZBTF9EQUlMWSg0MDQ5NywsLCwsJ0RJTCcp&amp;WINDOW=FIRST_POPUP&amp;HEIGHT=450&amp;WIDTH=","450&amp;START_MAXIMIZED=FALSE&amp;VAR:CALENDAR=US&amp;VAR:SYMBOL=B2850B&amp;VAR:INDEX=0"}</definedName>
    <definedName name="_1270__FDSAUDITLINK__" hidden="1">{"fdsup://directions/FAT Viewer?action=UPDATE&amp;creator=factset&amp;DYN_ARGS=TRUE&amp;DOC_NAME=FAT:FQL_AUDITING_CLIENT_TEMPLATE.FAT&amp;display_string=Audit&amp;VAR:KEY=JGVMLANUTO&amp;VAR:QUERY=RkZfRU5UUlBSX1ZBTF9EQUlMWSgzOTUxMCwsLCwsJ0RJTCcp&amp;WINDOW=FIRST_POPUP&amp;HEIGHT=450&amp;WIDTH=","450&amp;START_MAXIMIZED=FALSE&amp;VAR:CALENDAR=US&amp;VAR:SYMBOL=RES&amp;VAR:INDEX=0"}</definedName>
    <definedName name="_1271__FDSAUDITLINK__" hidden="1">{"fdsup://directions/FAT Viewer?action=UPDATE&amp;creator=factset&amp;DYN_ARGS=TRUE&amp;DOC_NAME=FAT:FQL_AUDITING_CLIENT_TEMPLATE.FAT&amp;display_string=Audit&amp;VAR:KEY=HMJGHCDOVE&amp;VAR:QUERY=RkZfRUJJVERBX09QRVIoTFRNLDM5NTAzKQ==&amp;WINDOW=FIRST_POPUP&amp;HEIGHT=450&amp;WIDTH=450&amp;START_MA","XIMIZED=FALSE&amp;VAR:CALENDAR=US&amp;VAR:SYMBOL=RES&amp;VAR:INDEX=0"}</definedName>
    <definedName name="_1272__FDSAUDITLINK__" hidden="1">{"fdsup://directions/FAT Viewer?action=UPDATE&amp;creator=factset&amp;DYN_ARGS=TRUE&amp;DOC_NAME=FAT:FQL_AUDITING_CLIENT_TEMPLATE.FAT&amp;display_string=Audit&amp;VAR:KEY=HKJEFSZCDM&amp;VAR:QUERY=RkZfRU5UUlBSX1ZBTF9EQUlMWSgzOTUwMywsLCwsJ0RJTCcp&amp;WINDOW=FIRST_POPUP&amp;HEIGHT=450&amp;WIDTH=","450&amp;START_MAXIMIZED=FALSE&amp;VAR:CALENDAR=US&amp;VAR:SYMBOL=RES&amp;VAR:INDEX=0"}</definedName>
    <definedName name="_1273__FDSAUDITLINK__" hidden="1">{"fdsup://directions/FAT Viewer?action=UPDATE&amp;creator=factset&amp;DYN_ARGS=TRUE&amp;DOC_NAME=FAT:FQL_AUDITING_CLIENT_TEMPLATE.FAT&amp;display_string=Audit&amp;VAR:KEY=JUTQDONAFC&amp;VAR:QUERY=RkZfRUJJVERBX09QRVIoTFRNLDM5NDk2KQ==&amp;WINDOW=FIRST_POPUP&amp;HEIGHT=450&amp;WIDTH=450&amp;START_MA","XIMIZED=FALSE&amp;VAR:CALENDAR=US&amp;VAR:SYMBOL=RES&amp;VAR:INDEX=0"}</definedName>
    <definedName name="_1274__FDSAUDITLINK__" hidden="1">{"fdsup://directions/FAT Viewer?action=UPDATE&amp;creator=factset&amp;DYN_ARGS=TRUE&amp;DOC_NAME=FAT:FQL_AUDITING_CLIENT_TEMPLATE.FAT&amp;display_string=Audit&amp;VAR:KEY=ZGNIXANSHW&amp;VAR:QUERY=RkZfRU5UUlBSX1ZBTF9EQUlMWSgzOTQ5NiwsLCwsJ0RJTCcp&amp;WINDOW=FIRST_POPUP&amp;HEIGHT=450&amp;WIDTH=","450&amp;START_MAXIMIZED=FALSE&amp;VAR:CALENDAR=US&amp;VAR:SYMBOL=RES&amp;VAR:INDEX=0"}</definedName>
    <definedName name="_1275__FDSAUDITLINK__" hidden="1">{"fdsup://directions/FAT Viewer?action=UPDATE&amp;creator=factset&amp;DYN_ARGS=TRUE&amp;DOC_NAME=FAT:FQL_AUDITING_CLIENT_TEMPLATE.FAT&amp;display_string=Audit&amp;VAR:KEY=NIPSHMFCPE&amp;VAR:QUERY=RkZfRUJJVERBX09QRVIoTFRNLDM5NDg5KQ==&amp;WINDOW=FIRST_POPUP&amp;HEIGHT=450&amp;WIDTH=450&amp;START_MA","XIMIZED=FALSE&amp;VAR:CALENDAR=US&amp;VAR:SYMBOL=RES&amp;VAR:INDEX=0"}</definedName>
    <definedName name="_1276__FDSAUDITLINK__" hidden="1">{"fdsup://directions/FAT Viewer?action=UPDATE&amp;creator=factset&amp;DYN_ARGS=TRUE&amp;DOC_NAME=FAT:FQL_AUDITING_CLIENT_TEMPLATE.FAT&amp;display_string=Audit&amp;VAR:KEY=DKFYLYLKXW&amp;VAR:QUERY=RkZfRU5UUlBSX1ZBTF9EQUlMWSgzOTQ4OSwsLCwsJ0RJTCcp&amp;WINDOW=FIRST_POPUP&amp;HEIGHT=450&amp;WIDTH=","450&amp;START_MAXIMIZED=FALSE&amp;VAR:CALENDAR=US&amp;VAR:SYMBOL=RES&amp;VAR:INDEX=0"}</definedName>
    <definedName name="_1277__FDSAUDITLINK__" hidden="1">{"fdsup://directions/FAT Viewer?action=UPDATE&amp;creator=factset&amp;DYN_ARGS=TRUE&amp;DOC_NAME=FAT:FQL_AUDITING_CLIENT_TEMPLATE.FAT&amp;display_string=Audit&amp;VAR:KEY=LODAVEJEVW&amp;VAR:QUERY=RkZfRUJJVERBX09QRVIoTFRNLDM5NDgyKQ==&amp;WINDOW=FIRST_POPUP&amp;HEIGHT=450&amp;WIDTH=450&amp;START_MA","XIMIZED=FALSE&amp;VAR:CALENDAR=US&amp;VAR:SYMBOL=RES&amp;VAR:INDEX=0"}</definedName>
    <definedName name="_1278__FDSAUDITLINK__" hidden="1">{"fdsup://directions/FAT Viewer?action=UPDATE&amp;creator=factset&amp;DYN_ARGS=TRUE&amp;DOC_NAME=FAT:FQL_AUDITING_CLIENT_TEMPLATE.FAT&amp;display_string=Audit&amp;VAR:KEY=LCHAPUJMTG&amp;VAR:QUERY=RkZfRU5UUlBSX1ZBTF9EQUlMWSgzOTQ4MiwsLCwsJ0RJTCcp&amp;WINDOW=FIRST_POPUP&amp;HEIGHT=450&amp;WIDTH=","450&amp;START_MAXIMIZED=FALSE&amp;VAR:CALENDAR=US&amp;VAR:SYMBOL=RES&amp;VAR:INDEX=0"}</definedName>
    <definedName name="_1279__FDSAUDITLINK__" hidden="1">{"fdsup://directions/FAT Viewer?action=UPDATE&amp;creator=factset&amp;DYN_ARGS=TRUE&amp;DOC_NAME=FAT:FQL_AUDITING_CLIENT_TEMPLATE.FAT&amp;display_string=Audit&amp;VAR:KEY=FOXUBKTYLM&amp;VAR:QUERY=RkZfRUJJVERBX09QRVIoTFRNLDM5NDc1KQ==&amp;WINDOW=FIRST_POPUP&amp;HEIGHT=450&amp;WIDTH=450&amp;START_MA","XIMIZED=FALSE&amp;VAR:CALENDAR=US&amp;VAR:SYMBOL=RES&amp;VAR:INDEX=0"}</definedName>
    <definedName name="_128_________123Graph_FCHART_1" hidden="1">#REF!</definedName>
    <definedName name="_128__123Graph_XCHART_7" hidden="1">#REF!</definedName>
    <definedName name="_128__FDSAUDITLINK__" hidden="1">{"fdsup://directions/FAT Viewer?action=UPDATE&amp;creator=factset&amp;DYN_ARGS=TRUE&amp;DOC_NAME=FAT:FQL_AUDITING_CLIENT_TEMPLATE.FAT&amp;display_string=Audit&amp;VAR:KEY=NAPSZQFUFC&amp;VAR:QUERY=RkZfRUJJVERBX09QRVIoTFRNLDQwNDk3KQ==&amp;WINDOW=FIRST_POPUP&amp;HEIGHT=450&amp;WIDTH=450&amp;START_MA","XIMIZED=FALSE&amp;VAR:CALENDAR=US&amp;VAR:SYMBOL=B2850B&amp;VAR:INDEX=0"}</definedName>
    <definedName name="_1280__FDSAUDITLINK__" hidden="1">{"fdsup://directions/FAT Viewer?action=UPDATE&amp;creator=factset&amp;DYN_ARGS=TRUE&amp;DOC_NAME=FAT:FQL_AUDITING_CLIENT_TEMPLATE.FAT&amp;display_string=Audit&amp;VAR:KEY=JKHCXAPMPU&amp;VAR:QUERY=RkZfRU5UUlBSX1ZBTF9EQUlMWSgzOTQ3NSwsLCwsJ0RJTCcp&amp;WINDOW=FIRST_POPUP&amp;HEIGHT=450&amp;WIDTH=","450&amp;START_MAXIMIZED=FALSE&amp;VAR:CALENDAR=US&amp;VAR:SYMBOL=RES&amp;VAR:INDEX=0"}</definedName>
    <definedName name="_1281__FDSAUDITLINK__" hidden="1">{"fdsup://directions/FAT Viewer?action=UPDATE&amp;creator=factset&amp;DYN_ARGS=TRUE&amp;DOC_NAME=FAT:FQL_AUDITING_CLIENT_TEMPLATE.FAT&amp;display_string=Audit&amp;VAR:KEY=LQRCXMNKTA&amp;VAR:QUERY=RkZfRUJJVERBX09QRVIoTFRNLDM5NDY4KQ==&amp;WINDOW=FIRST_POPUP&amp;HEIGHT=450&amp;WIDTH=450&amp;START_MA","XIMIZED=FALSE&amp;VAR:CALENDAR=US&amp;VAR:SYMBOL=RES&amp;VAR:INDEX=0"}</definedName>
    <definedName name="_1282__FDSAUDITLINK__" hidden="1">{"fdsup://directions/FAT Viewer?action=UPDATE&amp;creator=factset&amp;DYN_ARGS=TRUE&amp;DOC_NAME=FAT:FQL_AUDITING_CLIENT_TEMPLATE.FAT&amp;display_string=Audit&amp;VAR:KEY=REHYPOREZS&amp;VAR:QUERY=RkZfRU5UUlBSX1ZBTF9EQUlMWSgzOTQ2OCwsLCwsJ0RJTCcp&amp;WINDOW=FIRST_POPUP&amp;HEIGHT=450&amp;WIDTH=","450&amp;START_MAXIMIZED=FALSE&amp;VAR:CALENDAR=US&amp;VAR:SYMBOL=RES&amp;VAR:INDEX=0"}</definedName>
    <definedName name="_1283__FDSAUDITLINK__" hidden="1">{"fdsup://directions/FAT Viewer?action=UPDATE&amp;creator=factset&amp;DYN_ARGS=TRUE&amp;DOC_NAME=FAT:FQL_AUDITING_CLIENT_TEMPLATE.FAT&amp;display_string=Audit&amp;VAR:KEY=TMZURKJYJO&amp;VAR:QUERY=RkZfRUJJVERBX09QRVIoTFRNLDM5NDYxKQ==&amp;WINDOW=FIRST_POPUP&amp;HEIGHT=450&amp;WIDTH=450&amp;START_MA","XIMIZED=FALSE&amp;VAR:CALENDAR=US&amp;VAR:SYMBOL=RES&amp;VAR:INDEX=0"}</definedName>
    <definedName name="_1284__FDSAUDITLINK__" hidden="1">{"fdsup://directions/FAT Viewer?action=UPDATE&amp;creator=factset&amp;DYN_ARGS=TRUE&amp;DOC_NAME=FAT:FQL_AUDITING_CLIENT_TEMPLATE.FAT&amp;display_string=Audit&amp;VAR:KEY=XOHIZYRKNG&amp;VAR:QUERY=RkZfRU5UUlBSX1ZBTF9EQUlMWSgzOTQ2MSwsLCwsJ0RJTCcp&amp;WINDOW=FIRST_POPUP&amp;HEIGHT=450&amp;WIDTH=","450&amp;START_MAXIMIZED=FALSE&amp;VAR:CALENDAR=US&amp;VAR:SYMBOL=RES&amp;VAR:INDEX=0"}</definedName>
    <definedName name="_1285__FDSAUDITLINK__" hidden="1">{"fdsup://directions/FAT Viewer?action=UPDATE&amp;creator=factset&amp;DYN_ARGS=TRUE&amp;DOC_NAME=FAT:FQL_AUDITING_CLIENT_TEMPLATE.FAT&amp;display_string=Audit&amp;VAR:KEY=TAXONEZCHW&amp;VAR:QUERY=RkZfRUJJVERBX09QRVIoTFRNLDM5NDU0KQ==&amp;WINDOW=FIRST_POPUP&amp;HEIGHT=450&amp;WIDTH=450&amp;START_MA","XIMIZED=FALSE&amp;VAR:CALENDAR=US&amp;VAR:SYMBOL=RES&amp;VAR:INDEX=0"}</definedName>
    <definedName name="_1286__FDSAUDITLINK__" hidden="1">{"fdsup://directions/FAT Viewer?action=UPDATE&amp;creator=factset&amp;DYN_ARGS=TRUE&amp;DOC_NAME=FAT:FQL_AUDITING_CLIENT_TEMPLATE.FAT&amp;display_string=Audit&amp;VAR:KEY=NILMLWFENE&amp;VAR:QUERY=RkZfRU5UUlBSX1ZBTF9EQUlMWSgzOTQ1NCwsLCwsJ0RJTCcp&amp;WINDOW=FIRST_POPUP&amp;HEIGHT=450&amp;WIDTH=","450&amp;START_MAXIMIZED=FALSE&amp;VAR:CALENDAR=US&amp;VAR:SYMBOL=RES&amp;VAR:INDEX=0"}</definedName>
    <definedName name="_1287__FDSAUDITLINK__" hidden="1">{"fdsup://directions/FAT Viewer?action=UPDATE&amp;creator=factset&amp;DYN_ARGS=TRUE&amp;DOC_NAME=FAT:FQL_AUDITING_CLIENT_TEMPLATE.FAT&amp;display_string=Audit&amp;VAR:KEY=FELOVYRIRO&amp;VAR:QUERY=RkZfRUJJVERBX09QRVIoTFRNLDM5NDQ3KQ==&amp;WINDOW=FIRST_POPUP&amp;HEIGHT=450&amp;WIDTH=450&amp;START_MA","XIMIZED=FALSE&amp;VAR:CALENDAR=US&amp;VAR:SYMBOL=RES&amp;VAR:INDEX=0"}</definedName>
    <definedName name="_1288__FDSAUDITLINK__" hidden="1">{"fdsup://directions/FAT Viewer?action=UPDATE&amp;creator=factset&amp;DYN_ARGS=TRUE&amp;DOC_NAME=FAT:FQL_AUDITING_CLIENT_TEMPLATE.FAT&amp;display_string=Audit&amp;VAR:KEY=LCDERMTEVQ&amp;VAR:QUERY=RkZfRU5UUlBSX1ZBTF9EQUlMWSgzOTQ0NywsLCwsJ0RJTCcp&amp;WINDOW=FIRST_POPUP&amp;HEIGHT=450&amp;WIDTH=","450&amp;START_MAXIMIZED=FALSE&amp;VAR:CALENDAR=US&amp;VAR:SYMBOL=RES&amp;VAR:INDEX=0"}</definedName>
    <definedName name="_1289__FDSAUDITLINK__" hidden="1">{"fdsup://directions/FAT Viewer?action=UPDATE&amp;creator=factset&amp;DYN_ARGS=TRUE&amp;DOC_NAME=FAT:FQL_AUDITING_CLIENT_TEMPLATE.FAT&amp;display_string=Audit&amp;VAR:KEY=TIJKBYFQVO&amp;VAR:QUERY=RkZfRUJJVERBX09QRVIoTFRNLDM5NDQwKQ==&amp;WINDOW=FIRST_POPUP&amp;HEIGHT=450&amp;WIDTH=450&amp;START_MA","XIMIZED=FALSE&amp;VAR:CALENDAR=US&amp;VAR:SYMBOL=RES&amp;VAR:INDEX=0"}</definedName>
    <definedName name="_129______________123Graph_ACHART_3" hidden="1">#REF!</definedName>
    <definedName name="_129_________123Graph_XCHART_1" hidden="1">#REF!</definedName>
    <definedName name="_129__123Graph_LBL_ACHART_1" hidden="1">#REF!</definedName>
    <definedName name="_129__123Graph_XCHART_8" hidden="1">#REF!</definedName>
    <definedName name="_129__FDSAUDITLINK__" hidden="1">{"fdsup://directions/FAT Viewer?action=UPDATE&amp;creator=factset&amp;DYN_ARGS=TRUE&amp;DOC_NAME=FAT:FQL_AUDITING_CLIENT_TEMPLATE.FAT&amp;display_string=Audit&amp;VAR:KEY=RKDMDMTAPI&amp;VAR:QUERY=RkZfRU5UUlBSX1ZBTF9EQUlMWSg0MDQ5MCwsLCwsJ0RJTCcp&amp;WINDOW=FIRST_POPUP&amp;HEIGHT=450&amp;WIDTH=","450&amp;START_MAXIMIZED=FALSE&amp;VAR:CALENDAR=US&amp;VAR:SYMBOL=B2850B&amp;VAR:INDEX=0"}</definedName>
    <definedName name="_1290__FDSAUDITLINK__" hidden="1">{"fdsup://directions/FAT Viewer?action=UPDATE&amp;creator=factset&amp;DYN_ARGS=TRUE&amp;DOC_NAME=FAT:FQL_AUDITING_CLIENT_TEMPLATE.FAT&amp;display_string=Audit&amp;VAR:KEY=DYFYFKDARQ&amp;VAR:QUERY=RkZfRU5UUlBSX1ZBTF9EQUlMWSgzOTQ0MCwsLCwsJ0RJTCcp&amp;WINDOW=FIRST_POPUP&amp;HEIGHT=450&amp;WIDTH=","450&amp;START_MAXIMIZED=FALSE&amp;VAR:CALENDAR=US&amp;VAR:SYMBOL=RES&amp;VAR:INDEX=0"}</definedName>
    <definedName name="_1291__FDSAUDITLINK__" hidden="1">{"fdsup://directions/FAT Viewer?action=UPDATE&amp;creator=factset&amp;DYN_ARGS=TRUE&amp;DOC_NAME=FAT:FQL_AUDITING_CLIENT_TEMPLATE.FAT&amp;display_string=Audit&amp;VAR:KEY=BKZSLAFCDW&amp;VAR:QUERY=RkZfRUJJVERBX09QRVIoTFRNLDM5NDMzKQ==&amp;WINDOW=FIRST_POPUP&amp;HEIGHT=450&amp;WIDTH=450&amp;START_MA","XIMIZED=FALSE&amp;VAR:CALENDAR=US&amp;VAR:SYMBOL=RES&amp;VAR:INDEX=0"}</definedName>
    <definedName name="_1292__FDSAUDITLINK__" hidden="1">{"fdsup://directions/FAT Viewer?action=UPDATE&amp;creator=factset&amp;DYN_ARGS=TRUE&amp;DOC_NAME=FAT:FQL_AUDITING_CLIENT_TEMPLATE.FAT&amp;display_string=Audit&amp;VAR:KEY=PKHYTKJMHU&amp;VAR:QUERY=RkZfRU5UUlBSX1ZBTF9EQUlMWSgzOTQzMywsLCwsJ0RJTCcp&amp;WINDOW=FIRST_POPUP&amp;HEIGHT=450&amp;WIDTH=","450&amp;START_MAXIMIZED=FALSE&amp;VAR:CALENDAR=US&amp;VAR:SYMBOL=RES&amp;VAR:INDEX=0"}</definedName>
    <definedName name="_1293__FDSAUDITLINK__" hidden="1">{"fdsup://directions/FAT Viewer?action=UPDATE&amp;creator=factset&amp;DYN_ARGS=TRUE&amp;DOC_NAME=FAT:FQL_AUDITING_CLIENT_TEMPLATE.FAT&amp;display_string=Audit&amp;VAR:KEY=VYJATSJAXI&amp;VAR:QUERY=RkZfRUJJVERBX09QRVIoTFRNLDM5NDI2KQ==&amp;WINDOW=FIRST_POPUP&amp;HEIGHT=450&amp;WIDTH=450&amp;START_MA","XIMIZED=FALSE&amp;VAR:CALENDAR=US&amp;VAR:SYMBOL=RES&amp;VAR:INDEX=0"}</definedName>
    <definedName name="_1294__FDSAUDITLINK__" hidden="1">{"fdsup://directions/FAT Viewer?action=UPDATE&amp;creator=factset&amp;DYN_ARGS=TRUE&amp;DOC_NAME=FAT:FQL_AUDITING_CLIENT_TEMPLATE.FAT&amp;display_string=Audit&amp;VAR:KEY=LYFGVYJGHU&amp;VAR:QUERY=RkZfRU5UUlBSX1ZBTF9EQUlMWSgzOTQyNiwsLCwsJ0RJTCcp&amp;WINDOW=FIRST_POPUP&amp;HEIGHT=450&amp;WIDTH=","450&amp;START_MAXIMIZED=FALSE&amp;VAR:CALENDAR=US&amp;VAR:SYMBOL=RES&amp;VAR:INDEX=0"}</definedName>
    <definedName name="_1295__FDSAUDITLINK__" hidden="1">{"fdsup://directions/FAT Viewer?action=UPDATE&amp;creator=factset&amp;DYN_ARGS=TRUE&amp;DOC_NAME=FAT:FQL_AUDITING_CLIENT_TEMPLATE.FAT&amp;display_string=Audit&amp;VAR:KEY=PENGJEHIPC&amp;VAR:QUERY=RkZfRUJJVERBX09QRVIoTFRNLDM5NDE5KQ==&amp;WINDOW=FIRST_POPUP&amp;HEIGHT=450&amp;WIDTH=450&amp;START_MA","XIMIZED=FALSE&amp;VAR:CALENDAR=US&amp;VAR:SYMBOL=RES&amp;VAR:INDEX=0"}</definedName>
    <definedName name="_1296__FDSAUDITLINK__" hidden="1">{"fdsup://directions/FAT Viewer?action=UPDATE&amp;creator=factset&amp;DYN_ARGS=TRUE&amp;DOC_NAME=FAT:FQL_AUDITING_CLIENT_TEMPLATE.FAT&amp;display_string=Audit&amp;VAR:KEY=HSHIHMXETG&amp;VAR:QUERY=RkZfRU5UUlBSX1ZBTF9EQUlMWSgzOTQxOSwsLCwsJ0RJTCcp&amp;WINDOW=FIRST_POPUP&amp;HEIGHT=450&amp;WIDTH=","450&amp;START_MAXIMIZED=FALSE&amp;VAR:CALENDAR=US&amp;VAR:SYMBOL=RES&amp;VAR:INDEX=0"}</definedName>
    <definedName name="_1297__FDSAUDITLINK__" hidden="1">{"fdsup://directions/FAT Viewer?action=UPDATE&amp;creator=factset&amp;DYN_ARGS=TRUE&amp;DOC_NAME=FAT:FQL_AUDITING_CLIENT_TEMPLATE.FAT&amp;display_string=Audit&amp;VAR:KEY=BOVWDKPWHI&amp;VAR:QUERY=RkZfRUJJVERBX09QRVIoTFRNLDM5NDEyKQ==&amp;WINDOW=FIRST_POPUP&amp;HEIGHT=450&amp;WIDTH=450&amp;START_MA","XIMIZED=FALSE&amp;VAR:CALENDAR=US&amp;VAR:SYMBOL=RES&amp;VAR:INDEX=0"}</definedName>
    <definedName name="_1298__FDSAUDITLINK__" hidden="1">{"fdsup://directions/FAT Viewer?action=UPDATE&amp;creator=factset&amp;DYN_ARGS=TRUE&amp;DOC_NAME=FAT:FQL_AUDITING_CLIENT_TEMPLATE.FAT&amp;display_string=Audit&amp;VAR:KEY=RMNSTIZMHM&amp;VAR:QUERY=RkZfRU5UUlBSX1ZBTF9EQUlMWSgzOTQxMiwsLCwsJ0RJTCcp&amp;WINDOW=FIRST_POPUP&amp;HEIGHT=450&amp;WIDTH=","450&amp;START_MAXIMIZED=FALSE&amp;VAR:CALENDAR=US&amp;VAR:SYMBOL=RES&amp;VAR:INDEX=0"}</definedName>
    <definedName name="_1299__FDSAUDITLINK__" hidden="1">{"fdsup://directions/FAT Viewer?action=UPDATE&amp;creator=factset&amp;DYN_ARGS=TRUE&amp;DOC_NAME=FAT:FQL_AUDITING_CLIENT_TEMPLATE.FAT&amp;display_string=Audit&amp;VAR:KEY=PWBQNMJMNC&amp;VAR:QUERY=RkZfRUJJVERBX09QRVIoTFRNLDM5NDA1KQ==&amp;WINDOW=FIRST_POPUP&amp;HEIGHT=450&amp;WIDTH=450&amp;START_MA","XIMIZED=FALSE&amp;VAR:CALENDAR=US&amp;VAR:SYMBOL=RES&amp;VAR:INDEX=0"}</definedName>
    <definedName name="_12wrn.²Ä1­Ó¤ë1_Ü20¤H." hidden="1">{#N/A,#N/A,FALSE,"²Ä1­Ó¤ë"}</definedName>
    <definedName name="_13________________123Graph_ACHART_3" hidden="1">#REF!</definedName>
    <definedName name="_13_____123Graph_XCHART_4" hidden="1">#REF!</definedName>
    <definedName name="_13____123Graph_LBL_DCHART_1" hidden="1">#REF!</definedName>
    <definedName name="_13__123Graph_ACHART_1" hidden="1">#REF!</definedName>
    <definedName name="_13__123Graph_ACHART_2" hidden="1">#REF!</definedName>
    <definedName name="_13__123Graph_ACHART_3" hidden="1">#REF!</definedName>
    <definedName name="_13__123Graph_ACHART_6" hidden="1">#REF!</definedName>
    <definedName name="_13__123Graph_BCHART_1" hidden="1">#REF!</definedName>
    <definedName name="_13__123Graph_BCHART_4" hidden="1">#REF!</definedName>
    <definedName name="_13__123Graph_CCHART_1" hidden="1">#REF!</definedName>
    <definedName name="_13__123Graph_CCHART_21" hidden="1">#REF!</definedName>
    <definedName name="_13__123Graph_CCHART_22" hidden="1">#REF!</definedName>
    <definedName name="_13__123Graph_FCHART_1" hidden="1">#REF!</definedName>
    <definedName name="_13__123Graph_FCHART_4" hidden="1">#REF!</definedName>
    <definedName name="_13__123Graph_LBL_BCHART_1" hidden="1">#REF!</definedName>
    <definedName name="_13__123Graph_LBL_BCHART_2" hidden="1">#REF!</definedName>
    <definedName name="_13__123Graph_LBL_DCHART_1" hidden="1">#REF!</definedName>
    <definedName name="_13__123Graph_X1993_1998" hidden="1">#REF!</definedName>
    <definedName name="_13__123Graph_XCHART_2" hidden="1">#REF!</definedName>
    <definedName name="_13__123Graph_XCHART_4" hidden="1">#REF!</definedName>
    <definedName name="_13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3_0__123Graph_XCHAR" hidden="1">#REF!</definedName>
    <definedName name="_130_________123Graph_XCHART_2" hidden="1">#REF!</definedName>
    <definedName name="_130__123Graph_LBL_ACHART_3" hidden="1">#REF!</definedName>
    <definedName name="_130__123Graph_XCHART_9" hidden="1">#REF!</definedName>
    <definedName name="_130__FDSAUDITLINK__" hidden="1">{"fdsup://directions/FAT Viewer?action=UPDATE&amp;creator=factset&amp;DYN_ARGS=TRUE&amp;DOC_NAME=FAT:FQL_AUDITING_CLIENT_TEMPLATE.FAT&amp;display_string=Audit&amp;VAR:KEY=NQNSPMFEVC&amp;VAR:QUERY=RkZfRUJJVERBX09QRVIoTFRNLDQwNDkwKQ==&amp;WINDOW=FIRST_POPUP&amp;HEIGHT=450&amp;WIDTH=450&amp;START_MA","XIMIZED=FALSE&amp;VAR:CALENDAR=US&amp;VAR:SYMBOL=B2850B&amp;VAR:INDEX=0"}</definedName>
    <definedName name="_1300__FDSAUDITLINK__" hidden="1">{"fdsup://directions/FAT Viewer?action=UPDATE&amp;creator=factset&amp;DYN_ARGS=TRUE&amp;DOC_NAME=FAT:FQL_AUDITING_CLIENT_TEMPLATE.FAT&amp;display_string=Audit&amp;VAR:KEY=JWNQNCHSDQ&amp;VAR:QUERY=RkZfRU5UUlBSX1ZBTF9EQUlMWSgzOTQwNSwsLCwsJ0RJTCcp&amp;WINDOW=FIRST_POPUP&amp;HEIGHT=450&amp;WIDTH=","450&amp;START_MAXIMIZED=FALSE&amp;VAR:CALENDAR=US&amp;VAR:SYMBOL=RES&amp;VAR:INDEX=0"}</definedName>
    <definedName name="_1301__FDSAUDITLINK__" hidden="1">{"fdsup://directions/FAT Viewer?action=UPDATE&amp;creator=factset&amp;DYN_ARGS=TRUE&amp;DOC_NAME=FAT:FQL_AUDITING_CLIENT_TEMPLATE.FAT&amp;display_string=Audit&amp;VAR:KEY=ZYVIDMJQJY&amp;VAR:QUERY=RkZfRUJJVERBX09QRVIoTFRNLDM5Mzk4KQ==&amp;WINDOW=FIRST_POPUP&amp;HEIGHT=450&amp;WIDTH=450&amp;START_MA","XIMIZED=FALSE&amp;VAR:CALENDAR=US&amp;VAR:SYMBOL=RES&amp;VAR:INDEX=0"}</definedName>
    <definedName name="_1302__FDSAUDITLINK__" hidden="1">{"fdsup://directions/FAT Viewer?action=UPDATE&amp;creator=factset&amp;DYN_ARGS=TRUE&amp;DOC_NAME=FAT:FQL_AUDITING_CLIENT_TEMPLATE.FAT&amp;display_string=Audit&amp;VAR:KEY=VQFEBMTIDS&amp;VAR:QUERY=RkZfRU5UUlBSX1ZBTF9EQUlMWSgzOTM5OCwsLCwsJ0RJTCcp&amp;WINDOW=FIRST_POPUP&amp;HEIGHT=450&amp;WIDTH=","450&amp;START_MAXIMIZED=FALSE&amp;VAR:CALENDAR=US&amp;VAR:SYMBOL=RES&amp;VAR:INDEX=0"}</definedName>
    <definedName name="_1303__FDSAUDITLINK__" hidden="1">{"fdsup://directions/FAT Viewer?action=UPDATE&amp;creator=factset&amp;DYN_ARGS=TRUE&amp;DOC_NAME=FAT:FQL_AUDITING_CLIENT_TEMPLATE.FAT&amp;display_string=Audit&amp;VAR:KEY=PAJSXUXCXO&amp;VAR:QUERY=RkZfRUJJVERBX09QRVIoTFRNLDM5MzkxKQ==&amp;WINDOW=FIRST_POPUP&amp;HEIGHT=450&amp;WIDTH=450&amp;START_MA","XIMIZED=FALSE&amp;VAR:CALENDAR=US&amp;VAR:SYMBOL=RES&amp;VAR:INDEX=0"}</definedName>
    <definedName name="_1304__FDSAUDITLINK__" hidden="1">{"fdsup://directions/FAT Viewer?action=UPDATE&amp;creator=factset&amp;DYN_ARGS=TRUE&amp;DOC_NAME=FAT:FQL_AUDITING_CLIENT_TEMPLATE.FAT&amp;display_string=Audit&amp;VAR:KEY=PWXYZYPYFI&amp;VAR:QUERY=RkZfRU5UUlBSX1ZBTF9EQUlMWSgzOTM5MSwsLCwsJ0RJTCcp&amp;WINDOW=FIRST_POPUP&amp;HEIGHT=450&amp;WIDTH=","450&amp;START_MAXIMIZED=FALSE&amp;VAR:CALENDAR=US&amp;VAR:SYMBOL=RES&amp;VAR:INDEX=0"}</definedName>
    <definedName name="_1305__FDSAUDITLINK__" hidden="1">{"fdsup://directions/FAT Viewer?action=UPDATE&amp;creator=factset&amp;DYN_ARGS=TRUE&amp;DOC_NAME=FAT:FQL_AUDITING_CLIENT_TEMPLATE.FAT&amp;display_string=Audit&amp;VAR:KEY=BCHWVGJKRK&amp;VAR:QUERY=RkZfRUJJVERBX09QRVIoTFRNLDM5Mzg0KQ==&amp;WINDOW=FIRST_POPUP&amp;HEIGHT=450&amp;WIDTH=450&amp;START_MA","XIMIZED=FALSE&amp;VAR:CALENDAR=US&amp;VAR:SYMBOL=RES&amp;VAR:INDEX=0"}</definedName>
    <definedName name="_1306__FDSAUDITLINK__" hidden="1">{"fdsup://directions/FAT Viewer?action=UPDATE&amp;creator=factset&amp;DYN_ARGS=TRUE&amp;DOC_NAME=FAT:FQL_AUDITING_CLIENT_TEMPLATE.FAT&amp;display_string=Audit&amp;VAR:KEY=LARWTOLMNQ&amp;VAR:QUERY=RkZfRU5UUlBSX1ZBTF9EQUlMWSgzOTM4NCwsLCwsJ0RJTCcp&amp;WINDOW=FIRST_POPUP&amp;HEIGHT=450&amp;WIDTH=","450&amp;START_MAXIMIZED=FALSE&amp;VAR:CALENDAR=US&amp;VAR:SYMBOL=RES&amp;VAR:INDEX=0"}</definedName>
    <definedName name="_1307__FDSAUDITLINK__" hidden="1">{"fdsup://directions/FAT Viewer?action=UPDATE&amp;creator=factset&amp;DYN_ARGS=TRUE&amp;DOC_NAME=FAT:FQL_AUDITING_CLIENT_TEMPLATE.FAT&amp;display_string=Audit&amp;VAR:KEY=FKFEJENCNI&amp;VAR:QUERY=RkZfRUJJVERBX09QRVIoTFRNLDM5Mzc3KQ==&amp;WINDOW=FIRST_POPUP&amp;HEIGHT=450&amp;WIDTH=450&amp;START_MA","XIMIZED=FALSE&amp;VAR:CALENDAR=US&amp;VAR:SYMBOL=RES&amp;VAR:INDEX=0"}</definedName>
    <definedName name="_1308__FDSAUDITLINK__" hidden="1">{"fdsup://directions/FAT Viewer?action=UPDATE&amp;creator=factset&amp;DYN_ARGS=TRUE&amp;DOC_NAME=FAT:FQL_AUDITING_CLIENT_TEMPLATE.FAT&amp;display_string=Audit&amp;VAR:KEY=JKXQJAVUBM&amp;VAR:QUERY=RkZfRU5UUlBSX1ZBTF9EQUlMWSgzOTM3NywsLCwsJ0RJTCcp&amp;WINDOW=FIRST_POPUP&amp;HEIGHT=450&amp;WIDTH=","450&amp;START_MAXIMIZED=FALSE&amp;VAR:CALENDAR=US&amp;VAR:SYMBOL=RES&amp;VAR:INDEX=0"}</definedName>
    <definedName name="_1309__FDSAUDITLINK__" hidden="1">{"fdsup://directions/FAT Viewer?action=UPDATE&amp;creator=factset&amp;DYN_ARGS=TRUE&amp;DOC_NAME=FAT:FQL_AUDITING_CLIENT_TEMPLATE.FAT&amp;display_string=Audit&amp;VAR:KEY=DUHYZCDABK&amp;VAR:QUERY=RkZfRUJJVERBX09QRVIoTFRNLDM5MzcwKQ==&amp;WINDOW=FIRST_POPUP&amp;HEIGHT=450&amp;WIDTH=450&amp;START_MA","XIMIZED=FALSE&amp;VAR:CALENDAR=US&amp;VAR:SYMBOL=RES&amp;VAR:INDEX=0"}</definedName>
    <definedName name="_131________123Graph_ACHART_1" hidden="1">#REF!</definedName>
    <definedName name="_131__FDSAUDITLINK__" hidden="1">{"fdsup://directions/FAT Viewer?action=UPDATE&amp;creator=factset&amp;DYN_ARGS=TRUE&amp;DOC_NAME=FAT:FQL_AUDITING_CLIENT_TEMPLATE.FAT&amp;display_string=Audit&amp;VAR:KEY=PMRWHWLUJK&amp;VAR:QUERY=RkZfRU5UUlBSX1ZBTF9EQUlMWSg0MDQ4MywsLCwsJ0RJTCcp&amp;WINDOW=FIRST_POPUP&amp;HEIGHT=450&amp;WIDTH=","450&amp;START_MAXIMIZED=FALSE&amp;VAR:CALENDAR=US&amp;VAR:SYMBOL=B2850B&amp;VAR:INDEX=0"}</definedName>
    <definedName name="_1310__FDSAUDITLINK__" hidden="1">{"fdsup://directions/FAT Viewer?action=UPDATE&amp;creator=factset&amp;DYN_ARGS=TRUE&amp;DOC_NAME=FAT:FQL_AUDITING_CLIENT_TEMPLATE.FAT&amp;display_string=Audit&amp;VAR:KEY=ZYHIBQRWFY&amp;VAR:QUERY=RkZfRU5UUlBSX1ZBTF9EQUlMWSgzOTM3MCwsLCwsJ0RJTCcp&amp;WINDOW=FIRST_POPUP&amp;HEIGHT=450&amp;WIDTH=","450&amp;START_MAXIMIZED=FALSE&amp;VAR:CALENDAR=US&amp;VAR:SYMBOL=RES&amp;VAR:INDEX=0"}</definedName>
    <definedName name="_1311__FDSAUDITLINK__" hidden="1">{"fdsup://directions/FAT Viewer?action=UPDATE&amp;creator=factset&amp;DYN_ARGS=TRUE&amp;DOC_NAME=FAT:FQL_AUDITING_CLIENT_TEMPLATE.FAT&amp;display_string=Audit&amp;VAR:KEY=ZSFSRUFEDQ&amp;VAR:QUERY=RkZfRUJJVERBX09QRVIoTFRNLDM5MzYzKQ==&amp;WINDOW=FIRST_POPUP&amp;HEIGHT=450&amp;WIDTH=450&amp;START_MA","XIMIZED=FALSE&amp;VAR:CALENDAR=US&amp;VAR:SYMBOL=RES&amp;VAR:INDEX=0"}</definedName>
    <definedName name="_1312__FDSAUDITLINK__" hidden="1">{"fdsup://directions/FAT Viewer?action=UPDATE&amp;creator=factset&amp;DYN_ARGS=TRUE&amp;DOC_NAME=FAT:FQL_AUDITING_CLIENT_TEMPLATE.FAT&amp;display_string=Audit&amp;VAR:KEY=FILCHMLWNK&amp;VAR:QUERY=RkZfRU5UUlBSX1ZBTF9EQUlMWSgzOTM2MywsLCwsJ0RJTCcp&amp;WINDOW=FIRST_POPUP&amp;HEIGHT=450&amp;WIDTH=","450&amp;START_MAXIMIZED=FALSE&amp;VAR:CALENDAR=US&amp;VAR:SYMBOL=RES&amp;VAR:INDEX=0"}</definedName>
    <definedName name="_1313__FDSAUDITLINK__" hidden="1">{"fdsup://directions/FAT Viewer?action=UPDATE&amp;creator=factset&amp;DYN_ARGS=TRUE&amp;DOC_NAME=FAT:FQL_AUDITING_CLIENT_TEMPLATE.FAT&amp;display_string=Audit&amp;VAR:KEY=XMDSLUPKVS&amp;VAR:QUERY=RkZfRUJJVERBX09QRVIoTFRNLDM5MzU2KQ==&amp;WINDOW=FIRST_POPUP&amp;HEIGHT=450&amp;WIDTH=450&amp;START_MA","XIMIZED=FALSE&amp;VAR:CALENDAR=US&amp;VAR:SYMBOL=RES&amp;VAR:INDEX=0"}</definedName>
    <definedName name="_1314__FDSAUDITLINK__" hidden="1">{"fdsup://directions/FAT Viewer?action=UPDATE&amp;creator=factset&amp;DYN_ARGS=TRUE&amp;DOC_NAME=FAT:FQL_AUDITING_CLIENT_TEMPLATE.FAT&amp;display_string=Audit&amp;VAR:KEY=TYZKVOFAPE&amp;VAR:QUERY=RkZfRU5UUlBSX1ZBTF9EQUlMWSgzOTM1NiwsLCwsJ0RJTCcp&amp;WINDOW=FIRST_POPUP&amp;HEIGHT=450&amp;WIDTH=","450&amp;START_MAXIMIZED=FALSE&amp;VAR:CALENDAR=US&amp;VAR:SYMBOL=RES&amp;VAR:INDEX=0"}</definedName>
    <definedName name="_1315__FDSAUDITLINK__" hidden="1">{"fdsup://directions/FAT Viewer?action=UPDATE&amp;creator=factset&amp;DYN_ARGS=TRUE&amp;DOC_NAME=FAT:FQL_AUDITING_CLIENT_TEMPLATE.FAT&amp;display_string=Audit&amp;VAR:KEY=TAXIXOTSZM&amp;VAR:QUERY=RkZfRUJJVERBX09QRVIoTFRNLDM5MzQ5KQ==&amp;WINDOW=FIRST_POPUP&amp;HEIGHT=450&amp;WIDTH=450&amp;START_MA","XIMIZED=FALSE&amp;VAR:CALENDAR=US&amp;VAR:SYMBOL=RES&amp;VAR:INDEX=0"}</definedName>
    <definedName name="_1316__FDSAUDITLINK__" hidden="1">{"fdsup://directions/FAT Viewer?action=UPDATE&amp;creator=factset&amp;DYN_ARGS=TRUE&amp;DOC_NAME=FAT:FQL_AUDITING_CLIENT_TEMPLATE.FAT&amp;display_string=Audit&amp;VAR:KEY=HKJOBENCTS&amp;VAR:QUERY=RkZfRU5UUlBSX1ZBTF9EQUlMWSgzOTM0OSwsLCwsJ0RJTCcp&amp;WINDOW=FIRST_POPUP&amp;HEIGHT=450&amp;WIDTH=","450&amp;START_MAXIMIZED=FALSE&amp;VAR:CALENDAR=US&amp;VAR:SYMBOL=RES&amp;VAR:INDEX=0"}</definedName>
    <definedName name="_1317__FDSAUDITLINK__" hidden="1">{"fdsup://directions/FAT Viewer?action=UPDATE&amp;creator=factset&amp;DYN_ARGS=TRUE&amp;DOC_NAME=FAT:FQL_AUDITING_CLIENT_TEMPLATE.FAT&amp;display_string=Audit&amp;VAR:KEY=PSTSXCXOXU&amp;VAR:QUERY=RkZfRUJJVERBX09QRVIoTFRNLDM5MzQyKQ==&amp;WINDOW=FIRST_POPUP&amp;HEIGHT=450&amp;WIDTH=450&amp;START_MA","XIMIZED=FALSE&amp;VAR:CALENDAR=US&amp;VAR:SYMBOL=RES&amp;VAR:INDEX=0"}</definedName>
    <definedName name="_1318__FDSAUDITLINK__" hidden="1">{"fdsup://directions/FAT Viewer?action=UPDATE&amp;creator=factset&amp;DYN_ARGS=TRUE&amp;DOC_NAME=FAT:FQL_AUDITING_CLIENT_TEMPLATE.FAT&amp;display_string=Audit&amp;VAR:KEY=NUPUXEVKDK&amp;VAR:QUERY=RkZfRU5UUlBSX1ZBTF9EQUlMWSgzOTM0MiwsLCwsJ0RJTCcp&amp;WINDOW=FIRST_POPUP&amp;HEIGHT=450&amp;WIDTH=","450&amp;START_MAXIMIZED=FALSE&amp;VAR:CALENDAR=US&amp;VAR:SYMBOL=RES&amp;VAR:INDEX=0"}</definedName>
    <definedName name="_1319__FDSAUDITLINK__" hidden="1">{"fdsup://directions/FAT Viewer?action=UPDATE&amp;creator=factset&amp;DYN_ARGS=TRUE&amp;DOC_NAME=FAT:FQL_AUDITING_CLIENT_TEMPLATE.FAT&amp;display_string=Audit&amp;VAR:KEY=HOPQFKNGNM&amp;VAR:QUERY=RkZfRUJJVERBX09QRVIoTFRNLDM5MzM1KQ==&amp;WINDOW=FIRST_POPUP&amp;HEIGHT=450&amp;WIDTH=450&amp;START_MA","XIMIZED=FALSE&amp;VAR:CALENDAR=US&amp;VAR:SYMBOL=RES&amp;VAR:INDEX=0"}</definedName>
    <definedName name="_132______________123Graph_BCHART_1" hidden="1">#REF!</definedName>
    <definedName name="_132________123Graph_ACHART_2" hidden="1">#REF!</definedName>
    <definedName name="_132__123Graph_ACHART_2" hidden="1">#REF!</definedName>
    <definedName name="_132__123Graph_LBL_BCHART_1" hidden="1">#REF!</definedName>
    <definedName name="_132__123Graph_XCHART_3" hidden="1">#REF!</definedName>
    <definedName name="_132__FDSAUDITLINK__" hidden="1">{"fdsup://directions/FAT Viewer?action=UPDATE&amp;creator=factset&amp;DYN_ARGS=TRUE&amp;DOC_NAME=FAT:FQL_AUDITING_CLIENT_TEMPLATE.FAT&amp;display_string=Audit&amp;VAR:KEY=JIBEXONILA&amp;VAR:QUERY=RkZfRUJJVERBX09QRVIoTFRNLDQwNDgzKQ==&amp;WINDOW=FIRST_POPUP&amp;HEIGHT=450&amp;WIDTH=450&amp;START_MA","XIMIZED=FALSE&amp;VAR:CALENDAR=US&amp;VAR:SYMBOL=B2850B&amp;VAR:INDEX=0"}</definedName>
    <definedName name="_1320__FDSAUDITLINK__" hidden="1">{"fdsup://directions/FAT Viewer?action=UPDATE&amp;creator=factset&amp;DYN_ARGS=TRUE&amp;DOC_NAME=FAT:FQL_AUDITING_CLIENT_TEMPLATE.FAT&amp;display_string=Audit&amp;VAR:KEY=TYBCZIZUXI&amp;VAR:QUERY=RkZfRU5UUlBSX1ZBTF9EQUlMWSgzOTMzNSwsLCwsJ0RJTCcp&amp;WINDOW=FIRST_POPUP&amp;HEIGHT=450&amp;WIDTH=","450&amp;START_MAXIMIZED=FALSE&amp;VAR:CALENDAR=US&amp;VAR:SYMBOL=RES&amp;VAR:INDEX=0"}</definedName>
    <definedName name="_1321__FDSAUDITLINK__" hidden="1">{"fdsup://directions/FAT Viewer?action=UPDATE&amp;creator=factset&amp;DYN_ARGS=TRUE&amp;DOC_NAME=FAT:FQL_AUDITING_CLIENT_TEMPLATE.FAT&amp;display_string=Audit&amp;VAR:KEY=PQPKHELSXS&amp;VAR:QUERY=RkZfRUJJVERBX09QRVIoTFRNLDM5MzI4KQ==&amp;WINDOW=FIRST_POPUP&amp;HEIGHT=450&amp;WIDTH=450&amp;START_MA","XIMIZED=FALSE&amp;VAR:CALENDAR=US&amp;VAR:SYMBOL=RES&amp;VAR:INDEX=0"}</definedName>
    <definedName name="_1322__FDSAUDITLINK__" hidden="1">{"fdsup://directions/FAT Viewer?action=UPDATE&amp;creator=factset&amp;DYN_ARGS=TRUE&amp;DOC_NAME=FAT:FQL_AUDITING_CLIENT_TEMPLATE.FAT&amp;display_string=Audit&amp;VAR:KEY=FQBGRMPWBO&amp;VAR:QUERY=RkZfRU5UUlBSX1ZBTF9EQUlMWSgzOTMyOCwsLCwsJ0RJTCcp&amp;WINDOW=FIRST_POPUP&amp;HEIGHT=450&amp;WIDTH=","450&amp;START_MAXIMIZED=FALSE&amp;VAR:CALENDAR=US&amp;VAR:SYMBOL=RES&amp;VAR:INDEX=0"}</definedName>
    <definedName name="_1323__FDSAUDITLINK__" hidden="1">{"fdsup://directions/FAT Viewer?action=UPDATE&amp;creator=factset&amp;DYN_ARGS=TRUE&amp;DOC_NAME=FAT:FQL_AUDITING_CLIENT_TEMPLATE.FAT&amp;display_string=Audit&amp;VAR:KEY=TWZKDKJWPM&amp;VAR:QUERY=RkZfRUJJVERBX09QRVIoTFRNLDM5MzIxKQ==&amp;WINDOW=FIRST_POPUP&amp;HEIGHT=450&amp;WIDTH=450&amp;START_MA","XIMIZED=FALSE&amp;VAR:CALENDAR=US&amp;VAR:SYMBOL=RES&amp;VAR:INDEX=0"}</definedName>
    <definedName name="_1324__FDSAUDITLINK__" hidden="1">{"fdsup://directions/FAT Viewer?action=UPDATE&amp;creator=factset&amp;DYN_ARGS=TRUE&amp;DOC_NAME=FAT:FQL_AUDITING_CLIENT_TEMPLATE.FAT&amp;display_string=Audit&amp;VAR:KEY=RKZKRQZMXA&amp;VAR:QUERY=RkZfRU5UUlBSX1ZBTF9EQUlMWSgzOTMyMSwsLCwsJ0RJTCcp&amp;WINDOW=FIRST_POPUP&amp;HEIGHT=450&amp;WIDTH=","450&amp;START_MAXIMIZED=FALSE&amp;VAR:CALENDAR=US&amp;VAR:SYMBOL=RES&amp;VAR:INDEX=0"}</definedName>
    <definedName name="_1325__FDSAUDITLINK__" hidden="1">{"fdsup://directions/FAT Viewer?action=UPDATE&amp;creator=factset&amp;DYN_ARGS=TRUE&amp;DOC_NAME=FAT:FQL_AUDITING_CLIENT_TEMPLATE.FAT&amp;display_string=Audit&amp;VAR:KEY=BMPQBUDWLU&amp;VAR:QUERY=RkZfRUJJVERBX09QRVIoTFRNLDM5MzE0KQ==&amp;WINDOW=FIRST_POPUP&amp;HEIGHT=450&amp;WIDTH=450&amp;START_MA","XIMIZED=FALSE&amp;VAR:CALENDAR=US&amp;VAR:SYMBOL=RES&amp;VAR:INDEX=0"}</definedName>
    <definedName name="_1326__FDSAUDITLINK__" hidden="1">{"fdsup://directions/FAT Viewer?action=UPDATE&amp;creator=factset&amp;DYN_ARGS=TRUE&amp;DOC_NAME=FAT:FQL_AUDITING_CLIENT_TEMPLATE.FAT&amp;display_string=Audit&amp;VAR:KEY=VULWHEFYHW&amp;VAR:QUERY=RkZfRU5UUlBSX1ZBTF9EQUlMWSgzOTMxNCwsLCwsJ0RJTCcp&amp;WINDOW=FIRST_POPUP&amp;HEIGHT=450&amp;WIDTH=","450&amp;START_MAXIMIZED=FALSE&amp;VAR:CALENDAR=US&amp;VAR:SYMBOL=RES&amp;VAR:INDEX=0"}</definedName>
    <definedName name="_1327__FDSAUDITLINK__" hidden="1">{"fdsup://directions/FAT Viewer?action=UPDATE&amp;creator=factset&amp;DYN_ARGS=TRUE&amp;DOC_NAME=FAT:FQL_AUDITING_CLIENT_TEMPLATE.FAT&amp;display_string=Audit&amp;VAR:KEY=XEVUXOHIBI&amp;VAR:QUERY=RkZfRUJJVERBX09QRVIoTFRNLDM5MzA3KQ==&amp;WINDOW=FIRST_POPUP&amp;HEIGHT=450&amp;WIDTH=450&amp;START_MA","XIMIZED=FALSE&amp;VAR:CALENDAR=US&amp;VAR:SYMBOL=RES&amp;VAR:INDEX=0"}</definedName>
    <definedName name="_1328__FDSAUDITLINK__" hidden="1">{"fdsup://directions/FAT Viewer?action=UPDATE&amp;creator=factset&amp;DYN_ARGS=TRUE&amp;DOC_NAME=FAT:FQL_AUDITING_CLIENT_TEMPLATE.FAT&amp;display_string=Audit&amp;VAR:KEY=PMTOXARERM&amp;VAR:QUERY=RkZfRU5UUlBSX1ZBTF9EQUlMWSgzOTMwNywsLCwsJ0RJTCcp&amp;WINDOW=FIRST_POPUP&amp;HEIGHT=450&amp;WIDTH=","450&amp;START_MAXIMIZED=FALSE&amp;VAR:CALENDAR=US&amp;VAR:SYMBOL=RES&amp;VAR:INDEX=0"}</definedName>
    <definedName name="_1329__FDSAUDITLINK__" hidden="1">{"fdsup://directions/FAT Viewer?action=UPDATE&amp;creator=factset&amp;DYN_ARGS=TRUE&amp;DOC_NAME=FAT:FQL_AUDITING_CLIENT_TEMPLATE.FAT&amp;display_string=Audit&amp;VAR:KEY=PGTSZKRWFG&amp;VAR:QUERY=RkZfRUJJVERBX09QRVIoTFRNLDM5MzAwKQ==&amp;WINDOW=FIRST_POPUP&amp;HEIGHT=450&amp;WIDTH=450&amp;START_MA","XIMIZED=FALSE&amp;VAR:CALENDAR=US&amp;VAR:SYMBOL=RES&amp;VAR:INDEX=0"}</definedName>
    <definedName name="_133________123Graph_ACHART_3" hidden="1">#REF!</definedName>
    <definedName name="_133__FDSAUDITLINK__" hidden="1">{"fdsup://directions/FAT Viewer?action=UPDATE&amp;creator=factset&amp;DYN_ARGS=TRUE&amp;DOC_NAME=FAT:FQL_AUDITING_CLIENT_TEMPLATE.FAT&amp;display_string=Audit&amp;VAR:KEY=XYJAFURGHM&amp;VAR:QUERY=RkZfRU5UUlBSX1ZBTF9EQUlMWSg0MDQ3NiwsLCwsJ0RJTCcp&amp;WINDOW=FIRST_POPUP&amp;HEIGHT=450&amp;WIDTH=","450&amp;START_MAXIMIZED=FALSE&amp;VAR:CALENDAR=US&amp;VAR:SYMBOL=B2850B&amp;VAR:INDEX=0"}</definedName>
    <definedName name="_1330__FDSAUDITLINK__" hidden="1">{"fdsup://directions/FAT Viewer?action=UPDATE&amp;creator=factset&amp;DYN_ARGS=TRUE&amp;DOC_NAME=FAT:FQL_AUDITING_CLIENT_TEMPLATE.FAT&amp;display_string=Audit&amp;VAR:KEY=HOBKTOFMTS&amp;VAR:QUERY=RkZfRU5UUlBSX1ZBTF9EQUlMWSgzOTMwMCwsLCwsJ0RJTCcp&amp;WINDOW=FIRST_POPUP&amp;HEIGHT=450&amp;WIDTH=","450&amp;START_MAXIMIZED=FALSE&amp;VAR:CALENDAR=US&amp;VAR:SYMBOL=RES&amp;VAR:INDEX=0"}</definedName>
    <definedName name="_1331__FDSAUDITLINK__" hidden="1">{"fdsup://directions/FAT Viewer?action=UPDATE&amp;creator=factset&amp;DYN_ARGS=TRUE&amp;DOC_NAME=FAT:FQL_AUDITING_CLIENT_TEMPLATE.FAT&amp;display_string=Audit&amp;VAR:KEY=FMFUNGNOXK&amp;VAR:QUERY=RkZfRUJJVERBX09QRVIoTFRNLDM5MjkzKQ==&amp;WINDOW=FIRST_POPUP&amp;HEIGHT=450&amp;WIDTH=450&amp;START_MA","XIMIZED=FALSE&amp;VAR:CALENDAR=US&amp;VAR:SYMBOL=RES&amp;VAR:INDEX=0"}</definedName>
    <definedName name="_1332__FDSAUDITLINK__" hidden="1">{"fdsup://directions/FAT Viewer?action=UPDATE&amp;creator=factset&amp;DYN_ARGS=TRUE&amp;DOC_NAME=FAT:FQL_AUDITING_CLIENT_TEMPLATE.FAT&amp;display_string=Audit&amp;VAR:KEY=BMNITGZGPQ&amp;VAR:QUERY=RkZfRU5UUlBSX1ZBTF9EQUlMWSgzOTI5MywsLCwsJ0RJTCcp&amp;WINDOW=FIRST_POPUP&amp;HEIGHT=450&amp;WIDTH=","450&amp;START_MAXIMIZED=FALSE&amp;VAR:CALENDAR=US&amp;VAR:SYMBOL=RES&amp;VAR:INDEX=0"}</definedName>
    <definedName name="_1333__FDSAUDITLINK__" hidden="1">{"fdsup://directions/FAT Viewer?action=UPDATE&amp;creator=factset&amp;DYN_ARGS=TRUE&amp;DOC_NAME=FAT:FQL_AUDITING_CLIENT_TEMPLATE.FAT&amp;display_string=Audit&amp;VAR:KEY=FIZWVEPOJK&amp;VAR:QUERY=RkZfRUJJVERBX09QRVIoTFRNLDM5Mjg2KQ==&amp;WINDOW=FIRST_POPUP&amp;HEIGHT=450&amp;WIDTH=450&amp;START_MA","XIMIZED=FALSE&amp;VAR:CALENDAR=US&amp;VAR:SYMBOL=RES&amp;VAR:INDEX=0"}</definedName>
    <definedName name="_1334__FDSAUDITLINK__" hidden="1">{"fdsup://directions/FAT Viewer?action=UPDATE&amp;creator=factset&amp;DYN_ARGS=TRUE&amp;DOC_NAME=FAT:FQL_AUDITING_CLIENT_TEMPLATE.FAT&amp;display_string=Audit&amp;VAR:KEY=BWFSRCTGHA&amp;VAR:QUERY=RkZfRU5UUlBSX1ZBTF9EQUlMWSgzOTI4NiwsLCwsJ0RJTCcp&amp;WINDOW=FIRST_POPUP&amp;HEIGHT=450&amp;WIDTH=","450&amp;START_MAXIMIZED=FALSE&amp;VAR:CALENDAR=US&amp;VAR:SYMBOL=RES&amp;VAR:INDEX=0"}</definedName>
    <definedName name="_1335__FDSAUDITLINK__" hidden="1">{"fdsup://directions/FAT Viewer?action=UPDATE&amp;creator=factset&amp;DYN_ARGS=TRUE&amp;DOC_NAME=FAT:FQL_AUDITING_CLIENT_TEMPLATE.FAT&amp;display_string=Audit&amp;VAR:KEY=DKFYBKLKXS&amp;VAR:QUERY=RkZfRUJJVERBX09QRVIoTFRNLDM5Mjc5KQ==&amp;WINDOW=FIRST_POPUP&amp;HEIGHT=450&amp;WIDTH=450&amp;START_MA","XIMIZED=FALSE&amp;VAR:CALENDAR=US&amp;VAR:SYMBOL=RES&amp;VAR:INDEX=0"}</definedName>
    <definedName name="_1336__FDSAUDITLINK__" hidden="1">{"fdsup://directions/FAT Viewer?action=UPDATE&amp;creator=factset&amp;DYN_ARGS=TRUE&amp;DOC_NAME=FAT:FQL_AUDITING_CLIENT_TEMPLATE.FAT&amp;display_string=Audit&amp;VAR:KEY=TMXCTMNQPK&amp;VAR:QUERY=RkZfRU5UUlBSX1ZBTF9EQUlMWSgzOTI3OSwsLCwsJ0RJTCcp&amp;WINDOW=FIRST_POPUP&amp;HEIGHT=450&amp;WIDTH=","450&amp;START_MAXIMIZED=FALSE&amp;VAR:CALENDAR=US&amp;VAR:SYMBOL=RES&amp;VAR:INDEX=0"}</definedName>
    <definedName name="_1337__FDSAUDITLINK__" hidden="1">{"fdsup://directions/FAT Viewer?action=UPDATE&amp;creator=factset&amp;DYN_ARGS=TRUE&amp;DOC_NAME=FAT:FQL_AUDITING_CLIENT_TEMPLATE.FAT&amp;display_string=Audit&amp;VAR:KEY=PCNWPYRUDK&amp;VAR:QUERY=RkZfRUJJVERBX09QRVIoTFRNLDM5MjcyKQ==&amp;WINDOW=FIRST_POPUP&amp;HEIGHT=450&amp;WIDTH=450&amp;START_MA","XIMIZED=FALSE&amp;VAR:CALENDAR=US&amp;VAR:SYMBOL=RES&amp;VAR:INDEX=0"}</definedName>
    <definedName name="_1338__FDSAUDITLINK__" hidden="1">{"fdsup://directions/FAT Viewer?action=UPDATE&amp;creator=factset&amp;DYN_ARGS=TRUE&amp;DOC_NAME=FAT:FQL_AUDITING_CLIENT_TEMPLATE.FAT&amp;display_string=Audit&amp;VAR:KEY=RUZKRUBWTS&amp;VAR:QUERY=RkZfRU5UUlBSX1ZBTF9EQUlMWSgzOTI3MiwsLCwsJ0RJTCcp&amp;WINDOW=FIRST_POPUP&amp;HEIGHT=450&amp;WIDTH=","450&amp;START_MAXIMIZED=FALSE&amp;VAR:CALENDAR=US&amp;VAR:SYMBOL=RES&amp;VAR:INDEX=0"}</definedName>
    <definedName name="_1339__FDSAUDITLINK__" hidden="1">{"fdsup://directions/FAT Viewer?action=UPDATE&amp;creator=factset&amp;DYN_ARGS=TRUE&amp;DOC_NAME=FAT:FQL_AUDITING_CLIENT_TEMPLATE.FAT&amp;display_string=Audit&amp;VAR:KEY=NITUFIJODM&amp;VAR:QUERY=RkZfRUJJVERBX09QRVIoTFRNLDM5MjY1KQ==&amp;WINDOW=FIRST_POPUP&amp;HEIGHT=450&amp;WIDTH=450&amp;START_MA","XIMIZED=FALSE&amp;VAR:CALENDAR=US&amp;VAR:SYMBOL=RES&amp;VAR:INDEX=0"}</definedName>
    <definedName name="_134________123Graph_BCHART_1" hidden="1">#REF!</definedName>
    <definedName name="_134__FDSAUDITLINK__" hidden="1">{"fdsup://directions/FAT Viewer?action=UPDATE&amp;creator=factset&amp;DYN_ARGS=TRUE&amp;DOC_NAME=FAT:FQL_AUDITING_CLIENT_TEMPLATE.FAT&amp;display_string=Audit&amp;VAR:KEY=DWFKJMXAVW&amp;VAR:QUERY=RkZfRUJJVERBX09QRVIoTFRNLDQwNDc2KQ==&amp;WINDOW=FIRST_POPUP&amp;HEIGHT=450&amp;WIDTH=450&amp;START_MA","XIMIZED=FALSE&amp;VAR:CALENDAR=US&amp;VAR:SYMBOL=B2850B&amp;VAR:INDEX=0"}</definedName>
    <definedName name="_134_123Graph_ACHAR" hidden="1">#REF!</definedName>
    <definedName name="_1340__FDSAUDITLINK__" hidden="1">{"fdsup://directions/FAT Viewer?action=UPDATE&amp;creator=factset&amp;DYN_ARGS=TRUE&amp;DOC_NAME=FAT:FQL_AUDITING_CLIENT_TEMPLATE.FAT&amp;display_string=Audit&amp;VAR:KEY=TCVORQDANO&amp;VAR:QUERY=RkZfRU5UUlBSX1ZBTF9EQUlMWSgzOTI2NSwsLCwsJ0RJTCcp&amp;WINDOW=FIRST_POPUP&amp;HEIGHT=450&amp;WIDTH=","450&amp;START_MAXIMIZED=FALSE&amp;VAR:CALENDAR=US&amp;VAR:SYMBOL=RES&amp;VAR:INDEX=0"}</definedName>
    <definedName name="_1341__FDSAUDITLINK__" hidden="1">{"fdsup://directions/FAT Viewer?action=UPDATE&amp;creator=factset&amp;DYN_ARGS=TRUE&amp;DOC_NAME=FAT:FQL_AUDITING_CLIENT_TEMPLATE.FAT&amp;display_string=Audit&amp;VAR:KEY=XWHKRQNGTW&amp;VAR:QUERY=RkZfRUJJVERBX09QRVIoTFRNLDM5MjU4KQ==&amp;WINDOW=FIRST_POPUP&amp;HEIGHT=450&amp;WIDTH=450&amp;START_MA","XIMIZED=FALSE&amp;VAR:CALENDAR=US&amp;VAR:SYMBOL=RES&amp;VAR:INDEX=0"}</definedName>
    <definedName name="_1342__FDSAUDITLINK__" hidden="1">{"fdsup://directions/FAT Viewer?action=UPDATE&amp;creator=factset&amp;DYN_ARGS=TRUE&amp;DOC_NAME=FAT:FQL_AUDITING_CLIENT_TEMPLATE.FAT&amp;display_string=Audit&amp;VAR:KEY=BAVARQPMLA&amp;VAR:QUERY=RkZfRU5UUlBSX1ZBTF9EQUlMWSgzOTI1OCwsLCwsJ0RJTCcp&amp;WINDOW=FIRST_POPUP&amp;HEIGHT=450&amp;WIDTH=","450&amp;START_MAXIMIZED=FALSE&amp;VAR:CALENDAR=US&amp;VAR:SYMBOL=RES&amp;VAR:INDEX=0"}</definedName>
    <definedName name="_1343__FDSAUDITLINK__" hidden="1">{"fdsup://directions/FAT Viewer?action=UPDATE&amp;creator=factset&amp;DYN_ARGS=TRUE&amp;DOC_NAME=FAT:FQL_AUDITING_CLIENT_TEMPLATE.FAT&amp;display_string=Audit&amp;VAR:KEY=TYVGNMRKRW&amp;VAR:QUERY=RkZfRUJJVERBX09QRVIoTFRNLDM5MjUxKQ==&amp;WINDOW=FIRST_POPUP&amp;HEIGHT=450&amp;WIDTH=450&amp;START_MA","XIMIZED=FALSE&amp;VAR:CALENDAR=US&amp;VAR:SYMBOL=RES&amp;VAR:INDEX=0"}</definedName>
    <definedName name="_1344__FDSAUDITLINK__" hidden="1">{"fdsup://directions/FAT Viewer?action=UPDATE&amp;creator=factset&amp;DYN_ARGS=TRUE&amp;DOC_NAME=FAT:FQL_AUDITING_CLIENT_TEMPLATE.FAT&amp;display_string=Audit&amp;VAR:KEY=RIPKFQHAPS&amp;VAR:QUERY=RkZfRU5UUlBSX1ZBTF9EQUlMWSgzOTI1MSwsLCwsJ0RJTCcp&amp;WINDOW=FIRST_POPUP&amp;HEIGHT=450&amp;WIDTH=","450&amp;START_MAXIMIZED=FALSE&amp;VAR:CALENDAR=US&amp;VAR:SYMBOL=RES&amp;VAR:INDEX=0"}</definedName>
    <definedName name="_1345__FDSAUDITLINK__" hidden="1">{"fdsup://directions/FAT Viewer?action=UPDATE&amp;creator=factset&amp;DYN_ARGS=TRUE&amp;DOC_NAME=FAT:FQL_AUDITING_CLIENT_TEMPLATE.FAT&amp;display_string=Audit&amp;VAR:KEY=NKDMPODWZO&amp;VAR:QUERY=RkZfRUJJVERBX09QRVIoTFRNLDM5MjQ0KQ==&amp;WINDOW=FIRST_POPUP&amp;HEIGHT=450&amp;WIDTH=450&amp;START_MA","XIMIZED=FALSE&amp;VAR:CALENDAR=US&amp;VAR:SYMBOL=RES&amp;VAR:INDEX=0"}</definedName>
    <definedName name="_1346__FDSAUDITLINK__" hidden="1">{"fdsup://directions/FAT Viewer?action=UPDATE&amp;creator=factset&amp;DYN_ARGS=TRUE&amp;DOC_NAME=FAT:FQL_AUDITING_CLIENT_TEMPLATE.FAT&amp;display_string=Audit&amp;VAR:KEY=TCFYJSHMZQ&amp;VAR:QUERY=RkZfRU5UUlBSX1ZBTF9EQUlMWSgzOTI0NCwsLCwsJ0RJTCcp&amp;WINDOW=FIRST_POPUP&amp;HEIGHT=450&amp;WIDTH=","450&amp;START_MAXIMIZED=FALSE&amp;VAR:CALENDAR=US&amp;VAR:SYMBOL=RES&amp;VAR:INDEX=0"}</definedName>
    <definedName name="_1347__FDSAUDITLINK__" hidden="1">{"fdsup://directions/FAT Viewer?action=UPDATE&amp;creator=factset&amp;DYN_ARGS=TRUE&amp;DOC_NAME=FAT:FQL_AUDITING_CLIENT_TEMPLATE.FAT&amp;display_string=Audit&amp;VAR:KEY=PYJSPUXQVO&amp;VAR:QUERY=RkZfRUJJVERBX09QRVIoTFRNLDM5MjM3KQ==&amp;WINDOW=FIRST_POPUP&amp;HEIGHT=450&amp;WIDTH=450&amp;START_MA","XIMIZED=FALSE&amp;VAR:CALENDAR=US&amp;VAR:SYMBOL=RES&amp;VAR:INDEX=0"}</definedName>
    <definedName name="_1348__FDSAUDITLINK__" hidden="1">{"fdsup://directions/FAT Viewer?action=UPDATE&amp;creator=factset&amp;DYN_ARGS=TRUE&amp;DOC_NAME=FAT:FQL_AUDITING_CLIENT_TEMPLATE.FAT&amp;display_string=Audit&amp;VAR:KEY=TODCDWRKPK&amp;VAR:QUERY=RkZfRU5UUlBSX1ZBTF9EQUlMWSgzOTIzNywsLCwsJ0RJTCcp&amp;WINDOW=FIRST_POPUP&amp;HEIGHT=450&amp;WIDTH=","450&amp;START_MAXIMIZED=FALSE&amp;VAR:CALENDAR=US&amp;VAR:SYMBOL=RES&amp;VAR:INDEX=0"}</definedName>
    <definedName name="_1349__FDSAUDITLINK__" hidden="1">{"fdsup://directions/FAT Viewer?action=UPDATE&amp;creator=factset&amp;DYN_ARGS=TRUE&amp;DOC_NAME=FAT:FQL_AUDITING_CLIENT_TEMPLATE.FAT&amp;display_string=Audit&amp;VAR:KEY=VUFGDCDGTO&amp;VAR:QUERY=RkZfRUJJVERBX09QRVIoTFRNLDM5MjMwKQ==&amp;WINDOW=FIRST_POPUP&amp;HEIGHT=450&amp;WIDTH=450&amp;START_MA","XIMIZED=FALSE&amp;VAR:CALENDAR=US&amp;VAR:SYMBOL=RES&amp;VAR:INDEX=0"}</definedName>
    <definedName name="_135______________123Graph_BCHART_2" hidden="1">#REF!</definedName>
    <definedName name="_135________123Graph_BCHART_2" hidden="1">#REF!</definedName>
    <definedName name="_135__FDSAUDITLINK__" hidden="1">{"fdsup://directions/FAT Viewer?action=UPDATE&amp;creator=factset&amp;DYN_ARGS=TRUE&amp;DOC_NAME=FAT:FQL_AUDITING_CLIENT_TEMPLATE.FAT&amp;display_string=Audit&amp;VAR:KEY=JQXCHEXGZU&amp;VAR:QUERY=RkZfRU5UUlBSX1ZBTF9EQUlMWSg0MDQ2OSwsLCwsJ0RJTCcp&amp;WINDOW=FIRST_POPUP&amp;HEIGHT=450&amp;WIDTH=","450&amp;START_MAXIMIZED=FALSE&amp;VAR:CALENDAR=US&amp;VAR:SYMBOL=B2850B&amp;VAR:INDEX=0"}</definedName>
    <definedName name="_1350__FDSAUDITLINK__" hidden="1">{"fdsup://directions/FAT Viewer?action=UPDATE&amp;creator=factset&amp;DYN_ARGS=TRUE&amp;DOC_NAME=FAT:FQL_AUDITING_CLIENT_TEMPLATE.FAT&amp;display_string=Audit&amp;VAR:KEY=FMNMPMNITQ&amp;VAR:QUERY=RkZfRU5UUlBSX1ZBTF9EQUlMWSgzOTIzMCwsLCwsJ0RJTCcp&amp;WINDOW=FIRST_POPUP&amp;HEIGHT=450&amp;WIDTH=","450&amp;START_MAXIMIZED=FALSE&amp;VAR:CALENDAR=US&amp;VAR:SYMBOL=RES&amp;VAR:INDEX=0"}</definedName>
    <definedName name="_1351__FDSAUDITLINK__" hidden="1">{"fdsup://directions/FAT Viewer?action=UPDATE&amp;creator=factset&amp;DYN_ARGS=TRUE&amp;DOC_NAME=FAT:FQL_AUDITING_CLIENT_TEMPLATE.FAT&amp;display_string=Audit&amp;VAR:KEY=FMHGBEXWFA&amp;VAR:QUERY=RkZfRUJJVERBX09QRVIoTFRNLDM5MjIzKQ==&amp;WINDOW=FIRST_POPUP&amp;HEIGHT=450&amp;WIDTH=450&amp;START_MA","XIMIZED=FALSE&amp;VAR:CALENDAR=US&amp;VAR:SYMBOL=RES&amp;VAR:INDEX=0"}</definedName>
    <definedName name="_1352__FDSAUDITLINK__" hidden="1">{"fdsup://directions/FAT Viewer?action=UPDATE&amp;creator=factset&amp;DYN_ARGS=TRUE&amp;DOC_NAME=FAT:FQL_AUDITING_CLIENT_TEMPLATE.FAT&amp;display_string=Audit&amp;VAR:KEY=FUBYRQZKRC&amp;VAR:QUERY=RkZfRU5UUlBSX1ZBTF9EQUlMWSgzOTIyMywsLCwsJ0RJTCcp&amp;WINDOW=FIRST_POPUP&amp;HEIGHT=450&amp;WIDTH=","450&amp;START_MAXIMIZED=FALSE&amp;VAR:CALENDAR=US&amp;VAR:SYMBOL=RES&amp;VAR:INDEX=0"}</definedName>
    <definedName name="_1353__FDSAUDITLINK__" hidden="1">{"fdsup://directions/FAT Viewer?action=UPDATE&amp;creator=factset&amp;DYN_ARGS=TRUE&amp;DOC_NAME=FAT:FQL_AUDITING_CLIENT_TEMPLATE.FAT&amp;display_string=Audit&amp;VAR:KEY=PKPMTQDWTA&amp;VAR:QUERY=RkZfRUJJVERBX09QRVIoTFRNLDM5MjE2KQ==&amp;WINDOW=FIRST_POPUP&amp;HEIGHT=450&amp;WIDTH=450&amp;START_MA","XIMIZED=FALSE&amp;VAR:CALENDAR=US&amp;VAR:SYMBOL=RES&amp;VAR:INDEX=0"}</definedName>
    <definedName name="_1354__FDSAUDITLINK__" hidden="1">{"fdsup://directions/FAT Viewer?action=UPDATE&amp;creator=factset&amp;DYN_ARGS=TRUE&amp;DOC_NAME=FAT:FQL_AUDITING_CLIENT_TEMPLATE.FAT&amp;display_string=Audit&amp;VAR:KEY=RSVWPIDWLQ&amp;VAR:QUERY=RkZfRU5UUlBSX1ZBTF9EQUlMWSgzOTIxNiwsLCwsJ0RJTCcp&amp;WINDOW=FIRST_POPUP&amp;HEIGHT=450&amp;WIDTH=","450&amp;START_MAXIMIZED=FALSE&amp;VAR:CALENDAR=US&amp;VAR:SYMBOL=RES&amp;VAR:INDEX=0"}</definedName>
    <definedName name="_1355__FDSAUDITLINK__" hidden="1">{"fdsup://directions/FAT Viewer?action=UPDATE&amp;creator=factset&amp;DYN_ARGS=TRUE&amp;DOC_NAME=FAT:FQL_AUDITING_CLIENT_TEMPLATE.FAT&amp;display_string=Audit&amp;VAR:KEY=LOXOPAPADQ&amp;VAR:QUERY=RkZfRUJJVERBX09QRVIoTFRNLDM5MjA5KQ==&amp;WINDOW=FIRST_POPUP&amp;HEIGHT=450&amp;WIDTH=450&amp;START_MA","XIMIZED=FALSE&amp;VAR:CALENDAR=US&amp;VAR:SYMBOL=RES&amp;VAR:INDEX=0"}</definedName>
    <definedName name="_1356__FDSAUDITLINK__" hidden="1">{"fdsup://directions/FAT Viewer?action=UPDATE&amp;creator=factset&amp;DYN_ARGS=TRUE&amp;DOC_NAME=FAT:FQL_AUDITING_CLIENT_TEMPLATE.FAT&amp;display_string=Audit&amp;VAR:KEY=PKNWJOPCHE&amp;VAR:QUERY=RkZfRU5UUlBSX1ZBTF9EQUlMWSgzOTIwOSwsLCwsJ0RJTCcp&amp;WINDOW=FIRST_POPUP&amp;HEIGHT=450&amp;WIDTH=","450&amp;START_MAXIMIZED=FALSE&amp;VAR:CALENDAR=US&amp;VAR:SYMBOL=RES&amp;VAR:INDEX=0"}</definedName>
    <definedName name="_1357__FDSAUDITLINK__" hidden="1">{"fdsup://directions/FAT Viewer?action=UPDATE&amp;creator=factset&amp;DYN_ARGS=TRUE&amp;DOC_NAME=FAT:FQL_AUDITING_CLIENT_TEMPLATE.FAT&amp;display_string=Audit&amp;VAR:KEY=NSNAPONQJU&amp;VAR:QUERY=RkZfRUJJVERBX09QRVIoTFRNLDM5MjAyKQ==&amp;WINDOW=FIRST_POPUP&amp;HEIGHT=450&amp;WIDTH=450&amp;START_MA","XIMIZED=FALSE&amp;VAR:CALENDAR=US&amp;VAR:SYMBOL=RES&amp;VAR:INDEX=0"}</definedName>
    <definedName name="_1358__FDSAUDITLINK__" hidden="1">{"fdsup://directions/FAT Viewer?action=UPDATE&amp;creator=factset&amp;DYN_ARGS=TRUE&amp;DOC_NAME=FAT:FQL_AUDITING_CLIENT_TEMPLATE.FAT&amp;display_string=Audit&amp;VAR:KEY=DIPAVEDOXE&amp;VAR:QUERY=RkZfRU5UUlBSX1ZBTF9EQUlMWSgzOTIwMiwsLCwsJ0RJTCcp&amp;WINDOW=FIRST_POPUP&amp;HEIGHT=450&amp;WIDTH=","450&amp;START_MAXIMIZED=FALSE&amp;VAR:CALENDAR=US&amp;VAR:SYMBOL=RES&amp;VAR:INDEX=0"}</definedName>
    <definedName name="_1359__FDSAUDITLINK__" hidden="1">{"fdsup://directions/FAT Viewer?action=UPDATE&amp;creator=factset&amp;DYN_ARGS=TRUE&amp;DOC_NAME=FAT:FQL_AUDITING_CLIENT_TEMPLATE.FAT&amp;display_string=Audit&amp;VAR:KEY=DKRSRETGJA&amp;VAR:QUERY=RkZfRUJJVERBX09QRVIoTFRNLDM5MTk1KQ==&amp;WINDOW=FIRST_POPUP&amp;HEIGHT=450&amp;WIDTH=450&amp;START_MA","XIMIZED=FALSE&amp;VAR:CALENDAR=US&amp;VAR:SYMBOL=RES&amp;VAR:INDEX=0"}</definedName>
    <definedName name="_135a_0__123Graph_BCHAR" hidden="1">#REF!</definedName>
    <definedName name="_136________123Graph_BCHART_3" hidden="1">#REF!</definedName>
    <definedName name="_136__123Graph_LBL_DCHART_1" hidden="1">#REF!</definedName>
    <definedName name="_136__FDSAUDITLINK__" hidden="1">{"fdsup://directions/FAT Viewer?action=UPDATE&amp;creator=factset&amp;DYN_ARGS=TRUE&amp;DOC_NAME=FAT:FQL_AUDITING_CLIENT_TEMPLATE.FAT&amp;display_string=Audit&amp;VAR:KEY=VUXWXYHGVS&amp;VAR:QUERY=RkZfRUJJVERBX09QRVIoTFRNLDQwNDY5KQ==&amp;WINDOW=FIRST_POPUP&amp;HEIGHT=450&amp;WIDTH=450&amp;START_MA","XIMIZED=FALSE&amp;VAR:CALENDAR=US&amp;VAR:SYMBOL=B2850B&amp;VAR:INDEX=0"}</definedName>
    <definedName name="_1360__FDSAUDITLINK__" hidden="1">{"fdsup://directions/FAT Viewer?action=UPDATE&amp;creator=factset&amp;DYN_ARGS=TRUE&amp;DOC_NAME=FAT:FQL_AUDITING_CLIENT_TEMPLATE.FAT&amp;display_string=Audit&amp;VAR:KEY=PEXCBGDOPG&amp;VAR:QUERY=RkZfRU5UUlBSX1ZBTF9EQUlMWSgzOTE5NSwsLCwsJ0RJTCcp&amp;WINDOW=FIRST_POPUP&amp;HEIGHT=450&amp;WIDTH=","450&amp;START_MAXIMIZED=FALSE&amp;VAR:CALENDAR=US&amp;VAR:SYMBOL=RES&amp;VAR:INDEX=0"}</definedName>
    <definedName name="_1361__FDSAUDITLINK__" hidden="1">{"fdsup://directions/FAT Viewer?action=UPDATE&amp;creator=factset&amp;DYN_ARGS=TRUE&amp;DOC_NAME=FAT:FQL_AUDITING_CLIENT_TEMPLATE.FAT&amp;display_string=Audit&amp;VAR:KEY=RGZYROVIDC&amp;VAR:QUERY=RkZfRUJJVERBX09QRVIoTFRNLDM5MTg4KQ==&amp;WINDOW=FIRST_POPUP&amp;HEIGHT=450&amp;WIDTH=450&amp;START_MA","XIMIZED=FALSE&amp;VAR:CALENDAR=US&amp;VAR:SYMBOL=RES&amp;VAR:INDEX=0"}</definedName>
    <definedName name="_1362__FDSAUDITLINK__" hidden="1">{"fdsup://directions/FAT Viewer?action=UPDATE&amp;creator=factset&amp;DYN_ARGS=TRUE&amp;DOC_NAME=FAT:FQL_AUDITING_CLIENT_TEMPLATE.FAT&amp;display_string=Audit&amp;VAR:KEY=BKZUHENCRS&amp;VAR:QUERY=RkZfRU5UUlBSX1ZBTF9EQUlMWSgzOTE4OCwsLCwsJ0RJTCcp&amp;WINDOW=FIRST_POPUP&amp;HEIGHT=450&amp;WIDTH=","450&amp;START_MAXIMIZED=FALSE&amp;VAR:CALENDAR=US&amp;VAR:SYMBOL=RES&amp;VAR:INDEX=0"}</definedName>
    <definedName name="_1363__FDSAUDITLINK__" hidden="1">{"fdsup://directions/FAT Viewer?action=UPDATE&amp;creator=factset&amp;DYN_ARGS=TRUE&amp;DOC_NAME=FAT:FQL_AUDITING_CLIENT_TEMPLATE.FAT&amp;display_string=Audit&amp;VAR:KEY=DIRADCPUFY&amp;VAR:QUERY=RkZfRUJJVERBX09QRVIoTFRNLDM5MTgxKQ==&amp;WINDOW=FIRST_POPUP&amp;HEIGHT=450&amp;WIDTH=450&amp;START_MA","XIMIZED=FALSE&amp;VAR:CALENDAR=US&amp;VAR:SYMBOL=RES&amp;VAR:INDEX=0"}</definedName>
    <definedName name="_1364__FDSAUDITLINK__" hidden="1">{"fdsup://directions/FAT Viewer?action=UPDATE&amp;creator=factset&amp;DYN_ARGS=TRUE&amp;DOC_NAME=FAT:FQL_AUDITING_CLIENT_TEMPLATE.FAT&amp;display_string=Audit&amp;VAR:KEY=HWBOXUJQVE&amp;VAR:QUERY=RkZfRU5UUlBSX1ZBTF9EQUlMWSgzOTE4MSwsLCwsJ0RJTCcp&amp;WINDOW=FIRST_POPUP&amp;HEIGHT=450&amp;WIDTH=","450&amp;START_MAXIMIZED=FALSE&amp;VAR:CALENDAR=US&amp;VAR:SYMBOL=RES&amp;VAR:INDEX=0"}</definedName>
    <definedName name="_1365__FDSAUDITLINK__" hidden="1">{"fdsup://directions/FAT Viewer?action=UPDATE&amp;creator=factset&amp;DYN_ARGS=TRUE&amp;DOC_NAME=FAT:FQL_AUDITING_CLIENT_TEMPLATE.FAT&amp;display_string=Audit&amp;VAR:KEY=DMHWFIZCRU&amp;VAR:QUERY=RkZfRUJJVERBX09QRVIoTFRNLDM5MTc0KQ==&amp;WINDOW=FIRST_POPUP&amp;HEIGHT=450&amp;WIDTH=450&amp;START_MA","XIMIZED=FALSE&amp;VAR:CALENDAR=US&amp;VAR:SYMBOL=RES&amp;VAR:INDEX=0"}</definedName>
    <definedName name="_1366__FDSAUDITLINK__" hidden="1">{"fdsup://directions/FAT Viewer?action=UPDATE&amp;creator=factset&amp;DYN_ARGS=TRUE&amp;DOC_NAME=FAT:FQL_AUDITING_CLIENT_TEMPLATE.FAT&amp;display_string=Audit&amp;VAR:KEY=BOJAZIPAZY&amp;VAR:QUERY=RkZfRU5UUlBSX1ZBTF9EQUlMWSgzOTE3NCwsLCwsJ0RJTCcp&amp;WINDOW=FIRST_POPUP&amp;HEIGHT=450&amp;WIDTH=","450&amp;START_MAXIMIZED=FALSE&amp;VAR:CALENDAR=US&amp;VAR:SYMBOL=RES&amp;VAR:INDEX=0"}</definedName>
    <definedName name="_1367__FDSAUDITLINK__" hidden="1">{"fdsup://directions/FAT Viewer?action=UPDATE&amp;creator=factset&amp;DYN_ARGS=TRUE&amp;DOC_NAME=FAT:FQL_AUDITING_CLIENT_TEMPLATE.FAT&amp;display_string=Audit&amp;VAR:KEY=PWRKVSPIXI&amp;VAR:QUERY=RkZfRUJJVERBX09QRVIoTFRNLDM5MTY3KQ==&amp;WINDOW=FIRST_POPUP&amp;HEIGHT=450&amp;WIDTH=450&amp;START_MA","XIMIZED=FALSE&amp;VAR:CALENDAR=US&amp;VAR:SYMBOL=RES&amp;VAR:INDEX=0"}</definedName>
    <definedName name="_1368__FDSAUDITLINK__" hidden="1">{"fdsup://directions/FAT Viewer?action=UPDATE&amp;creator=factset&amp;DYN_ARGS=TRUE&amp;DOC_NAME=FAT:FQL_AUDITING_CLIENT_TEMPLATE.FAT&amp;display_string=Audit&amp;VAR:KEY=VCVQRKDGFI&amp;VAR:QUERY=RkZfRU5UUlBSX1ZBTF9EQUlMWSgzOTE2NywsLCwsJ0RJTCcp&amp;WINDOW=FIRST_POPUP&amp;HEIGHT=450&amp;WIDTH=","450&amp;START_MAXIMIZED=FALSE&amp;VAR:CALENDAR=US&amp;VAR:SYMBOL=RES&amp;VAR:INDEX=0"}</definedName>
    <definedName name="_1369__FDSAUDITLINK__" hidden="1">{"fdsup://directions/FAT Viewer?action=UPDATE&amp;creator=factset&amp;DYN_ARGS=TRUE&amp;DOC_NAME=FAT:FQL_AUDITING_CLIENT_TEMPLATE.FAT&amp;display_string=Audit&amp;VAR:KEY=VCVYZUPCNU&amp;VAR:QUERY=RkZfRUJJVERBX09QRVIoTFRNLDM5MTYwKQ==&amp;WINDOW=FIRST_POPUP&amp;HEIGHT=450&amp;WIDTH=450&amp;START_MA","XIMIZED=FALSE&amp;VAR:CALENDAR=US&amp;VAR:SYMBOL=RES&amp;VAR:INDEX=0"}</definedName>
    <definedName name="_136a_0__123Graph_BCHAR" hidden="1">#REF!</definedName>
    <definedName name="_137________123Graph_CCHART_1" hidden="1">#REF!</definedName>
    <definedName name="_137__123Graph_XCHART_10" hidden="1">#REF!</definedName>
    <definedName name="_137__FDSAUDITLINK__" hidden="1">{"fdsup://directions/FAT Viewer?action=UPDATE&amp;creator=factset&amp;DYN_ARGS=TRUE&amp;DOC_NAME=FAT:FQL_AUDITING_CLIENT_TEMPLATE.FAT&amp;display_string=Audit&amp;VAR:KEY=RUVODCDIXU&amp;VAR:QUERY=RkZfRU5UUlBSX1ZBTF9EQUlMWSg0MDQ2MiwsLCwsJ0RJTCcp&amp;WINDOW=FIRST_POPUP&amp;HEIGHT=450&amp;WIDTH=","450&amp;START_MAXIMIZED=FALSE&amp;VAR:CALENDAR=US&amp;VAR:SYMBOL=B2850B&amp;VAR:INDEX=0"}</definedName>
    <definedName name="_1370__FDSAUDITLINK__" hidden="1">{"fdsup://directions/FAT Viewer?action=UPDATE&amp;creator=factset&amp;DYN_ARGS=TRUE&amp;DOC_NAME=FAT:FQL_AUDITING_CLIENT_TEMPLATE.FAT&amp;display_string=Audit&amp;VAR:KEY=HEFKXYNYHM&amp;VAR:QUERY=RkZfRU5UUlBSX1ZBTF9EQUlMWSgzOTE2MCwsLCwsJ0RJTCcp&amp;WINDOW=FIRST_POPUP&amp;HEIGHT=450&amp;WIDTH=","450&amp;START_MAXIMIZED=FALSE&amp;VAR:CALENDAR=US&amp;VAR:SYMBOL=RES&amp;VAR:INDEX=0"}</definedName>
    <definedName name="_1371__FDSAUDITLINK__" hidden="1">{"fdsup://directions/FAT Viewer?action=UPDATE&amp;creator=factset&amp;DYN_ARGS=TRUE&amp;DOC_NAME=FAT:FQL_AUDITING_CLIENT_TEMPLATE.FAT&amp;display_string=Audit&amp;VAR:KEY=NSRCDIJGPO&amp;VAR:QUERY=RkZfRUJJVERBX09QRVIoTFRNLDM5MTUzKQ==&amp;WINDOW=FIRST_POPUP&amp;HEIGHT=450&amp;WIDTH=450&amp;START_MA","XIMIZED=FALSE&amp;VAR:CALENDAR=US&amp;VAR:SYMBOL=RES&amp;VAR:INDEX=0"}</definedName>
    <definedName name="_1372__FDSAUDITLINK__" hidden="1">{"fdsup://directions/FAT Viewer?action=UPDATE&amp;creator=factset&amp;DYN_ARGS=TRUE&amp;DOC_NAME=FAT:FQL_AUDITING_CLIENT_TEMPLATE.FAT&amp;display_string=Audit&amp;VAR:KEY=BCPEJUVORY&amp;VAR:QUERY=RkZfRU5UUlBSX1ZBTF9EQUlMWSgzOTE1MywsLCwsJ0RJTCcp&amp;WINDOW=FIRST_POPUP&amp;HEIGHT=450&amp;WIDTH=","450&amp;START_MAXIMIZED=FALSE&amp;VAR:CALENDAR=US&amp;VAR:SYMBOL=RES&amp;VAR:INDEX=0"}</definedName>
    <definedName name="_1373__FDSAUDITLINK__" hidden="1">{"fdsup://directions/FAT Viewer?action=UPDATE&amp;creator=factset&amp;DYN_ARGS=TRUE&amp;DOC_NAME=FAT:FQL_AUDITING_CLIENT_TEMPLATE.FAT&amp;display_string=Audit&amp;VAR:KEY=NMDQRQDSDK&amp;VAR:QUERY=RkZfRUJJVERBX09QRVIoTFRNLDM5MTQ2KQ==&amp;WINDOW=FIRST_POPUP&amp;HEIGHT=450&amp;WIDTH=450&amp;START_MA","XIMIZED=FALSE&amp;VAR:CALENDAR=US&amp;VAR:SYMBOL=RES&amp;VAR:INDEX=0"}</definedName>
    <definedName name="_1374__FDSAUDITLINK__" hidden="1">{"fdsup://directions/FAT Viewer?action=UPDATE&amp;creator=factset&amp;DYN_ARGS=TRUE&amp;DOC_NAME=FAT:FQL_AUDITING_CLIENT_TEMPLATE.FAT&amp;display_string=Audit&amp;VAR:KEY=ZYZELYPSJU&amp;VAR:QUERY=RkZfRU5UUlBSX1ZBTF9EQUlMWSgzOTE0NiwsLCwsJ0RJTCcp&amp;WINDOW=FIRST_POPUP&amp;HEIGHT=450&amp;WIDTH=","450&amp;START_MAXIMIZED=FALSE&amp;VAR:CALENDAR=US&amp;VAR:SYMBOL=RES&amp;VAR:INDEX=0"}</definedName>
    <definedName name="_1375__FDSAUDITLINK__" hidden="1">{"fdsup://directions/FAT Viewer?action=UPDATE&amp;creator=factset&amp;DYN_ARGS=TRUE&amp;DOC_NAME=FAT:FQL_AUDITING_CLIENT_TEMPLATE.FAT&amp;display_string=Audit&amp;VAR:KEY=TKVYBCJKNU&amp;VAR:QUERY=RkZfRUJJVERBX09QRVIoTFRNLDM5MTM5KQ==&amp;WINDOW=FIRST_POPUP&amp;HEIGHT=450&amp;WIDTH=450&amp;START_MA","XIMIZED=FALSE&amp;VAR:CALENDAR=US&amp;VAR:SYMBOL=RES&amp;VAR:INDEX=0"}</definedName>
    <definedName name="_1376__FDSAUDITLINK__" hidden="1">{"fdsup://directions/FAT Viewer?action=UPDATE&amp;creator=factset&amp;DYN_ARGS=TRUE&amp;DOC_NAME=FAT:FQL_AUDITING_CLIENT_TEMPLATE.FAT&amp;display_string=Audit&amp;VAR:KEY=HENWHKXAVG&amp;VAR:QUERY=RkZfRU5UUlBSX1ZBTF9EQUlMWSgzOTEzOSwsLCwsJ0RJTCcp&amp;WINDOW=FIRST_POPUP&amp;HEIGHT=450&amp;WIDTH=","450&amp;START_MAXIMIZED=FALSE&amp;VAR:CALENDAR=US&amp;VAR:SYMBOL=RES&amp;VAR:INDEX=0"}</definedName>
    <definedName name="_1377__FDSAUDITLINK__" hidden="1">{"fdsup://directions/FAT Viewer?action=UPDATE&amp;creator=factset&amp;DYN_ARGS=TRUE&amp;DOC_NAME=FAT:FQL_AUDITING_CLIENT_TEMPLATE.FAT&amp;display_string=Audit&amp;VAR:KEY=NSNOHYPULA&amp;VAR:QUERY=RkZfRUJJVERBX09QRVIoTFRNLDM5MTMyKQ==&amp;WINDOW=FIRST_POPUP&amp;HEIGHT=450&amp;WIDTH=450&amp;START_MA","XIMIZED=FALSE&amp;VAR:CALENDAR=US&amp;VAR:SYMBOL=RES&amp;VAR:INDEX=0"}</definedName>
    <definedName name="_1378__FDSAUDITLINK__" hidden="1">{"fdsup://directions/FAT Viewer?action=UPDATE&amp;creator=factset&amp;DYN_ARGS=TRUE&amp;DOC_NAME=FAT:FQL_AUDITING_CLIENT_TEMPLATE.FAT&amp;display_string=Audit&amp;VAR:KEY=PEBUZGLIVI&amp;VAR:QUERY=RkZfRU5UUlBSX1ZBTF9EQUlMWSgzOTEzMiwsLCwsJ0RJTCcp&amp;WINDOW=FIRST_POPUP&amp;HEIGHT=450&amp;WIDTH=","450&amp;START_MAXIMIZED=FALSE&amp;VAR:CALENDAR=US&amp;VAR:SYMBOL=RES&amp;VAR:INDEX=0"}</definedName>
    <definedName name="_1379__FDSAUDITLINK__" hidden="1">{"fdsup://directions/FAT Viewer?action=UPDATE&amp;creator=factset&amp;DYN_ARGS=TRUE&amp;DOC_NAME=FAT:FQL_AUDITING_CLIENT_TEMPLATE.FAT&amp;display_string=Audit&amp;VAR:KEY=RWFKNARMPU&amp;VAR:QUERY=RkZfRUJJVERBX09QRVIoTFRNLDM5MTI1KQ==&amp;WINDOW=FIRST_POPUP&amp;HEIGHT=450&amp;WIDTH=450&amp;START_MA","XIMIZED=FALSE&amp;VAR:CALENDAR=US&amp;VAR:SYMBOL=RES&amp;VAR:INDEX=0"}</definedName>
    <definedName name="_138______________123Graph_BCHART_3" hidden="1">#REF!</definedName>
    <definedName name="_138________123Graph_CCHART_2" hidden="1">#REF!</definedName>
    <definedName name="_138__123Graph_XCHART_11" hidden="1">#REF!</definedName>
    <definedName name="_138__FDSAUDITLINK__" hidden="1">{"fdsup://directions/FAT Viewer?action=UPDATE&amp;creator=factset&amp;DYN_ARGS=TRUE&amp;DOC_NAME=FAT:FQL_AUDITING_CLIENT_TEMPLATE.FAT&amp;display_string=Audit&amp;VAR:KEY=NIDAPOLWNG&amp;VAR:QUERY=RkZfRUJJVERBX09QRVIoTFRNLDQwNDYyKQ==&amp;WINDOW=FIRST_POPUP&amp;HEIGHT=450&amp;WIDTH=450&amp;START_MA","XIMIZED=FALSE&amp;VAR:CALENDAR=US&amp;VAR:SYMBOL=B2850B&amp;VAR:INDEX=0"}</definedName>
    <definedName name="_138_0__123Graph_ACHAR" hidden="1">#REF!</definedName>
    <definedName name="_1380__FDSAUDITLINK__" hidden="1">{"fdsup://directions/FAT Viewer?action=UPDATE&amp;creator=factset&amp;DYN_ARGS=TRUE&amp;DOC_NAME=FAT:FQL_AUDITING_CLIENT_TEMPLATE.FAT&amp;display_string=Audit&amp;VAR:KEY=LURGHSBQZY&amp;VAR:QUERY=RkZfRU5UUlBSX1ZBTF9EQUlMWSgzOTEyNSwsLCwsJ0RJTCcp&amp;WINDOW=FIRST_POPUP&amp;HEIGHT=450&amp;WIDTH=","450&amp;START_MAXIMIZED=FALSE&amp;VAR:CALENDAR=US&amp;VAR:SYMBOL=RES&amp;VAR:INDEX=0"}</definedName>
    <definedName name="_1381__FDSAUDITLINK__" hidden="1">{"fdsup://directions/FAT Viewer?action=UPDATE&amp;creator=factset&amp;DYN_ARGS=TRUE&amp;DOC_NAME=FAT:FQL_AUDITING_CLIENT_TEMPLATE.FAT&amp;display_string=Audit&amp;VAR:KEY=PWRGJSPWHG&amp;VAR:QUERY=RkZfRUJJVERBX09QRVIoTFRNLDM5MTE4KQ==&amp;WINDOW=FIRST_POPUP&amp;HEIGHT=450&amp;WIDTH=450&amp;START_MA","XIMIZED=FALSE&amp;VAR:CALENDAR=US&amp;VAR:SYMBOL=RES&amp;VAR:INDEX=0"}</definedName>
    <definedName name="_1382__FDSAUDITLINK__" hidden="1">{"fdsup://directions/FAT Viewer?action=UPDATE&amp;creator=factset&amp;DYN_ARGS=TRUE&amp;DOC_NAME=FAT:FQL_AUDITING_CLIENT_TEMPLATE.FAT&amp;display_string=Audit&amp;VAR:KEY=FSLIVSBGTE&amp;VAR:QUERY=RkZfRU5UUlBSX1ZBTF9EQUlMWSgzOTExOCwsLCwsJ0RJTCcp&amp;WINDOW=FIRST_POPUP&amp;HEIGHT=450&amp;WIDTH=","450&amp;START_MAXIMIZED=FALSE&amp;VAR:CALENDAR=US&amp;VAR:SYMBOL=RES&amp;VAR:INDEX=0"}</definedName>
    <definedName name="_1383__FDSAUDITLINK__" hidden="1">{"fdsup://directions/FAT Viewer?action=UPDATE&amp;creator=factset&amp;DYN_ARGS=TRUE&amp;DOC_NAME=FAT:FQL_AUDITING_CLIENT_TEMPLATE.FAT&amp;display_string=Audit&amp;VAR:KEY=PYBWFWNWNS&amp;VAR:QUERY=RkZfRUJJVERBX09QRVIoTFRNLDM5MTExKQ==&amp;WINDOW=FIRST_POPUP&amp;HEIGHT=450&amp;WIDTH=450&amp;START_MA","XIMIZED=FALSE&amp;VAR:CALENDAR=US&amp;VAR:SYMBOL=RES&amp;VAR:INDEX=0"}</definedName>
    <definedName name="_1384__FDSAUDITLINK__" hidden="1">{"fdsup://directions/FAT Viewer?action=UPDATE&amp;creator=factset&amp;DYN_ARGS=TRUE&amp;DOC_NAME=FAT:FQL_AUDITING_CLIENT_TEMPLATE.FAT&amp;display_string=Audit&amp;VAR:KEY=VKHOTCVSNO&amp;VAR:QUERY=RkZfRU5UUlBSX1ZBTF9EQUlMWSgzOTExMSwsLCwsJ0RJTCcp&amp;WINDOW=FIRST_POPUP&amp;HEIGHT=450&amp;WIDTH=","450&amp;START_MAXIMIZED=FALSE&amp;VAR:CALENDAR=US&amp;VAR:SYMBOL=RES&amp;VAR:INDEX=0"}</definedName>
    <definedName name="_1385__FDSAUDITLINK__" hidden="1">{"fdsup://directions/FAT Viewer?action=UPDATE&amp;creator=factset&amp;DYN_ARGS=TRUE&amp;DOC_NAME=FAT:FQL_AUDITING_CLIENT_TEMPLATE.FAT&amp;display_string=Audit&amp;VAR:KEY=BONORGXUZW&amp;VAR:QUERY=RkZfRUJJVERBX09QRVIoTFRNLDM5MTA0KQ==&amp;WINDOW=FIRST_POPUP&amp;HEIGHT=450&amp;WIDTH=450&amp;START_MA","XIMIZED=FALSE&amp;VAR:CALENDAR=US&amp;VAR:SYMBOL=RES&amp;VAR:INDEX=0"}</definedName>
    <definedName name="_1386__FDSAUDITLINK__" hidden="1">{"fdsup://directions/FAT Viewer?action=UPDATE&amp;creator=factset&amp;DYN_ARGS=TRUE&amp;DOC_NAME=FAT:FQL_AUDITING_CLIENT_TEMPLATE.FAT&amp;display_string=Audit&amp;VAR:KEY=ZMZABEPWVA&amp;VAR:QUERY=RkZfRU5UUlBSX1ZBTF9EQUlMWSgzOTEwNCwsLCwsJ0RJTCcp&amp;WINDOW=FIRST_POPUP&amp;HEIGHT=450&amp;WIDTH=","450&amp;START_MAXIMIZED=FALSE&amp;VAR:CALENDAR=US&amp;VAR:SYMBOL=RES&amp;VAR:INDEX=0"}</definedName>
    <definedName name="_1387__FDSAUDITLINK__" hidden="1">{"fdsup://directions/FAT Viewer?action=UPDATE&amp;creator=factset&amp;DYN_ARGS=TRUE&amp;DOC_NAME=FAT:FQL_AUDITING_CLIENT_TEMPLATE.FAT&amp;display_string=Audit&amp;VAR:KEY=ZABOZUJCRE&amp;VAR:QUERY=RkZfRUJJVERBX09QRVIoTFRNLDM5MDk3KQ==&amp;WINDOW=FIRST_POPUP&amp;HEIGHT=450&amp;WIDTH=450&amp;START_MA","XIMIZED=FALSE&amp;VAR:CALENDAR=US&amp;VAR:SYMBOL=RES&amp;VAR:INDEX=0"}</definedName>
    <definedName name="_1388__FDSAUDITLINK__" hidden="1">{"fdsup://directions/FAT Viewer?action=UPDATE&amp;creator=factset&amp;DYN_ARGS=TRUE&amp;DOC_NAME=FAT:FQL_AUDITING_CLIENT_TEMPLATE.FAT&amp;display_string=Audit&amp;VAR:KEY=XAFQLWLMTU&amp;VAR:QUERY=RkZfRU5UUlBSX1ZBTF9EQUlMWSgzOTA5NywsLCwsJ0RJTCcp&amp;WINDOW=FIRST_POPUP&amp;HEIGHT=450&amp;WIDTH=","450&amp;START_MAXIMIZED=FALSE&amp;VAR:CALENDAR=US&amp;VAR:SYMBOL=RES&amp;VAR:INDEX=0"}</definedName>
    <definedName name="_1389__FDSAUDITLINK__" hidden="1">{"fdsup://directions/FAT Viewer?action=UPDATE&amp;creator=factset&amp;DYN_ARGS=TRUE&amp;DOC_NAME=FAT:FQL_AUDITING_CLIENT_TEMPLATE.FAT&amp;display_string=Audit&amp;VAR:KEY=XGBAXIDAPI&amp;VAR:QUERY=RkZfRUJJVERBX09QRVIoTFRNLDM5MDkwKQ==&amp;WINDOW=FIRST_POPUP&amp;HEIGHT=450&amp;WIDTH=450&amp;START_MA","XIMIZED=FALSE&amp;VAR:CALENDAR=US&amp;VAR:SYMBOL=RES&amp;VAR:INDEX=0"}</definedName>
    <definedName name="_139________123Graph_CCHART_3" hidden="1">#REF!</definedName>
    <definedName name="_139__123Graph_XCHART_12" hidden="1">#REF!</definedName>
    <definedName name="_139__123Graph_XCHART_4" hidden="1">#REF!</definedName>
    <definedName name="_139__FDSAUDITLINK__" hidden="1">{"fdsup://directions/FAT Viewer?action=UPDATE&amp;creator=factset&amp;DYN_ARGS=TRUE&amp;DOC_NAME=FAT:FQL_AUDITING_CLIENT_TEMPLATE.FAT&amp;display_string=Audit&amp;VAR:KEY=PETQHAZENW&amp;VAR:QUERY=RkZfRU5UUlBSX1ZBTF9EQUlMWSg0MDQ1NSwsLCwsJ0RJTCcp&amp;WINDOW=FIRST_POPUP&amp;HEIGHT=450&amp;WIDTH=","450&amp;START_MAXIMIZED=FALSE&amp;VAR:CALENDAR=US&amp;VAR:SYMBOL=B2850B&amp;VAR:INDEX=0"}</definedName>
    <definedName name="_1390__FDSAUDITLINK__" hidden="1">{"fdsup://directions/FAT Viewer?action=UPDATE&amp;creator=factset&amp;DYN_ARGS=TRUE&amp;DOC_NAME=FAT:FQL_AUDITING_CLIENT_TEMPLATE.FAT&amp;display_string=Audit&amp;VAR:KEY=RSJGBWJGVS&amp;VAR:QUERY=RkZfRU5UUlBSX1ZBTF9EQUlMWSgzOTA5MCwsLCwsJ0RJTCcp&amp;WINDOW=FIRST_POPUP&amp;HEIGHT=450&amp;WIDTH=","450&amp;START_MAXIMIZED=FALSE&amp;VAR:CALENDAR=US&amp;VAR:SYMBOL=RES&amp;VAR:INDEX=0"}</definedName>
    <definedName name="_1391__FDSAUDITLINK__" hidden="1">{"fdsup://directions/FAT Viewer?action=UPDATE&amp;creator=factset&amp;DYN_ARGS=TRUE&amp;DOC_NAME=FAT:FQL_AUDITING_CLIENT_TEMPLATE.FAT&amp;display_string=Audit&amp;VAR:KEY=HUFKZKPQTM&amp;VAR:QUERY=RkZfRUJJVERBX09QRVIoTFRNLDM5MDgzKQ==&amp;WINDOW=FIRST_POPUP&amp;HEIGHT=450&amp;WIDTH=450&amp;START_MA","XIMIZED=FALSE&amp;VAR:CALENDAR=US&amp;VAR:SYMBOL=RES&amp;VAR:INDEX=0"}</definedName>
    <definedName name="_1392__FDSAUDITLINK__" hidden="1">{"fdsup://directions/FAT Viewer?action=UPDATE&amp;creator=factset&amp;DYN_ARGS=TRUE&amp;DOC_NAME=FAT:FQL_AUDITING_CLIENT_TEMPLATE.FAT&amp;display_string=Audit&amp;VAR:KEY=NMLOFWPWJY&amp;VAR:QUERY=RkZfRU5UUlBSX1ZBTF9EQUlMWSgzOTA4MywsLCwsJ0RJTCcp&amp;WINDOW=FIRST_POPUP&amp;HEIGHT=450&amp;WIDTH=","450&amp;START_MAXIMIZED=FALSE&amp;VAR:CALENDAR=US&amp;VAR:SYMBOL=RES&amp;VAR:INDEX=0"}</definedName>
    <definedName name="_1393__FDSAUDITLINK__" hidden="1">{"fdsup://directions/FAT Viewer?action=UPDATE&amp;creator=factset&amp;DYN_ARGS=TRUE&amp;DOC_NAME=FAT:FQL_AUDITING_CLIENT_TEMPLATE.FAT&amp;display_string=Audit&amp;VAR:KEY=HQLAXQXUXW&amp;VAR:QUERY=RkZfRU5UUlBSX1ZBTF9EQUlMWSg0MDU4OCwsLCwsJ0RJTCcp&amp;WINDOW=FIRST_POPUP&amp;HEIGHT=450&amp;WIDTH=","450&amp;START_MAXIMIZED=FALSE&amp;VAR:CALENDAR=US&amp;VAR:SYMBOL=SPN&amp;VAR:INDEX=0"}</definedName>
    <definedName name="_1394__FDSAUDITLINK__" hidden="1">{"fdsup://directions/FAT Viewer?action=UPDATE&amp;creator=factset&amp;DYN_ARGS=TRUE&amp;DOC_NAME=FAT:FQL_AUDITING_CLIENT_TEMPLATE.FAT&amp;display_string=Audit&amp;VAR:KEY=RQDCPGZGZS&amp;VAR:QUERY=RkZfRUJJVERBX09QRVIoTFRNLDQwNTg4KQ==&amp;WINDOW=FIRST_POPUP&amp;HEIGHT=450&amp;WIDTH=450&amp;START_MA","XIMIZED=FALSE&amp;VAR:CALENDAR=US&amp;VAR:SYMBOL=RES&amp;VAR:INDEX=0"}</definedName>
    <definedName name="_1395__FDSAUDITLINK__" hidden="1">{"fdsup://directions/FAT Viewer?action=UPDATE&amp;creator=factset&amp;DYN_ARGS=TRUE&amp;DOC_NAME=FAT:FQL_AUDITING_CLIENT_TEMPLATE.FAT&amp;display_string=Audit&amp;VAR:KEY=NWBOXYLMTM&amp;VAR:QUERY=RkZfRUJJVERBX09QRVIoTFRNLDQwNTc0KQ==&amp;WINDOW=FIRST_POPUP&amp;HEIGHT=450&amp;WIDTH=450&amp;START_MA","XIMIZED=FALSE&amp;VAR:CALENDAR=US&amp;VAR:SYMBOL=CPX&amp;VAR:INDEX=0"}</definedName>
    <definedName name="_1396__FDSAUDITLINK__" hidden="1">{"fdsup://directions/FAT Viewer?action=UPDATE&amp;creator=factset&amp;DYN_ARGS=TRUE&amp;DOC_NAME=FAT:FQL_AUDITING_CLIENT_TEMPLATE.FAT&amp;display_string=Audit&amp;VAR:KEY=XMXIXIZYPS&amp;VAR:QUERY=RkZfRU5UUlBSX1ZBTF9EQUlMWSg0MDU3NCwsLCwsJ0RJTCcp&amp;WINDOW=FIRST_POPUP&amp;HEIGHT=450&amp;WIDTH=","450&amp;START_MAXIMIZED=FALSE&amp;VAR:CALENDAR=US&amp;VAR:SYMBOL=CPX&amp;VAR:INDEX=0"}</definedName>
    <definedName name="_1397__FDSAUDITLINK__" hidden="1">{"fdsup://directions/FAT Viewer?action=UPDATE&amp;creator=factset&amp;DYN_ARGS=TRUE&amp;DOC_NAME=FAT:FQL_AUDITING_CLIENT_TEMPLATE.FAT&amp;display_string=Audit&amp;VAR:KEY=ZUBGDEFWJY&amp;VAR:QUERY=RkZfRUJJVERBX09QRVIoTFRNLDQwNTY3KQ==&amp;WINDOW=FIRST_POPUP&amp;HEIGHT=450&amp;WIDTH=450&amp;START_MA","XIMIZED=FALSE&amp;VAR:CALENDAR=US&amp;VAR:SYMBOL=CPX&amp;VAR:INDEX=0"}</definedName>
    <definedName name="_1398__FDSAUDITLINK__" hidden="1">{"fdsup://directions/FAT Viewer?action=UPDATE&amp;creator=factset&amp;DYN_ARGS=TRUE&amp;DOC_NAME=FAT:FQL_AUDITING_CLIENT_TEMPLATE.FAT&amp;display_string=Audit&amp;VAR:KEY=JYTSZWRSHS&amp;VAR:QUERY=RkZfRU5UUlBSX1ZBTF9EQUlMWSg0MDU2NywsLCwsJ0RJTCcp&amp;WINDOW=FIRST_POPUP&amp;HEIGHT=450&amp;WIDTH=","450&amp;START_MAXIMIZED=FALSE&amp;VAR:CALENDAR=US&amp;VAR:SYMBOL=CPX&amp;VAR:INDEX=0"}</definedName>
    <definedName name="_1399__FDSAUDITLINK__" hidden="1">{"fdsup://directions/FAT Viewer?action=UPDATE&amp;creator=factset&amp;DYN_ARGS=TRUE&amp;DOC_NAME=FAT:FQL_AUDITING_CLIENT_TEMPLATE.FAT&amp;display_string=Audit&amp;VAR:KEY=NIBGZAVENQ&amp;VAR:QUERY=RkZfRUJJVERBX09QRVIoTFRNLDQwNTYwKQ==&amp;WINDOW=FIRST_POPUP&amp;HEIGHT=450&amp;WIDTH=450&amp;START_MA","XIMIZED=FALSE&amp;VAR:CALENDAR=US&amp;VAR:SYMBOL=CPX&amp;VAR:INDEX=0"}</definedName>
    <definedName name="_13德巴金6u_N" hidden="1">{#N/A,#N/A,FALSE,"national";#N/A,#N/A,FALSE,"GZ";#N/A,#N/A,FALSE,"BJ";#N/A,#N/A,FALSE,"SH";#N/A,#N/A,FALSE,"ZJ"}</definedName>
    <definedName name="_14________________123Graph_BCHART_1" hidden="1">#REF!</definedName>
    <definedName name="_14____123Graph_ACHART_3" hidden="1">#REF!</definedName>
    <definedName name="_14___123Graph_BCHART_5" hidden="1">#N/A</definedName>
    <definedName name="_14__123Graph_ACHART_10" hidden="1">#REF!</definedName>
    <definedName name="_14__123Graph_ACHART_21" hidden="1">#REF!</definedName>
    <definedName name="_14__123Graph_ACHART_4" hidden="1">#REF!</definedName>
    <definedName name="_14__123Graph_ACHART_7" hidden="1">#REF!</definedName>
    <definedName name="_14__123Graph_BCHART_12" hidden="1">#REF!</definedName>
    <definedName name="_14__123Graph_BCHART_5" hidden="1">#REF!</definedName>
    <definedName name="_14__123Graph_CCHART_10" hidden="1">#REF!</definedName>
    <definedName name="_14__123Graph_CCHART_22" hidden="1">#REF!</definedName>
    <definedName name="_14__123Graph_CCHART_9" hidden="1">#REF!</definedName>
    <definedName name="_14__123Graph_LBL_BCHART_2" hidden="1">#REF!</definedName>
    <definedName name="_14__123Graph_LBL_BCHART_3" hidden="1">#REF!</definedName>
    <definedName name="_14__123Graph_X1999_2004" hidden="1">#REF!</definedName>
    <definedName name="_14__123Graph_XCHART_1" hidden="1">#REF!</definedName>
    <definedName name="_14__123Graph_XCHART_4" hidden="1">#REF!</definedName>
    <definedName name="_14__FDSAUDITLINK__" hidden="1">{"fdsup://IBCentral/FAT Viewer?action=UPDATE&amp;creator=factset&amp;DOC_NAME=fat:reuters_qtrly_source_window.fat&amp;display_string=Audit&amp;DYN_ARGS=TRUE&amp;VAR:ID1=00176510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______123Graph_DCHART_1" hidden="1">#REF!</definedName>
    <definedName name="_140__123Graph_BCHART_3" hidden="1">#REF!</definedName>
    <definedName name="_140__123Graph_XCHART_13" hidden="1">#REF!</definedName>
    <definedName name="_140__FDSAUDITLINK__" hidden="1">{"fdsup://directions/FAT Viewer?action=UPDATE&amp;creator=factset&amp;DYN_ARGS=TRUE&amp;DOC_NAME=FAT:FQL_AUDITING_CLIENT_TEMPLATE.FAT&amp;display_string=Audit&amp;VAR:KEY=JMTABUBWTG&amp;VAR:QUERY=RkZfRUJJVERBX09QRVIoTFRNLDQwNDU1KQ==&amp;WINDOW=FIRST_POPUP&amp;HEIGHT=450&amp;WIDTH=450&amp;START_MA","XIMIZED=FALSE&amp;VAR:CALENDAR=US&amp;VAR:SYMBOL=B2850B&amp;VAR:INDEX=0"}</definedName>
    <definedName name="_1400__FDSAUDITLINK__" hidden="1">{"fdsup://directions/FAT Viewer?action=UPDATE&amp;creator=factset&amp;DYN_ARGS=TRUE&amp;DOC_NAME=FAT:FQL_AUDITING_CLIENT_TEMPLATE.FAT&amp;display_string=Audit&amp;VAR:KEY=NYTALIDIJM&amp;VAR:QUERY=RkZfRU5UUlBSX1ZBTF9EQUlMWSg0MDU2MCwsLCwsJ0RJTCcp&amp;WINDOW=FIRST_POPUP&amp;HEIGHT=450&amp;WIDTH=","450&amp;START_MAXIMIZED=FALSE&amp;VAR:CALENDAR=US&amp;VAR:SYMBOL=CPX&amp;VAR:INDEX=0"}</definedName>
    <definedName name="_1401__FDSAUDITLINK__" hidden="1">{"fdsup://directions/FAT Viewer?action=UPDATE&amp;creator=factset&amp;DYN_ARGS=TRUE&amp;DOC_NAME=FAT:FQL_AUDITING_CLIENT_TEMPLATE.FAT&amp;display_string=Audit&amp;VAR:KEY=VUFWDSPADW&amp;VAR:QUERY=RkZfRUJJVERBX09QRVIoTFRNLDQwNTUzKQ==&amp;WINDOW=FIRST_POPUP&amp;HEIGHT=450&amp;WIDTH=450&amp;START_MA","XIMIZED=FALSE&amp;VAR:CALENDAR=US&amp;VAR:SYMBOL=CPX&amp;VAR:INDEX=0"}</definedName>
    <definedName name="_1402__FDSAUDITLINK__" hidden="1">{"fdsup://directions/FAT Viewer?action=UPDATE&amp;creator=factset&amp;DYN_ARGS=TRUE&amp;DOC_NAME=FAT:FQL_AUDITING_CLIENT_TEMPLATE.FAT&amp;display_string=Audit&amp;VAR:KEY=LGVWHSJCZC&amp;VAR:QUERY=RkZfRU5UUlBSX1ZBTF9EQUlMWSg0MDU1MywsLCwsJ0RJTCcp&amp;WINDOW=FIRST_POPUP&amp;HEIGHT=450&amp;WIDTH=","450&amp;START_MAXIMIZED=FALSE&amp;VAR:CALENDAR=US&amp;VAR:SYMBOL=CPX&amp;VAR:INDEX=0"}</definedName>
    <definedName name="_1403__FDSAUDITLINK__" hidden="1">{"fdsup://directions/FAT Viewer?action=UPDATE&amp;creator=factset&amp;DYN_ARGS=TRUE&amp;DOC_NAME=FAT:FQL_AUDITING_CLIENT_TEMPLATE.FAT&amp;display_string=Audit&amp;VAR:KEY=XYBEDSRMRM&amp;VAR:QUERY=RkZfRUJJVERBX09QRVIoTFRNLDQwNTQ2KQ==&amp;WINDOW=FIRST_POPUP&amp;HEIGHT=450&amp;WIDTH=450&amp;START_MA","XIMIZED=FALSE&amp;VAR:CALENDAR=US&amp;VAR:SYMBOL=CPX&amp;VAR:INDEX=0"}</definedName>
    <definedName name="_1404__FDSAUDITLINK__" hidden="1">{"fdsup://directions/FAT Viewer?action=UPDATE&amp;creator=factset&amp;DYN_ARGS=TRUE&amp;DOC_NAME=FAT:FQL_AUDITING_CLIENT_TEMPLATE.FAT&amp;display_string=Audit&amp;VAR:KEY=PWHKTAZGPU&amp;VAR:QUERY=RkZfRU5UUlBSX1ZBTF9EQUlMWSg0MDU0NiwsLCwsJ0RJTCcp&amp;WINDOW=FIRST_POPUP&amp;HEIGHT=450&amp;WIDTH=","450&amp;START_MAXIMIZED=FALSE&amp;VAR:CALENDAR=US&amp;VAR:SYMBOL=CPX&amp;VAR:INDEX=0"}</definedName>
    <definedName name="_1405__FDSAUDITLINK__" hidden="1">{"fdsup://directions/FAT Viewer?action=UPDATE&amp;creator=factset&amp;DYN_ARGS=TRUE&amp;DOC_NAME=FAT:FQL_AUDITING_CLIENT_TEMPLATE.FAT&amp;display_string=Audit&amp;VAR:KEY=LWPIFGFAVS&amp;VAR:QUERY=RkZfRUJJVERBX09QRVIoTFRNLDQwNTM5KQ==&amp;WINDOW=FIRST_POPUP&amp;HEIGHT=450&amp;WIDTH=450&amp;START_MA","XIMIZED=FALSE&amp;VAR:CALENDAR=US&amp;VAR:SYMBOL=CPX&amp;VAR:INDEX=0"}</definedName>
    <definedName name="_1406__FDSAUDITLINK__" hidden="1">{"fdsup://directions/FAT Viewer?action=UPDATE&amp;creator=factset&amp;DYN_ARGS=TRUE&amp;DOC_NAME=FAT:FQL_AUDITING_CLIENT_TEMPLATE.FAT&amp;display_string=Audit&amp;VAR:KEY=RSFCXEJIPG&amp;VAR:QUERY=RkZfRU5UUlBSX1ZBTF9EQUlMWSg0MDUzOSwsLCwsJ0RJTCcp&amp;WINDOW=FIRST_POPUP&amp;HEIGHT=450&amp;WIDTH=","450&amp;START_MAXIMIZED=FALSE&amp;VAR:CALENDAR=US&amp;VAR:SYMBOL=CPX&amp;VAR:INDEX=0"}</definedName>
    <definedName name="_1407__FDSAUDITLINK__" hidden="1">{"fdsup://directions/FAT Viewer?action=UPDATE&amp;creator=factset&amp;DYN_ARGS=TRUE&amp;DOC_NAME=FAT:FQL_AUDITING_CLIENT_TEMPLATE.FAT&amp;display_string=Audit&amp;VAR:KEY=RUZSJWBGPO&amp;VAR:QUERY=RkZfRUJJVERBX09QRVIoTFRNLDQwNTMyKQ==&amp;WINDOW=FIRST_POPUP&amp;HEIGHT=450&amp;WIDTH=450&amp;START_MA","XIMIZED=FALSE&amp;VAR:CALENDAR=US&amp;VAR:SYMBOL=CPX&amp;VAR:INDEX=0"}</definedName>
    <definedName name="_1408__FDSAUDITLINK__" hidden="1">{"fdsup://directions/FAT Viewer?action=UPDATE&amp;creator=factset&amp;DYN_ARGS=TRUE&amp;DOC_NAME=FAT:FQL_AUDITING_CLIENT_TEMPLATE.FAT&amp;display_string=Audit&amp;VAR:KEY=XCPYNEJABI&amp;VAR:QUERY=RkZfRU5UUlBSX1ZBTF9EQUlMWSg0MDUzMiwsLCwsJ0RJTCcp&amp;WINDOW=FIRST_POPUP&amp;HEIGHT=450&amp;WIDTH=","450&amp;START_MAXIMIZED=FALSE&amp;VAR:CALENDAR=US&amp;VAR:SYMBOL=CPX&amp;VAR:INDEX=0"}</definedName>
    <definedName name="_1409__FDSAUDITLINK__" hidden="1">{"fdsup://directions/FAT Viewer?action=UPDATE&amp;creator=factset&amp;DYN_ARGS=TRUE&amp;DOC_NAME=FAT:FQL_AUDITING_CLIENT_TEMPLATE.FAT&amp;display_string=Audit&amp;VAR:KEY=JALQVOXOZE&amp;VAR:QUERY=RkZfRUJJVERBX09QRVIoTFRNLDQwNTI1KQ==&amp;WINDOW=FIRST_POPUP&amp;HEIGHT=450&amp;WIDTH=450&amp;START_MA","XIMIZED=FALSE&amp;VAR:CALENDAR=US&amp;VAR:SYMBOL=CPX&amp;VAR:INDEX=0"}</definedName>
    <definedName name="_141______________123Graph_CCHART_1" hidden="1">#REF!</definedName>
    <definedName name="_141________123Graph_DCHART_2" hidden="1">#REF!</definedName>
    <definedName name="_141__123Graph_XCHART_14" hidden="1">#REF!</definedName>
    <definedName name="_141__FDSAUDITLINK__" hidden="1">{"fdsup://directions/FAT Viewer?action=UPDATE&amp;creator=factset&amp;DYN_ARGS=TRUE&amp;DOC_NAME=FAT:FQL_AUDITING_CLIENT_TEMPLATE.FAT&amp;display_string=Audit&amp;VAR:KEY=TUPORMZAZK&amp;VAR:QUERY=RkZfRU5UUlBSX1ZBTF9EQUlMWSg0MDQ0OCwsLCwsJ0RJTCcp&amp;WINDOW=FIRST_POPUP&amp;HEIGHT=450&amp;WIDTH=","450&amp;START_MAXIMIZED=FALSE&amp;VAR:CALENDAR=US&amp;VAR:SYMBOL=B2850B&amp;VAR:INDEX=0"}</definedName>
    <definedName name="_1410__FDSAUDITLINK__" hidden="1">{"fdsup://directions/FAT Viewer?action=UPDATE&amp;creator=factset&amp;DYN_ARGS=TRUE&amp;DOC_NAME=FAT:FQL_AUDITING_CLIENT_TEMPLATE.FAT&amp;display_string=Audit&amp;VAR:KEY=ZCHYRYTANI&amp;VAR:QUERY=RkZfRU5UUlBSX1ZBTF9EQUlMWSg0MDUyNSwsLCwsJ0RJTCcp&amp;WINDOW=FIRST_POPUP&amp;HEIGHT=450&amp;WIDTH=","450&amp;START_MAXIMIZED=FALSE&amp;VAR:CALENDAR=US&amp;VAR:SYMBOL=CPX&amp;VAR:INDEX=0"}</definedName>
    <definedName name="_1411__FDSAUDITLINK__" hidden="1">{"fdsup://directions/FAT Viewer?action=UPDATE&amp;creator=factset&amp;DYN_ARGS=TRUE&amp;DOC_NAME=FAT:FQL_AUDITING_CLIENT_TEMPLATE.FAT&amp;display_string=Audit&amp;VAR:KEY=XWXGXYRGLS&amp;VAR:QUERY=RkZfRUJJVERBX09QRVIoTFRNLDQwNTE4KQ==&amp;WINDOW=FIRST_POPUP&amp;HEIGHT=450&amp;WIDTH=450&amp;START_MA","XIMIZED=FALSE&amp;VAR:CALENDAR=US&amp;VAR:SYMBOL=CPX&amp;VAR:INDEX=0"}</definedName>
    <definedName name="_1412__FDSAUDITLINK__" hidden="1">{"fdsup://directions/FAT Viewer?action=UPDATE&amp;creator=factset&amp;DYN_ARGS=TRUE&amp;DOC_NAME=FAT:FQL_AUDITING_CLIENT_TEMPLATE.FAT&amp;display_string=Audit&amp;VAR:KEY=BELWLEDQDM&amp;VAR:QUERY=RkZfRU5UUlBSX1ZBTF9EQUlMWSg0MDUxOCwsLCwsJ0RJTCcp&amp;WINDOW=FIRST_POPUP&amp;HEIGHT=450&amp;WIDTH=","450&amp;START_MAXIMIZED=FALSE&amp;VAR:CALENDAR=US&amp;VAR:SYMBOL=CPX&amp;VAR:INDEX=0"}</definedName>
    <definedName name="_1413__FDSAUDITLINK__" hidden="1">{"fdsup://directions/FAT Viewer?action=UPDATE&amp;creator=factset&amp;DYN_ARGS=TRUE&amp;DOC_NAME=FAT:FQL_AUDITING_CLIENT_TEMPLATE.FAT&amp;display_string=Audit&amp;VAR:KEY=TCHKDAZUJK&amp;VAR:QUERY=RkZfRUJJVERBX09QRVIoTFRNLDQwNTExKQ==&amp;WINDOW=FIRST_POPUP&amp;HEIGHT=450&amp;WIDTH=450&amp;START_MA","XIMIZED=FALSE&amp;VAR:CALENDAR=US&amp;VAR:SYMBOL=CPX&amp;VAR:INDEX=0"}</definedName>
    <definedName name="_1414__FDSAUDITLINK__" hidden="1">{"fdsup://directions/FAT Viewer?action=UPDATE&amp;creator=factset&amp;DYN_ARGS=TRUE&amp;DOC_NAME=FAT:FQL_AUDITING_CLIENT_TEMPLATE.FAT&amp;display_string=Audit&amp;VAR:KEY=TOHQJQPYDS&amp;VAR:QUERY=RkZfRU5UUlBSX1ZBTF9EQUlMWSg0MDUxMSwsLCwsJ0RJTCcp&amp;WINDOW=FIRST_POPUP&amp;HEIGHT=450&amp;WIDTH=","450&amp;START_MAXIMIZED=FALSE&amp;VAR:CALENDAR=US&amp;VAR:SYMBOL=CPX&amp;VAR:INDEX=0"}</definedName>
    <definedName name="_1415__FDSAUDITLINK__" hidden="1">{"fdsup://directions/FAT Viewer?action=UPDATE&amp;creator=factset&amp;DYN_ARGS=TRUE&amp;DOC_NAME=FAT:FQL_AUDITING_CLIENT_TEMPLATE.FAT&amp;display_string=Audit&amp;VAR:KEY=RQBGFMLIRO&amp;VAR:QUERY=RkZfRUJJVERBX09QRVIoTFRNLDQwNTA0KQ==&amp;WINDOW=FIRST_POPUP&amp;HEIGHT=450&amp;WIDTH=450&amp;START_MA","XIMIZED=FALSE&amp;VAR:CALENDAR=US&amp;VAR:SYMBOL=CPX&amp;VAR:INDEX=0"}</definedName>
    <definedName name="_1416__FDSAUDITLINK__" hidden="1">{"fdsup://directions/FAT Viewer?action=UPDATE&amp;creator=factset&amp;DYN_ARGS=TRUE&amp;DOC_NAME=FAT:FQL_AUDITING_CLIENT_TEMPLATE.FAT&amp;display_string=Audit&amp;VAR:KEY=VULCPEDANQ&amp;VAR:QUERY=RkZfRU5UUlBSX1ZBTF9EQUlMWSg0MDUwNCwsLCwsJ0RJTCcp&amp;WINDOW=FIRST_POPUP&amp;HEIGHT=450&amp;WIDTH=","450&amp;START_MAXIMIZED=FALSE&amp;VAR:CALENDAR=US&amp;VAR:SYMBOL=CPX&amp;VAR:INDEX=0"}</definedName>
    <definedName name="_1417__FDSAUDITLINK__" hidden="1">{"fdsup://directions/FAT Viewer?action=UPDATE&amp;creator=factset&amp;DYN_ARGS=TRUE&amp;DOC_NAME=FAT:FQL_AUDITING_CLIENT_TEMPLATE.FAT&amp;display_string=Audit&amp;VAR:KEY=DQZEVMDWRI&amp;VAR:QUERY=RkZfRUJJVERBX09QRVIoTFRNLDQwNDk3KQ==&amp;WINDOW=FIRST_POPUP&amp;HEIGHT=450&amp;WIDTH=450&amp;START_MA","XIMIZED=FALSE&amp;VAR:CALENDAR=US&amp;VAR:SYMBOL=CPX&amp;VAR:INDEX=0"}</definedName>
    <definedName name="_1418__FDSAUDITLINK__" hidden="1">{"fdsup://directions/FAT Viewer?action=UPDATE&amp;creator=factset&amp;DYN_ARGS=TRUE&amp;DOC_NAME=FAT:FQL_AUDITING_CLIENT_TEMPLATE.FAT&amp;display_string=Audit&amp;VAR:KEY=ZSRKPILAZM&amp;VAR:QUERY=RkZfRU5UUlBSX1ZBTF9EQUlMWSg0MDQ5NywsLCwsJ0RJTCcp&amp;WINDOW=FIRST_POPUP&amp;HEIGHT=450&amp;WIDTH=","450&amp;START_MAXIMIZED=FALSE&amp;VAR:CALENDAR=US&amp;VAR:SYMBOL=CPX&amp;VAR:INDEX=0"}</definedName>
    <definedName name="_1419__FDSAUDITLINK__" hidden="1">{"fdsup://directions/FAT Viewer?action=UPDATE&amp;creator=factset&amp;DYN_ARGS=TRUE&amp;DOC_NAME=FAT:FQL_AUDITING_CLIENT_TEMPLATE.FAT&amp;display_string=Audit&amp;VAR:KEY=PEJEXCPCVQ&amp;VAR:QUERY=RkZfRUJJVERBX09QRVIoTFRNLDQwNDkwKQ==&amp;WINDOW=FIRST_POPUP&amp;HEIGHT=450&amp;WIDTH=450&amp;START_MA","XIMIZED=FALSE&amp;VAR:CALENDAR=US&amp;VAR:SYMBOL=CPX&amp;VAR:INDEX=0"}</definedName>
    <definedName name="_142________123Graph_ECHART_1" hidden="1">#REF!</definedName>
    <definedName name="_142__123Graph_XCHART_15" hidden="1">#REF!</definedName>
    <definedName name="_142__FDSAUDITLINK__" hidden="1">{"fdsup://directions/FAT Viewer?action=UPDATE&amp;creator=factset&amp;DYN_ARGS=TRUE&amp;DOC_NAME=FAT:FQL_AUDITING_CLIENT_TEMPLATE.FAT&amp;display_string=Audit&amp;VAR:KEY=FOZCDOFUVQ&amp;VAR:QUERY=RkZfRUJJVERBX09QRVIoTFRNLDQwNDQ4KQ==&amp;WINDOW=FIRST_POPUP&amp;HEIGHT=450&amp;WIDTH=450&amp;START_MA","XIMIZED=FALSE&amp;VAR:CALENDAR=US&amp;VAR:SYMBOL=B2850B&amp;VAR:INDEX=0"}</definedName>
    <definedName name="_1420__FDSAUDITLINK__" hidden="1">{"fdsup://directions/FAT Viewer?action=UPDATE&amp;creator=factset&amp;DYN_ARGS=TRUE&amp;DOC_NAME=FAT:FQL_AUDITING_CLIENT_TEMPLATE.FAT&amp;display_string=Audit&amp;VAR:KEY=PIBIZUFKZU&amp;VAR:QUERY=RkZfRU5UUlBSX1ZBTF9EQUlMWSg0MDQ5MCwsLCwsJ0RJTCcp&amp;WINDOW=FIRST_POPUP&amp;HEIGHT=450&amp;WIDTH=","450&amp;START_MAXIMIZED=FALSE&amp;VAR:CALENDAR=US&amp;VAR:SYMBOL=CPX&amp;VAR:INDEX=0"}</definedName>
    <definedName name="_1421__FDSAUDITLINK__" hidden="1">{"fdsup://directions/FAT Viewer?action=UPDATE&amp;creator=factset&amp;DYN_ARGS=TRUE&amp;DOC_NAME=FAT:FQL_AUDITING_CLIENT_TEMPLATE.FAT&amp;display_string=Audit&amp;VAR:KEY=JYNGXEXGLQ&amp;VAR:QUERY=RkZfRUJJVERBX09QRVIoTFRNLDQwNDgzKQ==&amp;WINDOW=FIRST_POPUP&amp;HEIGHT=450&amp;WIDTH=450&amp;START_MA","XIMIZED=FALSE&amp;VAR:CALENDAR=US&amp;VAR:SYMBOL=CPX&amp;VAR:INDEX=0"}</definedName>
    <definedName name="_1422__FDSAUDITLINK__" hidden="1">{"fdsup://directions/FAT Viewer?action=UPDATE&amp;creator=factset&amp;DYN_ARGS=TRUE&amp;DOC_NAME=FAT:FQL_AUDITING_CLIENT_TEMPLATE.FAT&amp;display_string=Audit&amp;VAR:KEY=XSBWFUJSLE&amp;VAR:QUERY=RkZfRU5UUlBSX1ZBTF9EQUlMWSg0MDQ4MywsLCwsJ0RJTCcp&amp;WINDOW=FIRST_POPUP&amp;HEIGHT=450&amp;WIDTH=","450&amp;START_MAXIMIZED=FALSE&amp;VAR:CALENDAR=US&amp;VAR:SYMBOL=CPX&amp;VAR:INDEX=0"}</definedName>
    <definedName name="_1423__FDSAUDITLINK__" hidden="1">{"fdsup://directions/FAT Viewer?action=UPDATE&amp;creator=factset&amp;DYN_ARGS=TRUE&amp;DOC_NAME=FAT:FQL_AUDITING_CLIENT_TEMPLATE.FAT&amp;display_string=Audit&amp;VAR:KEY=VUVMTCNGVQ&amp;VAR:QUERY=RkZfRUJJVERBX09QRVIoTFRNLDQwNDc2KQ==&amp;WINDOW=FIRST_POPUP&amp;HEIGHT=450&amp;WIDTH=450&amp;START_MA","XIMIZED=FALSE&amp;VAR:CALENDAR=US&amp;VAR:SYMBOL=CPX&amp;VAR:INDEX=0"}</definedName>
    <definedName name="_1424__FDSAUDITLINK__" hidden="1">{"fdsup://directions/FAT Viewer?action=UPDATE&amp;creator=factset&amp;DYN_ARGS=TRUE&amp;DOC_NAME=FAT:FQL_AUDITING_CLIENT_TEMPLATE.FAT&amp;display_string=Audit&amp;VAR:KEY=ZEJGDADINM&amp;VAR:QUERY=RkZfRU5UUlBSX1ZBTF9EQUlMWSg0MDQ3NiwsLCwsJ0RJTCcp&amp;WINDOW=FIRST_POPUP&amp;HEIGHT=450&amp;WIDTH=","450&amp;START_MAXIMIZED=FALSE&amp;VAR:CALENDAR=US&amp;VAR:SYMBOL=CPX&amp;VAR:INDEX=0"}</definedName>
    <definedName name="_1425__FDSAUDITLINK__" hidden="1">{"fdsup://directions/FAT Viewer?action=UPDATE&amp;creator=factset&amp;DYN_ARGS=TRUE&amp;DOC_NAME=FAT:FQL_AUDITING_CLIENT_TEMPLATE.FAT&amp;display_string=Audit&amp;VAR:KEY=JIXKTCHAPI&amp;VAR:QUERY=RkZfRUJJVERBX09QRVIoTFRNLDQwNDY5KQ==&amp;WINDOW=FIRST_POPUP&amp;HEIGHT=450&amp;WIDTH=450&amp;START_MA","XIMIZED=FALSE&amp;VAR:CALENDAR=US&amp;VAR:SYMBOL=CPX&amp;VAR:INDEX=0"}</definedName>
    <definedName name="_1426__FDSAUDITLINK__" hidden="1">{"fdsup://directions/FAT Viewer?action=UPDATE&amp;creator=factset&amp;DYN_ARGS=TRUE&amp;DOC_NAME=FAT:FQL_AUDITING_CLIENT_TEMPLATE.FAT&amp;display_string=Audit&amp;VAR:KEY=DQFWXUFWNU&amp;VAR:QUERY=RkZfRU5UUlBSX1ZBTF9EQUlMWSg0MDQ2OSwsLCwsJ0RJTCcp&amp;WINDOW=FIRST_POPUP&amp;HEIGHT=450&amp;WIDTH=","450&amp;START_MAXIMIZED=FALSE&amp;VAR:CALENDAR=US&amp;VAR:SYMBOL=CPX&amp;VAR:INDEX=0"}</definedName>
    <definedName name="_1427__FDSAUDITLINK__" hidden="1">{"fdsup://directions/FAT Viewer?action=UPDATE&amp;creator=factset&amp;DYN_ARGS=TRUE&amp;DOC_NAME=FAT:FQL_AUDITING_CLIENT_TEMPLATE.FAT&amp;display_string=Audit&amp;VAR:KEY=DWNCVAHONI&amp;VAR:QUERY=RkZfRUJJVERBX09QRVIoTFRNLDQwNDYyKQ==&amp;WINDOW=FIRST_POPUP&amp;HEIGHT=450&amp;WIDTH=450&amp;START_MA","XIMIZED=FALSE&amp;VAR:CALENDAR=US&amp;VAR:SYMBOL=CPX&amp;VAR:INDEX=0"}</definedName>
    <definedName name="_1428__FDSAUDITLINK__" hidden="1">{"fdsup://directions/FAT Viewer?action=UPDATE&amp;creator=factset&amp;DYN_ARGS=TRUE&amp;DOC_NAME=FAT:FQL_AUDITING_CLIENT_TEMPLATE.FAT&amp;display_string=Audit&amp;VAR:KEY=FCHIHAZUVC&amp;VAR:QUERY=RkZfRU5UUlBSX1ZBTF9EQUlMWSg0MDQ2MiwsLCwsJ0RJTCcp&amp;WINDOW=FIRST_POPUP&amp;HEIGHT=450&amp;WIDTH=","450&amp;START_MAXIMIZED=FALSE&amp;VAR:CALENDAR=US&amp;VAR:SYMBOL=CPX&amp;VAR:INDEX=0"}</definedName>
    <definedName name="_1429__FDSAUDITLINK__" hidden="1">{"fdsup://directions/FAT Viewer?action=UPDATE&amp;creator=factset&amp;DYN_ARGS=TRUE&amp;DOC_NAME=FAT:FQL_AUDITING_CLIENT_TEMPLATE.FAT&amp;display_string=Audit&amp;VAR:KEY=BCXKBOTAHC&amp;VAR:QUERY=RkZfRUJJVERBX09QRVIoTFRNLDQwNDU1KQ==&amp;WINDOW=FIRST_POPUP&amp;HEIGHT=450&amp;WIDTH=450&amp;START_MA","XIMIZED=FALSE&amp;VAR:CALENDAR=US&amp;VAR:SYMBOL=CPX&amp;VAR:INDEX=0"}</definedName>
    <definedName name="_143________123Graph_FCHART_1" hidden="1">#REF!</definedName>
    <definedName name="_143__123Graph_LBL_BCHART_2" hidden="1">#REF!</definedName>
    <definedName name="_143__123Graph_XCHART_16" hidden="1">#REF!</definedName>
    <definedName name="_143__FDSAUDITLINK__" hidden="1">{"fdsup://directions/FAT Viewer?action=UPDATE&amp;creator=factset&amp;DYN_ARGS=TRUE&amp;DOC_NAME=FAT:FQL_AUDITING_CLIENT_TEMPLATE.FAT&amp;display_string=Audit&amp;VAR:KEY=JKRMTMVUJM&amp;VAR:QUERY=RkZfRU5UUlBSX1ZBTF9EQUlMWSg0MDQ0MSwsLCwsJ0RJTCcp&amp;WINDOW=FIRST_POPUP&amp;HEIGHT=450&amp;WIDTH=","450&amp;START_MAXIMIZED=FALSE&amp;VAR:CALENDAR=US&amp;VAR:SYMBOL=B2850B&amp;VAR:INDEX=0"}</definedName>
    <definedName name="_1430__FDSAUDITLINK__" hidden="1">{"fdsup://directions/FAT Viewer?action=UPDATE&amp;creator=factset&amp;DYN_ARGS=TRUE&amp;DOC_NAME=FAT:FQL_AUDITING_CLIENT_TEMPLATE.FAT&amp;display_string=Audit&amp;VAR:KEY=XMDULEXYZU&amp;VAR:QUERY=RkZfRU5UUlBSX1ZBTF9EQUlMWSg0MDQ1NSwsLCwsJ0RJTCcp&amp;WINDOW=FIRST_POPUP&amp;HEIGHT=450&amp;WIDTH=","450&amp;START_MAXIMIZED=FALSE&amp;VAR:CALENDAR=US&amp;VAR:SYMBOL=CPX&amp;VAR:INDEX=0"}</definedName>
    <definedName name="_1431__FDSAUDITLINK__" hidden="1">{"fdsup://directions/FAT Viewer?action=UPDATE&amp;creator=factset&amp;DYN_ARGS=TRUE&amp;DOC_NAME=FAT:FQL_AUDITING_CLIENT_TEMPLATE.FAT&amp;display_string=Audit&amp;VAR:KEY=PYJETCDUTK&amp;VAR:QUERY=RkZfRUJJVERBX09QRVIoTFRNLDQwNDQ4KQ==&amp;WINDOW=FIRST_POPUP&amp;HEIGHT=450&amp;WIDTH=450&amp;START_MA","XIMIZED=FALSE&amp;VAR:CALENDAR=US&amp;VAR:SYMBOL=CPX&amp;VAR:INDEX=0"}</definedName>
    <definedName name="_1432__FDSAUDITLINK__" hidden="1">{"fdsup://directions/FAT Viewer?action=UPDATE&amp;creator=factset&amp;DYN_ARGS=TRUE&amp;DOC_NAME=FAT:FQL_AUDITING_CLIENT_TEMPLATE.FAT&amp;display_string=Audit&amp;VAR:KEY=VYBMJGZURQ&amp;VAR:QUERY=RkZfRU5UUlBSX1ZBTF9EQUlMWSg0MDQ0OCwsLCwsJ0RJTCcp&amp;WINDOW=FIRST_POPUP&amp;HEIGHT=450&amp;WIDTH=","450&amp;START_MAXIMIZED=FALSE&amp;VAR:CALENDAR=US&amp;VAR:SYMBOL=CPX&amp;VAR:INDEX=0"}</definedName>
    <definedName name="_1433__FDSAUDITLINK__" hidden="1">{"fdsup://directions/FAT Viewer?action=UPDATE&amp;creator=factset&amp;DYN_ARGS=TRUE&amp;DOC_NAME=FAT:FQL_AUDITING_CLIENT_TEMPLATE.FAT&amp;display_string=Audit&amp;VAR:KEY=LOBALWTKXG&amp;VAR:QUERY=RkZfRUJJVERBX09QRVIoTFRNLDQwNDQxKQ==&amp;WINDOW=FIRST_POPUP&amp;HEIGHT=450&amp;WIDTH=450&amp;START_MA","XIMIZED=FALSE&amp;VAR:CALENDAR=US&amp;VAR:SYMBOL=CPX&amp;VAR:INDEX=0"}</definedName>
    <definedName name="_1434__FDSAUDITLINK__" hidden="1">{"fdsup://directions/FAT Viewer?action=UPDATE&amp;creator=factset&amp;DYN_ARGS=TRUE&amp;DOC_NAME=FAT:FQL_AUDITING_CLIENT_TEMPLATE.FAT&amp;display_string=Audit&amp;VAR:KEY=ZONGZOVKHC&amp;VAR:QUERY=RkZfRU5UUlBSX1ZBTF9EQUlMWSg0MDQ0MSwsLCwsJ0RJTCcp&amp;WINDOW=FIRST_POPUP&amp;HEIGHT=450&amp;WIDTH=","450&amp;START_MAXIMIZED=FALSE&amp;VAR:CALENDAR=US&amp;VAR:SYMBOL=CPX&amp;VAR:INDEX=0"}</definedName>
    <definedName name="_1435__FDSAUDITLINK__" hidden="1">{"fdsup://directions/FAT Viewer?action=UPDATE&amp;creator=factset&amp;DYN_ARGS=TRUE&amp;DOC_NAME=FAT:FQL_AUDITING_CLIENT_TEMPLATE.FAT&amp;display_string=Audit&amp;VAR:KEY=NQLQNUVYPG&amp;VAR:QUERY=RkZfRUJJVERBX09QRVIoTFRNLDQwNDM0KQ==&amp;WINDOW=FIRST_POPUP&amp;HEIGHT=450&amp;WIDTH=450&amp;START_MA","XIMIZED=FALSE&amp;VAR:CALENDAR=US&amp;VAR:SYMBOL=CPX&amp;VAR:INDEX=0"}</definedName>
    <definedName name="_1436__FDSAUDITLINK__" hidden="1">{"fdsup://directions/FAT Viewer?action=UPDATE&amp;creator=factset&amp;DYN_ARGS=TRUE&amp;DOC_NAME=FAT:FQL_AUDITING_CLIENT_TEMPLATE.FAT&amp;display_string=Audit&amp;VAR:KEY=DCPWVIZQRU&amp;VAR:QUERY=RkZfRU5UUlBSX1ZBTF9EQUlMWSg0MDQzNCwsLCwsJ0RJTCcp&amp;WINDOW=FIRST_POPUP&amp;HEIGHT=450&amp;WIDTH=","450&amp;START_MAXIMIZED=FALSE&amp;VAR:CALENDAR=US&amp;VAR:SYMBOL=CPX&amp;VAR:INDEX=0"}</definedName>
    <definedName name="_1437__FDSAUDITLINK__" hidden="1">{"fdsup://directions/FAT Viewer?action=UPDATE&amp;creator=factset&amp;DYN_ARGS=TRUE&amp;DOC_NAME=FAT:FQL_AUDITING_CLIENT_TEMPLATE.FAT&amp;display_string=Audit&amp;VAR:KEY=NUTWBCPETW&amp;VAR:QUERY=RkZfRUJJVERBX09QRVIoTFRNLDQwNDI3KQ==&amp;WINDOW=FIRST_POPUP&amp;HEIGHT=450&amp;WIDTH=450&amp;START_MA","XIMIZED=FALSE&amp;VAR:CALENDAR=US&amp;VAR:SYMBOL=CPX&amp;VAR:INDEX=0"}</definedName>
    <definedName name="_1438__FDSAUDITLINK__" hidden="1">{"fdsup://directions/FAT Viewer?action=UPDATE&amp;creator=factset&amp;DYN_ARGS=TRUE&amp;DOC_NAME=FAT:FQL_AUDITING_CLIENT_TEMPLATE.FAT&amp;display_string=Audit&amp;VAR:KEY=NWNUXSJWHW&amp;VAR:QUERY=RkZfRU5UUlBSX1ZBTF9EQUlMWSg0MDQyNywsLCwsJ0RJTCcp&amp;WINDOW=FIRST_POPUP&amp;HEIGHT=450&amp;WIDTH=","450&amp;START_MAXIMIZED=FALSE&amp;VAR:CALENDAR=US&amp;VAR:SYMBOL=CPX&amp;VAR:INDEX=0"}</definedName>
    <definedName name="_1439__FDSAUDITLINK__" hidden="1">{"fdsup://directions/FAT Viewer?action=UPDATE&amp;creator=factset&amp;DYN_ARGS=TRUE&amp;DOC_NAME=FAT:FQL_AUDITING_CLIENT_TEMPLATE.FAT&amp;display_string=Audit&amp;VAR:KEY=VINCDIFWHS&amp;VAR:QUERY=RkZfRUJJVERBX09QRVIoTFRNLDQwNDIwKQ==&amp;WINDOW=FIRST_POPUP&amp;HEIGHT=450&amp;WIDTH=450&amp;START_MA","XIMIZED=FALSE&amp;VAR:CALENDAR=US&amp;VAR:SYMBOL=CPX&amp;VAR:INDEX=0"}</definedName>
    <definedName name="_144______________123Graph_CCHART_2" hidden="1">#REF!</definedName>
    <definedName name="_144________123Graph_XCHART_1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{"fdsup://directions/FAT Viewer?action=UPDATE&amp;creator=factset&amp;DYN_ARGS=TRUE&amp;DOC_NAME=FAT:FQL_AUDITING_CLIENT_TEMPLATE.FAT&amp;display_string=Audit&amp;VAR:KEY=BUROLWJAHM&amp;VAR:QUERY=RkZfRU5UUlBSX1ZBTF9EQUlMWSg0MDQyMCwsLCwsJ0RJTCcp&amp;WINDOW=FIRST_POPUP&amp;HEIGHT=450&amp;WIDTH=","450&amp;START_MAXIMIZED=FALSE&amp;VAR:CALENDAR=US&amp;VAR:SYMBOL=CPX&amp;VAR:INDEX=0"}</definedName>
    <definedName name="_1441__FDSAUDITLINK__" hidden="1">{"fdsup://directions/FAT Viewer?action=UPDATE&amp;creator=factset&amp;DYN_ARGS=TRUE&amp;DOC_NAME=FAT:FQL_AUDITING_CLIENT_TEMPLATE.FAT&amp;display_string=Audit&amp;VAR:KEY=DKXYHOLAZS&amp;VAR:QUERY=RkZfRUJJVERBX09QRVIoTFRNLDQwNDEzKQ==&amp;WINDOW=FIRST_POPUP&amp;HEIGHT=450&amp;WIDTH=450&amp;START_MA","XIMIZED=FALSE&amp;VAR:CALENDAR=US&amp;VAR:SYMBOL=CPX&amp;VAR:INDEX=0"}</definedName>
    <definedName name="_1442__FDSAUDITLINK__" hidden="1">{"fdsup://directions/FAT Viewer?action=UPDATE&amp;creator=factset&amp;DYN_ARGS=TRUE&amp;DOC_NAME=FAT:FQL_AUDITING_CLIENT_TEMPLATE.FAT&amp;display_string=Audit&amp;VAR:KEY=ZIBQFWPGTY&amp;VAR:QUERY=RkZfRU5UUlBSX1ZBTF9EQUlMWSg0MDQxMywsLCwsJ0RJTCcp&amp;WINDOW=FIRST_POPUP&amp;HEIGHT=450&amp;WIDTH=","450&amp;START_MAXIMIZED=FALSE&amp;VAR:CALENDAR=US&amp;VAR:SYMBOL=CPX&amp;VAR:INDEX=0"}</definedName>
    <definedName name="_1443__FDSAUDITLINK__" hidden="1">{"fdsup://directions/FAT Viewer?action=UPDATE&amp;creator=factset&amp;DYN_ARGS=TRUE&amp;DOC_NAME=FAT:FQL_AUDITING_CLIENT_TEMPLATE.FAT&amp;display_string=Audit&amp;VAR:KEY=TSJSNSVQZK&amp;VAR:QUERY=RkZfRUJJVERBX09QRVIoTFRNLDQwNDA2KQ==&amp;WINDOW=FIRST_POPUP&amp;HEIGHT=450&amp;WIDTH=450&amp;START_MA","XIMIZED=FALSE&amp;VAR:CALENDAR=US&amp;VAR:SYMBOL=CPX&amp;VAR:INDEX=0"}</definedName>
    <definedName name="_1444__FDSAUDITLINK__" hidden="1">{"fdsup://directions/FAT Viewer?action=UPDATE&amp;creator=factset&amp;DYN_ARGS=TRUE&amp;DOC_NAME=FAT:FQL_AUDITING_CLIENT_TEMPLATE.FAT&amp;display_string=Audit&amp;VAR:KEY=RKLGVETSXM&amp;VAR:QUERY=RkZfRU5UUlBSX1ZBTF9EQUlMWSg0MDQwNiwsLCwsJ0RJTCcp&amp;WINDOW=FIRST_POPUP&amp;HEIGHT=450&amp;WIDTH=","450&amp;START_MAXIMIZED=FALSE&amp;VAR:CALENDAR=US&amp;VAR:SYMBOL=CPX&amp;VAR:INDEX=0"}</definedName>
    <definedName name="_1445__FDSAUDITLINK__" hidden="1">{"fdsup://directions/FAT Viewer?action=UPDATE&amp;creator=factset&amp;DYN_ARGS=TRUE&amp;DOC_NAME=FAT:FQL_AUDITING_CLIENT_TEMPLATE.FAT&amp;display_string=Audit&amp;VAR:KEY=NALURMJAPA&amp;VAR:QUERY=RkZfRUJJVERBX09QRVIoTFRNLDQwMzk5KQ==&amp;WINDOW=FIRST_POPUP&amp;HEIGHT=450&amp;WIDTH=450&amp;START_MA","XIMIZED=FALSE&amp;VAR:CALENDAR=US&amp;VAR:SYMBOL=CPX&amp;VAR:INDEX=0"}</definedName>
    <definedName name="_1446__FDSAUDITLINK__" hidden="1">{"fdsup://directions/FAT Viewer?action=UPDATE&amp;creator=factset&amp;DYN_ARGS=TRUE&amp;DOC_NAME=FAT:FQL_AUDITING_CLIENT_TEMPLATE.FAT&amp;display_string=Audit&amp;VAR:KEY=RGLGRIXQFU&amp;VAR:QUERY=RkZfRU5UUlBSX1ZBTF9EQUlMWSg0MDM5OSwsLCwsJ0RJTCcp&amp;WINDOW=FIRST_POPUP&amp;HEIGHT=450&amp;WIDTH=","450&amp;START_MAXIMIZED=FALSE&amp;VAR:CALENDAR=US&amp;VAR:SYMBOL=CPX&amp;VAR:INDEX=0"}</definedName>
    <definedName name="_1447__FDSAUDITLINK__" hidden="1">{"fdsup://directions/FAT Viewer?action=UPDATE&amp;creator=factset&amp;DYN_ARGS=TRUE&amp;DOC_NAME=FAT:FQL_AUDITING_CLIENT_TEMPLATE.FAT&amp;display_string=Audit&amp;VAR:KEY=ZMXSZOLSPC&amp;VAR:QUERY=RkZfRUJJVERBX09QRVIoTFRNLDQwMzkyKQ==&amp;WINDOW=FIRST_POPUP&amp;HEIGHT=450&amp;WIDTH=450&amp;START_MA","XIMIZED=FALSE&amp;VAR:CALENDAR=US&amp;VAR:SYMBOL=CPX&amp;VAR:INDEX=0"}</definedName>
    <definedName name="_1448__FDSAUDITLINK__" hidden="1">{"fdsup://directions/FAT Viewer?action=UPDATE&amp;creator=factset&amp;DYN_ARGS=TRUE&amp;DOC_NAME=FAT:FQL_AUDITING_CLIENT_TEMPLATE.FAT&amp;display_string=Audit&amp;VAR:KEY=DOVMFQXAHY&amp;VAR:QUERY=RkZfRU5UUlBSX1ZBTF9EQUlMWSg0MDM5MiwsLCwsJ0RJTCcp&amp;WINDOW=FIRST_POPUP&amp;HEIGHT=450&amp;WIDTH=","450&amp;START_MAXIMIZED=FALSE&amp;VAR:CALENDAR=US&amp;VAR:SYMBOL=CPX&amp;VAR:INDEX=0"}</definedName>
    <definedName name="_1449__FDSAUDITLINK__" hidden="1">{"fdsup://directions/FAT Viewer?action=UPDATE&amp;creator=factset&amp;DYN_ARGS=TRUE&amp;DOC_NAME=FAT:FQL_AUDITING_CLIENT_TEMPLATE.FAT&amp;display_string=Audit&amp;VAR:KEY=BSFOPMNUPS&amp;VAR:QUERY=RkZfRUJJVERBX09QRVIoTFRNLDQwMzg1KQ==&amp;WINDOW=FIRST_POPUP&amp;HEIGHT=450&amp;WIDTH=450&amp;START_MA","XIMIZED=FALSE&amp;VAR:CALENDAR=US&amp;VAR:SYMBOL=CPX&amp;VAR:INDEX=0"}</definedName>
    <definedName name="_145________123Graph_XCHART_2" hidden="1">#REF!</definedName>
    <definedName name="_145__FDSAUDITLINK__" hidden="1">{"fdsup://directions/FAT Viewer?action=UPDATE&amp;creator=factset&amp;DYN_ARGS=TRUE&amp;DOC_NAME=FAT:FQL_AUDITING_CLIENT_TEMPLATE.FAT&amp;display_string=Audit&amp;VAR:KEY=XAJABSFARE&amp;VAR:QUERY=RkZfRU5UUlBSX1ZBTF9EQUlMWSg0MDQzNCwsLCwsJ0RJTCcp&amp;WINDOW=FIRST_POPUP&amp;HEIGHT=450&amp;WIDTH=","450&amp;START_MAXIMIZED=FALSE&amp;VAR:CALENDAR=US&amp;VAR:SYMBOL=B2850B&amp;VAR:INDEX=0"}</definedName>
    <definedName name="_1450__FDSAUDITLINK__" hidden="1">{"fdsup://directions/FAT Viewer?action=UPDATE&amp;creator=factset&amp;DYN_ARGS=TRUE&amp;DOC_NAME=FAT:FQL_AUDITING_CLIENT_TEMPLATE.FAT&amp;display_string=Audit&amp;VAR:KEY=FWLGFALAXK&amp;VAR:QUERY=RkZfRU5UUlBSX1ZBTF9EQUlMWSg0MDM4NSwsLCwsJ0RJTCcp&amp;WINDOW=FIRST_POPUP&amp;HEIGHT=450&amp;WIDTH=","450&amp;START_MAXIMIZED=FALSE&amp;VAR:CALENDAR=US&amp;VAR:SYMBOL=CPX&amp;VAR:INDEX=0"}</definedName>
    <definedName name="_1451__FDSAUDITLINK__" hidden="1">{"fdsup://directions/FAT Viewer?action=UPDATE&amp;creator=factset&amp;DYN_ARGS=TRUE&amp;DOC_NAME=FAT:FQL_AUDITING_CLIENT_TEMPLATE.FAT&amp;display_string=Audit&amp;VAR:KEY=FOXQNCPONY&amp;VAR:QUERY=RkZfRUJJVERBX09QRVIoTFRNLDQwMzc4KQ==&amp;WINDOW=FIRST_POPUP&amp;HEIGHT=450&amp;WIDTH=450&amp;START_MA","XIMIZED=FALSE&amp;VAR:CALENDAR=US&amp;VAR:SYMBOL=CPX&amp;VAR:INDEX=0"}</definedName>
    <definedName name="_1452__FDSAUDITLINK__" hidden="1">{"fdsup://directions/FAT Viewer?action=UPDATE&amp;creator=factset&amp;DYN_ARGS=TRUE&amp;DOC_NAME=FAT:FQL_AUDITING_CLIENT_TEMPLATE.FAT&amp;display_string=Audit&amp;VAR:KEY=FULGPCDADQ&amp;VAR:QUERY=RkZfRU5UUlBSX1ZBTF9EQUlMWSg0MDM3OCwsLCwsJ0RJTCcp&amp;WINDOW=FIRST_POPUP&amp;HEIGHT=450&amp;WIDTH=","450&amp;START_MAXIMIZED=FALSE&amp;VAR:CALENDAR=US&amp;VAR:SYMBOL=CPX&amp;VAR:INDEX=0"}</definedName>
    <definedName name="_1453__FDSAUDITLINK__" hidden="1">{"fdsup://directions/FAT Viewer?action=UPDATE&amp;creator=factset&amp;DYN_ARGS=TRUE&amp;DOC_NAME=FAT:FQL_AUDITING_CLIENT_TEMPLATE.FAT&amp;display_string=Audit&amp;VAR:KEY=LITSDIJCRU&amp;VAR:QUERY=RkZfRUJJVERBX09QRVIoTFRNLDQwMzcxKQ==&amp;WINDOW=FIRST_POPUP&amp;HEIGHT=450&amp;WIDTH=450&amp;START_MA","XIMIZED=FALSE&amp;VAR:CALENDAR=US&amp;VAR:SYMBOL=CPX&amp;VAR:INDEX=0"}</definedName>
    <definedName name="_1454__FDSAUDITLINK__" hidden="1">{"fdsup://directions/FAT Viewer?action=UPDATE&amp;creator=factset&amp;DYN_ARGS=TRUE&amp;DOC_NAME=FAT:FQL_AUDITING_CLIENT_TEMPLATE.FAT&amp;display_string=Audit&amp;VAR:KEY=ZSHMZYFANY&amp;VAR:QUERY=RkZfRU5UUlBSX1ZBTF9EQUlMWSg0MDM3MSwsLCwsJ0RJTCcp&amp;WINDOW=FIRST_POPUP&amp;HEIGHT=450&amp;WIDTH=","450&amp;START_MAXIMIZED=FALSE&amp;VAR:CALENDAR=US&amp;VAR:SYMBOL=CPX&amp;VAR:INDEX=0"}</definedName>
    <definedName name="_1455__FDSAUDITLINK__" hidden="1">{"fdsup://directions/FAT Viewer?action=UPDATE&amp;creator=factset&amp;DYN_ARGS=TRUE&amp;DOC_NAME=FAT:FQL_AUDITING_CLIENT_TEMPLATE.FAT&amp;display_string=Audit&amp;VAR:KEY=TGNEHQPSVW&amp;VAR:QUERY=RkZfRUJJVERBX09QRVIoTFRNLDQwMzY0KQ==&amp;WINDOW=FIRST_POPUP&amp;HEIGHT=450&amp;WIDTH=450&amp;START_MA","XIMIZED=FALSE&amp;VAR:CALENDAR=US&amp;VAR:SYMBOL=CPX&amp;VAR:INDEX=0"}</definedName>
    <definedName name="_1456__FDSAUDITLINK__" hidden="1">{"fdsup://directions/FAT Viewer?action=UPDATE&amp;creator=factset&amp;DYN_ARGS=TRUE&amp;DOC_NAME=FAT:FQL_AUDITING_CLIENT_TEMPLATE.FAT&amp;display_string=Audit&amp;VAR:KEY=JYFQDMDMVI&amp;VAR:QUERY=RkZfRU5UUlBSX1ZBTF9EQUlMWSg0MDM2NCwsLCwsJ0RJTCcp&amp;WINDOW=FIRST_POPUP&amp;HEIGHT=450&amp;WIDTH=","450&amp;START_MAXIMIZED=FALSE&amp;VAR:CALENDAR=US&amp;VAR:SYMBOL=CPX&amp;VAR:INDEX=0"}</definedName>
    <definedName name="_1457__FDSAUDITLINK__" hidden="1">{"fdsup://directions/FAT Viewer?action=UPDATE&amp;creator=factset&amp;DYN_ARGS=TRUE&amp;DOC_NAME=FAT:FQL_AUDITING_CLIENT_TEMPLATE.FAT&amp;display_string=Audit&amp;VAR:KEY=DSHCBSLCRA&amp;VAR:QUERY=RkZfRUJJVERBX09QRVIoTFRNLDQwMzU3KQ==&amp;WINDOW=FIRST_POPUP&amp;HEIGHT=450&amp;WIDTH=450&amp;START_MA","XIMIZED=FALSE&amp;VAR:CALENDAR=US&amp;VAR:SYMBOL=CPX&amp;VAR:INDEX=0"}</definedName>
    <definedName name="_1458__FDSAUDITLINK__" hidden="1">{"fdsup://directions/FAT Viewer?action=UPDATE&amp;creator=factset&amp;DYN_ARGS=TRUE&amp;DOC_NAME=FAT:FQL_AUDITING_CLIENT_TEMPLATE.FAT&amp;display_string=Audit&amp;VAR:KEY=NYXGHEPSXQ&amp;VAR:QUERY=RkZfRU5UUlBSX1ZBTF9EQUlMWSg0MDM1NywsLCwsJ0RJTCcp&amp;WINDOW=FIRST_POPUP&amp;HEIGHT=450&amp;WIDTH=","450&amp;START_MAXIMIZED=FALSE&amp;VAR:CALENDAR=US&amp;VAR:SYMBOL=CPX&amp;VAR:INDEX=0"}</definedName>
    <definedName name="_1459__FDSAUDITLINK__" hidden="1">{"fdsup://directions/FAT Viewer?action=UPDATE&amp;creator=factset&amp;DYN_ARGS=TRUE&amp;DOC_NAME=FAT:FQL_AUDITING_CLIENT_TEMPLATE.FAT&amp;display_string=Audit&amp;VAR:KEY=DUTSNGXIVG&amp;VAR:QUERY=RkZfRUJJVERBX09QRVIoTFRNLDQwMzUwKQ==&amp;WINDOW=FIRST_POPUP&amp;HEIGHT=450&amp;WIDTH=450&amp;START_MA","XIMIZED=FALSE&amp;VAR:CALENDAR=US&amp;VAR:SYMBOL=CPX&amp;VAR:INDEX=0"}</definedName>
    <definedName name="_146_______123Graph_ACHART_1" hidden="1">#REF!</definedName>
    <definedName name="_146__FDSAUDITLINK__" hidden="1">{"fdsup://directions/FAT Viewer?action=UPDATE&amp;creator=factset&amp;DYN_ARGS=TRUE&amp;DOC_NAME=FAT:FQL_AUDITING_CLIENT_TEMPLATE.FAT&amp;display_string=Audit&amp;VAR:KEY=LWJEXOJYHC&amp;VAR:QUERY=RkZfRUJJVERBX09QRVIoTFRNLDQwNDM0KQ==&amp;WINDOW=FIRST_POPUP&amp;HEIGHT=450&amp;WIDTH=450&amp;START_MA","XIMIZED=FALSE&amp;VAR:CALENDAR=US&amp;VAR:SYMBOL=B2850B&amp;VAR:INDEX=0"}</definedName>
    <definedName name="_1460__FDSAUDITLINK__" hidden="1">{"fdsup://directions/FAT Viewer?action=UPDATE&amp;creator=factset&amp;DYN_ARGS=TRUE&amp;DOC_NAME=FAT:FQL_AUDITING_CLIENT_TEMPLATE.FAT&amp;display_string=Audit&amp;VAR:KEY=HGBQBKXCHO&amp;VAR:QUERY=RkZfRU5UUlBSX1ZBTF9EQUlMWSg0MDM1MCwsLCwsJ0RJTCcp&amp;WINDOW=FIRST_POPUP&amp;HEIGHT=450&amp;WIDTH=","450&amp;START_MAXIMIZED=FALSE&amp;VAR:CALENDAR=US&amp;VAR:SYMBOL=CPX&amp;VAR:INDEX=0"}</definedName>
    <definedName name="_1461__FDSAUDITLINK__" hidden="1">{"fdsup://directions/FAT Viewer?action=UPDATE&amp;creator=factset&amp;DYN_ARGS=TRUE&amp;DOC_NAME=FAT:FQL_AUDITING_CLIENT_TEMPLATE.FAT&amp;display_string=Audit&amp;VAR:KEY=NSDGVUJCNA&amp;VAR:QUERY=RkZfRUJJVERBX09QRVIoTFRNLDQwMzQzKQ==&amp;WINDOW=FIRST_POPUP&amp;HEIGHT=450&amp;WIDTH=450&amp;START_MA","XIMIZED=FALSE&amp;VAR:CALENDAR=US&amp;VAR:SYMBOL=CPX&amp;VAR:INDEX=0"}</definedName>
    <definedName name="_1462__FDSAUDITLINK__" hidden="1">{"fdsup://directions/FAT Viewer?action=UPDATE&amp;creator=factset&amp;DYN_ARGS=TRUE&amp;DOC_NAME=FAT:FQL_AUDITING_CLIENT_TEMPLATE.FAT&amp;display_string=Audit&amp;VAR:KEY=FONYHAVOHG&amp;VAR:QUERY=RkZfRU5UUlBSX1ZBTF9EQUlMWSg0MDM0MywsLCwsJ0RJTCcp&amp;WINDOW=FIRST_POPUP&amp;HEIGHT=450&amp;WIDTH=","450&amp;START_MAXIMIZED=FALSE&amp;VAR:CALENDAR=US&amp;VAR:SYMBOL=CPX&amp;VAR:INDEX=0"}</definedName>
    <definedName name="_1463__FDSAUDITLINK__" hidden="1">{"fdsup://directions/FAT Viewer?action=UPDATE&amp;creator=factset&amp;DYN_ARGS=TRUE&amp;DOC_NAME=FAT:FQL_AUDITING_CLIENT_TEMPLATE.FAT&amp;display_string=Audit&amp;VAR:KEY=JQTGXGXMDW&amp;VAR:QUERY=RkZfRUJJVERBX09QRVIoTFRNLDQwMzM2KQ==&amp;WINDOW=FIRST_POPUP&amp;HEIGHT=450&amp;WIDTH=450&amp;START_MA","XIMIZED=FALSE&amp;VAR:CALENDAR=US&amp;VAR:SYMBOL=CPX&amp;VAR:INDEX=0"}</definedName>
    <definedName name="_1464__FDSAUDITLINK__" hidden="1">{"fdsup://directions/FAT Viewer?action=UPDATE&amp;creator=factset&amp;DYN_ARGS=TRUE&amp;DOC_NAME=FAT:FQL_AUDITING_CLIENT_TEMPLATE.FAT&amp;display_string=Audit&amp;VAR:KEY=LOTIBUHEPC&amp;VAR:QUERY=RkZfRU5UUlBSX1ZBTF9EQUlMWSg0MDMzNiwsLCwsJ0RJTCcp&amp;WINDOW=FIRST_POPUP&amp;HEIGHT=450&amp;WIDTH=","450&amp;START_MAXIMIZED=FALSE&amp;VAR:CALENDAR=US&amp;VAR:SYMBOL=CPX&amp;VAR:INDEX=0"}</definedName>
    <definedName name="_1465__FDSAUDITLINK__" hidden="1">{"fdsup://directions/FAT Viewer?action=UPDATE&amp;creator=factset&amp;DYN_ARGS=TRUE&amp;DOC_NAME=FAT:FQL_AUDITING_CLIENT_TEMPLATE.FAT&amp;display_string=Audit&amp;VAR:KEY=VCJGBANYHG&amp;VAR:QUERY=RkZfRUJJVERBX09QRVIoTFRNLDQwMzI5KQ==&amp;WINDOW=FIRST_POPUP&amp;HEIGHT=450&amp;WIDTH=450&amp;START_MA","XIMIZED=FALSE&amp;VAR:CALENDAR=US&amp;VAR:SYMBOL=CPX&amp;VAR:INDEX=0"}</definedName>
    <definedName name="_1466__FDSAUDITLINK__" hidden="1">{"fdsup://directions/FAT Viewer?action=UPDATE&amp;creator=factset&amp;DYN_ARGS=TRUE&amp;DOC_NAME=FAT:FQL_AUDITING_CLIENT_TEMPLATE.FAT&amp;display_string=Audit&amp;VAR:KEY=XGPOVEPEDI&amp;VAR:QUERY=RkZfRU5UUlBSX1ZBTF9EQUlMWSg0MDMyOSwsLCwsJ0RJTCcp&amp;WINDOW=FIRST_POPUP&amp;HEIGHT=450&amp;WIDTH=","450&amp;START_MAXIMIZED=FALSE&amp;VAR:CALENDAR=US&amp;VAR:SYMBOL=CPX&amp;VAR:INDEX=0"}</definedName>
    <definedName name="_1467__FDSAUDITLINK__" hidden="1">{"fdsup://directions/FAT Viewer?action=UPDATE&amp;creator=factset&amp;DYN_ARGS=TRUE&amp;DOC_NAME=FAT:FQL_AUDITING_CLIENT_TEMPLATE.FAT&amp;display_string=Audit&amp;VAR:KEY=DEXIFGDYDQ&amp;VAR:QUERY=RkZfRUJJVERBX09QRVIoTFRNLDQwMzIyKQ==&amp;WINDOW=FIRST_POPUP&amp;HEIGHT=450&amp;WIDTH=450&amp;START_MA","XIMIZED=FALSE&amp;VAR:CALENDAR=US&amp;VAR:SYMBOL=CPX&amp;VAR:INDEX=0"}</definedName>
    <definedName name="_1468__FDSAUDITLINK__" hidden="1">{"fdsup://directions/FAT Viewer?action=UPDATE&amp;creator=factset&amp;DYN_ARGS=TRUE&amp;DOC_NAME=FAT:FQL_AUDITING_CLIENT_TEMPLATE.FAT&amp;display_string=Audit&amp;VAR:KEY=XCTKVEVQXG&amp;VAR:QUERY=RkZfRU5UUlBSX1ZBTF9EQUlMWSg0MDMyMiwsLCwsJ0RJTCcp&amp;WINDOW=FIRST_POPUP&amp;HEIGHT=450&amp;WIDTH=","450&amp;START_MAXIMIZED=FALSE&amp;VAR:CALENDAR=US&amp;VAR:SYMBOL=CPX&amp;VAR:INDEX=0"}</definedName>
    <definedName name="_1469__FDSAUDITLINK__" hidden="1">{"fdsup://directions/FAT Viewer?action=UPDATE&amp;creator=factset&amp;DYN_ARGS=TRUE&amp;DOC_NAME=FAT:FQL_AUDITING_CLIENT_TEMPLATE.FAT&amp;display_string=Audit&amp;VAR:KEY=FIFWLKJOPO&amp;VAR:QUERY=RkZfRUJJVERBX09QRVIoTFRNLDQwMzE1KQ==&amp;WINDOW=FIRST_POPUP&amp;HEIGHT=450&amp;WIDTH=450&amp;START_MA","XIMIZED=FALSE&amp;VAR:CALENDAR=US&amp;VAR:SYMBOL=CPX&amp;VAR:INDEX=0"}</definedName>
    <definedName name="_146b_0__123Graph_CCHAR" hidden="1">#REF!</definedName>
    <definedName name="_147______________123Graph_CCHART_3" hidden="1">#REF!</definedName>
    <definedName name="_147_______123Graph_ACHART_2" hidden="1">#REF!</definedName>
    <definedName name="_147__FDSAUDITLINK__" hidden="1">{"fdsup://directions/FAT Viewer?action=UPDATE&amp;creator=factset&amp;DYN_ARGS=TRUE&amp;DOC_NAME=FAT:FQL_AUDITING_CLIENT_TEMPLATE.FAT&amp;display_string=Audit&amp;VAR:KEY=ZWZIFKLQFI&amp;VAR:QUERY=RkZfRU5UUlBSX1ZBTF9EQUlMWSg0MDQyNywsLCwsJ0RJTCcp&amp;WINDOW=FIRST_POPUP&amp;HEIGHT=450&amp;WIDTH=","450&amp;START_MAXIMIZED=FALSE&amp;VAR:CALENDAR=US&amp;VAR:SYMBOL=B2850B&amp;VAR:INDEX=0"}</definedName>
    <definedName name="_1470__FDSAUDITLINK__" hidden="1">{"fdsup://directions/FAT Viewer?action=UPDATE&amp;creator=factset&amp;DYN_ARGS=TRUE&amp;DOC_NAME=FAT:FQL_AUDITING_CLIENT_TEMPLATE.FAT&amp;display_string=Audit&amp;VAR:KEY=JIHSBGJEXO&amp;VAR:QUERY=RkZfRU5UUlBSX1ZBTF9EQUlMWSg0MDMxNSwsLCwsJ0RJTCcp&amp;WINDOW=FIRST_POPUP&amp;HEIGHT=450&amp;WIDTH=","450&amp;START_MAXIMIZED=FALSE&amp;VAR:CALENDAR=US&amp;VAR:SYMBOL=CPX&amp;VAR:INDEX=0"}</definedName>
    <definedName name="_1471__FDSAUDITLINK__" hidden="1">{"fdsup://directions/FAT Viewer?action=UPDATE&amp;creator=factset&amp;DYN_ARGS=TRUE&amp;DOC_NAME=FAT:FQL_AUDITING_CLIENT_TEMPLATE.FAT&amp;display_string=Audit&amp;VAR:KEY=XQFCJSNGLM&amp;VAR:QUERY=RkZfRUJJVERBX09QRVIoTFRNLDQwMzA4KQ==&amp;WINDOW=FIRST_POPUP&amp;HEIGHT=450&amp;WIDTH=450&amp;START_MA","XIMIZED=FALSE&amp;VAR:CALENDAR=US&amp;VAR:SYMBOL=CPX&amp;VAR:INDEX=0"}</definedName>
    <definedName name="_1472__FDSAUDITLINK__" hidden="1">{"fdsup://directions/FAT Viewer?action=UPDATE&amp;creator=factset&amp;DYN_ARGS=TRUE&amp;DOC_NAME=FAT:FQL_AUDITING_CLIENT_TEMPLATE.FAT&amp;display_string=Audit&amp;VAR:KEY=VOBADCBIHY&amp;VAR:QUERY=RkZfRU5UUlBSX1ZBTF9EQUlMWSg0MDMwOCwsLCwsJ0RJTCcp&amp;WINDOW=FIRST_POPUP&amp;HEIGHT=450&amp;WIDTH=","450&amp;START_MAXIMIZED=FALSE&amp;VAR:CALENDAR=US&amp;VAR:SYMBOL=CPX&amp;VAR:INDEX=0"}</definedName>
    <definedName name="_1473__FDSAUDITLINK__" hidden="1">{"fdsup://directions/FAT Viewer?action=UPDATE&amp;creator=factset&amp;DYN_ARGS=TRUE&amp;DOC_NAME=FAT:FQL_AUDITING_CLIENT_TEMPLATE.FAT&amp;display_string=Audit&amp;VAR:KEY=NODEZMFSBQ&amp;VAR:QUERY=RkZfRUJJVERBX09QRVIoTFRNLDQwMzAxKQ==&amp;WINDOW=FIRST_POPUP&amp;HEIGHT=450&amp;WIDTH=450&amp;START_MA","XIMIZED=FALSE&amp;VAR:CALENDAR=US&amp;VAR:SYMBOL=CPX&amp;VAR:INDEX=0"}</definedName>
    <definedName name="_1474__FDSAUDITLINK__" hidden="1">{"fdsup://directions/FAT Viewer?action=UPDATE&amp;creator=factset&amp;DYN_ARGS=TRUE&amp;DOC_NAME=FAT:FQL_AUDITING_CLIENT_TEMPLATE.FAT&amp;display_string=Audit&amp;VAR:KEY=BWZWRSDMVC&amp;VAR:QUERY=RkZfRU5UUlBSX1ZBTF9EQUlMWSg0MDMwMSwsLCwsJ0RJTCcp&amp;WINDOW=FIRST_POPUP&amp;HEIGHT=450&amp;WIDTH=","450&amp;START_MAXIMIZED=FALSE&amp;VAR:CALENDAR=US&amp;VAR:SYMBOL=CPX&amp;VAR:INDEX=0"}</definedName>
    <definedName name="_1475__FDSAUDITLINK__" hidden="1">{"fdsup://directions/FAT Viewer?action=UPDATE&amp;creator=factset&amp;DYN_ARGS=TRUE&amp;DOC_NAME=FAT:FQL_AUDITING_CLIENT_TEMPLATE.FAT&amp;display_string=Audit&amp;VAR:KEY=BKZSTUPUFK&amp;VAR:QUERY=RkZfRUJJVERBX09QRVIoTFRNLDQwMjk0KQ==&amp;WINDOW=FIRST_POPUP&amp;HEIGHT=450&amp;WIDTH=450&amp;START_MA","XIMIZED=FALSE&amp;VAR:CALENDAR=US&amp;VAR:SYMBOL=CPX&amp;VAR:INDEX=0"}</definedName>
    <definedName name="_1476__FDSAUDITLINK__" hidden="1">{"fdsup://directions/FAT Viewer?action=UPDATE&amp;creator=factset&amp;DYN_ARGS=TRUE&amp;DOC_NAME=FAT:FQL_AUDITING_CLIENT_TEMPLATE.FAT&amp;display_string=Audit&amp;VAR:KEY=BSFIDADSTE&amp;VAR:QUERY=RkZfRU5UUlBSX1ZBTF9EQUlMWSg0MDI5NCwsLCwsJ0RJTCcp&amp;WINDOW=FIRST_POPUP&amp;HEIGHT=450&amp;WIDTH=","450&amp;START_MAXIMIZED=FALSE&amp;VAR:CALENDAR=US&amp;VAR:SYMBOL=CPX&amp;VAR:INDEX=0"}</definedName>
    <definedName name="_1477__FDSAUDITLINK__" hidden="1">{"fdsup://directions/FAT Viewer?action=UPDATE&amp;creator=factset&amp;DYN_ARGS=TRUE&amp;DOC_NAME=FAT:FQL_AUDITING_CLIENT_TEMPLATE.FAT&amp;display_string=Audit&amp;VAR:KEY=TUFCLIJSVQ&amp;VAR:QUERY=RkZfRUJJVERBX09QRVIoTFRNLDQwMjg3KQ==&amp;WINDOW=FIRST_POPUP&amp;HEIGHT=450&amp;WIDTH=450&amp;START_MA","XIMIZED=FALSE&amp;VAR:CALENDAR=US&amp;VAR:SYMBOL=CPX&amp;VAR:INDEX=0"}</definedName>
    <definedName name="_1478__FDSAUDITLINK__" hidden="1">{"fdsup://directions/FAT Viewer?action=UPDATE&amp;creator=factset&amp;DYN_ARGS=TRUE&amp;DOC_NAME=FAT:FQL_AUDITING_CLIENT_TEMPLATE.FAT&amp;display_string=Audit&amp;VAR:KEY=DSTKNGFCBC&amp;VAR:QUERY=RkZfRU5UUlBSX1ZBTF9EQUlMWSg0MDI4NywsLCwsJ0RJTCcp&amp;WINDOW=FIRST_POPUP&amp;HEIGHT=450&amp;WIDTH=","450&amp;START_MAXIMIZED=FALSE&amp;VAR:CALENDAR=US&amp;VAR:SYMBOL=CPX&amp;VAR:INDEX=0"}</definedName>
    <definedName name="_1479__FDSAUDITLINK__" hidden="1">{"fdsup://directions/FAT Viewer?action=UPDATE&amp;creator=factset&amp;DYN_ARGS=TRUE&amp;DOC_NAME=FAT:FQL_AUDITING_CLIENT_TEMPLATE.FAT&amp;display_string=Audit&amp;VAR:KEY=RCPEZERCNG&amp;VAR:QUERY=RkZfRUJJVERBX09QRVIoTFRNLDQwMjgwKQ==&amp;WINDOW=FIRST_POPUP&amp;HEIGHT=450&amp;WIDTH=450&amp;START_MA","XIMIZED=FALSE&amp;VAR:CALENDAR=US&amp;VAR:SYMBOL=CPX&amp;VAR:INDEX=0"}</definedName>
    <definedName name="_147b_0__123Graph_CCHAR" hidden="1">#REF!</definedName>
    <definedName name="_148_______123Graph_ACHART_3" hidden="1">#REF!</definedName>
    <definedName name="_148__FDSAUDITLINK__" hidden="1">{"fdsup://directions/FAT Viewer?action=UPDATE&amp;creator=factset&amp;DYN_ARGS=TRUE&amp;DOC_NAME=FAT:FQL_AUDITING_CLIENT_TEMPLATE.FAT&amp;display_string=Audit&amp;VAR:KEY=TYVUZMXYHI&amp;VAR:QUERY=RkZfRUJJVERBX09QRVIoTFRNLDQwNDI3KQ==&amp;WINDOW=FIRST_POPUP&amp;HEIGHT=450&amp;WIDTH=450&amp;START_MA","XIMIZED=FALSE&amp;VAR:CALENDAR=US&amp;VAR:SYMBOL=B2850B&amp;VAR:INDEX=0"}</definedName>
    <definedName name="_1480__FDSAUDITLINK__" hidden="1">{"fdsup://directions/FAT Viewer?action=UPDATE&amp;creator=factset&amp;DYN_ARGS=TRUE&amp;DOC_NAME=FAT:FQL_AUDITING_CLIENT_TEMPLATE.FAT&amp;display_string=Audit&amp;VAR:KEY=BWDYZUPAVO&amp;VAR:QUERY=RkZfRU5UUlBSX1ZBTF9EQUlMWSg0MDI4MCwsLCwsJ0RJTCcp&amp;WINDOW=FIRST_POPUP&amp;HEIGHT=450&amp;WIDTH=","450&amp;START_MAXIMIZED=FALSE&amp;VAR:CALENDAR=US&amp;VAR:SYMBOL=CPX&amp;VAR:INDEX=0"}</definedName>
    <definedName name="_1481__FDSAUDITLINK__" hidden="1">{"fdsup://directions/FAT Viewer?action=UPDATE&amp;creator=factset&amp;DYN_ARGS=TRUE&amp;DOC_NAME=FAT:FQL_AUDITING_CLIENT_TEMPLATE.FAT&amp;display_string=Audit&amp;VAR:KEY=ZGXERQLYVE&amp;VAR:QUERY=RkZfRUJJVERBX09QRVIoTFRNLDQwMjczKQ==&amp;WINDOW=FIRST_POPUP&amp;HEIGHT=450&amp;WIDTH=450&amp;START_MA","XIMIZED=FALSE&amp;VAR:CALENDAR=US&amp;VAR:SYMBOL=CPX&amp;VAR:INDEX=0"}</definedName>
    <definedName name="_1482__FDSAUDITLINK__" hidden="1">{"fdsup://directions/FAT Viewer?action=UPDATE&amp;creator=factset&amp;DYN_ARGS=TRUE&amp;DOC_NAME=FAT:FQL_AUDITING_CLIENT_TEMPLATE.FAT&amp;display_string=Audit&amp;VAR:KEY=PQHKJQFCJK&amp;VAR:QUERY=RkZfRU5UUlBSX1ZBTF9EQUlMWSg0MDI3MywsLCwsJ0RJTCcp&amp;WINDOW=FIRST_POPUP&amp;HEIGHT=450&amp;WIDTH=","450&amp;START_MAXIMIZED=FALSE&amp;VAR:CALENDAR=US&amp;VAR:SYMBOL=CPX&amp;VAR:INDEX=0"}</definedName>
    <definedName name="_1483__FDSAUDITLINK__" hidden="1">{"fdsup://directions/FAT Viewer?action=UPDATE&amp;creator=factset&amp;DYN_ARGS=TRUE&amp;DOC_NAME=FAT:FQL_AUDITING_CLIENT_TEMPLATE.FAT&amp;display_string=Audit&amp;VAR:KEY=ZCPULCFOFO&amp;VAR:QUERY=RkZfRUJJVERBX09QRVIoTFRNLDQwMjY2KQ==&amp;WINDOW=FIRST_POPUP&amp;HEIGHT=450&amp;WIDTH=450&amp;START_MA","XIMIZED=FALSE&amp;VAR:CALENDAR=US&amp;VAR:SYMBOL=CPX&amp;VAR:INDEX=0"}</definedName>
    <definedName name="_1484__FDSAUDITLINK__" hidden="1">{"fdsup://directions/FAT Viewer?action=UPDATE&amp;creator=factset&amp;DYN_ARGS=TRUE&amp;DOC_NAME=FAT:FQL_AUDITING_CLIENT_TEMPLATE.FAT&amp;display_string=Audit&amp;VAR:KEY=XMFANCBABK&amp;VAR:QUERY=RkZfRU5UUlBSX1ZBTF9EQUlMWSg0MDI2NiwsLCwsJ0RJTCcp&amp;WINDOW=FIRST_POPUP&amp;HEIGHT=450&amp;WIDTH=","450&amp;START_MAXIMIZED=FALSE&amp;VAR:CALENDAR=US&amp;VAR:SYMBOL=CPX&amp;VAR:INDEX=0"}</definedName>
    <definedName name="_1485__FDSAUDITLINK__" hidden="1">{"fdsup://directions/FAT Viewer?action=UPDATE&amp;creator=factset&amp;DYN_ARGS=TRUE&amp;DOC_NAME=FAT:FQL_AUDITING_CLIENT_TEMPLATE.FAT&amp;display_string=Audit&amp;VAR:KEY=LIFWNYJURC&amp;VAR:QUERY=RkZfRUJJVERBX09QRVIoTFRNLDQwMjU5KQ==&amp;WINDOW=FIRST_POPUP&amp;HEIGHT=450&amp;WIDTH=450&amp;START_MA","XIMIZED=FALSE&amp;VAR:CALENDAR=US&amp;VAR:SYMBOL=CPX&amp;VAR:INDEX=0"}</definedName>
    <definedName name="_1486__FDSAUDITLINK__" hidden="1">{"fdsup://directions/FAT Viewer?action=UPDATE&amp;creator=factset&amp;DYN_ARGS=TRUE&amp;DOC_NAME=FAT:FQL_AUDITING_CLIENT_TEMPLATE.FAT&amp;display_string=Audit&amp;VAR:KEY=RILKRSPYLO&amp;VAR:QUERY=RkZfRU5UUlBSX1ZBTF9EQUlMWSg0MDI1OSwsLCwsJ0RJTCcp&amp;WINDOW=FIRST_POPUP&amp;HEIGHT=450&amp;WIDTH=","450&amp;START_MAXIMIZED=FALSE&amp;VAR:CALENDAR=US&amp;VAR:SYMBOL=CPX&amp;VAR:INDEX=0"}</definedName>
    <definedName name="_1487__FDSAUDITLINK__" hidden="1">{"fdsup://directions/FAT Viewer?action=UPDATE&amp;creator=factset&amp;DYN_ARGS=TRUE&amp;DOC_NAME=FAT:FQL_AUDITING_CLIENT_TEMPLATE.FAT&amp;display_string=Audit&amp;VAR:KEY=NSVGJAFYJC&amp;VAR:QUERY=RkZfRUJJVERBX09QRVIoTFRNLDQwMjUyKQ==&amp;WINDOW=FIRST_POPUP&amp;HEIGHT=450&amp;WIDTH=450&amp;START_MA","XIMIZED=FALSE&amp;VAR:CALENDAR=US&amp;VAR:SYMBOL=CPX&amp;VAR:INDEX=0"}</definedName>
    <definedName name="_1488__FDSAUDITLINK__" hidden="1">{"fdsup://directions/FAT Viewer?action=UPDATE&amp;creator=factset&amp;DYN_ARGS=TRUE&amp;DOC_NAME=FAT:FQL_AUDITING_CLIENT_TEMPLATE.FAT&amp;display_string=Audit&amp;VAR:KEY=HQDYZKNKTI&amp;VAR:QUERY=RkZfRU5UUlBSX1ZBTF9EQUlMWSg0MDI1MiwsLCwsJ0RJTCcp&amp;WINDOW=FIRST_POPUP&amp;HEIGHT=450&amp;WIDTH=","450&amp;START_MAXIMIZED=FALSE&amp;VAR:CALENDAR=US&amp;VAR:SYMBOL=CPX&amp;VAR:INDEX=0"}</definedName>
    <definedName name="_1489__FDSAUDITLINK__" hidden="1">{"fdsup://directions/FAT Viewer?action=UPDATE&amp;creator=factset&amp;DYN_ARGS=TRUE&amp;DOC_NAME=FAT:FQL_AUDITING_CLIENT_TEMPLATE.FAT&amp;display_string=Audit&amp;VAR:KEY=VADWXAJKXW&amp;VAR:QUERY=RkZfRUJJVERBX09QRVIoTFRNLDQwMjQ1KQ==&amp;WINDOW=FIRST_POPUP&amp;HEIGHT=450&amp;WIDTH=450&amp;START_MA","XIMIZED=FALSE&amp;VAR:CALENDAR=US&amp;VAR:SYMBOL=CPX&amp;VAR:INDEX=0"}</definedName>
    <definedName name="_149_______123Graph_BCHART_1" hidden="1">#REF!</definedName>
    <definedName name="_149__123Graph_XCHART_2" hidden="1">#REF!</definedName>
    <definedName name="_149__FDSAUDITLINK__" hidden="1">{"fdsup://directions/FAT Viewer?action=UPDATE&amp;creator=factset&amp;DYN_ARGS=TRUE&amp;DOC_NAME=FAT:FQL_AUDITING_CLIENT_TEMPLATE.FAT&amp;display_string=Audit&amp;VAR:KEY=HSHUPSNYXI&amp;VAR:QUERY=RkZfRU5UUlBSX1ZBTF9EQUlMWSg0MDQyMCwsLCwsJ0RJTCcp&amp;WINDOW=FIRST_POPUP&amp;HEIGHT=450&amp;WIDTH=","450&amp;START_MAXIMIZED=FALSE&amp;VAR:CALENDAR=US&amp;VAR:SYMBOL=B2850B&amp;VAR:INDEX=0"}</definedName>
    <definedName name="_1490__FDSAUDITLINK__" hidden="1">{"fdsup://directions/FAT Viewer?action=UPDATE&amp;creator=factset&amp;DYN_ARGS=TRUE&amp;DOC_NAME=FAT:FQL_AUDITING_CLIENT_TEMPLATE.FAT&amp;display_string=Audit&amp;VAR:KEY=JURWTMDOTU&amp;VAR:QUERY=RkZfRU5UUlBSX1ZBTF9EQUlMWSg0MDI0NSwsLCwsJ0RJTCcp&amp;WINDOW=FIRST_POPUP&amp;HEIGHT=450&amp;WIDTH=","450&amp;START_MAXIMIZED=FALSE&amp;VAR:CALENDAR=US&amp;VAR:SYMBOL=CPX&amp;VAR:INDEX=0"}</definedName>
    <definedName name="_1491__FDSAUDITLINK__" hidden="1">{"fdsup://directions/FAT Viewer?action=UPDATE&amp;creator=factset&amp;DYN_ARGS=TRUE&amp;DOC_NAME=FAT:FQL_AUDITING_CLIENT_TEMPLATE.FAT&amp;display_string=Audit&amp;VAR:KEY=DKZEXYLULQ&amp;VAR:QUERY=RkZfRUJJVERBX09QRVIoTFRNLDQwMjM4KQ==&amp;WINDOW=FIRST_POPUP&amp;HEIGHT=450&amp;WIDTH=450&amp;START_MA","XIMIZED=FALSE&amp;VAR:CALENDAR=US&amp;VAR:SYMBOL=CPX&amp;VAR:INDEX=0"}</definedName>
    <definedName name="_1492__FDSAUDITLINK__" hidden="1">{"fdsup://directions/FAT Viewer?action=UPDATE&amp;creator=factset&amp;DYN_ARGS=TRUE&amp;DOC_NAME=FAT:FQL_AUDITING_CLIENT_TEMPLATE.FAT&amp;display_string=Audit&amp;VAR:KEY=NULURSZMZE&amp;VAR:QUERY=RkZfRU5UUlBSX1ZBTF9EQUlMWSg0MDIzOCwsLCwsJ0RJTCcp&amp;WINDOW=FIRST_POPUP&amp;HEIGHT=450&amp;WIDTH=","450&amp;START_MAXIMIZED=FALSE&amp;VAR:CALENDAR=US&amp;VAR:SYMBOL=CPX&amp;VAR:INDEX=0"}</definedName>
    <definedName name="_1493__FDSAUDITLINK__" hidden="1">{"fdsup://directions/FAT Viewer?action=UPDATE&amp;creator=factset&amp;DYN_ARGS=TRUE&amp;DOC_NAME=FAT:FQL_AUDITING_CLIENT_TEMPLATE.FAT&amp;display_string=Audit&amp;VAR:KEY=VMNATONGVA&amp;VAR:QUERY=RkZfRUJJVERBX09QRVIoTFRNLDQwMjMxKQ==&amp;WINDOW=FIRST_POPUP&amp;HEIGHT=450&amp;WIDTH=450&amp;START_MA","XIMIZED=FALSE&amp;VAR:CALENDAR=US&amp;VAR:SYMBOL=CPX&amp;VAR:INDEX=0"}</definedName>
    <definedName name="_1494__FDSAUDITLINK__" hidden="1">{"fdsup://directions/FAT Viewer?action=UPDATE&amp;creator=factset&amp;DYN_ARGS=TRUE&amp;DOC_NAME=FAT:FQL_AUDITING_CLIENT_TEMPLATE.FAT&amp;display_string=Audit&amp;VAR:KEY=JOPEFWJGTU&amp;VAR:QUERY=RkZfRU5UUlBSX1ZBTF9EQUlMWSg0MDIzMSwsLCwsJ0RJTCcp&amp;WINDOW=FIRST_POPUP&amp;HEIGHT=450&amp;WIDTH=","450&amp;START_MAXIMIZED=FALSE&amp;VAR:CALENDAR=US&amp;VAR:SYMBOL=CPX&amp;VAR:INDEX=0"}</definedName>
    <definedName name="_1495__FDSAUDITLINK__" hidden="1">{"fdsup://directions/FAT Viewer?action=UPDATE&amp;creator=factset&amp;DYN_ARGS=TRUE&amp;DOC_NAME=FAT:FQL_AUDITING_CLIENT_TEMPLATE.FAT&amp;display_string=Audit&amp;VAR:KEY=PSFANEBAVU&amp;VAR:QUERY=RkZfRUJJVERBX09QRVIoTFRNLDQwMjI0KQ==&amp;WINDOW=FIRST_POPUP&amp;HEIGHT=450&amp;WIDTH=450&amp;START_MA","XIMIZED=FALSE&amp;VAR:CALENDAR=US&amp;VAR:SYMBOL=CPX&amp;VAR:INDEX=0"}</definedName>
    <definedName name="_1496__FDSAUDITLINK__" hidden="1">{"fdsup://directions/FAT Viewer?action=UPDATE&amp;creator=factset&amp;DYN_ARGS=TRUE&amp;DOC_NAME=FAT:FQL_AUDITING_CLIENT_TEMPLATE.FAT&amp;display_string=Audit&amp;VAR:KEY=JMFURCLMVS&amp;VAR:QUERY=RkZfRU5UUlBSX1ZBTF9EQUlMWSg0MDIyNCwsLCwsJ0RJTCcp&amp;WINDOW=FIRST_POPUP&amp;HEIGHT=450&amp;WIDTH=","450&amp;START_MAXIMIZED=FALSE&amp;VAR:CALENDAR=US&amp;VAR:SYMBOL=CPX&amp;VAR:INDEX=0"}</definedName>
    <definedName name="_1497__FDSAUDITLINK__" hidden="1">{"fdsup://directions/FAT Viewer?action=UPDATE&amp;creator=factset&amp;DYN_ARGS=TRUE&amp;DOC_NAME=FAT:FQL_AUDITING_CLIENT_TEMPLATE.FAT&amp;display_string=Audit&amp;VAR:KEY=RQPUNKBSBO&amp;VAR:QUERY=RkZfRUJJVERBX09QRVIoTFRNLDQwMjE3KQ==&amp;WINDOW=FIRST_POPUP&amp;HEIGHT=450&amp;WIDTH=450&amp;START_MA","XIMIZED=FALSE&amp;VAR:CALENDAR=US&amp;VAR:SYMBOL=CPX&amp;VAR:INDEX=0"}</definedName>
    <definedName name="_1498__FDSAUDITLINK__" hidden="1">{"fdsup://directions/FAT Viewer?action=UPDATE&amp;creator=factset&amp;DYN_ARGS=TRUE&amp;DOC_NAME=FAT:FQL_AUDITING_CLIENT_TEMPLATE.FAT&amp;display_string=Audit&amp;VAR:KEY=BUXIDYTMTM&amp;VAR:QUERY=RkZfRU5UUlBSX1ZBTF9EQUlMWSg0MDIxNywsLCwsJ0RJTCcp&amp;WINDOW=FIRST_POPUP&amp;HEIGHT=450&amp;WIDTH=","450&amp;START_MAXIMIZED=FALSE&amp;VAR:CALENDAR=US&amp;VAR:SYMBOL=CPX&amp;VAR:INDEX=0"}</definedName>
    <definedName name="_1499__FDSAUDITLINK__" hidden="1">{"fdsup://directions/FAT Viewer?action=UPDATE&amp;creator=factset&amp;DYN_ARGS=TRUE&amp;DOC_NAME=FAT:FQL_AUDITING_CLIENT_TEMPLATE.FAT&amp;display_string=Audit&amp;VAR:KEY=PEXARIZGPW&amp;VAR:QUERY=RkZfRUJJVERBX09QRVIoTFRNLDQwMjEwKQ==&amp;WINDOW=FIRST_POPUP&amp;HEIGHT=450&amp;WIDTH=450&amp;START_MA","XIMIZED=FALSE&amp;VAR:CALENDAR=US&amp;VAR:SYMBOL=CPX&amp;VAR:INDEX=0"}</definedName>
    <definedName name="_14U400_" hidden="1">{#N/A,#N/A,FALSE,"Marketing";#N/A,#N/A,FALSE,"Selling";#N/A,#N/A,FALSE,"Promotional";#N/A,#N/A,FALSE,"Advertising"}</definedName>
    <definedName name="_15_________________123Graph_BCHART_3" hidden="1">#REF!</definedName>
    <definedName name="_15________________123Graph_BCHART_2" hidden="1">#REF!</definedName>
    <definedName name="_15____123Graph_ACHART_4" hidden="1">#REF!</definedName>
    <definedName name="_15___123Graph_ACHART_1" hidden="1">#REF!</definedName>
    <definedName name="_15__123Graph_ACHART_11" hidden="1">#REF!</definedName>
    <definedName name="_15__123Graph_ACHART_8" hidden="1">#REF!</definedName>
    <definedName name="_15__123Graph_BCHART_10" hidden="1">#REF!</definedName>
    <definedName name="_15__123Graph_BCHART_3" hidden="1">#REF!</definedName>
    <definedName name="_15__123Graph_BCHART_6" hidden="1">#REF!</definedName>
    <definedName name="_15__123Graph_CCHART_11" hidden="1">#REF!</definedName>
    <definedName name="_15__123Graph_CCHART_9" hidden="1">#REF!</definedName>
    <definedName name="_15__123Graph_DCHART_10" hidden="1">#REF!</definedName>
    <definedName name="_15__123Graph_LBL_BCHART_3" hidden="1">#REF!</definedName>
    <definedName name="_15__123Graph_XCHART_1" hidden="1">#REF!</definedName>
    <definedName name="_15__123Graph_XCHART_2" hidden="1">#REF!</definedName>
    <definedName name="_15__FDSAUDITLINK__" hidden="1">{"fdsup://IBCentral/FAT Viewer?action=UPDATE&amp;creator=factset&amp;DOC_NAME=fat:reuters_qtrly_source_window.fat&amp;display_string=Audit&amp;DYN_ARGS=TRUE&amp;VAR:ID1=00176510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0_0_F" hidden="1">#REF!</definedName>
    <definedName name="_15_0_K" hidden="1">#REF!</definedName>
    <definedName name="_150______________123Graph_DCHART_1" hidden="1">#REF!</definedName>
    <definedName name="_150_______123Graph_BCHART_2" hidden="1">#REF!</definedName>
    <definedName name="_150__123Graph_XCHART_3" hidden="1">#REF!</definedName>
    <definedName name="_150__FDSAUDITLINK__" hidden="1">{"fdsup://directions/FAT Viewer?action=UPDATE&amp;creator=factset&amp;DYN_ARGS=TRUE&amp;DOC_NAME=FAT:FQL_AUDITING_CLIENT_TEMPLATE.FAT&amp;display_string=Audit&amp;VAR:KEY=HEBAFIXINY&amp;VAR:QUERY=RkZfRUJJVERBX09QRVIoTFRNLDQwNDIwKQ==&amp;WINDOW=FIRST_POPUP&amp;HEIGHT=450&amp;WIDTH=450&amp;START_MA","XIMIZED=FALSE&amp;VAR:CALENDAR=US&amp;VAR:SYMBOL=B2850B&amp;VAR:INDEX=0"}</definedName>
    <definedName name="_1500__FDSAUDITLINK__" hidden="1">{"fdsup://directions/FAT Viewer?action=UPDATE&amp;creator=factset&amp;DYN_ARGS=TRUE&amp;DOC_NAME=FAT:FQL_AUDITING_CLIENT_TEMPLATE.FAT&amp;display_string=Audit&amp;VAR:KEY=VQFMTSBSTW&amp;VAR:QUERY=RkZfRU5UUlBSX1ZBTF9EQUlMWSg0MDIxMCwsLCwsJ0RJTCcp&amp;WINDOW=FIRST_POPUP&amp;HEIGHT=450&amp;WIDTH=","450&amp;START_MAXIMIZED=FALSE&amp;VAR:CALENDAR=US&amp;VAR:SYMBOL=CPX&amp;VAR:INDEX=0"}</definedName>
    <definedName name="_1501__FDSAUDITLINK__" hidden="1">{"fdsup://directions/FAT Viewer?action=UPDATE&amp;creator=factset&amp;DYN_ARGS=TRUE&amp;DOC_NAME=FAT:FQL_AUDITING_CLIENT_TEMPLATE.FAT&amp;display_string=Audit&amp;VAR:KEY=JKDSBWHELY&amp;VAR:QUERY=RkZfRUJJVERBX09QRVIoTFRNLDQwMjAzKQ==&amp;WINDOW=FIRST_POPUP&amp;HEIGHT=450&amp;WIDTH=450&amp;START_MA","XIMIZED=FALSE&amp;VAR:CALENDAR=US&amp;VAR:SYMBOL=CPX&amp;VAR:INDEX=0"}</definedName>
    <definedName name="_1502__FDSAUDITLINK__" hidden="1">{"fdsup://directions/FAT Viewer?action=UPDATE&amp;creator=factset&amp;DYN_ARGS=TRUE&amp;DOC_NAME=FAT:FQL_AUDITING_CLIENT_TEMPLATE.FAT&amp;display_string=Audit&amp;VAR:KEY=PSRSHARSPW&amp;VAR:QUERY=RkZfRU5UUlBSX1ZBTF9EQUlMWSg0MDIwMywsLCwsJ0RJTCcp&amp;WINDOW=FIRST_POPUP&amp;HEIGHT=450&amp;WIDTH=","450&amp;START_MAXIMIZED=FALSE&amp;VAR:CALENDAR=US&amp;VAR:SYMBOL=CPX&amp;VAR:INDEX=0"}</definedName>
    <definedName name="_1503__FDSAUDITLINK__" hidden="1">{"fdsup://directions/FAT Viewer?action=UPDATE&amp;creator=factset&amp;DYN_ARGS=TRUE&amp;DOC_NAME=FAT:FQL_AUDITING_CLIENT_TEMPLATE.FAT&amp;display_string=Audit&amp;VAR:KEY=DYHCRSJCRM&amp;VAR:QUERY=RkZfRUJJVERBX09QRVIoTFRNLDQwMTk2KQ==&amp;WINDOW=FIRST_POPUP&amp;HEIGHT=450&amp;WIDTH=450&amp;START_MA","XIMIZED=FALSE&amp;VAR:CALENDAR=US&amp;VAR:SYMBOL=CPX&amp;VAR:INDEX=0"}</definedName>
    <definedName name="_1504__FDSAUDITLINK__" hidden="1">{"fdsup://directions/FAT Viewer?action=UPDATE&amp;creator=factset&amp;DYN_ARGS=TRUE&amp;DOC_NAME=FAT:FQL_AUDITING_CLIENT_TEMPLATE.FAT&amp;display_string=Audit&amp;VAR:KEY=NCRKHQFWDK&amp;VAR:QUERY=RkZfRU5UUlBSX1ZBTF9EQUlMWSg0MDE5NiwsLCwsJ0RJTCcp&amp;WINDOW=FIRST_POPUP&amp;HEIGHT=450&amp;WIDTH=","450&amp;START_MAXIMIZED=FALSE&amp;VAR:CALENDAR=US&amp;VAR:SYMBOL=CPX&amp;VAR:INDEX=0"}</definedName>
    <definedName name="_1505__FDSAUDITLINK__" hidden="1">{"fdsup://directions/FAT Viewer?action=UPDATE&amp;creator=factset&amp;DYN_ARGS=TRUE&amp;DOC_NAME=FAT:FQL_AUDITING_CLIENT_TEMPLATE.FAT&amp;display_string=Audit&amp;VAR:KEY=NSZMXONMPQ&amp;VAR:QUERY=RkZfRUJJVERBX09QRVIoTFRNLDQwMTg5KQ==&amp;WINDOW=FIRST_POPUP&amp;HEIGHT=450&amp;WIDTH=450&amp;START_MA","XIMIZED=FALSE&amp;VAR:CALENDAR=US&amp;VAR:SYMBOL=CPX&amp;VAR:INDEX=0"}</definedName>
    <definedName name="_1506__FDSAUDITLINK__" hidden="1">{"fdsup://directions/FAT Viewer?action=UPDATE&amp;creator=factset&amp;DYN_ARGS=TRUE&amp;DOC_NAME=FAT:FQL_AUDITING_CLIENT_TEMPLATE.FAT&amp;display_string=Audit&amp;VAR:KEY=LCJYVQXOJA&amp;VAR:QUERY=RkZfRU5UUlBSX1ZBTF9EQUlMWSg0MDE4OSwsLCwsJ0RJTCcp&amp;WINDOW=FIRST_POPUP&amp;HEIGHT=450&amp;WIDTH=","450&amp;START_MAXIMIZED=FALSE&amp;VAR:CALENDAR=US&amp;VAR:SYMBOL=CPX&amp;VAR:INDEX=0"}</definedName>
    <definedName name="_1507__FDSAUDITLINK__" hidden="1">{"fdsup://directions/FAT Viewer?action=UPDATE&amp;creator=factset&amp;DYN_ARGS=TRUE&amp;DOC_NAME=FAT:FQL_AUDITING_CLIENT_TEMPLATE.FAT&amp;display_string=Audit&amp;VAR:KEY=HQPSFIDKXW&amp;VAR:QUERY=RkZfRUJJVERBX09QRVIoTFRNLDQwMTgyKQ==&amp;WINDOW=FIRST_POPUP&amp;HEIGHT=450&amp;WIDTH=450&amp;START_MA","XIMIZED=FALSE&amp;VAR:CALENDAR=US&amp;VAR:SYMBOL=CPX&amp;VAR:INDEX=0"}</definedName>
    <definedName name="_1508__FDSAUDITLINK__" hidden="1">{"fdsup://directions/FAT Viewer?action=UPDATE&amp;creator=factset&amp;DYN_ARGS=TRUE&amp;DOC_NAME=FAT:FQL_AUDITING_CLIENT_TEMPLATE.FAT&amp;display_string=Audit&amp;VAR:KEY=HSVKPSHULE&amp;VAR:QUERY=RkZfRU5UUlBSX1ZBTF9EQUlMWSg0MDE4MiwsLCwsJ0RJTCcp&amp;WINDOW=FIRST_POPUP&amp;HEIGHT=450&amp;WIDTH=","450&amp;START_MAXIMIZED=FALSE&amp;VAR:CALENDAR=US&amp;VAR:SYMBOL=CPX&amp;VAR:INDEX=0"}</definedName>
    <definedName name="_1509__FDSAUDITLINK__" hidden="1">{"fdsup://directions/FAT Viewer?action=UPDATE&amp;creator=factset&amp;DYN_ARGS=TRUE&amp;DOC_NAME=FAT:FQL_AUDITING_CLIENT_TEMPLATE.FAT&amp;display_string=Audit&amp;VAR:KEY=RWBKTABYNG&amp;VAR:QUERY=RkZfRUJJVERBX09QRVIoTFRNLDQwMTc1KQ==&amp;WINDOW=FIRST_POPUP&amp;HEIGHT=450&amp;WIDTH=450&amp;START_MA","XIMIZED=FALSE&amp;VAR:CALENDAR=US&amp;VAR:SYMBOL=CPX&amp;VAR:INDEX=0"}</definedName>
    <definedName name="_151_______123Graph_BCHART_3" hidden="1">#REF!</definedName>
    <definedName name="_151__123Graph_XCHART_4" hidden="1">#REF!</definedName>
    <definedName name="_151__FDSAUDITLINK__" hidden="1">{"fdsup://directions/FAT Viewer?action=UPDATE&amp;creator=factset&amp;DYN_ARGS=TRUE&amp;DOC_NAME=FAT:FQL_AUDITING_CLIENT_TEMPLATE.FAT&amp;display_string=Audit&amp;VAR:KEY=VELEJQXUDG&amp;VAR:QUERY=RkZfRU5UUlBSX1ZBTF9EQUlMWSg0MDQxMywsLCwsJ0RJTCcp&amp;WINDOW=FIRST_POPUP&amp;HEIGHT=450&amp;WIDTH=","450&amp;START_MAXIMIZED=FALSE&amp;VAR:CALENDAR=US&amp;VAR:SYMBOL=B2850B&amp;VAR:INDEX=0"}</definedName>
    <definedName name="_1510__FDSAUDITLINK__" hidden="1">{"fdsup://directions/FAT Viewer?action=UPDATE&amp;creator=factset&amp;DYN_ARGS=TRUE&amp;DOC_NAME=FAT:FQL_AUDITING_CLIENT_TEMPLATE.FAT&amp;display_string=Audit&amp;VAR:KEY=BKPAHSBSBA&amp;VAR:QUERY=RkZfRU5UUlBSX1ZBTF9EQUlMWSg0MDE3NSwsLCwsJ0RJTCcp&amp;WINDOW=FIRST_POPUP&amp;HEIGHT=450&amp;WIDTH=","450&amp;START_MAXIMIZED=FALSE&amp;VAR:CALENDAR=US&amp;VAR:SYMBOL=CPX&amp;VAR:INDEX=0"}</definedName>
    <definedName name="_1511__FDSAUDITLINK__" hidden="1">{"fdsup://directions/FAT Viewer?action=UPDATE&amp;creator=factset&amp;DYN_ARGS=TRUE&amp;DOC_NAME=FAT:FQL_AUDITING_CLIENT_TEMPLATE.FAT&amp;display_string=Audit&amp;VAR:KEY=HOXAFUXEHM&amp;VAR:QUERY=RkZfRUJJVERBX09QRVIoTFRNLDQwMTY4KQ==&amp;WINDOW=FIRST_POPUP&amp;HEIGHT=450&amp;WIDTH=450&amp;START_MA","XIMIZED=FALSE&amp;VAR:CALENDAR=US&amp;VAR:SYMBOL=CPX&amp;VAR:INDEX=0"}</definedName>
    <definedName name="_1512__FDSAUDITLINK__" hidden="1">{"fdsup://directions/FAT Viewer?action=UPDATE&amp;creator=factset&amp;DYN_ARGS=TRUE&amp;DOC_NAME=FAT:FQL_AUDITING_CLIENT_TEMPLATE.FAT&amp;display_string=Audit&amp;VAR:KEY=LGNEXOLSPY&amp;VAR:QUERY=RkZfRU5UUlBSX1ZBTF9EQUlMWSg0MDE2OCwsLCwsJ0RJTCcp&amp;WINDOW=FIRST_POPUP&amp;HEIGHT=450&amp;WIDTH=","450&amp;START_MAXIMIZED=FALSE&amp;VAR:CALENDAR=US&amp;VAR:SYMBOL=CPX&amp;VAR:INDEX=0"}</definedName>
    <definedName name="_1513__FDSAUDITLINK__" hidden="1">{"fdsup://directions/FAT Viewer?action=UPDATE&amp;creator=factset&amp;DYN_ARGS=TRUE&amp;DOC_NAME=FAT:FQL_AUDITING_CLIENT_TEMPLATE.FAT&amp;display_string=Audit&amp;VAR:KEY=HIHCNYRCBC&amp;VAR:QUERY=RkZfRUJJVERBX09QRVIoTFRNLDQwMTYxKQ==&amp;WINDOW=FIRST_POPUP&amp;HEIGHT=450&amp;WIDTH=450&amp;START_MA","XIMIZED=FALSE&amp;VAR:CALENDAR=US&amp;VAR:SYMBOL=CPX&amp;VAR:INDEX=0"}</definedName>
    <definedName name="_1514__FDSAUDITLINK__" hidden="1">{"fdsup://directions/FAT Viewer?action=UPDATE&amp;creator=factset&amp;DYN_ARGS=TRUE&amp;DOC_NAME=FAT:FQL_AUDITING_CLIENT_TEMPLATE.FAT&amp;display_string=Audit&amp;VAR:KEY=NMVCHKLYLW&amp;VAR:QUERY=RkZfRU5UUlBSX1ZBTF9EQUlMWSg0MDE2MSwsLCwsJ0RJTCcp&amp;WINDOW=FIRST_POPUP&amp;HEIGHT=450&amp;WIDTH=","450&amp;START_MAXIMIZED=FALSE&amp;VAR:CALENDAR=US&amp;VAR:SYMBOL=CPX&amp;VAR:INDEX=0"}</definedName>
    <definedName name="_1515__FDSAUDITLINK__" hidden="1">{"fdsup://directions/FAT Viewer?action=UPDATE&amp;creator=factset&amp;DYN_ARGS=TRUE&amp;DOC_NAME=FAT:FQL_AUDITING_CLIENT_TEMPLATE.FAT&amp;display_string=Audit&amp;VAR:KEY=VKRYXEXMZI&amp;VAR:QUERY=RkZfRUJJVERBX09QRVIoTFRNLDQwMTU0KQ==&amp;WINDOW=FIRST_POPUP&amp;HEIGHT=450&amp;WIDTH=450&amp;START_MA","XIMIZED=FALSE&amp;VAR:CALENDAR=US&amp;VAR:SYMBOL=CPX&amp;VAR:INDEX=0"}</definedName>
    <definedName name="_1516__FDSAUDITLINK__" hidden="1">{"fdsup://directions/FAT Viewer?action=UPDATE&amp;creator=factset&amp;DYN_ARGS=TRUE&amp;DOC_NAME=FAT:FQL_AUDITING_CLIENT_TEMPLATE.FAT&amp;display_string=Audit&amp;VAR:KEY=DATYHMDOXM&amp;VAR:QUERY=RkZfRU5UUlBSX1ZBTF9EQUlMWSg0MDE1NCwsLCwsJ0RJTCcp&amp;WINDOW=FIRST_POPUP&amp;HEIGHT=450&amp;WIDTH=","450&amp;START_MAXIMIZED=FALSE&amp;VAR:CALENDAR=US&amp;VAR:SYMBOL=CPX&amp;VAR:INDEX=0"}</definedName>
    <definedName name="_1517__FDSAUDITLINK__" hidden="1">{"fdsup://directions/FAT Viewer?action=UPDATE&amp;creator=factset&amp;DYN_ARGS=TRUE&amp;DOC_NAME=FAT:FQL_AUDITING_CLIENT_TEMPLATE.FAT&amp;display_string=Audit&amp;VAR:KEY=XKTWRINAFM&amp;VAR:QUERY=RkZfRUJJVERBX09QRVIoTFRNLDQwMTQ3KQ==&amp;WINDOW=FIRST_POPUP&amp;HEIGHT=450&amp;WIDTH=450&amp;START_MA","XIMIZED=FALSE&amp;VAR:CALENDAR=US&amp;VAR:SYMBOL=CPX&amp;VAR:INDEX=0"}</definedName>
    <definedName name="_1518__FDSAUDITLINK__" hidden="1">{"fdsup://directions/FAT Viewer?action=UPDATE&amp;creator=factset&amp;DYN_ARGS=TRUE&amp;DOC_NAME=FAT:FQL_AUDITING_CLIENT_TEMPLATE.FAT&amp;display_string=Audit&amp;VAR:KEY=ZWDEBCPOBG&amp;VAR:QUERY=RkZfRU5UUlBSX1ZBTF9EQUlMWSg0MDE0NywsLCwsJ0RJTCcp&amp;WINDOW=FIRST_POPUP&amp;HEIGHT=450&amp;WIDTH=","450&amp;START_MAXIMIZED=FALSE&amp;VAR:CALENDAR=US&amp;VAR:SYMBOL=CPX&amp;VAR:INDEX=0"}</definedName>
    <definedName name="_1519__FDSAUDITLINK__" hidden="1">{"fdsup://directions/FAT Viewer?action=UPDATE&amp;creator=factset&amp;DYN_ARGS=TRUE&amp;DOC_NAME=FAT:FQL_AUDITING_CLIENT_TEMPLATE.FAT&amp;display_string=Audit&amp;VAR:KEY=FANYJQRKRO&amp;VAR:QUERY=RkZfRUJJVERBX09QRVIoTFRNLDQwMTQwKQ==&amp;WINDOW=FIRST_POPUP&amp;HEIGHT=450&amp;WIDTH=450&amp;START_MA","XIMIZED=FALSE&amp;VAR:CALENDAR=US&amp;VAR:SYMBOL=CPX&amp;VAR:INDEX=0"}</definedName>
    <definedName name="_152_______123Graph_CCHART_1" hidden="1">#REF!</definedName>
    <definedName name="_152__123Graph_XCHART_5" hidden="1">#REF!</definedName>
    <definedName name="_152__FDSAUDITLINK__" hidden="1">{"fdsup://directions/FAT Viewer?action=UPDATE&amp;creator=factset&amp;DYN_ARGS=TRUE&amp;DOC_NAME=FAT:FQL_AUDITING_CLIENT_TEMPLATE.FAT&amp;display_string=Audit&amp;VAR:KEY=NKNKJKXIPO&amp;VAR:QUERY=RkZfRUJJVERBX09QRVIoTFRNLDQwNDEzKQ==&amp;WINDOW=FIRST_POPUP&amp;HEIGHT=450&amp;WIDTH=450&amp;START_MA","XIMIZED=FALSE&amp;VAR:CALENDAR=US&amp;VAR:SYMBOL=B2850B&amp;VAR:INDEX=0"}</definedName>
    <definedName name="_1520__FDSAUDITLINK__" hidden="1">{"fdsup://directions/FAT Viewer?action=UPDATE&amp;creator=factset&amp;DYN_ARGS=TRUE&amp;DOC_NAME=FAT:FQL_AUDITING_CLIENT_TEMPLATE.FAT&amp;display_string=Audit&amp;VAR:KEY=BURWDMTWFA&amp;VAR:QUERY=RkZfRU5UUlBSX1ZBTF9EQUlMWSg0MDE0MCwsLCwsJ0RJTCcp&amp;WINDOW=FIRST_POPUP&amp;HEIGHT=450&amp;WIDTH=","450&amp;START_MAXIMIZED=FALSE&amp;VAR:CALENDAR=US&amp;VAR:SYMBOL=CPX&amp;VAR:INDEX=0"}</definedName>
    <definedName name="_1521__FDSAUDITLINK__" hidden="1">{"fdsup://directions/FAT Viewer?action=UPDATE&amp;creator=factset&amp;DYN_ARGS=TRUE&amp;DOC_NAME=FAT:FQL_AUDITING_CLIENT_TEMPLATE.FAT&amp;display_string=Audit&amp;VAR:KEY=HEBQBSBMDM&amp;VAR:QUERY=RkZfRUJJVERBX09QRVIoTFRNLDQwMTMzKQ==&amp;WINDOW=FIRST_POPUP&amp;HEIGHT=450&amp;WIDTH=450&amp;START_MA","XIMIZED=FALSE&amp;VAR:CALENDAR=US&amp;VAR:SYMBOL=CPX&amp;VAR:INDEX=0"}</definedName>
    <definedName name="_1522__FDSAUDITLINK__" hidden="1">{"fdsup://directions/FAT Viewer?action=UPDATE&amp;creator=factset&amp;DYN_ARGS=TRUE&amp;DOC_NAME=FAT:FQL_AUDITING_CLIENT_TEMPLATE.FAT&amp;display_string=Audit&amp;VAR:KEY=NKNYVWHWPK&amp;VAR:QUERY=RkZfRU5UUlBSX1ZBTF9EQUlMWSg0MDEzMywsLCwsJ0RJTCcp&amp;WINDOW=FIRST_POPUP&amp;HEIGHT=450&amp;WIDTH=","450&amp;START_MAXIMIZED=FALSE&amp;VAR:CALENDAR=US&amp;VAR:SYMBOL=CPX&amp;VAR:INDEX=0"}</definedName>
    <definedName name="_1523__FDSAUDITLINK__" hidden="1">{"fdsup://directions/FAT Viewer?action=UPDATE&amp;creator=factset&amp;DYN_ARGS=TRUE&amp;DOC_NAME=FAT:FQL_AUDITING_CLIENT_TEMPLATE.FAT&amp;display_string=Audit&amp;VAR:KEY=JETQNYVGXG&amp;VAR:QUERY=RkZfRUJJVERBX09QRVIoTFRNLDQwMTI2KQ==&amp;WINDOW=FIRST_POPUP&amp;HEIGHT=450&amp;WIDTH=450&amp;START_MA","XIMIZED=FALSE&amp;VAR:CALENDAR=US&amp;VAR:SYMBOL=CPX&amp;VAR:INDEX=0"}</definedName>
    <definedName name="_1524__FDSAUDITLINK__" hidden="1">{"fdsup://directions/FAT Viewer?action=UPDATE&amp;creator=factset&amp;DYN_ARGS=TRUE&amp;DOC_NAME=FAT:FQL_AUDITING_CLIENT_TEMPLATE.FAT&amp;display_string=Audit&amp;VAR:KEY=RGDYFQVCLC&amp;VAR:QUERY=RkZfRU5UUlBSX1ZBTF9EQUlMWSg0MDEyNiwsLCwsJ0RJTCcp&amp;WINDOW=FIRST_POPUP&amp;HEIGHT=450&amp;WIDTH=","450&amp;START_MAXIMIZED=FALSE&amp;VAR:CALENDAR=US&amp;VAR:SYMBOL=CPX&amp;VAR:INDEX=0"}</definedName>
    <definedName name="_1525__FDSAUDITLINK__" hidden="1">{"fdsup://directions/FAT Viewer?action=UPDATE&amp;creator=factset&amp;DYN_ARGS=TRUE&amp;DOC_NAME=FAT:FQL_AUDITING_CLIENT_TEMPLATE.FAT&amp;display_string=Audit&amp;VAR:KEY=ZSHURKXALW&amp;VAR:QUERY=RkZfRUJJVERBX09QRVIoTFRNLDQwMTE5KQ==&amp;WINDOW=FIRST_POPUP&amp;HEIGHT=450&amp;WIDTH=450&amp;START_MA","XIMIZED=FALSE&amp;VAR:CALENDAR=US&amp;VAR:SYMBOL=CPX&amp;VAR:INDEX=0"}</definedName>
    <definedName name="_1526__FDSAUDITLINK__" hidden="1">{"fdsup://directions/FAT Viewer?action=UPDATE&amp;creator=factset&amp;DYN_ARGS=TRUE&amp;DOC_NAME=FAT:FQL_AUDITING_CLIENT_TEMPLATE.FAT&amp;display_string=Audit&amp;VAR:KEY=TUJAHOXYTI&amp;VAR:QUERY=RkZfRU5UUlBSX1ZBTF9EQUlMWSg0MDExOSwsLCwsJ0RJTCcp&amp;WINDOW=FIRST_POPUP&amp;HEIGHT=450&amp;WIDTH=","450&amp;START_MAXIMIZED=FALSE&amp;VAR:CALENDAR=US&amp;VAR:SYMBOL=CPX&amp;VAR:INDEX=0"}</definedName>
    <definedName name="_1527__FDSAUDITLINK__" hidden="1">{"fdsup://directions/FAT Viewer?action=UPDATE&amp;creator=factset&amp;DYN_ARGS=TRUE&amp;DOC_NAME=FAT:FQL_AUDITING_CLIENT_TEMPLATE.FAT&amp;display_string=Audit&amp;VAR:KEY=RYZQJGDWFK&amp;VAR:QUERY=RkZfRUJJVERBX09QRVIoTFRNLDQwMTEyKQ==&amp;WINDOW=FIRST_POPUP&amp;HEIGHT=450&amp;WIDTH=450&amp;START_MA","XIMIZED=FALSE&amp;VAR:CALENDAR=US&amp;VAR:SYMBOL=CPX&amp;VAR:INDEX=0"}</definedName>
    <definedName name="_1528__FDSAUDITLINK__" hidden="1">{"fdsup://directions/FAT Viewer?action=UPDATE&amp;creator=factset&amp;DYN_ARGS=TRUE&amp;DOC_NAME=FAT:FQL_AUDITING_CLIENT_TEMPLATE.FAT&amp;display_string=Audit&amp;VAR:KEY=HELGZOHETQ&amp;VAR:QUERY=RkZfRU5UUlBSX1ZBTF9EQUlMWSg0MDExMiwsLCwsJ0RJTCcp&amp;WINDOW=FIRST_POPUP&amp;HEIGHT=450&amp;WIDTH=","450&amp;START_MAXIMIZED=FALSE&amp;VAR:CALENDAR=US&amp;VAR:SYMBOL=CPX&amp;VAR:INDEX=0"}</definedName>
    <definedName name="_1529__FDSAUDITLINK__" hidden="1">{"fdsup://directions/FAT Viewer?action=UPDATE&amp;creator=factset&amp;DYN_ARGS=TRUE&amp;DOC_NAME=FAT:FQL_AUDITING_CLIENT_TEMPLATE.FAT&amp;display_string=Audit&amp;VAR:KEY=FEPOVUTCTI&amp;VAR:QUERY=RkZfRUJJVERBX09QRVIoTFRNLDQwMTA1KQ==&amp;WINDOW=FIRST_POPUP&amp;HEIGHT=450&amp;WIDTH=450&amp;START_MA","XIMIZED=FALSE&amp;VAR:CALENDAR=US&amp;VAR:SYMBOL=CPX&amp;VAR:INDEX=0"}</definedName>
    <definedName name="_153______________123Graph_DCHART_2" hidden="1">#REF!</definedName>
    <definedName name="_153_______123Graph_CCHART_2" hidden="1">#REF!</definedName>
    <definedName name="_153__123Graph_XCHART_6" hidden="1">#REF!</definedName>
    <definedName name="_153__FDSAUDITLINK__" hidden="1">{"fdsup://directions/FAT Viewer?action=UPDATE&amp;creator=factset&amp;DYN_ARGS=TRUE&amp;DOC_NAME=FAT:FQL_AUDITING_CLIENT_TEMPLATE.FAT&amp;display_string=Audit&amp;VAR:KEY=TIRQDOLMPG&amp;VAR:QUERY=RkZfRU5UUlBSX1ZBTF9EQUlMWSg0MDQwNiwsLCwsJ0RJTCcp&amp;WINDOW=FIRST_POPUP&amp;HEIGHT=450&amp;WIDTH=","450&amp;START_MAXIMIZED=FALSE&amp;VAR:CALENDAR=US&amp;VAR:SYMBOL=B2850B&amp;VAR:INDEX=0"}</definedName>
    <definedName name="_1530__FDSAUDITLINK__" hidden="1">{"fdsup://directions/FAT Viewer?action=UPDATE&amp;creator=factset&amp;DYN_ARGS=TRUE&amp;DOC_NAME=FAT:FQL_AUDITING_CLIENT_TEMPLATE.FAT&amp;display_string=Audit&amp;VAR:KEY=PGROTMXUDK&amp;VAR:QUERY=RkZfRU5UUlBSX1ZBTF9EQUlMWSg0MDEwNSwsLCwsJ0RJTCcp&amp;WINDOW=FIRST_POPUP&amp;HEIGHT=450&amp;WIDTH=","450&amp;START_MAXIMIZED=FALSE&amp;VAR:CALENDAR=US&amp;VAR:SYMBOL=CPX&amp;VAR:INDEX=0"}</definedName>
    <definedName name="_1531__FDSAUDITLINK__" hidden="1">{"fdsup://directions/FAT Viewer?action=UPDATE&amp;creator=factset&amp;DYN_ARGS=TRUE&amp;DOC_NAME=FAT:FQL_AUDITING_CLIENT_TEMPLATE.FAT&amp;display_string=Audit&amp;VAR:KEY=PYPQTSTCNO&amp;VAR:QUERY=RkZfRUJJVERBX09QRVIoTFRNLDQwMDk4KQ==&amp;WINDOW=FIRST_POPUP&amp;HEIGHT=450&amp;WIDTH=450&amp;START_MA","XIMIZED=FALSE&amp;VAR:CALENDAR=US&amp;VAR:SYMBOL=CPX&amp;VAR:INDEX=0"}</definedName>
    <definedName name="_1532__FDSAUDITLINK__" hidden="1">{"fdsup://directions/FAT Viewer?action=UPDATE&amp;creator=factset&amp;DYN_ARGS=TRUE&amp;DOC_NAME=FAT:FQL_AUDITING_CLIENT_TEMPLATE.FAT&amp;display_string=Audit&amp;VAR:KEY=BCHEXIRSFY&amp;VAR:QUERY=RkZfRU5UUlBSX1ZBTF9EQUlMWSg0MDA5OCwsLCwsJ0RJTCcp&amp;WINDOW=FIRST_POPUP&amp;HEIGHT=450&amp;WIDTH=","450&amp;START_MAXIMIZED=FALSE&amp;VAR:CALENDAR=US&amp;VAR:SYMBOL=CPX&amp;VAR:INDEX=0"}</definedName>
    <definedName name="_1533__FDSAUDITLINK__" hidden="1">{"fdsup://directions/FAT Viewer?action=UPDATE&amp;creator=factset&amp;DYN_ARGS=TRUE&amp;DOC_NAME=FAT:FQL_AUDITING_CLIENT_TEMPLATE.FAT&amp;display_string=Audit&amp;VAR:KEY=JADEDQPOXS&amp;VAR:QUERY=RkZfRUJJVERBX09QRVIoTFRNLDQwMDkxKQ==&amp;WINDOW=FIRST_POPUP&amp;HEIGHT=450&amp;WIDTH=450&amp;START_MA","XIMIZED=FALSE&amp;VAR:CALENDAR=US&amp;VAR:SYMBOL=CPX&amp;VAR:INDEX=0"}</definedName>
    <definedName name="_1534__FDSAUDITLINK__" hidden="1">{"fdsup://directions/FAT Viewer?action=UPDATE&amp;creator=factset&amp;DYN_ARGS=TRUE&amp;DOC_NAME=FAT:FQL_AUDITING_CLIENT_TEMPLATE.FAT&amp;display_string=Audit&amp;VAR:KEY=DYBIBSDIVS&amp;VAR:QUERY=RkZfRU5UUlBSX1ZBTF9EQUlMWSg0MDA5MSwsLCwsJ0RJTCcp&amp;WINDOW=FIRST_POPUP&amp;HEIGHT=450&amp;WIDTH=","450&amp;START_MAXIMIZED=FALSE&amp;VAR:CALENDAR=US&amp;VAR:SYMBOL=CPX&amp;VAR:INDEX=0"}</definedName>
    <definedName name="_1535__FDSAUDITLINK__" hidden="1">{"fdsup://directions/FAT Viewer?action=UPDATE&amp;creator=factset&amp;DYN_ARGS=TRUE&amp;DOC_NAME=FAT:FQL_AUDITING_CLIENT_TEMPLATE.FAT&amp;display_string=Audit&amp;VAR:KEY=HYJEBKNUVS&amp;VAR:QUERY=RkZfRUJJVERBX09QRVIoTFRNLDQwMDg0KQ==&amp;WINDOW=FIRST_POPUP&amp;HEIGHT=450&amp;WIDTH=450&amp;START_MA","XIMIZED=FALSE&amp;VAR:CALENDAR=US&amp;VAR:SYMBOL=CPX&amp;VAR:INDEX=0"}</definedName>
    <definedName name="_1536__FDSAUDITLINK__" hidden="1">{"fdsup://directions/FAT Viewer?action=UPDATE&amp;creator=factset&amp;DYN_ARGS=TRUE&amp;DOC_NAME=FAT:FQL_AUDITING_CLIENT_TEMPLATE.FAT&amp;display_string=Audit&amp;VAR:KEY=FOTYVCZYPA&amp;VAR:QUERY=RkZfRU5UUlBSX1ZBTF9EQUlMWSg0MDA4NCwsLCwsJ0RJTCcp&amp;WINDOW=FIRST_POPUP&amp;HEIGHT=450&amp;WIDTH=","450&amp;START_MAXIMIZED=FALSE&amp;VAR:CALENDAR=US&amp;VAR:SYMBOL=CPX&amp;VAR:INDEX=0"}</definedName>
    <definedName name="_1537__FDSAUDITLINK__" hidden="1">{"fdsup://directions/FAT Viewer?action=UPDATE&amp;creator=factset&amp;DYN_ARGS=TRUE&amp;DOC_NAME=FAT:FQL_AUDITING_CLIENT_TEMPLATE.FAT&amp;display_string=Audit&amp;VAR:KEY=TMTQLIHUHS&amp;VAR:QUERY=RkZfRUJJVERBX09QRVIoTFRNLDQwMDc3KQ==&amp;WINDOW=FIRST_POPUP&amp;HEIGHT=450&amp;WIDTH=450&amp;START_MA","XIMIZED=FALSE&amp;VAR:CALENDAR=US&amp;VAR:SYMBOL=CPX&amp;VAR:INDEX=0"}</definedName>
    <definedName name="_1538__FDSAUDITLINK__" hidden="1">{"fdsup://directions/FAT Viewer?action=UPDATE&amp;creator=factset&amp;DYN_ARGS=TRUE&amp;DOC_NAME=FAT:FQL_AUDITING_CLIENT_TEMPLATE.FAT&amp;display_string=Audit&amp;VAR:KEY=NAVUTGVSTW&amp;VAR:QUERY=RkZfRU5UUlBSX1ZBTF9EQUlMWSg0MDA3NywsLCwsJ0RJTCcp&amp;WINDOW=FIRST_POPUP&amp;HEIGHT=450&amp;WIDTH=","450&amp;START_MAXIMIZED=FALSE&amp;VAR:CALENDAR=US&amp;VAR:SYMBOL=CPX&amp;VAR:INDEX=0"}</definedName>
    <definedName name="_1539__FDSAUDITLINK__" hidden="1">{"fdsup://directions/FAT Viewer?action=UPDATE&amp;creator=factset&amp;DYN_ARGS=TRUE&amp;DOC_NAME=FAT:FQL_AUDITING_CLIENT_TEMPLATE.FAT&amp;display_string=Audit&amp;VAR:KEY=LMTOHWVMBE&amp;VAR:QUERY=RkZfRUJJVERBX09QRVIoTFRNLDQwMDcwKQ==&amp;WINDOW=FIRST_POPUP&amp;HEIGHT=450&amp;WIDTH=450&amp;START_MA","XIMIZED=FALSE&amp;VAR:CALENDAR=US&amp;VAR:SYMBOL=CPX&amp;VAR:INDEX=0"}</definedName>
    <definedName name="_154_______123Graph_CCHART_3" hidden="1">#REF!</definedName>
    <definedName name="_154__123Graph_LBL_BCHART_3" hidden="1">#REF!</definedName>
    <definedName name="_154__123Graph_XCHART_7" hidden="1">#REF!</definedName>
    <definedName name="_154__FDSAUDITLINK__" hidden="1">{"fdsup://directions/FAT Viewer?action=UPDATE&amp;creator=factset&amp;DYN_ARGS=TRUE&amp;DOC_NAME=FAT:FQL_AUDITING_CLIENT_TEMPLATE.FAT&amp;display_string=Audit&amp;VAR:KEY=NUHYXKPSFK&amp;VAR:QUERY=RkZfRUJJVERBX09QRVIoTFRNLDQwNDA2KQ==&amp;WINDOW=FIRST_POPUP&amp;HEIGHT=450&amp;WIDTH=450&amp;START_MA","XIMIZED=FALSE&amp;VAR:CALENDAR=US&amp;VAR:SYMBOL=B2850B&amp;VAR:INDEX=0"}</definedName>
    <definedName name="_1540__FDSAUDITLINK__" hidden="1">{"fdsup://directions/FAT Viewer?action=UPDATE&amp;creator=factset&amp;DYN_ARGS=TRUE&amp;DOC_NAME=FAT:FQL_AUDITING_CLIENT_TEMPLATE.FAT&amp;display_string=Audit&amp;VAR:KEY=BOTGBONYHO&amp;VAR:QUERY=RkZfRU5UUlBSX1ZBTF9EQUlMWSg0MDA3MCwsLCwsJ0RJTCcp&amp;WINDOW=FIRST_POPUP&amp;HEIGHT=450&amp;WIDTH=","450&amp;START_MAXIMIZED=FALSE&amp;VAR:CALENDAR=US&amp;VAR:SYMBOL=CPX&amp;VAR:INDEX=0"}</definedName>
    <definedName name="_1541__FDSAUDITLINK__" hidden="1">{"fdsup://directions/FAT Viewer?action=UPDATE&amp;creator=factset&amp;DYN_ARGS=TRUE&amp;DOC_NAME=FAT:FQL_AUDITING_CLIENT_TEMPLATE.FAT&amp;display_string=Audit&amp;VAR:KEY=BMZKZQBWRK&amp;VAR:QUERY=RkZfRUJJVERBX09QRVIoTFRNLDQwMDYzKQ==&amp;WINDOW=FIRST_POPUP&amp;HEIGHT=450&amp;WIDTH=450&amp;START_MA","XIMIZED=FALSE&amp;VAR:CALENDAR=US&amp;VAR:SYMBOL=CPX&amp;VAR:INDEX=0"}</definedName>
    <definedName name="_1542__FDSAUDITLINK__" hidden="1">{"fdsup://directions/FAT Viewer?action=UPDATE&amp;creator=factset&amp;DYN_ARGS=TRUE&amp;DOC_NAME=FAT:FQL_AUDITING_CLIENT_TEMPLATE.FAT&amp;display_string=Audit&amp;VAR:KEY=NCTIVEVEDK&amp;VAR:QUERY=RkZfRU5UUlBSX1ZBTF9EQUlMWSg0MDA2MywsLCwsJ0RJTCcp&amp;WINDOW=FIRST_POPUP&amp;HEIGHT=450&amp;WIDTH=","450&amp;START_MAXIMIZED=FALSE&amp;VAR:CALENDAR=US&amp;VAR:SYMBOL=CPX&amp;VAR:INDEX=0"}</definedName>
    <definedName name="_1543__FDSAUDITLINK__" hidden="1">{"fdsup://directions/FAT Viewer?action=UPDATE&amp;creator=factset&amp;DYN_ARGS=TRUE&amp;DOC_NAME=FAT:FQL_AUDITING_CLIENT_TEMPLATE.FAT&amp;display_string=Audit&amp;VAR:KEY=ZKRABMFYDY&amp;VAR:QUERY=RkZfRUJJVERBX09QRVIoTFRNLDQwMDU2KQ==&amp;WINDOW=FIRST_POPUP&amp;HEIGHT=450&amp;WIDTH=450&amp;START_MA","XIMIZED=FALSE&amp;VAR:CALENDAR=US&amp;VAR:SYMBOL=CPX&amp;VAR:INDEX=0"}</definedName>
    <definedName name="_1544__FDSAUDITLINK__" hidden="1">{"fdsup://directions/FAT Viewer?action=UPDATE&amp;creator=factset&amp;DYN_ARGS=TRUE&amp;DOC_NAME=FAT:FQL_AUDITING_CLIENT_TEMPLATE.FAT&amp;display_string=Audit&amp;VAR:KEY=RYTOJCVKTE&amp;VAR:QUERY=RkZfRU5UUlBSX1ZBTF9EQUlMWSg0MDA1NiwsLCwsJ0RJTCcp&amp;WINDOW=FIRST_POPUP&amp;HEIGHT=450&amp;WIDTH=","450&amp;START_MAXIMIZED=FALSE&amp;VAR:CALENDAR=US&amp;VAR:SYMBOL=CPX&amp;VAR:INDEX=0"}</definedName>
    <definedName name="_1545__FDSAUDITLINK__" hidden="1">{"fdsup://directions/FAT Viewer?action=UPDATE&amp;creator=factset&amp;DYN_ARGS=TRUE&amp;DOC_NAME=FAT:FQL_AUDITING_CLIENT_TEMPLATE.FAT&amp;display_string=Audit&amp;VAR:KEY=ZMBATYNOLM&amp;VAR:QUERY=RkZfRUJJVERBX09QRVIoTFRNLDQwMDQ5KQ==&amp;WINDOW=FIRST_POPUP&amp;HEIGHT=450&amp;WIDTH=450&amp;START_MA","XIMIZED=FALSE&amp;VAR:CALENDAR=US&amp;VAR:SYMBOL=CPX&amp;VAR:INDEX=0"}</definedName>
    <definedName name="_1546__FDSAUDITLINK__" hidden="1">{"fdsup://directions/FAT Viewer?action=UPDATE&amp;creator=factset&amp;DYN_ARGS=TRUE&amp;DOC_NAME=FAT:FQL_AUDITING_CLIENT_TEMPLATE.FAT&amp;display_string=Audit&amp;VAR:KEY=BCBYJSPWTM&amp;VAR:QUERY=RkZfRU5UUlBSX1ZBTF9EQUlMWSg0MDA0OSwsLCwsJ0RJTCcp&amp;WINDOW=FIRST_POPUP&amp;HEIGHT=450&amp;WIDTH=","450&amp;START_MAXIMIZED=FALSE&amp;VAR:CALENDAR=US&amp;VAR:SYMBOL=CPX&amp;VAR:INDEX=0"}</definedName>
    <definedName name="_1547__FDSAUDITLINK__" hidden="1">{"fdsup://directions/FAT Viewer?action=UPDATE&amp;creator=factset&amp;DYN_ARGS=TRUE&amp;DOC_NAME=FAT:FQL_AUDITING_CLIENT_TEMPLATE.FAT&amp;display_string=Audit&amp;VAR:KEY=ZKZWLSPKHS&amp;VAR:QUERY=RkZfRUJJVERBX09QRVIoTFRNLDQwMDQyKQ==&amp;WINDOW=FIRST_POPUP&amp;HEIGHT=450&amp;WIDTH=450&amp;START_MA","XIMIZED=FALSE&amp;VAR:CALENDAR=US&amp;VAR:SYMBOL=CPX&amp;VAR:INDEX=0"}</definedName>
    <definedName name="_1548__FDSAUDITLINK__" hidden="1">{"fdsup://directions/FAT Viewer?action=UPDATE&amp;creator=factset&amp;DYN_ARGS=TRUE&amp;DOC_NAME=FAT:FQL_AUDITING_CLIENT_TEMPLATE.FAT&amp;display_string=Audit&amp;VAR:KEY=VKZSBODKJY&amp;VAR:QUERY=RkZfRU5UUlBSX1ZBTF9EQUlMWSg0MDA0MiwsLCwsJ0RJTCcp&amp;WINDOW=FIRST_POPUP&amp;HEIGHT=450&amp;WIDTH=","450&amp;START_MAXIMIZED=FALSE&amp;VAR:CALENDAR=US&amp;VAR:SYMBOL=CPX&amp;VAR:INDEX=0"}</definedName>
    <definedName name="_1549__FDSAUDITLINK__" hidden="1">{"fdsup://directions/FAT Viewer?action=UPDATE&amp;creator=factset&amp;DYN_ARGS=TRUE&amp;DOC_NAME=FAT:FQL_AUDITING_CLIENT_TEMPLATE.FAT&amp;display_string=Audit&amp;VAR:KEY=ZORALKRATK&amp;VAR:QUERY=RkZfRUJJVERBX09QRVIoTFRNLDQwMDM1KQ==&amp;WINDOW=FIRST_POPUP&amp;HEIGHT=450&amp;WIDTH=450&amp;START_MA","XIMIZED=FALSE&amp;VAR:CALENDAR=US&amp;VAR:SYMBOL=CPX&amp;VAR:INDEX=0"}</definedName>
    <definedName name="_155_______123Graph_DCHART_1" hidden="1">#REF!</definedName>
    <definedName name="_155__123Graph_XCHART_8" hidden="1">#REF!</definedName>
    <definedName name="_155__FDSAUDITLINK__" hidden="1">{"fdsup://directions/FAT Viewer?action=UPDATE&amp;creator=factset&amp;DYN_ARGS=TRUE&amp;DOC_NAME=FAT:FQL_AUDITING_CLIENT_TEMPLATE.FAT&amp;display_string=Audit&amp;VAR:KEY=JSFANYHOJE&amp;VAR:QUERY=RkZfRU5UUlBSX1ZBTF9EQUlMWSg0MDM5OSwsLCwsJ0RJTCcp&amp;WINDOW=FIRST_POPUP&amp;HEIGHT=450&amp;WIDTH=","450&amp;START_MAXIMIZED=FALSE&amp;VAR:CALENDAR=US&amp;VAR:SYMBOL=B2850B&amp;VAR:INDEX=0"}</definedName>
    <definedName name="_1550__FDSAUDITLINK__" hidden="1">{"fdsup://directions/FAT Viewer?action=UPDATE&amp;creator=factset&amp;DYN_ARGS=TRUE&amp;DOC_NAME=FAT:FQL_AUDITING_CLIENT_TEMPLATE.FAT&amp;display_string=Audit&amp;VAR:KEY=PERAFQRMNU&amp;VAR:QUERY=RkZfRU5UUlBSX1ZBTF9EQUlMWSg0MDAzNSwsLCwsJ0RJTCcp&amp;WINDOW=FIRST_POPUP&amp;HEIGHT=450&amp;WIDTH=","450&amp;START_MAXIMIZED=FALSE&amp;VAR:CALENDAR=US&amp;VAR:SYMBOL=CPX&amp;VAR:INDEX=0"}</definedName>
    <definedName name="_1551__FDSAUDITLINK__" hidden="1">{"fdsup://directions/FAT Viewer?action=UPDATE&amp;creator=factset&amp;DYN_ARGS=TRUE&amp;DOC_NAME=FAT:FQL_AUDITING_CLIENT_TEMPLATE.FAT&amp;display_string=Audit&amp;VAR:KEY=FSHYDIJYLG&amp;VAR:QUERY=RkZfRUJJVERBX09QRVIoTFRNLDQwMDI4KQ==&amp;WINDOW=FIRST_POPUP&amp;HEIGHT=450&amp;WIDTH=450&amp;START_MA","XIMIZED=FALSE&amp;VAR:CALENDAR=US&amp;VAR:SYMBOL=CPX&amp;VAR:INDEX=0"}</definedName>
    <definedName name="_1552__FDSAUDITLINK__" hidden="1">{"fdsup://directions/FAT Viewer?action=UPDATE&amp;creator=factset&amp;DYN_ARGS=TRUE&amp;DOC_NAME=FAT:FQL_AUDITING_CLIENT_TEMPLATE.FAT&amp;display_string=Audit&amp;VAR:KEY=HIZOFYRWRG&amp;VAR:QUERY=RkZfRU5UUlBSX1ZBTF9EQUlMWSg0MDAyOCwsLCwsJ0RJTCcp&amp;WINDOW=FIRST_POPUP&amp;HEIGHT=450&amp;WIDTH=","450&amp;START_MAXIMIZED=FALSE&amp;VAR:CALENDAR=US&amp;VAR:SYMBOL=CPX&amp;VAR:INDEX=0"}</definedName>
    <definedName name="_1553__FDSAUDITLINK__" hidden="1">{"fdsup://directions/FAT Viewer?action=UPDATE&amp;creator=factset&amp;DYN_ARGS=TRUE&amp;DOC_NAME=FAT:FQL_AUDITING_CLIENT_TEMPLATE.FAT&amp;display_string=Audit&amp;VAR:KEY=VOBYNIHQDM&amp;VAR:QUERY=RkZfRUJJVERBX09QRVIoTFRNLDQwMDIxKQ==&amp;WINDOW=FIRST_POPUP&amp;HEIGHT=450&amp;WIDTH=450&amp;START_MA","XIMIZED=FALSE&amp;VAR:CALENDAR=US&amp;VAR:SYMBOL=CPX&amp;VAR:INDEX=0"}</definedName>
    <definedName name="_1554__FDSAUDITLINK__" hidden="1">{"fdsup://directions/FAT Viewer?action=UPDATE&amp;creator=factset&amp;DYN_ARGS=TRUE&amp;DOC_NAME=FAT:FQL_AUDITING_CLIENT_TEMPLATE.FAT&amp;display_string=Audit&amp;VAR:KEY=JMVWHQPWNY&amp;VAR:QUERY=RkZfRU5UUlBSX1ZBTF9EQUlMWSg0MDAyMSwsLCwsJ0RJTCcp&amp;WINDOW=FIRST_POPUP&amp;HEIGHT=450&amp;WIDTH=","450&amp;START_MAXIMIZED=FALSE&amp;VAR:CALENDAR=US&amp;VAR:SYMBOL=CPX&amp;VAR:INDEX=0"}</definedName>
    <definedName name="_1555__FDSAUDITLINK__" hidden="1">{"fdsup://directions/FAT Viewer?action=UPDATE&amp;creator=factset&amp;DYN_ARGS=TRUE&amp;DOC_NAME=FAT:FQL_AUDITING_CLIENT_TEMPLATE.FAT&amp;display_string=Audit&amp;VAR:KEY=NAFSLQDSZK&amp;VAR:QUERY=RkZfRUJJVERBX09QRVIoTFRNLDQwMDE0KQ==&amp;WINDOW=FIRST_POPUP&amp;HEIGHT=450&amp;WIDTH=450&amp;START_MA","XIMIZED=FALSE&amp;VAR:CALENDAR=US&amp;VAR:SYMBOL=CPX&amp;VAR:INDEX=0"}</definedName>
    <definedName name="_1556__FDSAUDITLINK__" hidden="1">{"fdsup://directions/FAT Viewer?action=UPDATE&amp;creator=factset&amp;DYN_ARGS=TRUE&amp;DOC_NAME=FAT:FQL_AUDITING_CLIENT_TEMPLATE.FAT&amp;display_string=Audit&amp;VAR:KEY=JKNQDELKZG&amp;VAR:QUERY=RkZfRU5UUlBSX1ZBTF9EQUlMWSg0MDAxNCwsLCwsJ0RJTCcp&amp;WINDOW=FIRST_POPUP&amp;HEIGHT=450&amp;WIDTH=","450&amp;START_MAXIMIZED=FALSE&amp;VAR:CALENDAR=US&amp;VAR:SYMBOL=CPX&amp;VAR:INDEX=0"}</definedName>
    <definedName name="_1557__FDSAUDITLINK__" hidden="1">{"fdsup://directions/FAT Viewer?action=UPDATE&amp;creator=factset&amp;DYN_ARGS=TRUE&amp;DOC_NAME=FAT:FQL_AUDITING_CLIENT_TEMPLATE.FAT&amp;display_string=Audit&amp;VAR:KEY=PKHWBYBQBW&amp;VAR:QUERY=RkZfRUJJVERBX09QRVIoTFRNLDQwMDA3KQ==&amp;WINDOW=FIRST_POPUP&amp;HEIGHT=450&amp;WIDTH=450&amp;START_MA","XIMIZED=FALSE&amp;VAR:CALENDAR=US&amp;VAR:SYMBOL=CPX&amp;VAR:INDEX=0"}</definedName>
    <definedName name="_1558__FDSAUDITLINK__" hidden="1">{"fdsup://directions/FAT Viewer?action=UPDATE&amp;creator=factset&amp;DYN_ARGS=TRUE&amp;DOC_NAME=FAT:FQL_AUDITING_CLIENT_TEMPLATE.FAT&amp;display_string=Audit&amp;VAR:KEY=LWNODKNGVM&amp;VAR:QUERY=RkZfRU5UUlBSX1ZBTF9EQUlMWSg0MDAwNywsLCwsJ0RJTCcp&amp;WINDOW=FIRST_POPUP&amp;HEIGHT=450&amp;WIDTH=","450&amp;START_MAXIMIZED=FALSE&amp;VAR:CALENDAR=US&amp;VAR:SYMBOL=CPX&amp;VAR:INDEX=0"}</definedName>
    <definedName name="_1559__FDSAUDITLINK__" hidden="1">{"fdsup://directions/FAT Viewer?action=UPDATE&amp;creator=factset&amp;DYN_ARGS=TRUE&amp;DOC_NAME=FAT:FQL_AUDITING_CLIENT_TEMPLATE.FAT&amp;display_string=Audit&amp;VAR:KEY=LSBQREZUNO&amp;VAR:QUERY=RkZfRUJJVERBX09QRVIoTFRNLDQwMDAwKQ==&amp;WINDOW=FIRST_POPUP&amp;HEIGHT=450&amp;WIDTH=450&amp;START_MA","XIMIZED=FALSE&amp;VAR:CALENDAR=US&amp;VAR:SYMBOL=CPX&amp;VAR:INDEX=0"}</definedName>
    <definedName name="_155a____123Graph_BCHAR" hidden="1">#REF!</definedName>
    <definedName name="_156______________123Graph_ECHART_1" hidden="1">#REF!</definedName>
    <definedName name="_156_______123Graph_DCHART_2" hidden="1">#REF!</definedName>
    <definedName name="_156__123Graph_XCHART_9" hidden="1">#REF!</definedName>
    <definedName name="_156__FDSAUDITLINK__" hidden="1">{"fdsup://directions/FAT Viewer?action=UPDATE&amp;creator=factset&amp;DYN_ARGS=TRUE&amp;DOC_NAME=FAT:FQL_AUDITING_CLIENT_TEMPLATE.FAT&amp;display_string=Audit&amp;VAR:KEY=PCBWZCJSLI&amp;VAR:QUERY=RkZfRUJJVERBX09QRVIoTFRNLDQwMzk5KQ==&amp;WINDOW=FIRST_POPUP&amp;HEIGHT=450&amp;WIDTH=450&amp;START_MA","XIMIZED=FALSE&amp;VAR:CALENDAR=US&amp;VAR:SYMBOL=B2850B&amp;VAR:INDEX=0"}</definedName>
    <definedName name="_1560__FDSAUDITLINK__" hidden="1">{"fdsup://directions/FAT Viewer?action=UPDATE&amp;creator=factset&amp;DYN_ARGS=TRUE&amp;DOC_NAME=FAT:FQL_AUDITING_CLIENT_TEMPLATE.FAT&amp;display_string=Audit&amp;VAR:KEY=HKXSDMBIZW&amp;VAR:QUERY=RkZfRU5UUlBSX1ZBTF9EQUlMWSg0MDAwMCwsLCwsJ0RJTCcp&amp;WINDOW=FIRST_POPUP&amp;HEIGHT=450&amp;WIDTH=","450&amp;START_MAXIMIZED=FALSE&amp;VAR:CALENDAR=US&amp;VAR:SYMBOL=CPX&amp;VAR:INDEX=0"}</definedName>
    <definedName name="_1561__FDSAUDITLINK__" hidden="1">{"fdsup://directions/FAT Viewer?action=UPDATE&amp;creator=factset&amp;DYN_ARGS=TRUE&amp;DOC_NAME=FAT:FQL_AUDITING_CLIENT_TEMPLATE.FAT&amp;display_string=Audit&amp;VAR:KEY=BSXURKVGDI&amp;VAR:QUERY=RkZfRUJJVERBX09QRVIoTFRNLDM5OTkzKQ==&amp;WINDOW=FIRST_POPUP&amp;HEIGHT=450&amp;WIDTH=450&amp;START_MA","XIMIZED=FALSE&amp;VAR:CALENDAR=US&amp;VAR:SYMBOL=CPX&amp;VAR:INDEX=0"}</definedName>
    <definedName name="_1562__FDSAUDITLINK__" hidden="1">{"fdsup://directions/FAT Viewer?action=UPDATE&amp;creator=factset&amp;DYN_ARGS=TRUE&amp;DOC_NAME=FAT:FQL_AUDITING_CLIENT_TEMPLATE.FAT&amp;display_string=Audit&amp;VAR:KEY=DKTSVIHAPU&amp;VAR:QUERY=RkZfRU5UUlBSX1ZBTF9EQUlMWSgzOTk5MywsLCwsJ0RJTCcp&amp;WINDOW=FIRST_POPUP&amp;HEIGHT=450&amp;WIDTH=","450&amp;START_MAXIMIZED=FALSE&amp;VAR:CALENDAR=US&amp;VAR:SYMBOL=CPX&amp;VAR:INDEX=0"}</definedName>
    <definedName name="_1563__FDSAUDITLINK__" hidden="1">{"fdsup://directions/FAT Viewer?action=UPDATE&amp;creator=factset&amp;DYN_ARGS=TRUE&amp;DOC_NAME=FAT:FQL_AUDITING_CLIENT_TEMPLATE.FAT&amp;display_string=Audit&amp;VAR:KEY=DGJSVQXGJY&amp;VAR:QUERY=RkZfRUJJVERBX09QRVIoTFRNLDM5OTg2KQ==&amp;WINDOW=FIRST_POPUP&amp;HEIGHT=450&amp;WIDTH=450&amp;START_MA","XIMIZED=FALSE&amp;VAR:CALENDAR=US&amp;VAR:SYMBOL=CPX&amp;VAR:INDEX=0"}</definedName>
    <definedName name="_1564__FDSAUDITLINK__" hidden="1">{"fdsup://directions/FAT Viewer?action=UPDATE&amp;creator=factset&amp;DYN_ARGS=TRUE&amp;DOC_NAME=FAT:FQL_AUDITING_CLIENT_TEMPLATE.FAT&amp;display_string=Audit&amp;VAR:KEY=LGPWFCBCTC&amp;VAR:QUERY=RkZfRU5UUlBSX1ZBTF9EQUlMWSgzOTk4NiwsLCwsJ0RJTCcp&amp;WINDOW=FIRST_POPUP&amp;HEIGHT=450&amp;WIDTH=","450&amp;START_MAXIMIZED=FALSE&amp;VAR:CALENDAR=US&amp;VAR:SYMBOL=CPX&amp;VAR:INDEX=0"}</definedName>
    <definedName name="_1565__FDSAUDITLINK__" hidden="1">{"fdsup://directions/FAT Viewer?action=UPDATE&amp;creator=factset&amp;DYN_ARGS=TRUE&amp;DOC_NAME=FAT:FQL_AUDITING_CLIENT_TEMPLATE.FAT&amp;display_string=Audit&amp;VAR:KEY=FAHKNKZQZY&amp;VAR:QUERY=RkZfRUJJVERBX09QRVIoTFRNLDM5OTc5KQ==&amp;WINDOW=FIRST_POPUP&amp;HEIGHT=450&amp;WIDTH=450&amp;START_MA","XIMIZED=FALSE&amp;VAR:CALENDAR=US&amp;VAR:SYMBOL=CPX&amp;VAR:INDEX=0"}</definedName>
    <definedName name="_1566__FDSAUDITLINK__" hidden="1">{"fdsup://directions/FAT Viewer?action=UPDATE&amp;creator=factset&amp;DYN_ARGS=TRUE&amp;DOC_NAME=FAT:FQL_AUDITING_CLIENT_TEMPLATE.FAT&amp;display_string=Audit&amp;VAR:KEY=HOLKHODKVM&amp;VAR:QUERY=RkZfRU5UUlBSX1ZBTF9EQUlMWSgzOTk3OSwsLCwsJ0RJTCcp&amp;WINDOW=FIRST_POPUP&amp;HEIGHT=450&amp;WIDTH=","450&amp;START_MAXIMIZED=FALSE&amp;VAR:CALENDAR=US&amp;VAR:SYMBOL=CPX&amp;VAR:INDEX=0"}</definedName>
    <definedName name="_1567__FDSAUDITLINK__" hidden="1">{"fdsup://directions/FAT Viewer?action=UPDATE&amp;creator=factset&amp;DYN_ARGS=TRUE&amp;DOC_NAME=FAT:FQL_AUDITING_CLIENT_TEMPLATE.FAT&amp;display_string=Audit&amp;VAR:KEY=RUTSFMHWFY&amp;VAR:QUERY=RkZfRUJJVERBX09QRVIoTFRNLDM5OTcyKQ==&amp;WINDOW=FIRST_POPUP&amp;HEIGHT=450&amp;WIDTH=450&amp;START_MA","XIMIZED=FALSE&amp;VAR:CALENDAR=US&amp;VAR:SYMBOL=CPX&amp;VAR:INDEX=0"}</definedName>
    <definedName name="_1568__FDSAUDITLINK__" hidden="1">{"fdsup://directions/FAT Viewer?action=UPDATE&amp;creator=factset&amp;DYN_ARGS=TRUE&amp;DOC_NAME=FAT:FQL_AUDITING_CLIENT_TEMPLATE.FAT&amp;display_string=Audit&amp;VAR:KEY=HWDOJGXMTK&amp;VAR:QUERY=RkZfRU5UUlBSX1ZBTF9EQUlMWSgzOTk3MiwsLCwsJ0RJTCcp&amp;WINDOW=FIRST_POPUP&amp;HEIGHT=450&amp;WIDTH=","450&amp;START_MAXIMIZED=FALSE&amp;VAR:CALENDAR=US&amp;VAR:SYMBOL=CPX&amp;VAR:INDEX=0"}</definedName>
    <definedName name="_1569__FDSAUDITLINK__" hidden="1">{"fdsup://directions/FAT Viewer?action=UPDATE&amp;creator=factset&amp;DYN_ARGS=TRUE&amp;DOC_NAME=FAT:FQL_AUDITING_CLIENT_TEMPLATE.FAT&amp;display_string=Audit&amp;VAR:KEY=FYHUPYZMLM&amp;VAR:QUERY=RkZfRUJJVERBX09QRVIoTFRNLDM5OTY1KQ==&amp;WINDOW=FIRST_POPUP&amp;HEIGHT=450&amp;WIDTH=450&amp;START_MA","XIMIZED=FALSE&amp;VAR:CALENDAR=US&amp;VAR:SYMBOL=CPX&amp;VAR:INDEX=0"}</definedName>
    <definedName name="_157_______123Graph_ECHART_1" hidden="1">#REF!</definedName>
    <definedName name="_157__FDSAUDITLINK__" hidden="1">{"fdsup://directions/FAT Viewer?action=UPDATE&amp;creator=factset&amp;DYN_ARGS=TRUE&amp;DOC_NAME=FAT:FQL_AUDITING_CLIENT_TEMPLATE.FAT&amp;display_string=Audit&amp;VAR:KEY=VSXQLWFORW&amp;VAR:QUERY=RkZfRU5UUlBSX1ZBTF9EQUlMWSg0MDM5MiwsLCwsJ0RJTCcp&amp;WINDOW=FIRST_POPUP&amp;HEIGHT=450&amp;WIDTH=","450&amp;START_MAXIMIZED=FALSE&amp;VAR:CALENDAR=US&amp;VAR:SYMBOL=B2850B&amp;VAR:INDEX=0"}</definedName>
    <definedName name="_1570__FDSAUDITLINK__" hidden="1">{"fdsup://directions/FAT Viewer?action=UPDATE&amp;creator=factset&amp;DYN_ARGS=TRUE&amp;DOC_NAME=FAT:FQL_AUDITING_CLIENT_TEMPLATE.FAT&amp;display_string=Audit&amp;VAR:KEY=LALSDWLWTU&amp;VAR:QUERY=RkZfRU5UUlBSX1ZBTF9EQUlMWSgzOTk2NSwsLCwsJ0RJTCcp&amp;WINDOW=FIRST_POPUP&amp;HEIGHT=450&amp;WIDTH=","450&amp;START_MAXIMIZED=FALSE&amp;VAR:CALENDAR=US&amp;VAR:SYMBOL=CPX&amp;VAR:INDEX=0"}</definedName>
    <definedName name="_1571__FDSAUDITLINK__" hidden="1">{"fdsup://directions/FAT Viewer?action=UPDATE&amp;creator=factset&amp;DYN_ARGS=TRUE&amp;DOC_NAME=FAT:FQL_AUDITING_CLIENT_TEMPLATE.FAT&amp;display_string=Audit&amp;VAR:KEY=VOJQRQTUJO&amp;VAR:QUERY=RkZfRUJJVERBX09QRVIoTFRNLDM5OTU4KQ==&amp;WINDOW=FIRST_POPUP&amp;HEIGHT=450&amp;WIDTH=450&amp;START_MA","XIMIZED=FALSE&amp;VAR:CALENDAR=US&amp;VAR:SYMBOL=CPX&amp;VAR:INDEX=0"}</definedName>
    <definedName name="_1572__FDSAUDITLINK__" hidden="1">{"fdsup://directions/FAT Viewer?action=UPDATE&amp;creator=factset&amp;DYN_ARGS=TRUE&amp;DOC_NAME=FAT:FQL_AUDITING_CLIENT_TEMPLATE.FAT&amp;display_string=Audit&amp;VAR:KEY=NYBITMRKHY&amp;VAR:QUERY=RkZfRU5UUlBSX1ZBTF9EQUlMWSgzOTk1OCwsLCwsJ0RJTCcp&amp;WINDOW=FIRST_POPUP&amp;HEIGHT=450&amp;WIDTH=","450&amp;START_MAXIMIZED=FALSE&amp;VAR:CALENDAR=US&amp;VAR:SYMBOL=CPX&amp;VAR:INDEX=0"}</definedName>
    <definedName name="_1573__FDSAUDITLINK__" hidden="1">{"fdsup://directions/FAT Viewer?action=UPDATE&amp;creator=factset&amp;DYN_ARGS=TRUE&amp;DOC_NAME=FAT:FQL_AUDITING_CLIENT_TEMPLATE.FAT&amp;display_string=Audit&amp;VAR:KEY=DGNGLSLMTE&amp;VAR:QUERY=RkZfRUJJVERBX09QRVIoTFRNLDM5OTUxKQ==&amp;WINDOW=FIRST_POPUP&amp;HEIGHT=450&amp;WIDTH=450&amp;START_MA","XIMIZED=FALSE&amp;VAR:CALENDAR=US&amp;VAR:SYMBOL=CPX&amp;VAR:INDEX=0"}</definedName>
    <definedName name="_1574__FDSAUDITLINK__" hidden="1">{"fdsup://directions/FAT Viewer?action=UPDATE&amp;creator=factset&amp;DYN_ARGS=TRUE&amp;DOC_NAME=FAT:FQL_AUDITING_CLIENT_TEMPLATE.FAT&amp;display_string=Audit&amp;VAR:KEY=JGRGLWFUTM&amp;VAR:QUERY=RkZfRU5UUlBSX1ZBTF9EQUlMWSgzOTk1MSwsLCwsJ0RJTCcp&amp;WINDOW=FIRST_POPUP&amp;HEIGHT=450&amp;WIDTH=","450&amp;START_MAXIMIZED=FALSE&amp;VAR:CALENDAR=US&amp;VAR:SYMBOL=CPX&amp;VAR:INDEX=0"}</definedName>
    <definedName name="_1575__FDSAUDITLINK__" hidden="1">{"fdsup://directions/FAT Viewer?action=UPDATE&amp;creator=factset&amp;DYN_ARGS=TRUE&amp;DOC_NAME=FAT:FQL_AUDITING_CLIENT_TEMPLATE.FAT&amp;display_string=Audit&amp;VAR:KEY=LSTQNULAZA&amp;VAR:QUERY=RkZfRUJJVERBX09QRVIoTFRNLDM5OTQ0KQ==&amp;WINDOW=FIRST_POPUP&amp;HEIGHT=450&amp;WIDTH=450&amp;START_MA","XIMIZED=FALSE&amp;VAR:CALENDAR=US&amp;VAR:SYMBOL=CPX&amp;VAR:INDEX=0"}</definedName>
    <definedName name="_1576__FDSAUDITLINK__" hidden="1">{"fdsup://directions/FAT Viewer?action=UPDATE&amp;creator=factset&amp;DYN_ARGS=TRUE&amp;DOC_NAME=FAT:FQL_AUDITING_CLIENT_TEMPLATE.FAT&amp;display_string=Audit&amp;VAR:KEY=PKZWJKXWTW&amp;VAR:QUERY=RkZfRU5UUlBSX1ZBTF9EQUlMWSgzOTk0NCwsLCwsJ0RJTCcp&amp;WINDOW=FIRST_POPUP&amp;HEIGHT=450&amp;WIDTH=","450&amp;START_MAXIMIZED=FALSE&amp;VAR:CALENDAR=US&amp;VAR:SYMBOL=CPX&amp;VAR:INDEX=0"}</definedName>
    <definedName name="_1577__FDSAUDITLINK__" hidden="1">{"fdsup://directions/FAT Viewer?action=UPDATE&amp;creator=factset&amp;DYN_ARGS=TRUE&amp;DOC_NAME=FAT:FQL_AUDITING_CLIENT_TEMPLATE.FAT&amp;display_string=Audit&amp;VAR:KEY=LUJWVORCNS&amp;VAR:QUERY=RkZfRUJJVERBX09QRVIoTFRNLDM5OTM3KQ==&amp;WINDOW=FIRST_POPUP&amp;HEIGHT=450&amp;WIDTH=450&amp;START_MA","XIMIZED=FALSE&amp;VAR:CALENDAR=US&amp;VAR:SYMBOL=CPX&amp;VAR:INDEX=0"}</definedName>
    <definedName name="_1578__FDSAUDITLINK__" hidden="1">{"fdsup://directions/FAT Viewer?action=UPDATE&amp;creator=factset&amp;DYN_ARGS=TRUE&amp;DOC_NAME=FAT:FQL_AUDITING_CLIENT_TEMPLATE.FAT&amp;display_string=Audit&amp;VAR:KEY=NYPKRQPOJM&amp;VAR:QUERY=RkZfRU5UUlBSX1ZBTF9EQUlMWSgzOTkzNywsLCwsJ0RJTCcp&amp;WINDOW=FIRST_POPUP&amp;HEIGHT=450&amp;WIDTH=","450&amp;START_MAXIMIZED=FALSE&amp;VAR:CALENDAR=US&amp;VAR:SYMBOL=CPX&amp;VAR:INDEX=0"}</definedName>
    <definedName name="_1579__FDSAUDITLINK__" hidden="1">{"fdsup://directions/FAT Viewer?action=UPDATE&amp;creator=factset&amp;DYN_ARGS=TRUE&amp;DOC_NAME=FAT:FQL_AUDITING_CLIENT_TEMPLATE.FAT&amp;display_string=Audit&amp;VAR:KEY=HOTWFSNWBS&amp;VAR:QUERY=RkZfRUJJVERBX09QRVIoTFRNLDM5OTMwKQ==&amp;WINDOW=FIRST_POPUP&amp;HEIGHT=450&amp;WIDTH=450&amp;START_MA","XIMIZED=FALSE&amp;VAR:CALENDAR=US&amp;VAR:SYMBOL=CPX&amp;VAR:INDEX=0"}</definedName>
    <definedName name="_157c_0__123Graph_DCHAR" hidden="1">#REF!</definedName>
    <definedName name="_158_______123Graph_FCHART_1" hidden="1">#REF!</definedName>
    <definedName name="_158__FDSAUDITLINK__" hidden="1">{"fdsup://directions/FAT Viewer?action=UPDATE&amp;creator=factset&amp;DYN_ARGS=TRUE&amp;DOC_NAME=FAT:FQL_AUDITING_CLIENT_TEMPLATE.FAT&amp;display_string=Audit&amp;VAR:KEY=BWTEVUXEPW&amp;VAR:QUERY=RkZfRUJJVERBX09QRVIoTFRNLDQwMzkyKQ==&amp;WINDOW=FIRST_POPUP&amp;HEIGHT=450&amp;WIDTH=450&amp;START_MA","XIMIZED=FALSE&amp;VAR:CALENDAR=US&amp;VAR:SYMBOL=B2850B&amp;VAR:INDEX=0"}</definedName>
    <definedName name="_1580__FDSAUDITLINK__" hidden="1">{"fdsup://directions/FAT Viewer?action=UPDATE&amp;creator=factset&amp;DYN_ARGS=TRUE&amp;DOC_NAME=FAT:FQL_AUDITING_CLIENT_TEMPLATE.FAT&amp;display_string=Audit&amp;VAR:KEY=TCHOLEFQTE&amp;VAR:QUERY=RkZfRU5UUlBSX1ZBTF9EQUlMWSgzOTkzMCwsLCwsJ0RJTCcp&amp;WINDOW=FIRST_POPUP&amp;HEIGHT=450&amp;WIDTH=","450&amp;START_MAXIMIZED=FALSE&amp;VAR:CALENDAR=US&amp;VAR:SYMBOL=CPX&amp;VAR:INDEX=0"}</definedName>
    <definedName name="_1581__FDSAUDITLINK__" hidden="1">{"fdsup://directions/FAT Viewer?action=UPDATE&amp;creator=factset&amp;DYN_ARGS=TRUE&amp;DOC_NAME=FAT:FQL_AUDITING_CLIENT_TEMPLATE.FAT&amp;display_string=Audit&amp;VAR:KEY=JGBMLQLOBQ&amp;VAR:QUERY=RkZfRUJJVERBX09QRVIoTFRNLDM5OTIzKQ==&amp;WINDOW=FIRST_POPUP&amp;HEIGHT=450&amp;WIDTH=450&amp;START_MA","XIMIZED=FALSE&amp;VAR:CALENDAR=US&amp;VAR:SYMBOL=CPX&amp;VAR:INDEX=0"}</definedName>
    <definedName name="_1582__FDSAUDITLINK__" hidden="1">{"fdsup://directions/FAT Viewer?action=UPDATE&amp;creator=factset&amp;DYN_ARGS=TRUE&amp;DOC_NAME=FAT:FQL_AUDITING_CLIENT_TEMPLATE.FAT&amp;display_string=Audit&amp;VAR:KEY=PMTQXGBAVG&amp;VAR:QUERY=RkZfRU5UUlBSX1ZBTF9EQUlMWSgzOTkyMywsLCwsJ0RJTCcp&amp;WINDOW=FIRST_POPUP&amp;HEIGHT=450&amp;WIDTH=","450&amp;START_MAXIMIZED=FALSE&amp;VAR:CALENDAR=US&amp;VAR:SYMBOL=CPX&amp;VAR:INDEX=0"}</definedName>
    <definedName name="_1583__FDSAUDITLINK__" hidden="1">{"fdsup://directions/FAT Viewer?action=UPDATE&amp;creator=factset&amp;DYN_ARGS=TRUE&amp;DOC_NAME=FAT:FQL_AUDITING_CLIENT_TEMPLATE.FAT&amp;display_string=Audit&amp;VAR:KEY=NQZOZONCVO&amp;VAR:QUERY=RkZfRUJJVERBX09QRVIoTFRNLDM5OTE2KQ==&amp;WINDOW=FIRST_POPUP&amp;HEIGHT=450&amp;WIDTH=450&amp;START_MA","XIMIZED=FALSE&amp;VAR:CALENDAR=US&amp;VAR:SYMBOL=CPX&amp;VAR:INDEX=0"}</definedName>
    <definedName name="_1584__FDSAUDITLINK__" hidden="1">{"fdsup://directions/FAT Viewer?action=UPDATE&amp;creator=factset&amp;DYN_ARGS=TRUE&amp;DOC_NAME=FAT:FQL_AUDITING_CLIENT_TEMPLATE.FAT&amp;display_string=Audit&amp;VAR:KEY=HWPOTMTCZK&amp;VAR:QUERY=RkZfRU5UUlBSX1ZBTF9EQUlMWSgzOTkxNiwsLCwsJ0RJTCcp&amp;WINDOW=FIRST_POPUP&amp;HEIGHT=450&amp;WIDTH=","450&amp;START_MAXIMIZED=FALSE&amp;VAR:CALENDAR=US&amp;VAR:SYMBOL=CPX&amp;VAR:INDEX=0"}</definedName>
    <definedName name="_1585__FDSAUDITLINK__" hidden="1">{"fdsup://directions/FAT Viewer?action=UPDATE&amp;creator=factset&amp;DYN_ARGS=TRUE&amp;DOC_NAME=FAT:FQL_AUDITING_CLIENT_TEMPLATE.FAT&amp;display_string=Audit&amp;VAR:KEY=FCXQDQDORG&amp;VAR:QUERY=RkZfRUJJVERBX09QRVIoTFRNLDM5OTA5KQ==&amp;WINDOW=FIRST_POPUP&amp;HEIGHT=450&amp;WIDTH=450&amp;START_MA","XIMIZED=FALSE&amp;VAR:CALENDAR=US&amp;VAR:SYMBOL=CPX&amp;VAR:INDEX=0"}</definedName>
    <definedName name="_1586__FDSAUDITLINK__" hidden="1">{"fdsup://directions/FAT Viewer?action=UPDATE&amp;creator=factset&amp;DYN_ARGS=TRUE&amp;DOC_NAME=FAT:FQL_AUDITING_CLIENT_TEMPLATE.FAT&amp;display_string=Audit&amp;VAR:KEY=PGNARSNAVS&amp;VAR:QUERY=RkZfRU5UUlBSX1ZBTF9EQUlMWSgzOTkwOSwsLCwsJ0RJTCcp&amp;WINDOW=FIRST_POPUP&amp;HEIGHT=450&amp;WIDTH=","450&amp;START_MAXIMIZED=FALSE&amp;VAR:CALENDAR=US&amp;VAR:SYMBOL=CPX&amp;VAR:INDEX=0"}</definedName>
    <definedName name="_1587__FDSAUDITLINK__" hidden="1">{"fdsup://directions/FAT Viewer?action=UPDATE&amp;creator=factset&amp;DYN_ARGS=TRUE&amp;DOC_NAME=FAT:FQL_AUDITING_CLIENT_TEMPLATE.FAT&amp;display_string=Audit&amp;VAR:KEY=TEFQDWHKBW&amp;VAR:QUERY=RkZfRUJJVERBX09QRVIoTFRNLDM5OTAyKQ==&amp;WINDOW=FIRST_POPUP&amp;HEIGHT=450&amp;WIDTH=450&amp;START_MA","XIMIZED=FALSE&amp;VAR:CALENDAR=US&amp;VAR:SYMBOL=CPX&amp;VAR:INDEX=0"}</definedName>
    <definedName name="_1588__FDSAUDITLINK__" hidden="1">{"fdsup://directions/FAT Viewer?action=UPDATE&amp;creator=factset&amp;DYN_ARGS=TRUE&amp;DOC_NAME=FAT:FQL_AUDITING_CLIENT_TEMPLATE.FAT&amp;display_string=Audit&amp;VAR:KEY=JUJANANKZC&amp;VAR:QUERY=RkZfRU5UUlBSX1ZBTF9EQUlMWSgzOTkwMiwsLCwsJ0RJTCcp&amp;WINDOW=FIRST_POPUP&amp;HEIGHT=450&amp;WIDTH=","450&amp;START_MAXIMIZED=FALSE&amp;VAR:CALENDAR=US&amp;VAR:SYMBOL=CPX&amp;VAR:INDEX=0"}</definedName>
    <definedName name="_1589__FDSAUDITLINK__" hidden="1">{"fdsup://directions/FAT Viewer?action=UPDATE&amp;creator=factset&amp;DYN_ARGS=TRUE&amp;DOC_NAME=FAT:FQL_AUDITING_CLIENT_TEMPLATE.FAT&amp;display_string=Audit&amp;VAR:KEY=RSRETOPOVU&amp;VAR:QUERY=RkZfRUJJVERBX09QRVIoTFRNLDM5ODk1KQ==&amp;WINDOW=FIRST_POPUP&amp;HEIGHT=450&amp;WIDTH=450&amp;START_MA","XIMIZED=FALSE&amp;VAR:CALENDAR=US&amp;VAR:SYMBOL=CPX&amp;VAR:INDEX=0"}</definedName>
    <definedName name="_158c_0__123Graph_DCHAR" hidden="1">#REF!</definedName>
    <definedName name="_159______________123Graph_FCHART_1" hidden="1">#REF!</definedName>
    <definedName name="_159_______123Graph_XCHART_1" hidden="1">#REF!</definedName>
    <definedName name="_159__FDSAUDITLINK__" hidden="1">{"fdsup://directions/FAT Viewer?action=UPDATE&amp;creator=factset&amp;DYN_ARGS=TRUE&amp;DOC_NAME=FAT:FQL_AUDITING_CLIENT_TEMPLATE.FAT&amp;display_string=Audit&amp;VAR:KEY=LKTCZODUBW&amp;VAR:QUERY=RkZfRU5UUlBSX1ZBTF9EQUlMWSg0MDM4NSwsLCwsJ0RJTCcp&amp;WINDOW=FIRST_POPUP&amp;HEIGHT=450&amp;WIDTH=","450&amp;START_MAXIMIZED=FALSE&amp;VAR:CALENDAR=US&amp;VAR:SYMBOL=B2850B&amp;VAR:INDEX=0"}</definedName>
    <definedName name="_1590__FDSAUDITLINK__" hidden="1">{"fdsup://directions/FAT Viewer?action=UPDATE&amp;creator=factset&amp;DYN_ARGS=TRUE&amp;DOC_NAME=FAT:FQL_AUDITING_CLIENT_TEMPLATE.FAT&amp;display_string=Audit&amp;VAR:KEY=ZYFIVGREFK&amp;VAR:QUERY=RkZfRU5UUlBSX1ZBTF9EQUlMWSgzOTg5NSwsLCwsJ0RJTCcp&amp;WINDOW=FIRST_POPUP&amp;HEIGHT=450&amp;WIDTH=","450&amp;START_MAXIMIZED=FALSE&amp;VAR:CALENDAR=US&amp;VAR:SYMBOL=CPX&amp;VAR:INDEX=0"}</definedName>
    <definedName name="_1591__FDSAUDITLINK__" hidden="1">{"fdsup://directions/FAT Viewer?action=UPDATE&amp;creator=factset&amp;DYN_ARGS=TRUE&amp;DOC_NAME=FAT:FQL_AUDITING_CLIENT_TEMPLATE.FAT&amp;display_string=Audit&amp;VAR:KEY=HSPGDIBAFI&amp;VAR:QUERY=RkZfRUJJVERBX09QRVIoTFRNLDM5ODg4KQ==&amp;WINDOW=FIRST_POPUP&amp;HEIGHT=450&amp;WIDTH=450&amp;START_MA","XIMIZED=FALSE&amp;VAR:CALENDAR=US&amp;VAR:SYMBOL=CPX&amp;VAR:INDEX=0"}</definedName>
    <definedName name="_1592__FDSAUDITLINK__" hidden="1">{"fdsup://directions/FAT Viewer?action=UPDATE&amp;creator=factset&amp;DYN_ARGS=TRUE&amp;DOC_NAME=FAT:FQL_AUDITING_CLIENT_TEMPLATE.FAT&amp;display_string=Audit&amp;VAR:KEY=XQNWVGPIZM&amp;VAR:QUERY=RkZfRU5UUlBSX1ZBTF9EQUlMWSgzOTg4OCwsLCwsJ0RJTCcp&amp;WINDOW=FIRST_POPUP&amp;HEIGHT=450&amp;WIDTH=","450&amp;START_MAXIMIZED=FALSE&amp;VAR:CALENDAR=US&amp;VAR:SYMBOL=CPX&amp;VAR:INDEX=0"}</definedName>
    <definedName name="_1593__FDSAUDITLINK__" hidden="1">{"fdsup://directions/FAT Viewer?action=UPDATE&amp;creator=factset&amp;DYN_ARGS=TRUE&amp;DOC_NAME=FAT:FQL_AUDITING_CLIENT_TEMPLATE.FAT&amp;display_string=Audit&amp;VAR:KEY=PGJKXARSRU&amp;VAR:QUERY=RkZfRUJJVERBX09QRVIoTFRNLDM5ODgxKQ==&amp;WINDOW=FIRST_POPUP&amp;HEIGHT=450&amp;WIDTH=450&amp;START_MA","XIMIZED=FALSE&amp;VAR:CALENDAR=US&amp;VAR:SYMBOL=CPX&amp;VAR:INDEX=0"}</definedName>
    <definedName name="_1594__FDSAUDITLINK__" hidden="1">{"fdsup://directions/FAT Viewer?action=UPDATE&amp;creator=factset&amp;DYN_ARGS=TRUE&amp;DOC_NAME=FAT:FQL_AUDITING_CLIENT_TEMPLATE.FAT&amp;display_string=Audit&amp;VAR:KEY=ZCNUHANQBM&amp;VAR:QUERY=RkZfRU5UUlBSX1ZBTF9EQUlMWSgzOTg4MSwsLCwsJ0RJTCcp&amp;WINDOW=FIRST_POPUP&amp;HEIGHT=450&amp;WIDTH=","450&amp;START_MAXIMIZED=FALSE&amp;VAR:CALENDAR=US&amp;VAR:SYMBOL=CPX&amp;VAR:INDEX=0"}</definedName>
    <definedName name="_1595__FDSAUDITLINK__" hidden="1">{"fdsup://directions/FAT Viewer?action=UPDATE&amp;creator=factset&amp;DYN_ARGS=TRUE&amp;DOC_NAME=FAT:FQL_AUDITING_CLIENT_TEMPLATE.FAT&amp;display_string=Audit&amp;VAR:KEY=TIHITUPYTQ&amp;VAR:QUERY=RkZfRUJJVERBX09QRVIoTFRNLDM5ODc0KQ==&amp;WINDOW=FIRST_POPUP&amp;HEIGHT=450&amp;WIDTH=450&amp;START_MA","XIMIZED=FALSE&amp;VAR:CALENDAR=US&amp;VAR:SYMBOL=CPX&amp;VAR:INDEX=0"}</definedName>
    <definedName name="_1596__FDSAUDITLINK__" hidden="1">{"fdsup://directions/FAT Viewer?action=UPDATE&amp;creator=factset&amp;DYN_ARGS=TRUE&amp;DOC_NAME=FAT:FQL_AUDITING_CLIENT_TEMPLATE.FAT&amp;display_string=Audit&amp;VAR:KEY=HIFMBMJWLQ&amp;VAR:QUERY=RkZfRU5UUlBSX1ZBTF9EQUlMWSgzOTg3NCwsLCwsJ0RJTCcp&amp;WINDOW=FIRST_POPUP&amp;HEIGHT=450&amp;WIDTH=","450&amp;START_MAXIMIZED=FALSE&amp;VAR:CALENDAR=US&amp;VAR:SYMBOL=CPX&amp;VAR:INDEX=0"}</definedName>
    <definedName name="_1597__FDSAUDITLINK__" hidden="1">{"fdsup://directions/FAT Viewer?action=UPDATE&amp;creator=factset&amp;DYN_ARGS=TRUE&amp;DOC_NAME=FAT:FQL_AUDITING_CLIENT_TEMPLATE.FAT&amp;display_string=Audit&amp;VAR:KEY=FQJGJKTYHI&amp;VAR:QUERY=RkZfRUJJVERBX09QRVIoTFRNLDM5ODY3KQ==&amp;WINDOW=FIRST_POPUP&amp;HEIGHT=450&amp;WIDTH=450&amp;START_MA","XIMIZED=FALSE&amp;VAR:CALENDAR=US&amp;VAR:SYMBOL=CPX&amp;VAR:INDEX=0"}</definedName>
    <definedName name="_1598__FDSAUDITLINK__" hidden="1">{"fdsup://directions/FAT Viewer?action=UPDATE&amp;creator=factset&amp;DYN_ARGS=TRUE&amp;DOC_NAME=FAT:FQL_AUDITING_CLIENT_TEMPLATE.FAT&amp;display_string=Audit&amp;VAR:KEY=BQHKNKLYZC&amp;VAR:QUERY=RkZfRU5UUlBSX1ZBTF9EQUlMWSgzOTg2NywsLCwsJ0RJTCcp&amp;WINDOW=FIRST_POPUP&amp;HEIGHT=450&amp;WIDTH=","450&amp;START_MAXIMIZED=FALSE&amp;VAR:CALENDAR=US&amp;VAR:SYMBOL=CPX&amp;VAR:INDEX=0"}</definedName>
    <definedName name="_1599__FDSAUDITLINK__" hidden="1">{"fdsup://directions/FAT Viewer?action=UPDATE&amp;creator=factset&amp;DYN_ARGS=TRUE&amp;DOC_NAME=FAT:FQL_AUDITING_CLIENT_TEMPLATE.FAT&amp;display_string=Audit&amp;VAR:KEY=XEFUFCPQZE&amp;VAR:QUERY=RkZfRUJJVERBX09QRVIoTFRNLDM5ODYwKQ==&amp;WINDOW=FIRST_POPUP&amp;HEIGHT=450&amp;WIDTH=450&amp;START_MA","XIMIZED=FALSE&amp;VAR:CALENDAR=US&amp;VAR:SYMBOL=CPX&amp;VAR:INDEX=0"}</definedName>
    <definedName name="_159a_0__123Graph_BCHAR" hidden="1">#REF!</definedName>
    <definedName name="_16________________123Graph_BCHART_3" hidden="1">#REF!</definedName>
    <definedName name="_16____123Graph_BCHART_3" hidden="1">#REF!</definedName>
    <definedName name="_16___123Graph_ACHART_3" hidden="1">#REF!</definedName>
    <definedName name="_16___123Graph_XCHART_5" hidden="1">#N/A</definedName>
    <definedName name="_16__123Graph_A1999_2004" hidden="1">#REF!</definedName>
    <definedName name="_16__123Graph_ACHART_12" hidden="1">#REF!</definedName>
    <definedName name="_16__123Graph_ACHART_4" hidden="1">#REF!</definedName>
    <definedName name="_16__123Graph_ACHART_9" hidden="1">#REF!</definedName>
    <definedName name="_16__123Graph_BCHART_17" hidden="1">#REF!</definedName>
    <definedName name="_16__123Graph_BCHART_7" hidden="1">#REF!</definedName>
    <definedName name="_16__123Graph_CCHART_12" hidden="1">#REF!</definedName>
    <definedName name="_16__123Graph_DCHART_10" hidden="1">#REF!</definedName>
    <definedName name="_16__123Graph_DCHART_11" hidden="1">#REF!</definedName>
    <definedName name="_16__123Graph_XCHART_1" hidden="1">#REF!</definedName>
    <definedName name="_16__123Graph_XCHART_2" hidden="1">#REF!</definedName>
    <definedName name="_16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60_______123Graph_XCHART_2" hidden="1">#REF!</definedName>
    <definedName name="_160__123Graph_LBL_ACHART_1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{"fdsup://directions/FAT Viewer?action=UPDATE&amp;creator=factset&amp;DYN_ARGS=TRUE&amp;DOC_NAME=FAT:FQL_AUDITING_CLIENT_TEMPLATE.FAT&amp;display_string=Audit&amp;VAR:KEY=XAFUBSJWHW&amp;VAR:QUERY=RkZfRU5UUlBSX1ZBTF9EQUlMWSgzOTg2MCwsLCwsJ0RJTCcp&amp;WINDOW=FIRST_POPUP&amp;HEIGHT=450&amp;WIDTH=","450&amp;START_MAXIMIZED=FALSE&amp;VAR:CALENDAR=US&amp;VAR:SYMBOL=CPX&amp;VAR:INDEX=0"}</definedName>
    <definedName name="_1601__FDSAUDITLINK__" hidden="1">{"fdsup://directions/FAT Viewer?action=UPDATE&amp;creator=factset&amp;DYN_ARGS=TRUE&amp;DOC_NAME=FAT:FQL_AUDITING_CLIENT_TEMPLATE.FAT&amp;display_string=Audit&amp;VAR:KEY=PWVQTANAVC&amp;VAR:QUERY=RkZfRUJJVERBX09QRVIoTFRNLDM5ODUzKQ==&amp;WINDOW=FIRST_POPUP&amp;HEIGHT=450&amp;WIDTH=450&amp;START_MA","XIMIZED=FALSE&amp;VAR:CALENDAR=US&amp;VAR:SYMBOL=CPX&amp;VAR:INDEX=0"}</definedName>
    <definedName name="_1602__FDSAUDITLINK__" hidden="1">{"fdsup://directions/FAT Viewer?action=UPDATE&amp;creator=factset&amp;DYN_ARGS=TRUE&amp;DOC_NAME=FAT:FQL_AUDITING_CLIENT_TEMPLATE.FAT&amp;display_string=Audit&amp;VAR:KEY=VEBQDCVINU&amp;VAR:QUERY=RkZfRU5UUlBSX1ZBTF9EQUlMWSgzOTg1MywsLCwsJ0RJTCcp&amp;WINDOW=FIRST_POPUP&amp;HEIGHT=450&amp;WIDTH=","450&amp;START_MAXIMIZED=FALSE&amp;VAR:CALENDAR=US&amp;VAR:SYMBOL=CPX&amp;VAR:INDEX=0"}</definedName>
    <definedName name="_1603__FDSAUDITLINK__" hidden="1">{"fdsup://directions/FAT Viewer?action=UPDATE&amp;creator=factset&amp;DYN_ARGS=TRUE&amp;DOC_NAME=FAT:FQL_AUDITING_CLIENT_TEMPLATE.FAT&amp;display_string=Audit&amp;VAR:KEY=NARARCLKXM&amp;VAR:QUERY=RkZfRUJJVERBX09QRVIoTFRNLDM5ODQ2KQ==&amp;WINDOW=FIRST_POPUP&amp;HEIGHT=450&amp;WIDTH=450&amp;START_MA","XIMIZED=FALSE&amp;VAR:CALENDAR=US&amp;VAR:SYMBOL=CPX&amp;VAR:INDEX=0"}</definedName>
    <definedName name="_1604__FDSAUDITLINK__" hidden="1">{"fdsup://directions/FAT Viewer?action=UPDATE&amp;creator=factset&amp;DYN_ARGS=TRUE&amp;DOC_NAME=FAT:FQL_AUDITING_CLIENT_TEMPLATE.FAT&amp;display_string=Audit&amp;VAR:KEY=JAFKLUFAPK&amp;VAR:QUERY=RkZfRU5UUlBSX1ZBTF9EQUlMWSgzOTg0NiwsLCwsJ0RJTCcp&amp;WINDOW=FIRST_POPUP&amp;HEIGHT=450&amp;WIDTH=","450&amp;START_MAXIMIZED=FALSE&amp;VAR:CALENDAR=US&amp;VAR:SYMBOL=CPX&amp;VAR:INDEX=0"}</definedName>
    <definedName name="_1605__FDSAUDITLINK__" hidden="1">{"fdsup://directions/FAT Viewer?action=UPDATE&amp;creator=factset&amp;DYN_ARGS=TRUE&amp;DOC_NAME=FAT:FQL_AUDITING_CLIENT_TEMPLATE.FAT&amp;display_string=Audit&amp;VAR:KEY=TCRORKVATA&amp;VAR:QUERY=RkZfRUJJVERBX09QRVIoTFRNLDM5ODM5KQ==&amp;WINDOW=FIRST_POPUP&amp;HEIGHT=450&amp;WIDTH=450&amp;START_MA","XIMIZED=FALSE&amp;VAR:CALENDAR=US&amp;VAR:SYMBOL=CPX&amp;VAR:INDEX=0"}</definedName>
    <definedName name="_1606__FDSAUDITLINK__" hidden="1">{"fdsup://directions/FAT Viewer?action=UPDATE&amp;creator=factset&amp;DYN_ARGS=TRUE&amp;DOC_NAME=FAT:FQL_AUDITING_CLIENT_TEMPLATE.FAT&amp;display_string=Audit&amp;VAR:KEY=VUFYBGJIXC&amp;VAR:QUERY=RkZfRU5UUlBSX1ZBTF9EQUlMWSgzOTgzOSwsLCwsJ0RJTCcp&amp;WINDOW=FIRST_POPUP&amp;HEIGHT=450&amp;WIDTH=","450&amp;START_MAXIMIZED=FALSE&amp;VAR:CALENDAR=US&amp;VAR:SYMBOL=CPX&amp;VAR:INDEX=0"}</definedName>
    <definedName name="_1607__FDSAUDITLINK__" hidden="1">{"fdsup://directions/FAT Viewer?action=UPDATE&amp;creator=factset&amp;DYN_ARGS=TRUE&amp;DOC_NAME=FAT:FQL_AUDITING_CLIENT_TEMPLATE.FAT&amp;display_string=Audit&amp;VAR:KEY=RCDQBQRMZS&amp;VAR:QUERY=RkZfRUJJVERBX09QRVIoTFRNLDM5ODMyKQ==&amp;WINDOW=FIRST_POPUP&amp;HEIGHT=450&amp;WIDTH=450&amp;START_MA","XIMIZED=FALSE&amp;VAR:CALENDAR=US&amp;VAR:SYMBOL=CPX&amp;VAR:INDEX=0"}</definedName>
    <definedName name="_1608__FDSAUDITLINK__" hidden="1">{"fdsup://directions/FAT Viewer?action=UPDATE&amp;creator=factset&amp;DYN_ARGS=TRUE&amp;DOC_NAME=FAT:FQL_AUDITING_CLIENT_TEMPLATE.FAT&amp;display_string=Audit&amp;VAR:KEY=NWXIHUHEPA&amp;VAR:QUERY=RkZfRU5UUlBSX1ZBTF9EQUlMWSgzOTgzMiwsLCwsJ0RJTCcp&amp;WINDOW=FIRST_POPUP&amp;HEIGHT=450&amp;WIDTH=","450&amp;START_MAXIMIZED=FALSE&amp;VAR:CALENDAR=US&amp;VAR:SYMBOL=CPX&amp;VAR:INDEX=0"}</definedName>
    <definedName name="_1609__FDSAUDITLINK__" hidden="1">{"fdsup://directions/FAT Viewer?action=UPDATE&amp;creator=factset&amp;DYN_ARGS=TRUE&amp;DOC_NAME=FAT:FQL_AUDITING_CLIENT_TEMPLATE.FAT&amp;display_string=Audit&amp;VAR:KEY=RQXGNKLANU&amp;VAR:QUERY=RkZfRUJJVERBX09QRVIoTFRNLDM5ODI1KQ==&amp;WINDOW=FIRST_POPUP&amp;HEIGHT=450&amp;WIDTH=450&amp;START_MA","XIMIZED=FALSE&amp;VAR:CALENDAR=US&amp;VAR:SYMBOL=CPX&amp;VAR:INDEX=0"}</definedName>
    <definedName name="_161______123Graph_ACHART_1" hidden="1">#REF!</definedName>
    <definedName name="_161__FDSAUDITLINK__" hidden="1">{"fdsup://directions/FAT Viewer?action=UPDATE&amp;creator=factset&amp;DYN_ARGS=TRUE&amp;DOC_NAME=FAT:FQL_AUDITING_CLIENT_TEMPLATE.FAT&amp;display_string=Audit&amp;VAR:KEY=XAZIDMZSVE&amp;VAR:QUERY=RkZfRU5UUlBSX1ZBTF9EQUlMWSg0MDM3OCwsLCwsJ0RJTCcp&amp;WINDOW=FIRST_POPUP&amp;HEIGHT=450&amp;WIDTH=","450&amp;START_MAXIMIZED=FALSE&amp;VAR:CALENDAR=US&amp;VAR:SYMBOL=B2850B&amp;VAR:INDEX=0"}</definedName>
    <definedName name="_1610__FDSAUDITLINK__" hidden="1">{"fdsup://directions/FAT Viewer?action=UPDATE&amp;creator=factset&amp;DYN_ARGS=TRUE&amp;DOC_NAME=FAT:FQL_AUDITING_CLIENT_TEMPLATE.FAT&amp;display_string=Audit&amp;VAR:KEY=XSLATUVEZU&amp;VAR:QUERY=RkZfRU5UUlBSX1ZBTF9EQUlMWSgzOTgyNSwsLCwsJ0RJTCcp&amp;WINDOW=FIRST_POPUP&amp;HEIGHT=450&amp;WIDTH=","450&amp;START_MAXIMIZED=FALSE&amp;VAR:CALENDAR=US&amp;VAR:SYMBOL=CPX&amp;VAR:INDEX=0"}</definedName>
    <definedName name="_1611__FDSAUDITLINK__" hidden="1">{"fdsup://directions/FAT Viewer?action=UPDATE&amp;creator=factset&amp;DYN_ARGS=TRUE&amp;DOC_NAME=FAT:FQL_AUDITING_CLIENT_TEMPLATE.FAT&amp;display_string=Audit&amp;VAR:KEY=ZYVSZQRUVS&amp;VAR:QUERY=RkZfRUJJVERBX09QRVIoTFRNLDM5ODE4KQ==&amp;WINDOW=FIRST_POPUP&amp;HEIGHT=450&amp;WIDTH=450&amp;START_MA","XIMIZED=FALSE&amp;VAR:CALENDAR=US&amp;VAR:SYMBOL=CPX&amp;VAR:INDEX=0"}</definedName>
    <definedName name="_1612__FDSAUDITLINK__" hidden="1">{"fdsup://directions/FAT Viewer?action=UPDATE&amp;creator=factset&amp;DYN_ARGS=TRUE&amp;DOC_NAME=FAT:FQL_AUDITING_CLIENT_TEMPLATE.FAT&amp;display_string=Audit&amp;VAR:KEY=TGRCRKHYTE&amp;VAR:QUERY=RkZfRU5UUlBSX1ZBTF9EQUlMWSgzOTgxOCwsLCwsJ0RJTCcp&amp;WINDOW=FIRST_POPUP&amp;HEIGHT=450&amp;WIDTH=","450&amp;START_MAXIMIZED=FALSE&amp;VAR:CALENDAR=US&amp;VAR:SYMBOL=CPX&amp;VAR:INDEX=0"}</definedName>
    <definedName name="_1613__FDSAUDITLINK__" hidden="1">{"fdsup://directions/FAT Viewer?action=UPDATE&amp;creator=factset&amp;DYN_ARGS=TRUE&amp;DOC_NAME=FAT:FQL_AUDITING_CLIENT_TEMPLATE.FAT&amp;display_string=Audit&amp;VAR:KEY=DKBUPARWLS&amp;VAR:QUERY=RkZfRUJJVERBX09QRVIoTFRNLDM5ODExKQ==&amp;WINDOW=FIRST_POPUP&amp;HEIGHT=450&amp;WIDTH=450&amp;START_MA","XIMIZED=FALSE&amp;VAR:CALENDAR=US&amp;VAR:SYMBOL=CPX&amp;VAR:INDEX=0"}</definedName>
    <definedName name="_1614__FDSAUDITLINK__" hidden="1">{"fdsup://directions/FAT Viewer?action=UPDATE&amp;creator=factset&amp;DYN_ARGS=TRUE&amp;DOC_NAME=FAT:FQL_AUDITING_CLIENT_TEMPLATE.FAT&amp;display_string=Audit&amp;VAR:KEY=PMRGLMFQDM&amp;VAR:QUERY=RkZfRU5UUlBSX1ZBTF9EQUlMWSgzOTgxMSwsLCwsJ0RJTCcp&amp;WINDOW=FIRST_POPUP&amp;HEIGHT=450&amp;WIDTH=","450&amp;START_MAXIMIZED=FALSE&amp;VAR:CALENDAR=US&amp;VAR:SYMBOL=CPX&amp;VAR:INDEX=0"}</definedName>
    <definedName name="_1615__FDSAUDITLINK__" hidden="1">{"fdsup://directions/FAT Viewer?action=UPDATE&amp;creator=factset&amp;DYN_ARGS=TRUE&amp;DOC_NAME=FAT:FQL_AUDITING_CLIENT_TEMPLATE.FAT&amp;display_string=Audit&amp;VAR:KEY=TIFMRENUNG&amp;VAR:QUERY=RkZfRUJJVERBX09QRVIoTFRNLDM5ODA0KQ==&amp;WINDOW=FIRST_POPUP&amp;HEIGHT=450&amp;WIDTH=450&amp;START_MA","XIMIZED=FALSE&amp;VAR:CALENDAR=US&amp;VAR:SYMBOL=CPX&amp;VAR:INDEX=0"}</definedName>
    <definedName name="_1616__FDSAUDITLINK__" hidden="1">{"fdsup://directions/FAT Viewer?action=UPDATE&amp;creator=factset&amp;DYN_ARGS=TRUE&amp;DOC_NAME=FAT:FQL_AUDITING_CLIENT_TEMPLATE.FAT&amp;display_string=Audit&amp;VAR:KEY=TGNELIZQNM&amp;VAR:QUERY=RkZfRU5UUlBSX1ZBTF9EQUlMWSgzOTgwNCwsLCwsJ0RJTCcp&amp;WINDOW=FIRST_POPUP&amp;HEIGHT=450&amp;WIDTH=","450&amp;START_MAXIMIZED=FALSE&amp;VAR:CALENDAR=US&amp;VAR:SYMBOL=CPX&amp;VAR:INDEX=0"}</definedName>
    <definedName name="_1617__FDSAUDITLINK__" hidden="1">{"fdsup://directions/FAT Viewer?action=UPDATE&amp;creator=factset&amp;DYN_ARGS=TRUE&amp;DOC_NAME=FAT:FQL_AUDITING_CLIENT_TEMPLATE.FAT&amp;display_string=Audit&amp;VAR:KEY=XELGZAJGLU&amp;VAR:QUERY=RkZfRUJJVERBX09QRVIoTFRNLDM5Nzk3KQ==&amp;WINDOW=FIRST_POPUP&amp;HEIGHT=450&amp;WIDTH=450&amp;START_MA","XIMIZED=FALSE&amp;VAR:CALENDAR=US&amp;VAR:SYMBOL=CPX&amp;VAR:INDEX=0"}</definedName>
    <definedName name="_1618__FDSAUDITLINK__" hidden="1">{"fdsup://directions/FAT Viewer?action=UPDATE&amp;creator=factset&amp;DYN_ARGS=TRUE&amp;DOC_NAME=FAT:FQL_AUDITING_CLIENT_TEMPLATE.FAT&amp;display_string=Audit&amp;VAR:KEY=PIBWTOTMTI&amp;VAR:QUERY=RkZfRU5UUlBSX1ZBTF9EQUlMWSgzOTc5NywsLCwsJ0RJTCcp&amp;WINDOW=FIRST_POPUP&amp;HEIGHT=450&amp;WIDTH=","450&amp;START_MAXIMIZED=FALSE&amp;VAR:CALENDAR=US&amp;VAR:SYMBOL=CPX&amp;VAR:INDEX=0"}</definedName>
    <definedName name="_1619__FDSAUDITLINK__" hidden="1">{"fdsup://directions/FAT Viewer?action=UPDATE&amp;creator=factset&amp;DYN_ARGS=TRUE&amp;DOC_NAME=FAT:FQL_AUDITING_CLIENT_TEMPLATE.FAT&amp;display_string=Audit&amp;VAR:KEY=RORARWJIZA&amp;VAR:QUERY=RkZfRUJJVERBX09QRVIoTFRNLDM5NzkwKQ==&amp;WINDOW=FIRST_POPUP&amp;HEIGHT=450&amp;WIDTH=450&amp;START_MA","XIMIZED=FALSE&amp;VAR:CALENDAR=US&amp;VAR:SYMBOL=CPX&amp;VAR:INDEX=0"}</definedName>
    <definedName name="_162______________123Graph_XCHART_1" hidden="1">#REF!</definedName>
    <definedName name="_162______123Graph_CCHART_2" hidden="1">#REF!</definedName>
    <definedName name="_162__FDSAUDITLINK__" hidden="1">{"fdsup://directions/FAT Viewer?action=UPDATE&amp;creator=factset&amp;DYN_ARGS=TRUE&amp;DOC_NAME=FAT:FQL_AUDITING_CLIENT_TEMPLATE.FAT&amp;display_string=Audit&amp;VAR:KEY=RYVOXKPKVK&amp;VAR:QUERY=RkZfRUJJVERBX09QRVIoTFRNLDQwMzc4KQ==&amp;WINDOW=FIRST_POPUP&amp;HEIGHT=450&amp;WIDTH=450&amp;START_MA","XIMIZED=FALSE&amp;VAR:CALENDAR=US&amp;VAR:SYMBOL=B2850B&amp;VAR:INDEX=0"}</definedName>
    <definedName name="_162_123Graph_ACHAR" hidden="1">#REF!</definedName>
    <definedName name="_1620__FDSAUDITLINK__" hidden="1">{"fdsup://directions/FAT Viewer?action=UPDATE&amp;creator=factset&amp;DYN_ARGS=TRUE&amp;DOC_NAME=FAT:FQL_AUDITING_CLIENT_TEMPLATE.FAT&amp;display_string=Audit&amp;VAR:KEY=DIXQTIDWRI&amp;VAR:QUERY=RkZfRU5UUlBSX1ZBTF9EQUlMWSgzOTc5MCwsLCwsJ0RJTCcp&amp;WINDOW=FIRST_POPUP&amp;HEIGHT=450&amp;WIDTH=","450&amp;START_MAXIMIZED=FALSE&amp;VAR:CALENDAR=US&amp;VAR:SYMBOL=CPX&amp;VAR:INDEX=0"}</definedName>
    <definedName name="_1621__FDSAUDITLINK__" hidden="1">{"fdsup://directions/FAT Viewer?action=UPDATE&amp;creator=factset&amp;DYN_ARGS=TRUE&amp;DOC_NAME=FAT:FQL_AUDITING_CLIENT_TEMPLATE.FAT&amp;display_string=Audit&amp;VAR:KEY=POFADCBAPW&amp;VAR:QUERY=RkZfRUJJVERBX09QRVIoTFRNLDM5NzgzKQ==&amp;WINDOW=FIRST_POPUP&amp;HEIGHT=450&amp;WIDTH=450&amp;START_MA","XIMIZED=FALSE&amp;VAR:CALENDAR=US&amp;VAR:SYMBOL=CPX&amp;VAR:INDEX=0"}</definedName>
    <definedName name="_1622__FDSAUDITLINK__" hidden="1">{"fdsup://directions/FAT Viewer?action=UPDATE&amp;creator=factset&amp;DYN_ARGS=TRUE&amp;DOC_NAME=FAT:FQL_AUDITING_CLIENT_TEMPLATE.FAT&amp;display_string=Audit&amp;VAR:KEY=JOZKZMFERQ&amp;VAR:QUERY=RkZfRU5UUlBSX1ZBTF9EQUlMWSgzOTc4MywsLCwsJ0RJTCcp&amp;WINDOW=FIRST_POPUP&amp;HEIGHT=450&amp;WIDTH=","450&amp;START_MAXIMIZED=FALSE&amp;VAR:CALENDAR=US&amp;VAR:SYMBOL=CPX&amp;VAR:INDEX=0"}</definedName>
    <definedName name="_1623__FDSAUDITLINK__" hidden="1">{"fdsup://directions/FAT Viewer?action=UPDATE&amp;creator=factset&amp;DYN_ARGS=TRUE&amp;DOC_NAME=FAT:FQL_AUDITING_CLIENT_TEMPLATE.FAT&amp;display_string=Audit&amp;VAR:KEY=DIRAZIJMHO&amp;VAR:QUERY=RkZfRUJJVERBX09QRVIoTFRNLDM5Nzc2KQ==&amp;WINDOW=FIRST_POPUP&amp;HEIGHT=450&amp;WIDTH=450&amp;START_MA","XIMIZED=FALSE&amp;VAR:CALENDAR=US&amp;VAR:SYMBOL=CPX&amp;VAR:INDEX=0"}</definedName>
    <definedName name="_1624__FDSAUDITLINK__" hidden="1">{"fdsup://directions/FAT Viewer?action=UPDATE&amp;creator=factset&amp;DYN_ARGS=TRUE&amp;DOC_NAME=FAT:FQL_AUDITING_CLIENT_TEMPLATE.FAT&amp;display_string=Audit&amp;VAR:KEY=JSVQFCFGLM&amp;VAR:QUERY=RkZfRU5UUlBSX1ZBTF9EQUlMWSgzOTc3NiwsLCwsJ0RJTCcp&amp;WINDOW=FIRST_POPUP&amp;HEIGHT=450&amp;WIDTH=","450&amp;START_MAXIMIZED=FALSE&amp;VAR:CALENDAR=US&amp;VAR:SYMBOL=CPX&amp;VAR:INDEX=0"}</definedName>
    <definedName name="_1625__FDSAUDITLINK__" hidden="1">{"fdsup://directions/FAT Viewer?action=UPDATE&amp;creator=factset&amp;DYN_ARGS=TRUE&amp;DOC_NAME=FAT:FQL_AUDITING_CLIENT_TEMPLATE.FAT&amp;display_string=Audit&amp;VAR:KEY=LYNSHWJOHK&amp;VAR:QUERY=RkZfRUJJVERBX09QRVIoTFRNLDM5NzY5KQ==&amp;WINDOW=FIRST_POPUP&amp;HEIGHT=450&amp;WIDTH=450&amp;START_MA","XIMIZED=FALSE&amp;VAR:CALENDAR=US&amp;VAR:SYMBOL=CPX&amp;VAR:INDEX=0"}</definedName>
    <definedName name="_1626__FDSAUDITLINK__" hidden="1">{"fdsup://directions/FAT Viewer?action=UPDATE&amp;creator=factset&amp;DYN_ARGS=TRUE&amp;DOC_NAME=FAT:FQL_AUDITING_CLIENT_TEMPLATE.FAT&amp;display_string=Audit&amp;VAR:KEY=VAPIHCTSXC&amp;VAR:QUERY=RkZfRU5UUlBSX1ZBTF9EQUlMWSgzOTc2OSwsLCwsJ0RJTCcp&amp;WINDOW=FIRST_POPUP&amp;HEIGHT=450&amp;WIDTH=","450&amp;START_MAXIMIZED=FALSE&amp;VAR:CALENDAR=US&amp;VAR:SYMBOL=CPX&amp;VAR:INDEX=0"}</definedName>
    <definedName name="_1627__FDSAUDITLINK__" hidden="1">{"fdsup://directions/FAT Viewer?action=UPDATE&amp;creator=factset&amp;DYN_ARGS=TRUE&amp;DOC_NAME=FAT:FQL_AUDITING_CLIENT_TEMPLATE.FAT&amp;display_string=Audit&amp;VAR:KEY=NYBABMPAXY&amp;VAR:QUERY=RkZfRUJJVERBX09QRVIoTFRNLDM5NzYyKQ==&amp;WINDOW=FIRST_POPUP&amp;HEIGHT=450&amp;WIDTH=450&amp;START_MA","XIMIZED=FALSE&amp;VAR:CALENDAR=US&amp;VAR:SYMBOL=CPX&amp;VAR:INDEX=0"}</definedName>
    <definedName name="_1628__FDSAUDITLINK__" hidden="1">{"fdsup://directions/FAT Viewer?action=UPDATE&amp;creator=factset&amp;DYN_ARGS=TRUE&amp;DOC_NAME=FAT:FQL_AUDITING_CLIENT_TEMPLATE.FAT&amp;display_string=Audit&amp;VAR:KEY=JEVOHQZKPI&amp;VAR:QUERY=RkZfRU5UUlBSX1ZBTF9EQUlMWSgzOTc2MiwsLCwsJ0RJTCcp&amp;WINDOW=FIRST_POPUP&amp;HEIGHT=450&amp;WIDTH=","450&amp;START_MAXIMIZED=FALSE&amp;VAR:CALENDAR=US&amp;VAR:SYMBOL=CPX&amp;VAR:INDEX=0"}</definedName>
    <definedName name="_1629__FDSAUDITLINK__" hidden="1">{"fdsup://directions/FAT Viewer?action=UPDATE&amp;creator=factset&amp;DYN_ARGS=TRUE&amp;DOC_NAME=FAT:FQL_AUDITING_CLIENT_TEMPLATE.FAT&amp;display_string=Audit&amp;VAR:KEY=FMJYLGPKXA&amp;VAR:QUERY=RkZfRUJJVERBX09QRVIoTFRNLDM5NzU1KQ==&amp;WINDOW=FIRST_POPUP&amp;HEIGHT=450&amp;WIDTH=450&amp;START_MA","XIMIZED=FALSE&amp;VAR:CALENDAR=US&amp;VAR:SYMBOL=CPX&amp;VAR:INDEX=0"}</definedName>
    <definedName name="_163______123Graph_DCHART_1" hidden="1">#REF!</definedName>
    <definedName name="_163__FDSAUDITLINK__" hidden="1">{"fdsup://directions/FAT Viewer?action=UPDATE&amp;creator=factset&amp;DYN_ARGS=TRUE&amp;DOC_NAME=FAT:FQL_AUDITING_CLIENT_TEMPLATE.FAT&amp;display_string=Audit&amp;VAR:KEY=BYDCTGJIVI&amp;VAR:QUERY=RkZfRU5UUlBSX1ZBTF9EQUlMWSg0MDM3MSwsLCwsJ0RJTCcp&amp;WINDOW=FIRST_POPUP&amp;HEIGHT=450&amp;WIDTH=","450&amp;START_MAXIMIZED=FALSE&amp;VAR:CALENDAR=US&amp;VAR:SYMBOL=B2850B&amp;VAR:INDEX=0"}</definedName>
    <definedName name="_1630__FDSAUDITLINK__" hidden="1">{"fdsup://directions/FAT Viewer?action=UPDATE&amp;creator=factset&amp;DYN_ARGS=TRUE&amp;DOC_NAME=FAT:FQL_AUDITING_CLIENT_TEMPLATE.FAT&amp;display_string=Audit&amp;VAR:KEY=RQRGTILGLE&amp;VAR:QUERY=RkZfRU5UUlBSX1ZBTF9EQUlMWSgzOTc1NSwsLCwsJ0RJTCcp&amp;WINDOW=FIRST_POPUP&amp;HEIGHT=450&amp;WIDTH=","450&amp;START_MAXIMIZED=FALSE&amp;VAR:CALENDAR=US&amp;VAR:SYMBOL=CPX&amp;VAR:INDEX=0"}</definedName>
    <definedName name="_1631__FDSAUDITLINK__" hidden="1">{"fdsup://directions/FAT Viewer?action=UPDATE&amp;creator=factset&amp;DYN_ARGS=TRUE&amp;DOC_NAME=FAT:FQL_AUDITING_CLIENT_TEMPLATE.FAT&amp;display_string=Audit&amp;VAR:KEY=FGVWPWRQJE&amp;VAR:QUERY=RkZfRUJJVERBX09QRVIoTFRNLDM5NzQ4KQ==&amp;WINDOW=FIRST_POPUP&amp;HEIGHT=450&amp;WIDTH=450&amp;START_MA","XIMIZED=FALSE&amp;VAR:CALENDAR=US&amp;VAR:SYMBOL=CPX&amp;VAR:INDEX=0"}</definedName>
    <definedName name="_1632__FDSAUDITLINK__" hidden="1">{"fdsup://directions/FAT Viewer?action=UPDATE&amp;creator=factset&amp;DYN_ARGS=TRUE&amp;DOC_NAME=FAT:FQL_AUDITING_CLIENT_TEMPLATE.FAT&amp;display_string=Audit&amp;VAR:KEY=HYTMHIXAJW&amp;VAR:QUERY=RkZfRU5UUlBSX1ZBTF9EQUlMWSgzOTc0OCwsLCwsJ0RJTCcp&amp;WINDOW=FIRST_POPUP&amp;HEIGHT=450&amp;WIDTH=","450&amp;START_MAXIMIZED=FALSE&amp;VAR:CALENDAR=US&amp;VAR:SYMBOL=CPX&amp;VAR:INDEX=0"}</definedName>
    <definedName name="_1633__FDSAUDITLINK__" hidden="1">{"fdsup://directions/FAT Viewer?action=UPDATE&amp;creator=factset&amp;DYN_ARGS=TRUE&amp;DOC_NAME=FAT:FQL_AUDITING_CLIENT_TEMPLATE.FAT&amp;display_string=Audit&amp;VAR:KEY=ZIHMTSFKTA&amp;VAR:QUERY=RkZfRUJJVERBX09QRVIoTFRNLDM5NzQxKQ==&amp;WINDOW=FIRST_POPUP&amp;HEIGHT=450&amp;WIDTH=450&amp;START_MA","XIMIZED=FALSE&amp;VAR:CALENDAR=US&amp;VAR:SYMBOL=CPX&amp;VAR:INDEX=0"}</definedName>
    <definedName name="_1634__FDSAUDITLINK__" hidden="1">{"fdsup://directions/FAT Viewer?action=UPDATE&amp;creator=factset&amp;DYN_ARGS=TRUE&amp;DOC_NAME=FAT:FQL_AUDITING_CLIENT_TEMPLATE.FAT&amp;display_string=Audit&amp;VAR:KEY=RUTYLALAXG&amp;VAR:QUERY=RkZfRU5UUlBSX1ZBTF9EQUlMWSgzOTc0MSwsLCwsJ0RJTCcp&amp;WINDOW=FIRST_POPUP&amp;HEIGHT=450&amp;WIDTH=","450&amp;START_MAXIMIZED=FALSE&amp;VAR:CALENDAR=US&amp;VAR:SYMBOL=CPX&amp;VAR:INDEX=0"}</definedName>
    <definedName name="_1635__FDSAUDITLINK__" hidden="1">{"fdsup://directions/FAT Viewer?action=UPDATE&amp;creator=factset&amp;DYN_ARGS=TRUE&amp;DOC_NAME=FAT:FQL_AUDITING_CLIENT_TEMPLATE.FAT&amp;display_string=Audit&amp;VAR:KEY=VMTABKTYHC&amp;VAR:QUERY=RkZfRUJJVERBX09QRVIoTFRNLDM5NzM0KQ==&amp;WINDOW=FIRST_POPUP&amp;HEIGHT=450&amp;WIDTH=450&amp;START_MA","XIMIZED=FALSE&amp;VAR:CALENDAR=US&amp;VAR:SYMBOL=CPX&amp;VAR:INDEX=0"}</definedName>
    <definedName name="_1636__FDSAUDITLINK__" hidden="1">{"fdsup://directions/FAT Viewer?action=UPDATE&amp;creator=factset&amp;DYN_ARGS=TRUE&amp;DOC_NAME=FAT:FQL_AUDITING_CLIENT_TEMPLATE.FAT&amp;display_string=Audit&amp;VAR:KEY=TMHUHMXAHO&amp;VAR:QUERY=RkZfRU5UUlBSX1ZBTF9EQUlMWSgzOTczNCwsLCwsJ0RJTCcp&amp;WINDOW=FIRST_POPUP&amp;HEIGHT=450&amp;WIDTH=","450&amp;START_MAXIMIZED=FALSE&amp;VAR:CALENDAR=US&amp;VAR:SYMBOL=CPX&amp;VAR:INDEX=0"}</definedName>
    <definedName name="_1637__FDSAUDITLINK__" hidden="1">{"fdsup://directions/FAT Viewer?action=UPDATE&amp;creator=factset&amp;DYN_ARGS=TRUE&amp;DOC_NAME=FAT:FQL_AUDITING_CLIENT_TEMPLATE.FAT&amp;display_string=Audit&amp;VAR:KEY=DSZMVCJMBA&amp;VAR:QUERY=RkZfRUJJVERBX09QRVIoTFRNLDM5NzI3KQ==&amp;WINDOW=FIRST_POPUP&amp;HEIGHT=450&amp;WIDTH=450&amp;START_MA","XIMIZED=FALSE&amp;VAR:CALENDAR=US&amp;VAR:SYMBOL=CPX&amp;VAR:INDEX=0"}</definedName>
    <definedName name="_1638__FDSAUDITLINK__" hidden="1">{"fdsup://directions/FAT Viewer?action=UPDATE&amp;creator=factset&amp;DYN_ARGS=TRUE&amp;DOC_NAME=FAT:FQL_AUDITING_CLIENT_TEMPLATE.FAT&amp;display_string=Audit&amp;VAR:KEY=PCTGBOZCXQ&amp;VAR:QUERY=RkZfRU5UUlBSX1ZBTF9EQUlMWSgzOTcyNywsLCwsJ0RJTCcp&amp;WINDOW=FIRST_POPUP&amp;HEIGHT=450&amp;WIDTH=","450&amp;START_MAXIMIZED=FALSE&amp;VAR:CALENDAR=US&amp;VAR:SYMBOL=CPX&amp;VAR:INDEX=0"}</definedName>
    <definedName name="_1639__FDSAUDITLINK__" hidden="1">{"fdsup://directions/FAT Viewer?action=UPDATE&amp;creator=factset&amp;DYN_ARGS=TRUE&amp;DOC_NAME=FAT:FQL_AUDITING_CLIENT_TEMPLATE.FAT&amp;display_string=Audit&amp;VAR:KEY=JMJMPQPUBO&amp;VAR:QUERY=RkZfRUJJVERBX09QRVIoTFRNLDM5NzIwKQ==&amp;WINDOW=FIRST_POPUP&amp;HEIGHT=450&amp;WIDTH=450&amp;START_MA","XIMIZED=FALSE&amp;VAR:CALENDAR=US&amp;VAR:SYMBOL=CPX&amp;VAR:INDEX=0"}</definedName>
    <definedName name="_164______123Graph_DCHART_2" hidden="1">#REF!</definedName>
    <definedName name="_164__FDSAUDITLINK__" hidden="1">{"fdsup://directions/FAT Viewer?action=UPDATE&amp;creator=factset&amp;DYN_ARGS=TRUE&amp;DOC_NAME=FAT:FQL_AUDITING_CLIENT_TEMPLATE.FAT&amp;display_string=Audit&amp;VAR:KEY=HOPOHALQPK&amp;VAR:QUERY=RkZfRUJJVERBX09QRVIoTFRNLDQwMzcxKQ==&amp;WINDOW=FIRST_POPUP&amp;HEIGHT=450&amp;WIDTH=450&amp;START_MA","XIMIZED=FALSE&amp;VAR:CALENDAR=US&amp;VAR:SYMBOL=B2850B&amp;VAR:INDEX=0"}</definedName>
    <definedName name="_1640__FDSAUDITLINK__" hidden="1">{"fdsup://directions/FAT Viewer?action=UPDATE&amp;creator=factset&amp;DYN_ARGS=TRUE&amp;DOC_NAME=FAT:FQL_AUDITING_CLIENT_TEMPLATE.FAT&amp;display_string=Audit&amp;VAR:KEY=HUVUDYVIZC&amp;VAR:QUERY=RkZfRU5UUlBSX1ZBTF9EQUlMWSgzOTcyMCwsLCwsJ0RJTCcp&amp;WINDOW=FIRST_POPUP&amp;HEIGHT=450&amp;WIDTH=","450&amp;START_MAXIMIZED=FALSE&amp;VAR:CALENDAR=US&amp;VAR:SYMBOL=CPX&amp;VAR:INDEX=0"}</definedName>
    <definedName name="_1641__FDSAUDITLINK__" hidden="1">{"fdsup://directions/FAT Viewer?action=UPDATE&amp;creator=factset&amp;DYN_ARGS=TRUE&amp;DOC_NAME=FAT:FQL_AUDITING_CLIENT_TEMPLATE.FAT&amp;display_string=Audit&amp;VAR:KEY=DCXIBKTCBG&amp;VAR:QUERY=RkZfRUJJVERBX09QRVIoTFRNLDM5NzEzKQ==&amp;WINDOW=FIRST_POPUP&amp;HEIGHT=450&amp;WIDTH=450&amp;START_MA","XIMIZED=FALSE&amp;VAR:CALENDAR=US&amp;VAR:SYMBOL=CPX&amp;VAR:INDEX=0"}</definedName>
    <definedName name="_1642__FDSAUDITLINK__" hidden="1">{"fdsup://directions/FAT Viewer?action=UPDATE&amp;creator=factset&amp;DYN_ARGS=TRUE&amp;DOC_NAME=FAT:FQL_AUDITING_CLIENT_TEMPLATE.FAT&amp;display_string=Audit&amp;VAR:KEY=RUFEREFMTM&amp;VAR:QUERY=RkZfRU5UUlBSX1ZBTF9EQUlMWSgzOTcxMywsLCwsJ0RJTCcp&amp;WINDOW=FIRST_POPUP&amp;HEIGHT=450&amp;WIDTH=","450&amp;START_MAXIMIZED=FALSE&amp;VAR:CALENDAR=US&amp;VAR:SYMBOL=CPX&amp;VAR:INDEX=0"}</definedName>
    <definedName name="_1643__FDSAUDITLINK__" hidden="1">{"fdsup://directions/FAT Viewer?action=UPDATE&amp;creator=factset&amp;DYN_ARGS=TRUE&amp;DOC_NAME=FAT:FQL_AUDITING_CLIENT_TEMPLATE.FAT&amp;display_string=Audit&amp;VAR:KEY=ZCLUTMLUPQ&amp;VAR:QUERY=RkZfRUJJVERBX09QRVIoTFRNLDM5NzA2KQ==&amp;WINDOW=FIRST_POPUP&amp;HEIGHT=450&amp;WIDTH=450&amp;START_MA","XIMIZED=FALSE&amp;VAR:CALENDAR=US&amp;VAR:SYMBOL=CPX&amp;VAR:INDEX=0"}</definedName>
    <definedName name="_1644__FDSAUDITLINK__" hidden="1">{"fdsup://directions/FAT Viewer?action=UPDATE&amp;creator=factset&amp;DYN_ARGS=TRUE&amp;DOC_NAME=FAT:FQL_AUDITING_CLIENT_TEMPLATE.FAT&amp;display_string=Audit&amp;VAR:KEY=LIJSFELQNM&amp;VAR:QUERY=RkZfRU5UUlBSX1ZBTF9EQUlMWSgzOTcwNiwsLCwsJ0RJTCcp&amp;WINDOW=FIRST_POPUP&amp;HEIGHT=450&amp;WIDTH=","450&amp;START_MAXIMIZED=FALSE&amp;VAR:CALENDAR=US&amp;VAR:SYMBOL=CPX&amp;VAR:INDEX=0"}</definedName>
    <definedName name="_1645__FDSAUDITLINK__" hidden="1">{"fdsup://directions/FAT Viewer?action=UPDATE&amp;creator=factset&amp;DYN_ARGS=TRUE&amp;DOC_NAME=FAT:FQL_AUDITING_CLIENT_TEMPLATE.FAT&amp;display_string=Audit&amp;VAR:KEY=BMTWJYVQTK&amp;VAR:QUERY=RkZfRUJJVERBX09QRVIoTFRNLDM5Njk5KQ==&amp;WINDOW=FIRST_POPUP&amp;HEIGHT=450&amp;WIDTH=450&amp;START_MA","XIMIZED=FALSE&amp;VAR:CALENDAR=US&amp;VAR:SYMBOL=CPX&amp;VAR:INDEX=0"}</definedName>
    <definedName name="_1646__FDSAUDITLINK__" hidden="1">{"fdsup://directions/FAT Viewer?action=UPDATE&amp;creator=factset&amp;DYN_ARGS=TRUE&amp;DOC_NAME=FAT:FQL_AUDITING_CLIENT_TEMPLATE.FAT&amp;display_string=Audit&amp;VAR:KEY=VMDOLIFQJO&amp;VAR:QUERY=RkZfRU5UUlBSX1ZBTF9EQUlMWSgzOTY5OSwsLCwsJ0RJTCcp&amp;WINDOW=FIRST_POPUP&amp;HEIGHT=450&amp;WIDTH=","450&amp;START_MAXIMIZED=FALSE&amp;VAR:CALENDAR=US&amp;VAR:SYMBOL=CPX&amp;VAR:INDEX=0"}</definedName>
    <definedName name="_1647__FDSAUDITLINK__" hidden="1">{"fdsup://directions/FAT Viewer?action=UPDATE&amp;creator=factset&amp;DYN_ARGS=TRUE&amp;DOC_NAME=FAT:FQL_AUDITING_CLIENT_TEMPLATE.FAT&amp;display_string=Audit&amp;VAR:KEY=TOTYRQPOPS&amp;VAR:QUERY=RkZfRUJJVERBX09QRVIoTFRNLDM5NjkyKQ==&amp;WINDOW=FIRST_POPUP&amp;HEIGHT=450&amp;WIDTH=450&amp;START_MA","XIMIZED=FALSE&amp;VAR:CALENDAR=US&amp;VAR:SYMBOL=CPX&amp;VAR:INDEX=0"}</definedName>
    <definedName name="_1648__FDSAUDITLINK__" hidden="1">{"fdsup://directions/FAT Viewer?action=UPDATE&amp;creator=factset&amp;DYN_ARGS=TRUE&amp;DOC_NAME=FAT:FQL_AUDITING_CLIENT_TEMPLATE.FAT&amp;display_string=Audit&amp;VAR:KEY=XYNYPERCHU&amp;VAR:QUERY=RkZfRU5UUlBSX1ZBTF9EQUlMWSgzOTY5MiwsLCwsJ0RJTCcp&amp;WINDOW=FIRST_POPUP&amp;HEIGHT=450&amp;WIDTH=","450&amp;START_MAXIMIZED=FALSE&amp;VAR:CALENDAR=US&amp;VAR:SYMBOL=CPX&amp;VAR:INDEX=0"}</definedName>
    <definedName name="_1649__FDSAUDITLINK__" hidden="1">{"fdsup://directions/FAT Viewer?action=UPDATE&amp;creator=factset&amp;DYN_ARGS=TRUE&amp;DOC_NAME=FAT:FQL_AUDITING_CLIENT_TEMPLATE.FAT&amp;display_string=Audit&amp;VAR:KEY=PQHSVKDOLG&amp;VAR:QUERY=RkZfRUJJVERBX09QRVIoTFRNLDM5Njg1KQ==&amp;WINDOW=FIRST_POPUP&amp;HEIGHT=450&amp;WIDTH=450&amp;START_MA","XIMIZED=FALSE&amp;VAR:CALENDAR=US&amp;VAR:SYMBOL=CPX&amp;VAR:INDEX=0"}</definedName>
    <definedName name="_165______________123Graph_XCHART_2" hidden="1">#REF!</definedName>
    <definedName name="_165_____123Graph_ACHART_1" hidden="1">#REF!</definedName>
    <definedName name="_165__123Graph_LBL_ACHART_1" hidden="1">#REF!</definedName>
    <definedName name="_165__123Graph_XCHART_1" hidden="1">#REF!</definedName>
    <definedName name="_165__FDSAUDITLINK__" hidden="1">{"fdsup://directions/FAT Viewer?action=UPDATE&amp;creator=factset&amp;DYN_ARGS=TRUE&amp;DOC_NAME=FAT:FQL_AUDITING_CLIENT_TEMPLATE.FAT&amp;display_string=Audit&amp;VAR:KEY=BWLCXOFENI&amp;VAR:QUERY=RkZfRU5UUlBSX1ZBTF9EQUlMWSg0MDM2NCwsLCwsJ0RJTCcp&amp;WINDOW=FIRST_POPUP&amp;HEIGHT=450&amp;WIDTH=","450&amp;START_MAXIMIZED=FALSE&amp;VAR:CALENDAR=US&amp;VAR:SYMBOL=B2850B&amp;VAR:INDEX=0"}</definedName>
    <definedName name="_1650__FDSAUDITLINK__" hidden="1">{"fdsup://directions/FAT Viewer?action=UPDATE&amp;creator=factset&amp;DYN_ARGS=TRUE&amp;DOC_NAME=FAT:FQL_AUDITING_CLIENT_TEMPLATE.FAT&amp;display_string=Audit&amp;VAR:KEY=DYJOBCNYRW&amp;VAR:QUERY=RkZfRU5UUlBSX1ZBTF9EQUlMWSgzOTY4NSwsLCwsJ0RJTCcp&amp;WINDOW=FIRST_POPUP&amp;HEIGHT=450&amp;WIDTH=","450&amp;START_MAXIMIZED=FALSE&amp;VAR:CALENDAR=US&amp;VAR:SYMBOL=CPX&amp;VAR:INDEX=0"}</definedName>
    <definedName name="_1651__FDSAUDITLINK__" hidden="1">{"fdsup://directions/FAT Viewer?action=UPDATE&amp;creator=factset&amp;DYN_ARGS=TRUE&amp;DOC_NAME=FAT:FQL_AUDITING_CLIENT_TEMPLATE.FAT&amp;display_string=Audit&amp;VAR:KEY=NQLCNOHUBQ&amp;VAR:QUERY=RkZfRUJJVERBX09QRVIoTFRNLDM5Njc4KQ==&amp;WINDOW=FIRST_POPUP&amp;HEIGHT=450&amp;WIDTH=450&amp;START_MA","XIMIZED=FALSE&amp;VAR:CALENDAR=US&amp;VAR:SYMBOL=CPX&amp;VAR:INDEX=0"}</definedName>
    <definedName name="_1652__FDSAUDITLINK__" hidden="1">{"fdsup://directions/FAT Viewer?action=UPDATE&amp;creator=factset&amp;DYN_ARGS=TRUE&amp;DOC_NAME=FAT:FQL_AUDITING_CLIENT_TEMPLATE.FAT&amp;display_string=Audit&amp;VAR:KEY=NIVQZSZQPK&amp;VAR:QUERY=RkZfRU5UUlBSX1ZBTF9EQUlMWSgzOTY3OCwsLCwsJ0RJTCcp&amp;WINDOW=FIRST_POPUP&amp;HEIGHT=450&amp;WIDTH=","450&amp;START_MAXIMIZED=FALSE&amp;VAR:CALENDAR=US&amp;VAR:SYMBOL=CPX&amp;VAR:INDEX=0"}</definedName>
    <definedName name="_1653__FDSAUDITLINK__" hidden="1">{"fdsup://directions/FAT Viewer?action=UPDATE&amp;creator=factset&amp;DYN_ARGS=TRUE&amp;DOC_NAME=FAT:FQL_AUDITING_CLIENT_TEMPLATE.FAT&amp;display_string=Audit&amp;VAR:KEY=PGFKXWHOLY&amp;VAR:QUERY=RkZfRUJJVERBX09QRVIoTFRNLDM5NjcxKQ==&amp;WINDOW=FIRST_POPUP&amp;HEIGHT=450&amp;WIDTH=450&amp;START_MA","XIMIZED=FALSE&amp;VAR:CALENDAR=US&amp;VAR:SYMBOL=CPX&amp;VAR:INDEX=0"}</definedName>
    <definedName name="_1654__FDSAUDITLINK__" hidden="1">{"fdsup://directions/FAT Viewer?action=UPDATE&amp;creator=factset&amp;DYN_ARGS=TRUE&amp;DOC_NAME=FAT:FQL_AUDITING_CLIENT_TEMPLATE.FAT&amp;display_string=Audit&amp;VAR:KEY=ZWZIRARIJG&amp;VAR:QUERY=RkZfRU5UUlBSX1ZBTF9EQUlMWSgzOTY3MSwsLCwsJ0RJTCcp&amp;WINDOW=FIRST_POPUP&amp;HEIGHT=450&amp;WIDTH=","450&amp;START_MAXIMIZED=FALSE&amp;VAR:CALENDAR=US&amp;VAR:SYMBOL=CPX&amp;VAR:INDEX=0"}</definedName>
    <definedName name="_1655__FDSAUDITLINK__" hidden="1">{"fdsup://directions/FAT Viewer?action=UPDATE&amp;creator=factset&amp;DYN_ARGS=TRUE&amp;DOC_NAME=FAT:FQL_AUDITING_CLIENT_TEMPLATE.FAT&amp;display_string=Audit&amp;VAR:KEY=FKLAXQHMLO&amp;VAR:QUERY=RkZfRUJJVERBX09QRVIoTFRNLDM5NjY0KQ==&amp;WINDOW=FIRST_POPUP&amp;HEIGHT=450&amp;WIDTH=450&amp;START_MA","XIMIZED=FALSE&amp;VAR:CALENDAR=US&amp;VAR:SYMBOL=CPX&amp;VAR:INDEX=0"}</definedName>
    <definedName name="_1656__FDSAUDITLINK__" hidden="1">{"fdsup://directions/FAT Viewer?action=UPDATE&amp;creator=factset&amp;DYN_ARGS=TRUE&amp;DOC_NAME=FAT:FQL_AUDITING_CLIENT_TEMPLATE.FAT&amp;display_string=Audit&amp;VAR:KEY=DWTOBMRORA&amp;VAR:QUERY=RkZfRU5UUlBSX1ZBTF9EQUlMWSgzOTY2NCwsLCwsJ0RJTCcp&amp;WINDOW=FIRST_POPUP&amp;HEIGHT=450&amp;WIDTH=","450&amp;START_MAXIMIZED=FALSE&amp;VAR:CALENDAR=US&amp;VAR:SYMBOL=CPX&amp;VAR:INDEX=0"}</definedName>
    <definedName name="_1657__FDSAUDITLINK__" hidden="1">{"fdsup://directions/FAT Viewer?action=UPDATE&amp;creator=factset&amp;DYN_ARGS=TRUE&amp;DOC_NAME=FAT:FQL_AUDITING_CLIENT_TEMPLATE.FAT&amp;display_string=Audit&amp;VAR:KEY=TQHKRQNGJK&amp;VAR:QUERY=RkZfRUJJVERBX09QRVIoTFRNLDM5NjU3KQ==&amp;WINDOW=FIRST_POPUP&amp;HEIGHT=450&amp;WIDTH=450&amp;START_MA","XIMIZED=FALSE&amp;VAR:CALENDAR=US&amp;VAR:SYMBOL=CPX&amp;VAR:INDEX=0"}</definedName>
    <definedName name="_1658__FDSAUDITLINK__" hidden="1">{"fdsup://directions/FAT Viewer?action=UPDATE&amp;creator=factset&amp;DYN_ARGS=TRUE&amp;DOC_NAME=FAT:FQL_AUDITING_CLIENT_TEMPLATE.FAT&amp;display_string=Audit&amp;VAR:KEY=TELIREPOZQ&amp;VAR:QUERY=RkZfRU5UUlBSX1ZBTF9EQUlMWSgzOTY1NywsLCwsJ0RJTCcp&amp;WINDOW=FIRST_POPUP&amp;HEIGHT=450&amp;WIDTH=","450&amp;START_MAXIMIZED=FALSE&amp;VAR:CALENDAR=US&amp;VAR:SYMBOL=CPX&amp;VAR:INDEX=0"}</definedName>
    <definedName name="_1659__FDSAUDITLINK__" hidden="1">{"fdsup://directions/FAT Viewer?action=UPDATE&amp;creator=factset&amp;DYN_ARGS=TRUE&amp;DOC_NAME=FAT:FQL_AUDITING_CLIENT_TEMPLATE.FAT&amp;display_string=Audit&amp;VAR:KEY=BINUNIVSRK&amp;VAR:QUERY=RkZfRUJJVERBX09QRVIoTFRNLDM5NjUwKQ==&amp;WINDOW=FIRST_POPUP&amp;HEIGHT=450&amp;WIDTH=450&amp;START_MA","XIMIZED=FALSE&amp;VAR:CALENDAR=US&amp;VAR:SYMBOL=CPX&amp;VAR:INDEX=0"}</definedName>
    <definedName name="_166_____123Graph_ACHART_2" hidden="1">#REF!</definedName>
    <definedName name="_166__FDSAUDITLINK__" hidden="1">{"fdsup://directions/FAT Viewer?action=UPDATE&amp;creator=factset&amp;DYN_ARGS=TRUE&amp;DOC_NAME=FAT:FQL_AUDITING_CLIENT_TEMPLATE.FAT&amp;display_string=Audit&amp;VAR:KEY=LGHQPIHADS&amp;VAR:QUERY=RkZfRUJJVERBX09QRVIoTFRNLDQwMzY0KQ==&amp;WINDOW=FIRST_POPUP&amp;HEIGHT=450&amp;WIDTH=450&amp;START_MA","XIMIZED=FALSE&amp;VAR:CALENDAR=US&amp;VAR:SYMBOL=B2850B&amp;VAR:INDEX=0"}</definedName>
    <definedName name="_1660__FDSAUDITLINK__" hidden="1">{"fdsup://directions/FAT Viewer?action=UPDATE&amp;creator=factset&amp;DYN_ARGS=TRUE&amp;DOC_NAME=FAT:FQL_AUDITING_CLIENT_TEMPLATE.FAT&amp;display_string=Audit&amp;VAR:KEY=XCPCHWXOFG&amp;VAR:QUERY=RkZfRU5UUlBSX1ZBTF9EQUlMWSgzOTY1MCwsLCwsJ0RJTCcp&amp;WINDOW=FIRST_POPUP&amp;HEIGHT=450&amp;WIDTH=","450&amp;START_MAXIMIZED=FALSE&amp;VAR:CALENDAR=US&amp;VAR:SYMBOL=CPX&amp;VAR:INDEX=0"}</definedName>
    <definedName name="_1661__FDSAUDITLINK__" hidden="1">{"fdsup://directions/FAT Viewer?action=UPDATE&amp;creator=factset&amp;DYN_ARGS=TRUE&amp;DOC_NAME=FAT:FQL_AUDITING_CLIENT_TEMPLATE.FAT&amp;display_string=Audit&amp;VAR:KEY=TWZGXGROLS&amp;VAR:QUERY=RkZfRUJJVERBX09QRVIoTFRNLDM5NjQzKQ==&amp;WINDOW=FIRST_POPUP&amp;HEIGHT=450&amp;WIDTH=450&amp;START_MA","XIMIZED=FALSE&amp;VAR:CALENDAR=US&amp;VAR:SYMBOL=CPX&amp;VAR:INDEX=0"}</definedName>
    <definedName name="_1662__FDSAUDITLINK__" hidden="1">{"fdsup://directions/FAT Viewer?action=UPDATE&amp;creator=factset&amp;DYN_ARGS=TRUE&amp;DOC_NAME=FAT:FQL_AUDITING_CLIENT_TEMPLATE.FAT&amp;display_string=Audit&amp;VAR:KEY=DQBMLCZGVM&amp;VAR:QUERY=RkZfRU5UUlBSX1ZBTF9EQUlMWSgzOTY0MywsLCwsJ0RJTCcp&amp;WINDOW=FIRST_POPUP&amp;HEIGHT=450&amp;WIDTH=","450&amp;START_MAXIMIZED=FALSE&amp;VAR:CALENDAR=US&amp;VAR:SYMBOL=CPX&amp;VAR:INDEX=0"}</definedName>
    <definedName name="_1663__FDSAUDITLINK__" hidden="1">{"fdsup://directions/FAT Viewer?action=UPDATE&amp;creator=factset&amp;DYN_ARGS=TRUE&amp;DOC_NAME=FAT:FQL_AUDITING_CLIENT_TEMPLATE.FAT&amp;display_string=Audit&amp;VAR:KEY=NULWLYJGJW&amp;VAR:QUERY=RkZfRUJJVERBX09QRVIoTFRNLDM5NjM2KQ==&amp;WINDOW=FIRST_POPUP&amp;HEIGHT=450&amp;WIDTH=450&amp;START_MA","XIMIZED=FALSE&amp;VAR:CALENDAR=US&amp;VAR:SYMBOL=CPX&amp;VAR:INDEX=0"}</definedName>
    <definedName name="_1664__FDSAUDITLINK__" hidden="1">{"fdsup://directions/FAT Viewer?action=UPDATE&amp;creator=factset&amp;DYN_ARGS=TRUE&amp;DOC_NAME=FAT:FQL_AUDITING_CLIENT_TEMPLATE.FAT&amp;display_string=Audit&amp;VAR:KEY=RUDYHQTEPU&amp;VAR:QUERY=RkZfRU5UUlBSX1ZBTF9EQUlMWSgzOTYzNiwsLCwsJ0RJTCcp&amp;WINDOW=FIRST_POPUP&amp;HEIGHT=450&amp;WIDTH=","450&amp;START_MAXIMIZED=FALSE&amp;VAR:CALENDAR=US&amp;VAR:SYMBOL=CPX&amp;VAR:INDEX=0"}</definedName>
    <definedName name="_1665__FDSAUDITLINK__" hidden="1">{"fdsup://directions/FAT Viewer?action=UPDATE&amp;creator=factset&amp;DYN_ARGS=TRUE&amp;DOC_NAME=FAT:FQL_AUDITING_CLIENT_TEMPLATE.FAT&amp;display_string=Audit&amp;VAR:KEY=XAXWDQBYXM&amp;VAR:QUERY=RkZfRUJJVERBX09QRVIoTFRNLDM5NjI5KQ==&amp;WINDOW=FIRST_POPUP&amp;HEIGHT=450&amp;WIDTH=450&amp;START_MA","XIMIZED=FALSE&amp;VAR:CALENDAR=US&amp;VAR:SYMBOL=CPX&amp;VAR:INDEX=0"}</definedName>
    <definedName name="_1666__FDSAUDITLINK__" hidden="1">{"fdsup://directions/FAT Viewer?action=UPDATE&amp;creator=factset&amp;DYN_ARGS=TRUE&amp;DOC_NAME=FAT:FQL_AUDITING_CLIENT_TEMPLATE.FAT&amp;display_string=Audit&amp;VAR:KEY=NWFMFKJEBA&amp;VAR:QUERY=RkZfRU5UUlBSX1ZBTF9EQUlMWSgzOTYyOSwsLCwsJ0RJTCcp&amp;WINDOW=FIRST_POPUP&amp;HEIGHT=450&amp;WIDTH=","450&amp;START_MAXIMIZED=FALSE&amp;VAR:CALENDAR=US&amp;VAR:SYMBOL=CPX&amp;VAR:INDEX=0"}</definedName>
    <definedName name="_1667__FDSAUDITLINK__" hidden="1">{"fdsup://directions/FAT Viewer?action=UPDATE&amp;creator=factset&amp;DYN_ARGS=TRUE&amp;DOC_NAME=FAT:FQL_AUDITING_CLIENT_TEMPLATE.FAT&amp;display_string=Audit&amp;VAR:KEY=RCZODCHQRW&amp;VAR:QUERY=RkZfRUJJVERBX09QRVIoTFRNLDM5NjIyKQ==&amp;WINDOW=FIRST_POPUP&amp;HEIGHT=450&amp;WIDTH=450&amp;START_MA","XIMIZED=FALSE&amp;VAR:CALENDAR=US&amp;VAR:SYMBOL=CPX&amp;VAR:INDEX=0"}</definedName>
    <definedName name="_1668__FDSAUDITLINK__" hidden="1">{"fdsup://directions/FAT Viewer?action=UPDATE&amp;creator=factset&amp;DYN_ARGS=TRUE&amp;DOC_NAME=FAT:FQL_AUDITING_CLIENT_TEMPLATE.FAT&amp;display_string=Audit&amp;VAR:KEY=JMTMDYDGNM&amp;VAR:QUERY=RkZfRU5UUlBSX1ZBTF9EQUlMWSgzOTYyMiwsLCwsJ0RJTCcp&amp;WINDOW=FIRST_POPUP&amp;HEIGHT=450&amp;WIDTH=","450&amp;START_MAXIMIZED=FALSE&amp;VAR:CALENDAR=US&amp;VAR:SYMBOL=CPX&amp;VAR:INDEX=0"}</definedName>
    <definedName name="_1669__FDSAUDITLINK__" hidden="1">{"fdsup://directions/FAT Viewer?action=UPDATE&amp;creator=factset&amp;DYN_ARGS=TRUE&amp;DOC_NAME=FAT:FQL_AUDITING_CLIENT_TEMPLATE.FAT&amp;display_string=Audit&amp;VAR:KEY=BGJQLANEPS&amp;VAR:QUERY=RkZfRUJJVERBX09QRVIoTFRNLDM5NjE1KQ==&amp;WINDOW=FIRST_POPUP&amp;HEIGHT=450&amp;WIDTH=450&amp;START_MA","XIMIZED=FALSE&amp;VAR:CALENDAR=US&amp;VAR:SYMBOL=CPX&amp;VAR:INDEX=0"}</definedName>
    <definedName name="_167_____123Graph_ACHART_3" hidden="1">#REF!</definedName>
    <definedName name="_167__FDSAUDITLINK__" hidden="1">{"fdsup://directions/FAT Viewer?action=UPDATE&amp;creator=factset&amp;DYN_ARGS=TRUE&amp;DOC_NAME=FAT:FQL_AUDITING_CLIENT_TEMPLATE.FAT&amp;display_string=Audit&amp;VAR:KEY=XMPSHEHUBW&amp;VAR:QUERY=RkZfRU5UUlBSX1ZBTF9EQUlMWSg0MDM1NywsLCwsJ0RJTCcp&amp;WINDOW=FIRST_POPUP&amp;HEIGHT=450&amp;WIDTH=","450&amp;START_MAXIMIZED=FALSE&amp;VAR:CALENDAR=US&amp;VAR:SYMBOL=B2850B&amp;VAR:INDEX=0"}</definedName>
    <definedName name="_1670__FDSAUDITLINK__" hidden="1">{"fdsup://directions/FAT Viewer?action=UPDATE&amp;creator=factset&amp;DYN_ARGS=TRUE&amp;DOC_NAME=FAT:FQL_AUDITING_CLIENT_TEMPLATE.FAT&amp;display_string=Audit&amp;VAR:KEY=DYDODIHUXY&amp;VAR:QUERY=RkZfRU5UUlBSX1ZBTF9EQUlMWSgzOTYxNSwsLCwsJ0RJTCcp&amp;WINDOW=FIRST_POPUP&amp;HEIGHT=450&amp;WIDTH=","450&amp;START_MAXIMIZED=FALSE&amp;VAR:CALENDAR=US&amp;VAR:SYMBOL=CPX&amp;VAR:INDEX=0"}</definedName>
    <definedName name="_1671__FDSAUDITLINK__" hidden="1">{"fdsup://directions/FAT Viewer?action=UPDATE&amp;creator=factset&amp;DYN_ARGS=TRUE&amp;DOC_NAME=FAT:FQL_AUDITING_CLIENT_TEMPLATE.FAT&amp;display_string=Audit&amp;VAR:KEY=PMRWPWNENO&amp;VAR:QUERY=RkZfRUJJVERBX09QRVIoTFRNLDM5NjA4KQ==&amp;WINDOW=FIRST_POPUP&amp;HEIGHT=450&amp;WIDTH=450&amp;START_MA","XIMIZED=FALSE&amp;VAR:CALENDAR=US&amp;VAR:SYMBOL=CPX&amp;VAR:INDEX=0"}</definedName>
    <definedName name="_1672__FDSAUDITLINK__" hidden="1">{"fdsup://directions/FAT Viewer?action=UPDATE&amp;creator=factset&amp;DYN_ARGS=TRUE&amp;DOC_NAME=FAT:FQL_AUDITING_CLIENT_TEMPLATE.FAT&amp;display_string=Audit&amp;VAR:KEY=HMJKJIHIVG&amp;VAR:QUERY=RkZfRU5UUlBSX1ZBTF9EQUlMWSgzOTYwOCwsLCwsJ0RJTCcp&amp;WINDOW=FIRST_POPUP&amp;HEIGHT=450&amp;WIDTH=","450&amp;START_MAXIMIZED=FALSE&amp;VAR:CALENDAR=US&amp;VAR:SYMBOL=CPX&amp;VAR:INDEX=0"}</definedName>
    <definedName name="_1673__FDSAUDITLINK__" hidden="1">{"fdsup://directions/FAT Viewer?action=UPDATE&amp;creator=factset&amp;DYN_ARGS=TRUE&amp;DOC_NAME=FAT:FQL_AUDITING_CLIENT_TEMPLATE.FAT&amp;display_string=Audit&amp;VAR:KEY=TUBQFCRQHY&amp;VAR:QUERY=RkZfRUJJVERBX09QRVIoTFRNLDM5NjAxKQ==&amp;WINDOW=FIRST_POPUP&amp;HEIGHT=450&amp;WIDTH=450&amp;START_MA","XIMIZED=FALSE&amp;VAR:CALENDAR=US&amp;VAR:SYMBOL=CPX&amp;VAR:INDEX=0"}</definedName>
    <definedName name="_1674__FDSAUDITLINK__" hidden="1">{"fdsup://directions/FAT Viewer?action=UPDATE&amp;creator=factset&amp;DYN_ARGS=TRUE&amp;DOC_NAME=FAT:FQL_AUDITING_CLIENT_TEMPLATE.FAT&amp;display_string=Audit&amp;VAR:KEY=RYVQXIBSHM&amp;VAR:QUERY=RkZfRU5UUlBSX1ZBTF9EQUlMWSgzOTYwMSwsLCwsJ0RJTCcp&amp;WINDOW=FIRST_POPUP&amp;HEIGHT=450&amp;WIDTH=","450&amp;START_MAXIMIZED=FALSE&amp;VAR:CALENDAR=US&amp;VAR:SYMBOL=CPX&amp;VAR:INDEX=0"}</definedName>
    <definedName name="_1675__FDSAUDITLINK__" hidden="1">{"fdsup://directions/FAT Viewer?action=UPDATE&amp;creator=factset&amp;DYN_ARGS=TRUE&amp;DOC_NAME=FAT:FQL_AUDITING_CLIENT_TEMPLATE.FAT&amp;display_string=Audit&amp;VAR:KEY=NWJUHQPWXY&amp;VAR:QUERY=RkZfRUJJVERBX09QRVIoTFRNLDM5NTk0KQ==&amp;WINDOW=FIRST_POPUP&amp;HEIGHT=450&amp;WIDTH=450&amp;START_MA","XIMIZED=FALSE&amp;VAR:CALENDAR=US&amp;VAR:SYMBOL=CPX&amp;VAR:INDEX=0"}</definedName>
    <definedName name="_1676__FDSAUDITLINK__" hidden="1">{"fdsup://directions/FAT Viewer?action=UPDATE&amp;creator=factset&amp;DYN_ARGS=TRUE&amp;DOC_NAME=FAT:FQL_AUDITING_CLIENT_TEMPLATE.FAT&amp;display_string=Audit&amp;VAR:KEY=VMJYJSNGXC&amp;VAR:QUERY=RkZfRU5UUlBSX1ZBTF9EQUlMWSgzOTU5NCwsLCwsJ0RJTCcp&amp;WINDOW=FIRST_POPUP&amp;HEIGHT=450&amp;WIDTH=","450&amp;START_MAXIMIZED=FALSE&amp;VAR:CALENDAR=US&amp;VAR:SYMBOL=CPX&amp;VAR:INDEX=0"}</definedName>
    <definedName name="_1677__FDSAUDITLINK__" hidden="1">{"fdsup://directions/FAT Viewer?action=UPDATE&amp;creator=factset&amp;DYN_ARGS=TRUE&amp;DOC_NAME=FAT:FQL_AUDITING_CLIENT_TEMPLATE.FAT&amp;display_string=Audit&amp;VAR:KEY=DOJGVIBEHG&amp;VAR:QUERY=RkZfRUJJVERBX09QRVIoTFRNLDM5NTg3KQ==&amp;WINDOW=FIRST_POPUP&amp;HEIGHT=450&amp;WIDTH=450&amp;START_MA","XIMIZED=FALSE&amp;VAR:CALENDAR=US&amp;VAR:SYMBOL=CPX&amp;VAR:INDEX=0"}</definedName>
    <definedName name="_1678__FDSAUDITLINK__" hidden="1">{"fdsup://directions/FAT Viewer?action=UPDATE&amp;creator=factset&amp;DYN_ARGS=TRUE&amp;DOC_NAME=FAT:FQL_AUDITING_CLIENT_TEMPLATE.FAT&amp;display_string=Audit&amp;VAR:KEY=XGLQFGVOXG&amp;VAR:QUERY=RkZfRU5UUlBSX1ZBTF9EQUlMWSgzOTU4NywsLCwsJ0RJTCcp&amp;WINDOW=FIRST_POPUP&amp;HEIGHT=450&amp;WIDTH=","450&amp;START_MAXIMIZED=FALSE&amp;VAR:CALENDAR=US&amp;VAR:SYMBOL=CPX&amp;VAR:INDEX=0"}</definedName>
    <definedName name="_1679__FDSAUDITLINK__" hidden="1">{"fdsup://directions/FAT Viewer?action=UPDATE&amp;creator=factset&amp;DYN_ARGS=TRUE&amp;DOC_NAME=FAT:FQL_AUDITING_CLIENT_TEMPLATE.FAT&amp;display_string=Audit&amp;VAR:KEY=BYFSVWFGXW&amp;VAR:QUERY=RkZfRUJJVERBX09QRVIoTFRNLDM5NTgwKQ==&amp;WINDOW=FIRST_POPUP&amp;HEIGHT=450&amp;WIDTH=450&amp;START_MA","XIMIZED=FALSE&amp;VAR:CALENDAR=US&amp;VAR:SYMBOL=CPX&amp;VAR:INDEX=0"}</definedName>
    <definedName name="_167b____123Graph_CCHAR" hidden="1">#REF!</definedName>
    <definedName name="_168_____________123Graph_ACHART_1" hidden="1">#REF!</definedName>
    <definedName name="_168_____123Graph_BCHART_1" hidden="1">#REF!</definedName>
    <definedName name="_168__FDSAUDITLINK__" hidden="1">{"fdsup://directions/FAT Viewer?action=UPDATE&amp;creator=factset&amp;DYN_ARGS=TRUE&amp;DOC_NAME=FAT:FQL_AUDITING_CLIENT_TEMPLATE.FAT&amp;display_string=Audit&amp;VAR:KEY=DINGHYTIZG&amp;VAR:QUERY=RkZfRUJJVERBX09QRVIoTFRNLDQwMzU3KQ==&amp;WINDOW=FIRST_POPUP&amp;HEIGHT=450&amp;WIDTH=450&amp;START_MA","XIMIZED=FALSE&amp;VAR:CALENDAR=US&amp;VAR:SYMBOL=B2850B&amp;VAR:INDEX=0"}</definedName>
    <definedName name="_168_0__123Graph_ACHAR" hidden="1">#REF!</definedName>
    <definedName name="_1680__FDSAUDITLINK__" hidden="1">{"fdsup://directions/FAT Viewer?action=UPDATE&amp;creator=factset&amp;DYN_ARGS=TRUE&amp;DOC_NAME=FAT:FQL_AUDITING_CLIENT_TEMPLATE.FAT&amp;display_string=Audit&amp;VAR:KEY=NCNCBEVQPK&amp;VAR:QUERY=RkZfRU5UUlBSX1ZBTF9EQUlMWSgzOTU4MCwsLCwsJ0RJTCcp&amp;WINDOW=FIRST_POPUP&amp;HEIGHT=450&amp;WIDTH=","450&amp;START_MAXIMIZED=FALSE&amp;VAR:CALENDAR=US&amp;VAR:SYMBOL=CPX&amp;VAR:INDEX=0"}</definedName>
    <definedName name="_1681__FDSAUDITLINK__" hidden="1">{"fdsup://directions/FAT Viewer?action=UPDATE&amp;creator=factset&amp;DYN_ARGS=TRUE&amp;DOC_NAME=FAT:FQL_AUDITING_CLIENT_TEMPLATE.FAT&amp;display_string=Audit&amp;VAR:KEY=TARKTCZODO&amp;VAR:QUERY=RkZfRUJJVERBX09QRVIoTFRNLDM5NTczKQ==&amp;WINDOW=FIRST_POPUP&amp;HEIGHT=450&amp;WIDTH=450&amp;START_MA","XIMIZED=FALSE&amp;VAR:CALENDAR=US&amp;VAR:SYMBOL=CPX&amp;VAR:INDEX=0"}</definedName>
    <definedName name="_1682__FDSAUDITLINK__" hidden="1">{"fdsup://directions/FAT Viewer?action=UPDATE&amp;creator=factset&amp;DYN_ARGS=TRUE&amp;DOC_NAME=FAT:FQL_AUDITING_CLIENT_TEMPLATE.FAT&amp;display_string=Audit&amp;VAR:KEY=PWTSLSRIPA&amp;VAR:QUERY=RkZfRU5UUlBSX1ZBTF9EQUlMWSgzOTU3MywsLCwsJ0RJTCcp&amp;WINDOW=FIRST_POPUP&amp;HEIGHT=450&amp;WIDTH=","450&amp;START_MAXIMIZED=FALSE&amp;VAR:CALENDAR=US&amp;VAR:SYMBOL=CPX&amp;VAR:INDEX=0"}</definedName>
    <definedName name="_1683__FDSAUDITLINK__" hidden="1">{"fdsup://directions/FAT Viewer?action=UPDATE&amp;creator=factset&amp;DYN_ARGS=TRUE&amp;DOC_NAME=FAT:FQL_AUDITING_CLIENT_TEMPLATE.FAT&amp;display_string=Audit&amp;VAR:KEY=BEPMTGHUHC&amp;VAR:QUERY=RkZfRUJJVERBX09QRVIoTFRNLDM5NTY2KQ==&amp;WINDOW=FIRST_POPUP&amp;HEIGHT=450&amp;WIDTH=450&amp;START_MA","XIMIZED=FALSE&amp;VAR:CALENDAR=US&amp;VAR:SYMBOL=CPX&amp;VAR:INDEX=0"}</definedName>
    <definedName name="_1684__FDSAUDITLINK__" hidden="1">{"fdsup://directions/FAT Viewer?action=UPDATE&amp;creator=factset&amp;DYN_ARGS=TRUE&amp;DOC_NAME=FAT:FQL_AUDITING_CLIENT_TEMPLATE.FAT&amp;display_string=Audit&amp;VAR:KEY=BUPMPKBKVE&amp;VAR:QUERY=RkZfRU5UUlBSX1ZBTF9EQUlMWSgzOTU2NiwsLCwsJ0RJTCcp&amp;WINDOW=FIRST_POPUP&amp;HEIGHT=450&amp;WIDTH=","450&amp;START_MAXIMIZED=FALSE&amp;VAR:CALENDAR=US&amp;VAR:SYMBOL=CPX&amp;VAR:INDEX=0"}</definedName>
    <definedName name="_1685__FDSAUDITLINK__" hidden="1">{"fdsup://directions/FAT Viewer?action=UPDATE&amp;creator=factset&amp;DYN_ARGS=TRUE&amp;DOC_NAME=FAT:FQL_AUDITING_CLIENT_TEMPLATE.FAT&amp;display_string=Audit&amp;VAR:KEY=BSJORONGBG&amp;VAR:QUERY=RkZfRUJJVERBX09QRVIoTFRNLDM5NTU5KQ==&amp;WINDOW=FIRST_POPUP&amp;HEIGHT=450&amp;WIDTH=450&amp;START_MA","XIMIZED=FALSE&amp;VAR:CALENDAR=US&amp;VAR:SYMBOL=CPX&amp;VAR:INDEX=0"}</definedName>
    <definedName name="_1686__FDSAUDITLINK__" hidden="1">{"fdsup://directions/FAT Viewer?action=UPDATE&amp;creator=factset&amp;DYN_ARGS=TRUE&amp;DOC_NAME=FAT:FQL_AUDITING_CLIENT_TEMPLATE.FAT&amp;display_string=Audit&amp;VAR:KEY=ZQVENCBEXS&amp;VAR:QUERY=RkZfRU5UUlBSX1ZBTF9EQUlMWSgzOTU1OSwsLCwsJ0RJTCcp&amp;WINDOW=FIRST_POPUP&amp;HEIGHT=450&amp;WIDTH=","450&amp;START_MAXIMIZED=FALSE&amp;VAR:CALENDAR=US&amp;VAR:SYMBOL=CPX&amp;VAR:INDEX=0"}</definedName>
    <definedName name="_1687__FDSAUDITLINK__" hidden="1">{"fdsup://directions/FAT Viewer?action=UPDATE&amp;creator=factset&amp;DYN_ARGS=TRUE&amp;DOC_NAME=FAT:FQL_AUDITING_CLIENT_TEMPLATE.FAT&amp;display_string=Audit&amp;VAR:KEY=LEVYBWVWPY&amp;VAR:QUERY=RkZfRUJJVERBX09QRVIoTFRNLDM5NTUyKQ==&amp;WINDOW=FIRST_POPUP&amp;HEIGHT=450&amp;WIDTH=450&amp;START_MA","XIMIZED=FALSE&amp;VAR:CALENDAR=US&amp;VAR:SYMBOL=CPX&amp;VAR:INDEX=0"}</definedName>
    <definedName name="_1688__FDSAUDITLINK__" hidden="1">{"fdsup://directions/FAT Viewer?action=UPDATE&amp;creator=factset&amp;DYN_ARGS=TRUE&amp;DOC_NAME=FAT:FQL_AUDITING_CLIENT_TEMPLATE.FAT&amp;display_string=Audit&amp;VAR:KEY=JCTQPMHGLY&amp;VAR:QUERY=RkZfRU5UUlBSX1ZBTF9EQUlMWSgzOTU1MiwsLCwsJ0RJTCcp&amp;WINDOW=FIRST_POPUP&amp;HEIGHT=450&amp;WIDTH=","450&amp;START_MAXIMIZED=FALSE&amp;VAR:CALENDAR=US&amp;VAR:SYMBOL=CPX&amp;VAR:INDEX=0"}</definedName>
    <definedName name="_1689__FDSAUDITLINK__" hidden="1">{"fdsup://directions/FAT Viewer?action=UPDATE&amp;creator=factset&amp;DYN_ARGS=TRUE&amp;DOC_NAME=FAT:FQL_AUDITING_CLIENT_TEMPLATE.FAT&amp;display_string=Audit&amp;VAR:KEY=HOBATSBWTO&amp;VAR:QUERY=RkZfRUJJVERBX09QRVIoTFRNLDM5NTQ1KQ==&amp;WINDOW=FIRST_POPUP&amp;HEIGHT=450&amp;WIDTH=450&amp;START_MA","XIMIZED=FALSE&amp;VAR:CALENDAR=US&amp;VAR:SYMBOL=CPX&amp;VAR:INDEX=0"}</definedName>
    <definedName name="_169_____123Graph_BCHART_2" hidden="1">#REF!</definedName>
    <definedName name="_169__FDSAUDITLINK__" hidden="1">{"fdsup://directions/FAT Viewer?action=UPDATE&amp;creator=factset&amp;DYN_ARGS=TRUE&amp;DOC_NAME=FAT:FQL_AUDITING_CLIENT_TEMPLATE.FAT&amp;display_string=Audit&amp;VAR:KEY=TUPKVCVCJA&amp;VAR:QUERY=RkZfRU5UUlBSX1ZBTF9EQUlMWSg0MDM1MCwsLCwsJ0RJTCcp&amp;WINDOW=FIRST_POPUP&amp;HEIGHT=450&amp;WIDTH=","450&amp;START_MAXIMIZED=FALSE&amp;VAR:CALENDAR=US&amp;VAR:SYMBOL=B2850B&amp;VAR:INDEX=0"}</definedName>
    <definedName name="_1690__FDSAUDITLINK__" hidden="1">{"fdsup://directions/FAT Viewer?action=UPDATE&amp;creator=factset&amp;DYN_ARGS=TRUE&amp;DOC_NAME=FAT:FQL_AUDITING_CLIENT_TEMPLATE.FAT&amp;display_string=Audit&amp;VAR:KEY=NGVEVQFGTO&amp;VAR:QUERY=RkZfRU5UUlBSX1ZBTF9EQUlMWSgzOTU0NSwsLCwsJ0RJTCcp&amp;WINDOW=FIRST_POPUP&amp;HEIGHT=450&amp;WIDTH=","450&amp;START_MAXIMIZED=FALSE&amp;VAR:CALENDAR=US&amp;VAR:SYMBOL=CPX&amp;VAR:INDEX=0"}</definedName>
    <definedName name="_1691__FDSAUDITLINK__" hidden="1">{"fdsup://directions/FAT Viewer?action=UPDATE&amp;creator=factset&amp;DYN_ARGS=TRUE&amp;DOC_NAME=FAT:FQL_AUDITING_CLIENT_TEMPLATE.FAT&amp;display_string=Audit&amp;VAR:KEY=HEHGPOBUFG&amp;VAR:QUERY=RkZfRUJJVERBX09QRVIoTFRNLDM5NTM4KQ==&amp;WINDOW=FIRST_POPUP&amp;HEIGHT=450&amp;WIDTH=450&amp;START_MA","XIMIZED=FALSE&amp;VAR:CALENDAR=US&amp;VAR:SYMBOL=CPX&amp;VAR:INDEX=0"}</definedName>
    <definedName name="_1692__FDSAUDITLINK__" hidden="1">{"fdsup://directions/FAT Viewer?action=UPDATE&amp;creator=factset&amp;DYN_ARGS=TRUE&amp;DOC_NAME=FAT:FQL_AUDITING_CLIENT_TEMPLATE.FAT&amp;display_string=Audit&amp;VAR:KEY=VUDKXIPYVI&amp;VAR:QUERY=RkZfRU5UUlBSX1ZBTF9EQUlMWSgzOTUzOCwsLCwsJ0RJTCcp&amp;WINDOW=FIRST_POPUP&amp;HEIGHT=450&amp;WIDTH=","450&amp;START_MAXIMIZED=FALSE&amp;VAR:CALENDAR=US&amp;VAR:SYMBOL=CPX&amp;VAR:INDEX=0"}</definedName>
    <definedName name="_1693__FDSAUDITLINK__" hidden="1">{"fdsup://directions/FAT Viewer?action=UPDATE&amp;creator=factset&amp;DYN_ARGS=TRUE&amp;DOC_NAME=FAT:FQL_AUDITING_CLIENT_TEMPLATE.FAT&amp;display_string=Audit&amp;VAR:KEY=PKJMRYVKZM&amp;VAR:QUERY=RkZfRUJJVERBX09QRVIoTFRNLDM5NTMxKQ==&amp;WINDOW=FIRST_POPUP&amp;HEIGHT=450&amp;WIDTH=450&amp;START_MA","XIMIZED=FALSE&amp;VAR:CALENDAR=US&amp;VAR:SYMBOL=CPX&amp;VAR:INDEX=0"}</definedName>
    <definedName name="_1694__FDSAUDITLINK__" hidden="1">{"fdsup://directions/FAT Viewer?action=UPDATE&amp;creator=factset&amp;DYN_ARGS=TRUE&amp;DOC_NAME=FAT:FQL_AUDITING_CLIENT_TEMPLATE.FAT&amp;display_string=Audit&amp;VAR:KEY=TAJYNCJKDQ&amp;VAR:QUERY=RkZfRU5UUlBSX1ZBTF9EQUlMWSgzOTUzMSwsLCwsJ0RJTCcp&amp;WINDOW=FIRST_POPUP&amp;HEIGHT=450&amp;WIDTH=","450&amp;START_MAXIMIZED=FALSE&amp;VAR:CALENDAR=US&amp;VAR:SYMBOL=CPX&amp;VAR:INDEX=0"}</definedName>
    <definedName name="_1695__FDSAUDITLINK__" hidden="1">{"fdsup://directions/FAT Viewer?action=UPDATE&amp;creator=factset&amp;DYN_ARGS=TRUE&amp;DOC_NAME=FAT:FQL_AUDITING_CLIENT_TEMPLATE.FAT&amp;display_string=Audit&amp;VAR:KEY=VYHIJCXELC&amp;VAR:QUERY=RkZfRUJJVERBX09QRVIoTFRNLDM5NTI0KQ==&amp;WINDOW=FIRST_POPUP&amp;HEIGHT=450&amp;WIDTH=450&amp;START_MA","XIMIZED=FALSE&amp;VAR:CALENDAR=US&amp;VAR:SYMBOL=CPX&amp;VAR:INDEX=0"}</definedName>
    <definedName name="_1696__FDSAUDITLINK__" hidden="1">{"fdsup://directions/FAT Viewer?action=UPDATE&amp;creator=factset&amp;DYN_ARGS=TRUE&amp;DOC_NAME=FAT:FQL_AUDITING_CLIENT_TEMPLATE.FAT&amp;display_string=Audit&amp;VAR:KEY=HIFEPMPGFE&amp;VAR:QUERY=RkZfRU5UUlBSX1ZBTF9EQUlMWSgzOTUyNCwsLCwsJ0RJTCcp&amp;WINDOW=FIRST_POPUP&amp;HEIGHT=450&amp;WIDTH=","450&amp;START_MAXIMIZED=FALSE&amp;VAR:CALENDAR=US&amp;VAR:SYMBOL=CPX&amp;VAR:INDEX=0"}</definedName>
    <definedName name="_1697__FDSAUDITLINK__" hidden="1">{"fdsup://directions/FAT Viewer?action=UPDATE&amp;creator=factset&amp;DYN_ARGS=TRUE&amp;DOC_NAME=FAT:FQL_AUDITING_CLIENT_TEMPLATE.FAT&amp;display_string=Audit&amp;VAR:KEY=NCNCVWNORY&amp;VAR:QUERY=RkZfRUJJVERBX09QRVIoTFRNLDM5NTE3KQ==&amp;WINDOW=FIRST_POPUP&amp;HEIGHT=450&amp;WIDTH=450&amp;START_MA","XIMIZED=FALSE&amp;VAR:CALENDAR=US&amp;VAR:SYMBOL=CPX&amp;VAR:INDEX=0"}</definedName>
    <definedName name="_1698__FDSAUDITLINK__" hidden="1">{"fdsup://directions/FAT Viewer?action=UPDATE&amp;creator=factset&amp;DYN_ARGS=TRUE&amp;DOC_NAME=FAT:FQL_AUDITING_CLIENT_TEMPLATE.FAT&amp;display_string=Audit&amp;VAR:KEY=NWPOBKBQVO&amp;VAR:QUERY=RkZfRU5UUlBSX1ZBTF9EQUlMWSgzOTUxNywsLCwsJ0RJTCcp&amp;WINDOW=FIRST_POPUP&amp;HEIGHT=450&amp;WIDTH=","450&amp;START_MAXIMIZED=FALSE&amp;VAR:CALENDAR=US&amp;VAR:SYMBOL=CPX&amp;VAR:INDEX=0"}</definedName>
    <definedName name="_1699__FDSAUDITLINK__" hidden="1">{"fdsup://directions/FAT Viewer?action=UPDATE&amp;creator=factset&amp;DYN_ARGS=TRUE&amp;DOC_NAME=FAT:FQL_AUDITING_CLIENT_TEMPLATE.FAT&amp;display_string=Audit&amp;VAR:KEY=NKFCRGDAPW&amp;VAR:QUERY=RkZfRUJJVERBX09QRVIoTFRNLDM5NTEwKQ==&amp;WINDOW=FIRST_POPUP&amp;HEIGHT=450&amp;WIDTH=450&amp;START_MA","XIMIZED=FALSE&amp;VAR:CALENDAR=US&amp;VAR:SYMBOL=CPX&amp;VAR:INDEX=0"}</definedName>
    <definedName name="_16wrn.²Ä1­Ó¤ë1_Ü20¤H." hidden="1">{#N/A,#N/A,FALSE,"²Ä1­Ó¤ë"}</definedName>
    <definedName name="_17" hidden="1">#REF!</definedName>
    <definedName name="_17________________123Graph_CCHART_1" hidden="1">#REF!</definedName>
    <definedName name="_17____123Graph_BCHART_4" hidden="1">#REF!</definedName>
    <definedName name="_17__123Graph_ACHART_13" hidden="1">#REF!</definedName>
    <definedName name="_17__123Graph_ACHART_21" hidden="1">#REF!</definedName>
    <definedName name="_17__123Graph_ACHART_9" hidden="1">#REF!</definedName>
    <definedName name="_17__123Graph_BCHART_1" hidden="1">#REF!</definedName>
    <definedName name="_17__123Graph_BCHART_12" hidden="1">#REF!</definedName>
    <definedName name="_17__123Graph_BCHART_8" hidden="1">#REF!</definedName>
    <definedName name="_17__123Graph_CCHART_21" hidden="1">#REF!</definedName>
    <definedName name="_17__123Graph_DCHART_11" hidden="1">#REF!</definedName>
    <definedName name="_17__123Graph_DCHART_12" hidden="1">#REF!</definedName>
    <definedName name="_17__123Graph_XCHART_2" hidden="1">#REF!</definedName>
    <definedName name="_17__123Graph_XCHART_3" hidden="1">#REF!</definedName>
    <definedName name="_17__FDSAUDITLINK__" hidden="1">{"fdsup://IBCentral/FAT Viewer?action=UPDATE&amp;creator=factset&amp;DOC_NAME=fat:reuters_qtrly_source_window.fat&amp;display_string=Audit&amp;DYN_ARGS=TRUE&amp;VAR:ID1=65122910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0_____123Graph_BCHART_3" hidden="1">#REF!</definedName>
    <definedName name="_170__FDSAUDITLINK__" hidden="1">{"fdsup://directions/FAT Viewer?action=UPDATE&amp;creator=factset&amp;DYN_ARGS=TRUE&amp;DOC_NAME=FAT:FQL_AUDITING_CLIENT_TEMPLATE.FAT&amp;display_string=Audit&amp;VAR:KEY=TOFOJQBEFK&amp;VAR:QUERY=RkZfRUJJVERBX09QRVIoTFRNLDQwMzUwKQ==&amp;WINDOW=FIRST_POPUP&amp;HEIGHT=450&amp;WIDTH=450&amp;START_MA","XIMIZED=FALSE&amp;VAR:CALENDAR=US&amp;VAR:SYMBOL=B2850B&amp;VAR:INDEX=0"}</definedName>
    <definedName name="_1700__FDSAUDITLINK__" hidden="1">{"fdsup://directions/FAT Viewer?action=UPDATE&amp;creator=factset&amp;DYN_ARGS=TRUE&amp;DOC_NAME=FAT:FQL_AUDITING_CLIENT_TEMPLATE.FAT&amp;display_string=Audit&amp;VAR:KEY=HSPQHYTAFW&amp;VAR:QUERY=RkZfRU5UUlBSX1ZBTF9EQUlMWSgzOTUxMCwsLCwsJ0RJTCcp&amp;WINDOW=FIRST_POPUP&amp;HEIGHT=450&amp;WIDTH=","450&amp;START_MAXIMIZED=FALSE&amp;VAR:CALENDAR=US&amp;VAR:SYMBOL=CPX&amp;VAR:INDEX=0"}</definedName>
    <definedName name="_1701__FDSAUDITLINK__" hidden="1">{"fdsup://directions/FAT Viewer?action=UPDATE&amp;creator=factset&amp;DYN_ARGS=TRUE&amp;DOC_NAME=FAT:FQL_AUDITING_CLIENT_TEMPLATE.FAT&amp;display_string=Audit&amp;VAR:KEY=TEJETQNWXE&amp;VAR:QUERY=RkZfRUJJVERBX09QRVIoTFRNLDM5NTAzKQ==&amp;WINDOW=FIRST_POPUP&amp;HEIGHT=450&amp;WIDTH=450&amp;START_MA","XIMIZED=FALSE&amp;VAR:CALENDAR=US&amp;VAR:SYMBOL=CPX&amp;VAR:INDEX=0"}</definedName>
    <definedName name="_1702__FDSAUDITLINK__" hidden="1">{"fdsup://directions/FAT Viewer?action=UPDATE&amp;creator=factset&amp;DYN_ARGS=TRUE&amp;DOC_NAME=FAT:FQL_AUDITING_CLIENT_TEMPLATE.FAT&amp;display_string=Audit&amp;VAR:KEY=ZWRQTSZUDG&amp;VAR:QUERY=RkZfRU5UUlBSX1ZBTF9EQUlMWSgzOTUwMywsLCwsJ0RJTCcp&amp;WINDOW=FIRST_POPUP&amp;HEIGHT=450&amp;WIDTH=","450&amp;START_MAXIMIZED=FALSE&amp;VAR:CALENDAR=US&amp;VAR:SYMBOL=CPX&amp;VAR:INDEX=0"}</definedName>
    <definedName name="_1703__FDSAUDITLINK__" hidden="1">{"fdsup://directions/FAT Viewer?action=UPDATE&amp;creator=factset&amp;DYN_ARGS=TRUE&amp;DOC_NAME=FAT:FQL_AUDITING_CLIENT_TEMPLATE.FAT&amp;display_string=Audit&amp;VAR:KEY=ZEPIBUZEBE&amp;VAR:QUERY=RkZfRUJJVERBX09QRVIoTFRNLDM5NDk2KQ==&amp;WINDOW=FIRST_POPUP&amp;HEIGHT=450&amp;WIDTH=450&amp;START_MA","XIMIZED=FALSE&amp;VAR:CALENDAR=US&amp;VAR:SYMBOL=CPX&amp;VAR:INDEX=0"}</definedName>
    <definedName name="_1704__FDSAUDITLINK__" hidden="1">{"fdsup://directions/FAT Viewer?action=UPDATE&amp;creator=factset&amp;DYN_ARGS=TRUE&amp;DOC_NAME=FAT:FQL_AUDITING_CLIENT_TEMPLATE.FAT&amp;display_string=Audit&amp;VAR:KEY=LKTCVQNCPA&amp;VAR:QUERY=RkZfRU5UUlBSX1ZBTF9EQUlMWSgzOTQ5NiwsLCwsJ0RJTCcp&amp;WINDOW=FIRST_POPUP&amp;HEIGHT=450&amp;WIDTH=","450&amp;START_MAXIMIZED=FALSE&amp;VAR:CALENDAR=US&amp;VAR:SYMBOL=CPX&amp;VAR:INDEX=0"}</definedName>
    <definedName name="_1705__FDSAUDITLINK__" hidden="1">{"fdsup://directions/FAT Viewer?action=UPDATE&amp;creator=factset&amp;DYN_ARGS=TRUE&amp;DOC_NAME=FAT:FQL_AUDITING_CLIENT_TEMPLATE.FAT&amp;display_string=Audit&amp;VAR:KEY=BSNELKFMXM&amp;VAR:QUERY=RkZfRUJJVERBX09QRVIoTFRNLDM5NDg5KQ==&amp;WINDOW=FIRST_POPUP&amp;HEIGHT=450&amp;WIDTH=450&amp;START_MA","XIMIZED=FALSE&amp;VAR:CALENDAR=US&amp;VAR:SYMBOL=CPX&amp;VAR:INDEX=0"}</definedName>
    <definedName name="_1706__FDSAUDITLINK__" hidden="1">{"fdsup://directions/FAT Viewer?action=UPDATE&amp;creator=factset&amp;DYN_ARGS=TRUE&amp;DOC_NAME=FAT:FQL_AUDITING_CLIENT_TEMPLATE.FAT&amp;display_string=Audit&amp;VAR:KEY=LQZMPGJMRW&amp;VAR:QUERY=RkZfRU5UUlBSX1ZBTF9EQUlMWSgzOTQ4OSwsLCwsJ0RJTCcp&amp;WINDOW=FIRST_POPUP&amp;HEIGHT=450&amp;WIDTH=","450&amp;START_MAXIMIZED=FALSE&amp;VAR:CALENDAR=US&amp;VAR:SYMBOL=CPX&amp;VAR:INDEX=0"}</definedName>
    <definedName name="_1707__FDSAUDITLINK__" hidden="1">{"fdsup://directions/FAT Viewer?action=UPDATE&amp;creator=factset&amp;DYN_ARGS=TRUE&amp;DOC_NAME=FAT:FQL_AUDITING_CLIENT_TEMPLATE.FAT&amp;display_string=Audit&amp;VAR:KEY=JWZARERMPO&amp;VAR:QUERY=RkZfRUJJVERBX09QRVIoTFRNLDM5NDgyKQ==&amp;WINDOW=FIRST_POPUP&amp;HEIGHT=450&amp;WIDTH=450&amp;START_MA","XIMIZED=FALSE&amp;VAR:CALENDAR=US&amp;VAR:SYMBOL=CPX&amp;VAR:INDEX=0"}</definedName>
    <definedName name="_1708__FDSAUDITLINK__" hidden="1">{"fdsup://directions/FAT Viewer?action=UPDATE&amp;creator=factset&amp;DYN_ARGS=TRUE&amp;DOC_NAME=FAT:FQL_AUDITING_CLIENT_TEMPLATE.FAT&amp;display_string=Audit&amp;VAR:KEY=LEZEPSRCBK&amp;VAR:QUERY=RkZfRU5UUlBSX1ZBTF9EQUlMWSgzOTQ4MiwsLCwsJ0RJTCcp&amp;WINDOW=FIRST_POPUP&amp;HEIGHT=450&amp;WIDTH=","450&amp;START_MAXIMIZED=FALSE&amp;VAR:CALENDAR=US&amp;VAR:SYMBOL=CPX&amp;VAR:INDEX=0"}</definedName>
    <definedName name="_1709__FDSAUDITLINK__" hidden="1">{"fdsup://directions/FAT Viewer?action=UPDATE&amp;creator=factset&amp;DYN_ARGS=TRUE&amp;DOC_NAME=FAT:FQL_AUDITING_CLIENT_TEMPLATE.FAT&amp;display_string=Audit&amp;VAR:KEY=BYXAJQREZE&amp;VAR:QUERY=RkZfRUJJVERBX09QRVIoTFRNLDM5NDc1KQ==&amp;WINDOW=FIRST_POPUP&amp;HEIGHT=450&amp;WIDTH=450&amp;START_MA","XIMIZED=FALSE&amp;VAR:CALENDAR=US&amp;VAR:SYMBOL=CPX&amp;VAR:INDEX=0"}</definedName>
    <definedName name="_171_____________123Graph_ACHART_2" hidden="1">#REF!</definedName>
    <definedName name="_171_____123Graph_CCHART_1" hidden="1">#REF!</definedName>
    <definedName name="_171__FDSAUDITLINK__" hidden="1">{"fdsup://directions/FAT Viewer?action=UPDATE&amp;creator=factset&amp;DYN_ARGS=TRUE&amp;DOC_NAME=FAT:FQL_AUDITING_CLIENT_TEMPLATE.FAT&amp;display_string=Audit&amp;VAR:KEY=DEDMLKTULI&amp;VAR:QUERY=RkZfRU5UUlBSX1ZBTF9EQUlMWSg0MDM0MywsLCwsJ0RJTCcp&amp;WINDOW=FIRST_POPUP&amp;HEIGHT=450&amp;WIDTH=","450&amp;START_MAXIMIZED=FALSE&amp;VAR:CALENDAR=US&amp;VAR:SYMBOL=B2850B&amp;VAR:INDEX=0"}</definedName>
    <definedName name="_1710__FDSAUDITLINK__" hidden="1">{"fdsup://directions/FAT Viewer?action=UPDATE&amp;creator=factset&amp;DYN_ARGS=TRUE&amp;DOC_NAME=FAT:FQL_AUDITING_CLIENT_TEMPLATE.FAT&amp;display_string=Audit&amp;VAR:KEY=VAFGNEXQJU&amp;VAR:QUERY=RkZfRU5UUlBSX1ZBTF9EQUlMWSgzOTQ3NSwsLCwsJ0RJTCcp&amp;WINDOW=FIRST_POPUP&amp;HEIGHT=450&amp;WIDTH=","450&amp;START_MAXIMIZED=FALSE&amp;VAR:CALENDAR=US&amp;VAR:SYMBOL=CPX&amp;VAR:INDEX=0"}</definedName>
    <definedName name="_1711__FDSAUDITLINK__" hidden="1">{"fdsup://directions/FAT Viewer?action=UPDATE&amp;creator=factset&amp;DYN_ARGS=TRUE&amp;DOC_NAME=FAT:FQL_AUDITING_CLIENT_TEMPLATE.FAT&amp;display_string=Audit&amp;VAR:KEY=RGPYHENINC&amp;VAR:QUERY=RkZfRUJJVERBX09QRVIoTFRNLDM5NDY4KQ==&amp;WINDOW=FIRST_POPUP&amp;HEIGHT=450&amp;WIDTH=450&amp;START_MA","XIMIZED=FALSE&amp;VAR:CALENDAR=US&amp;VAR:SYMBOL=CPX&amp;VAR:INDEX=0"}</definedName>
    <definedName name="_1712__FDSAUDITLINK__" hidden="1">{"fdsup://directions/FAT Viewer?action=UPDATE&amp;creator=factset&amp;DYN_ARGS=TRUE&amp;DOC_NAME=FAT:FQL_AUDITING_CLIENT_TEMPLATE.FAT&amp;display_string=Audit&amp;VAR:KEY=TAFGDAXWLQ&amp;VAR:QUERY=RkZfRU5UUlBSX1ZBTF9EQUlMWSgzOTQ2OCwsLCwsJ0RJTCcp&amp;WINDOW=FIRST_POPUP&amp;HEIGHT=450&amp;WIDTH=","450&amp;START_MAXIMIZED=FALSE&amp;VAR:CALENDAR=US&amp;VAR:SYMBOL=CPX&amp;VAR:INDEX=0"}</definedName>
    <definedName name="_1713__FDSAUDITLINK__" hidden="1">{"fdsup://directions/FAT Viewer?action=UPDATE&amp;creator=factset&amp;DYN_ARGS=TRUE&amp;DOC_NAME=FAT:FQL_AUDITING_CLIENT_TEMPLATE.FAT&amp;display_string=Audit&amp;VAR:KEY=DEXINAFYPA&amp;VAR:QUERY=RkZfRUJJVERBX09QRVIoTFRNLDM5NDYxKQ==&amp;WINDOW=FIRST_POPUP&amp;HEIGHT=450&amp;WIDTH=450&amp;START_MA","XIMIZED=FALSE&amp;VAR:CALENDAR=US&amp;VAR:SYMBOL=CPX&amp;VAR:INDEX=0"}</definedName>
    <definedName name="_1714__FDSAUDITLINK__" hidden="1">{"fdsup://directions/FAT Viewer?action=UPDATE&amp;creator=factset&amp;DYN_ARGS=TRUE&amp;DOC_NAME=FAT:FQL_AUDITING_CLIENT_TEMPLATE.FAT&amp;display_string=Audit&amp;VAR:KEY=VGHMHGLGBW&amp;VAR:QUERY=RkZfRU5UUlBSX1ZBTF9EQUlMWSgzOTQ2MSwsLCwsJ0RJTCcp&amp;WINDOW=FIRST_POPUP&amp;HEIGHT=450&amp;WIDTH=","450&amp;START_MAXIMIZED=FALSE&amp;VAR:CALENDAR=US&amp;VAR:SYMBOL=CPX&amp;VAR:INDEX=0"}</definedName>
    <definedName name="_1715__FDSAUDITLINK__" hidden="1">{"fdsup://directions/FAT Viewer?action=UPDATE&amp;creator=factset&amp;DYN_ARGS=TRUE&amp;DOC_NAME=FAT:FQL_AUDITING_CLIENT_TEMPLATE.FAT&amp;display_string=Audit&amp;VAR:KEY=HQVKVWBQZC&amp;VAR:QUERY=RkZfRUJJVERBX09QRVIoTFRNLDM5NDU0KQ==&amp;WINDOW=FIRST_POPUP&amp;HEIGHT=450&amp;WIDTH=450&amp;START_MA","XIMIZED=FALSE&amp;VAR:CALENDAR=US&amp;VAR:SYMBOL=CPX&amp;VAR:INDEX=0"}</definedName>
    <definedName name="_1716__FDSAUDITLINK__" hidden="1">{"fdsup://directions/FAT Viewer?action=UPDATE&amp;creator=factset&amp;DYN_ARGS=TRUE&amp;DOC_NAME=FAT:FQL_AUDITING_CLIENT_TEMPLATE.FAT&amp;display_string=Audit&amp;VAR:KEY=PCTKPWDEBA&amp;VAR:QUERY=RkZfRU5UUlBSX1ZBTF9EQUlMWSgzOTQ1NCwsLCwsJ0RJTCcp&amp;WINDOW=FIRST_POPUP&amp;HEIGHT=450&amp;WIDTH=","450&amp;START_MAXIMIZED=FALSE&amp;VAR:CALENDAR=US&amp;VAR:SYMBOL=CPX&amp;VAR:INDEX=0"}</definedName>
    <definedName name="_1717__FDSAUDITLINK__" hidden="1">{"fdsup://directions/FAT Viewer?action=UPDATE&amp;creator=factset&amp;DYN_ARGS=TRUE&amp;DOC_NAME=FAT:FQL_AUDITING_CLIENT_TEMPLATE.FAT&amp;display_string=Audit&amp;VAR:KEY=ZEZODQRUVQ&amp;VAR:QUERY=RkZfRUJJVERBX09QRVIoTFRNLDM5NDQ3KQ==&amp;WINDOW=FIRST_POPUP&amp;HEIGHT=450&amp;WIDTH=450&amp;START_MA","XIMIZED=FALSE&amp;VAR:CALENDAR=US&amp;VAR:SYMBOL=CPX&amp;VAR:INDEX=0"}</definedName>
    <definedName name="_1718__FDSAUDITLINK__" hidden="1">{"fdsup://directions/FAT Viewer?action=UPDATE&amp;creator=factset&amp;DYN_ARGS=TRUE&amp;DOC_NAME=FAT:FQL_AUDITING_CLIENT_TEMPLATE.FAT&amp;display_string=Audit&amp;VAR:KEY=VWPORQTUPI&amp;VAR:QUERY=RkZfRU5UUlBSX1ZBTF9EQUlMWSgzOTQ0NywsLCwsJ0RJTCcp&amp;WINDOW=FIRST_POPUP&amp;HEIGHT=450&amp;WIDTH=","450&amp;START_MAXIMIZED=FALSE&amp;VAR:CALENDAR=US&amp;VAR:SYMBOL=CPX&amp;VAR:INDEX=0"}</definedName>
    <definedName name="_1719__FDSAUDITLINK__" hidden="1">{"fdsup://directions/FAT Viewer?action=UPDATE&amp;creator=factset&amp;DYN_ARGS=TRUE&amp;DOC_NAME=FAT:FQL_AUDITING_CLIENT_TEMPLATE.FAT&amp;display_string=Audit&amp;VAR:KEY=HMFWFKJYJA&amp;VAR:QUERY=RkZfRUJJVERBX09QRVIoTFRNLDM5NDQwKQ==&amp;WINDOW=FIRST_POPUP&amp;HEIGHT=450&amp;WIDTH=450&amp;START_MA","XIMIZED=FALSE&amp;VAR:CALENDAR=US&amp;VAR:SYMBOL=CPX&amp;VAR:INDEX=0"}</definedName>
    <definedName name="_171b_0__123Graph_CCHAR" hidden="1">#REF!</definedName>
    <definedName name="_172_____123Graph_CCHART_3" hidden="1">#REF!</definedName>
    <definedName name="_172__FDSAUDITLINK__" hidden="1">{"fdsup://directions/FAT Viewer?action=UPDATE&amp;creator=factset&amp;DYN_ARGS=TRUE&amp;DOC_NAME=FAT:FQL_AUDITING_CLIENT_TEMPLATE.FAT&amp;display_string=Audit&amp;VAR:KEY=VSFGJGHQDQ&amp;VAR:QUERY=RkZfRUJJVERBX09QRVIoTFRNLDQwMzQzKQ==&amp;WINDOW=FIRST_POPUP&amp;HEIGHT=450&amp;WIDTH=450&amp;START_MA","XIMIZED=FALSE&amp;VAR:CALENDAR=US&amp;VAR:SYMBOL=B2850B&amp;VAR:INDEX=0"}</definedName>
    <definedName name="_1720__FDSAUDITLINK__" hidden="1">{"fdsup://directions/FAT Viewer?action=UPDATE&amp;creator=factset&amp;DYN_ARGS=TRUE&amp;DOC_NAME=FAT:FQL_AUDITING_CLIENT_TEMPLATE.FAT&amp;display_string=Audit&amp;VAR:KEY=PSTMJUXWBM&amp;VAR:QUERY=RkZfRU5UUlBSX1ZBTF9EQUlMWSgzOTQ0MCwsLCwsJ0RJTCcp&amp;WINDOW=FIRST_POPUP&amp;HEIGHT=450&amp;WIDTH=","450&amp;START_MAXIMIZED=FALSE&amp;VAR:CALENDAR=US&amp;VAR:SYMBOL=CPX&amp;VAR:INDEX=0"}</definedName>
    <definedName name="_1721__FDSAUDITLINK__" hidden="1">{"fdsup://directions/FAT Viewer?action=UPDATE&amp;creator=factset&amp;DYN_ARGS=TRUE&amp;DOC_NAME=FAT:FQL_AUDITING_CLIENT_TEMPLATE.FAT&amp;display_string=Audit&amp;VAR:KEY=HOVGPSNYVY&amp;VAR:QUERY=RkZfRUJJVERBX09QRVIoTFRNLDM5NDMzKQ==&amp;WINDOW=FIRST_POPUP&amp;HEIGHT=450&amp;WIDTH=450&amp;START_MA","XIMIZED=FALSE&amp;VAR:CALENDAR=US&amp;VAR:SYMBOL=CPX&amp;VAR:INDEX=0"}</definedName>
    <definedName name="_1722__FDSAUDITLINK__" hidden="1">{"fdsup://directions/FAT Viewer?action=UPDATE&amp;creator=factset&amp;DYN_ARGS=TRUE&amp;DOC_NAME=FAT:FQL_AUDITING_CLIENT_TEMPLATE.FAT&amp;display_string=Audit&amp;VAR:KEY=HGZAJGHGZY&amp;VAR:QUERY=RkZfRU5UUlBSX1ZBTF9EQUlMWSgzOTQzMywsLCwsJ0RJTCcp&amp;WINDOW=FIRST_POPUP&amp;HEIGHT=450&amp;WIDTH=","450&amp;START_MAXIMIZED=FALSE&amp;VAR:CALENDAR=US&amp;VAR:SYMBOL=CPX&amp;VAR:INDEX=0"}</definedName>
    <definedName name="_1723__FDSAUDITLINK__" hidden="1">{"fdsup://directions/FAT Viewer?action=UPDATE&amp;creator=factset&amp;DYN_ARGS=TRUE&amp;DOC_NAME=FAT:FQL_AUDITING_CLIENT_TEMPLATE.FAT&amp;display_string=Audit&amp;VAR:KEY=VUJMFYJKFG&amp;VAR:QUERY=RkZfRUJJVERBX09QRVIoTFRNLDM5NDI2KQ==&amp;WINDOW=FIRST_POPUP&amp;HEIGHT=450&amp;WIDTH=450&amp;START_MA","XIMIZED=FALSE&amp;VAR:CALENDAR=US&amp;VAR:SYMBOL=CPX&amp;VAR:INDEX=0"}</definedName>
    <definedName name="_1724__FDSAUDITLINK__" hidden="1">{"fdsup://directions/FAT Viewer?action=UPDATE&amp;creator=factset&amp;DYN_ARGS=TRUE&amp;DOC_NAME=FAT:FQL_AUDITING_CLIENT_TEMPLATE.FAT&amp;display_string=Audit&amp;VAR:KEY=HSPQPMDKLQ&amp;VAR:QUERY=RkZfRU5UUlBSX1ZBTF9EQUlMWSgzOTQyNiwsLCwsJ0RJTCcp&amp;WINDOW=FIRST_POPUP&amp;HEIGHT=450&amp;WIDTH=","450&amp;START_MAXIMIZED=FALSE&amp;VAR:CALENDAR=US&amp;VAR:SYMBOL=CPX&amp;VAR:INDEX=0"}</definedName>
    <definedName name="_1725__FDSAUDITLINK__" hidden="1">{"fdsup://directions/FAT Viewer?action=UPDATE&amp;creator=factset&amp;DYN_ARGS=TRUE&amp;DOC_NAME=FAT:FQL_AUDITING_CLIENT_TEMPLATE.FAT&amp;display_string=Audit&amp;VAR:KEY=FMBIVODIDA&amp;VAR:QUERY=RkZfRUJJVERBX09QRVIoTFRNLDM5NDE5KQ==&amp;WINDOW=FIRST_POPUP&amp;HEIGHT=450&amp;WIDTH=450&amp;START_MA","XIMIZED=FALSE&amp;VAR:CALENDAR=US&amp;VAR:SYMBOL=CPX&amp;VAR:INDEX=0"}</definedName>
    <definedName name="_1726__FDSAUDITLINK__" hidden="1">{"fdsup://directions/FAT Viewer?action=UPDATE&amp;creator=factset&amp;DYN_ARGS=TRUE&amp;DOC_NAME=FAT:FQL_AUDITING_CLIENT_TEMPLATE.FAT&amp;display_string=Audit&amp;VAR:KEY=NWFALWJQXM&amp;VAR:QUERY=RkZfRU5UUlBSX1ZBTF9EQUlMWSgzOTQxOSwsLCwsJ0RJTCcp&amp;WINDOW=FIRST_POPUP&amp;HEIGHT=450&amp;WIDTH=","450&amp;START_MAXIMIZED=FALSE&amp;VAR:CALENDAR=US&amp;VAR:SYMBOL=CPX&amp;VAR:INDEX=0"}</definedName>
    <definedName name="_1727__FDSAUDITLINK__" hidden="1">{"fdsup://directions/FAT Viewer?action=UPDATE&amp;creator=factset&amp;DYN_ARGS=TRUE&amp;DOC_NAME=FAT:FQL_AUDITING_CLIENT_TEMPLATE.FAT&amp;display_string=Audit&amp;VAR:KEY=BKZGLIHKNU&amp;VAR:QUERY=RkZfRUJJVERBX09QRVIoTFRNLDM5NDEyKQ==&amp;WINDOW=FIRST_POPUP&amp;HEIGHT=450&amp;WIDTH=450&amp;START_MA","XIMIZED=FALSE&amp;VAR:CALENDAR=US&amp;VAR:SYMBOL=CPX&amp;VAR:INDEX=0"}</definedName>
    <definedName name="_1728__FDSAUDITLINK__" hidden="1">{"fdsup://directions/FAT Viewer?action=UPDATE&amp;creator=factset&amp;DYN_ARGS=TRUE&amp;DOC_NAME=FAT:FQL_AUDITING_CLIENT_TEMPLATE.FAT&amp;display_string=Audit&amp;VAR:KEY=HSFOFKPSXE&amp;VAR:QUERY=RkZfRU5UUlBSX1ZBTF9EQUlMWSgzOTQxMiwsLCwsJ0RJTCcp&amp;WINDOW=FIRST_POPUP&amp;HEIGHT=450&amp;WIDTH=","450&amp;START_MAXIMIZED=FALSE&amp;VAR:CALENDAR=US&amp;VAR:SYMBOL=CPX&amp;VAR:INDEX=0"}</definedName>
    <definedName name="_1729__FDSAUDITLINK__" hidden="1">{"fdsup://directions/FAT Viewer?action=UPDATE&amp;creator=factset&amp;DYN_ARGS=TRUE&amp;DOC_NAME=FAT:FQL_AUDITING_CLIENT_TEMPLATE.FAT&amp;display_string=Audit&amp;VAR:KEY=HENWFAJURQ&amp;VAR:QUERY=RkZfRUJJVERBX09QRVIoTFRNLDM5NDA1KQ==&amp;WINDOW=FIRST_POPUP&amp;HEIGHT=450&amp;WIDTH=450&amp;START_MA","XIMIZED=FALSE&amp;VAR:CALENDAR=US&amp;VAR:SYMBOL=CPX&amp;VAR:INDEX=0"}</definedName>
    <definedName name="_173_____123Graph_ECHART_1" hidden="1">#REF!</definedName>
    <definedName name="_173__FDSAUDITLINK__" hidden="1">{"fdsup://directions/FAT Viewer?action=UPDATE&amp;creator=factset&amp;DYN_ARGS=TRUE&amp;DOC_NAME=FAT:FQL_AUDITING_CLIENT_TEMPLATE.FAT&amp;display_string=Audit&amp;VAR:KEY=LGBOJOFIRK&amp;VAR:QUERY=RkZfRU5UUlBSX1ZBTF9EQUlMWSg0MDMzNiwsLCwsJ0RJTCcp&amp;WINDOW=FIRST_POPUP&amp;HEIGHT=450&amp;WIDTH=","450&amp;START_MAXIMIZED=FALSE&amp;VAR:CALENDAR=US&amp;VAR:SYMBOL=B2850B&amp;VAR:INDEX=0"}</definedName>
    <definedName name="_1730__FDSAUDITLINK__" hidden="1">{"fdsup://directions/FAT Viewer?action=UPDATE&amp;creator=factset&amp;DYN_ARGS=TRUE&amp;DOC_NAME=FAT:FQL_AUDITING_CLIENT_TEMPLATE.FAT&amp;display_string=Audit&amp;VAR:KEY=FUREFSPWNQ&amp;VAR:QUERY=RkZfRU5UUlBSX1ZBTF9EQUlMWSgzOTQwNSwsLCwsJ0RJTCcp&amp;WINDOW=FIRST_POPUP&amp;HEIGHT=450&amp;WIDTH=","450&amp;START_MAXIMIZED=FALSE&amp;VAR:CALENDAR=US&amp;VAR:SYMBOL=CPX&amp;VAR:INDEX=0"}</definedName>
    <definedName name="_1731__FDSAUDITLINK__" hidden="1">{"fdsup://directions/FAT Viewer?action=UPDATE&amp;creator=factset&amp;DYN_ARGS=TRUE&amp;DOC_NAME=FAT:FQL_AUDITING_CLIENT_TEMPLATE.FAT&amp;display_string=Audit&amp;VAR:KEY=JQZMVQPGFS&amp;VAR:QUERY=RkZfRUJJVERBX09QRVIoTFRNLDM5Mzk4KQ==&amp;WINDOW=FIRST_POPUP&amp;HEIGHT=450&amp;WIDTH=450&amp;START_MA","XIMIZED=FALSE&amp;VAR:CALENDAR=US&amp;VAR:SYMBOL=CPX&amp;VAR:INDEX=0"}</definedName>
    <definedName name="_1732__FDSAUDITLINK__" hidden="1">{"fdsup://directions/FAT Viewer?action=UPDATE&amp;creator=factset&amp;DYN_ARGS=TRUE&amp;DOC_NAME=FAT:FQL_AUDITING_CLIENT_TEMPLATE.FAT&amp;display_string=Audit&amp;VAR:KEY=FKNEJAFERU&amp;VAR:QUERY=RkZfRU5UUlBSX1ZBTF9EQUlMWSgzOTM5OCwsLCwsJ0RJTCcp&amp;WINDOW=FIRST_POPUP&amp;HEIGHT=450&amp;WIDTH=","450&amp;START_MAXIMIZED=FALSE&amp;VAR:CALENDAR=US&amp;VAR:SYMBOL=CPX&amp;VAR:INDEX=0"}</definedName>
    <definedName name="_1733__FDSAUDITLINK__" hidden="1">{"fdsup://directions/FAT Viewer?action=UPDATE&amp;creator=factset&amp;DYN_ARGS=TRUE&amp;DOC_NAME=FAT:FQL_AUDITING_CLIENT_TEMPLATE.FAT&amp;display_string=Audit&amp;VAR:KEY=BSBQFAXAZU&amp;VAR:QUERY=RkZfRUJJVERBX09QRVIoTFRNLDM5MzkxKQ==&amp;WINDOW=FIRST_POPUP&amp;HEIGHT=450&amp;WIDTH=450&amp;START_MA","XIMIZED=FALSE&amp;VAR:CALENDAR=US&amp;VAR:SYMBOL=CPX&amp;VAR:INDEX=0"}</definedName>
    <definedName name="_1734__FDSAUDITLINK__" hidden="1">{"fdsup://directions/FAT Viewer?action=UPDATE&amp;creator=factset&amp;DYN_ARGS=TRUE&amp;DOC_NAME=FAT:FQL_AUDITING_CLIENT_TEMPLATE.FAT&amp;display_string=Audit&amp;VAR:KEY=NQJUTIJWRK&amp;VAR:QUERY=RkZfRU5UUlBSX1ZBTF9EQUlMWSgzOTM5MSwsLCwsJ0RJTCcp&amp;WINDOW=FIRST_POPUP&amp;HEIGHT=450&amp;WIDTH=","450&amp;START_MAXIMIZED=FALSE&amp;VAR:CALENDAR=US&amp;VAR:SYMBOL=CPX&amp;VAR:INDEX=0"}</definedName>
    <definedName name="_1735__FDSAUDITLINK__" hidden="1">{"fdsup://directions/FAT Viewer?action=UPDATE&amp;creator=factset&amp;DYN_ARGS=TRUE&amp;DOC_NAME=FAT:FQL_AUDITING_CLIENT_TEMPLATE.FAT&amp;display_string=Audit&amp;VAR:KEY=PEDONKHUBK&amp;VAR:QUERY=RkZfRUJJVERBX09QRVIoTFRNLDM5Mzg0KQ==&amp;WINDOW=FIRST_POPUP&amp;HEIGHT=450&amp;WIDTH=450&amp;START_MA","XIMIZED=FALSE&amp;VAR:CALENDAR=US&amp;VAR:SYMBOL=CPX&amp;VAR:INDEX=0"}</definedName>
    <definedName name="_1736__FDSAUDITLINK__" hidden="1">{"fdsup://directions/FAT Viewer?action=UPDATE&amp;creator=factset&amp;DYN_ARGS=TRUE&amp;DOC_NAME=FAT:FQL_AUDITING_CLIENT_TEMPLATE.FAT&amp;display_string=Audit&amp;VAR:KEY=XQRCZKHWNI&amp;VAR:QUERY=RkZfRU5UUlBSX1ZBTF9EQUlMWSgzOTM4NCwsLCwsJ0RJTCcp&amp;WINDOW=FIRST_POPUP&amp;HEIGHT=450&amp;WIDTH=","450&amp;START_MAXIMIZED=FALSE&amp;VAR:CALENDAR=US&amp;VAR:SYMBOL=CPX&amp;VAR:INDEX=0"}</definedName>
    <definedName name="_1737__FDSAUDITLINK__" hidden="1">{"fdsup://directions/FAT Viewer?action=UPDATE&amp;creator=factset&amp;DYN_ARGS=TRUE&amp;DOC_NAME=FAT:FQL_AUDITING_CLIENT_TEMPLATE.FAT&amp;display_string=Audit&amp;VAR:KEY=ZIZQLYLWBS&amp;VAR:QUERY=RkZfRUJJVERBX09QRVIoTFRNLDM5Mzc3KQ==&amp;WINDOW=FIRST_POPUP&amp;HEIGHT=450&amp;WIDTH=450&amp;START_MA","XIMIZED=FALSE&amp;VAR:CALENDAR=US&amp;VAR:SYMBOL=CPX&amp;VAR:INDEX=0"}</definedName>
    <definedName name="_1738__FDSAUDITLINK__" hidden="1">{"fdsup://directions/FAT Viewer?action=UPDATE&amp;creator=factset&amp;DYN_ARGS=TRUE&amp;DOC_NAME=FAT:FQL_AUDITING_CLIENT_TEMPLATE.FAT&amp;display_string=Audit&amp;VAR:KEY=ZQRQDQLCPO&amp;VAR:QUERY=RkZfRU5UUlBSX1ZBTF9EQUlMWSgzOTM3NywsLCwsJ0RJTCcp&amp;WINDOW=FIRST_POPUP&amp;HEIGHT=450&amp;WIDTH=","450&amp;START_MAXIMIZED=FALSE&amp;VAR:CALENDAR=US&amp;VAR:SYMBOL=CPX&amp;VAR:INDEX=0"}</definedName>
    <definedName name="_1739__FDSAUDITLINK__" hidden="1">{"fdsup://directions/FAT Viewer?action=UPDATE&amp;creator=factset&amp;DYN_ARGS=TRUE&amp;DOC_NAME=FAT:FQL_AUDITING_CLIENT_TEMPLATE.FAT&amp;display_string=Audit&amp;VAR:KEY=XCZGNMJQHY&amp;VAR:QUERY=RkZfRUJJVERBX09QRVIoTFRNLDM5MzcwKQ==&amp;WINDOW=FIRST_POPUP&amp;HEIGHT=450&amp;WIDTH=450&amp;START_MA","XIMIZED=FALSE&amp;VAR:CALENDAR=US&amp;VAR:SYMBOL=CPX&amp;VAR:INDEX=0"}</definedName>
    <definedName name="_174_____________123Graph_ACHART_3" hidden="1">#REF!</definedName>
    <definedName name="_174_____123Graph_FCHART_1" hidden="1">#REF!</definedName>
    <definedName name="_174__FDSAUDITLINK__" hidden="1">{"fdsup://directions/FAT Viewer?action=UPDATE&amp;creator=factset&amp;DYN_ARGS=TRUE&amp;DOC_NAME=FAT:FQL_AUDITING_CLIENT_TEMPLATE.FAT&amp;display_string=Audit&amp;VAR:KEY=ZYNKXWLGHS&amp;VAR:QUERY=RkZfRUJJVERBX09QRVIoTFRNLDQwMzM2KQ==&amp;WINDOW=FIRST_POPUP&amp;HEIGHT=450&amp;WIDTH=450&amp;START_MA","XIMIZED=FALSE&amp;VAR:CALENDAR=US&amp;VAR:SYMBOL=B2850B&amp;VAR:INDEX=0"}</definedName>
    <definedName name="_1740__FDSAUDITLINK__" hidden="1">{"fdsup://directions/FAT Viewer?action=UPDATE&amp;creator=factset&amp;DYN_ARGS=TRUE&amp;DOC_NAME=FAT:FQL_AUDITING_CLIENT_TEMPLATE.FAT&amp;display_string=Audit&amp;VAR:KEY=LMFAFORUTK&amp;VAR:QUERY=RkZfRU5UUlBSX1ZBTF9EQUlMWSgzOTM3MCwsLCwsJ0RJTCcp&amp;WINDOW=FIRST_POPUP&amp;HEIGHT=450&amp;WIDTH=","450&amp;START_MAXIMIZED=FALSE&amp;VAR:CALENDAR=US&amp;VAR:SYMBOL=CPX&amp;VAR:INDEX=0"}</definedName>
    <definedName name="_1741__FDSAUDITLINK__" hidden="1">{"fdsup://directions/FAT Viewer?action=UPDATE&amp;creator=factset&amp;DYN_ARGS=TRUE&amp;DOC_NAME=FAT:FQL_AUDITING_CLIENT_TEMPLATE.FAT&amp;display_string=Audit&amp;VAR:KEY=BUPOBURUBK&amp;VAR:QUERY=RkZfRUJJVERBX09QRVIoTFRNLDM5MzYzKQ==&amp;WINDOW=FIRST_POPUP&amp;HEIGHT=450&amp;WIDTH=450&amp;START_MA","XIMIZED=FALSE&amp;VAR:CALENDAR=US&amp;VAR:SYMBOL=CPX&amp;VAR:INDEX=0"}</definedName>
    <definedName name="_1742__FDSAUDITLINK__" hidden="1">{"fdsup://directions/FAT Viewer?action=UPDATE&amp;creator=factset&amp;DYN_ARGS=TRUE&amp;DOC_NAME=FAT:FQL_AUDITING_CLIENT_TEMPLATE.FAT&amp;display_string=Audit&amp;VAR:KEY=LQTQLOFMHU&amp;VAR:QUERY=RkZfRU5UUlBSX1ZBTF9EQUlMWSgzOTM2MywsLCwsJ0RJTCcp&amp;WINDOW=FIRST_POPUP&amp;HEIGHT=450&amp;WIDTH=","450&amp;START_MAXIMIZED=FALSE&amp;VAR:CALENDAR=US&amp;VAR:SYMBOL=CPX&amp;VAR:INDEX=0"}</definedName>
    <definedName name="_1743__FDSAUDITLINK__" hidden="1">{"fdsup://directions/FAT Viewer?action=UPDATE&amp;creator=factset&amp;DYN_ARGS=TRUE&amp;DOC_NAME=FAT:FQL_AUDITING_CLIENT_TEMPLATE.FAT&amp;display_string=Audit&amp;VAR:KEY=BAFKBOZSDG&amp;VAR:QUERY=RkZfRUJJVERBX09QRVIoTFRNLDM5MzU2KQ==&amp;WINDOW=FIRST_POPUP&amp;HEIGHT=450&amp;WIDTH=450&amp;START_MA","XIMIZED=FALSE&amp;VAR:CALENDAR=US&amp;VAR:SYMBOL=CPX&amp;VAR:INDEX=0"}</definedName>
    <definedName name="_1744__FDSAUDITLINK__" hidden="1">{"fdsup://directions/FAT Viewer?action=UPDATE&amp;creator=factset&amp;DYN_ARGS=TRUE&amp;DOC_NAME=FAT:FQL_AUDITING_CLIENT_TEMPLATE.FAT&amp;display_string=Audit&amp;VAR:KEY=HUPQRYTYFK&amp;VAR:QUERY=RkZfRU5UUlBSX1ZBTF9EQUlMWSgzOTM1NiwsLCwsJ0RJTCcp&amp;WINDOW=FIRST_POPUP&amp;HEIGHT=450&amp;WIDTH=","450&amp;START_MAXIMIZED=FALSE&amp;VAR:CALENDAR=US&amp;VAR:SYMBOL=CPX&amp;VAR:INDEX=0"}</definedName>
    <definedName name="_1745__FDSAUDITLINK__" hidden="1">{"fdsup://directions/FAT Viewer?action=UPDATE&amp;creator=factset&amp;DYN_ARGS=TRUE&amp;DOC_NAME=FAT:FQL_AUDITING_CLIENT_TEMPLATE.FAT&amp;display_string=Audit&amp;VAR:KEY=BMHAHMJYHM&amp;VAR:QUERY=RkZfRUJJVERBX09QRVIoTFRNLDM5MzQ5KQ==&amp;WINDOW=FIRST_POPUP&amp;HEIGHT=450&amp;WIDTH=450&amp;START_MA","XIMIZED=FALSE&amp;VAR:CALENDAR=US&amp;VAR:SYMBOL=CPX&amp;VAR:INDEX=0"}</definedName>
    <definedName name="_1746__FDSAUDITLINK__" hidden="1">{"fdsup://directions/FAT Viewer?action=UPDATE&amp;creator=factset&amp;DYN_ARGS=TRUE&amp;DOC_NAME=FAT:FQL_AUDITING_CLIENT_TEMPLATE.FAT&amp;display_string=Audit&amp;VAR:KEY=BULMPGRYZC&amp;VAR:QUERY=RkZfRU5UUlBSX1ZBTF9EQUlMWSgzOTM0OSwsLCwsJ0RJTCcp&amp;WINDOW=FIRST_POPUP&amp;HEIGHT=450&amp;WIDTH=","450&amp;START_MAXIMIZED=FALSE&amp;VAR:CALENDAR=US&amp;VAR:SYMBOL=CPX&amp;VAR:INDEX=0"}</definedName>
    <definedName name="_1747__FDSAUDITLINK__" hidden="1">{"fdsup://directions/FAT Viewer?action=UPDATE&amp;creator=factset&amp;DYN_ARGS=TRUE&amp;DOC_NAME=FAT:FQL_AUDITING_CLIENT_TEMPLATE.FAT&amp;display_string=Audit&amp;VAR:KEY=ZUFKVSVEZA&amp;VAR:QUERY=RkZfRUJJVERBX09QRVIoTFRNLDM5MzQyKQ==&amp;WINDOW=FIRST_POPUP&amp;HEIGHT=450&amp;WIDTH=450&amp;START_MA","XIMIZED=FALSE&amp;VAR:CALENDAR=US&amp;VAR:SYMBOL=CPX&amp;VAR:INDEX=0"}</definedName>
    <definedName name="_1748__FDSAUDITLINK__" hidden="1">{"fdsup://directions/FAT Viewer?action=UPDATE&amp;creator=factset&amp;DYN_ARGS=TRUE&amp;DOC_NAME=FAT:FQL_AUDITING_CLIENT_TEMPLATE.FAT&amp;display_string=Audit&amp;VAR:KEY=LEVYPKFOHS&amp;VAR:QUERY=RkZfRU5UUlBSX1ZBTF9EQUlMWSgzOTM0MiwsLCwsJ0RJTCcp&amp;WINDOW=FIRST_POPUP&amp;HEIGHT=450&amp;WIDTH=","450&amp;START_MAXIMIZED=FALSE&amp;VAR:CALENDAR=US&amp;VAR:SYMBOL=CPX&amp;VAR:INDEX=0"}</definedName>
    <definedName name="_1749__FDSAUDITLINK__" hidden="1">{"fdsup://directions/FAT Viewer?action=UPDATE&amp;creator=factset&amp;DYN_ARGS=TRUE&amp;DOC_NAME=FAT:FQL_AUDITING_CLIENT_TEMPLATE.FAT&amp;display_string=Audit&amp;VAR:KEY=ZOVSRUDGHG&amp;VAR:QUERY=RkZfRUJJVERBX09QRVIoTFRNLDM5MzM1KQ==&amp;WINDOW=FIRST_POPUP&amp;HEIGHT=450&amp;WIDTH=450&amp;START_MA","XIMIZED=FALSE&amp;VAR:CALENDAR=US&amp;VAR:SYMBOL=CPX&amp;VAR:INDEX=0"}</definedName>
    <definedName name="_175_____123Graph_XCHART_1" hidden="1">#REF!</definedName>
    <definedName name="_175__FDSAUDITLINK__" hidden="1">{"fdsup://directions/FAT Viewer?action=UPDATE&amp;creator=factset&amp;DYN_ARGS=TRUE&amp;DOC_NAME=FAT:FQL_AUDITING_CLIENT_TEMPLATE.FAT&amp;display_string=Audit&amp;VAR:KEY=ZCDQNOJSDA&amp;VAR:QUERY=RkZfRU5UUlBSX1ZBTF9EQUlMWSg0MDMyOSwsLCwsJ0RJTCcp&amp;WINDOW=FIRST_POPUP&amp;HEIGHT=450&amp;WIDTH=","450&amp;START_MAXIMIZED=FALSE&amp;VAR:CALENDAR=US&amp;VAR:SYMBOL=B2850B&amp;VAR:INDEX=0"}</definedName>
    <definedName name="_1750__FDSAUDITLINK__" hidden="1">{"fdsup://directions/FAT Viewer?action=UPDATE&amp;creator=factset&amp;DYN_ARGS=TRUE&amp;DOC_NAME=FAT:FQL_AUDITING_CLIENT_TEMPLATE.FAT&amp;display_string=Audit&amp;VAR:KEY=LIXMPARQBM&amp;VAR:QUERY=RkZfRU5UUlBSX1ZBTF9EQUlMWSgzOTMzNSwsLCwsJ0RJTCcp&amp;WINDOW=FIRST_POPUP&amp;HEIGHT=450&amp;WIDTH=","450&amp;START_MAXIMIZED=FALSE&amp;VAR:CALENDAR=US&amp;VAR:SYMBOL=CPX&amp;VAR:INDEX=0"}</definedName>
    <definedName name="_1751__FDSAUDITLINK__" hidden="1">{"fdsup://directions/FAT Viewer?action=UPDATE&amp;creator=factset&amp;DYN_ARGS=TRUE&amp;DOC_NAME=FAT:FQL_AUDITING_CLIENT_TEMPLATE.FAT&amp;display_string=Audit&amp;VAR:KEY=LQLIPAVOTO&amp;VAR:QUERY=RkZfRUJJVERBX09QRVIoTFRNLDM5MzI4KQ==&amp;WINDOW=FIRST_POPUP&amp;HEIGHT=450&amp;WIDTH=450&amp;START_MA","XIMIZED=FALSE&amp;VAR:CALENDAR=US&amp;VAR:SYMBOL=CPX&amp;VAR:INDEX=0"}</definedName>
    <definedName name="_1752__FDSAUDITLINK__" hidden="1">{"fdsup://directions/FAT Viewer?action=UPDATE&amp;creator=factset&amp;DYN_ARGS=TRUE&amp;DOC_NAME=FAT:FQL_AUDITING_CLIENT_TEMPLATE.FAT&amp;display_string=Audit&amp;VAR:KEY=BOFARKTKJO&amp;VAR:QUERY=RkZfRU5UUlBSX1ZBTF9EQUlMWSgzOTMyOCwsLCwsJ0RJTCcp&amp;WINDOW=FIRST_POPUP&amp;HEIGHT=450&amp;WIDTH=","450&amp;START_MAXIMIZED=FALSE&amp;VAR:CALENDAR=US&amp;VAR:SYMBOL=CPX&amp;VAR:INDEX=0"}</definedName>
    <definedName name="_1753__FDSAUDITLINK__" hidden="1">{"fdsup://directions/FAT Viewer?action=UPDATE&amp;creator=factset&amp;DYN_ARGS=TRUE&amp;DOC_NAME=FAT:FQL_AUDITING_CLIENT_TEMPLATE.FAT&amp;display_string=Audit&amp;VAR:KEY=LWBKPYBOPI&amp;VAR:QUERY=RkZfRUJJVERBX09QRVIoTFRNLDM5MzIxKQ==&amp;WINDOW=FIRST_POPUP&amp;HEIGHT=450&amp;WIDTH=450&amp;START_MA","XIMIZED=FALSE&amp;VAR:CALENDAR=US&amp;VAR:SYMBOL=CPX&amp;VAR:INDEX=0"}</definedName>
    <definedName name="_1754__FDSAUDITLINK__" hidden="1">{"fdsup://directions/FAT Viewer?action=UPDATE&amp;creator=factset&amp;DYN_ARGS=TRUE&amp;DOC_NAME=FAT:FQL_AUDITING_CLIENT_TEMPLATE.FAT&amp;display_string=Audit&amp;VAR:KEY=VUVIRIXKDG&amp;VAR:QUERY=RkZfRU5UUlBSX1ZBTF9EQUlMWSgzOTMyMSwsLCwsJ0RJTCcp&amp;WINDOW=FIRST_POPUP&amp;HEIGHT=450&amp;WIDTH=","450&amp;START_MAXIMIZED=FALSE&amp;VAR:CALENDAR=US&amp;VAR:SYMBOL=CPX&amp;VAR:INDEX=0"}</definedName>
    <definedName name="_1755__FDSAUDITLINK__" hidden="1">{"fdsup://directions/FAT Viewer?action=UPDATE&amp;creator=factset&amp;DYN_ARGS=TRUE&amp;DOC_NAME=FAT:FQL_AUDITING_CLIENT_TEMPLATE.FAT&amp;display_string=Audit&amp;VAR:KEY=VYJYRSJOBO&amp;VAR:QUERY=RkZfRUJJVERBX09QRVIoTFRNLDM5MzE0KQ==&amp;WINDOW=FIRST_POPUP&amp;HEIGHT=450&amp;WIDTH=450&amp;START_MA","XIMIZED=FALSE&amp;VAR:CALENDAR=US&amp;VAR:SYMBOL=CPX&amp;VAR:INDEX=0"}</definedName>
    <definedName name="_1756__FDSAUDITLINK__" hidden="1">{"fdsup://directions/FAT Viewer?action=UPDATE&amp;creator=factset&amp;DYN_ARGS=TRUE&amp;DOC_NAME=FAT:FQL_AUDITING_CLIENT_TEMPLATE.FAT&amp;display_string=Audit&amp;VAR:KEY=BMREFIZKNA&amp;VAR:QUERY=RkZfRU5UUlBSX1ZBTF9EQUlMWSgzOTMxNCwsLCwsJ0RJTCcp&amp;WINDOW=FIRST_POPUP&amp;HEIGHT=450&amp;WIDTH=","450&amp;START_MAXIMIZED=FALSE&amp;VAR:CALENDAR=US&amp;VAR:SYMBOL=CPX&amp;VAR:INDEX=0"}</definedName>
    <definedName name="_1757__FDSAUDITLINK__" hidden="1">{"fdsup://directions/FAT Viewer?action=UPDATE&amp;creator=factset&amp;DYN_ARGS=TRUE&amp;DOC_NAME=FAT:FQL_AUDITING_CLIENT_TEMPLATE.FAT&amp;display_string=Audit&amp;VAR:KEY=LQHCFULKXM&amp;VAR:QUERY=RkZfRUJJVERBX09QRVIoTFRNLDM5MzA3KQ==&amp;WINDOW=FIRST_POPUP&amp;HEIGHT=450&amp;WIDTH=450&amp;START_MA","XIMIZED=FALSE&amp;VAR:CALENDAR=US&amp;VAR:SYMBOL=CPX&amp;VAR:INDEX=0"}</definedName>
    <definedName name="_1758__FDSAUDITLINK__" hidden="1">{"fdsup://directions/FAT Viewer?action=UPDATE&amp;creator=factset&amp;DYN_ARGS=TRUE&amp;DOC_NAME=FAT:FQL_AUDITING_CLIENT_TEMPLATE.FAT&amp;display_string=Audit&amp;VAR:KEY=RULSHSLEJM&amp;VAR:QUERY=RkZfRU5UUlBSX1ZBTF9EQUlMWSgzOTMwNywsLCwsJ0RJTCcp&amp;WINDOW=FIRST_POPUP&amp;HEIGHT=450&amp;WIDTH=","450&amp;START_MAXIMIZED=FALSE&amp;VAR:CALENDAR=US&amp;VAR:SYMBOL=CPX&amp;VAR:INDEX=0"}</definedName>
    <definedName name="_1759__FDSAUDITLINK__" hidden="1">{"fdsup://directions/FAT Viewer?action=UPDATE&amp;creator=factset&amp;DYN_ARGS=TRUE&amp;DOC_NAME=FAT:FQL_AUDITING_CLIENT_TEMPLATE.FAT&amp;display_string=Audit&amp;VAR:KEY=LGVCFKRWZS&amp;VAR:QUERY=RkZfRUJJVERBX09QRVIoTFRNLDM5MzAwKQ==&amp;WINDOW=FIRST_POPUP&amp;HEIGHT=450&amp;WIDTH=450&amp;START_MA","XIMIZED=FALSE&amp;VAR:CALENDAR=US&amp;VAR:SYMBOL=CPX&amp;VAR:INDEX=0"}</definedName>
    <definedName name="_175c____123Graph_DCHAR" hidden="1">#REF!</definedName>
    <definedName name="_176_____123Graph_XCHART_2" hidden="1">#REF!</definedName>
    <definedName name="_176__123Graph_XCHART_2" hidden="1">#REF!</definedName>
    <definedName name="_176__FDSAUDITLINK__" hidden="1">{"fdsup://directions/FAT Viewer?action=UPDATE&amp;creator=factset&amp;DYN_ARGS=TRUE&amp;DOC_NAME=FAT:FQL_AUDITING_CLIENT_TEMPLATE.FAT&amp;display_string=Audit&amp;VAR:KEY=LYNMZYTGXA&amp;VAR:QUERY=RkZfRUJJVERBX09QRVIoTFRNLDQwMzI5KQ==&amp;WINDOW=FIRST_POPUP&amp;HEIGHT=450&amp;WIDTH=450&amp;START_MA","XIMIZED=FALSE&amp;VAR:CALENDAR=US&amp;VAR:SYMBOL=B2850B&amp;VAR:INDEX=0"}</definedName>
    <definedName name="_1760__FDSAUDITLINK__" hidden="1">{"fdsup://directions/FAT Viewer?action=UPDATE&amp;creator=factset&amp;DYN_ARGS=TRUE&amp;DOC_NAME=FAT:FQL_AUDITING_CLIENT_TEMPLATE.FAT&amp;display_string=Audit&amp;VAR:KEY=BSDYTIJITO&amp;VAR:QUERY=RkZfRU5UUlBSX1ZBTF9EQUlMWSgzOTMwMCwsLCwsJ0RJTCcp&amp;WINDOW=FIRST_POPUP&amp;HEIGHT=450&amp;WIDTH=","450&amp;START_MAXIMIZED=FALSE&amp;VAR:CALENDAR=US&amp;VAR:SYMBOL=CPX&amp;VAR:INDEX=0"}</definedName>
    <definedName name="_1761__FDSAUDITLINK__" hidden="1">{"fdsup://directions/FAT Viewer?action=UPDATE&amp;creator=factset&amp;DYN_ARGS=TRUE&amp;DOC_NAME=FAT:FQL_AUDITING_CLIENT_TEMPLATE.FAT&amp;display_string=Audit&amp;VAR:KEY=JKRKFIDKHC&amp;VAR:QUERY=RkZfRUJJVERBX09QRVIoTFRNLDM5MjkzKQ==&amp;WINDOW=FIRST_POPUP&amp;HEIGHT=450&amp;WIDTH=450&amp;START_MA","XIMIZED=FALSE&amp;VAR:CALENDAR=US&amp;VAR:SYMBOL=CPX&amp;VAR:INDEX=0"}</definedName>
    <definedName name="_1762__FDSAUDITLINK__" hidden="1">{"fdsup://directions/FAT Viewer?action=UPDATE&amp;creator=factset&amp;DYN_ARGS=TRUE&amp;DOC_NAME=FAT:FQL_AUDITING_CLIENT_TEMPLATE.FAT&amp;display_string=Audit&amp;VAR:KEY=RANQHMLQRU&amp;VAR:QUERY=RkZfRU5UUlBSX1ZBTF9EQUlMWSgzOTI5MywsLCwsJ0RJTCcp&amp;WINDOW=FIRST_POPUP&amp;HEIGHT=450&amp;WIDTH=","450&amp;START_MAXIMIZED=FALSE&amp;VAR:CALENDAR=US&amp;VAR:SYMBOL=CPX&amp;VAR:INDEX=0"}</definedName>
    <definedName name="_1763__FDSAUDITLINK__" hidden="1">{"fdsup://directions/FAT Viewer?action=UPDATE&amp;creator=factset&amp;DYN_ARGS=TRUE&amp;DOC_NAME=FAT:FQL_AUDITING_CLIENT_TEMPLATE.FAT&amp;display_string=Audit&amp;VAR:KEY=NIBENCXADK&amp;VAR:QUERY=RkZfRUJJVERBX09QRVIoTFRNLDM5Mjg2KQ==&amp;WINDOW=FIRST_POPUP&amp;HEIGHT=450&amp;WIDTH=450&amp;START_MA","XIMIZED=FALSE&amp;VAR:CALENDAR=US&amp;VAR:SYMBOL=CPX&amp;VAR:INDEX=0"}</definedName>
    <definedName name="_1764__FDSAUDITLINK__" hidden="1">{"fdsup://directions/FAT Viewer?action=UPDATE&amp;creator=factset&amp;DYN_ARGS=TRUE&amp;DOC_NAME=FAT:FQL_AUDITING_CLIENT_TEMPLATE.FAT&amp;display_string=Audit&amp;VAR:KEY=JAJMRYHAXW&amp;VAR:QUERY=RkZfRU5UUlBSX1ZBTF9EQUlMWSgzOTI4NiwsLCwsJ0RJTCcp&amp;WINDOW=FIRST_POPUP&amp;HEIGHT=450&amp;WIDTH=","450&amp;START_MAXIMIZED=FALSE&amp;VAR:CALENDAR=US&amp;VAR:SYMBOL=CPX&amp;VAR:INDEX=0"}</definedName>
    <definedName name="_1765__FDSAUDITLINK__" hidden="1">{"fdsup://directions/FAT Viewer?action=UPDATE&amp;creator=factset&amp;DYN_ARGS=TRUE&amp;DOC_NAME=FAT:FQL_AUDITING_CLIENT_TEMPLATE.FAT&amp;display_string=Audit&amp;VAR:KEY=HIVIDUVMFQ&amp;VAR:QUERY=RkZfRUJJVERBX09QRVIoTFRNLDM5Mjc5KQ==&amp;WINDOW=FIRST_POPUP&amp;HEIGHT=450&amp;WIDTH=450&amp;START_MA","XIMIZED=FALSE&amp;VAR:CALENDAR=US&amp;VAR:SYMBOL=CPX&amp;VAR:INDEX=0"}</definedName>
    <definedName name="_1766__FDSAUDITLINK__" hidden="1">{"fdsup://directions/FAT Viewer?action=UPDATE&amp;creator=factset&amp;DYN_ARGS=TRUE&amp;DOC_NAME=FAT:FQL_AUDITING_CLIENT_TEMPLATE.FAT&amp;display_string=Audit&amp;VAR:KEY=JSLWLEBGXU&amp;VAR:QUERY=RkZfRU5UUlBSX1ZBTF9EQUlMWSgzOTI3OSwsLCwsJ0RJTCcp&amp;WINDOW=FIRST_POPUP&amp;HEIGHT=450&amp;WIDTH=","450&amp;START_MAXIMIZED=FALSE&amp;VAR:CALENDAR=US&amp;VAR:SYMBOL=CPX&amp;VAR:INDEX=0"}</definedName>
    <definedName name="_1767__FDSAUDITLINK__" hidden="1">{"fdsup://directions/FAT Viewer?action=UPDATE&amp;creator=factset&amp;DYN_ARGS=TRUE&amp;DOC_NAME=FAT:FQL_AUDITING_CLIENT_TEMPLATE.FAT&amp;display_string=Audit&amp;VAR:KEY=FMBATIDQHU&amp;VAR:QUERY=RkZfRUJJVERBX09QRVIoTFRNLDM5MjcyKQ==&amp;WINDOW=FIRST_POPUP&amp;HEIGHT=450&amp;WIDTH=450&amp;START_MA","XIMIZED=FALSE&amp;VAR:CALENDAR=US&amp;VAR:SYMBOL=CPX&amp;VAR:INDEX=0"}</definedName>
    <definedName name="_1768__FDSAUDITLINK__" hidden="1">{"fdsup://directions/FAT Viewer?action=UPDATE&amp;creator=factset&amp;DYN_ARGS=TRUE&amp;DOC_NAME=FAT:FQL_AUDITING_CLIENT_TEMPLATE.FAT&amp;display_string=Audit&amp;VAR:KEY=RYLEVGLGZW&amp;VAR:QUERY=RkZfRU5UUlBSX1ZBTF9EQUlMWSgzOTI3MiwsLCwsJ0RJTCcp&amp;WINDOW=FIRST_POPUP&amp;HEIGHT=450&amp;WIDTH=","450&amp;START_MAXIMIZED=FALSE&amp;VAR:CALENDAR=US&amp;VAR:SYMBOL=CPX&amp;VAR:INDEX=0"}</definedName>
    <definedName name="_1769__FDSAUDITLINK__" hidden="1">{"fdsup://directions/FAT Viewer?action=UPDATE&amp;creator=factset&amp;DYN_ARGS=TRUE&amp;DOC_NAME=FAT:FQL_AUDITING_CLIENT_TEMPLATE.FAT&amp;display_string=Audit&amp;VAR:KEY=XSRAPQJQHC&amp;VAR:QUERY=RkZfRUJJVERBX09QRVIoTFRNLDM5MjY1KQ==&amp;WINDOW=FIRST_POPUP&amp;HEIGHT=450&amp;WIDTH=450&amp;START_MA","XIMIZED=FALSE&amp;VAR:CALENDAR=US&amp;VAR:SYMBOL=CPX&amp;VAR:INDEX=0"}</definedName>
    <definedName name="_177_____________123Graph_BCHART_1" hidden="1">#REF!</definedName>
    <definedName name="_177____123Graph_ACHART_2" hidden="1">#REF!</definedName>
    <definedName name="_177__FDSAUDITLINK__" hidden="1">{"fdsup://directions/FAT Viewer?action=UPDATE&amp;creator=factset&amp;DYN_ARGS=TRUE&amp;DOC_NAME=FAT:FQL_AUDITING_CLIENT_TEMPLATE.FAT&amp;display_string=Audit&amp;VAR:KEY=LWPYBMHKBY&amp;VAR:QUERY=RkZfRU5UUlBSX1ZBTF9EQUlMWSg0MDMyMiwsLCwsJ0RJTCcp&amp;WINDOW=FIRST_POPUP&amp;HEIGHT=450&amp;WIDTH=","450&amp;START_MAXIMIZED=FALSE&amp;VAR:CALENDAR=US&amp;VAR:SYMBOL=B2850B&amp;VAR:INDEX=0"}</definedName>
    <definedName name="_1770__FDSAUDITLINK__" hidden="1">{"fdsup://directions/FAT Viewer?action=UPDATE&amp;creator=factset&amp;DYN_ARGS=TRUE&amp;DOC_NAME=FAT:FQL_AUDITING_CLIENT_TEMPLATE.FAT&amp;display_string=Audit&amp;VAR:KEY=PELGPIHGFU&amp;VAR:QUERY=RkZfRU5UUlBSX1ZBTF9EQUlMWSgzOTI2NSwsLCwsJ0RJTCcp&amp;WINDOW=FIRST_POPUP&amp;HEIGHT=450&amp;WIDTH=","450&amp;START_MAXIMIZED=FALSE&amp;VAR:CALENDAR=US&amp;VAR:SYMBOL=CPX&amp;VAR:INDEX=0"}</definedName>
    <definedName name="_1771__FDSAUDITLINK__" hidden="1">{"fdsup://directions/FAT Viewer?action=UPDATE&amp;creator=factset&amp;DYN_ARGS=TRUE&amp;DOC_NAME=FAT:FQL_AUDITING_CLIENT_TEMPLATE.FAT&amp;display_string=Audit&amp;VAR:KEY=XYRWBOFYXA&amp;VAR:QUERY=RkZfRUJJVERBX09QRVIoTFRNLDM5MjU4KQ==&amp;WINDOW=FIRST_POPUP&amp;HEIGHT=450&amp;WIDTH=450&amp;START_MA","XIMIZED=FALSE&amp;VAR:CALENDAR=US&amp;VAR:SYMBOL=CPX&amp;VAR:INDEX=0"}</definedName>
    <definedName name="_1772__FDSAUDITLINK__" hidden="1">{"fdsup://directions/FAT Viewer?action=UPDATE&amp;creator=factset&amp;DYN_ARGS=TRUE&amp;DOC_NAME=FAT:FQL_AUDITING_CLIENT_TEMPLATE.FAT&amp;display_string=Audit&amp;VAR:KEY=FWLSTWVODQ&amp;VAR:QUERY=RkZfRU5UUlBSX1ZBTF9EQUlMWSgzOTI1OCwsLCwsJ0RJTCcp&amp;WINDOW=FIRST_POPUP&amp;HEIGHT=450&amp;WIDTH=","450&amp;START_MAXIMIZED=FALSE&amp;VAR:CALENDAR=US&amp;VAR:SYMBOL=CPX&amp;VAR:INDEX=0"}</definedName>
    <definedName name="_1773__FDSAUDITLINK__" hidden="1">{"fdsup://directions/FAT Viewer?action=UPDATE&amp;creator=factset&amp;DYN_ARGS=TRUE&amp;DOC_NAME=FAT:FQL_AUDITING_CLIENT_TEMPLATE.FAT&amp;display_string=Audit&amp;VAR:KEY=TKLALGPWLA&amp;VAR:QUERY=RkZfRUJJVERBX09QRVIoTFRNLDM5MjUxKQ==&amp;WINDOW=FIRST_POPUP&amp;HEIGHT=450&amp;WIDTH=450&amp;START_MA","XIMIZED=FALSE&amp;VAR:CALENDAR=US&amp;VAR:SYMBOL=CPX&amp;VAR:INDEX=0"}</definedName>
    <definedName name="_1774__FDSAUDITLINK__" hidden="1">{"fdsup://directions/FAT Viewer?action=UPDATE&amp;creator=factset&amp;DYN_ARGS=TRUE&amp;DOC_NAME=FAT:FQL_AUDITING_CLIENT_TEMPLATE.FAT&amp;display_string=Audit&amp;VAR:KEY=RGVITORIJO&amp;VAR:QUERY=RkZfRU5UUlBSX1ZBTF9EQUlMWSgzOTI1MSwsLCwsJ0RJTCcp&amp;WINDOW=FIRST_POPUP&amp;HEIGHT=450&amp;WIDTH=","450&amp;START_MAXIMIZED=FALSE&amp;VAR:CALENDAR=US&amp;VAR:SYMBOL=CPX&amp;VAR:INDEX=0"}</definedName>
    <definedName name="_1775__FDSAUDITLINK__" hidden="1">{"fdsup://directions/FAT Viewer?action=UPDATE&amp;creator=factset&amp;DYN_ARGS=TRUE&amp;DOC_NAME=FAT:FQL_AUDITING_CLIENT_TEMPLATE.FAT&amp;display_string=Audit&amp;VAR:KEY=FGFILITAXS&amp;VAR:QUERY=RkZfRUJJVERBX09QRVIoTFRNLDM5MjQ0KQ==&amp;WINDOW=FIRST_POPUP&amp;HEIGHT=450&amp;WIDTH=450&amp;START_MA","XIMIZED=FALSE&amp;VAR:CALENDAR=US&amp;VAR:SYMBOL=CPX&amp;VAR:INDEX=0"}</definedName>
    <definedName name="_1776__FDSAUDITLINK__" hidden="1">{"fdsup://directions/FAT Viewer?action=UPDATE&amp;creator=factset&amp;DYN_ARGS=TRUE&amp;DOC_NAME=FAT:FQL_AUDITING_CLIENT_TEMPLATE.FAT&amp;display_string=Audit&amp;VAR:KEY=NWHSZSVMVE&amp;VAR:QUERY=RkZfRU5UUlBSX1ZBTF9EQUlMWSgzOTI0NCwsLCwsJ0RJTCcp&amp;WINDOW=FIRST_POPUP&amp;HEIGHT=450&amp;WIDTH=","450&amp;START_MAXIMIZED=FALSE&amp;VAR:CALENDAR=US&amp;VAR:SYMBOL=CPX&amp;VAR:INDEX=0"}</definedName>
    <definedName name="_1777__FDSAUDITLINK__" hidden="1">{"fdsup://directions/FAT Viewer?action=UPDATE&amp;creator=factset&amp;DYN_ARGS=TRUE&amp;DOC_NAME=FAT:FQL_AUDITING_CLIENT_TEMPLATE.FAT&amp;display_string=Audit&amp;VAR:KEY=LWHGRMRCHK&amp;VAR:QUERY=RkZfRUJJVERBX09QRVIoTFRNLDM5MjM3KQ==&amp;WINDOW=FIRST_POPUP&amp;HEIGHT=450&amp;WIDTH=450&amp;START_MA","XIMIZED=FALSE&amp;VAR:CALENDAR=US&amp;VAR:SYMBOL=CPX&amp;VAR:INDEX=0"}</definedName>
    <definedName name="_1778__FDSAUDITLINK__" hidden="1">{"fdsup://directions/FAT Viewer?action=UPDATE&amp;creator=factset&amp;DYN_ARGS=TRUE&amp;DOC_NAME=FAT:FQL_AUDITING_CLIENT_TEMPLATE.FAT&amp;display_string=Audit&amp;VAR:KEY=DSZWTQNWBW&amp;VAR:QUERY=RkZfRU5UUlBSX1ZBTF9EQUlMWSgzOTIzNywsLCwsJ0RJTCcp&amp;WINDOW=FIRST_POPUP&amp;HEIGHT=450&amp;WIDTH=","450&amp;START_MAXIMIZED=FALSE&amp;VAR:CALENDAR=US&amp;VAR:SYMBOL=CPX&amp;VAR:INDEX=0"}</definedName>
    <definedName name="_1779__FDSAUDITLINK__" hidden="1">{"fdsup://directions/FAT Viewer?action=UPDATE&amp;creator=factset&amp;DYN_ARGS=TRUE&amp;DOC_NAME=FAT:FQL_AUDITING_CLIENT_TEMPLATE.FAT&amp;display_string=Audit&amp;VAR:KEY=JAPUHOLYRQ&amp;VAR:QUERY=RkZfRUJJVERBX09QRVIoTFRNLDM5MjMwKQ==&amp;WINDOW=FIRST_POPUP&amp;HEIGHT=450&amp;WIDTH=450&amp;START_MA","XIMIZED=FALSE&amp;VAR:CALENDAR=US&amp;VAR:SYMBOL=CPX&amp;VAR:INDEX=0"}</definedName>
    <definedName name="_178____123Graph_ACHART_3" hidden="1">#REF!</definedName>
    <definedName name="_178__FDSAUDITLINK__" hidden="1">{"fdsup://directions/FAT Viewer?action=UPDATE&amp;creator=factset&amp;DYN_ARGS=TRUE&amp;DOC_NAME=FAT:FQL_AUDITING_CLIENT_TEMPLATE.FAT&amp;display_string=Audit&amp;VAR:KEY=XWLAXIBWRQ&amp;VAR:QUERY=RkZfRUJJVERBX09QRVIoTFRNLDQwMzIyKQ==&amp;WINDOW=FIRST_POPUP&amp;HEIGHT=450&amp;WIDTH=450&amp;START_MA","XIMIZED=FALSE&amp;VAR:CALENDAR=US&amp;VAR:SYMBOL=B2850B&amp;VAR:INDEX=0"}</definedName>
    <definedName name="_1780__FDSAUDITLINK__" hidden="1">{"fdsup://directions/FAT Viewer?action=UPDATE&amp;creator=factset&amp;DYN_ARGS=TRUE&amp;DOC_NAME=FAT:FQL_AUDITING_CLIENT_TEMPLATE.FAT&amp;display_string=Audit&amp;VAR:KEY=TMJENQXOFQ&amp;VAR:QUERY=RkZfRU5UUlBSX1ZBTF9EQUlMWSgzOTIzMCwsLCwsJ0RJTCcp&amp;WINDOW=FIRST_POPUP&amp;HEIGHT=450&amp;WIDTH=","450&amp;START_MAXIMIZED=FALSE&amp;VAR:CALENDAR=US&amp;VAR:SYMBOL=CPX&amp;VAR:INDEX=0"}</definedName>
    <definedName name="_1781__FDSAUDITLINK__" hidden="1">{"fdsup://directions/FAT Viewer?action=UPDATE&amp;creator=factset&amp;DYN_ARGS=TRUE&amp;DOC_NAME=FAT:FQL_AUDITING_CLIENT_TEMPLATE.FAT&amp;display_string=Audit&amp;VAR:KEY=BEBWFKPGRA&amp;VAR:QUERY=RkZfRUJJVERBX09QRVIoTFRNLDM5MjIzKQ==&amp;WINDOW=FIRST_POPUP&amp;HEIGHT=450&amp;WIDTH=450&amp;START_MA","XIMIZED=FALSE&amp;VAR:CALENDAR=US&amp;VAR:SYMBOL=CPX&amp;VAR:INDEX=0"}</definedName>
    <definedName name="_1782__FDSAUDITLINK__" hidden="1">{"fdsup://directions/FAT Viewer?action=UPDATE&amp;creator=factset&amp;DYN_ARGS=TRUE&amp;DOC_NAME=FAT:FQL_AUDITING_CLIENT_TEMPLATE.FAT&amp;display_string=Audit&amp;VAR:KEY=LAZMNCJSNI&amp;VAR:QUERY=RkZfRU5UUlBSX1ZBTF9EQUlMWSgzOTIyMywsLCwsJ0RJTCcp&amp;WINDOW=FIRST_POPUP&amp;HEIGHT=450&amp;WIDTH=","450&amp;START_MAXIMIZED=FALSE&amp;VAR:CALENDAR=US&amp;VAR:SYMBOL=CPX&amp;VAR:INDEX=0"}</definedName>
    <definedName name="_1783__FDSAUDITLINK__" hidden="1">{"fdsup://directions/FAT Viewer?action=UPDATE&amp;creator=factset&amp;DYN_ARGS=TRUE&amp;DOC_NAME=FAT:FQL_AUDITING_CLIENT_TEMPLATE.FAT&amp;display_string=Audit&amp;VAR:KEY=LMVOVATYJS&amp;VAR:QUERY=RkZfRUJJVERBX09QRVIoTFRNLDM5MjE2KQ==&amp;WINDOW=FIRST_POPUP&amp;HEIGHT=450&amp;WIDTH=450&amp;START_MA","XIMIZED=FALSE&amp;VAR:CALENDAR=US&amp;VAR:SYMBOL=CPX&amp;VAR:INDEX=0"}</definedName>
    <definedName name="_1784__FDSAUDITLINK__" hidden="1">{"fdsup://directions/FAT Viewer?action=UPDATE&amp;creator=factset&amp;DYN_ARGS=TRUE&amp;DOC_NAME=FAT:FQL_AUDITING_CLIENT_TEMPLATE.FAT&amp;display_string=Audit&amp;VAR:KEY=HADYFURIPI&amp;VAR:QUERY=RkZfRU5UUlBSX1ZBTF9EQUlMWSgzOTIxNiwsLCwsJ0RJTCcp&amp;WINDOW=FIRST_POPUP&amp;HEIGHT=450&amp;WIDTH=","450&amp;START_MAXIMIZED=FALSE&amp;VAR:CALENDAR=US&amp;VAR:SYMBOL=CPX&amp;VAR:INDEX=0"}</definedName>
    <definedName name="_1785__FDSAUDITLINK__" hidden="1">{"fdsup://directions/FAT Viewer?action=UPDATE&amp;creator=factset&amp;DYN_ARGS=TRUE&amp;DOC_NAME=FAT:FQL_AUDITING_CLIENT_TEMPLATE.FAT&amp;display_string=Audit&amp;VAR:KEY=ZERKZEDGJA&amp;VAR:QUERY=RkZfRUJJVERBX09QRVIoTFRNLDM5MjA5KQ==&amp;WINDOW=FIRST_POPUP&amp;HEIGHT=450&amp;WIDTH=450&amp;START_MA","XIMIZED=FALSE&amp;VAR:CALENDAR=US&amp;VAR:SYMBOL=CPX&amp;VAR:INDEX=0"}</definedName>
    <definedName name="_1786__FDSAUDITLINK__" hidden="1">{"fdsup://directions/FAT Viewer?action=UPDATE&amp;creator=factset&amp;DYN_ARGS=TRUE&amp;DOC_NAME=FAT:FQL_AUDITING_CLIENT_TEMPLATE.FAT&amp;display_string=Audit&amp;VAR:KEY=HWNANQTIBO&amp;VAR:QUERY=RkZfRU5UUlBSX1ZBTF9EQUlMWSgzOTIwOSwsLCwsJ0RJTCcp&amp;WINDOW=FIRST_POPUP&amp;HEIGHT=450&amp;WIDTH=","450&amp;START_MAXIMIZED=FALSE&amp;VAR:CALENDAR=US&amp;VAR:SYMBOL=CPX&amp;VAR:INDEX=0"}</definedName>
    <definedName name="_1787__FDSAUDITLINK__" hidden="1">{"fdsup://directions/FAT Viewer?action=UPDATE&amp;creator=factset&amp;DYN_ARGS=TRUE&amp;DOC_NAME=FAT:FQL_AUDITING_CLIENT_TEMPLATE.FAT&amp;display_string=Audit&amp;VAR:KEY=PWFQXMFGJU&amp;VAR:QUERY=RkZfRUJJVERBX09QRVIoTFRNLDM5MjAyKQ==&amp;WINDOW=FIRST_POPUP&amp;HEIGHT=450&amp;WIDTH=450&amp;START_MA","XIMIZED=FALSE&amp;VAR:CALENDAR=US&amp;VAR:SYMBOL=CPX&amp;VAR:INDEX=0"}</definedName>
    <definedName name="_1788__FDSAUDITLINK__" hidden="1">{"fdsup://directions/FAT Viewer?action=UPDATE&amp;creator=factset&amp;DYN_ARGS=TRUE&amp;DOC_NAME=FAT:FQL_AUDITING_CLIENT_TEMPLATE.FAT&amp;display_string=Audit&amp;VAR:KEY=PONADMBUXQ&amp;VAR:QUERY=RkZfRU5UUlBSX1ZBTF9EQUlMWSgzOTIwMiwsLCwsJ0RJTCcp&amp;WINDOW=FIRST_POPUP&amp;HEIGHT=450&amp;WIDTH=","450&amp;START_MAXIMIZED=FALSE&amp;VAR:CALENDAR=US&amp;VAR:SYMBOL=CPX&amp;VAR:INDEX=0"}</definedName>
    <definedName name="_1789__FDSAUDITLINK__" hidden="1">{"fdsup://directions/FAT Viewer?action=UPDATE&amp;creator=factset&amp;DYN_ARGS=TRUE&amp;DOC_NAME=FAT:FQL_AUDITING_CLIENT_TEMPLATE.FAT&amp;display_string=Audit&amp;VAR:KEY=TEROZYZAZM&amp;VAR:QUERY=RkZfRUJJVERBX09QRVIoTFRNLDM5MTk1KQ==&amp;WINDOW=FIRST_POPUP&amp;HEIGHT=450&amp;WIDTH=450&amp;START_MA","XIMIZED=FALSE&amp;VAR:CALENDAR=US&amp;VAR:SYMBOL=CPX&amp;VAR:INDEX=0"}</definedName>
    <definedName name="_179____123Graph_BCHART_1" hidden="1">#REF!</definedName>
    <definedName name="_179__FDSAUDITLINK__" hidden="1">{"fdsup://directions/FAT Viewer?action=UPDATE&amp;creator=factset&amp;DYN_ARGS=TRUE&amp;DOC_NAME=FAT:FQL_AUDITING_CLIENT_TEMPLATE.FAT&amp;display_string=Audit&amp;VAR:KEY=XSBCZCPORI&amp;VAR:QUERY=RkZfRU5UUlBSX1ZBTF9EQUlMWSg0MDMxNSwsLCwsJ0RJTCcp&amp;WINDOW=FIRST_POPUP&amp;HEIGHT=450&amp;WIDTH=","450&amp;START_MAXIMIZED=FALSE&amp;VAR:CALENDAR=US&amp;VAR:SYMBOL=B2850B&amp;VAR:INDEX=0"}</definedName>
    <definedName name="_1790__FDSAUDITLINK__" hidden="1">{"fdsup://directions/FAT Viewer?action=UPDATE&amp;creator=factset&amp;DYN_ARGS=TRUE&amp;DOC_NAME=FAT:FQL_AUDITING_CLIENT_TEMPLATE.FAT&amp;display_string=Audit&amp;VAR:KEY=DQRMLKHCXO&amp;VAR:QUERY=RkZfRU5UUlBSX1ZBTF9EQUlMWSgzOTE5NSwsLCwsJ0RJTCcp&amp;WINDOW=FIRST_POPUP&amp;HEIGHT=450&amp;WIDTH=","450&amp;START_MAXIMIZED=FALSE&amp;VAR:CALENDAR=US&amp;VAR:SYMBOL=CPX&amp;VAR:INDEX=0"}</definedName>
    <definedName name="_1791__FDSAUDITLINK__" hidden="1">{"fdsup://directions/FAT Viewer?action=UPDATE&amp;creator=factset&amp;DYN_ARGS=TRUE&amp;DOC_NAME=FAT:FQL_AUDITING_CLIENT_TEMPLATE.FAT&amp;display_string=Audit&amp;VAR:KEY=PIPUVKZQTY&amp;VAR:QUERY=RkZfRUJJVERBX09QRVIoTFRNLDM5MTg4KQ==&amp;WINDOW=FIRST_POPUP&amp;HEIGHT=450&amp;WIDTH=450&amp;START_MA","XIMIZED=FALSE&amp;VAR:CALENDAR=US&amp;VAR:SYMBOL=CPX&amp;VAR:INDEX=0"}</definedName>
    <definedName name="_1792__FDSAUDITLINK__" hidden="1">{"fdsup://directions/FAT Viewer?action=UPDATE&amp;creator=factset&amp;DYN_ARGS=TRUE&amp;DOC_NAME=FAT:FQL_AUDITING_CLIENT_TEMPLATE.FAT&amp;display_string=Audit&amp;VAR:KEY=PQDWHSFMLM&amp;VAR:QUERY=RkZfRU5UUlBSX1ZBTF9EQUlMWSgzOTE4OCwsLCwsJ0RJTCcp&amp;WINDOW=FIRST_POPUP&amp;HEIGHT=450&amp;WIDTH=","450&amp;START_MAXIMIZED=FALSE&amp;VAR:CALENDAR=US&amp;VAR:SYMBOL=CPX&amp;VAR:INDEX=0"}</definedName>
    <definedName name="_1793__FDSAUDITLINK__" hidden="1">{"fdsup://directions/FAT Viewer?action=UPDATE&amp;creator=factset&amp;DYN_ARGS=TRUE&amp;DOC_NAME=FAT:FQL_AUDITING_CLIENT_TEMPLATE.FAT&amp;display_string=Audit&amp;VAR:KEY=JMFIHIRYHI&amp;VAR:QUERY=RkZfRUJJVERBX09QRVIoTFRNLDM5MTgxKQ==&amp;WINDOW=FIRST_POPUP&amp;HEIGHT=450&amp;WIDTH=450&amp;START_MA","XIMIZED=FALSE&amp;VAR:CALENDAR=US&amp;VAR:SYMBOL=CPX&amp;VAR:INDEX=0"}</definedName>
    <definedName name="_1794__FDSAUDITLINK__" hidden="1">{"fdsup://directions/FAT Viewer?action=UPDATE&amp;creator=factset&amp;DYN_ARGS=TRUE&amp;DOC_NAME=FAT:FQL_AUDITING_CLIENT_TEMPLATE.FAT&amp;display_string=Audit&amp;VAR:KEY=NOVULITGVU&amp;VAR:QUERY=RkZfRU5UUlBSX1ZBTF9EQUlMWSgzOTE4MSwsLCwsJ0RJTCcp&amp;WINDOW=FIRST_POPUP&amp;HEIGHT=450&amp;WIDTH=","450&amp;START_MAXIMIZED=FALSE&amp;VAR:CALENDAR=US&amp;VAR:SYMBOL=CPX&amp;VAR:INDEX=0"}</definedName>
    <definedName name="_1795__FDSAUDITLINK__" hidden="1">{"fdsup://directions/FAT Viewer?action=UPDATE&amp;creator=factset&amp;DYN_ARGS=TRUE&amp;DOC_NAME=FAT:FQL_AUDITING_CLIENT_TEMPLATE.FAT&amp;display_string=Audit&amp;VAR:KEY=ZQXEZKLMNO&amp;VAR:QUERY=RkZfRUJJVERBX09QRVIoTFRNLDM5MTc0KQ==&amp;WINDOW=FIRST_POPUP&amp;HEIGHT=450&amp;WIDTH=450&amp;START_MA","XIMIZED=FALSE&amp;VAR:CALENDAR=US&amp;VAR:SYMBOL=CPX&amp;VAR:INDEX=0"}</definedName>
    <definedName name="_1796__FDSAUDITLINK__" hidden="1">{"fdsup://directions/FAT Viewer?action=UPDATE&amp;creator=factset&amp;DYN_ARGS=TRUE&amp;DOC_NAME=FAT:FQL_AUDITING_CLIENT_TEMPLATE.FAT&amp;display_string=Audit&amp;VAR:KEY=HYRIBEJIBE&amp;VAR:QUERY=RkZfRU5UUlBSX1ZBTF9EQUlMWSgzOTE3NCwsLCwsJ0RJTCcp&amp;WINDOW=FIRST_POPUP&amp;HEIGHT=450&amp;WIDTH=","450&amp;START_MAXIMIZED=FALSE&amp;VAR:CALENDAR=US&amp;VAR:SYMBOL=CPX&amp;VAR:INDEX=0"}</definedName>
    <definedName name="_1797__FDSAUDITLINK__" hidden="1">{"fdsup://directions/FAT Viewer?action=UPDATE&amp;creator=factset&amp;DYN_ARGS=TRUE&amp;DOC_NAME=FAT:FQL_AUDITING_CLIENT_TEMPLATE.FAT&amp;display_string=Audit&amp;VAR:KEY=BETUXYVMNI&amp;VAR:QUERY=RkZfRUJJVERBX09QRVIoTFRNLDM5MTY3KQ==&amp;WINDOW=FIRST_POPUP&amp;HEIGHT=450&amp;WIDTH=450&amp;START_MA","XIMIZED=FALSE&amp;VAR:CALENDAR=US&amp;VAR:SYMBOL=CPX&amp;VAR:INDEX=0"}</definedName>
    <definedName name="_1798__FDSAUDITLINK__" hidden="1">{"fdsup://directions/FAT Viewer?action=UPDATE&amp;creator=factset&amp;DYN_ARGS=TRUE&amp;DOC_NAME=FAT:FQL_AUDITING_CLIENT_TEMPLATE.FAT&amp;display_string=Audit&amp;VAR:KEY=ZYVCTAHSTG&amp;VAR:QUERY=RkZfRU5UUlBSX1ZBTF9EQUlMWSgzOTE2NywsLCwsJ0RJTCcp&amp;WINDOW=FIRST_POPUP&amp;HEIGHT=450&amp;WIDTH=","450&amp;START_MAXIMIZED=FALSE&amp;VAR:CALENDAR=US&amp;VAR:SYMBOL=CPX&amp;VAR:INDEX=0"}</definedName>
    <definedName name="_1799__FDSAUDITLINK__" hidden="1">{"fdsup://directions/FAT Viewer?action=UPDATE&amp;creator=factset&amp;DYN_ARGS=TRUE&amp;DOC_NAME=FAT:FQL_AUDITING_CLIENT_TEMPLATE.FAT&amp;display_string=Audit&amp;VAR:KEY=TQJOHMPWBG&amp;VAR:QUERY=RkZfRUJJVERBX09QRVIoTFRNLDM5MTYwKQ==&amp;WINDOW=FIRST_POPUP&amp;HEIGHT=450&amp;WIDTH=450&amp;START_MA","XIMIZED=FALSE&amp;VAR:CALENDAR=US&amp;VAR:SYMBOL=CPX&amp;VAR:INDEX=0"}</definedName>
    <definedName name="_179c_0__123Graph_DCHAR" hidden="1">#REF!</definedName>
    <definedName name="_18" hidden="1">#REF!</definedName>
    <definedName name="_18_________________123Graph_CCHART_1" hidden="1">#REF!</definedName>
    <definedName name="_18________________123Graph_CCHART_2" hidden="1">#REF!</definedName>
    <definedName name="_18____123Graph_CCHART_3" hidden="1">#REF!</definedName>
    <definedName name="_18___123Graph_BCHART_1" hidden="1">#REF!</definedName>
    <definedName name="_18__123Graph_ACHART_14" hidden="1">#REF!</definedName>
    <definedName name="_18__123Graph_ACHART_2" hidden="1">#REF!</definedName>
    <definedName name="_18__123Graph_BCHART_10" hidden="1">#REF!</definedName>
    <definedName name="_18__123Graph_BCHART_4" hidden="1">#REF!</definedName>
    <definedName name="_18__123Graph_BCHART_9" hidden="1">#REF!</definedName>
    <definedName name="_18__123Graph_CCHART_22" hidden="1">#REF!</definedName>
    <definedName name="_18__123Graph_DCHART_12" hidden="1">#REF!</definedName>
    <definedName name="_18__123Graph_DCHART_21" hidden="1">#REF!</definedName>
    <definedName name="_18__123Graph_XCHART_3" hidden="1">#REF!</definedName>
    <definedName name="_18__123Graph_XCHART_4" hidden="1">#REF!</definedName>
    <definedName name="_18__FDSAUDITLINK__" hidden="1">{"fdsup://IBCentral/FAT Viewer?action=UPDATE&amp;creator=factset&amp;DOC_NAME=fat:reuters_qtrly_source_window.fat&amp;display_string=Audit&amp;DYN_ARGS=TRUE&amp;VAR:ID1=65122910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80_____________123Graph_BCHART_2" hidden="1">#REF!</definedName>
    <definedName name="_180____123Graph_BCHART_2" hidden="1">#REF!</definedName>
    <definedName name="_180__123Graph_LBL_ACHART_2" hidden="1">#REF!</definedName>
    <definedName name="_180__FDSAUDITLINK__" hidden="1">{"fdsup://directions/FAT Viewer?action=UPDATE&amp;creator=factset&amp;DYN_ARGS=TRUE&amp;DOC_NAME=FAT:FQL_AUDITING_CLIENT_TEMPLATE.FAT&amp;display_string=Audit&amp;VAR:KEY=ZYVUZKFYJU&amp;VAR:QUERY=RkZfRUJJVERBX09QRVIoTFRNLDQwMzE1KQ==&amp;WINDOW=FIRST_POPUP&amp;HEIGHT=450&amp;WIDTH=450&amp;START_MA","XIMIZED=FALSE&amp;VAR:CALENDAR=US&amp;VAR:SYMBOL=B2850B&amp;VAR:INDEX=0"}</definedName>
    <definedName name="_1800__FDSAUDITLINK__" hidden="1">{"fdsup://directions/FAT Viewer?action=UPDATE&amp;creator=factset&amp;DYN_ARGS=TRUE&amp;DOC_NAME=FAT:FQL_AUDITING_CLIENT_TEMPLATE.FAT&amp;display_string=Audit&amp;VAR:KEY=DGROVOTQBQ&amp;VAR:QUERY=RkZfRU5UUlBSX1ZBTF9EQUlMWSgzOTE2MCwsLCwsJ0RJTCcp&amp;WINDOW=FIRST_POPUP&amp;HEIGHT=450&amp;WIDTH=","450&amp;START_MAXIMIZED=FALSE&amp;VAR:CALENDAR=US&amp;VAR:SYMBOL=CPX&amp;VAR:INDEX=0"}</definedName>
    <definedName name="_1801__FDSAUDITLINK__" hidden="1">{"fdsup://directions/FAT Viewer?action=UPDATE&amp;creator=factset&amp;DYN_ARGS=TRUE&amp;DOC_NAME=FAT:FQL_AUDITING_CLIENT_TEMPLATE.FAT&amp;display_string=Audit&amp;VAR:KEY=XKHYPYBAVS&amp;VAR:QUERY=RkZfRUJJVERBX09QRVIoTFRNLDM5MTUzKQ==&amp;WINDOW=FIRST_POPUP&amp;HEIGHT=450&amp;WIDTH=450&amp;START_MA","XIMIZED=FALSE&amp;VAR:CALENDAR=US&amp;VAR:SYMBOL=CPX&amp;VAR:INDEX=0"}</definedName>
    <definedName name="_1802__FDSAUDITLINK__" hidden="1">{"fdsup://directions/FAT Viewer?action=UPDATE&amp;creator=factset&amp;DYN_ARGS=TRUE&amp;DOC_NAME=FAT:FQL_AUDITING_CLIENT_TEMPLATE.FAT&amp;display_string=Audit&amp;VAR:KEY=HEHCRCFEBI&amp;VAR:QUERY=RkZfRU5UUlBSX1ZBTF9EQUlMWSgzOTE1MywsLCwsJ0RJTCcp&amp;WINDOW=FIRST_POPUP&amp;HEIGHT=450&amp;WIDTH=","450&amp;START_MAXIMIZED=FALSE&amp;VAR:CALENDAR=US&amp;VAR:SYMBOL=CPX&amp;VAR:INDEX=0"}</definedName>
    <definedName name="_1803__FDSAUDITLINK__" hidden="1">{"fdsup://directions/FAT Viewer?action=UPDATE&amp;creator=factset&amp;DYN_ARGS=TRUE&amp;DOC_NAME=FAT:FQL_AUDITING_CLIENT_TEMPLATE.FAT&amp;display_string=Audit&amp;VAR:KEY=POXQXWBIBG&amp;VAR:QUERY=RkZfRUJJVERBX09QRVIoTFRNLDM5MTQ2KQ==&amp;WINDOW=FIRST_POPUP&amp;HEIGHT=450&amp;WIDTH=450&amp;START_MA","XIMIZED=FALSE&amp;VAR:CALENDAR=US&amp;VAR:SYMBOL=CPX&amp;VAR:INDEX=0"}</definedName>
    <definedName name="_1804__FDSAUDITLINK__" hidden="1">{"fdsup://directions/FAT Viewer?action=UPDATE&amp;creator=factset&amp;DYN_ARGS=TRUE&amp;DOC_NAME=FAT:FQL_AUDITING_CLIENT_TEMPLATE.FAT&amp;display_string=Audit&amp;VAR:KEY=VMNAHATAZC&amp;VAR:QUERY=RkZfRU5UUlBSX1ZBTF9EQUlMWSgzOTE0NiwsLCwsJ0RJTCcp&amp;WINDOW=FIRST_POPUP&amp;HEIGHT=450&amp;WIDTH=","450&amp;START_MAXIMIZED=FALSE&amp;VAR:CALENDAR=US&amp;VAR:SYMBOL=CPX&amp;VAR:INDEX=0"}</definedName>
    <definedName name="_1805__FDSAUDITLINK__" hidden="1">{"fdsup://directions/FAT Viewer?action=UPDATE&amp;creator=factset&amp;DYN_ARGS=TRUE&amp;DOC_NAME=FAT:FQL_AUDITING_CLIENT_TEMPLATE.FAT&amp;display_string=Audit&amp;VAR:KEY=FUVUJWJQLG&amp;VAR:QUERY=RkZfRUJJVERBX09QRVIoTFRNLDM5MTM5KQ==&amp;WINDOW=FIRST_POPUP&amp;HEIGHT=450&amp;WIDTH=450&amp;START_MA","XIMIZED=FALSE&amp;VAR:CALENDAR=US&amp;VAR:SYMBOL=CPX&amp;VAR:INDEX=0"}</definedName>
    <definedName name="_1806__FDSAUDITLINK__" hidden="1">{"fdsup://directions/FAT Viewer?action=UPDATE&amp;creator=factset&amp;DYN_ARGS=TRUE&amp;DOC_NAME=FAT:FQL_AUDITING_CLIENT_TEMPLATE.FAT&amp;display_string=Audit&amp;VAR:KEY=FSRQTMBSXQ&amp;VAR:QUERY=RkZfRU5UUlBSX1ZBTF9EQUlMWSgzOTEzOSwsLCwsJ0RJTCcp&amp;WINDOW=FIRST_POPUP&amp;HEIGHT=450&amp;WIDTH=","450&amp;START_MAXIMIZED=FALSE&amp;VAR:CALENDAR=US&amp;VAR:SYMBOL=CPX&amp;VAR:INDEX=0"}</definedName>
    <definedName name="_1807__FDSAUDITLINK__" hidden="1">{"fdsup://directions/FAT Viewer?action=UPDATE&amp;creator=factset&amp;DYN_ARGS=TRUE&amp;DOC_NAME=FAT:FQL_AUDITING_CLIENT_TEMPLATE.FAT&amp;display_string=Audit&amp;VAR:KEY=REBKFMLANI&amp;VAR:QUERY=RkZfRUJJVERBX09QRVIoTFRNLDM5MTMyKQ==&amp;WINDOW=FIRST_POPUP&amp;HEIGHT=450&amp;WIDTH=450&amp;START_MA","XIMIZED=FALSE&amp;VAR:CALENDAR=US&amp;VAR:SYMBOL=CPX&amp;VAR:INDEX=0"}</definedName>
    <definedName name="_1808__FDSAUDITLINK__" hidden="1">{"fdsup://directions/FAT Viewer?action=UPDATE&amp;creator=factset&amp;DYN_ARGS=TRUE&amp;DOC_NAME=FAT:FQL_AUDITING_CLIENT_TEMPLATE.FAT&amp;display_string=Audit&amp;VAR:KEY=BGJWXMBORW&amp;VAR:QUERY=RkZfRU5UUlBSX1ZBTF9EQUlMWSgzOTEzMiwsLCwsJ0RJTCcp&amp;WINDOW=FIRST_POPUP&amp;HEIGHT=450&amp;WIDTH=","450&amp;START_MAXIMIZED=FALSE&amp;VAR:CALENDAR=US&amp;VAR:SYMBOL=CPX&amp;VAR:INDEX=0"}</definedName>
    <definedName name="_1809__FDSAUDITLINK__" hidden="1">{"fdsup://directions/FAT Viewer?action=UPDATE&amp;creator=factset&amp;DYN_ARGS=TRUE&amp;DOC_NAME=FAT:FQL_AUDITING_CLIENT_TEMPLATE.FAT&amp;display_string=Audit&amp;VAR:KEY=PSZQXGVQDM&amp;VAR:QUERY=RkZfRUJJVERBX09QRVIoTFRNLDM5MTI1KQ==&amp;WINDOW=FIRST_POPUP&amp;HEIGHT=450&amp;WIDTH=450&amp;START_MA","XIMIZED=FALSE&amp;VAR:CALENDAR=US&amp;VAR:SYMBOL=CPX&amp;VAR:INDEX=0"}</definedName>
    <definedName name="_181____123Graph_BCHART_3" hidden="1">#REF!</definedName>
    <definedName name="_181__FDSAUDITLINK__" hidden="1">{"fdsup://directions/FAT Viewer?action=UPDATE&amp;creator=factset&amp;DYN_ARGS=TRUE&amp;DOC_NAME=FAT:FQL_AUDITING_CLIENT_TEMPLATE.FAT&amp;display_string=Audit&amp;VAR:KEY=RABEDMZWNI&amp;VAR:QUERY=RkZfRU5UUlBSX1ZBTF9EQUlMWSg0MDMwOCwsLCwsJ0RJTCcp&amp;WINDOW=FIRST_POPUP&amp;HEIGHT=450&amp;WIDTH=","450&amp;START_MAXIMIZED=FALSE&amp;VAR:CALENDAR=US&amp;VAR:SYMBOL=B2850B&amp;VAR:INDEX=0"}</definedName>
    <definedName name="_1810__FDSAUDITLINK__" hidden="1">{"fdsup://directions/FAT Viewer?action=UPDATE&amp;creator=factset&amp;DYN_ARGS=TRUE&amp;DOC_NAME=FAT:FQL_AUDITING_CLIENT_TEMPLATE.FAT&amp;display_string=Audit&amp;VAR:KEY=JSJEPUTCDS&amp;VAR:QUERY=RkZfRU5UUlBSX1ZBTF9EQUlMWSgzOTEyNSwsLCwsJ0RJTCcp&amp;WINDOW=FIRST_POPUP&amp;HEIGHT=450&amp;WIDTH=","450&amp;START_MAXIMIZED=FALSE&amp;VAR:CALENDAR=US&amp;VAR:SYMBOL=CPX&amp;VAR:INDEX=0"}</definedName>
    <definedName name="_1811__FDSAUDITLINK__" hidden="1">{"fdsup://directions/FAT Viewer?action=UPDATE&amp;creator=factset&amp;DYN_ARGS=TRUE&amp;DOC_NAME=FAT:FQL_AUDITING_CLIENT_TEMPLATE.FAT&amp;display_string=Audit&amp;VAR:KEY=BGZEDUDSXI&amp;VAR:QUERY=RkZfRUJJVERBX09QRVIoTFRNLDM5MTE4KQ==&amp;WINDOW=FIRST_POPUP&amp;HEIGHT=450&amp;WIDTH=450&amp;START_MA","XIMIZED=FALSE&amp;VAR:CALENDAR=US&amp;VAR:SYMBOL=CPX&amp;VAR:INDEX=0"}</definedName>
    <definedName name="_1812__FDSAUDITLINK__" hidden="1">{"fdsup://directions/FAT Viewer?action=UPDATE&amp;creator=factset&amp;DYN_ARGS=TRUE&amp;DOC_NAME=FAT:FQL_AUDITING_CLIENT_TEMPLATE.FAT&amp;display_string=Audit&amp;VAR:KEY=RYTSVOJSXQ&amp;VAR:QUERY=RkZfRU5UUlBSX1ZBTF9EQUlMWSgzOTExOCwsLCwsJ0RJTCcp&amp;WINDOW=FIRST_POPUP&amp;HEIGHT=450&amp;WIDTH=","450&amp;START_MAXIMIZED=FALSE&amp;VAR:CALENDAR=US&amp;VAR:SYMBOL=CPX&amp;VAR:INDEX=0"}</definedName>
    <definedName name="_1813__FDSAUDITLINK__" hidden="1">{"fdsup://directions/FAT Viewer?action=UPDATE&amp;creator=factset&amp;DYN_ARGS=TRUE&amp;DOC_NAME=FAT:FQL_AUDITING_CLIENT_TEMPLATE.FAT&amp;display_string=Audit&amp;VAR:KEY=RWPKDGPWVC&amp;VAR:QUERY=RkZfRUJJVERBX09QRVIoTFRNLDM5MTExKQ==&amp;WINDOW=FIRST_POPUP&amp;HEIGHT=450&amp;WIDTH=450&amp;START_MA","XIMIZED=FALSE&amp;VAR:CALENDAR=US&amp;VAR:SYMBOL=CPX&amp;VAR:INDEX=0"}</definedName>
    <definedName name="_1814__FDSAUDITLINK__" hidden="1">{"fdsup://directions/FAT Viewer?action=UPDATE&amp;creator=factset&amp;DYN_ARGS=TRUE&amp;DOC_NAME=FAT:FQL_AUDITING_CLIENT_TEMPLATE.FAT&amp;display_string=Audit&amp;VAR:KEY=TQHSZEVQRK&amp;VAR:QUERY=RkZfRU5UUlBSX1ZBTF9EQUlMWSgzOTExMSwsLCwsJ0RJTCcp&amp;WINDOW=FIRST_POPUP&amp;HEIGHT=450&amp;WIDTH=","450&amp;START_MAXIMIZED=FALSE&amp;VAR:CALENDAR=US&amp;VAR:SYMBOL=CPX&amp;VAR:INDEX=0"}</definedName>
    <definedName name="_1815__FDSAUDITLINK__" hidden="1">{"fdsup://directions/FAT Viewer?action=UPDATE&amp;creator=factset&amp;DYN_ARGS=TRUE&amp;DOC_NAME=FAT:FQL_AUDITING_CLIENT_TEMPLATE.FAT&amp;display_string=Audit&amp;VAR:KEY=ZGFAFAZCHK&amp;VAR:QUERY=RkZfRUJJVERBX09QRVIoTFRNLDM5MTA0KQ==&amp;WINDOW=FIRST_POPUP&amp;HEIGHT=450&amp;WIDTH=450&amp;START_MA","XIMIZED=FALSE&amp;VAR:CALENDAR=US&amp;VAR:SYMBOL=CPX&amp;VAR:INDEX=0"}</definedName>
    <definedName name="_1816__FDSAUDITLINK__" hidden="1">{"fdsup://directions/FAT Viewer?action=UPDATE&amp;creator=factset&amp;DYN_ARGS=TRUE&amp;DOC_NAME=FAT:FQL_AUDITING_CLIENT_TEMPLATE.FAT&amp;display_string=Audit&amp;VAR:KEY=JYZCDGZQLS&amp;VAR:QUERY=RkZfRU5UUlBSX1ZBTF9EQUlMWSgzOTEwNCwsLCwsJ0RJTCcp&amp;WINDOW=FIRST_POPUP&amp;HEIGHT=450&amp;WIDTH=","450&amp;START_MAXIMIZED=FALSE&amp;VAR:CALENDAR=US&amp;VAR:SYMBOL=CPX&amp;VAR:INDEX=0"}</definedName>
    <definedName name="_1817__FDSAUDITLINK__" hidden="1">{"fdsup://directions/FAT Viewer?action=UPDATE&amp;creator=factset&amp;DYN_ARGS=TRUE&amp;DOC_NAME=FAT:FQL_AUDITING_CLIENT_TEMPLATE.FAT&amp;display_string=Audit&amp;VAR:KEY=NYBOFOTCDQ&amp;VAR:QUERY=RkZfRUJJVERBX09QRVIoTFRNLDM5MDk3KQ==&amp;WINDOW=FIRST_POPUP&amp;HEIGHT=450&amp;WIDTH=450&amp;START_MA","XIMIZED=FALSE&amp;VAR:CALENDAR=US&amp;VAR:SYMBOL=CPX&amp;VAR:INDEX=0"}</definedName>
    <definedName name="_1818__FDSAUDITLINK__" hidden="1">{"fdsup://directions/FAT Viewer?action=UPDATE&amp;creator=factset&amp;DYN_ARGS=TRUE&amp;DOC_NAME=FAT:FQL_AUDITING_CLIENT_TEMPLATE.FAT&amp;display_string=Audit&amp;VAR:KEY=HCZOFMZYDI&amp;VAR:QUERY=RkZfRU5UUlBSX1ZBTF9EQUlMWSgzOTA5NywsLCwsJ0RJTCcp&amp;WINDOW=FIRST_POPUP&amp;HEIGHT=450&amp;WIDTH=","450&amp;START_MAXIMIZED=FALSE&amp;VAR:CALENDAR=US&amp;VAR:SYMBOL=CPX&amp;VAR:INDEX=0"}</definedName>
    <definedName name="_1819__FDSAUDITLINK__" hidden="1">{"fdsup://directions/FAT Viewer?action=UPDATE&amp;creator=factset&amp;DYN_ARGS=TRUE&amp;DOC_NAME=FAT:FQL_AUDITING_CLIENT_TEMPLATE.FAT&amp;display_string=Audit&amp;VAR:KEY=LGPGJOPKLC&amp;VAR:QUERY=RkZfRUJJVERBX09QRVIoTFRNLDM5MDkwKQ==&amp;WINDOW=FIRST_POPUP&amp;HEIGHT=450&amp;WIDTH=450&amp;START_MA","XIMIZED=FALSE&amp;VAR:CALENDAR=US&amp;VAR:SYMBOL=CPX&amp;VAR:INDEX=0"}</definedName>
    <definedName name="_182____123Graph_CCHART_1" hidden="1">#REF!</definedName>
    <definedName name="_182__FDSAUDITLINK__" hidden="1">{"fdsup://directions/FAT Viewer?action=UPDATE&amp;creator=factset&amp;DYN_ARGS=TRUE&amp;DOC_NAME=FAT:FQL_AUDITING_CLIENT_TEMPLATE.FAT&amp;display_string=Audit&amp;VAR:KEY=JUDCHKJWZG&amp;VAR:QUERY=RkZfRUJJVERBX09QRVIoTFRNLDQwMzA4KQ==&amp;WINDOW=FIRST_POPUP&amp;HEIGHT=450&amp;WIDTH=450&amp;START_MA","XIMIZED=FALSE&amp;VAR:CALENDAR=US&amp;VAR:SYMBOL=B2850B&amp;VAR:INDEX=0"}</definedName>
    <definedName name="_1820__FDSAUDITLINK__" hidden="1">{"fdsup://directions/FAT Viewer?action=UPDATE&amp;creator=factset&amp;DYN_ARGS=TRUE&amp;DOC_NAME=FAT:FQL_AUDITING_CLIENT_TEMPLATE.FAT&amp;display_string=Audit&amp;VAR:KEY=NQROFUXCFG&amp;VAR:QUERY=RkZfRU5UUlBSX1ZBTF9EQUlMWSgzOTA5MCwsLCwsJ0RJTCcp&amp;WINDOW=FIRST_POPUP&amp;HEIGHT=450&amp;WIDTH=","450&amp;START_MAXIMIZED=FALSE&amp;VAR:CALENDAR=US&amp;VAR:SYMBOL=CPX&amp;VAR:INDEX=0"}</definedName>
    <definedName name="_1821__FDSAUDITLINK__" hidden="1">{"fdsup://directions/FAT Viewer?action=UPDATE&amp;creator=factset&amp;DYN_ARGS=TRUE&amp;DOC_NAME=FAT:FQL_AUDITING_CLIENT_TEMPLATE.FAT&amp;display_string=Audit&amp;VAR:KEY=BWHAZMJIHG&amp;VAR:QUERY=RkZfRUJJVERBX09QRVIoTFRNLDM5MDgzKQ==&amp;WINDOW=FIRST_POPUP&amp;HEIGHT=450&amp;WIDTH=450&amp;START_MA","XIMIZED=FALSE&amp;VAR:CALENDAR=US&amp;VAR:SYMBOL=CPX&amp;VAR:INDEX=0"}</definedName>
    <definedName name="_1822__FDSAUDITLINK__" hidden="1">{"fdsup://directions/FAT Viewer?action=UPDATE&amp;creator=factset&amp;DYN_ARGS=TRUE&amp;DOC_NAME=FAT:FQL_AUDITING_CLIENT_TEMPLATE.FAT&amp;display_string=Audit&amp;VAR:KEY=JAVGXCJURG&amp;VAR:QUERY=RkZfRU5UUlBSX1ZBTF9EQUlMWSgzOTA4MywsLCwsJ0RJTCcp&amp;WINDOW=FIRST_POPUP&amp;HEIGHT=450&amp;WIDTH=","450&amp;START_MAXIMIZED=FALSE&amp;VAR:CALENDAR=US&amp;VAR:SYMBOL=CPX&amp;VAR:INDEX=0"}</definedName>
    <definedName name="_1823__FDSAUDITLINK__" hidden="1">{"fdsup://directions/FAT Viewer?action=UPDATE&amp;creator=factset&amp;DYN_ARGS=TRUE&amp;DOC_NAME=FAT:FQL_AUDITING_CLIENT_TEMPLATE.FAT&amp;display_string=Audit&amp;VAR:KEY=VSLYXCLMHC&amp;VAR:QUERY=RkZfRUJJVERBX09QRVIoTFRNLDQwNTgxKQ==&amp;WINDOW=FIRST_POPUP&amp;HEIGHT=450&amp;WIDTH=450&amp;START_MA","XIMIZED=FALSE&amp;VAR:CALENDAR=US&amp;VAR:SYMBOL=SPN&amp;VAR:INDEX=0"}</definedName>
    <definedName name="_1824__FDSAUDITLINK__" hidden="1">{"fdsup://directions/FAT Viewer?action=UPDATE&amp;creator=factset&amp;DYN_ARGS=TRUE&amp;DOC_NAME=FAT:FQL_AUDITING_CLIENT_TEMPLATE.FAT&amp;display_string=Audit&amp;VAR:KEY=VERCFSFKTW&amp;VAR:QUERY=RkZfRU5UUlBSX1ZBTF9EQUlMWSg0MDU4OCwsLCwsJ0RJTCcp&amp;WINDOW=FIRST_POPUP&amp;HEIGHT=450&amp;WIDTH=","450&amp;START_MAXIMIZED=FALSE&amp;VAR:CALENDAR=US&amp;VAR:SYMBOL=BAS&amp;VAR:INDEX=0"}</definedName>
    <definedName name="_1825__FDSAUDITLINK__" hidden="1">{"fdsup://directions/FAT Viewer?action=UPDATE&amp;creator=factset&amp;DYN_ARGS=TRUE&amp;DOC_NAME=FAT:FQL_AUDITING_CLIENT_TEMPLATE.FAT&amp;display_string=Audit&amp;VAR:KEY=HODWJCLEZA&amp;VAR:QUERY=RkZfRUJJVERBX09QRVIoTFRNLDQwNTc0KQ==&amp;WINDOW=FIRST_POPUP&amp;HEIGHT=450&amp;WIDTH=450&amp;START_MA","XIMIZED=FALSE&amp;VAR:CALENDAR=US&amp;VAR:SYMBOL=SPN&amp;VAR:INDEX=0"}</definedName>
    <definedName name="_1826__FDSAUDITLINK__" hidden="1">{"fdsup://directions/FAT Viewer?action=UPDATE&amp;creator=factset&amp;DYN_ARGS=TRUE&amp;DOC_NAME=FAT:FQL_AUDITING_CLIENT_TEMPLATE.FAT&amp;display_string=Audit&amp;VAR:KEY=RUVCJKVONC&amp;VAR:QUERY=RkZfRU5UUlBSX1ZBTF9EQUlMWSg0MDU3NCwsLCwsJ0RJTCcp&amp;WINDOW=FIRST_POPUP&amp;HEIGHT=450&amp;WIDTH=","450&amp;START_MAXIMIZED=FALSE&amp;VAR:CALENDAR=US&amp;VAR:SYMBOL=SPN&amp;VAR:INDEX=0"}</definedName>
    <definedName name="_1827__FDSAUDITLINK__" hidden="1">{"fdsup://directions/FAT Viewer?action=UPDATE&amp;creator=factset&amp;DYN_ARGS=TRUE&amp;DOC_NAME=FAT:FQL_AUDITING_CLIENT_TEMPLATE.FAT&amp;display_string=Audit&amp;VAR:KEY=DELUXODEXG&amp;VAR:QUERY=RkZfRUJJVERBX09QRVIoTFRNLDQwNTY3KQ==&amp;WINDOW=FIRST_POPUP&amp;HEIGHT=450&amp;WIDTH=450&amp;START_MA","XIMIZED=FALSE&amp;VAR:CALENDAR=US&amp;VAR:SYMBOL=SPN&amp;VAR:INDEX=0"}</definedName>
    <definedName name="_1828__FDSAUDITLINK__" hidden="1">{"fdsup://directions/FAT Viewer?action=UPDATE&amp;creator=factset&amp;DYN_ARGS=TRUE&amp;DOC_NAME=FAT:FQL_AUDITING_CLIENT_TEMPLATE.FAT&amp;display_string=Audit&amp;VAR:KEY=HUNAROJKBI&amp;VAR:QUERY=RkZfRU5UUlBSX1ZBTF9EQUlMWSg0MDU2NywsLCwsJ0RJTCcp&amp;WINDOW=FIRST_POPUP&amp;HEIGHT=450&amp;WIDTH=","450&amp;START_MAXIMIZED=FALSE&amp;VAR:CALENDAR=US&amp;VAR:SYMBOL=SPN&amp;VAR:INDEX=0"}</definedName>
    <definedName name="_1829__FDSAUDITLINK__" hidden="1">{"fdsup://directions/FAT Viewer?action=UPDATE&amp;creator=factset&amp;DYN_ARGS=TRUE&amp;DOC_NAME=FAT:FQL_AUDITING_CLIENT_TEMPLATE.FAT&amp;display_string=Audit&amp;VAR:KEY=VUJGVCBCLU&amp;VAR:QUERY=RkZfRUJJVERBX09QRVIoTFRNLDQwNTYwKQ==&amp;WINDOW=FIRST_POPUP&amp;HEIGHT=450&amp;WIDTH=450&amp;START_MA","XIMIZED=FALSE&amp;VAR:CALENDAR=US&amp;VAR:SYMBOL=SPN&amp;VAR:INDEX=0"}</definedName>
    <definedName name="_183_____________123Graph_BCHART_3" hidden="1">#REF!</definedName>
    <definedName name="_183____123Graph_CCHART_2" hidden="1">#REF!</definedName>
    <definedName name="_183__FDSAUDITLINK__" hidden="1">{"fdsup://directions/FAT Viewer?action=UPDATE&amp;creator=factset&amp;DYN_ARGS=TRUE&amp;DOC_NAME=FAT:FQL_AUDITING_CLIENT_TEMPLATE.FAT&amp;display_string=Audit&amp;VAR:KEY=VSFCRSXMBW&amp;VAR:QUERY=RkZfRU5UUlBSX1ZBTF9EQUlMWSg0MDMwMSwsLCwsJ0RJTCcp&amp;WINDOW=FIRST_POPUP&amp;HEIGHT=450&amp;WIDTH=","450&amp;START_MAXIMIZED=FALSE&amp;VAR:CALENDAR=US&amp;VAR:SYMBOL=B2850B&amp;VAR:INDEX=0"}</definedName>
    <definedName name="_1830__FDSAUDITLINK__" hidden="1">{"fdsup://directions/FAT Viewer?action=UPDATE&amp;creator=factset&amp;DYN_ARGS=TRUE&amp;DOC_NAME=FAT:FQL_AUDITING_CLIENT_TEMPLATE.FAT&amp;display_string=Audit&amp;VAR:KEY=ZSVKXUTOTA&amp;VAR:QUERY=RkZfRU5UUlBSX1ZBTF9EQUlMWSg0MDU2MCwsLCwsJ0RJTCcp&amp;WINDOW=FIRST_POPUP&amp;HEIGHT=450&amp;WIDTH=","450&amp;START_MAXIMIZED=FALSE&amp;VAR:CALENDAR=US&amp;VAR:SYMBOL=SPN&amp;VAR:INDEX=0"}</definedName>
    <definedName name="_1831__FDSAUDITLINK__" hidden="1">{"fdsup://directions/FAT Viewer?action=UPDATE&amp;creator=factset&amp;DYN_ARGS=TRUE&amp;DOC_NAME=FAT:FQL_AUDITING_CLIENT_TEMPLATE.FAT&amp;display_string=Audit&amp;VAR:KEY=ZURODMNYFK&amp;VAR:QUERY=RkZfRUJJVERBX09QRVIoTFRNLDQwNTUzKQ==&amp;WINDOW=FIRST_POPUP&amp;HEIGHT=450&amp;WIDTH=450&amp;START_MA","XIMIZED=FALSE&amp;VAR:CALENDAR=US&amp;VAR:SYMBOL=SPN&amp;VAR:INDEX=0"}</definedName>
    <definedName name="_1832__FDSAUDITLINK__" hidden="1">{"fdsup://directions/FAT Viewer?action=UPDATE&amp;creator=factset&amp;DYN_ARGS=TRUE&amp;DOC_NAME=FAT:FQL_AUDITING_CLIENT_TEMPLATE.FAT&amp;display_string=Audit&amp;VAR:KEY=ZIPCVEBUJE&amp;VAR:QUERY=RkZfRU5UUlBSX1ZBTF9EQUlMWSg0MDU1MywsLCwsJ0RJTCcp&amp;WINDOW=FIRST_POPUP&amp;HEIGHT=450&amp;WIDTH=","450&amp;START_MAXIMIZED=FALSE&amp;VAR:CALENDAR=US&amp;VAR:SYMBOL=SPN&amp;VAR:INDEX=0"}</definedName>
    <definedName name="_1833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4__FDSAUDITLINK__" hidden="1">{"fdsup://directions/FAT Viewer?action=UPDATE&amp;creator=factset&amp;DYN_ARGS=TRUE&amp;DOC_NAME=FAT:FQL_AUDITING_CLIENT_TEMPLATE.FAT&amp;display_string=Audit&amp;VAR:KEY=LYXMFUDOJK&amp;VAR:QUERY=RkZfRU5UUlBSX1ZBTF9EQUlMWSg0MDU0NiwsLCwsJ0RJTCcp&amp;WINDOW=FIRST_POPUP&amp;HEIGHT=450&amp;WIDTH=","450&amp;START_MAXIMIZED=FALSE&amp;VAR:CALENDAR=US&amp;VAR:SYMBOL=SPN&amp;VAR:INDEX=0"}</definedName>
    <definedName name="_1835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6__FDSAUDITLINK__" hidden="1">{"fdsup://directions/FAT Viewer?action=UPDATE&amp;creator=factset&amp;DYN_ARGS=TRUE&amp;DOC_NAME=FAT:FQL_AUDITING_CLIENT_TEMPLATE.FAT&amp;display_string=Audit&amp;VAR:KEY=XWVCNSTKNE&amp;VAR:QUERY=RkZfRU5UUlBSX1ZBTF9EQUlMWSg0MDUzOSwsLCwsJ0RJTCcp&amp;WINDOW=FIRST_POPUP&amp;HEIGHT=450&amp;WIDTH=","450&amp;START_MAXIMIZED=FALSE&amp;VAR:CALENDAR=US&amp;VAR:SYMBOL=SPN&amp;VAR:INDEX=0"}</definedName>
    <definedName name="_1837__FDSAUDITLINK__" hidden="1">{"fdsup://directions/FAT Viewer?action=UPDATE&amp;creator=factset&amp;DYN_ARGS=TRUE&amp;DOC_NAME=FAT:FQL_AUDITING_CLIENT_TEMPLATE.FAT&amp;display_string=Audit&amp;VAR:KEY=BMPAJELSVE&amp;VAR:QUERY=RkZfRUJJVERBX09QRVIoTFRNLDQwNTMyKQ==&amp;WINDOW=FIRST_POPUP&amp;HEIGHT=450&amp;WIDTH=450&amp;START_MA","XIMIZED=FALSE&amp;VAR:CALENDAR=US&amp;VAR:SYMBOL=SPN&amp;VAR:INDEX=0"}</definedName>
    <definedName name="_1838__FDSAUDITLINK__" hidden="1">{"fdsup://directions/FAT Viewer?action=UPDATE&amp;creator=factset&amp;DYN_ARGS=TRUE&amp;DOC_NAME=FAT:FQL_AUDITING_CLIENT_TEMPLATE.FAT&amp;display_string=Audit&amp;VAR:KEY=HGZEBKHWTK&amp;VAR:QUERY=RkZfRU5UUlBSX1ZBTF9EQUlMWSg0MDUzMiwsLCwsJ0RJTCcp&amp;WINDOW=FIRST_POPUP&amp;HEIGHT=450&amp;WIDTH=","450&amp;START_MAXIMIZED=FALSE&amp;VAR:CALENDAR=US&amp;VAR:SYMBOL=SPN&amp;VAR:INDEX=0"}</definedName>
    <definedName name="_1839__FDSAUDITLINK__" hidden="1">{"fdsup://directions/FAT Viewer?action=UPDATE&amp;creator=factset&amp;DYN_ARGS=TRUE&amp;DOC_NAME=FAT:FQL_AUDITING_CLIENT_TEMPLATE.FAT&amp;display_string=Audit&amp;VAR:KEY=LYPATKZEFO&amp;VAR:QUERY=RkZfRUJJVERBX09QRVIoTFRNLDQwNTI1KQ==&amp;WINDOW=FIRST_POPUP&amp;HEIGHT=450&amp;WIDTH=450&amp;START_MA","XIMIZED=FALSE&amp;VAR:CALENDAR=US&amp;VAR:SYMBOL=SPN&amp;VAR:INDEX=0"}</definedName>
    <definedName name="_184____123Graph_CCHART_3" hidden="1">#REF!</definedName>
    <definedName name="_184__FDSAUDITLINK__" hidden="1">{"fdsup://directions/FAT Viewer?action=UPDATE&amp;creator=factset&amp;DYN_ARGS=TRUE&amp;DOC_NAME=FAT:FQL_AUDITING_CLIENT_TEMPLATE.FAT&amp;display_string=Audit&amp;VAR:KEY=HYLETIJCLO&amp;VAR:QUERY=RkZfRUJJVERBX09QRVIoTFRNLDQwMzAxKQ==&amp;WINDOW=FIRST_POPUP&amp;HEIGHT=450&amp;WIDTH=450&amp;START_MA","XIMIZED=FALSE&amp;VAR:CALENDAR=US&amp;VAR:SYMBOL=B2850B&amp;VAR:INDEX=0"}</definedName>
    <definedName name="_1840__FDSAUDITLINK__" hidden="1">{"fdsup://directions/FAT Viewer?action=UPDATE&amp;creator=factset&amp;DYN_ARGS=TRUE&amp;DOC_NAME=FAT:FQL_AUDITING_CLIENT_TEMPLATE.FAT&amp;display_string=Audit&amp;VAR:KEY=BKLOTWVURW&amp;VAR:QUERY=RkZfRU5UUlBSX1ZBTF9EQUlMWSg0MDUyNSwsLCwsJ0RJTCcp&amp;WINDOW=FIRST_POPUP&amp;HEIGHT=450&amp;WIDTH=","450&amp;START_MAXIMIZED=FALSE&amp;VAR:CALENDAR=US&amp;VAR:SYMBOL=SPN&amp;VAR:INDEX=0"}</definedName>
    <definedName name="_1841__FDSAUDITLINK__" hidden="1">{"fdsup://directions/FAT Viewer?action=UPDATE&amp;creator=factset&amp;DYN_ARGS=TRUE&amp;DOC_NAME=FAT:FQL_AUDITING_CLIENT_TEMPLATE.FAT&amp;display_string=Audit&amp;VAR:KEY=HWXAPUXITA&amp;VAR:QUERY=RkZfRUJJVERBX09QRVIoTFRNLDQwNTE4KQ==&amp;WINDOW=FIRST_POPUP&amp;HEIGHT=450&amp;WIDTH=450&amp;START_MA","XIMIZED=FALSE&amp;VAR:CALENDAR=US&amp;VAR:SYMBOL=SPN&amp;VAR:INDEX=0"}</definedName>
    <definedName name="_1842__FDSAUDITLINK__" hidden="1">{"fdsup://directions/FAT Viewer?action=UPDATE&amp;creator=factset&amp;DYN_ARGS=TRUE&amp;DOC_NAME=FAT:FQL_AUDITING_CLIENT_TEMPLATE.FAT&amp;display_string=Audit&amp;VAR:KEY=PYRQPOTITW&amp;VAR:QUERY=RkZfRU5UUlBSX1ZBTF9EQUlMWSg0MDUxOCwsLCwsJ0RJTCcp&amp;WINDOW=FIRST_POPUP&amp;HEIGHT=450&amp;WIDTH=","450&amp;START_MAXIMIZED=FALSE&amp;VAR:CALENDAR=US&amp;VAR:SYMBOL=SPN&amp;VAR:INDEX=0"}</definedName>
    <definedName name="_1843__FDSAUDITLINK__" hidden="1">{"fdsup://directions/FAT Viewer?action=UPDATE&amp;creator=factset&amp;DYN_ARGS=TRUE&amp;DOC_NAME=FAT:FQL_AUDITING_CLIENT_TEMPLATE.FAT&amp;display_string=Audit&amp;VAR:KEY=FYBUZGPWZW&amp;VAR:QUERY=RkZfRUJJVERBX09QRVIoTFRNLDQwNTExKQ==&amp;WINDOW=FIRST_POPUP&amp;HEIGHT=450&amp;WIDTH=450&amp;START_MA","XIMIZED=FALSE&amp;VAR:CALENDAR=US&amp;VAR:SYMBOL=SPN&amp;VAR:INDEX=0"}</definedName>
    <definedName name="_1844__FDSAUDITLINK__" hidden="1">{"fdsup://directions/FAT Viewer?action=UPDATE&amp;creator=factset&amp;DYN_ARGS=TRUE&amp;DOC_NAME=FAT:FQL_AUDITING_CLIENT_TEMPLATE.FAT&amp;display_string=Audit&amp;VAR:KEY=HWRQRADEXE&amp;VAR:QUERY=RkZfRU5UUlBSX1ZBTF9EQUlMWSg0MDUxMSwsLCwsJ0RJTCcp&amp;WINDOW=FIRST_POPUP&amp;HEIGHT=450&amp;WIDTH=","450&amp;START_MAXIMIZED=FALSE&amp;VAR:CALENDAR=US&amp;VAR:SYMBOL=SPN&amp;VAR:INDEX=0"}</definedName>
    <definedName name="_1845__FDSAUDITLINK__" hidden="1">{"fdsup://directions/FAT Viewer?action=UPDATE&amp;creator=factset&amp;DYN_ARGS=TRUE&amp;DOC_NAME=FAT:FQL_AUDITING_CLIENT_TEMPLATE.FAT&amp;display_string=Audit&amp;VAR:KEY=XANIFQXUTK&amp;VAR:QUERY=RkZfRUJJVERBX09QRVIoTFRNLDQwNTA0KQ==&amp;WINDOW=FIRST_POPUP&amp;HEIGHT=450&amp;WIDTH=450&amp;START_MA","XIMIZED=FALSE&amp;VAR:CALENDAR=US&amp;VAR:SYMBOL=SPN&amp;VAR:INDEX=0"}</definedName>
    <definedName name="_1846__FDSAUDITLINK__" hidden="1">{"fdsup://directions/FAT Viewer?action=UPDATE&amp;creator=factset&amp;DYN_ARGS=TRUE&amp;DOC_NAME=FAT:FQL_AUDITING_CLIENT_TEMPLATE.FAT&amp;display_string=Audit&amp;VAR:KEY=ZIBQDCJIRW&amp;VAR:QUERY=RkZfRU5UUlBSX1ZBTF9EQUlMWSg0MDUwNCwsLCwsJ0RJTCcp&amp;WINDOW=FIRST_POPUP&amp;HEIGHT=450&amp;WIDTH=","450&amp;START_MAXIMIZED=FALSE&amp;VAR:CALENDAR=US&amp;VAR:SYMBOL=SPN&amp;VAR:INDEX=0"}</definedName>
    <definedName name="_1847__FDSAUDITLINK__" hidden="1">{"fdsup://directions/FAT Viewer?action=UPDATE&amp;creator=factset&amp;DYN_ARGS=TRUE&amp;DOC_NAME=FAT:FQL_AUDITING_CLIENT_TEMPLATE.FAT&amp;display_string=Audit&amp;VAR:KEY=PWZYLMBEZS&amp;VAR:QUERY=RkZfRUJJVERBX09QRVIoTFRNLDQwNDk3KQ==&amp;WINDOW=FIRST_POPUP&amp;HEIGHT=450&amp;WIDTH=450&amp;START_MA","XIMIZED=FALSE&amp;VAR:CALENDAR=US&amp;VAR:SYMBOL=SPN&amp;VAR:INDEX=0"}</definedName>
    <definedName name="_1848__FDSAUDITLINK__" hidden="1">{"fdsup://directions/FAT Viewer?action=UPDATE&amp;creator=factset&amp;DYN_ARGS=TRUE&amp;DOC_NAME=FAT:FQL_AUDITING_CLIENT_TEMPLATE.FAT&amp;display_string=Audit&amp;VAR:KEY=XSRCDENUJW&amp;VAR:QUERY=RkZfRU5UUlBSX1ZBTF9EQUlMWSg0MDQ5NywsLCwsJ0RJTCcp&amp;WINDOW=FIRST_POPUP&amp;HEIGHT=450&amp;WIDTH=","450&amp;START_MAXIMIZED=FALSE&amp;VAR:CALENDAR=US&amp;VAR:SYMBOL=SPN&amp;VAR:INDEX=0"}</definedName>
    <definedName name="_1849__FDSAUDITLINK__" hidden="1">{"fdsup://directions/FAT Viewer?action=UPDATE&amp;creator=factset&amp;DYN_ARGS=TRUE&amp;DOC_NAME=FAT:FQL_AUDITING_CLIENT_TEMPLATE.FAT&amp;display_string=Audit&amp;VAR:KEY=JWFQJYNODK&amp;VAR:QUERY=RkZfRUJJVERBX09QRVIoTFRNLDQwNDkwKQ==&amp;WINDOW=FIRST_POPUP&amp;HEIGHT=450&amp;WIDTH=450&amp;START_MA","XIMIZED=FALSE&amp;VAR:CALENDAR=US&amp;VAR:SYMBOL=SPN&amp;VAR:INDEX=0"}</definedName>
    <definedName name="_185____123Graph_DCHART_1" hidden="1">#REF!</definedName>
    <definedName name="_185__FDSAUDITLINK__" hidden="1">{"fdsup://directions/FAT Viewer?action=UPDATE&amp;creator=factset&amp;DYN_ARGS=TRUE&amp;DOC_NAME=FAT:FQL_AUDITING_CLIENT_TEMPLATE.FAT&amp;display_string=Audit&amp;VAR:KEY=PAFKTAHKPA&amp;VAR:QUERY=RkZfRU5UUlBSX1ZBTF9EQUlMWSg0MDI5NCwsLCwsJ0RJTCcp&amp;WINDOW=FIRST_POPUP&amp;HEIGHT=450&amp;WIDTH=","450&amp;START_MAXIMIZED=FALSE&amp;VAR:CALENDAR=US&amp;VAR:SYMBOL=B2850B&amp;VAR:INDEX=0"}</definedName>
    <definedName name="_1850__FDSAUDITLINK__" hidden="1">{"fdsup://directions/FAT Viewer?action=UPDATE&amp;creator=factset&amp;DYN_ARGS=TRUE&amp;DOC_NAME=FAT:FQL_AUDITING_CLIENT_TEMPLATE.FAT&amp;display_string=Audit&amp;VAR:KEY=DQNCNSFSFQ&amp;VAR:QUERY=RkZfRU5UUlBSX1ZBTF9EQUlMWSg0MDQ5MCwsLCwsJ0RJTCcp&amp;WINDOW=FIRST_POPUP&amp;HEIGHT=450&amp;WIDTH=","450&amp;START_MAXIMIZED=FALSE&amp;VAR:CALENDAR=US&amp;VAR:SYMBOL=SPN&amp;VAR:INDEX=0"}</definedName>
    <definedName name="_1851__FDSAUDITLINK__" hidden="1">{"fdsup://directions/FAT Viewer?action=UPDATE&amp;creator=factset&amp;DYN_ARGS=TRUE&amp;DOC_NAME=FAT:FQL_AUDITING_CLIENT_TEMPLATE.FAT&amp;display_string=Audit&amp;VAR:KEY=TKJSXOPGBI&amp;VAR:QUERY=RkZfRUJJVERBX09QRVIoTFRNLDQwNDgzKQ==&amp;WINDOW=FIRST_POPUP&amp;HEIGHT=450&amp;WIDTH=450&amp;START_MA","XIMIZED=FALSE&amp;VAR:CALENDAR=US&amp;VAR:SYMBOL=SPN&amp;VAR:INDEX=0"}</definedName>
    <definedName name="_1852__FDSAUDITLINK__" hidden="1">{"fdsup://directions/FAT Viewer?action=UPDATE&amp;creator=factset&amp;DYN_ARGS=TRUE&amp;DOC_NAME=FAT:FQL_AUDITING_CLIENT_TEMPLATE.FAT&amp;display_string=Audit&amp;VAR:KEY=DAJUXYNGJC&amp;VAR:QUERY=RkZfRUJJVERBX09QRVIoTFRNLDQwNDc2KQ==&amp;WINDOW=FIRST_POPUP&amp;HEIGHT=450&amp;WIDTH=450&amp;START_MA","XIMIZED=FALSE&amp;VAR:CALENDAR=US&amp;VAR:SYMBOL=SPN&amp;VAR:INDEX=0"}</definedName>
    <definedName name="_1853__FDSAUDITLINK__" hidden="1">{"fdsup://directions/FAT Viewer?action=UPDATE&amp;creator=factset&amp;DYN_ARGS=TRUE&amp;DOC_NAME=FAT:FQL_AUDITING_CLIENT_TEMPLATE.FAT&amp;display_string=Audit&amp;VAR:KEY=PUTCHSXOPM&amp;VAR:QUERY=RkZfRU5UUlBSX1ZBTF9EQUlMWSg0MDQ3NiwsLCwsJ0RJTCcp&amp;WINDOW=FIRST_POPUP&amp;HEIGHT=450&amp;WIDTH=","450&amp;START_MAXIMIZED=FALSE&amp;VAR:CALENDAR=US&amp;VAR:SYMBOL=SPN&amp;VAR:INDEX=0"}</definedName>
    <definedName name="_1854__FDSAUDITLINK__" hidden="1">{"fdsup://directions/FAT Viewer?action=UPDATE&amp;creator=factset&amp;DYN_ARGS=TRUE&amp;DOC_NAME=FAT:FQL_AUDITING_CLIENT_TEMPLATE.FAT&amp;display_string=Audit&amp;VAR:KEY=DWJKDOLCFM&amp;VAR:QUERY=RkZfRUJJVERBX09QRVIoTFRNLDQwNDY5KQ==&amp;WINDOW=FIRST_POPUP&amp;HEIGHT=450&amp;WIDTH=450&amp;START_MA","XIMIZED=FALSE&amp;VAR:CALENDAR=US&amp;VAR:SYMBOL=SPN&amp;VAR:INDEX=0"}</definedName>
    <definedName name="_1855__FDSAUDITLINK__" hidden="1">{"fdsup://directions/FAT Viewer?action=UPDATE&amp;creator=factset&amp;DYN_ARGS=TRUE&amp;DOC_NAME=FAT:FQL_AUDITING_CLIENT_TEMPLATE.FAT&amp;display_string=Audit&amp;VAR:KEY=XEBKJMZOPG&amp;VAR:QUERY=RkZfRU5UUlBSX1ZBTF9EQUlMWSg0MDQ2OSwsLCwsJ0RJTCcp&amp;WINDOW=FIRST_POPUP&amp;HEIGHT=450&amp;WIDTH=","450&amp;START_MAXIMIZED=FALSE&amp;VAR:CALENDAR=US&amp;VAR:SYMBOL=SPN&amp;VAR:INDEX=0"}</definedName>
    <definedName name="_1856__FDSAUDITLINK__" hidden="1">{"fdsup://directions/FAT Viewer?action=UPDATE&amp;creator=factset&amp;DYN_ARGS=TRUE&amp;DOC_NAME=FAT:FQL_AUDITING_CLIENT_TEMPLATE.FAT&amp;display_string=Audit&amp;VAR:KEY=JKPCDCDOPY&amp;VAR:QUERY=RkZfRUJJVERBX09QRVIoTFRNLDQwNDYyKQ==&amp;WINDOW=FIRST_POPUP&amp;HEIGHT=450&amp;WIDTH=450&amp;START_MA","XIMIZED=FALSE&amp;VAR:CALENDAR=US&amp;VAR:SYMBOL=SPN&amp;VAR:INDEX=0"}</definedName>
    <definedName name="_1857__FDSAUDITLINK__" hidden="1">{"fdsup://directions/FAT Viewer?action=UPDATE&amp;creator=factset&amp;DYN_ARGS=TRUE&amp;DOC_NAME=FAT:FQL_AUDITING_CLIENT_TEMPLATE.FAT&amp;display_string=Audit&amp;VAR:KEY=VGPSVKHSZG&amp;VAR:QUERY=RkZfRU5UUlBSX1ZBTF9EQUlMWSg0MDQ2MiwsLCwsJ0RJTCcp&amp;WINDOW=FIRST_POPUP&amp;HEIGHT=450&amp;WIDTH=","450&amp;START_MAXIMIZED=FALSE&amp;VAR:CALENDAR=US&amp;VAR:SYMBOL=SPN&amp;VAR:INDEX=0"}</definedName>
    <definedName name="_1858__FDSAUDITLINK__" hidden="1">{"fdsup://directions/FAT Viewer?action=UPDATE&amp;creator=factset&amp;DYN_ARGS=TRUE&amp;DOC_NAME=FAT:FQL_AUDITING_CLIENT_TEMPLATE.FAT&amp;display_string=Audit&amp;VAR:KEY=VSFIDMXYBO&amp;VAR:QUERY=RkZfRUJJVERBX09QRVIoTFRNLDQwNDU1KQ==&amp;WINDOW=FIRST_POPUP&amp;HEIGHT=450&amp;WIDTH=450&amp;START_MA","XIMIZED=FALSE&amp;VAR:CALENDAR=US&amp;VAR:SYMBOL=SPN&amp;VAR:INDEX=0"}</definedName>
    <definedName name="_1859__FDSAUDITLINK__" hidden="1">{"fdsup://directions/FAT Viewer?action=UPDATE&amp;creator=factset&amp;DYN_ARGS=TRUE&amp;DOC_NAME=FAT:FQL_AUDITING_CLIENT_TEMPLATE.FAT&amp;display_string=Audit&amp;VAR:KEY=ZCDYRERINY&amp;VAR:QUERY=RkZfRU5UUlBSX1ZBTF9EQUlMWSg0MDQ1NSwsLCwsJ0RJTCcp&amp;WINDOW=FIRST_POPUP&amp;HEIGHT=450&amp;WIDTH=","450&amp;START_MAXIMIZED=FALSE&amp;VAR:CALENDAR=US&amp;VAR:SYMBOL=SPN&amp;VAR:INDEX=0"}</definedName>
    <definedName name="_186_____________123Graph_CCHART_1" hidden="1">#REF!</definedName>
    <definedName name="_186____123Graph_DCHART_2" hidden="1">#REF!</definedName>
    <definedName name="_186__FDSAUDITLINK__" hidden="1">{"fdsup://directions/FAT Viewer?action=UPDATE&amp;creator=factset&amp;DYN_ARGS=TRUE&amp;DOC_NAME=FAT:FQL_AUDITING_CLIENT_TEMPLATE.FAT&amp;display_string=Audit&amp;VAR:KEY=DCPYDUTARO&amp;VAR:QUERY=RkZfRUJJVERBX09QRVIoTFRNLDQwMjk0KQ==&amp;WINDOW=FIRST_POPUP&amp;HEIGHT=450&amp;WIDTH=450&amp;START_MA","XIMIZED=FALSE&amp;VAR:CALENDAR=US&amp;VAR:SYMBOL=B2850B&amp;VAR:INDEX=0"}</definedName>
    <definedName name="_1860__FDSAUDITLINK__" hidden="1">{"fdsup://directions/FAT Viewer?action=UPDATE&amp;creator=factset&amp;DYN_ARGS=TRUE&amp;DOC_NAME=FAT:FQL_AUDITING_CLIENT_TEMPLATE.FAT&amp;display_string=Audit&amp;VAR:KEY=XQLOHMNCHK&amp;VAR:QUERY=RkZfRUJJVERBX09QRVIoTFRNLDQwNDQ4KQ==&amp;WINDOW=FIRST_POPUP&amp;HEIGHT=450&amp;WIDTH=450&amp;START_MA","XIMIZED=FALSE&amp;VAR:CALENDAR=US&amp;VAR:SYMBOL=SPN&amp;VAR:INDEX=0"}</definedName>
    <definedName name="_1861__FDSAUDITLINK__" hidden="1">{"fdsup://directions/FAT Viewer?action=UPDATE&amp;creator=factset&amp;DYN_ARGS=TRUE&amp;DOC_NAME=FAT:FQL_AUDITING_CLIENT_TEMPLATE.FAT&amp;display_string=Audit&amp;VAR:KEY=FIPELGBMXQ&amp;VAR:QUERY=RkZfRU5UUlBSX1ZBTF9EQUlMWSg0MDQ0OCwsLCwsJ0RJTCcp&amp;WINDOW=FIRST_POPUP&amp;HEIGHT=450&amp;WIDTH=","450&amp;START_MAXIMIZED=FALSE&amp;VAR:CALENDAR=US&amp;VAR:SYMBOL=SPN&amp;VAR:INDEX=0"}</definedName>
    <definedName name="_1862__FDSAUDITLINK__" hidden="1">{"fdsup://directions/FAT Viewer?action=UPDATE&amp;creator=factset&amp;DYN_ARGS=TRUE&amp;DOC_NAME=FAT:FQL_AUDITING_CLIENT_TEMPLATE.FAT&amp;display_string=Audit&amp;VAR:KEY=PALAXGROTA&amp;VAR:QUERY=RkZfRUJJVERBX09QRVIoTFRNLDQwNDQxKQ==&amp;WINDOW=FIRST_POPUP&amp;HEIGHT=450&amp;WIDTH=450&amp;START_MA","XIMIZED=FALSE&amp;VAR:CALENDAR=US&amp;VAR:SYMBOL=SPN&amp;VAR:INDEX=0"}</definedName>
    <definedName name="_1863__FDSAUDITLINK__" hidden="1">{"fdsup://directions/FAT Viewer?action=UPDATE&amp;creator=factset&amp;DYN_ARGS=TRUE&amp;DOC_NAME=FAT:FQL_AUDITING_CLIENT_TEMPLATE.FAT&amp;display_string=Audit&amp;VAR:KEY=XKBUTKZAZC&amp;VAR:QUERY=RkZfRU5UUlBSX1ZBTF9EQUlMWSg0MDQ0MSwsLCwsJ0RJTCcp&amp;WINDOW=FIRST_POPUP&amp;HEIGHT=450&amp;WIDTH=","450&amp;START_MAXIMIZED=FALSE&amp;VAR:CALENDAR=US&amp;VAR:SYMBOL=SPN&amp;VAR:INDEX=0"}</definedName>
    <definedName name="_1864__FDSAUDITLINK__" hidden="1">{"fdsup://directions/FAT Viewer?action=UPDATE&amp;creator=factset&amp;DYN_ARGS=TRUE&amp;DOC_NAME=FAT:FQL_AUDITING_CLIENT_TEMPLATE.FAT&amp;display_string=Audit&amp;VAR:KEY=REXCJMBUVO&amp;VAR:QUERY=RkZfRUJJVERBX09QRVIoTFRNLDQwNDM0KQ==&amp;WINDOW=FIRST_POPUP&amp;HEIGHT=450&amp;WIDTH=450&amp;START_MA","XIMIZED=FALSE&amp;VAR:CALENDAR=US&amp;VAR:SYMBOL=SPN&amp;VAR:INDEX=0"}</definedName>
    <definedName name="_1865__FDSAUDITLINK__" hidden="1">{"fdsup://directions/FAT Viewer?action=UPDATE&amp;creator=factset&amp;DYN_ARGS=TRUE&amp;DOC_NAME=FAT:FQL_AUDITING_CLIENT_TEMPLATE.FAT&amp;display_string=Audit&amp;VAR:KEY=FGLEBAVKVS&amp;VAR:QUERY=RkZfRU5UUlBSX1ZBTF9EQUlMWSg0MDQzNCwsLCwsJ0RJTCcp&amp;WINDOW=FIRST_POPUP&amp;HEIGHT=450&amp;WIDTH=","450&amp;START_MAXIMIZED=FALSE&amp;VAR:CALENDAR=US&amp;VAR:SYMBOL=SPN&amp;VAR:INDEX=0"}</definedName>
    <definedName name="_1866__FDSAUDITLINK__" hidden="1">{"fdsup://directions/FAT Viewer?action=UPDATE&amp;creator=factset&amp;DYN_ARGS=TRUE&amp;DOC_NAME=FAT:FQL_AUDITING_CLIENT_TEMPLATE.FAT&amp;display_string=Audit&amp;VAR:KEY=DIHCVALSRS&amp;VAR:QUERY=RkZfRUJJVERBX09QRVIoTFRNLDQwNDI3KQ==&amp;WINDOW=FIRST_POPUP&amp;HEIGHT=450&amp;WIDTH=450&amp;START_MA","XIMIZED=FALSE&amp;VAR:CALENDAR=US&amp;VAR:SYMBOL=SPN&amp;VAR:INDEX=0"}</definedName>
    <definedName name="_1867__FDSAUDITLINK__" hidden="1">{"fdsup://directions/FAT Viewer?action=UPDATE&amp;creator=factset&amp;DYN_ARGS=TRUE&amp;DOC_NAME=FAT:FQL_AUDITING_CLIENT_TEMPLATE.FAT&amp;display_string=Audit&amp;VAR:KEY=BGLGNMRYZE&amp;VAR:QUERY=RkZfRU5UUlBSX1ZBTF9EQUlMWSg0MDQyNywsLCwsJ0RJTCcp&amp;WINDOW=FIRST_POPUP&amp;HEIGHT=450&amp;WIDTH=","450&amp;START_MAXIMIZED=FALSE&amp;VAR:CALENDAR=US&amp;VAR:SYMBOL=SPN&amp;VAR:INDEX=0"}</definedName>
    <definedName name="_1868__FDSAUDITLINK__" hidden="1">{"fdsup://directions/FAT Viewer?action=UPDATE&amp;creator=factset&amp;DYN_ARGS=TRUE&amp;DOC_NAME=FAT:FQL_AUDITING_CLIENT_TEMPLATE.FAT&amp;display_string=Audit&amp;VAR:KEY=JAHQPGPKLY&amp;VAR:QUERY=RkZfRUJJVERBX09QRVIoTFRNLDQwNDIwKQ==&amp;WINDOW=FIRST_POPUP&amp;HEIGHT=450&amp;WIDTH=450&amp;START_MA","XIMIZED=FALSE&amp;VAR:CALENDAR=US&amp;VAR:SYMBOL=SPN&amp;VAR:INDEX=0"}</definedName>
    <definedName name="_1869__FDSAUDITLINK__" hidden="1">{"fdsup://directions/FAT Viewer?action=UPDATE&amp;creator=factset&amp;DYN_ARGS=TRUE&amp;DOC_NAME=FAT:FQL_AUDITING_CLIENT_TEMPLATE.FAT&amp;display_string=Audit&amp;VAR:KEY=PKDCNCVMZE&amp;VAR:QUERY=RkZfRU5UUlBSX1ZBTF9EQUlMWSg0MDQyMCwsLCwsJ0RJTCcp&amp;WINDOW=FIRST_POPUP&amp;HEIGHT=450&amp;WIDTH=","450&amp;START_MAXIMIZED=FALSE&amp;VAR:CALENDAR=US&amp;VAR:SYMBOL=SPN&amp;VAR:INDEX=0"}</definedName>
    <definedName name="_187____123Graph_ECHART_1" hidden="1">#REF!</definedName>
    <definedName name="_187__123Graph_XCHART_3" hidden="1">#REF!</definedName>
    <definedName name="_187__FDSAUDITLINK__" hidden="1">{"fdsup://directions/FAT Viewer?action=UPDATE&amp;creator=factset&amp;DYN_ARGS=TRUE&amp;DOC_NAME=FAT:FQL_AUDITING_CLIENT_TEMPLATE.FAT&amp;display_string=Audit&amp;VAR:KEY=RWHOTIFGTO&amp;VAR:QUERY=RkZfRU5UUlBSX1ZBTF9EQUlMWSg0MDI4NywsLCwsJ0RJTCcp&amp;WINDOW=FIRST_POPUP&amp;HEIGHT=450&amp;WIDTH=","450&amp;START_MAXIMIZED=FALSE&amp;VAR:CALENDAR=US&amp;VAR:SYMBOL=B2850B&amp;VAR:INDEX=0"}</definedName>
    <definedName name="_1870__FDSAUDITLINK__" hidden="1">{"fdsup://directions/FAT Viewer?action=UPDATE&amp;creator=factset&amp;DYN_ARGS=TRUE&amp;DOC_NAME=FAT:FQL_AUDITING_CLIENT_TEMPLATE.FAT&amp;display_string=Audit&amp;VAR:KEY=JQBEZUBKHK&amp;VAR:QUERY=RkZfRUJJVERBX09QRVIoTFRNLDQwNDEzKQ==&amp;WINDOW=FIRST_POPUP&amp;HEIGHT=450&amp;WIDTH=450&amp;START_MA","XIMIZED=FALSE&amp;VAR:CALENDAR=US&amp;VAR:SYMBOL=SPN&amp;VAR:INDEX=0"}</definedName>
    <definedName name="_1871__FDSAUDITLINK__" hidden="1">{"fdsup://directions/FAT Viewer?action=UPDATE&amp;creator=factset&amp;DYN_ARGS=TRUE&amp;DOC_NAME=FAT:FQL_AUDITING_CLIENT_TEMPLATE.FAT&amp;display_string=Audit&amp;VAR:KEY=XWJSXYZOPC&amp;VAR:QUERY=RkZfRU5UUlBSX1ZBTF9EQUlMWSg0MDQxMywsLCwsJ0RJTCcp&amp;WINDOW=FIRST_POPUP&amp;HEIGHT=450&amp;WIDTH=","450&amp;START_MAXIMIZED=FALSE&amp;VAR:CALENDAR=US&amp;VAR:SYMBOL=SPN&amp;VAR:INDEX=0"}</definedName>
    <definedName name="_1872__FDSAUDITLINK__" hidden="1">{"fdsup://directions/FAT Viewer?action=UPDATE&amp;creator=factset&amp;DYN_ARGS=TRUE&amp;DOC_NAME=FAT:FQL_AUDITING_CLIENT_TEMPLATE.FAT&amp;display_string=Audit&amp;VAR:KEY=LGPCFEFKFC&amp;VAR:QUERY=RkZfRUJJVERBX09QRVIoTFRNLDQwNDA2KQ==&amp;WINDOW=FIRST_POPUP&amp;HEIGHT=450&amp;WIDTH=450&amp;START_MA","XIMIZED=FALSE&amp;VAR:CALENDAR=US&amp;VAR:SYMBOL=SPN&amp;VAR:INDEX=0"}</definedName>
    <definedName name="_1873__FDSAUDITLINK__" hidden="1">{"fdsup://directions/FAT Viewer?action=UPDATE&amp;creator=factset&amp;DYN_ARGS=TRUE&amp;DOC_NAME=FAT:FQL_AUDITING_CLIENT_TEMPLATE.FAT&amp;display_string=Audit&amp;VAR:KEY=VWDYBIPETA&amp;VAR:QUERY=RkZfRU5UUlBSX1ZBTF9EQUlMWSg0MDQwNiwsLCwsJ0RJTCcp&amp;WINDOW=FIRST_POPUP&amp;HEIGHT=450&amp;WIDTH=","450&amp;START_MAXIMIZED=FALSE&amp;VAR:CALENDAR=US&amp;VAR:SYMBOL=SPN&amp;VAR:INDEX=0"}</definedName>
    <definedName name="_1874__FDSAUDITLINK__" hidden="1">{"fdsup://directions/FAT Viewer?action=UPDATE&amp;creator=factset&amp;DYN_ARGS=TRUE&amp;DOC_NAME=FAT:FQL_AUDITING_CLIENT_TEMPLATE.FAT&amp;display_string=Audit&amp;VAR:KEY=DEDURMFQXA&amp;VAR:QUERY=RkZfRUJJVERBX09QRVIoTFRNLDQwMzk5KQ==&amp;WINDOW=FIRST_POPUP&amp;HEIGHT=450&amp;WIDTH=450&amp;START_MA","XIMIZED=FALSE&amp;VAR:CALENDAR=US&amp;VAR:SYMBOL=SPN&amp;VAR:INDEX=0"}</definedName>
    <definedName name="_1875__FDSAUDITLINK__" hidden="1">{"fdsup://directions/FAT Viewer?action=UPDATE&amp;creator=factset&amp;DYN_ARGS=TRUE&amp;DOC_NAME=FAT:FQL_AUDITING_CLIENT_TEMPLATE.FAT&amp;display_string=Audit&amp;VAR:KEY=NUZEVIDKXM&amp;VAR:QUERY=RkZfRU5UUlBSX1ZBTF9EQUlMWSg0MDM5OSwsLCwsJ0RJTCcp&amp;WINDOW=FIRST_POPUP&amp;HEIGHT=450&amp;WIDTH=","450&amp;START_MAXIMIZED=FALSE&amp;VAR:CALENDAR=US&amp;VAR:SYMBOL=SPN&amp;VAR:INDEX=0"}</definedName>
    <definedName name="_1876__FDSAUDITLINK__" hidden="1">{"fdsup://directions/FAT Viewer?action=UPDATE&amp;creator=factset&amp;DYN_ARGS=TRUE&amp;DOC_NAME=FAT:FQL_AUDITING_CLIENT_TEMPLATE.FAT&amp;display_string=Audit&amp;VAR:KEY=ZINOLYLMHA&amp;VAR:QUERY=RkZfRUJJVERBX09QRVIoTFRNLDQwMzkyKQ==&amp;WINDOW=FIRST_POPUP&amp;HEIGHT=450&amp;WIDTH=450&amp;START_MA","XIMIZED=FALSE&amp;VAR:CALENDAR=US&amp;VAR:SYMBOL=SPN&amp;VAR:INDEX=0"}</definedName>
    <definedName name="_1877__FDSAUDITLINK__" hidden="1">{"fdsup://directions/FAT Viewer?action=UPDATE&amp;creator=factset&amp;DYN_ARGS=TRUE&amp;DOC_NAME=FAT:FQL_AUDITING_CLIENT_TEMPLATE.FAT&amp;display_string=Audit&amp;VAR:KEY=HKRWVKXYJC&amp;VAR:QUERY=RkZfRU5UUlBSX1ZBTF9EQUlMWSg0MDM5MiwsLCwsJ0RJTCcp&amp;WINDOW=FIRST_POPUP&amp;HEIGHT=450&amp;WIDTH=","450&amp;START_MAXIMIZED=FALSE&amp;VAR:CALENDAR=US&amp;VAR:SYMBOL=SPN&amp;VAR:INDEX=0"}</definedName>
    <definedName name="_1878__FDSAUDITLINK__" hidden="1">{"fdsup://directions/FAT Viewer?action=UPDATE&amp;creator=factset&amp;DYN_ARGS=TRUE&amp;DOC_NAME=FAT:FQL_AUDITING_CLIENT_TEMPLATE.FAT&amp;display_string=Audit&amp;VAR:KEY=ZUVILIBMHE&amp;VAR:QUERY=RkZfRUJJVERBX09QRVIoTFRNLDQwMzg1KQ==&amp;WINDOW=FIRST_POPUP&amp;HEIGHT=450&amp;WIDTH=450&amp;START_MA","XIMIZED=FALSE&amp;VAR:CALENDAR=US&amp;VAR:SYMBOL=SPN&amp;VAR:INDEX=0"}</definedName>
    <definedName name="_1879__FDSAUDITLINK__" hidden="1">{"fdsup://directions/FAT Viewer?action=UPDATE&amp;creator=factset&amp;DYN_ARGS=TRUE&amp;DOC_NAME=FAT:FQL_AUDITING_CLIENT_TEMPLATE.FAT&amp;display_string=Audit&amp;VAR:KEY=BMXWREXCPM&amp;VAR:QUERY=RkZfRU5UUlBSX1ZBTF9EQUlMWSg0MDM4NSwsLCwsJ0RJTCcp&amp;WINDOW=FIRST_POPUP&amp;HEIGHT=450&amp;WIDTH=","450&amp;START_MAXIMIZED=FALSE&amp;VAR:CALENDAR=US&amp;VAR:SYMBOL=SPN&amp;VAR:INDEX=0"}</definedName>
    <definedName name="_188____123Graph_FCHART_1" hidden="1">#REF!</definedName>
    <definedName name="_188__FDSAUDITLINK__" hidden="1">{"fdsup://directions/FAT Viewer?action=UPDATE&amp;creator=factset&amp;DYN_ARGS=TRUE&amp;DOC_NAME=FAT:FQL_AUDITING_CLIENT_TEMPLATE.FAT&amp;display_string=Audit&amp;VAR:KEY=BGNYDGNSHE&amp;VAR:QUERY=RkZfRUJJVERBX09QRVIoTFRNLDQwMjg3KQ==&amp;WINDOW=FIRST_POPUP&amp;HEIGHT=450&amp;WIDTH=450&amp;START_MA","XIMIZED=FALSE&amp;VAR:CALENDAR=US&amp;VAR:SYMBOL=B2850B&amp;VAR:INDEX=0"}</definedName>
    <definedName name="_1880__FDSAUDITLINK__" hidden="1">{"fdsup://directions/FAT Viewer?action=UPDATE&amp;creator=factset&amp;DYN_ARGS=TRUE&amp;DOC_NAME=FAT:FQL_AUDITING_CLIENT_TEMPLATE.FAT&amp;display_string=Audit&amp;VAR:KEY=ZCRYJULWBU&amp;VAR:QUERY=RkZfRUJJVERBX09QRVIoTFRNLDQwMzc4KQ==&amp;WINDOW=FIRST_POPUP&amp;HEIGHT=450&amp;WIDTH=450&amp;START_MA","XIMIZED=FALSE&amp;VAR:CALENDAR=US&amp;VAR:SYMBOL=SPN&amp;VAR:INDEX=0"}</definedName>
    <definedName name="_1881__FDSAUDITLINK__" hidden="1">{"fdsup://directions/FAT Viewer?action=UPDATE&amp;creator=factset&amp;DYN_ARGS=TRUE&amp;DOC_NAME=FAT:FQL_AUDITING_CLIENT_TEMPLATE.FAT&amp;display_string=Audit&amp;VAR:KEY=DEPYZQLQJC&amp;VAR:QUERY=RkZfRU5UUlBSX1ZBTF9EQUlMWSg0MDM3OCwsLCwsJ0RJTCcp&amp;WINDOW=FIRST_POPUP&amp;HEIGHT=450&amp;WIDTH=","450&amp;START_MAXIMIZED=FALSE&amp;VAR:CALENDAR=US&amp;VAR:SYMBOL=SPN&amp;VAR:INDEX=0"}</definedName>
    <definedName name="_1882__FDSAUDITLINK__" hidden="1">{"fdsup://directions/FAT Viewer?action=UPDATE&amp;creator=factset&amp;DYN_ARGS=TRUE&amp;DOC_NAME=FAT:FQL_AUDITING_CLIENT_TEMPLATE.FAT&amp;display_string=Audit&amp;VAR:KEY=NYVCRMPOTW&amp;VAR:QUERY=RkZfRUJJVERBX09QRVIoTFRNLDQwMzcxKQ==&amp;WINDOW=FIRST_POPUP&amp;HEIGHT=450&amp;WIDTH=450&amp;START_MA","XIMIZED=FALSE&amp;VAR:CALENDAR=US&amp;VAR:SYMBOL=SPN&amp;VAR:INDEX=0"}</definedName>
    <definedName name="_1883__FDSAUDITLINK__" hidden="1">{"fdsup://directions/FAT Viewer?action=UPDATE&amp;creator=factset&amp;DYN_ARGS=TRUE&amp;DOC_NAME=FAT:FQL_AUDITING_CLIENT_TEMPLATE.FAT&amp;display_string=Audit&amp;VAR:KEY=RAFSXWVOJQ&amp;VAR:QUERY=RkZfRU5UUlBSX1ZBTF9EQUlMWSg0MDM3MSwsLCwsJ0RJTCcp&amp;WINDOW=FIRST_POPUP&amp;HEIGHT=450&amp;WIDTH=","450&amp;START_MAXIMIZED=FALSE&amp;VAR:CALENDAR=US&amp;VAR:SYMBOL=SPN&amp;VAR:INDEX=0"}</definedName>
    <definedName name="_1884__FDSAUDITLINK__" hidden="1">{"fdsup://directions/FAT Viewer?action=UPDATE&amp;creator=factset&amp;DYN_ARGS=TRUE&amp;DOC_NAME=FAT:FQL_AUDITING_CLIENT_TEMPLATE.FAT&amp;display_string=Audit&amp;VAR:KEY=JOHGBULQXW&amp;VAR:QUERY=RkZfRUJJVERBX09QRVIoTFRNLDQwMzY0KQ==&amp;WINDOW=FIRST_POPUP&amp;HEIGHT=450&amp;WIDTH=450&amp;START_MA","XIMIZED=FALSE&amp;VAR:CALENDAR=US&amp;VAR:SYMBOL=SPN&amp;VAR:INDEX=0"}</definedName>
    <definedName name="_1885__FDSAUDITLINK__" hidden="1">{"fdsup://directions/FAT Viewer?action=UPDATE&amp;creator=factset&amp;DYN_ARGS=TRUE&amp;DOC_NAME=FAT:FQL_AUDITING_CLIENT_TEMPLATE.FAT&amp;display_string=Audit&amp;VAR:KEY=LSHEVKHYXE&amp;VAR:QUERY=RkZfRU5UUlBSX1ZBTF9EQUlMWSg0MDM2NCwsLCwsJ0RJTCcp&amp;WINDOW=FIRST_POPUP&amp;HEIGHT=450&amp;WIDTH=","450&amp;START_MAXIMIZED=FALSE&amp;VAR:CALENDAR=US&amp;VAR:SYMBOL=SPN&amp;VAR:INDEX=0"}</definedName>
    <definedName name="_1886__FDSAUDITLINK__" hidden="1">{"fdsup://directions/FAT Viewer?action=UPDATE&amp;creator=factset&amp;DYN_ARGS=TRUE&amp;DOC_NAME=FAT:FQL_AUDITING_CLIENT_TEMPLATE.FAT&amp;display_string=Audit&amp;VAR:KEY=XWJYDCVKPQ&amp;VAR:QUERY=RkZfRUJJVERBX09QRVIoTFRNLDQwMzU3KQ==&amp;WINDOW=FIRST_POPUP&amp;HEIGHT=450&amp;WIDTH=450&amp;START_MA","XIMIZED=FALSE&amp;VAR:CALENDAR=US&amp;VAR:SYMBOL=SPN&amp;VAR:INDEX=0"}</definedName>
    <definedName name="_1887__FDSAUDITLINK__" hidden="1">{"fdsup://directions/FAT Viewer?action=UPDATE&amp;creator=factset&amp;DYN_ARGS=TRUE&amp;DOC_NAME=FAT:FQL_AUDITING_CLIENT_TEMPLATE.FAT&amp;display_string=Audit&amp;VAR:KEY=BUTSZGVQXC&amp;VAR:QUERY=RkZfRU5UUlBSX1ZBTF9EQUlMWSg0MDM1NywsLCwsJ0RJTCcp&amp;WINDOW=FIRST_POPUP&amp;HEIGHT=450&amp;WIDTH=","450&amp;START_MAXIMIZED=FALSE&amp;VAR:CALENDAR=US&amp;VAR:SYMBOL=SPN&amp;VAR:INDEX=0"}</definedName>
    <definedName name="_1888__FDSAUDITLINK__" hidden="1">{"fdsup://directions/FAT Viewer?action=UPDATE&amp;creator=factset&amp;DYN_ARGS=TRUE&amp;DOC_NAME=FAT:FQL_AUDITING_CLIENT_TEMPLATE.FAT&amp;display_string=Audit&amp;VAR:KEY=BGDUBOZQVK&amp;VAR:QUERY=RkZfRUJJVERBX09QRVIoTFRNLDQwMzUwKQ==&amp;WINDOW=FIRST_POPUP&amp;HEIGHT=450&amp;WIDTH=450&amp;START_MA","XIMIZED=FALSE&amp;VAR:CALENDAR=US&amp;VAR:SYMBOL=SPN&amp;VAR:INDEX=0"}</definedName>
    <definedName name="_1889__FDSAUDITLINK__" hidden="1">{"fdsup://directions/FAT Viewer?action=UPDATE&amp;creator=factset&amp;DYN_ARGS=TRUE&amp;DOC_NAME=FAT:FQL_AUDITING_CLIENT_TEMPLATE.FAT&amp;display_string=Audit&amp;VAR:KEY=ZUNEPERKRQ&amp;VAR:QUERY=RkZfRU5UUlBSX1ZBTF9EQUlMWSg0MDM1MCwsLCwsJ0RJTCcp&amp;WINDOW=FIRST_POPUP&amp;HEIGHT=450&amp;WIDTH=","450&amp;START_MAXIMIZED=FALSE&amp;VAR:CALENDAR=US&amp;VAR:SYMBOL=SPN&amp;VAR:INDEX=0"}</definedName>
    <definedName name="_189_____________123Graph_CCHART_2" hidden="1">#REF!</definedName>
    <definedName name="_189____123Graph_XCHART_1" hidden="1">#REF!</definedName>
    <definedName name="_189__FDSAUDITLINK__" hidden="1">{"fdsup://directions/FAT Viewer?action=UPDATE&amp;creator=factset&amp;DYN_ARGS=TRUE&amp;DOC_NAME=FAT:FQL_AUDITING_CLIENT_TEMPLATE.FAT&amp;display_string=Audit&amp;VAR:KEY=VGPGTUPQLQ&amp;VAR:QUERY=RkZfRU5UUlBSX1ZBTF9EQUlMWSg0MDI4MCwsLCwsJ0RJTCcp&amp;WINDOW=FIRST_POPUP&amp;HEIGHT=450&amp;WIDTH=","450&amp;START_MAXIMIZED=FALSE&amp;VAR:CALENDAR=US&amp;VAR:SYMBOL=B2850B&amp;VAR:INDEX=0"}</definedName>
    <definedName name="_1890__FDSAUDITLINK__" hidden="1">{"fdsup://directions/FAT Viewer?action=UPDATE&amp;creator=factset&amp;DYN_ARGS=TRUE&amp;DOC_NAME=FAT:FQL_AUDITING_CLIENT_TEMPLATE.FAT&amp;display_string=Audit&amp;VAR:KEY=ZSBWPSJGHO&amp;VAR:QUERY=RkZfRUJJVERBX09QRVIoTFRNLDQwMzQzKQ==&amp;WINDOW=FIRST_POPUP&amp;HEIGHT=450&amp;WIDTH=450&amp;START_MA","XIMIZED=FALSE&amp;VAR:CALENDAR=US&amp;VAR:SYMBOL=SPN&amp;VAR:INDEX=0"}</definedName>
    <definedName name="_1891__FDSAUDITLINK__" hidden="1">{"fdsup://directions/FAT Viewer?action=UPDATE&amp;creator=factset&amp;DYN_ARGS=TRUE&amp;DOC_NAME=FAT:FQL_AUDITING_CLIENT_TEMPLATE.FAT&amp;display_string=Audit&amp;VAR:KEY=XATEXKZMVS&amp;VAR:QUERY=RkZfRU5UUlBSX1ZBTF9EQUlMWSg0MDM0MywsLCwsJ0RJTCcp&amp;WINDOW=FIRST_POPUP&amp;HEIGHT=450&amp;WIDTH=","450&amp;START_MAXIMIZED=FALSE&amp;VAR:CALENDAR=US&amp;VAR:SYMBOL=SPN&amp;VAR:INDEX=0"}</definedName>
    <definedName name="_1892__FDSAUDITLINK__" hidden="1">{"fdsup://directions/FAT Viewer?action=UPDATE&amp;creator=factset&amp;DYN_ARGS=TRUE&amp;DOC_NAME=FAT:FQL_AUDITING_CLIENT_TEMPLATE.FAT&amp;display_string=Audit&amp;VAR:KEY=JGLEFWXSPA&amp;VAR:QUERY=RkZfRUJJVERBX09QRVIoTFRNLDQwMzM2KQ==&amp;WINDOW=FIRST_POPUP&amp;HEIGHT=450&amp;WIDTH=450&amp;START_MA","XIMIZED=FALSE&amp;VAR:CALENDAR=US&amp;VAR:SYMBOL=SPN&amp;VAR:INDEX=0"}</definedName>
    <definedName name="_1893__FDSAUDITLINK__" hidden="1">{"fdsup://directions/FAT Viewer?action=UPDATE&amp;creator=factset&amp;DYN_ARGS=TRUE&amp;DOC_NAME=FAT:FQL_AUDITING_CLIENT_TEMPLATE.FAT&amp;display_string=Audit&amp;VAR:KEY=NKBWVYXQJW&amp;VAR:QUERY=RkZfRU5UUlBSX1ZBTF9EQUlMWSg0MDMzNiwsLCwsJ0RJTCcp&amp;WINDOW=FIRST_POPUP&amp;HEIGHT=450&amp;WIDTH=","450&amp;START_MAXIMIZED=FALSE&amp;VAR:CALENDAR=US&amp;VAR:SYMBOL=SPN&amp;VAR:INDEX=0"}</definedName>
    <definedName name="_1894__FDSAUDITLINK__" hidden="1">{"fdsup://directions/FAT Viewer?action=UPDATE&amp;creator=factset&amp;DYN_ARGS=TRUE&amp;DOC_NAME=FAT:FQL_AUDITING_CLIENT_TEMPLATE.FAT&amp;display_string=Audit&amp;VAR:KEY=RCXSZMTAFM&amp;VAR:QUERY=RkZfRUJJVERBX09QRVIoTFRNLDQwMzI5KQ==&amp;WINDOW=FIRST_POPUP&amp;HEIGHT=450&amp;WIDTH=450&amp;START_MA","XIMIZED=FALSE&amp;VAR:CALENDAR=US&amp;VAR:SYMBOL=SPN&amp;VAR:INDEX=0"}</definedName>
    <definedName name="_1895__FDSAUDITLINK__" hidden="1">{"fdsup://directions/FAT Viewer?action=UPDATE&amp;creator=factset&amp;DYN_ARGS=TRUE&amp;DOC_NAME=FAT:FQL_AUDITING_CLIENT_TEMPLATE.FAT&amp;display_string=Audit&amp;VAR:KEY=FOFQBQTQFA&amp;VAR:QUERY=RkZfRU5UUlBSX1ZBTF9EQUlMWSg0MDMyOSwsLCwsJ0RJTCcp&amp;WINDOW=FIRST_POPUP&amp;HEIGHT=450&amp;WIDTH=","450&amp;START_MAXIMIZED=FALSE&amp;VAR:CALENDAR=US&amp;VAR:SYMBOL=SPN&amp;VAR:INDEX=0"}</definedName>
    <definedName name="_1896__FDSAUDITLINK__" hidden="1">{"fdsup://directions/FAT Viewer?action=UPDATE&amp;creator=factset&amp;DYN_ARGS=TRUE&amp;DOC_NAME=FAT:FQL_AUDITING_CLIENT_TEMPLATE.FAT&amp;display_string=Audit&amp;VAR:KEY=BMVEJGROBG&amp;VAR:QUERY=RkZfRUJJVERBX09QRVIoTFRNLDQwMzIyKQ==&amp;WINDOW=FIRST_POPUP&amp;HEIGHT=450&amp;WIDTH=450&amp;START_MA","XIMIZED=FALSE&amp;VAR:CALENDAR=US&amp;VAR:SYMBOL=SPN&amp;VAR:INDEX=0"}</definedName>
    <definedName name="_1897__FDSAUDITLINK__" hidden="1">{"fdsup://directions/FAT Viewer?action=UPDATE&amp;creator=factset&amp;DYN_ARGS=TRUE&amp;DOC_NAME=FAT:FQL_AUDITING_CLIENT_TEMPLATE.FAT&amp;display_string=Audit&amp;VAR:KEY=ZYXEPIXMDQ&amp;VAR:QUERY=RkZfRU5UUlBSX1ZBTF9EQUlMWSg0MDMyMiwsLCwsJ0RJTCcp&amp;WINDOW=FIRST_POPUP&amp;HEIGHT=450&amp;WIDTH=","450&amp;START_MAXIMIZED=FALSE&amp;VAR:CALENDAR=US&amp;VAR:SYMBOL=SPN&amp;VAR:INDEX=0"}</definedName>
    <definedName name="_1898__FDSAUDITLINK__" hidden="1">{"fdsup://directions/FAT Viewer?action=UPDATE&amp;creator=factset&amp;DYN_ARGS=TRUE&amp;DOC_NAME=FAT:FQL_AUDITING_CLIENT_TEMPLATE.FAT&amp;display_string=Audit&amp;VAR:KEY=TQXENWBEDS&amp;VAR:QUERY=RkZfRUJJVERBX09QRVIoTFRNLDQwMzE1KQ==&amp;WINDOW=FIRST_POPUP&amp;HEIGHT=450&amp;WIDTH=450&amp;START_MA","XIMIZED=FALSE&amp;VAR:CALENDAR=US&amp;VAR:SYMBOL=SPN&amp;VAR:INDEX=0"}</definedName>
    <definedName name="_1899__FDSAUDITLINK__" hidden="1">{"fdsup://directions/FAT Viewer?action=UPDATE&amp;creator=factset&amp;DYN_ARGS=TRUE&amp;DOC_NAME=FAT:FQL_AUDITING_CLIENT_TEMPLATE.FAT&amp;display_string=Audit&amp;VAR:KEY=VYVEDGTUHK&amp;VAR:QUERY=RkZfRU5UUlBSX1ZBTF9EQUlMWSg0MDMxNSwsLCwsJ0RJTCcp&amp;WINDOW=FIRST_POPUP&amp;HEIGHT=450&amp;WIDTH=","450&amp;START_MAXIMIZED=FALSE&amp;VAR:CALENDAR=US&amp;VAR:SYMBOL=SPN&amp;VAR:INDEX=0"}</definedName>
    <definedName name="_18德巴金6u_N" hidden="1">{#N/A,#N/A,FALSE,"national";#N/A,#N/A,FALSE,"GZ";#N/A,#N/A,FALSE,"BJ";#N/A,#N/A,FALSE,"SH";#N/A,#N/A,FALSE,"ZJ"}</definedName>
    <definedName name="_19" hidden="1">#REF!</definedName>
    <definedName name="_19________________123Graph_CCHART_3" hidden="1">#REF!</definedName>
    <definedName name="_19____123Graph_CCHART_4" hidden="1">#REF!</definedName>
    <definedName name="_19___123Graph_BCHART_3" hidden="1">#REF!</definedName>
    <definedName name="_19__123Graph_ACHART_1" hidden="1">#REF!</definedName>
    <definedName name="_19__123Graph_ACHART_15" hidden="1">#REF!</definedName>
    <definedName name="_19__123Graph_BCHART_1" hidden="1">#REF!</definedName>
    <definedName name="_19__123Graph_BCHART_11" hidden="1">#REF!</definedName>
    <definedName name="_19__123Graph_BCHART_17" hidden="1">#REF!</definedName>
    <definedName name="_19__123Graph_CCHART_8" hidden="1">#REF!</definedName>
    <definedName name="_19__123Graph_CCHART_9" hidden="1">#REF!</definedName>
    <definedName name="_19__123Graph_DCHART_21" hidden="1">#REF!</definedName>
    <definedName name="_19__123Graph_DCHART_22" hidden="1">#REF!</definedName>
    <definedName name="_19__123Graph_XCHART_4" hidden="1">#REF!</definedName>
    <definedName name="_19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90____123Graph_XCHART_2" hidden="1">#REF!</definedName>
    <definedName name="_190__FDSAUDITLINK__" hidden="1">{"fdsup://directions/FAT Viewer?action=UPDATE&amp;creator=factset&amp;DYN_ARGS=TRUE&amp;DOC_NAME=FAT:FQL_AUDITING_CLIENT_TEMPLATE.FAT&amp;display_string=Audit&amp;VAR:KEY=PKDYTGHOLO&amp;VAR:QUERY=RkZfRUJJVERBX09QRVIoTFRNLDQwMjgwKQ==&amp;WINDOW=FIRST_POPUP&amp;HEIGHT=450&amp;WIDTH=450&amp;START_MA","XIMIZED=FALSE&amp;VAR:CALENDAR=US&amp;VAR:SYMBOL=B2850B&amp;VAR:INDEX=0"}</definedName>
    <definedName name="_1900__FDSAUDITLINK__" hidden="1">{"fdsup://directions/FAT Viewer?action=UPDATE&amp;creator=factset&amp;DYN_ARGS=TRUE&amp;DOC_NAME=FAT:FQL_AUDITING_CLIENT_TEMPLATE.FAT&amp;display_string=Audit&amp;VAR:KEY=VMJYBINEZW&amp;VAR:QUERY=RkZfRUJJVERBX09QRVIoTFRNLDQwMzA4KQ==&amp;WINDOW=FIRST_POPUP&amp;HEIGHT=450&amp;WIDTH=450&amp;START_MA","XIMIZED=FALSE&amp;VAR:CALENDAR=US&amp;VAR:SYMBOL=SPN&amp;VAR:INDEX=0"}</definedName>
    <definedName name="_1901__FDSAUDITLINK__" hidden="1">{"fdsup://directions/FAT Viewer?action=UPDATE&amp;creator=factset&amp;DYN_ARGS=TRUE&amp;DOC_NAME=FAT:FQL_AUDITING_CLIENT_TEMPLATE.FAT&amp;display_string=Audit&amp;VAR:KEY=JAHCFABOTA&amp;VAR:QUERY=RkZfRU5UUlBSX1ZBTF9EQUlMWSg0MDMwOCwsLCwsJ0RJTCcp&amp;WINDOW=FIRST_POPUP&amp;HEIGHT=450&amp;WIDTH=","450&amp;START_MAXIMIZED=FALSE&amp;VAR:CALENDAR=US&amp;VAR:SYMBOL=SPN&amp;VAR:INDEX=0"}</definedName>
    <definedName name="_1902__FDSAUDITLINK__" hidden="1">{"fdsup://directions/FAT Viewer?action=UPDATE&amp;creator=factset&amp;DYN_ARGS=TRUE&amp;DOC_NAME=FAT:FQL_AUDITING_CLIENT_TEMPLATE.FAT&amp;display_string=Audit&amp;VAR:KEY=TEPIFOJMFA&amp;VAR:QUERY=RkZfRUJJVERBX09QRVIoTFRNLDQwMzAxKQ==&amp;WINDOW=FIRST_POPUP&amp;HEIGHT=450&amp;WIDTH=450&amp;START_MA","XIMIZED=FALSE&amp;VAR:CALENDAR=US&amp;VAR:SYMBOL=SPN&amp;VAR:INDEX=0"}</definedName>
    <definedName name="_1903__FDSAUDITLINK__" hidden="1">{"fdsup://directions/FAT Viewer?action=UPDATE&amp;creator=factset&amp;DYN_ARGS=TRUE&amp;DOC_NAME=FAT:FQL_AUDITING_CLIENT_TEMPLATE.FAT&amp;display_string=Audit&amp;VAR:KEY=DWJWXOPOXM&amp;VAR:QUERY=RkZfRU5UUlBSX1ZBTF9EQUlMWSg0MDMwMSwsLCwsJ0RJTCcp&amp;WINDOW=FIRST_POPUP&amp;HEIGHT=450&amp;WIDTH=","450&amp;START_MAXIMIZED=FALSE&amp;VAR:CALENDAR=US&amp;VAR:SYMBOL=SPN&amp;VAR:INDEX=0"}</definedName>
    <definedName name="_1904__FDSAUDITLINK__" hidden="1">{"fdsup://directions/FAT Viewer?action=UPDATE&amp;creator=factset&amp;DYN_ARGS=TRUE&amp;DOC_NAME=FAT:FQL_AUDITING_CLIENT_TEMPLATE.FAT&amp;display_string=Audit&amp;VAR:KEY=FKJAVCLWHY&amp;VAR:QUERY=RkZfRUJJVERBX09QRVIoTFRNLDQwMjk0KQ==&amp;WINDOW=FIRST_POPUP&amp;HEIGHT=450&amp;WIDTH=450&amp;START_MA","XIMIZED=FALSE&amp;VAR:CALENDAR=US&amp;VAR:SYMBOL=SPN&amp;VAR:INDEX=0"}</definedName>
    <definedName name="_1905__FDSAUDITLINK__" hidden="1">{"fdsup://directions/FAT Viewer?action=UPDATE&amp;creator=factset&amp;DYN_ARGS=TRUE&amp;DOC_NAME=FAT:FQL_AUDITING_CLIENT_TEMPLATE.FAT&amp;display_string=Audit&amp;VAR:KEY=FOHIVWDYDU&amp;VAR:QUERY=RkZfRU5UUlBSX1ZBTF9EQUlMWSg0MDI5NCwsLCwsJ0RJTCcp&amp;WINDOW=FIRST_POPUP&amp;HEIGHT=450&amp;WIDTH=","450&amp;START_MAXIMIZED=FALSE&amp;VAR:CALENDAR=US&amp;VAR:SYMBOL=SPN&amp;VAR:INDEX=0"}</definedName>
    <definedName name="_1906__FDSAUDITLINK__" hidden="1">{"fdsup://directions/FAT Viewer?action=UPDATE&amp;creator=factset&amp;DYN_ARGS=TRUE&amp;DOC_NAME=FAT:FQL_AUDITING_CLIENT_TEMPLATE.FAT&amp;display_string=Audit&amp;VAR:KEY=VMVUFKLOFE&amp;VAR:QUERY=RkZfRUJJVERBX09QRVIoTFRNLDQwMjg3KQ==&amp;WINDOW=FIRST_POPUP&amp;HEIGHT=450&amp;WIDTH=450&amp;START_MA","XIMIZED=FALSE&amp;VAR:CALENDAR=US&amp;VAR:SYMBOL=SPN&amp;VAR:INDEX=0"}</definedName>
    <definedName name="_1907__FDSAUDITLINK__" hidden="1">{"fdsup://directions/FAT Viewer?action=UPDATE&amp;creator=factset&amp;DYN_ARGS=TRUE&amp;DOC_NAME=FAT:FQL_AUDITING_CLIENT_TEMPLATE.FAT&amp;display_string=Audit&amp;VAR:KEY=FGNQDUNOZC&amp;VAR:QUERY=RkZfRU5UUlBSX1ZBTF9EQUlMWSg0MDI4NywsLCwsJ0RJTCcp&amp;WINDOW=FIRST_POPUP&amp;HEIGHT=450&amp;WIDTH=","450&amp;START_MAXIMIZED=FALSE&amp;VAR:CALENDAR=US&amp;VAR:SYMBOL=SPN&amp;VAR:INDEX=0"}</definedName>
    <definedName name="_1908__FDSAUDITLINK__" hidden="1">{"fdsup://directions/FAT Viewer?action=UPDATE&amp;creator=factset&amp;DYN_ARGS=TRUE&amp;DOC_NAME=FAT:FQL_AUDITING_CLIENT_TEMPLATE.FAT&amp;display_string=Audit&amp;VAR:KEY=RSBOFCXQVO&amp;VAR:QUERY=RkZfRUJJVERBX09QRVIoTFRNLDQwMjgwKQ==&amp;WINDOW=FIRST_POPUP&amp;HEIGHT=450&amp;WIDTH=450&amp;START_MA","XIMIZED=FALSE&amp;VAR:CALENDAR=US&amp;VAR:SYMBOL=SPN&amp;VAR:INDEX=0"}</definedName>
    <definedName name="_1909__FDSAUDITLINK__" hidden="1">{"fdsup://directions/FAT Viewer?action=UPDATE&amp;creator=factset&amp;DYN_ARGS=TRUE&amp;DOC_NAME=FAT:FQL_AUDITING_CLIENT_TEMPLATE.FAT&amp;display_string=Audit&amp;VAR:KEY=TKHCZWJCRY&amp;VAR:QUERY=RkZfRU5UUlBSX1ZBTF9EQUlMWSg0MDI4MCwsLCwsJ0RJTCcp&amp;WINDOW=FIRST_POPUP&amp;HEIGHT=450&amp;WIDTH=","450&amp;START_MAXIMIZED=FALSE&amp;VAR:CALENDAR=US&amp;VAR:SYMBOL=SPN&amp;VAR:INDEX=0"}</definedName>
    <definedName name="_191___123Graph_ACHART_1" hidden="1">#REF!</definedName>
    <definedName name="_191__FDSAUDITLINK__" hidden="1">{"fdsup://directions/FAT Viewer?action=UPDATE&amp;creator=factset&amp;DYN_ARGS=TRUE&amp;DOC_NAME=FAT:FQL_AUDITING_CLIENT_TEMPLATE.FAT&amp;display_string=Audit&amp;VAR:KEY=PUHYZGHUTQ&amp;VAR:QUERY=RkZfRU5UUlBSX1ZBTF9EQUlMWSg0MDI3MywsLCwsJ0RJTCcp&amp;WINDOW=FIRST_POPUP&amp;HEIGHT=450&amp;WIDTH=","450&amp;START_MAXIMIZED=FALSE&amp;VAR:CALENDAR=US&amp;VAR:SYMBOL=B2850B&amp;VAR:INDEX=0"}</definedName>
    <definedName name="_1910__FDSAUDITLINK__" hidden="1">{"fdsup://directions/FAT Viewer?action=UPDATE&amp;creator=factset&amp;DYN_ARGS=TRUE&amp;DOC_NAME=FAT:FQL_AUDITING_CLIENT_TEMPLATE.FAT&amp;display_string=Audit&amp;VAR:KEY=LARKFQHYRM&amp;VAR:QUERY=RkZfRUJJVERBX09QRVIoTFRNLDQwMjczKQ==&amp;WINDOW=FIRST_POPUP&amp;HEIGHT=450&amp;WIDTH=450&amp;START_MA","XIMIZED=FALSE&amp;VAR:CALENDAR=US&amp;VAR:SYMBOL=SPN&amp;VAR:INDEX=0"}</definedName>
    <definedName name="_1911__FDSAUDITLINK__" hidden="1">{"fdsup://directions/FAT Viewer?action=UPDATE&amp;creator=factset&amp;DYN_ARGS=TRUE&amp;DOC_NAME=FAT:FQL_AUDITING_CLIENT_TEMPLATE.FAT&amp;display_string=Audit&amp;VAR:KEY=TALWPGXEPY&amp;VAR:QUERY=RkZfRU5UUlBSX1ZBTF9EQUlMWSg0MDI3MywsLCwsJ0RJTCcp&amp;WINDOW=FIRST_POPUP&amp;HEIGHT=450&amp;WIDTH=","450&amp;START_MAXIMIZED=FALSE&amp;VAR:CALENDAR=US&amp;VAR:SYMBOL=SPN&amp;VAR:INDEX=0"}</definedName>
    <definedName name="_1912__FDSAUDITLINK__" hidden="1">{"fdsup://directions/FAT Viewer?action=UPDATE&amp;creator=factset&amp;DYN_ARGS=TRUE&amp;DOC_NAME=FAT:FQL_AUDITING_CLIENT_TEMPLATE.FAT&amp;display_string=Audit&amp;VAR:KEY=FMXEROTITO&amp;VAR:QUERY=RkZfRUJJVERBX09QRVIoTFRNLDQwMjY2KQ==&amp;WINDOW=FIRST_POPUP&amp;HEIGHT=450&amp;WIDTH=450&amp;START_MA","XIMIZED=FALSE&amp;VAR:CALENDAR=US&amp;VAR:SYMBOL=SPN&amp;VAR:INDEX=0"}</definedName>
    <definedName name="_1913__FDSAUDITLINK__" hidden="1">{"fdsup://directions/FAT Viewer?action=UPDATE&amp;creator=factset&amp;DYN_ARGS=TRUE&amp;DOC_NAME=FAT:FQL_AUDITING_CLIENT_TEMPLATE.FAT&amp;display_string=Audit&amp;VAR:KEY=DSBKDEZCFY&amp;VAR:QUERY=RkZfRU5UUlBSX1ZBTF9EQUlMWSg0MDI2NiwsLCwsJ0RJTCcp&amp;WINDOW=FIRST_POPUP&amp;HEIGHT=450&amp;WIDTH=","450&amp;START_MAXIMIZED=FALSE&amp;VAR:CALENDAR=US&amp;VAR:SYMBOL=SPN&amp;VAR:INDEX=0"}</definedName>
    <definedName name="_1914__FDSAUDITLINK__" hidden="1">{"fdsup://directions/FAT Viewer?action=UPDATE&amp;creator=factset&amp;DYN_ARGS=TRUE&amp;DOC_NAME=FAT:FQL_AUDITING_CLIENT_TEMPLATE.FAT&amp;display_string=Audit&amp;VAR:KEY=PEHMNSVAPE&amp;VAR:QUERY=RkZfRUJJVERBX09QRVIoTFRNLDQwMjU5KQ==&amp;WINDOW=FIRST_POPUP&amp;HEIGHT=450&amp;WIDTH=450&amp;START_MA","XIMIZED=FALSE&amp;VAR:CALENDAR=US&amp;VAR:SYMBOL=SPN&amp;VAR:INDEX=0"}</definedName>
    <definedName name="_1915__FDSAUDITLINK__" hidden="1">{"fdsup://directions/FAT Viewer?action=UPDATE&amp;creator=factset&amp;DYN_ARGS=TRUE&amp;DOC_NAME=FAT:FQL_AUDITING_CLIENT_TEMPLATE.FAT&amp;display_string=Audit&amp;VAR:KEY=TKDCFALQDO&amp;VAR:QUERY=RkZfRU5UUlBSX1ZBTF9EQUlMWSg0MDI1OSwsLCwsJ0RJTCcp&amp;WINDOW=FIRST_POPUP&amp;HEIGHT=450&amp;WIDTH=","450&amp;START_MAXIMIZED=FALSE&amp;VAR:CALENDAR=US&amp;VAR:SYMBOL=SPN&amp;VAR:INDEX=0"}</definedName>
    <definedName name="_1916__FDSAUDITLINK__" hidden="1">{"fdsup://directions/FAT Viewer?action=UPDATE&amp;creator=factset&amp;DYN_ARGS=TRUE&amp;DOC_NAME=FAT:FQL_AUDITING_CLIENT_TEMPLATE.FAT&amp;display_string=Audit&amp;VAR:KEY=JMLUZYNGRW&amp;VAR:QUERY=RkZfRUJJVERBX09QRVIoTFRNLDQwMjUyKQ==&amp;WINDOW=FIRST_POPUP&amp;HEIGHT=450&amp;WIDTH=450&amp;START_MA","XIMIZED=FALSE&amp;VAR:CALENDAR=US&amp;VAR:SYMBOL=SPN&amp;VAR:INDEX=0"}</definedName>
    <definedName name="_1917__FDSAUDITLINK__" hidden="1">{"fdsup://directions/FAT Viewer?action=UPDATE&amp;creator=factset&amp;DYN_ARGS=TRUE&amp;DOC_NAME=FAT:FQL_AUDITING_CLIENT_TEMPLATE.FAT&amp;display_string=Audit&amp;VAR:KEY=XYLAROTUTC&amp;VAR:QUERY=RkZfRU5UUlBSX1ZBTF9EQUlMWSg0MDI1MiwsLCwsJ0RJTCcp&amp;WINDOW=FIRST_POPUP&amp;HEIGHT=450&amp;WIDTH=","450&amp;START_MAXIMIZED=FALSE&amp;VAR:CALENDAR=US&amp;VAR:SYMBOL=SPN&amp;VAR:INDEX=0"}</definedName>
    <definedName name="_1918__FDSAUDITLINK__" hidden="1">{"fdsup://directions/FAT Viewer?action=UPDATE&amp;creator=factset&amp;DYN_ARGS=TRUE&amp;DOC_NAME=FAT:FQL_AUDITING_CLIENT_TEMPLATE.FAT&amp;display_string=Audit&amp;VAR:KEY=NWFGLILSLU&amp;VAR:QUERY=RkZfRUJJVERBX09QRVIoTFRNLDQwMjQ1KQ==&amp;WINDOW=FIRST_POPUP&amp;HEIGHT=450&amp;WIDTH=450&amp;START_MA","XIMIZED=FALSE&amp;VAR:CALENDAR=US&amp;VAR:SYMBOL=SPN&amp;VAR:INDEX=0"}</definedName>
    <definedName name="_1919__FDSAUDITLINK__" hidden="1">{"fdsup://directions/FAT Viewer?action=UPDATE&amp;creator=factset&amp;DYN_ARGS=TRUE&amp;DOC_NAME=FAT:FQL_AUDITING_CLIENT_TEMPLATE.FAT&amp;display_string=Audit&amp;VAR:KEY=ZIFURQVUHS&amp;VAR:QUERY=RkZfRU5UUlBSX1ZBTF9EQUlMWSg0MDI0NSwsLCwsJ0RJTCcp&amp;WINDOW=FIRST_POPUP&amp;HEIGHT=450&amp;WIDTH=","450&amp;START_MAXIMIZED=FALSE&amp;VAR:CALENDAR=US&amp;VAR:SYMBOL=SPN&amp;VAR:INDEX=0"}</definedName>
    <definedName name="_192_____________123Graph_CCHART_3" hidden="1">#REF!</definedName>
    <definedName name="_192___123Graph_ACHART_2" hidden="1">#REF!</definedName>
    <definedName name="_192__FDSAUDITLINK__" hidden="1">{"fdsup://directions/FAT Viewer?action=UPDATE&amp;creator=factset&amp;DYN_ARGS=TRUE&amp;DOC_NAME=FAT:FQL_AUDITING_CLIENT_TEMPLATE.FAT&amp;display_string=Audit&amp;VAR:KEY=PMZAZEZQJK&amp;VAR:QUERY=RkZfRUJJVERBX09QRVIoTFRNLDQwMjczKQ==&amp;WINDOW=FIRST_POPUP&amp;HEIGHT=450&amp;WIDTH=450&amp;START_MA","XIMIZED=FALSE&amp;VAR:CALENDAR=US&amp;VAR:SYMBOL=B2850B&amp;VAR:INDEX=0"}</definedName>
    <definedName name="_1920__FDSAUDITLINK__" hidden="1">{"fdsup://directions/FAT Viewer?action=UPDATE&amp;creator=factset&amp;DYN_ARGS=TRUE&amp;DOC_NAME=FAT:FQL_AUDITING_CLIENT_TEMPLATE.FAT&amp;display_string=Audit&amp;VAR:KEY=LWFOFERUNY&amp;VAR:QUERY=RkZfRUJJVERBX09QRVIoTFRNLDQwMjM4KQ==&amp;WINDOW=FIRST_POPUP&amp;HEIGHT=450&amp;WIDTH=450&amp;START_MA","XIMIZED=FALSE&amp;VAR:CALENDAR=US&amp;VAR:SYMBOL=SPN&amp;VAR:INDEX=0"}</definedName>
    <definedName name="_1921__FDSAUDITLINK__" hidden="1">{"fdsup://directions/FAT Viewer?action=UPDATE&amp;creator=factset&amp;DYN_ARGS=TRUE&amp;DOC_NAME=FAT:FQL_AUDITING_CLIENT_TEMPLATE.FAT&amp;display_string=Audit&amp;VAR:KEY=JSFUFGNOVE&amp;VAR:QUERY=RkZfRU5UUlBSX1ZBTF9EQUlMWSg0MDIzOCwsLCwsJ0RJTCcp&amp;WINDOW=FIRST_POPUP&amp;HEIGHT=450&amp;WIDTH=","450&amp;START_MAXIMIZED=FALSE&amp;VAR:CALENDAR=US&amp;VAR:SYMBOL=SPN&amp;VAR:INDEX=0"}</definedName>
    <definedName name="_1922__FDSAUDITLINK__" hidden="1">{"fdsup://directions/FAT Viewer?action=UPDATE&amp;creator=factset&amp;DYN_ARGS=TRUE&amp;DOC_NAME=FAT:FQL_AUDITING_CLIENT_TEMPLATE.FAT&amp;display_string=Audit&amp;VAR:KEY=TWDSTSHUHA&amp;VAR:QUERY=RkZfRUJJVERBX09QRVIoTFRNLDQwMjMxKQ==&amp;WINDOW=FIRST_POPUP&amp;HEIGHT=450&amp;WIDTH=450&amp;START_MA","XIMIZED=FALSE&amp;VAR:CALENDAR=US&amp;VAR:SYMBOL=SPN&amp;VAR:INDEX=0"}</definedName>
    <definedName name="_1923__FDSAUDITLINK__" hidden="1">{"fdsup://directions/FAT Viewer?action=UPDATE&amp;creator=factset&amp;DYN_ARGS=TRUE&amp;DOC_NAME=FAT:FQL_AUDITING_CLIENT_TEMPLATE.FAT&amp;display_string=Audit&amp;VAR:KEY=TAXGBSNWDG&amp;VAR:QUERY=RkZfRU5UUlBSX1ZBTF9EQUlMWSg0MDIzMSwsLCwsJ0RJTCcp&amp;WINDOW=FIRST_POPUP&amp;HEIGHT=450&amp;WIDTH=","450&amp;START_MAXIMIZED=FALSE&amp;VAR:CALENDAR=US&amp;VAR:SYMBOL=SPN&amp;VAR:INDEX=0"}</definedName>
    <definedName name="_1924__FDSAUDITLINK__" hidden="1">{"fdsup://directions/FAT Viewer?action=UPDATE&amp;creator=factset&amp;DYN_ARGS=TRUE&amp;DOC_NAME=FAT:FQL_AUDITING_CLIENT_TEMPLATE.FAT&amp;display_string=Audit&amp;VAR:KEY=HUZQDCRCJK&amp;VAR:QUERY=RkZfRUJJVERBX09QRVIoTFRNLDQwMjI0KQ==&amp;WINDOW=FIRST_POPUP&amp;HEIGHT=450&amp;WIDTH=450&amp;START_MA","XIMIZED=FALSE&amp;VAR:CALENDAR=US&amp;VAR:SYMBOL=SPN&amp;VAR:INDEX=0"}</definedName>
    <definedName name="_1925__FDSAUDITLINK__" hidden="1">{"fdsup://directions/FAT Viewer?action=UPDATE&amp;creator=factset&amp;DYN_ARGS=TRUE&amp;DOC_NAME=FAT:FQL_AUDITING_CLIENT_TEMPLATE.FAT&amp;display_string=Audit&amp;VAR:KEY=PCPWTIHWTA&amp;VAR:QUERY=RkZfRU5UUlBSX1ZBTF9EQUlMWSg0MDIyNCwsLCwsJ0RJTCcp&amp;WINDOW=FIRST_POPUP&amp;HEIGHT=450&amp;WIDTH=","450&amp;START_MAXIMIZED=FALSE&amp;VAR:CALENDAR=US&amp;VAR:SYMBOL=SPN&amp;VAR:INDEX=0"}</definedName>
    <definedName name="_1926__FDSAUDITLINK__" hidden="1">{"fdsup://directions/FAT Viewer?action=UPDATE&amp;creator=factset&amp;DYN_ARGS=TRUE&amp;DOC_NAME=FAT:FQL_AUDITING_CLIENT_TEMPLATE.FAT&amp;display_string=Audit&amp;VAR:KEY=LYDYZADSDG&amp;VAR:QUERY=RkZfRUJJVERBX09QRVIoTFRNLDQwMjE3KQ==&amp;WINDOW=FIRST_POPUP&amp;HEIGHT=450&amp;WIDTH=450&amp;START_MA","XIMIZED=FALSE&amp;VAR:CALENDAR=US&amp;VAR:SYMBOL=SPN&amp;VAR:INDEX=0"}</definedName>
    <definedName name="_1927__FDSAUDITLINK__" hidden="1">{"fdsup://directions/FAT Viewer?action=UPDATE&amp;creator=factset&amp;DYN_ARGS=TRUE&amp;DOC_NAME=FAT:FQL_AUDITING_CLIENT_TEMPLATE.FAT&amp;display_string=Audit&amp;VAR:KEY=ZUDANGZUFY&amp;VAR:QUERY=RkZfRU5UUlBSX1ZBTF9EQUlMWSg0MDIxNywsLCwsJ0RJTCcp&amp;WINDOW=FIRST_POPUP&amp;HEIGHT=450&amp;WIDTH=","450&amp;START_MAXIMIZED=FALSE&amp;VAR:CALENDAR=US&amp;VAR:SYMBOL=SPN&amp;VAR:INDEX=0"}</definedName>
    <definedName name="_1928__FDSAUDITLINK__" hidden="1">{"fdsup://directions/FAT Viewer?action=UPDATE&amp;creator=factset&amp;DYN_ARGS=TRUE&amp;DOC_NAME=FAT:FQL_AUDITING_CLIENT_TEMPLATE.FAT&amp;display_string=Audit&amp;VAR:KEY=LGBWFUPGZI&amp;VAR:QUERY=RkZfRUJJVERBX09QRVIoTFRNLDQwMjEwKQ==&amp;WINDOW=FIRST_POPUP&amp;HEIGHT=450&amp;WIDTH=450&amp;START_MA","XIMIZED=FALSE&amp;VAR:CALENDAR=US&amp;VAR:SYMBOL=SPN&amp;VAR:INDEX=0"}</definedName>
    <definedName name="_1929__FDSAUDITLINK__" hidden="1">{"fdsup://directions/FAT Viewer?action=UPDATE&amp;creator=factset&amp;DYN_ARGS=TRUE&amp;DOC_NAME=FAT:FQL_AUDITING_CLIENT_TEMPLATE.FAT&amp;display_string=Audit&amp;VAR:KEY=RCBYFGBMHO&amp;VAR:QUERY=RkZfRU5UUlBSX1ZBTF9EQUlMWSg0MDIxMCwsLCwsJ0RJTCcp&amp;WINDOW=FIRST_POPUP&amp;HEIGHT=450&amp;WIDTH=","450&amp;START_MAXIMIZED=FALSE&amp;VAR:CALENDAR=US&amp;VAR:SYMBOL=SPN&amp;VAR:INDEX=0"}</definedName>
    <definedName name="_193___123Graph_ACHART_3" hidden="1">#REF!</definedName>
    <definedName name="_193__FDSAUDITLINK__" hidden="1">{"fdsup://directions/FAT Viewer?action=UPDATE&amp;creator=factset&amp;DYN_ARGS=TRUE&amp;DOC_NAME=FAT:FQL_AUDITING_CLIENT_TEMPLATE.FAT&amp;display_string=Audit&amp;VAR:KEY=PGVOJKXCLU&amp;VAR:QUERY=RkZfRU5UUlBSX1ZBTF9EQUlMWSg0MDI2NiwsLCwsJ0RJTCcp&amp;WINDOW=FIRST_POPUP&amp;HEIGHT=450&amp;WIDTH=","450&amp;START_MAXIMIZED=FALSE&amp;VAR:CALENDAR=US&amp;VAR:SYMBOL=B2850B&amp;VAR:INDEX=0"}</definedName>
    <definedName name="_1930__FDSAUDITLINK__" hidden="1">{"fdsup://directions/FAT Viewer?action=UPDATE&amp;creator=factset&amp;DYN_ARGS=TRUE&amp;DOC_NAME=FAT:FQL_AUDITING_CLIENT_TEMPLATE.FAT&amp;display_string=Audit&amp;VAR:KEY=DQXMXWJILY&amp;VAR:QUERY=RkZfRUJJVERBX09QRVIoTFRNLDQwMjAzKQ==&amp;WINDOW=FIRST_POPUP&amp;HEIGHT=450&amp;WIDTH=450&amp;START_MA","XIMIZED=FALSE&amp;VAR:CALENDAR=US&amp;VAR:SYMBOL=SPN&amp;VAR:INDEX=0"}</definedName>
    <definedName name="_1931__FDSAUDITLINK__" hidden="1">{"fdsup://directions/FAT Viewer?action=UPDATE&amp;creator=factset&amp;DYN_ARGS=TRUE&amp;DOC_NAME=FAT:FQL_AUDITING_CLIENT_TEMPLATE.FAT&amp;display_string=Audit&amp;VAR:KEY=PGXMPEHSBK&amp;VAR:QUERY=RkZfRU5UUlBSX1ZBTF9EQUlMWSg0MDIwMywsLCwsJ0RJTCcp&amp;WINDOW=FIRST_POPUP&amp;HEIGHT=450&amp;WIDTH=","450&amp;START_MAXIMIZED=FALSE&amp;VAR:CALENDAR=US&amp;VAR:SYMBOL=SPN&amp;VAR:INDEX=0"}</definedName>
    <definedName name="_1932__FDSAUDITLINK__" hidden="1">{"fdsup://directions/FAT Viewer?action=UPDATE&amp;creator=factset&amp;DYN_ARGS=TRUE&amp;DOC_NAME=FAT:FQL_AUDITING_CLIENT_TEMPLATE.FAT&amp;display_string=Audit&amp;VAR:KEY=HIVSFIFKXW&amp;VAR:QUERY=RkZfRUJJVERBX09QRVIoTFRNLDQwMTk2KQ==&amp;WINDOW=FIRST_POPUP&amp;HEIGHT=450&amp;WIDTH=450&amp;START_MA","XIMIZED=FALSE&amp;VAR:CALENDAR=US&amp;VAR:SYMBOL=SPN&amp;VAR:INDEX=0"}</definedName>
    <definedName name="_1933__FDSAUDITLINK__" hidden="1">{"fdsup://directions/FAT Viewer?action=UPDATE&amp;creator=factset&amp;DYN_ARGS=TRUE&amp;DOC_NAME=FAT:FQL_AUDITING_CLIENT_TEMPLATE.FAT&amp;display_string=Audit&amp;VAR:KEY=NGNOLWZELG&amp;VAR:QUERY=RkZfRU5UUlBSX1ZBTF9EQUlMWSg0MDE5NiwsLCwsJ0RJTCcp&amp;WINDOW=FIRST_POPUP&amp;HEIGHT=450&amp;WIDTH=","450&amp;START_MAXIMIZED=FALSE&amp;VAR:CALENDAR=US&amp;VAR:SYMBOL=SPN&amp;VAR:INDEX=0"}</definedName>
    <definedName name="_1934__FDSAUDITLINK__" hidden="1">{"fdsup://directions/FAT Viewer?action=UPDATE&amp;creator=factset&amp;DYN_ARGS=TRUE&amp;DOC_NAME=FAT:FQL_AUDITING_CLIENT_TEMPLATE.FAT&amp;display_string=Audit&amp;VAR:KEY=ZOVUZGVWXU&amp;VAR:QUERY=RkZfRUJJVERBX09QRVIoTFRNLDQwMTg5KQ==&amp;WINDOW=FIRST_POPUP&amp;HEIGHT=450&amp;WIDTH=450&amp;START_MA","XIMIZED=FALSE&amp;VAR:CALENDAR=US&amp;VAR:SYMBOL=SPN&amp;VAR:INDEX=0"}</definedName>
    <definedName name="_1935__FDSAUDITLINK__" hidden="1">{"fdsup://directions/FAT Viewer?action=UPDATE&amp;creator=factset&amp;DYN_ARGS=TRUE&amp;DOC_NAME=FAT:FQL_AUDITING_CLIENT_TEMPLATE.FAT&amp;display_string=Audit&amp;VAR:KEY=PMBCTCHCTO&amp;VAR:QUERY=RkZfRU5UUlBSX1ZBTF9EQUlMWSg0MDE4OSwsLCwsJ0RJTCcp&amp;WINDOW=FIRST_POPUP&amp;HEIGHT=450&amp;WIDTH=","450&amp;START_MAXIMIZED=FALSE&amp;VAR:CALENDAR=US&amp;VAR:SYMBOL=SPN&amp;VAR:INDEX=0"}</definedName>
    <definedName name="_1936__FDSAUDITLINK__" hidden="1">{"fdsup://directions/FAT Viewer?action=UPDATE&amp;creator=factset&amp;DYN_ARGS=TRUE&amp;DOC_NAME=FAT:FQL_AUDITING_CLIENT_TEMPLATE.FAT&amp;display_string=Audit&amp;VAR:KEY=HSXOFUPMHM&amp;VAR:QUERY=RkZfRUJJVERBX09QRVIoTFRNLDQwMTgyKQ==&amp;WINDOW=FIRST_POPUP&amp;HEIGHT=450&amp;WIDTH=450&amp;START_MA","XIMIZED=FALSE&amp;VAR:CALENDAR=US&amp;VAR:SYMBOL=SPN&amp;VAR:INDEX=0"}</definedName>
    <definedName name="_1937__FDSAUDITLINK__" hidden="1">{"fdsup://directions/FAT Viewer?action=UPDATE&amp;creator=factset&amp;DYN_ARGS=TRUE&amp;DOC_NAME=FAT:FQL_AUDITING_CLIENT_TEMPLATE.FAT&amp;display_string=Audit&amp;VAR:KEY=RIJOFSDUJC&amp;VAR:QUERY=RkZfRU5UUlBSX1ZBTF9EQUlMWSg0MDE4MiwsLCwsJ0RJTCcp&amp;WINDOW=FIRST_POPUP&amp;HEIGHT=450&amp;WIDTH=","450&amp;START_MAXIMIZED=FALSE&amp;VAR:CALENDAR=US&amp;VAR:SYMBOL=SPN&amp;VAR:INDEX=0"}</definedName>
    <definedName name="_1938__FDSAUDITLINK__" hidden="1">{"fdsup://directions/FAT Viewer?action=UPDATE&amp;creator=factset&amp;DYN_ARGS=TRUE&amp;DOC_NAME=FAT:FQL_AUDITING_CLIENT_TEMPLATE.FAT&amp;display_string=Audit&amp;VAR:KEY=ZUBEDUFENA&amp;VAR:QUERY=RkZfRUJJVERBX09QRVIoTFRNLDQwMTc1KQ==&amp;WINDOW=FIRST_POPUP&amp;HEIGHT=450&amp;WIDTH=450&amp;START_MA","XIMIZED=FALSE&amp;VAR:CALENDAR=US&amp;VAR:SYMBOL=SPN&amp;VAR:INDEX=0"}</definedName>
    <definedName name="_1939__FDSAUDITLINK__" hidden="1">{"fdsup://directions/FAT Viewer?action=UPDATE&amp;creator=factset&amp;DYN_ARGS=TRUE&amp;DOC_NAME=FAT:FQL_AUDITING_CLIENT_TEMPLATE.FAT&amp;display_string=Audit&amp;VAR:KEY=XERSZAZIBA&amp;VAR:QUERY=RkZfRU5UUlBSX1ZBTF9EQUlMWSg0MDE3NSwsLCwsJ0RJTCcp&amp;WINDOW=FIRST_POPUP&amp;HEIGHT=450&amp;WIDTH=","450&amp;START_MAXIMIZED=FALSE&amp;VAR:CALENDAR=US&amp;VAR:SYMBOL=SPN&amp;VAR:INDEX=0"}</definedName>
    <definedName name="_193a____123Graph_BCHAR" hidden="1">#REF!</definedName>
    <definedName name="_194___123Graph_BCHART_1" hidden="1">#REF!</definedName>
    <definedName name="_194__FDSAUDITLINK__" hidden="1">{"fdsup://directions/FAT Viewer?action=UPDATE&amp;creator=factset&amp;DYN_ARGS=TRUE&amp;DOC_NAME=FAT:FQL_AUDITING_CLIENT_TEMPLATE.FAT&amp;display_string=Audit&amp;VAR:KEY=LGDKXQPOTC&amp;VAR:QUERY=RkZfRUJJVERBX09QRVIoTFRNLDQwMjY2KQ==&amp;WINDOW=FIRST_POPUP&amp;HEIGHT=450&amp;WIDTH=450&amp;START_MA","XIMIZED=FALSE&amp;VAR:CALENDAR=US&amp;VAR:SYMBOL=B2850B&amp;VAR:INDEX=0"}</definedName>
    <definedName name="_1940__FDSAUDITLINK__" hidden="1">{"fdsup://directions/FAT Viewer?action=UPDATE&amp;creator=factset&amp;DYN_ARGS=TRUE&amp;DOC_NAME=FAT:FQL_AUDITING_CLIENT_TEMPLATE.FAT&amp;display_string=Audit&amp;VAR:KEY=RULEJQNGLO&amp;VAR:QUERY=RkZfRUJJVERBX09QRVIoTFRNLDQwMTY4KQ==&amp;WINDOW=FIRST_POPUP&amp;HEIGHT=450&amp;WIDTH=450&amp;START_MA","XIMIZED=FALSE&amp;VAR:CALENDAR=US&amp;VAR:SYMBOL=SPN&amp;VAR:INDEX=0"}</definedName>
    <definedName name="_1941__FDSAUDITLINK__" hidden="1">{"fdsup://directions/FAT Viewer?action=UPDATE&amp;creator=factset&amp;DYN_ARGS=TRUE&amp;DOC_NAME=FAT:FQL_AUDITING_CLIENT_TEMPLATE.FAT&amp;display_string=Audit&amp;VAR:KEY=ZWFGVWTINI&amp;VAR:QUERY=RkZfRU5UUlBSX1ZBTF9EQUlMWSg0MDE2OCwsLCwsJ0RJTCcp&amp;WINDOW=FIRST_POPUP&amp;HEIGHT=450&amp;WIDTH=","450&amp;START_MAXIMIZED=FALSE&amp;VAR:CALENDAR=US&amp;VAR:SYMBOL=SPN&amp;VAR:INDEX=0"}</definedName>
    <definedName name="_1942__FDSAUDITLINK__" hidden="1">{"fdsup://directions/FAT Viewer?action=UPDATE&amp;creator=factset&amp;DYN_ARGS=TRUE&amp;DOC_NAME=FAT:FQL_AUDITING_CLIENT_TEMPLATE.FAT&amp;display_string=Audit&amp;VAR:KEY=FUJYXMDINI&amp;VAR:QUERY=RkZfRUJJVERBX09QRVIoTFRNLDQwMTYxKQ==&amp;WINDOW=FIRST_POPUP&amp;HEIGHT=450&amp;WIDTH=450&amp;START_MA","XIMIZED=FALSE&amp;VAR:CALENDAR=US&amp;VAR:SYMBOL=SPN&amp;VAR:INDEX=0"}</definedName>
    <definedName name="_1943__FDSAUDITLINK__" hidden="1">{"fdsup://directions/FAT Viewer?action=UPDATE&amp;creator=factset&amp;DYN_ARGS=TRUE&amp;DOC_NAME=FAT:FQL_AUDITING_CLIENT_TEMPLATE.FAT&amp;display_string=Audit&amp;VAR:KEY=NULQNOZEBW&amp;VAR:QUERY=RkZfRU5UUlBSX1ZBTF9EQUlMWSg0MDE2MSwsLCwsJ0RJTCcp&amp;WINDOW=FIRST_POPUP&amp;HEIGHT=450&amp;WIDTH=","450&amp;START_MAXIMIZED=FALSE&amp;VAR:CALENDAR=US&amp;VAR:SYMBOL=SPN&amp;VAR:INDEX=0"}</definedName>
    <definedName name="_1944__FDSAUDITLINK__" hidden="1">{"fdsup://directions/FAT Viewer?action=UPDATE&amp;creator=factset&amp;DYN_ARGS=TRUE&amp;DOC_NAME=FAT:FQL_AUDITING_CLIENT_TEMPLATE.FAT&amp;display_string=Audit&amp;VAR:KEY=TUZWBOPEJC&amp;VAR:QUERY=RkZfRUJJVERBX09QRVIoTFRNLDQwMTU0KQ==&amp;WINDOW=FIRST_POPUP&amp;HEIGHT=450&amp;WIDTH=450&amp;START_MA","XIMIZED=FALSE&amp;VAR:CALENDAR=US&amp;VAR:SYMBOL=SPN&amp;VAR:INDEX=0"}</definedName>
    <definedName name="_1945__FDSAUDITLINK__" hidden="1">{"fdsup://directions/FAT Viewer?action=UPDATE&amp;creator=factset&amp;DYN_ARGS=TRUE&amp;DOC_NAME=FAT:FQL_AUDITING_CLIENT_TEMPLATE.FAT&amp;display_string=Audit&amp;VAR:KEY=BSFIJYJUPO&amp;VAR:QUERY=RkZfRU5UUlBSX1ZBTF9EQUlMWSg0MDE1NCwsLCwsJ0RJTCcp&amp;WINDOW=FIRST_POPUP&amp;HEIGHT=450&amp;WIDTH=","450&amp;START_MAXIMIZED=FALSE&amp;VAR:CALENDAR=US&amp;VAR:SYMBOL=SPN&amp;VAR:INDEX=0"}</definedName>
    <definedName name="_1946__FDSAUDITLINK__" hidden="1">{"fdsup://directions/FAT Viewer?action=UPDATE&amp;creator=factset&amp;DYN_ARGS=TRUE&amp;DOC_NAME=FAT:FQL_AUDITING_CLIENT_TEMPLATE.FAT&amp;display_string=Audit&amp;VAR:KEY=ZURULSZADA&amp;VAR:QUERY=RkZfRUJJVERBX09QRVIoTFRNLDQwMTQ3KQ==&amp;WINDOW=FIRST_POPUP&amp;HEIGHT=450&amp;WIDTH=450&amp;START_MA","XIMIZED=FALSE&amp;VAR:CALENDAR=US&amp;VAR:SYMBOL=SPN&amp;VAR:INDEX=0"}</definedName>
    <definedName name="_1947__FDSAUDITLINK__" hidden="1">{"fdsup://directions/FAT Viewer?action=UPDATE&amp;creator=factset&amp;DYN_ARGS=TRUE&amp;DOC_NAME=FAT:FQL_AUDITING_CLIENT_TEMPLATE.FAT&amp;display_string=Audit&amp;VAR:KEY=XIRMJIBCPK&amp;VAR:QUERY=RkZfRU5UUlBSX1ZBTF9EQUlMWSg0MDE0NywsLCwsJ0RJTCcp&amp;WINDOW=FIRST_POPUP&amp;HEIGHT=450&amp;WIDTH=","450&amp;START_MAXIMIZED=FALSE&amp;VAR:CALENDAR=US&amp;VAR:SYMBOL=SPN&amp;VAR:INDEX=0"}</definedName>
    <definedName name="_1948__FDSAUDITLINK__" hidden="1">{"fdsup://directions/FAT Viewer?action=UPDATE&amp;creator=factset&amp;DYN_ARGS=TRUE&amp;DOC_NAME=FAT:FQL_AUDITING_CLIENT_TEMPLATE.FAT&amp;display_string=Audit&amp;VAR:KEY=XQPAPKJMHU&amp;VAR:QUERY=RkZfRUJJVERBX09QRVIoTFRNLDQwMTQwKQ==&amp;WINDOW=FIRST_POPUP&amp;HEIGHT=450&amp;WIDTH=450&amp;START_MA","XIMIZED=FALSE&amp;VAR:CALENDAR=US&amp;VAR:SYMBOL=SPN&amp;VAR:INDEX=0"}</definedName>
    <definedName name="_1949__FDSAUDITLINK__" hidden="1">{"fdsup://directions/FAT Viewer?action=UPDATE&amp;creator=factset&amp;DYN_ARGS=TRUE&amp;DOC_NAME=FAT:FQL_AUDITING_CLIENT_TEMPLATE.FAT&amp;display_string=Audit&amp;VAR:KEY=XCLURABEFI&amp;VAR:QUERY=RkZfRU5UUlBSX1ZBTF9EQUlMWSg0MDE0MCwsLCwsJ0RJTCcp&amp;WINDOW=FIRST_POPUP&amp;HEIGHT=450&amp;WIDTH=","450&amp;START_MAXIMIZED=FALSE&amp;VAR:CALENDAR=US&amp;VAR:SYMBOL=SPN&amp;VAR:INDEX=0"}</definedName>
    <definedName name="_195_____________123Graph_DCHART_1" hidden="1">#REF!</definedName>
    <definedName name="_195___123Graph_BCHART_2" hidden="1">#REF!</definedName>
    <definedName name="_195__FDSAUDITLINK__" hidden="1">{"fdsup://directions/FAT Viewer?action=UPDATE&amp;creator=factset&amp;DYN_ARGS=TRUE&amp;DOC_NAME=FAT:FQL_AUDITING_CLIENT_TEMPLATE.FAT&amp;display_string=Audit&amp;VAR:KEY=LULALGPEBM&amp;VAR:QUERY=RkZfRU5UUlBSX1ZBTF9EQUlMWSg0MDI1OSwsLCwsJ0RJTCcp&amp;WINDOW=FIRST_POPUP&amp;HEIGHT=450&amp;WIDTH=","450&amp;START_MAXIMIZED=FALSE&amp;VAR:CALENDAR=US&amp;VAR:SYMBOL=B2850B&amp;VAR:INDEX=0"}</definedName>
    <definedName name="_1950__FDSAUDITLINK__" hidden="1">{"fdsup://directions/FAT Viewer?action=UPDATE&amp;creator=factset&amp;DYN_ARGS=TRUE&amp;DOC_NAME=FAT:FQL_AUDITING_CLIENT_TEMPLATE.FAT&amp;display_string=Audit&amp;VAR:KEY=JKZIXMPITG&amp;VAR:QUERY=RkZfRUJJVERBX09QRVIoTFRNLDQwMTMzKQ==&amp;WINDOW=FIRST_POPUP&amp;HEIGHT=450&amp;WIDTH=450&amp;START_MA","XIMIZED=FALSE&amp;VAR:CALENDAR=US&amp;VAR:SYMBOL=SPN&amp;VAR:INDEX=0"}</definedName>
    <definedName name="_1951__FDSAUDITLINK__" hidden="1">{"fdsup://directions/FAT Viewer?action=UPDATE&amp;creator=factset&amp;DYN_ARGS=TRUE&amp;DOC_NAME=FAT:FQL_AUDITING_CLIENT_TEMPLATE.FAT&amp;display_string=Audit&amp;VAR:KEY=ZYPGDGHWDU&amp;VAR:QUERY=RkZfRU5UUlBSX1ZBTF9EQUlMWSg0MDEzMywsLCwsJ0RJTCcp&amp;WINDOW=FIRST_POPUP&amp;HEIGHT=450&amp;WIDTH=","450&amp;START_MAXIMIZED=FALSE&amp;VAR:CALENDAR=US&amp;VAR:SYMBOL=SPN&amp;VAR:INDEX=0"}</definedName>
    <definedName name="_1952__FDSAUDITLINK__" hidden="1">{"fdsup://directions/FAT Viewer?action=UPDATE&amp;creator=factset&amp;DYN_ARGS=TRUE&amp;DOC_NAME=FAT:FQL_AUDITING_CLIENT_TEMPLATE.FAT&amp;display_string=Audit&amp;VAR:KEY=ZAPGFCRYZK&amp;VAR:QUERY=RkZfRUJJVERBX09QRVIoTFRNLDQwMTI2KQ==&amp;WINDOW=FIRST_POPUP&amp;HEIGHT=450&amp;WIDTH=450&amp;START_MA","XIMIZED=FALSE&amp;VAR:CALENDAR=US&amp;VAR:SYMBOL=SPN&amp;VAR:INDEX=0"}</definedName>
    <definedName name="_1953__FDSAUDITLINK__" hidden="1">{"fdsup://directions/FAT Viewer?action=UPDATE&amp;creator=factset&amp;DYN_ARGS=TRUE&amp;DOC_NAME=FAT:FQL_AUDITING_CLIENT_TEMPLATE.FAT&amp;display_string=Audit&amp;VAR:KEY=BGJWNQDGTO&amp;VAR:QUERY=RkZfRU5UUlBSX1ZBTF9EQUlMWSg0MDEyNiwsLCwsJ0RJTCcp&amp;WINDOW=FIRST_POPUP&amp;HEIGHT=450&amp;WIDTH=","450&amp;START_MAXIMIZED=FALSE&amp;VAR:CALENDAR=US&amp;VAR:SYMBOL=SPN&amp;VAR:INDEX=0"}</definedName>
    <definedName name="_1954__FDSAUDITLINK__" hidden="1">{"fdsup://directions/FAT Viewer?action=UPDATE&amp;creator=factset&amp;DYN_ARGS=TRUE&amp;DOC_NAME=FAT:FQL_AUDITING_CLIENT_TEMPLATE.FAT&amp;display_string=Audit&amp;VAR:KEY=DOPCHSFKBI&amp;VAR:QUERY=RkZfRUJJVERBX09QRVIoTFRNLDQwMTE5KQ==&amp;WINDOW=FIRST_POPUP&amp;HEIGHT=450&amp;WIDTH=450&amp;START_MA","XIMIZED=FALSE&amp;VAR:CALENDAR=US&amp;VAR:SYMBOL=SPN&amp;VAR:INDEX=0"}</definedName>
    <definedName name="_1955__FDSAUDITLINK__" hidden="1">{"fdsup://directions/FAT Viewer?action=UPDATE&amp;creator=factset&amp;DYN_ARGS=TRUE&amp;DOC_NAME=FAT:FQL_AUDITING_CLIENT_TEMPLATE.FAT&amp;display_string=Audit&amp;VAR:KEY=BUJSTIJEVM&amp;VAR:QUERY=RkZfRU5UUlBSX1ZBTF9EQUlMWSg0MDExOSwsLCwsJ0RJTCcp&amp;WINDOW=FIRST_POPUP&amp;HEIGHT=450&amp;WIDTH=","450&amp;START_MAXIMIZED=FALSE&amp;VAR:CALENDAR=US&amp;VAR:SYMBOL=SPN&amp;VAR:INDEX=0"}</definedName>
    <definedName name="_1956__FDSAUDITLINK__" hidden="1">{"fdsup://directions/FAT Viewer?action=UPDATE&amp;creator=factset&amp;DYN_ARGS=TRUE&amp;DOC_NAME=FAT:FQL_AUDITING_CLIENT_TEMPLATE.FAT&amp;display_string=Audit&amp;VAR:KEY=XWDMJCVMHA&amp;VAR:QUERY=RkZfRUJJVERBX09QRVIoTFRNLDQwMTEyKQ==&amp;WINDOW=FIRST_POPUP&amp;HEIGHT=450&amp;WIDTH=450&amp;START_MA","XIMIZED=FALSE&amp;VAR:CALENDAR=US&amp;VAR:SYMBOL=SPN&amp;VAR:INDEX=0"}</definedName>
    <definedName name="_1957__FDSAUDITLINK__" hidden="1">{"fdsup://directions/FAT Viewer?action=UPDATE&amp;creator=factset&amp;DYN_ARGS=TRUE&amp;DOC_NAME=FAT:FQL_AUDITING_CLIENT_TEMPLATE.FAT&amp;display_string=Audit&amp;VAR:KEY=PYVKDYHAPA&amp;VAR:QUERY=RkZfRU5UUlBSX1ZBTF9EQUlMWSg0MDExMiwsLCwsJ0RJTCcp&amp;WINDOW=FIRST_POPUP&amp;HEIGHT=450&amp;WIDTH=","450&amp;START_MAXIMIZED=FALSE&amp;VAR:CALENDAR=US&amp;VAR:SYMBOL=SPN&amp;VAR:INDEX=0"}</definedName>
    <definedName name="_1958__FDSAUDITLINK__" hidden="1">{"fdsup://directions/FAT Viewer?action=UPDATE&amp;creator=factset&amp;DYN_ARGS=TRUE&amp;DOC_NAME=FAT:FQL_AUDITING_CLIENT_TEMPLATE.FAT&amp;display_string=Audit&amp;VAR:KEY=RWNIHARWXS&amp;VAR:QUERY=RkZfRUJJVERBX09QRVIoTFRNLDQwMTA1KQ==&amp;WINDOW=FIRST_POPUP&amp;HEIGHT=450&amp;WIDTH=450&amp;START_MA","XIMIZED=FALSE&amp;VAR:CALENDAR=US&amp;VAR:SYMBOL=SPN&amp;VAR:INDEX=0"}</definedName>
    <definedName name="_1959__FDSAUDITLINK__" hidden="1">{"fdsup://directions/FAT Viewer?action=UPDATE&amp;creator=factset&amp;DYN_ARGS=TRUE&amp;DOC_NAME=FAT:FQL_AUDITING_CLIENT_TEMPLATE.FAT&amp;display_string=Audit&amp;VAR:KEY=VGLGDWHGVO&amp;VAR:QUERY=RkZfRU5UUlBSX1ZBTF9EQUlMWSg0MDEwNSwsLCwsJ0RJTCcp&amp;WINDOW=FIRST_POPUP&amp;HEIGHT=450&amp;WIDTH=","450&amp;START_MAXIMIZED=FALSE&amp;VAR:CALENDAR=US&amp;VAR:SYMBOL=SPN&amp;VAR:INDEX=0"}</definedName>
    <definedName name="_196___123Graph_BCHART_3" hidden="1">#REF!</definedName>
    <definedName name="_196__FDSAUDITLINK__" hidden="1">{"fdsup://directions/FAT Viewer?action=UPDATE&amp;creator=factset&amp;DYN_ARGS=TRUE&amp;DOC_NAME=FAT:FQL_AUDITING_CLIENT_TEMPLATE.FAT&amp;display_string=Audit&amp;VAR:KEY=XGPSVINEPW&amp;VAR:QUERY=RkZfRUJJVERBX09QRVIoTFRNLDQwMjU5KQ==&amp;WINDOW=FIRST_POPUP&amp;HEIGHT=450&amp;WIDTH=450&amp;START_MA","XIMIZED=FALSE&amp;VAR:CALENDAR=US&amp;VAR:SYMBOL=B2850B&amp;VAR:INDEX=0"}</definedName>
    <definedName name="_1960__FDSAUDITLINK__" hidden="1">{"fdsup://directions/FAT Viewer?action=UPDATE&amp;creator=factset&amp;DYN_ARGS=TRUE&amp;DOC_NAME=FAT:FQL_AUDITING_CLIENT_TEMPLATE.FAT&amp;display_string=Audit&amp;VAR:KEY=TEVSXYVQHI&amp;VAR:QUERY=RkZfRUJJVERBX09QRVIoTFRNLDQwMDk4KQ==&amp;WINDOW=FIRST_POPUP&amp;HEIGHT=450&amp;WIDTH=450&amp;START_MA","XIMIZED=FALSE&amp;VAR:CALENDAR=US&amp;VAR:SYMBOL=SPN&amp;VAR:INDEX=0"}</definedName>
    <definedName name="_1961__FDSAUDITLINK__" hidden="1">{"fdsup://directions/FAT Viewer?action=UPDATE&amp;creator=factset&amp;DYN_ARGS=TRUE&amp;DOC_NAME=FAT:FQL_AUDITING_CLIENT_TEMPLATE.FAT&amp;display_string=Audit&amp;VAR:KEY=PSDQHWZAZY&amp;VAR:QUERY=RkZfRU5UUlBSX1ZBTF9EQUlMWSg0MDA5OCwsLCwsJ0RJTCcp&amp;WINDOW=FIRST_POPUP&amp;HEIGHT=450&amp;WIDTH=","450&amp;START_MAXIMIZED=FALSE&amp;VAR:CALENDAR=US&amp;VAR:SYMBOL=SPN&amp;VAR:INDEX=0"}</definedName>
    <definedName name="_1962__FDSAUDITLINK__" hidden="1">{"fdsup://directions/FAT Viewer?action=UPDATE&amp;creator=factset&amp;DYN_ARGS=TRUE&amp;DOC_NAME=FAT:FQL_AUDITING_CLIENT_TEMPLATE.FAT&amp;display_string=Audit&amp;VAR:KEY=XUTGXAHURW&amp;VAR:QUERY=RkZfRUJJVERBX09QRVIoTFRNLDQwMDkxKQ==&amp;WINDOW=FIRST_POPUP&amp;HEIGHT=450&amp;WIDTH=450&amp;START_MA","XIMIZED=FALSE&amp;VAR:CALENDAR=US&amp;VAR:SYMBOL=SPN&amp;VAR:INDEX=0"}</definedName>
    <definedName name="_1963__FDSAUDITLINK__" hidden="1">{"fdsup://directions/FAT Viewer?action=UPDATE&amp;creator=factset&amp;DYN_ARGS=TRUE&amp;DOC_NAME=FAT:FQL_AUDITING_CLIENT_TEMPLATE.FAT&amp;display_string=Audit&amp;VAR:KEY=DUVIDCTIFG&amp;VAR:QUERY=RkZfRU5UUlBSX1ZBTF9EQUlMWSg0MDA5MSwsLCwsJ0RJTCcp&amp;WINDOW=FIRST_POPUP&amp;HEIGHT=450&amp;WIDTH=","450&amp;START_MAXIMIZED=FALSE&amp;VAR:CALENDAR=US&amp;VAR:SYMBOL=SPN&amp;VAR:INDEX=0"}</definedName>
    <definedName name="_1964__FDSAUDITLINK__" hidden="1">{"fdsup://directions/FAT Viewer?action=UPDATE&amp;creator=factset&amp;DYN_ARGS=TRUE&amp;DOC_NAME=FAT:FQL_AUDITING_CLIENT_TEMPLATE.FAT&amp;display_string=Audit&amp;VAR:KEY=HCFCLYZIJM&amp;VAR:QUERY=RkZfRUJJVERBX09QRVIoTFRNLDQwMDg0KQ==&amp;WINDOW=FIRST_POPUP&amp;HEIGHT=450&amp;WIDTH=450&amp;START_MA","XIMIZED=FALSE&amp;VAR:CALENDAR=US&amp;VAR:SYMBOL=SPN&amp;VAR:INDEX=0"}</definedName>
    <definedName name="_1965__FDSAUDITLINK__" hidden="1">{"fdsup://directions/FAT Viewer?action=UPDATE&amp;creator=factset&amp;DYN_ARGS=TRUE&amp;DOC_NAME=FAT:FQL_AUDITING_CLIENT_TEMPLATE.FAT&amp;display_string=Audit&amp;VAR:KEY=RQPKTEDEXS&amp;VAR:QUERY=RkZfRU5UUlBSX1ZBTF9EQUlMWSg0MDA4NCwsLCwsJ0RJTCcp&amp;WINDOW=FIRST_POPUP&amp;HEIGHT=450&amp;WIDTH=","450&amp;START_MAXIMIZED=FALSE&amp;VAR:CALENDAR=US&amp;VAR:SYMBOL=SPN&amp;VAR:INDEX=0"}</definedName>
    <definedName name="_1966__FDSAUDITLINK__" hidden="1">{"fdsup://directions/FAT Viewer?action=UPDATE&amp;creator=factset&amp;DYN_ARGS=TRUE&amp;DOC_NAME=FAT:FQL_AUDITING_CLIENT_TEMPLATE.FAT&amp;display_string=Audit&amp;VAR:KEY=DCNIZWNOFY&amp;VAR:QUERY=RkZfRUJJVERBX09QRVIoTFRNLDQwMDc3KQ==&amp;WINDOW=FIRST_POPUP&amp;HEIGHT=450&amp;WIDTH=450&amp;START_MA","XIMIZED=FALSE&amp;VAR:CALENDAR=US&amp;VAR:SYMBOL=SPN&amp;VAR:INDEX=0"}</definedName>
    <definedName name="_1967__FDSAUDITLINK__" hidden="1">{"fdsup://directions/FAT Viewer?action=UPDATE&amp;creator=factset&amp;DYN_ARGS=TRUE&amp;DOC_NAME=FAT:FQL_AUDITING_CLIENT_TEMPLATE.FAT&amp;display_string=Audit&amp;VAR:KEY=HOLSRCFSJQ&amp;VAR:QUERY=RkZfRU5UUlBSX1ZBTF9EQUlMWSg0MDA3NywsLCwsJ0RJTCcp&amp;WINDOW=FIRST_POPUP&amp;HEIGHT=450&amp;WIDTH=","450&amp;START_MAXIMIZED=FALSE&amp;VAR:CALENDAR=US&amp;VAR:SYMBOL=SPN&amp;VAR:INDEX=0"}</definedName>
    <definedName name="_1968__FDSAUDITLINK__" hidden="1">{"fdsup://directions/FAT Viewer?action=UPDATE&amp;creator=factset&amp;DYN_ARGS=TRUE&amp;DOC_NAME=FAT:FQL_AUDITING_CLIENT_TEMPLATE.FAT&amp;display_string=Audit&amp;VAR:KEY=TUTIVYBSZY&amp;VAR:QUERY=RkZfRUJJVERBX09QRVIoTFRNLDQwMDcwKQ==&amp;WINDOW=FIRST_POPUP&amp;HEIGHT=450&amp;WIDTH=450&amp;START_MA","XIMIZED=FALSE&amp;VAR:CALENDAR=US&amp;VAR:SYMBOL=SPN&amp;VAR:INDEX=0"}</definedName>
    <definedName name="_1969__FDSAUDITLINK__" hidden="1">{"fdsup://directions/FAT Viewer?action=UPDATE&amp;creator=factset&amp;DYN_ARGS=TRUE&amp;DOC_NAME=FAT:FQL_AUDITING_CLIENT_TEMPLATE.FAT&amp;display_string=Audit&amp;VAR:KEY=ZCBQTSRKNG&amp;VAR:QUERY=RkZfRU5UUlBSX1ZBTF9EQUlMWSg0MDA3MCwsLCwsJ0RJTCcp&amp;WINDOW=FIRST_POPUP&amp;HEIGHT=450&amp;WIDTH=","450&amp;START_MAXIMIZED=FALSE&amp;VAR:CALENDAR=US&amp;VAR:SYMBOL=SPN&amp;VAR:INDEX=0"}</definedName>
    <definedName name="_197___123Graph_CCHART_1" hidden="1">#REF!</definedName>
    <definedName name="_197__FDSAUDITLINK__" hidden="1">{"fdsup://directions/FAT Viewer?action=UPDATE&amp;creator=factset&amp;DYN_ARGS=TRUE&amp;DOC_NAME=FAT:FQL_AUDITING_CLIENT_TEMPLATE.FAT&amp;display_string=Audit&amp;VAR:KEY=BQFMTQTQNW&amp;VAR:QUERY=RkZfRU5UUlBSX1ZBTF9EQUlMWSg0MDI1MiwsLCwsJ0RJTCcp&amp;WINDOW=FIRST_POPUP&amp;HEIGHT=450&amp;WIDTH=","450&amp;START_MAXIMIZED=FALSE&amp;VAR:CALENDAR=US&amp;VAR:SYMBOL=B2850B&amp;VAR:INDEX=0"}</definedName>
    <definedName name="_1970__FDSAUDITLINK__" hidden="1">{"fdsup://directions/FAT Viewer?action=UPDATE&amp;creator=factset&amp;DYN_ARGS=TRUE&amp;DOC_NAME=FAT:FQL_AUDITING_CLIENT_TEMPLATE.FAT&amp;display_string=Audit&amp;VAR:KEY=JCVGXOTCLS&amp;VAR:QUERY=RkZfRUJJVERBX09QRVIoTFRNLDQwMDYzKQ==&amp;WINDOW=FIRST_POPUP&amp;HEIGHT=450&amp;WIDTH=450&amp;START_MA","XIMIZED=FALSE&amp;VAR:CALENDAR=US&amp;VAR:SYMBOL=SPN&amp;VAR:INDEX=0"}</definedName>
    <definedName name="_1971__FDSAUDITLINK__" hidden="1">{"fdsup://directions/FAT Viewer?action=UPDATE&amp;creator=factset&amp;DYN_ARGS=TRUE&amp;DOC_NAME=FAT:FQL_AUDITING_CLIENT_TEMPLATE.FAT&amp;display_string=Audit&amp;VAR:KEY=VAFSXWHCNY&amp;VAR:QUERY=RkZfRU5UUlBSX1ZBTF9EQUlMWSg0MDA2MywsLCwsJ0RJTCcp&amp;WINDOW=FIRST_POPUP&amp;HEIGHT=450&amp;WIDTH=","450&amp;START_MAXIMIZED=FALSE&amp;VAR:CALENDAR=US&amp;VAR:SYMBOL=SPN&amp;VAR:INDEX=0"}</definedName>
    <definedName name="_1972__FDSAUDITLINK__" hidden="1">{"fdsup://directions/FAT Viewer?action=UPDATE&amp;creator=factset&amp;DYN_ARGS=TRUE&amp;DOC_NAME=FAT:FQL_AUDITING_CLIENT_TEMPLATE.FAT&amp;display_string=Audit&amp;VAR:KEY=ZENOBEZIVO&amp;VAR:QUERY=RkZfRUJJVERBX09QRVIoTFRNLDQwMDU2KQ==&amp;WINDOW=FIRST_POPUP&amp;HEIGHT=450&amp;WIDTH=450&amp;START_MA","XIMIZED=FALSE&amp;VAR:CALENDAR=US&amp;VAR:SYMBOL=SPN&amp;VAR:INDEX=0"}</definedName>
    <definedName name="_1973__FDSAUDITLINK__" hidden="1">{"fdsup://directions/FAT Viewer?action=UPDATE&amp;creator=factset&amp;DYN_ARGS=TRUE&amp;DOC_NAME=FAT:FQL_AUDITING_CLIENT_TEMPLATE.FAT&amp;display_string=Audit&amp;VAR:KEY=VCPGJOTGDY&amp;VAR:QUERY=RkZfRU5UUlBSX1ZBTF9EQUlMWSg0MDA1NiwsLCwsJ0RJTCcp&amp;WINDOW=FIRST_POPUP&amp;HEIGHT=450&amp;WIDTH=","450&amp;START_MAXIMIZED=FALSE&amp;VAR:CALENDAR=US&amp;VAR:SYMBOL=SPN&amp;VAR:INDEX=0"}</definedName>
    <definedName name="_1974__FDSAUDITLINK__" hidden="1">{"fdsup://directions/FAT Viewer?action=UPDATE&amp;creator=factset&amp;DYN_ARGS=TRUE&amp;DOC_NAME=FAT:FQL_AUDITING_CLIENT_TEMPLATE.FAT&amp;display_string=Audit&amp;VAR:KEY=XEXKPOZSZW&amp;VAR:QUERY=RkZfRUJJVERBX09QRVIoTFRNLDQwMDQ5KQ==&amp;WINDOW=FIRST_POPUP&amp;HEIGHT=450&amp;WIDTH=450&amp;START_MA","XIMIZED=FALSE&amp;VAR:CALENDAR=US&amp;VAR:SYMBOL=SPN&amp;VAR:INDEX=0"}</definedName>
    <definedName name="_1975__FDSAUDITLINK__" hidden="1">{"fdsup://directions/FAT Viewer?action=UPDATE&amp;creator=factset&amp;DYN_ARGS=TRUE&amp;DOC_NAME=FAT:FQL_AUDITING_CLIENT_TEMPLATE.FAT&amp;display_string=Audit&amp;VAR:KEY=TQDIDMRONK&amp;VAR:QUERY=RkZfRU5UUlBSX1ZBTF9EQUlMWSg0MDA0OSwsLCwsJ0RJTCcp&amp;WINDOW=FIRST_POPUP&amp;HEIGHT=450&amp;WIDTH=","450&amp;START_MAXIMIZED=FALSE&amp;VAR:CALENDAR=US&amp;VAR:SYMBOL=SPN&amp;VAR:INDEX=0"}</definedName>
    <definedName name="_1976__FDSAUDITLINK__" hidden="1">{"fdsup://directions/FAT Viewer?action=UPDATE&amp;creator=factset&amp;DYN_ARGS=TRUE&amp;DOC_NAME=FAT:FQL_AUDITING_CLIENT_TEMPLATE.FAT&amp;display_string=Audit&amp;VAR:KEY=BIRMJKVYDQ&amp;VAR:QUERY=RkZfRUJJVERBX09QRVIoTFRNLDQwMDQyKQ==&amp;WINDOW=FIRST_POPUP&amp;HEIGHT=450&amp;WIDTH=450&amp;START_MA","XIMIZED=FALSE&amp;VAR:CALENDAR=US&amp;VAR:SYMBOL=SPN&amp;VAR:INDEX=0"}</definedName>
    <definedName name="_1977__FDSAUDITLINK__" hidden="1">{"fdsup://directions/FAT Viewer?action=UPDATE&amp;creator=factset&amp;DYN_ARGS=TRUE&amp;DOC_NAME=FAT:FQL_AUDITING_CLIENT_TEMPLATE.FAT&amp;display_string=Audit&amp;VAR:KEY=BAVKTSXGXG&amp;VAR:QUERY=RkZfRU5UUlBSX1ZBTF9EQUlMWSg0MDA0MiwsLCwsJ0RJTCcp&amp;WINDOW=FIRST_POPUP&amp;HEIGHT=450&amp;WIDTH=","450&amp;START_MAXIMIZED=FALSE&amp;VAR:CALENDAR=US&amp;VAR:SYMBOL=SPN&amp;VAR:INDEX=0"}</definedName>
    <definedName name="_1978__FDSAUDITLINK__" hidden="1">{"fdsup://directions/FAT Viewer?action=UPDATE&amp;creator=factset&amp;DYN_ARGS=TRUE&amp;DOC_NAME=FAT:FQL_AUDITING_CLIENT_TEMPLATE.FAT&amp;display_string=Audit&amp;VAR:KEY=ZAJYBETAFK&amp;VAR:QUERY=RkZfRUJJVERBX09QRVIoTFRNLDQwMDM1KQ==&amp;WINDOW=FIRST_POPUP&amp;HEIGHT=450&amp;WIDTH=450&amp;START_MA","XIMIZED=FALSE&amp;VAR:CALENDAR=US&amp;VAR:SYMBOL=SPN&amp;VAR:INDEX=0"}</definedName>
    <definedName name="_1979__FDSAUDITLINK__" hidden="1">{"fdsup://directions/FAT Viewer?action=UPDATE&amp;creator=factset&amp;DYN_ARGS=TRUE&amp;DOC_NAME=FAT:FQL_AUDITING_CLIENT_TEMPLATE.FAT&amp;display_string=Audit&amp;VAR:KEY=XYTAFOTINW&amp;VAR:QUERY=RkZfRU5UUlBSX1ZBTF9EQUlMWSg0MDAzNSwsLCwsJ0RJTCcp&amp;WINDOW=FIRST_POPUP&amp;HEIGHT=450&amp;WIDTH=","450&amp;START_MAXIMIZED=FALSE&amp;VAR:CALENDAR=US&amp;VAR:SYMBOL=SPN&amp;VAR:INDEX=0"}</definedName>
    <definedName name="_198_____________123Graph_DCHART_2" hidden="1">#REF!</definedName>
    <definedName name="_198___123Graph_CCHART_2" hidden="1">#REF!</definedName>
    <definedName name="_198__123Graph_LBL_ACHART_2" hidden="1">#REF!</definedName>
    <definedName name="_198__123Graph_XCHART_4" hidden="1">#REF!</definedName>
    <definedName name="_198__FDSAUDITLINK__" hidden="1">{"fdsup://directions/FAT Viewer?action=UPDATE&amp;creator=factset&amp;DYN_ARGS=TRUE&amp;DOC_NAME=FAT:FQL_AUDITING_CLIENT_TEMPLATE.FAT&amp;display_string=Audit&amp;VAR:KEY=PEFQDQZIBO&amp;VAR:QUERY=RkZfRUJJVERBX09QRVIoTFRNLDQwMjUyKQ==&amp;WINDOW=FIRST_POPUP&amp;HEIGHT=450&amp;WIDTH=450&amp;START_MA","XIMIZED=FALSE&amp;VAR:CALENDAR=US&amp;VAR:SYMBOL=B2850B&amp;VAR:INDEX=0"}</definedName>
    <definedName name="_1980__FDSAUDITLINK__" hidden="1">{"fdsup://directions/FAT Viewer?action=UPDATE&amp;creator=factset&amp;DYN_ARGS=TRUE&amp;DOC_NAME=FAT:FQL_AUDITING_CLIENT_TEMPLATE.FAT&amp;display_string=Audit&amp;VAR:KEY=JIVUJSZGPW&amp;VAR:QUERY=RkZfRUJJVERBX09QRVIoTFRNLDQwMDI4KQ==&amp;WINDOW=FIRST_POPUP&amp;HEIGHT=450&amp;WIDTH=450&amp;START_MA","XIMIZED=FALSE&amp;VAR:CALENDAR=US&amp;VAR:SYMBOL=SPN&amp;VAR:INDEX=0"}</definedName>
    <definedName name="_1981__FDSAUDITLINK__" hidden="1">{"fdsup://directions/FAT Viewer?action=UPDATE&amp;creator=factset&amp;DYN_ARGS=TRUE&amp;DOC_NAME=FAT:FQL_AUDITING_CLIENT_TEMPLATE.FAT&amp;display_string=Audit&amp;VAR:KEY=VMTIBWJOZO&amp;VAR:QUERY=RkZfRU5UUlBSX1ZBTF9EQUlMWSg0MDAyOCwsLCwsJ0RJTCcp&amp;WINDOW=FIRST_POPUP&amp;HEIGHT=450&amp;WIDTH=","450&amp;START_MAXIMIZED=FALSE&amp;VAR:CALENDAR=US&amp;VAR:SYMBOL=SPN&amp;VAR:INDEX=0"}</definedName>
    <definedName name="_1982__FDSAUDITLINK__" hidden="1">{"fdsup://directions/FAT Viewer?action=UPDATE&amp;creator=factset&amp;DYN_ARGS=TRUE&amp;DOC_NAME=FAT:FQL_AUDITING_CLIENT_TEMPLATE.FAT&amp;display_string=Audit&amp;VAR:KEY=HOFOBKBGDA&amp;VAR:QUERY=RkZfRUJJVERBX09QRVIoTFRNLDQwMDIxKQ==&amp;WINDOW=FIRST_POPUP&amp;HEIGHT=450&amp;WIDTH=450&amp;START_MA","XIMIZED=FALSE&amp;VAR:CALENDAR=US&amp;VAR:SYMBOL=SPN&amp;VAR:INDEX=0"}</definedName>
    <definedName name="_1983__FDSAUDITLINK__" hidden="1">{"fdsup://directions/FAT Viewer?action=UPDATE&amp;creator=factset&amp;DYN_ARGS=TRUE&amp;DOC_NAME=FAT:FQL_AUDITING_CLIENT_TEMPLATE.FAT&amp;display_string=Audit&amp;VAR:KEY=RITALGBYLK&amp;VAR:QUERY=RkZfRU5UUlBSX1ZBTF9EQUlMWSg0MDAyMSwsLCwsJ0RJTCcp&amp;WINDOW=FIRST_POPUP&amp;HEIGHT=450&amp;WIDTH=","450&amp;START_MAXIMIZED=FALSE&amp;VAR:CALENDAR=US&amp;VAR:SYMBOL=SPN&amp;VAR:INDEX=0"}</definedName>
    <definedName name="_1984__FDSAUDITLINK__" hidden="1">{"fdsup://directions/FAT Viewer?action=UPDATE&amp;creator=factset&amp;DYN_ARGS=TRUE&amp;DOC_NAME=FAT:FQL_AUDITING_CLIENT_TEMPLATE.FAT&amp;display_string=Audit&amp;VAR:KEY=PYRKBQHIRY&amp;VAR:QUERY=RkZfRUJJVERBX09QRVIoTFRNLDQwMDE0KQ==&amp;WINDOW=FIRST_POPUP&amp;HEIGHT=450&amp;WIDTH=450&amp;START_MA","XIMIZED=FALSE&amp;VAR:CALENDAR=US&amp;VAR:SYMBOL=SPN&amp;VAR:INDEX=0"}</definedName>
    <definedName name="_1985__FDSAUDITLINK__" hidden="1">{"fdsup://directions/FAT Viewer?action=UPDATE&amp;creator=factset&amp;DYN_ARGS=TRUE&amp;DOC_NAME=FAT:FQL_AUDITING_CLIENT_TEMPLATE.FAT&amp;display_string=Audit&amp;VAR:KEY=PCNCXYPUBU&amp;VAR:QUERY=RkZfRU5UUlBSX1ZBTF9EQUlMWSg0MDAxNCwsLCwsJ0RJTCcp&amp;WINDOW=FIRST_POPUP&amp;HEIGHT=450&amp;WIDTH=","450&amp;START_MAXIMIZED=FALSE&amp;VAR:CALENDAR=US&amp;VAR:SYMBOL=SPN&amp;VAR:INDEX=0"}</definedName>
    <definedName name="_1986__FDSAUDITLINK__" hidden="1">{"fdsup://directions/FAT Viewer?action=UPDATE&amp;creator=factset&amp;DYN_ARGS=TRUE&amp;DOC_NAME=FAT:FQL_AUDITING_CLIENT_TEMPLATE.FAT&amp;display_string=Audit&amp;VAR:KEY=VSBYLIBMPI&amp;VAR:QUERY=RkZfRUJJVERBX09QRVIoTFRNLDQwMDA3KQ==&amp;WINDOW=FIRST_POPUP&amp;HEIGHT=450&amp;WIDTH=450&amp;START_MA","XIMIZED=FALSE&amp;VAR:CALENDAR=US&amp;VAR:SYMBOL=SPN&amp;VAR:INDEX=0"}</definedName>
    <definedName name="_1987__FDSAUDITLINK__" hidden="1">{"fdsup://directions/FAT Viewer?action=UPDATE&amp;creator=factset&amp;DYN_ARGS=TRUE&amp;DOC_NAME=FAT:FQL_AUDITING_CLIENT_TEMPLATE.FAT&amp;display_string=Audit&amp;VAR:KEY=TINIJSXKFA&amp;VAR:QUERY=RkZfRU5UUlBSX1ZBTF9EQUlMWSg0MDAwNywsLCwsJ0RJTCcp&amp;WINDOW=FIRST_POPUP&amp;HEIGHT=450&amp;WIDTH=","450&amp;START_MAXIMIZED=FALSE&amp;VAR:CALENDAR=US&amp;VAR:SYMBOL=SPN&amp;VAR:INDEX=0"}</definedName>
    <definedName name="_1988__FDSAUDITLINK__" hidden="1">{"fdsup://directions/FAT Viewer?action=UPDATE&amp;creator=factset&amp;DYN_ARGS=TRUE&amp;DOC_NAME=FAT:FQL_AUDITING_CLIENT_TEMPLATE.FAT&amp;display_string=Audit&amp;VAR:KEY=VSLKREPSVA&amp;VAR:QUERY=RkZfRUJJVERBX09QRVIoTFRNLDQwMDAwKQ==&amp;WINDOW=FIRST_POPUP&amp;HEIGHT=450&amp;WIDTH=450&amp;START_MA","XIMIZED=FALSE&amp;VAR:CALENDAR=US&amp;VAR:SYMBOL=SPN&amp;VAR:INDEX=0"}</definedName>
    <definedName name="_1989__FDSAUDITLINK__" hidden="1">{"fdsup://directions/FAT Viewer?action=UPDATE&amp;creator=factset&amp;DYN_ARGS=TRUE&amp;DOC_NAME=FAT:FQL_AUDITING_CLIENT_TEMPLATE.FAT&amp;display_string=Audit&amp;VAR:KEY=LATARUNKVO&amp;VAR:QUERY=RkZfRU5UUlBSX1ZBTF9EQUlMWSg0MDAwMCwsLCwsJ0RJTCcp&amp;WINDOW=FIRST_POPUP&amp;HEIGHT=450&amp;WIDTH=","450&amp;START_MAXIMIZED=FALSE&amp;VAR:CALENDAR=US&amp;VAR:SYMBOL=SPN&amp;VAR:INDEX=0"}</definedName>
    <definedName name="_198F" hidden="1">#REF!</definedName>
    <definedName name="_199___123Graph_CCHART_3" hidden="1">#REF!</definedName>
    <definedName name="_199__FDSAUDITLINK__" hidden="1">{"fdsup://directions/FAT Viewer?action=UPDATE&amp;creator=factset&amp;DYN_ARGS=TRUE&amp;DOC_NAME=FAT:FQL_AUDITING_CLIENT_TEMPLATE.FAT&amp;display_string=Audit&amp;VAR:KEY=NCBMLSLAJG&amp;VAR:QUERY=RkZfRU5UUlBSX1ZBTF9EQUlMWSg0MDI0NSwsLCwsJ0RJTCcp&amp;WINDOW=FIRST_POPUP&amp;HEIGHT=450&amp;WIDTH=","450&amp;START_MAXIMIZED=FALSE&amp;VAR:CALENDAR=US&amp;VAR:SYMBOL=B2850B&amp;VAR:INDEX=0"}</definedName>
    <definedName name="_1990__FDSAUDITLINK__" hidden="1">{"fdsup://directions/FAT Viewer?action=UPDATE&amp;creator=factset&amp;DYN_ARGS=TRUE&amp;DOC_NAME=FAT:FQL_AUDITING_CLIENT_TEMPLATE.FAT&amp;display_string=Audit&amp;VAR:KEY=NWXIVANINQ&amp;VAR:QUERY=RkZfRUJJVERBX09QRVIoTFRNLDM5OTkzKQ==&amp;WINDOW=FIRST_POPUP&amp;HEIGHT=450&amp;WIDTH=450&amp;START_MA","XIMIZED=FALSE&amp;VAR:CALENDAR=US&amp;VAR:SYMBOL=SPN&amp;VAR:INDEX=0"}</definedName>
    <definedName name="_1991__FDSAUDITLINK__" hidden="1">{"fdsup://directions/FAT Viewer?action=UPDATE&amp;creator=factset&amp;DYN_ARGS=TRUE&amp;DOC_NAME=FAT:FQL_AUDITING_CLIENT_TEMPLATE.FAT&amp;display_string=Audit&amp;VAR:KEY=XMHEHKBYFU&amp;VAR:QUERY=RkZfRU5UUlBSX1ZBTF9EQUlMWSgzOTk5MywsLCwsJ0RJTCcp&amp;WINDOW=FIRST_POPUP&amp;HEIGHT=450&amp;WIDTH=","450&amp;START_MAXIMIZED=FALSE&amp;VAR:CALENDAR=US&amp;VAR:SYMBOL=SPN&amp;VAR:INDEX=0"}</definedName>
    <definedName name="_1992__FDSAUDITLINK__" hidden="1">{"fdsup://directions/FAT Viewer?action=UPDATE&amp;creator=factset&amp;DYN_ARGS=TRUE&amp;DOC_NAME=FAT:FQL_AUDITING_CLIENT_TEMPLATE.FAT&amp;display_string=Audit&amp;VAR:KEY=FIXCVAXYZI&amp;VAR:QUERY=RkZfRUJJVERBX09QRVIoTFRNLDM5OTg2KQ==&amp;WINDOW=FIRST_POPUP&amp;HEIGHT=450&amp;WIDTH=450&amp;START_MA","XIMIZED=FALSE&amp;VAR:CALENDAR=US&amp;VAR:SYMBOL=SPN&amp;VAR:INDEX=0"}</definedName>
    <definedName name="_1993__FDSAUDITLINK__" hidden="1">{"fdsup://directions/FAT Viewer?action=UPDATE&amp;creator=factset&amp;DYN_ARGS=TRUE&amp;DOC_NAME=FAT:FQL_AUDITING_CLIENT_TEMPLATE.FAT&amp;display_string=Audit&amp;VAR:KEY=VGRUNQZMHU&amp;VAR:QUERY=RkZfRU5UUlBSX1ZBTF9EQUlMWSgzOTk4NiwsLCwsJ0RJTCcp&amp;WINDOW=FIRST_POPUP&amp;HEIGHT=450&amp;WIDTH=","450&amp;START_MAXIMIZED=FALSE&amp;VAR:CALENDAR=US&amp;VAR:SYMBOL=SPN&amp;VAR:INDEX=0"}</definedName>
    <definedName name="_1994__FDSAUDITLINK__" hidden="1">{"fdsup://directions/FAT Viewer?action=UPDATE&amp;creator=factset&amp;DYN_ARGS=TRUE&amp;DOC_NAME=FAT:FQL_AUDITING_CLIENT_TEMPLATE.FAT&amp;display_string=Audit&amp;VAR:KEY=VSRGFWFULC&amp;VAR:QUERY=RkZfRUJJVERBX09QRVIoTFRNLDM5OTc5KQ==&amp;WINDOW=FIRST_POPUP&amp;HEIGHT=450&amp;WIDTH=450&amp;START_MA","XIMIZED=FALSE&amp;VAR:CALENDAR=US&amp;VAR:SYMBOL=SPN&amp;VAR:INDEX=0"}</definedName>
    <definedName name="_1995__FDSAUDITLINK__" hidden="1">{"fdsup://directions/FAT Viewer?action=UPDATE&amp;creator=factset&amp;DYN_ARGS=TRUE&amp;DOC_NAME=FAT:FQL_AUDITING_CLIENT_TEMPLATE.FAT&amp;display_string=Audit&amp;VAR:KEY=TMNQJOXQFI&amp;VAR:QUERY=RkZfRU5UUlBSX1ZBTF9EQUlMWSgzOTk3OSwsLCwsJ0RJTCcp&amp;WINDOW=FIRST_POPUP&amp;HEIGHT=450&amp;WIDTH=","450&amp;START_MAXIMIZED=FALSE&amp;VAR:CALENDAR=US&amp;VAR:SYMBOL=SPN&amp;VAR:INDEX=0"}</definedName>
    <definedName name="_1996__FDSAUDITLINK__" hidden="1">{"fdsup://directions/FAT Viewer?action=UPDATE&amp;creator=factset&amp;DYN_ARGS=TRUE&amp;DOC_NAME=FAT:FQL_AUDITING_CLIENT_TEMPLATE.FAT&amp;display_string=Audit&amp;VAR:KEY=XUHWDKNOFS&amp;VAR:QUERY=RkZfRUJJVERBX09QRVIoTFRNLDM5OTcyKQ==&amp;WINDOW=FIRST_POPUP&amp;HEIGHT=450&amp;WIDTH=450&amp;START_MA","XIMIZED=FALSE&amp;VAR:CALENDAR=US&amp;VAR:SYMBOL=SPN&amp;VAR:INDEX=0"}</definedName>
    <definedName name="_1997__FDSAUDITLINK__" hidden="1">{"fdsup://directions/FAT Viewer?action=UPDATE&amp;creator=factset&amp;DYN_ARGS=TRUE&amp;DOC_NAME=FAT:FQL_AUDITING_CLIENT_TEMPLATE.FAT&amp;display_string=Audit&amp;VAR:KEY=BCZGDUNSNU&amp;VAR:QUERY=RkZfRU5UUlBSX1ZBTF9EQUlMWSgzOTk3MiwsLCwsJ0RJTCcp&amp;WINDOW=FIRST_POPUP&amp;HEIGHT=450&amp;WIDTH=","450&amp;START_MAXIMIZED=FALSE&amp;VAR:CALENDAR=US&amp;VAR:SYMBOL=SPN&amp;VAR:INDEX=0"}</definedName>
    <definedName name="_1998__FDSAUDITLINK__" hidden="1">{"fdsup://directions/FAT Viewer?action=UPDATE&amp;creator=factset&amp;DYN_ARGS=TRUE&amp;DOC_NAME=FAT:FQL_AUDITING_CLIENT_TEMPLATE.FAT&amp;display_string=Audit&amp;VAR:KEY=ZMXYNYBGLG&amp;VAR:QUERY=RkZfRUJJVERBX09QRVIoTFRNLDM5OTY1KQ==&amp;WINDOW=FIRST_POPUP&amp;HEIGHT=450&amp;WIDTH=450&amp;START_MA","XIMIZED=FALSE&amp;VAR:CALENDAR=US&amp;VAR:SYMBOL=SPN&amp;VAR:INDEX=0"}</definedName>
    <definedName name="_1999__FDSAUDITLINK__" hidden="1">{"fdsup://directions/FAT Viewer?action=UPDATE&amp;creator=factset&amp;DYN_ARGS=TRUE&amp;DOC_NAME=FAT:FQL_AUDITING_CLIENT_TEMPLATE.FAT&amp;display_string=Audit&amp;VAR:KEY=ROXMLGXGLQ&amp;VAR:QUERY=RkZfRU5UUlBSX1ZBTF9EQUlMWSgzOTk2NSwsLCwsJ0RJTCcp&amp;WINDOW=FIRST_POPUP&amp;HEIGHT=450&amp;WIDTH=","450&amp;START_MAXIMIZED=FALSE&amp;VAR:CALENDAR=US&amp;VAR:SYMBOL=SPN&amp;VAR:INDEX=0"}</definedName>
    <definedName name="_199a_0__123Graph_BCHAR" hidden="1">#REF!</definedName>
    <definedName name="_1A610_" hidden="1">#REF!</definedName>
    <definedName name="_2_________________123Graph_ACHART_3" hidden="1">#REF!</definedName>
    <definedName name="_2_____123Graph_ACHART_4" hidden="1">#REF!</definedName>
    <definedName name="_2____123Graph_ACHART_1" hidden="1">#REF!</definedName>
    <definedName name="_2__123Graph_A1999_2004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7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ACHART_4" hidden="1">#REF!</definedName>
    <definedName name="_2__123Graph_ACHART_5" hidden="1">#REF!</definedName>
    <definedName name="_2__123Graph_ACHART_6" hidden="1">#REF!</definedName>
    <definedName name="_2__123Graph_ATEILM_RKTE2" hidden="1">#REF!</definedName>
    <definedName name="_2__123Graph_BCGS_SALES" hidden="1">#REF!</definedName>
    <definedName name="_2__123Graph_BCHART_1" hidden="1">#REF!</definedName>
    <definedName name="_2__123Graph_BCHART_5" hidden="1">#REF!</definedName>
    <definedName name="_2__123Graph_B图表_1A" hidden="1">#REF!</definedName>
    <definedName name="_2__FDSAUDITLINK__" hidden="1">{"fdsup://IBCentral/FAT Viewer?action=UPDATE&amp;creator=factset&amp;DOC_NAME=fat:reuters_qtrly_source_window.fat&amp;display_string=Audit&amp;DYN_ARGS=TRUE&amp;VAR:ID1=45230810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{"fdsup://Directions/FactSet Auditing Viewer?action=AUDIT_VALUE&amp;DB=129&amp;ID1=40537Q20&amp;VALUEID=02001&amp;SDATE=2009&amp;PERIODTYPE=ANN_STD&amp;SCFT=3&amp;window=popup_no_bar&amp;width=385&amp;height=120&amp;START_MAXIMIZED=FALSE&amp;creator=factset&amp;display_string=Audit"}</definedName>
    <definedName name="_20________________123Graph_DCHART_1" hidden="1">#REF!</definedName>
    <definedName name="_20____123Graph_DCHART_3" hidden="1">#REF!</definedName>
    <definedName name="_20__123Graph_ACHART_1" hidden="1">#REF!</definedName>
    <definedName name="_20__123Graph_ACHART_10" hidden="1">#REF!</definedName>
    <definedName name="_20__123Graph_ACHART_16" hidden="1">#REF!</definedName>
    <definedName name="_20__123Graph_ACHART_5" hidden="1">#N/A</definedName>
    <definedName name="_20__123Graph_BCHART_1" hidden="1">#REF!</definedName>
    <definedName name="_20__123Graph_BCHART_12" hidden="1">#REF!</definedName>
    <definedName name="_20__123Graph_BCHART_2" hidden="1">#REF!</definedName>
    <definedName name="_20__123Graph_CCHART_10" hidden="1">#REF!</definedName>
    <definedName name="_20__123Graph_CCHART_9" hidden="1">#REF!</definedName>
    <definedName name="_20__123Graph_DCHART_1" hidden="1">#REF!</definedName>
    <definedName name="_20__123Graph_DCHART_22" hidden="1">#REF!</definedName>
    <definedName name="_20__123Graph_DCHART_9" hidden="1">#REF!</definedName>
    <definedName name="_20__FDSAUDITLINK__" hidden="1">{"fdsup://IBCentral/FAT Viewer?action=UPDATE&amp;creator=factset&amp;DOC_NAME=fat:reuters_qtrly_source_window.fat&amp;display_string=Audit&amp;DYN_ARGS=TRUE&amp;VAR:ID1=85461610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00___123Graph_DCHART_1" hidden="1">#REF!</definedName>
    <definedName name="_200__123Graph_LBL_ACHART_3" hidden="1">#REF!</definedName>
    <definedName name="_200__FDSAUDITLINK__" hidden="1">{"fdsup://directions/FAT Viewer?action=UPDATE&amp;creator=factset&amp;DYN_ARGS=TRUE&amp;DOC_NAME=FAT:FQL_AUDITING_CLIENT_TEMPLATE.FAT&amp;display_string=Audit&amp;VAR:KEY=RCPUJYNCJM&amp;VAR:QUERY=RkZfRUJJVERBX09QRVIoTFRNLDQwMjQ1KQ==&amp;WINDOW=FIRST_POPUP&amp;HEIGHT=450&amp;WIDTH=450&amp;START_MA","XIMIZED=FALSE&amp;VAR:CALENDAR=US&amp;VAR:SYMBOL=B2850B&amp;VAR:INDEX=0"}</definedName>
    <definedName name="_2000__FDSAUDITLINK__" hidden="1">{"fdsup://directions/FAT Viewer?action=UPDATE&amp;creator=factset&amp;DYN_ARGS=TRUE&amp;DOC_NAME=FAT:FQL_AUDITING_CLIENT_TEMPLATE.FAT&amp;display_string=Audit&amp;VAR:KEY=JMZOJUTSZI&amp;VAR:QUERY=RkZfRUJJVERBX09QRVIoTFRNLDM5OTU4KQ==&amp;WINDOW=FIRST_POPUP&amp;HEIGHT=450&amp;WIDTH=450&amp;START_MA","XIMIZED=FALSE&amp;VAR:CALENDAR=US&amp;VAR:SYMBOL=SPN&amp;VAR:INDEX=0"}</definedName>
    <definedName name="_2001__FDSAUDITLINK__" hidden="1">{"fdsup://directions/FAT Viewer?action=UPDATE&amp;creator=factset&amp;DYN_ARGS=TRUE&amp;DOC_NAME=FAT:FQL_AUDITING_CLIENT_TEMPLATE.FAT&amp;display_string=Audit&amp;VAR:KEY=PGHATINYDG&amp;VAR:QUERY=RkZfRU5UUlBSX1ZBTF9EQUlMWSgzOTk1OCwsLCwsJ0RJTCcp&amp;WINDOW=FIRST_POPUP&amp;HEIGHT=450&amp;WIDTH=","450&amp;START_MAXIMIZED=FALSE&amp;VAR:CALENDAR=US&amp;VAR:SYMBOL=SPN&amp;VAR:INDEX=0"}</definedName>
    <definedName name="_2002__FDSAUDITLINK__" hidden="1">{"fdsup://directions/FAT Viewer?action=UPDATE&amp;creator=factset&amp;DYN_ARGS=TRUE&amp;DOC_NAME=FAT:FQL_AUDITING_CLIENT_TEMPLATE.FAT&amp;display_string=Audit&amp;VAR:KEY=HEPMJCXMXW&amp;VAR:QUERY=RkZfRUJJVERBX09QRVIoTFRNLDM5OTUxKQ==&amp;WINDOW=FIRST_POPUP&amp;HEIGHT=450&amp;WIDTH=450&amp;START_MA","XIMIZED=FALSE&amp;VAR:CALENDAR=US&amp;VAR:SYMBOL=SPN&amp;VAR:INDEX=0"}</definedName>
    <definedName name="_2003__FDSAUDITLINK__" hidden="1">{"fdsup://directions/FAT Viewer?action=UPDATE&amp;creator=factset&amp;DYN_ARGS=TRUE&amp;DOC_NAME=FAT:FQL_AUDITING_CLIENT_TEMPLATE.FAT&amp;display_string=Audit&amp;VAR:KEY=PMHEXQRSFI&amp;VAR:QUERY=RkZfRU5UUlBSX1ZBTF9EQUlMWSgzOTk1MSwsLCwsJ0RJTCcp&amp;WINDOW=FIRST_POPUP&amp;HEIGHT=450&amp;WIDTH=","450&amp;START_MAXIMIZED=FALSE&amp;VAR:CALENDAR=US&amp;VAR:SYMBOL=SPN&amp;VAR:INDEX=0"}</definedName>
    <definedName name="_2004__FDSAUDITLINK__" hidden="1">{"fdsup://directions/FAT Viewer?action=UPDATE&amp;creator=factset&amp;DYN_ARGS=TRUE&amp;DOC_NAME=FAT:FQL_AUDITING_CLIENT_TEMPLATE.FAT&amp;display_string=Audit&amp;VAR:KEY=BSNITUJOBG&amp;VAR:QUERY=RkZfRUJJVERBX09QRVIoTFRNLDM5OTQ0KQ==&amp;WINDOW=FIRST_POPUP&amp;HEIGHT=450&amp;WIDTH=450&amp;START_MA","XIMIZED=FALSE&amp;VAR:CALENDAR=US&amp;VAR:SYMBOL=SPN&amp;VAR:INDEX=0"}</definedName>
    <definedName name="_2005__FDSAUDITLINK__" hidden="1">{"fdsup://directions/FAT Viewer?action=UPDATE&amp;creator=factset&amp;DYN_ARGS=TRUE&amp;DOC_NAME=FAT:FQL_AUDITING_CLIENT_TEMPLATE.FAT&amp;display_string=Audit&amp;VAR:KEY=XYFMZYXYDC&amp;VAR:QUERY=RkZfRU5UUlBSX1ZBTF9EQUlMWSgzOTk0NCwsLCwsJ0RJTCcp&amp;WINDOW=FIRST_POPUP&amp;HEIGHT=450&amp;WIDTH=","450&amp;START_MAXIMIZED=FALSE&amp;VAR:CALENDAR=US&amp;VAR:SYMBOL=SPN&amp;VAR:INDEX=0"}</definedName>
    <definedName name="_2006__FDSAUDITLINK__" hidden="1">{"fdsup://directions/FAT Viewer?action=UPDATE&amp;creator=factset&amp;DYN_ARGS=TRUE&amp;DOC_NAME=FAT:FQL_AUDITING_CLIENT_TEMPLATE.FAT&amp;display_string=Audit&amp;VAR:KEY=LUXWZITOVO&amp;VAR:QUERY=RkZfRUJJVERBX09QRVIoTFRNLDM5OTM3KQ==&amp;WINDOW=FIRST_POPUP&amp;HEIGHT=450&amp;WIDTH=450&amp;START_MA","XIMIZED=FALSE&amp;VAR:CALENDAR=US&amp;VAR:SYMBOL=SPN&amp;VAR:INDEX=0"}</definedName>
    <definedName name="_2007__FDSAUDITLINK__" hidden="1">{"fdsup://directions/FAT Viewer?action=UPDATE&amp;creator=factset&amp;DYN_ARGS=TRUE&amp;DOC_NAME=FAT:FQL_AUDITING_CLIENT_TEMPLATE.FAT&amp;display_string=Audit&amp;VAR:KEY=HSNKPOVABK&amp;VAR:QUERY=RkZfRU5UUlBSX1ZBTF9EQUlMWSgzOTkzNywsLCwsJ0RJTCcp&amp;WINDOW=FIRST_POPUP&amp;HEIGHT=450&amp;WIDTH=","450&amp;START_MAXIMIZED=FALSE&amp;VAR:CALENDAR=US&amp;VAR:SYMBOL=SPN&amp;VAR:INDEX=0"}</definedName>
    <definedName name="_2008__FDSAUDITLINK__" hidden="1">{"fdsup://directions/FAT Viewer?action=UPDATE&amp;creator=factset&amp;DYN_ARGS=TRUE&amp;DOC_NAME=FAT:FQL_AUDITING_CLIENT_TEMPLATE.FAT&amp;display_string=Audit&amp;VAR:KEY=JYNCTETOVA&amp;VAR:QUERY=RkZfRUJJVERBX09QRVIoTFRNLDM5OTMwKQ==&amp;WINDOW=FIRST_POPUP&amp;HEIGHT=450&amp;WIDTH=450&amp;START_MA","XIMIZED=FALSE&amp;VAR:CALENDAR=US&amp;VAR:SYMBOL=SPN&amp;VAR:INDEX=0"}</definedName>
    <definedName name="_2009__FDSAUDITLINK__" hidden="1">{"fdsup://directions/FAT Viewer?action=UPDATE&amp;creator=factset&amp;DYN_ARGS=TRUE&amp;DOC_NAME=FAT:FQL_AUDITING_CLIENT_TEMPLATE.FAT&amp;display_string=Audit&amp;VAR:KEY=XWLETSVSZS&amp;VAR:QUERY=RkZfRU5UUlBSX1ZBTF9EQUlMWSgzOTkzMCwsLCwsJ0RJTCcp&amp;WINDOW=FIRST_POPUP&amp;HEIGHT=450&amp;WIDTH=","450&amp;START_MAXIMIZED=FALSE&amp;VAR:CALENDAR=US&amp;VAR:SYMBOL=SPN&amp;VAR:INDEX=0"}</definedName>
    <definedName name="_201_____________123Graph_ECHART_1" hidden="1">#REF!</definedName>
    <definedName name="_201___123Graph_DCHART_2" hidden="1">#REF!</definedName>
    <definedName name="_201__FDSAUDITLINK__" hidden="1">{"fdsup://directions/FAT Viewer?action=UPDATE&amp;creator=factset&amp;DYN_ARGS=TRUE&amp;DOC_NAME=FAT:FQL_AUDITING_CLIENT_TEMPLATE.FAT&amp;display_string=Audit&amp;VAR:KEY=RQBOLMNIHO&amp;VAR:QUERY=RkZfRU5UUlBSX1ZBTF9EQUlMWSg0MDIzOCwsLCwsJ0RJTCcp&amp;WINDOW=FIRST_POPUP&amp;HEIGHT=450&amp;WIDTH=","450&amp;START_MAXIMIZED=FALSE&amp;VAR:CALENDAR=US&amp;VAR:SYMBOL=B2850B&amp;VAR:INDEX=0"}</definedName>
    <definedName name="_2010__FDSAUDITLINK__" hidden="1">{"fdsup://directions/FAT Viewer?action=UPDATE&amp;creator=factset&amp;DYN_ARGS=TRUE&amp;DOC_NAME=FAT:FQL_AUDITING_CLIENT_TEMPLATE.FAT&amp;display_string=Audit&amp;VAR:KEY=HKBORMFAFU&amp;VAR:QUERY=RkZfRUJJVERBX09QRVIoTFRNLDM5OTIzKQ==&amp;WINDOW=FIRST_POPUP&amp;HEIGHT=450&amp;WIDTH=450&amp;START_MA","XIMIZED=FALSE&amp;VAR:CALENDAR=US&amp;VAR:SYMBOL=SPN&amp;VAR:INDEX=0"}</definedName>
    <definedName name="_2011__FDSAUDITLINK__" hidden="1">{"fdsup://directions/FAT Viewer?action=UPDATE&amp;creator=factset&amp;DYN_ARGS=TRUE&amp;DOC_NAME=FAT:FQL_AUDITING_CLIENT_TEMPLATE.FAT&amp;display_string=Audit&amp;VAR:KEY=PCBCBUHCDA&amp;VAR:QUERY=RkZfRU5UUlBSX1ZBTF9EQUlMWSgzOTkyMywsLCwsJ0RJTCcp&amp;WINDOW=FIRST_POPUP&amp;HEIGHT=450&amp;WIDTH=","450&amp;START_MAXIMIZED=FALSE&amp;VAR:CALENDAR=US&amp;VAR:SYMBOL=SPN&amp;VAR:INDEX=0"}</definedName>
    <definedName name="_2012__FDSAUDITLINK__" hidden="1">{"fdsup://directions/FAT Viewer?action=UPDATE&amp;creator=factset&amp;DYN_ARGS=TRUE&amp;DOC_NAME=FAT:FQL_AUDITING_CLIENT_TEMPLATE.FAT&amp;display_string=Audit&amp;VAR:KEY=NGXQBWTAFW&amp;VAR:QUERY=RkZfRUJJVERBX09QRVIoTFRNLDM5OTE2KQ==&amp;WINDOW=FIRST_POPUP&amp;HEIGHT=450&amp;WIDTH=450&amp;START_MA","XIMIZED=FALSE&amp;VAR:CALENDAR=US&amp;VAR:SYMBOL=SPN&amp;VAR:INDEX=0"}</definedName>
    <definedName name="_2013__FDSAUDITLINK__" hidden="1">{"fdsup://directions/FAT Viewer?action=UPDATE&amp;creator=factset&amp;DYN_ARGS=TRUE&amp;DOC_NAME=FAT:FQL_AUDITING_CLIENT_TEMPLATE.FAT&amp;display_string=Audit&amp;VAR:KEY=PSRYPULYDA&amp;VAR:QUERY=RkZfRU5UUlBSX1ZBTF9EQUlMWSgzOTkxNiwsLCwsJ0RJTCcp&amp;WINDOW=FIRST_POPUP&amp;HEIGHT=450&amp;WIDTH=","450&amp;START_MAXIMIZED=FALSE&amp;VAR:CALENDAR=US&amp;VAR:SYMBOL=SPN&amp;VAR:INDEX=0"}</definedName>
    <definedName name="_2014__FDSAUDITLINK__" hidden="1">{"fdsup://directions/FAT Viewer?action=UPDATE&amp;creator=factset&amp;DYN_ARGS=TRUE&amp;DOC_NAME=FAT:FQL_AUDITING_CLIENT_TEMPLATE.FAT&amp;display_string=Audit&amp;VAR:KEY=TUTUVGFUPQ&amp;VAR:QUERY=RkZfRUJJVERBX09QRVIoTFRNLDM5OTA5KQ==&amp;WINDOW=FIRST_POPUP&amp;HEIGHT=450&amp;WIDTH=450&amp;START_MA","XIMIZED=FALSE&amp;VAR:CALENDAR=US&amp;VAR:SYMBOL=SPN&amp;VAR:INDEX=0"}</definedName>
    <definedName name="_2015__FDSAUDITLINK__" hidden="1">{"fdsup://directions/FAT Viewer?action=UPDATE&amp;creator=factset&amp;DYN_ARGS=TRUE&amp;DOC_NAME=FAT:FQL_AUDITING_CLIENT_TEMPLATE.FAT&amp;display_string=Audit&amp;VAR:KEY=NSVMDILUNC&amp;VAR:QUERY=RkZfRU5UUlBSX1ZBTF9EQUlMWSgzOTkwOSwsLCwsJ0RJTCcp&amp;WINDOW=FIRST_POPUP&amp;HEIGHT=450&amp;WIDTH=","450&amp;START_MAXIMIZED=FALSE&amp;VAR:CALENDAR=US&amp;VAR:SYMBOL=SPN&amp;VAR:INDEX=0"}</definedName>
    <definedName name="_2016__FDSAUDITLINK__" hidden="1">{"fdsup://directions/FAT Viewer?action=UPDATE&amp;creator=factset&amp;DYN_ARGS=TRUE&amp;DOC_NAME=FAT:FQL_AUDITING_CLIENT_TEMPLATE.FAT&amp;display_string=Audit&amp;VAR:KEY=VIFULUDYXC&amp;VAR:QUERY=RkZfRUJJVERBX09QRVIoTFRNLDM5OTAyKQ==&amp;WINDOW=FIRST_POPUP&amp;HEIGHT=450&amp;WIDTH=450&amp;START_MA","XIMIZED=FALSE&amp;VAR:CALENDAR=US&amp;VAR:SYMBOL=SPN&amp;VAR:INDEX=0"}</definedName>
    <definedName name="_2017__FDSAUDITLINK__" hidden="1">{"fdsup://directions/FAT Viewer?action=UPDATE&amp;creator=factset&amp;DYN_ARGS=TRUE&amp;DOC_NAME=FAT:FQL_AUDITING_CLIENT_TEMPLATE.FAT&amp;display_string=Audit&amp;VAR:KEY=DIHQJIDEFO&amp;VAR:QUERY=RkZfRU5UUlBSX1ZBTF9EQUlMWSgzOTkwMiwsLCwsJ0RJTCcp&amp;WINDOW=FIRST_POPUP&amp;HEIGHT=450&amp;WIDTH=","450&amp;START_MAXIMIZED=FALSE&amp;VAR:CALENDAR=US&amp;VAR:SYMBOL=SPN&amp;VAR:INDEX=0"}</definedName>
    <definedName name="_2018__FDSAUDITLINK__" hidden="1">{"fdsup://directions/FAT Viewer?action=UPDATE&amp;creator=factset&amp;DYN_ARGS=TRUE&amp;DOC_NAME=FAT:FQL_AUDITING_CLIENT_TEMPLATE.FAT&amp;display_string=Audit&amp;VAR:KEY=VUVQVUNUXM&amp;VAR:QUERY=RkZfRUJJVERBX09QRVIoTFRNLDM5ODk1KQ==&amp;WINDOW=FIRST_POPUP&amp;HEIGHT=450&amp;WIDTH=450&amp;START_MA","XIMIZED=FALSE&amp;VAR:CALENDAR=US&amp;VAR:SYMBOL=SPN&amp;VAR:INDEX=0"}</definedName>
    <definedName name="_2019__FDSAUDITLINK__" hidden="1">{"fdsup://directions/FAT Viewer?action=UPDATE&amp;creator=factset&amp;DYN_ARGS=TRUE&amp;DOC_NAME=FAT:FQL_AUDITING_CLIENT_TEMPLATE.FAT&amp;display_string=Audit&amp;VAR:KEY=FKJSPCHEVW&amp;VAR:QUERY=RkZfRU5UUlBSX1ZBTF9EQUlMWSgzOTg5NSwsLCwsJ0RJTCcp&amp;WINDOW=FIRST_POPUP&amp;HEIGHT=450&amp;WIDTH=","450&amp;START_MAXIMIZED=FALSE&amp;VAR:CALENDAR=US&amp;VAR:SYMBOL=SPN&amp;VAR:INDEX=0"}</definedName>
    <definedName name="_202___123Graph_ECHART_1" hidden="1">#REF!</definedName>
    <definedName name="_202__FDSAUDITLINK__" hidden="1">{"fdsup://directions/FAT Viewer?action=UPDATE&amp;creator=factset&amp;DYN_ARGS=TRUE&amp;DOC_NAME=FAT:FQL_AUDITING_CLIENT_TEMPLATE.FAT&amp;display_string=Audit&amp;VAR:KEY=HEPMNIPYHC&amp;VAR:QUERY=RkZfRUJJVERBX09QRVIoTFRNLDQwMjM4KQ==&amp;WINDOW=FIRST_POPUP&amp;HEIGHT=450&amp;WIDTH=450&amp;START_MA","XIMIZED=FALSE&amp;VAR:CALENDAR=US&amp;VAR:SYMBOL=B2850B&amp;VAR:INDEX=0"}</definedName>
    <definedName name="_2020__FDSAUDITLINK__" hidden="1">{"fdsup://directions/FAT Viewer?action=UPDATE&amp;creator=factset&amp;DYN_ARGS=TRUE&amp;DOC_NAME=FAT:FQL_AUDITING_CLIENT_TEMPLATE.FAT&amp;display_string=Audit&amp;VAR:KEY=FAXUFGZCXA&amp;VAR:QUERY=RkZfRUJJVERBX09QRVIoTFRNLDM5ODg4KQ==&amp;WINDOW=FIRST_POPUP&amp;HEIGHT=450&amp;WIDTH=450&amp;START_MA","XIMIZED=FALSE&amp;VAR:CALENDAR=US&amp;VAR:SYMBOL=SPN&amp;VAR:INDEX=0"}</definedName>
    <definedName name="_2021__FDSAUDITLINK__" hidden="1">{"fdsup://directions/FAT Viewer?action=UPDATE&amp;creator=factset&amp;DYN_ARGS=TRUE&amp;DOC_NAME=FAT:FQL_AUDITING_CLIENT_TEMPLATE.FAT&amp;display_string=Audit&amp;VAR:KEY=FAXYNOZAXO&amp;VAR:QUERY=RkZfRU5UUlBSX1ZBTF9EQUlMWSgzOTg4OCwsLCwsJ0RJTCcp&amp;WINDOW=FIRST_POPUP&amp;HEIGHT=450&amp;WIDTH=","450&amp;START_MAXIMIZED=FALSE&amp;VAR:CALENDAR=US&amp;VAR:SYMBOL=SPN&amp;VAR:INDEX=0"}</definedName>
    <definedName name="_2022__FDSAUDITLINK__" hidden="1">{"fdsup://directions/FAT Viewer?action=UPDATE&amp;creator=factset&amp;DYN_ARGS=TRUE&amp;DOC_NAME=FAT:FQL_AUDITING_CLIENT_TEMPLATE.FAT&amp;display_string=Audit&amp;VAR:KEY=VEPSVGJIJK&amp;VAR:QUERY=RkZfRUJJVERBX09QRVIoTFRNLDM5ODgxKQ==&amp;WINDOW=FIRST_POPUP&amp;HEIGHT=450&amp;WIDTH=450&amp;START_MA","XIMIZED=FALSE&amp;VAR:CALENDAR=US&amp;VAR:SYMBOL=SPN&amp;VAR:INDEX=0"}</definedName>
    <definedName name="_2023__FDSAUDITLINK__" hidden="1">{"fdsup://directions/FAT Viewer?action=UPDATE&amp;creator=factset&amp;DYN_ARGS=TRUE&amp;DOC_NAME=FAT:FQL_AUDITING_CLIENT_TEMPLATE.FAT&amp;display_string=Audit&amp;VAR:KEY=TMFEZMVMJC&amp;VAR:QUERY=RkZfRU5UUlBSX1ZBTF9EQUlMWSgzOTg4MSwsLCwsJ0RJTCcp&amp;WINDOW=FIRST_POPUP&amp;HEIGHT=450&amp;WIDTH=","450&amp;START_MAXIMIZED=FALSE&amp;VAR:CALENDAR=US&amp;VAR:SYMBOL=SPN&amp;VAR:INDEX=0"}</definedName>
    <definedName name="_2024__FDSAUDITLINK__" hidden="1">{"fdsup://directions/FAT Viewer?action=UPDATE&amp;creator=factset&amp;DYN_ARGS=TRUE&amp;DOC_NAME=FAT:FQL_AUDITING_CLIENT_TEMPLATE.FAT&amp;display_string=Audit&amp;VAR:KEY=TGJUZWXYNY&amp;VAR:QUERY=RkZfRUJJVERBX09QRVIoTFRNLDM5ODc0KQ==&amp;WINDOW=FIRST_POPUP&amp;HEIGHT=450&amp;WIDTH=450&amp;START_MA","XIMIZED=FALSE&amp;VAR:CALENDAR=US&amp;VAR:SYMBOL=SPN&amp;VAR:INDEX=0"}</definedName>
    <definedName name="_2025__FDSAUDITLINK__" hidden="1">{"fdsup://directions/FAT Viewer?action=UPDATE&amp;creator=factset&amp;DYN_ARGS=TRUE&amp;DOC_NAME=FAT:FQL_AUDITING_CLIENT_TEMPLATE.FAT&amp;display_string=Audit&amp;VAR:KEY=TUBMJMXSZQ&amp;VAR:QUERY=RkZfRU5UUlBSX1ZBTF9EQUlMWSgzOTg3NCwsLCwsJ0RJTCcp&amp;WINDOW=FIRST_POPUP&amp;HEIGHT=450&amp;WIDTH=","450&amp;START_MAXIMIZED=FALSE&amp;VAR:CALENDAR=US&amp;VAR:SYMBOL=SPN&amp;VAR:INDEX=0"}</definedName>
    <definedName name="_2026__FDSAUDITLINK__" hidden="1">{"fdsup://directions/FAT Viewer?action=UPDATE&amp;creator=factset&amp;DYN_ARGS=TRUE&amp;DOC_NAME=FAT:FQL_AUDITING_CLIENT_TEMPLATE.FAT&amp;display_string=Audit&amp;VAR:KEY=LYZSROZCXY&amp;VAR:QUERY=RkZfRUJJVERBX09QRVIoTFRNLDM5ODY3KQ==&amp;WINDOW=FIRST_POPUP&amp;HEIGHT=450&amp;WIDTH=450&amp;START_MA","XIMIZED=FALSE&amp;VAR:CALENDAR=US&amp;VAR:SYMBOL=SPN&amp;VAR:INDEX=0"}</definedName>
    <definedName name="_2027__FDSAUDITLINK__" hidden="1">{"fdsup://directions/FAT Viewer?action=UPDATE&amp;creator=factset&amp;DYN_ARGS=TRUE&amp;DOC_NAME=FAT:FQL_AUDITING_CLIENT_TEMPLATE.FAT&amp;display_string=Audit&amp;VAR:KEY=HWFOJOHEDO&amp;VAR:QUERY=RkZfRU5UUlBSX1ZBTF9EQUlMWSgzOTg2NywsLCwsJ0RJTCcp&amp;WINDOW=FIRST_POPUP&amp;HEIGHT=450&amp;WIDTH=","450&amp;START_MAXIMIZED=FALSE&amp;VAR:CALENDAR=US&amp;VAR:SYMBOL=SPN&amp;VAR:INDEX=0"}</definedName>
    <definedName name="_2028__FDSAUDITLINK__" hidden="1">{"fdsup://directions/FAT Viewer?action=UPDATE&amp;creator=factset&amp;DYN_ARGS=TRUE&amp;DOC_NAME=FAT:FQL_AUDITING_CLIENT_TEMPLATE.FAT&amp;display_string=Audit&amp;VAR:KEY=RANETMBKNA&amp;VAR:QUERY=RkZfRUJJVERBX09QRVIoTFRNLDM5ODYwKQ==&amp;WINDOW=FIRST_POPUP&amp;HEIGHT=450&amp;WIDTH=450&amp;START_MA","XIMIZED=FALSE&amp;VAR:CALENDAR=US&amp;VAR:SYMBOL=SPN&amp;VAR:INDEX=0"}</definedName>
    <definedName name="_2029__FDSAUDITLINK__" hidden="1">{"fdsup://directions/FAT Viewer?action=UPDATE&amp;creator=factset&amp;DYN_ARGS=TRUE&amp;DOC_NAME=FAT:FQL_AUDITING_CLIENT_TEMPLATE.FAT&amp;display_string=Audit&amp;VAR:KEY=HEPABCPMBM&amp;VAR:QUERY=RkZfRU5UUlBSX1ZBTF9EQUlMWSgzOTg2MCwsLCwsJ0RJTCcp&amp;WINDOW=FIRST_POPUP&amp;HEIGHT=450&amp;WIDTH=","450&amp;START_MAXIMIZED=FALSE&amp;VAR:CALENDAR=US&amp;VAR:SYMBOL=SPN&amp;VAR:INDEX=0"}</definedName>
    <definedName name="_203___123Graph_FCHART_1" hidden="1">#REF!</definedName>
    <definedName name="_203__FDSAUDITLINK__" hidden="1">{"fdsup://directions/FAT Viewer?action=UPDATE&amp;creator=factset&amp;DYN_ARGS=TRUE&amp;DOC_NAME=FAT:FQL_AUDITING_CLIENT_TEMPLATE.FAT&amp;display_string=Audit&amp;VAR:KEY=VEDYRCTIXS&amp;VAR:QUERY=RkZfRU5UUlBSX1ZBTF9EQUlMWSg0MDIzMSwsLCwsJ0RJTCcp&amp;WINDOW=FIRST_POPUP&amp;HEIGHT=450&amp;WIDTH=","450&amp;START_MAXIMIZED=FALSE&amp;VAR:CALENDAR=US&amp;VAR:SYMBOL=B2850B&amp;VAR:INDEX=0"}</definedName>
    <definedName name="_2030__FDSAUDITLINK__" hidden="1">{"fdsup://directions/FAT Viewer?action=UPDATE&amp;creator=factset&amp;DYN_ARGS=TRUE&amp;DOC_NAME=FAT:FQL_AUDITING_CLIENT_TEMPLATE.FAT&amp;display_string=Audit&amp;VAR:KEY=NATMFGNCJW&amp;VAR:QUERY=RkZfRUJJVERBX09QRVIoTFRNLDM5ODUzKQ==&amp;WINDOW=FIRST_POPUP&amp;HEIGHT=450&amp;WIDTH=450&amp;START_MA","XIMIZED=FALSE&amp;VAR:CALENDAR=US&amp;VAR:SYMBOL=SPN&amp;VAR:INDEX=0"}</definedName>
    <definedName name="_2031__FDSAUDITLINK__" hidden="1">{"fdsup://directions/FAT Viewer?action=UPDATE&amp;creator=factset&amp;DYN_ARGS=TRUE&amp;DOC_NAME=FAT:FQL_AUDITING_CLIENT_TEMPLATE.FAT&amp;display_string=Audit&amp;VAR:KEY=TKNMNELEBW&amp;VAR:QUERY=RkZfRU5UUlBSX1ZBTF9EQUlMWSgzOTg1MywsLCwsJ0RJTCcp&amp;WINDOW=FIRST_POPUP&amp;HEIGHT=450&amp;WIDTH=","450&amp;START_MAXIMIZED=FALSE&amp;VAR:CALENDAR=US&amp;VAR:SYMBOL=SPN&amp;VAR:INDEX=0"}</definedName>
    <definedName name="_2032__FDSAUDITLINK__" hidden="1">{"fdsup://directions/FAT Viewer?action=UPDATE&amp;creator=factset&amp;DYN_ARGS=TRUE&amp;DOC_NAME=FAT:FQL_AUDITING_CLIENT_TEMPLATE.FAT&amp;display_string=Audit&amp;VAR:KEY=JKFUHCBEBC&amp;VAR:QUERY=RkZfRUJJVERBX09QRVIoTFRNLDM5ODQ2KQ==&amp;WINDOW=FIRST_POPUP&amp;HEIGHT=450&amp;WIDTH=450&amp;START_MA","XIMIZED=FALSE&amp;VAR:CALENDAR=US&amp;VAR:SYMBOL=SPN&amp;VAR:INDEX=0"}</definedName>
    <definedName name="_2033__FDSAUDITLINK__" hidden="1">{"fdsup://directions/FAT Viewer?action=UPDATE&amp;creator=factset&amp;DYN_ARGS=TRUE&amp;DOC_NAME=FAT:FQL_AUDITING_CLIENT_TEMPLATE.FAT&amp;display_string=Audit&amp;VAR:KEY=HSRQVKVAFG&amp;VAR:QUERY=RkZfRU5UUlBSX1ZBTF9EQUlMWSgzOTg0NiwsLCwsJ0RJTCcp&amp;WINDOW=FIRST_POPUP&amp;HEIGHT=450&amp;WIDTH=","450&amp;START_MAXIMIZED=FALSE&amp;VAR:CALENDAR=US&amp;VAR:SYMBOL=SPN&amp;VAR:INDEX=0"}</definedName>
    <definedName name="_2034__FDSAUDITLINK__" hidden="1">{"fdsup://directions/FAT Viewer?action=UPDATE&amp;creator=factset&amp;DYN_ARGS=TRUE&amp;DOC_NAME=FAT:FQL_AUDITING_CLIENT_TEMPLATE.FAT&amp;display_string=Audit&amp;VAR:KEY=RGFCXIVWNS&amp;VAR:QUERY=RkZfRUJJVERBX09QRVIoTFRNLDM5ODM5KQ==&amp;WINDOW=FIRST_POPUP&amp;HEIGHT=450&amp;WIDTH=450&amp;START_MA","XIMIZED=FALSE&amp;VAR:CALENDAR=US&amp;VAR:SYMBOL=SPN&amp;VAR:INDEX=0"}</definedName>
    <definedName name="_2035__FDSAUDITLINK__" hidden="1">{"fdsup://directions/FAT Viewer?action=UPDATE&amp;creator=factset&amp;DYN_ARGS=TRUE&amp;DOC_NAME=FAT:FQL_AUDITING_CLIENT_TEMPLATE.FAT&amp;display_string=Audit&amp;VAR:KEY=LENKLEXONW&amp;VAR:QUERY=RkZfRU5UUlBSX1ZBTF9EQUlMWSgzOTgzOSwsLCwsJ0RJTCcp&amp;WINDOW=FIRST_POPUP&amp;HEIGHT=450&amp;WIDTH=","450&amp;START_MAXIMIZED=FALSE&amp;VAR:CALENDAR=US&amp;VAR:SYMBOL=SPN&amp;VAR:INDEX=0"}</definedName>
    <definedName name="_2036__FDSAUDITLINK__" hidden="1">{"fdsup://directions/FAT Viewer?action=UPDATE&amp;creator=factset&amp;DYN_ARGS=TRUE&amp;DOC_NAME=FAT:FQL_AUDITING_CLIENT_TEMPLATE.FAT&amp;display_string=Audit&amp;VAR:KEY=RUHOLEJWTA&amp;VAR:QUERY=RkZfRUJJVERBX09QRVIoTFRNLDM5ODMyKQ==&amp;WINDOW=FIRST_POPUP&amp;HEIGHT=450&amp;WIDTH=450&amp;START_MA","XIMIZED=FALSE&amp;VAR:CALENDAR=US&amp;VAR:SYMBOL=SPN&amp;VAR:INDEX=0"}</definedName>
    <definedName name="_2037__FDSAUDITLINK__" hidden="1">{"fdsup://directions/FAT Viewer?action=UPDATE&amp;creator=factset&amp;DYN_ARGS=TRUE&amp;DOC_NAME=FAT:FQL_AUDITING_CLIENT_TEMPLATE.FAT&amp;display_string=Audit&amp;VAR:KEY=DUHYLGXYTQ&amp;VAR:QUERY=RkZfRU5UUlBSX1ZBTF9EQUlMWSgzOTgzMiwsLCwsJ0RJTCcp&amp;WINDOW=FIRST_POPUP&amp;HEIGHT=450&amp;WIDTH=","450&amp;START_MAXIMIZED=FALSE&amp;VAR:CALENDAR=US&amp;VAR:SYMBOL=SPN&amp;VAR:INDEX=0"}</definedName>
    <definedName name="_2038__FDSAUDITLINK__" hidden="1">{"fdsup://directions/FAT Viewer?action=UPDATE&amp;creator=factset&amp;DYN_ARGS=TRUE&amp;DOC_NAME=FAT:FQL_AUDITING_CLIENT_TEMPLATE.FAT&amp;display_string=Audit&amp;VAR:KEY=JUPYBQXYDO&amp;VAR:QUERY=RkZfRUJJVERBX09QRVIoTFRNLDM5ODI1KQ==&amp;WINDOW=FIRST_POPUP&amp;HEIGHT=450&amp;WIDTH=450&amp;START_MA","XIMIZED=FALSE&amp;VAR:CALENDAR=US&amp;VAR:SYMBOL=SPN&amp;VAR:INDEX=0"}</definedName>
    <definedName name="_2039__FDSAUDITLINK__" hidden="1">{"fdsup://directions/FAT Viewer?action=UPDATE&amp;creator=factset&amp;DYN_ARGS=TRUE&amp;DOC_NAME=FAT:FQL_AUDITING_CLIENT_TEMPLATE.FAT&amp;display_string=Audit&amp;VAR:KEY=NAVARIZWHC&amp;VAR:QUERY=RkZfRU5UUlBSX1ZBTF9EQUlMWSgzOTgyNSwsLCwsJ0RJTCcp&amp;WINDOW=FIRST_POPUP&amp;HEIGHT=450&amp;WIDTH=","450&amp;START_MAXIMIZED=FALSE&amp;VAR:CALENDAR=US&amp;VAR:SYMBOL=SPN&amp;VAR:INDEX=0"}</definedName>
    <definedName name="_204_____________123Graph_FCHART_1" hidden="1">#REF!</definedName>
    <definedName name="_204___123Graph_XCHART_1" hidden="1">#REF!</definedName>
    <definedName name="_204__FDSAUDITLINK__" hidden="1">{"fdsup://directions/FAT Viewer?action=UPDATE&amp;creator=factset&amp;DYN_ARGS=TRUE&amp;DOC_NAME=FAT:FQL_AUDITING_CLIENT_TEMPLATE.FAT&amp;display_string=Audit&amp;VAR:KEY=LYDSVWDGNE&amp;VAR:QUERY=RkZfRUJJVERBX09QRVIoTFRNLDQwMjMxKQ==&amp;WINDOW=FIRST_POPUP&amp;HEIGHT=450&amp;WIDTH=450&amp;START_MA","XIMIZED=FALSE&amp;VAR:CALENDAR=US&amp;VAR:SYMBOL=B2850B&amp;VAR:INDEX=0"}</definedName>
    <definedName name="_2040__FDSAUDITLINK__" hidden="1">{"fdsup://directions/FAT Viewer?action=UPDATE&amp;creator=factset&amp;DYN_ARGS=TRUE&amp;DOC_NAME=FAT:FQL_AUDITING_CLIENT_TEMPLATE.FAT&amp;display_string=Audit&amp;VAR:KEY=HCNGVKDORM&amp;VAR:QUERY=RkZfRUJJVERBX09QRVIoTFRNLDM5ODE4KQ==&amp;WINDOW=FIRST_POPUP&amp;HEIGHT=450&amp;WIDTH=450&amp;START_MA","XIMIZED=FALSE&amp;VAR:CALENDAR=US&amp;VAR:SYMBOL=SPN&amp;VAR:INDEX=0"}</definedName>
    <definedName name="_2041__FDSAUDITLINK__" hidden="1">{"fdsup://directions/FAT Viewer?action=UPDATE&amp;creator=factset&amp;DYN_ARGS=TRUE&amp;DOC_NAME=FAT:FQL_AUDITING_CLIENT_TEMPLATE.FAT&amp;display_string=Audit&amp;VAR:KEY=TAZGNQNMFC&amp;VAR:QUERY=RkZfRU5UUlBSX1ZBTF9EQUlMWSgzOTgxOCwsLCwsJ0RJTCcp&amp;WINDOW=FIRST_POPUP&amp;HEIGHT=450&amp;WIDTH=","450&amp;START_MAXIMIZED=FALSE&amp;VAR:CALENDAR=US&amp;VAR:SYMBOL=SPN&amp;VAR:INDEX=0"}</definedName>
    <definedName name="_2042__FDSAUDITLINK__" hidden="1">{"fdsup://directions/FAT Viewer?action=UPDATE&amp;creator=factset&amp;DYN_ARGS=TRUE&amp;DOC_NAME=FAT:FQL_AUDITING_CLIENT_TEMPLATE.FAT&amp;display_string=Audit&amp;VAR:KEY=ZYBQFKDKBI&amp;VAR:QUERY=RkZfRUJJVERBX09QRVIoTFRNLDM5ODExKQ==&amp;WINDOW=FIRST_POPUP&amp;HEIGHT=450&amp;WIDTH=450&amp;START_MA","XIMIZED=FALSE&amp;VAR:CALENDAR=US&amp;VAR:SYMBOL=SPN&amp;VAR:INDEX=0"}</definedName>
    <definedName name="_2043__FDSAUDITLINK__" hidden="1">{"fdsup://directions/FAT Viewer?action=UPDATE&amp;creator=factset&amp;DYN_ARGS=TRUE&amp;DOC_NAME=FAT:FQL_AUDITING_CLIENT_TEMPLATE.FAT&amp;display_string=Audit&amp;VAR:KEY=RAPYXWRQFQ&amp;VAR:QUERY=RkZfRU5UUlBSX1ZBTF9EQUlMWSgzOTgxMSwsLCwsJ0RJTCcp&amp;WINDOW=FIRST_POPUP&amp;HEIGHT=450&amp;WIDTH=","450&amp;START_MAXIMIZED=FALSE&amp;VAR:CALENDAR=US&amp;VAR:SYMBOL=SPN&amp;VAR:INDEX=0"}</definedName>
    <definedName name="_2044__FDSAUDITLINK__" hidden="1">{"fdsup://directions/FAT Viewer?action=UPDATE&amp;creator=factset&amp;DYN_ARGS=TRUE&amp;DOC_NAME=FAT:FQL_AUDITING_CLIENT_TEMPLATE.FAT&amp;display_string=Audit&amp;VAR:KEY=PUTKDITSXY&amp;VAR:QUERY=RkZfRUJJVERBX09QRVIoTFRNLDM5ODA0KQ==&amp;WINDOW=FIRST_POPUP&amp;HEIGHT=450&amp;WIDTH=450&amp;START_MA","XIMIZED=FALSE&amp;VAR:CALENDAR=US&amp;VAR:SYMBOL=SPN&amp;VAR:INDEX=0"}</definedName>
    <definedName name="_2045__FDSAUDITLINK__" hidden="1">{"fdsup://directions/FAT Viewer?action=UPDATE&amp;creator=factset&amp;DYN_ARGS=TRUE&amp;DOC_NAME=FAT:FQL_AUDITING_CLIENT_TEMPLATE.FAT&amp;display_string=Audit&amp;VAR:KEY=PATIJCLSDG&amp;VAR:QUERY=RkZfRU5UUlBSX1ZBTF9EQUlMWSgzOTgwNCwsLCwsJ0RJTCcp&amp;WINDOW=FIRST_POPUP&amp;HEIGHT=450&amp;WIDTH=","450&amp;START_MAXIMIZED=FALSE&amp;VAR:CALENDAR=US&amp;VAR:SYMBOL=SPN&amp;VAR:INDEX=0"}</definedName>
    <definedName name="_2046__FDSAUDITLINK__" hidden="1">{"fdsup://directions/FAT Viewer?action=UPDATE&amp;creator=factset&amp;DYN_ARGS=TRUE&amp;DOC_NAME=FAT:FQL_AUDITING_CLIENT_TEMPLATE.FAT&amp;display_string=Audit&amp;VAR:KEY=NEDQTUVYVY&amp;VAR:QUERY=RkZfRUJJVERBX09QRVIoTFRNLDM5Nzk3KQ==&amp;WINDOW=FIRST_POPUP&amp;HEIGHT=450&amp;WIDTH=450&amp;START_MA","XIMIZED=FALSE&amp;VAR:CALENDAR=US&amp;VAR:SYMBOL=SPN&amp;VAR:INDEX=0"}</definedName>
    <definedName name="_2047__FDSAUDITLINK__" hidden="1">{"fdsup://directions/FAT Viewer?action=UPDATE&amp;creator=factset&amp;DYN_ARGS=TRUE&amp;DOC_NAME=FAT:FQL_AUDITING_CLIENT_TEMPLATE.FAT&amp;display_string=Audit&amp;VAR:KEY=BSPUJMFOJE&amp;VAR:QUERY=RkZfRU5UUlBSX1ZBTF9EQUlMWSgzOTc5NywsLCwsJ0RJTCcp&amp;WINDOW=FIRST_POPUP&amp;HEIGHT=450&amp;WIDTH=","450&amp;START_MAXIMIZED=FALSE&amp;VAR:CALENDAR=US&amp;VAR:SYMBOL=SPN&amp;VAR:INDEX=0"}</definedName>
    <definedName name="_2048__FDSAUDITLINK__" hidden="1">{"fdsup://directions/FAT Viewer?action=UPDATE&amp;creator=factset&amp;DYN_ARGS=TRUE&amp;DOC_NAME=FAT:FQL_AUDITING_CLIENT_TEMPLATE.FAT&amp;display_string=Audit&amp;VAR:KEY=PMPWJYLAFE&amp;VAR:QUERY=RkZfRUJJVERBX09QRVIoTFRNLDM5NzkwKQ==&amp;WINDOW=FIRST_POPUP&amp;HEIGHT=450&amp;WIDTH=450&amp;START_MA","XIMIZED=FALSE&amp;VAR:CALENDAR=US&amp;VAR:SYMBOL=SPN&amp;VAR:INDEX=0"}</definedName>
    <definedName name="_2049__FDSAUDITLINK__" hidden="1">{"fdsup://directions/FAT Viewer?action=UPDATE&amp;creator=factset&amp;DYN_ARGS=TRUE&amp;DOC_NAME=FAT:FQL_AUDITING_CLIENT_TEMPLATE.FAT&amp;display_string=Audit&amp;VAR:KEY=HQBEHIVUXW&amp;VAR:QUERY=RkZfRU5UUlBSX1ZBTF9EQUlMWSgzOTc5MCwsLCwsJ0RJTCcp&amp;WINDOW=FIRST_POPUP&amp;HEIGHT=450&amp;WIDTH=","450&amp;START_MAXIMIZED=FALSE&amp;VAR:CALENDAR=US&amp;VAR:SYMBOL=SPN&amp;VAR:INDEX=0"}</definedName>
    <definedName name="_205___123Graph_XCHART_2" hidden="1">#REF!</definedName>
    <definedName name="_205__FDSAUDITLINK__" hidden="1">{"fdsup://directions/FAT Viewer?action=UPDATE&amp;creator=factset&amp;DYN_ARGS=TRUE&amp;DOC_NAME=FAT:FQL_AUDITING_CLIENT_TEMPLATE.FAT&amp;display_string=Audit&amp;VAR:KEY=NINSRQJOTS&amp;VAR:QUERY=RkZfRU5UUlBSX1ZBTF9EQUlMWSg0MDIyNCwsLCwsJ0RJTCcp&amp;WINDOW=FIRST_POPUP&amp;HEIGHT=450&amp;WIDTH=","450&amp;START_MAXIMIZED=FALSE&amp;VAR:CALENDAR=US&amp;VAR:SYMBOL=B2850B&amp;VAR:INDEX=0"}</definedName>
    <definedName name="_2050__FDSAUDITLINK__" hidden="1">{"fdsup://directions/FAT Viewer?action=UPDATE&amp;creator=factset&amp;DYN_ARGS=TRUE&amp;DOC_NAME=FAT:FQL_AUDITING_CLIENT_TEMPLATE.FAT&amp;display_string=Audit&amp;VAR:KEY=RULAPQLSBQ&amp;VAR:QUERY=RkZfRUJJVERBX09QRVIoTFRNLDM5NzgzKQ==&amp;WINDOW=FIRST_POPUP&amp;HEIGHT=450&amp;WIDTH=450&amp;START_MA","XIMIZED=FALSE&amp;VAR:CALENDAR=US&amp;VAR:SYMBOL=SPN&amp;VAR:INDEX=0"}</definedName>
    <definedName name="_2051__FDSAUDITLINK__" hidden="1">{"fdsup://directions/FAT Viewer?action=UPDATE&amp;creator=factset&amp;DYN_ARGS=TRUE&amp;DOC_NAME=FAT:FQL_AUDITING_CLIENT_TEMPLATE.FAT&amp;display_string=Audit&amp;VAR:KEY=JCJSVYZUTS&amp;VAR:QUERY=RkZfRU5UUlBSX1ZBTF9EQUlMWSgzOTc4MywsLCwsJ0RJTCcp&amp;WINDOW=FIRST_POPUP&amp;HEIGHT=450&amp;WIDTH=","450&amp;START_MAXIMIZED=FALSE&amp;VAR:CALENDAR=US&amp;VAR:SYMBOL=SPN&amp;VAR:INDEX=0"}</definedName>
    <definedName name="_2052__FDSAUDITLINK__" hidden="1">{"fdsup://directions/FAT Viewer?action=UPDATE&amp;creator=factset&amp;DYN_ARGS=TRUE&amp;DOC_NAME=FAT:FQL_AUDITING_CLIENT_TEMPLATE.FAT&amp;display_string=Audit&amp;VAR:KEY=RWBKXSJKTC&amp;VAR:QUERY=RkZfRUJJVERBX09QRVIoTFRNLDM5Nzc2KQ==&amp;WINDOW=FIRST_POPUP&amp;HEIGHT=450&amp;WIDTH=450&amp;START_MA","XIMIZED=FALSE&amp;VAR:CALENDAR=US&amp;VAR:SYMBOL=SPN&amp;VAR:INDEX=0"}</definedName>
    <definedName name="_2053__FDSAUDITLINK__" hidden="1">{"fdsup://directions/FAT Viewer?action=UPDATE&amp;creator=factset&amp;DYN_ARGS=TRUE&amp;DOC_NAME=FAT:FQL_AUDITING_CLIENT_TEMPLATE.FAT&amp;display_string=Audit&amp;VAR:KEY=XYFSFCJATQ&amp;VAR:QUERY=RkZfRU5UUlBSX1ZBTF9EQUlMWSgzOTc3NiwsLCwsJ0RJTCcp&amp;WINDOW=FIRST_POPUP&amp;HEIGHT=450&amp;WIDTH=","450&amp;START_MAXIMIZED=FALSE&amp;VAR:CALENDAR=US&amp;VAR:SYMBOL=SPN&amp;VAR:INDEX=0"}</definedName>
    <definedName name="_2054__FDSAUDITLINK__" hidden="1">{"fdsup://directions/FAT Viewer?action=UPDATE&amp;creator=factset&amp;DYN_ARGS=TRUE&amp;DOC_NAME=FAT:FQL_AUDITING_CLIENT_TEMPLATE.FAT&amp;display_string=Audit&amp;VAR:KEY=XWPUFGJQLU&amp;VAR:QUERY=RkZfRUJJVERBX09QRVIoTFRNLDM5NzY5KQ==&amp;WINDOW=FIRST_POPUP&amp;HEIGHT=450&amp;WIDTH=450&amp;START_MA","XIMIZED=FALSE&amp;VAR:CALENDAR=US&amp;VAR:SYMBOL=SPN&amp;VAR:INDEX=0"}</definedName>
    <definedName name="_2055__FDSAUDITLINK__" hidden="1">{"fdsup://directions/FAT Viewer?action=UPDATE&amp;creator=factset&amp;DYN_ARGS=TRUE&amp;DOC_NAME=FAT:FQL_AUDITING_CLIENT_TEMPLATE.FAT&amp;display_string=Audit&amp;VAR:KEY=PWJCPAVALO&amp;VAR:QUERY=RkZfRU5UUlBSX1ZBTF9EQUlMWSgzOTc2OSwsLCwsJ0RJTCcp&amp;WINDOW=FIRST_POPUP&amp;HEIGHT=450&amp;WIDTH=","450&amp;START_MAXIMIZED=FALSE&amp;VAR:CALENDAR=US&amp;VAR:SYMBOL=SPN&amp;VAR:INDEX=0"}</definedName>
    <definedName name="_2056__FDSAUDITLINK__" hidden="1">{"fdsup://directions/FAT Viewer?action=UPDATE&amp;creator=factset&amp;DYN_ARGS=TRUE&amp;DOC_NAME=FAT:FQL_AUDITING_CLIENT_TEMPLATE.FAT&amp;display_string=Audit&amp;VAR:KEY=TGZCVUJYXC&amp;VAR:QUERY=RkZfRUJJVERBX09QRVIoTFRNLDM5NzYyKQ==&amp;WINDOW=FIRST_POPUP&amp;HEIGHT=450&amp;WIDTH=450&amp;START_MA","XIMIZED=FALSE&amp;VAR:CALENDAR=US&amp;VAR:SYMBOL=SPN&amp;VAR:INDEX=0"}</definedName>
    <definedName name="_2057__FDSAUDITLINK__" hidden="1">{"fdsup://directions/FAT Viewer?action=UPDATE&amp;creator=factset&amp;DYN_ARGS=TRUE&amp;DOC_NAME=FAT:FQL_AUDITING_CLIENT_TEMPLATE.FAT&amp;display_string=Audit&amp;VAR:KEY=LWXILAZYDI&amp;VAR:QUERY=RkZfRU5UUlBSX1ZBTF9EQUlMWSgzOTc2MiwsLCwsJ0RJTCcp&amp;WINDOW=FIRST_POPUP&amp;HEIGHT=450&amp;WIDTH=","450&amp;START_MAXIMIZED=FALSE&amp;VAR:CALENDAR=US&amp;VAR:SYMBOL=SPN&amp;VAR:INDEX=0"}</definedName>
    <definedName name="_2058__FDSAUDITLINK__" hidden="1">{"fdsup://directions/FAT Viewer?action=UPDATE&amp;creator=factset&amp;DYN_ARGS=TRUE&amp;DOC_NAME=FAT:FQL_AUDITING_CLIENT_TEMPLATE.FAT&amp;display_string=Audit&amp;VAR:KEY=TGXKZMZYTG&amp;VAR:QUERY=RkZfRUJJVERBX09QRVIoTFRNLDM5NzU1KQ==&amp;WINDOW=FIRST_POPUP&amp;HEIGHT=450&amp;WIDTH=450&amp;START_MA","XIMIZED=FALSE&amp;VAR:CALENDAR=US&amp;VAR:SYMBOL=SPN&amp;VAR:INDEX=0"}</definedName>
    <definedName name="_2059__FDSAUDITLINK__" hidden="1">{"fdsup://directions/FAT Viewer?action=UPDATE&amp;creator=factset&amp;DYN_ARGS=TRUE&amp;DOC_NAME=FAT:FQL_AUDITING_CLIENT_TEMPLATE.FAT&amp;display_string=Audit&amp;VAR:KEY=XYTAVMRWJK&amp;VAR:QUERY=RkZfRU5UUlBSX1ZBTF9EQUlMWSgzOTc1NSwsLCwsJ0RJTCcp&amp;WINDOW=FIRST_POPUP&amp;HEIGHT=450&amp;WIDTH=","450&amp;START_MAXIMIZED=FALSE&amp;VAR:CALENDAR=US&amp;VAR:SYMBOL=SPN&amp;VAR:INDEX=0"}</definedName>
    <definedName name="_206__123Graph_ACHART_1" hidden="1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NWVWLOHKBI&amp;VAR:QUERY=RkZfRUJJVERBX09QRVIoTFRNLDM5NzQ4KQ==&amp;WINDOW=FIRST_POPUP&amp;HEIGHT=450&amp;WIDTH=450&amp;START_MA","XIMIZED=FALSE&amp;VAR:CALENDAR=US&amp;VAR:SYMBOL=SPN&amp;VAR:INDEX=0"}</definedName>
    <definedName name="_2061__FDSAUDITLINK__" hidden="1">{"fdsup://directions/FAT Viewer?action=UPDATE&amp;creator=factset&amp;DYN_ARGS=TRUE&amp;DOC_NAME=FAT:FQL_AUDITING_CLIENT_TEMPLATE.FAT&amp;display_string=Audit&amp;VAR:KEY=LSTINEHUVC&amp;VAR:QUERY=RkZfRU5UUlBSX1ZBTF9EQUlMWSgzOTc0OCwsLCwsJ0RJTCcp&amp;WINDOW=FIRST_POPUP&amp;HEIGHT=450&amp;WIDTH=","450&amp;START_MAXIMIZED=FALSE&amp;VAR:CALENDAR=US&amp;VAR:SYMBOL=SPN&amp;VAR:INDEX=0"}</definedName>
    <definedName name="_2062__FDSAUDITLINK__" hidden="1">{"fdsup://directions/FAT Viewer?action=UPDATE&amp;creator=factset&amp;DYN_ARGS=TRUE&amp;DOC_NAME=FAT:FQL_AUDITING_CLIENT_TEMPLATE.FAT&amp;display_string=Audit&amp;VAR:KEY=LOFCJMNWJM&amp;VAR:QUERY=RkZfRUJJVERBX09QRVIoTFRNLDM5NzQxKQ==&amp;WINDOW=FIRST_POPUP&amp;HEIGHT=450&amp;WIDTH=450&amp;START_MA","XIMIZED=FALSE&amp;VAR:CALENDAR=US&amp;VAR:SYMBOL=SPN&amp;VAR:INDEX=0"}</definedName>
    <definedName name="_2063__FDSAUDITLINK__" hidden="1">{"fdsup://directions/FAT Viewer?action=UPDATE&amp;creator=factset&amp;DYN_ARGS=TRUE&amp;DOC_NAME=FAT:FQL_AUDITING_CLIENT_TEMPLATE.FAT&amp;display_string=Audit&amp;VAR:KEY=BQRQTQJMZI&amp;VAR:QUERY=RkZfRU5UUlBSX1ZBTF9EQUlMWSgzOTc0MSwsLCwsJ0RJTCcp&amp;WINDOW=FIRST_POPUP&amp;HEIGHT=450&amp;WIDTH=","450&amp;START_MAXIMIZED=FALSE&amp;VAR:CALENDAR=US&amp;VAR:SYMBOL=SPN&amp;VAR:INDEX=0"}</definedName>
    <definedName name="_2064__FDSAUDITLINK__" hidden="1">{"fdsup://directions/FAT Viewer?action=UPDATE&amp;creator=factset&amp;DYN_ARGS=TRUE&amp;DOC_NAME=FAT:FQL_AUDITING_CLIENT_TEMPLATE.FAT&amp;display_string=Audit&amp;VAR:KEY=NKNEHYZGTC&amp;VAR:QUERY=RkZfRUJJVERBX09QRVIoTFRNLDM5NzM0KQ==&amp;WINDOW=FIRST_POPUP&amp;HEIGHT=450&amp;WIDTH=450&amp;START_MA","XIMIZED=FALSE&amp;VAR:CALENDAR=US&amp;VAR:SYMBOL=SPN&amp;VAR:INDEX=0"}</definedName>
    <definedName name="_2065__FDSAUDITLINK__" hidden="1">{"fdsup://directions/FAT Viewer?action=UPDATE&amp;creator=factset&amp;DYN_ARGS=TRUE&amp;DOC_NAME=FAT:FQL_AUDITING_CLIENT_TEMPLATE.FAT&amp;display_string=Audit&amp;VAR:KEY=JYJYDGFWHG&amp;VAR:QUERY=RkZfRU5UUlBSX1ZBTF9EQUlMWSgzOTczNCwsLCwsJ0RJTCcp&amp;WINDOW=FIRST_POPUP&amp;HEIGHT=450&amp;WIDTH=","450&amp;START_MAXIMIZED=FALSE&amp;VAR:CALENDAR=US&amp;VAR:SYMBOL=SPN&amp;VAR:INDEX=0"}</definedName>
    <definedName name="_2066__FDSAUDITLINK__" hidden="1">{"fdsup://directions/FAT Viewer?action=UPDATE&amp;creator=factset&amp;DYN_ARGS=TRUE&amp;DOC_NAME=FAT:FQL_AUDITING_CLIENT_TEMPLATE.FAT&amp;display_string=Audit&amp;VAR:KEY=TADQNQLIDS&amp;VAR:QUERY=RkZfRUJJVERBX09QRVIoTFRNLDM5NzI3KQ==&amp;WINDOW=FIRST_POPUP&amp;HEIGHT=450&amp;WIDTH=450&amp;START_MA","XIMIZED=FALSE&amp;VAR:CALENDAR=US&amp;VAR:SYMBOL=SPN&amp;VAR:INDEX=0"}</definedName>
    <definedName name="_2067__FDSAUDITLINK__" hidden="1">{"fdsup://directions/FAT Viewer?action=UPDATE&amp;creator=factset&amp;DYN_ARGS=TRUE&amp;DOC_NAME=FAT:FQL_AUDITING_CLIENT_TEMPLATE.FAT&amp;display_string=Audit&amp;VAR:KEY=BSDYRWHOFY&amp;VAR:QUERY=RkZfRU5UUlBSX1ZBTF9EQUlMWSgzOTcyNywsLCwsJ0RJTCcp&amp;WINDOW=FIRST_POPUP&amp;HEIGHT=450&amp;WIDTH=","450&amp;START_MAXIMIZED=FALSE&amp;VAR:CALENDAR=US&amp;VAR:SYMBOL=SPN&amp;VAR:INDEX=0"}</definedName>
    <definedName name="_2068__FDSAUDITLINK__" hidden="1">{"fdsup://directions/FAT Viewer?action=UPDATE&amp;creator=factset&amp;DYN_ARGS=TRUE&amp;DOC_NAME=FAT:FQL_AUDITING_CLIENT_TEMPLATE.FAT&amp;display_string=Audit&amp;VAR:KEY=JIBUPKZUXU&amp;VAR:QUERY=RkZfRUJJVERBX09QRVIoTFRNLDM5NzIwKQ==&amp;WINDOW=FIRST_POPUP&amp;HEIGHT=450&amp;WIDTH=450&amp;START_MA","XIMIZED=FALSE&amp;VAR:CALENDAR=US&amp;VAR:SYMBOL=SPN&amp;VAR:INDEX=0"}</definedName>
    <definedName name="_2069__FDSAUDITLINK__" hidden="1">{"fdsup://directions/FAT Viewer?action=UPDATE&amp;creator=factset&amp;DYN_ARGS=TRUE&amp;DOC_NAME=FAT:FQL_AUDITING_CLIENT_TEMPLATE.FAT&amp;display_string=Audit&amp;VAR:KEY=FMRWFGDMRS&amp;VAR:QUERY=RkZfRU5UUlBSX1ZBTF9EQUlMWSgzOTcyMCwsLCwsJ0RJTCcp&amp;WINDOW=FIRST_POPUP&amp;HEIGHT=450&amp;WIDTH=","450&amp;START_MAXIMIZED=FALSE&amp;VAR:CALENDAR=US&amp;VAR:SYMBOL=SPN&amp;VAR:INDEX=0"}</definedName>
    <definedName name="_207_____________123Graph_XCHART_1" hidden="1">#REF!</definedName>
    <definedName name="_207__123Graph_ACHART_2" hidden="1">#REF!</definedName>
    <definedName name="_207__FDSAUDITLINK__" hidden="1">{"fdsup://directions/FAT Viewer?action=UPDATE&amp;creator=factset&amp;DYN_ARGS=TRUE&amp;DOC_NAME=FAT:FQL_AUDITING_CLIENT_TEMPLATE.FAT&amp;display_string=Audit&amp;VAR:KEY=PMZMRWVIBG&amp;VAR:QUERY=RkZfRU5UUlBSX1ZBTF9EQUlMWSg0MDIxNywsLCwsJ0RJTCcp&amp;WINDOW=FIRST_POPUP&amp;HEIGHT=450&amp;WIDTH=","450&amp;START_MAXIMIZED=FALSE&amp;VAR:CALENDAR=US&amp;VAR:SYMBOL=B2850B&amp;VAR:INDEX=0"}</definedName>
    <definedName name="_2070__FDSAUDITLINK__" hidden="1">{"fdsup://directions/FAT Viewer?action=UPDATE&amp;creator=factset&amp;DYN_ARGS=TRUE&amp;DOC_NAME=FAT:FQL_AUDITING_CLIENT_TEMPLATE.FAT&amp;display_string=Audit&amp;VAR:KEY=TYLSPULITK&amp;VAR:QUERY=RkZfRUJJVERBX09QRVIoTFRNLDM5NzEzKQ==&amp;WINDOW=FIRST_POPUP&amp;HEIGHT=450&amp;WIDTH=450&amp;START_MA","XIMIZED=FALSE&amp;VAR:CALENDAR=US&amp;VAR:SYMBOL=SPN&amp;VAR:INDEX=0"}</definedName>
    <definedName name="_2071__FDSAUDITLINK__" hidden="1">{"fdsup://directions/FAT Viewer?action=UPDATE&amp;creator=factset&amp;DYN_ARGS=TRUE&amp;DOC_NAME=FAT:FQL_AUDITING_CLIENT_TEMPLATE.FAT&amp;display_string=Audit&amp;VAR:KEY=HSXULKBCFE&amp;VAR:QUERY=RkZfRU5UUlBSX1ZBTF9EQUlMWSgzOTcxMywsLCwsJ0RJTCcp&amp;WINDOW=FIRST_POPUP&amp;HEIGHT=450&amp;WIDTH=","450&amp;START_MAXIMIZED=FALSE&amp;VAR:CALENDAR=US&amp;VAR:SYMBOL=SPN&amp;VAR:INDEX=0"}</definedName>
    <definedName name="_2072__FDSAUDITLINK__" hidden="1">{"fdsup://directions/FAT Viewer?action=UPDATE&amp;creator=factset&amp;DYN_ARGS=TRUE&amp;DOC_NAME=FAT:FQL_AUDITING_CLIENT_TEMPLATE.FAT&amp;display_string=Audit&amp;VAR:KEY=TMBYXGJWPY&amp;VAR:QUERY=RkZfRUJJVERBX09QRVIoTFRNLDM5NzA2KQ==&amp;WINDOW=FIRST_POPUP&amp;HEIGHT=450&amp;WIDTH=450&amp;START_MA","XIMIZED=FALSE&amp;VAR:CALENDAR=US&amp;VAR:SYMBOL=SPN&amp;VAR:INDEX=0"}</definedName>
    <definedName name="_2073__FDSAUDITLINK__" hidden="1">{"fdsup://directions/FAT Viewer?action=UPDATE&amp;creator=factset&amp;DYN_ARGS=TRUE&amp;DOC_NAME=FAT:FQL_AUDITING_CLIENT_TEMPLATE.FAT&amp;display_string=Audit&amp;VAR:KEY=HUVCPUDUPG&amp;VAR:QUERY=RkZfRU5UUlBSX1ZBTF9EQUlMWSgzOTcwNiwsLCwsJ0RJTCcp&amp;WINDOW=FIRST_POPUP&amp;HEIGHT=450&amp;WIDTH=","450&amp;START_MAXIMIZED=FALSE&amp;VAR:CALENDAR=US&amp;VAR:SYMBOL=SPN&amp;VAR:INDEX=0"}</definedName>
    <definedName name="_2074__FDSAUDITLINK__" hidden="1">{"fdsup://directions/FAT Viewer?action=UPDATE&amp;creator=factset&amp;DYN_ARGS=TRUE&amp;DOC_NAME=FAT:FQL_AUDITING_CLIENT_TEMPLATE.FAT&amp;display_string=Audit&amp;VAR:KEY=XGHOVENGDK&amp;VAR:QUERY=RkZfRUJJVERBX09QRVIoTFRNLDM5Njk5KQ==&amp;WINDOW=FIRST_POPUP&amp;HEIGHT=450&amp;WIDTH=450&amp;START_MA","XIMIZED=FALSE&amp;VAR:CALENDAR=US&amp;VAR:SYMBOL=SPN&amp;VAR:INDEX=0"}</definedName>
    <definedName name="_2075__FDSAUDITLINK__" hidden="1">{"fdsup://directions/FAT Viewer?action=UPDATE&amp;creator=factset&amp;DYN_ARGS=TRUE&amp;DOC_NAME=FAT:FQL_AUDITING_CLIENT_TEMPLATE.FAT&amp;display_string=Audit&amp;VAR:KEY=DIXWBWPQXY&amp;VAR:QUERY=RkZfRU5UUlBSX1ZBTF9EQUlMWSgzOTY5OSwsLCwsJ0RJTCcp&amp;WINDOW=FIRST_POPUP&amp;HEIGHT=450&amp;WIDTH=","450&amp;START_MAXIMIZED=FALSE&amp;VAR:CALENDAR=US&amp;VAR:SYMBOL=SPN&amp;VAR:INDEX=0"}</definedName>
    <definedName name="_2076__FDSAUDITLINK__" hidden="1">{"fdsup://directions/FAT Viewer?action=UPDATE&amp;creator=factset&amp;DYN_ARGS=TRUE&amp;DOC_NAME=FAT:FQL_AUDITING_CLIENT_TEMPLATE.FAT&amp;display_string=Audit&amp;VAR:KEY=LSHSJCJUJW&amp;VAR:QUERY=RkZfRUJJVERBX09QRVIoTFRNLDM5NjkyKQ==&amp;WINDOW=FIRST_POPUP&amp;HEIGHT=450&amp;WIDTH=450&amp;START_MA","XIMIZED=FALSE&amp;VAR:CALENDAR=US&amp;VAR:SYMBOL=SPN&amp;VAR:INDEX=0"}</definedName>
    <definedName name="_2077__FDSAUDITLINK__" hidden="1">{"fdsup://directions/FAT Viewer?action=UPDATE&amp;creator=factset&amp;DYN_ARGS=TRUE&amp;DOC_NAME=FAT:FQL_AUDITING_CLIENT_TEMPLATE.FAT&amp;display_string=Audit&amp;VAR:KEY=REFUHIFADK&amp;VAR:QUERY=RkZfRU5UUlBSX1ZBTF9EQUlMWSgzOTY5MiwsLCwsJ0RJTCcp&amp;WINDOW=FIRST_POPUP&amp;HEIGHT=450&amp;WIDTH=","450&amp;START_MAXIMIZED=FALSE&amp;VAR:CALENDAR=US&amp;VAR:SYMBOL=SPN&amp;VAR:INDEX=0"}</definedName>
    <definedName name="_2078__FDSAUDITLINK__" hidden="1">{"fdsup://directions/FAT Viewer?action=UPDATE&amp;creator=factset&amp;DYN_ARGS=TRUE&amp;DOC_NAME=FAT:FQL_AUDITING_CLIENT_TEMPLATE.FAT&amp;display_string=Audit&amp;VAR:KEY=DELYVEJATK&amp;VAR:QUERY=RkZfRUJJVERBX09QRVIoTFRNLDM5Njg1KQ==&amp;WINDOW=FIRST_POPUP&amp;HEIGHT=450&amp;WIDTH=450&amp;START_MA","XIMIZED=FALSE&amp;VAR:CALENDAR=US&amp;VAR:SYMBOL=SPN&amp;VAR:INDEX=0"}</definedName>
    <definedName name="_2079__FDSAUDITLINK__" hidden="1">{"fdsup://directions/FAT Viewer?action=UPDATE&amp;creator=factset&amp;DYN_ARGS=TRUE&amp;DOC_NAME=FAT:FQL_AUDITING_CLIENT_TEMPLATE.FAT&amp;display_string=Audit&amp;VAR:KEY=PMFGPOTAJC&amp;VAR:QUERY=RkZfRU5UUlBSX1ZBTF9EQUlMWSgzOTY4NSwsLCwsJ0RJTCcp&amp;WINDOW=FIRST_POPUP&amp;HEIGHT=450&amp;WIDTH=","450&amp;START_MAXIMIZED=FALSE&amp;VAR:CALENDAR=US&amp;VAR:SYMBOL=SPN&amp;VAR:INDEX=0"}</definedName>
    <definedName name="_208__123Graph_ACHART_3" hidden="1">#REF!</definedName>
    <definedName name="_208__FDSAUDITLINK__" hidden="1">{"fdsup://directions/FAT Viewer?action=UPDATE&amp;creator=factset&amp;DYN_ARGS=TRUE&amp;DOC_NAME=FAT:FQL_AUDITING_CLIENT_TEMPLATE.FAT&amp;display_string=Audit&amp;VAR:KEY=LSLWTYJCTA&amp;VAR:QUERY=RkZfRUJJVERBX09QRVIoTFRNLDQwMjE3KQ==&amp;WINDOW=FIRST_POPUP&amp;HEIGHT=450&amp;WIDTH=450&amp;START_MA","XIMIZED=FALSE&amp;VAR:CALENDAR=US&amp;VAR:SYMBOL=B2850B&amp;VAR:INDEX=0"}</definedName>
    <definedName name="_2080__FDSAUDITLINK__" hidden="1">{"fdsup://directions/FAT Viewer?action=UPDATE&amp;creator=factset&amp;DYN_ARGS=TRUE&amp;DOC_NAME=FAT:FQL_AUDITING_CLIENT_TEMPLATE.FAT&amp;display_string=Audit&amp;VAR:KEY=JAROJEVQXS&amp;VAR:QUERY=RkZfRUJJVERBX09QRVIoTFRNLDM5Njc4KQ==&amp;WINDOW=FIRST_POPUP&amp;HEIGHT=450&amp;WIDTH=450&amp;START_MA","XIMIZED=FALSE&amp;VAR:CALENDAR=US&amp;VAR:SYMBOL=SPN&amp;VAR:INDEX=0"}</definedName>
    <definedName name="_2081__FDSAUDITLINK__" hidden="1">{"fdsup://directions/FAT Viewer?action=UPDATE&amp;creator=factset&amp;DYN_ARGS=TRUE&amp;DOC_NAME=FAT:FQL_AUDITING_CLIENT_TEMPLATE.FAT&amp;display_string=Audit&amp;VAR:KEY=BETARGZOJI&amp;VAR:QUERY=RkZfRU5UUlBSX1ZBTF9EQUlMWSgzOTY3OCwsLCwsJ0RJTCcp&amp;WINDOW=FIRST_POPUP&amp;HEIGHT=450&amp;WIDTH=","450&amp;START_MAXIMIZED=FALSE&amp;VAR:CALENDAR=US&amp;VAR:SYMBOL=SPN&amp;VAR:INDEX=0"}</definedName>
    <definedName name="_2082__FDSAUDITLINK__" hidden="1">{"fdsup://directions/FAT Viewer?action=UPDATE&amp;creator=factset&amp;DYN_ARGS=TRUE&amp;DOC_NAME=FAT:FQL_AUDITING_CLIENT_TEMPLATE.FAT&amp;display_string=Audit&amp;VAR:KEY=LCFMLELCVC&amp;VAR:QUERY=RkZfRUJJVERBX09QRVIoTFRNLDM5NjcxKQ==&amp;WINDOW=FIRST_POPUP&amp;HEIGHT=450&amp;WIDTH=450&amp;START_MA","XIMIZED=FALSE&amp;VAR:CALENDAR=US&amp;VAR:SYMBOL=SPN&amp;VAR:INDEX=0"}</definedName>
    <definedName name="_2083__FDSAUDITLINK__" hidden="1">{"fdsup://directions/FAT Viewer?action=UPDATE&amp;creator=factset&amp;DYN_ARGS=TRUE&amp;DOC_NAME=FAT:FQL_AUDITING_CLIENT_TEMPLATE.FAT&amp;display_string=Audit&amp;VAR:KEY=RYHQRKZURM&amp;VAR:QUERY=RkZfRU5UUlBSX1ZBTF9EQUlMWSgzOTY3MSwsLCwsJ0RJTCcp&amp;WINDOW=FIRST_POPUP&amp;HEIGHT=450&amp;WIDTH=","450&amp;START_MAXIMIZED=FALSE&amp;VAR:CALENDAR=US&amp;VAR:SYMBOL=SPN&amp;VAR:INDEX=0"}</definedName>
    <definedName name="_2084__FDSAUDITLINK__" hidden="1">{"fdsup://directions/FAT Viewer?action=UPDATE&amp;creator=factset&amp;DYN_ARGS=TRUE&amp;DOC_NAME=FAT:FQL_AUDITING_CLIENT_TEMPLATE.FAT&amp;display_string=Audit&amp;VAR:KEY=NYVSVKLCFW&amp;VAR:QUERY=RkZfRUJJVERBX09QRVIoTFRNLDM5NjY0KQ==&amp;WINDOW=FIRST_POPUP&amp;HEIGHT=450&amp;WIDTH=450&amp;START_MA","XIMIZED=FALSE&amp;VAR:CALENDAR=US&amp;VAR:SYMBOL=SPN&amp;VAR:INDEX=0"}</definedName>
    <definedName name="_2085__FDSAUDITLINK__" hidden="1">{"fdsup://directions/FAT Viewer?action=UPDATE&amp;creator=factset&amp;DYN_ARGS=TRUE&amp;DOC_NAME=FAT:FQL_AUDITING_CLIENT_TEMPLATE.FAT&amp;display_string=Audit&amp;VAR:KEY=PKFOZETMVS&amp;VAR:QUERY=RkZfRU5UUlBSX1ZBTF9EQUlMWSgzOTY2NCwsLCwsJ0RJTCcp&amp;WINDOW=FIRST_POPUP&amp;HEIGHT=450&amp;WIDTH=","450&amp;START_MAXIMIZED=FALSE&amp;VAR:CALENDAR=US&amp;VAR:SYMBOL=SPN&amp;VAR:INDEX=0"}</definedName>
    <definedName name="_2086__FDSAUDITLINK__" hidden="1">{"fdsup://directions/FAT Viewer?action=UPDATE&amp;creator=factset&amp;DYN_ARGS=TRUE&amp;DOC_NAME=FAT:FQL_AUDITING_CLIENT_TEMPLATE.FAT&amp;display_string=Audit&amp;VAR:KEY=LEDIHCJQDE&amp;VAR:QUERY=RkZfRUJJVERBX09QRVIoTFRNLDM5NjU3KQ==&amp;WINDOW=FIRST_POPUP&amp;HEIGHT=450&amp;WIDTH=450&amp;START_MA","XIMIZED=FALSE&amp;VAR:CALENDAR=US&amp;VAR:SYMBOL=SPN&amp;VAR:INDEX=0"}</definedName>
    <definedName name="_2087__FDSAUDITLINK__" hidden="1">{"fdsup://directions/FAT Viewer?action=UPDATE&amp;creator=factset&amp;DYN_ARGS=TRUE&amp;DOC_NAME=FAT:FQL_AUDITING_CLIENT_TEMPLATE.FAT&amp;display_string=Audit&amp;VAR:KEY=XQHIHSVYFO&amp;VAR:QUERY=RkZfRU5UUlBSX1ZBTF9EQUlMWSgzOTY1NywsLCwsJ0RJTCcp&amp;WINDOW=FIRST_POPUP&amp;HEIGHT=450&amp;WIDTH=","450&amp;START_MAXIMIZED=FALSE&amp;VAR:CALENDAR=US&amp;VAR:SYMBOL=SPN&amp;VAR:INDEX=0"}</definedName>
    <definedName name="_2088__FDSAUDITLINK__" hidden="1">{"fdsup://directions/FAT Viewer?action=UPDATE&amp;creator=factset&amp;DYN_ARGS=TRUE&amp;DOC_NAME=FAT:FQL_AUDITING_CLIENT_TEMPLATE.FAT&amp;display_string=Audit&amp;VAR:KEY=ZSXUHQHOVI&amp;VAR:QUERY=RkZfRUJJVERBX09QRVIoTFRNLDM5NjUwKQ==&amp;WINDOW=FIRST_POPUP&amp;HEIGHT=450&amp;WIDTH=450&amp;START_MA","XIMIZED=FALSE&amp;VAR:CALENDAR=US&amp;VAR:SYMBOL=SPN&amp;VAR:INDEX=0"}</definedName>
    <definedName name="_2089__FDSAUDITLINK__" hidden="1">{"fdsup://directions/FAT Viewer?action=UPDATE&amp;creator=factset&amp;DYN_ARGS=TRUE&amp;DOC_NAME=FAT:FQL_AUDITING_CLIENT_TEMPLATE.FAT&amp;display_string=Audit&amp;VAR:KEY=FOJKFEZYJK&amp;VAR:QUERY=RkZfRU5UUlBSX1ZBTF9EQUlMWSgzOTY1MCwsLCwsJ0RJTCcp&amp;WINDOW=FIRST_POPUP&amp;HEIGHT=450&amp;WIDTH=","450&amp;START_MAXIMIZED=FALSE&amp;VAR:CALENDAR=US&amp;VAR:SYMBOL=SPN&amp;VAR:INDEX=0"}</definedName>
    <definedName name="_209__123Graph_BCHART_1" hidden="1">#REF!</definedName>
    <definedName name="_209__FDSAUDITLINK__" hidden="1">{"fdsup://directions/FAT Viewer?action=UPDATE&amp;creator=factset&amp;DYN_ARGS=TRUE&amp;DOC_NAME=FAT:FQL_AUDITING_CLIENT_TEMPLATE.FAT&amp;display_string=Audit&amp;VAR:KEY=TKJINAHSNE&amp;VAR:QUERY=RkZfRU5UUlBSX1ZBTF9EQUlMWSg0MDIxMCwsLCwsJ0RJTCcp&amp;WINDOW=FIRST_POPUP&amp;HEIGHT=450&amp;WIDTH=","450&amp;START_MAXIMIZED=FALSE&amp;VAR:CALENDAR=US&amp;VAR:SYMBOL=B2850B&amp;VAR:INDEX=0"}</definedName>
    <definedName name="_2090__FDSAUDITLINK__" hidden="1">{"fdsup://directions/FAT Viewer?action=UPDATE&amp;creator=factset&amp;DYN_ARGS=TRUE&amp;DOC_NAME=FAT:FQL_AUDITING_CLIENT_TEMPLATE.FAT&amp;display_string=Audit&amp;VAR:KEY=BWZQDUFYZE&amp;VAR:QUERY=RkZfRUJJVERBX09QRVIoTFRNLDM5NjQzKQ==&amp;WINDOW=FIRST_POPUP&amp;HEIGHT=450&amp;WIDTH=450&amp;START_MA","XIMIZED=FALSE&amp;VAR:CALENDAR=US&amp;VAR:SYMBOL=SPN&amp;VAR:INDEX=0"}</definedName>
    <definedName name="_2091__FDSAUDITLINK__" hidden="1">{"fdsup://directions/FAT Viewer?action=UPDATE&amp;creator=factset&amp;DYN_ARGS=TRUE&amp;DOC_NAME=FAT:FQL_AUDITING_CLIENT_TEMPLATE.FAT&amp;display_string=Audit&amp;VAR:KEY=PEHIZILIZU&amp;VAR:QUERY=RkZfRU5UUlBSX1ZBTF9EQUlMWSgzOTY0MywsLCwsJ0RJTCcp&amp;WINDOW=FIRST_POPUP&amp;HEIGHT=450&amp;WIDTH=","450&amp;START_MAXIMIZED=FALSE&amp;VAR:CALENDAR=US&amp;VAR:SYMBOL=SPN&amp;VAR:INDEX=0"}</definedName>
    <definedName name="_2092__FDSAUDITLINK__" hidden="1">{"fdsup://directions/FAT Viewer?action=UPDATE&amp;creator=factset&amp;DYN_ARGS=TRUE&amp;DOC_NAME=FAT:FQL_AUDITING_CLIENT_TEMPLATE.FAT&amp;display_string=Audit&amp;VAR:KEY=DSNCXGPUDE&amp;VAR:QUERY=RkZfRUJJVERBX09QRVIoTFRNLDM5NjM2KQ==&amp;WINDOW=FIRST_POPUP&amp;HEIGHT=450&amp;WIDTH=450&amp;START_MA","XIMIZED=FALSE&amp;VAR:CALENDAR=US&amp;VAR:SYMBOL=SPN&amp;VAR:INDEX=0"}</definedName>
    <definedName name="_2093__FDSAUDITLINK__" hidden="1">{"fdsup://directions/FAT Viewer?action=UPDATE&amp;creator=factset&amp;DYN_ARGS=TRUE&amp;DOC_NAME=FAT:FQL_AUDITING_CLIENT_TEMPLATE.FAT&amp;display_string=Audit&amp;VAR:KEY=HGHCZKDKTO&amp;VAR:QUERY=RkZfRU5UUlBSX1ZBTF9EQUlMWSgzOTYzNiwsLCwsJ0RJTCcp&amp;WINDOW=FIRST_POPUP&amp;HEIGHT=450&amp;WIDTH=","450&amp;START_MAXIMIZED=FALSE&amp;VAR:CALENDAR=US&amp;VAR:SYMBOL=SPN&amp;VAR:INDEX=0"}</definedName>
    <definedName name="_2094__FDSAUDITLINK__" hidden="1">{"fdsup://directions/FAT Viewer?action=UPDATE&amp;creator=factset&amp;DYN_ARGS=TRUE&amp;DOC_NAME=FAT:FQL_AUDITING_CLIENT_TEMPLATE.FAT&amp;display_string=Audit&amp;VAR:KEY=XGDMROZOFI&amp;VAR:QUERY=RkZfRUJJVERBX09QRVIoTFRNLDM5NjI5KQ==&amp;WINDOW=FIRST_POPUP&amp;HEIGHT=450&amp;WIDTH=450&amp;START_MA","XIMIZED=FALSE&amp;VAR:CALENDAR=US&amp;VAR:SYMBOL=SPN&amp;VAR:INDEX=0"}</definedName>
    <definedName name="_2095__FDSAUDITLINK__" hidden="1">{"fdsup://directions/FAT Viewer?action=UPDATE&amp;creator=factset&amp;DYN_ARGS=TRUE&amp;DOC_NAME=FAT:FQL_AUDITING_CLIENT_TEMPLATE.FAT&amp;display_string=Audit&amp;VAR:KEY=NALAJCTQHI&amp;VAR:QUERY=RkZfRU5UUlBSX1ZBTF9EQUlMWSgzOTYyOSwsLCwsJ0RJTCcp&amp;WINDOW=FIRST_POPUP&amp;HEIGHT=450&amp;WIDTH=","450&amp;START_MAXIMIZED=FALSE&amp;VAR:CALENDAR=US&amp;VAR:SYMBOL=SPN&amp;VAR:INDEX=0"}</definedName>
    <definedName name="_2096__FDSAUDITLINK__" hidden="1">{"fdsup://directions/FAT Viewer?action=UPDATE&amp;creator=factset&amp;DYN_ARGS=TRUE&amp;DOC_NAME=FAT:FQL_AUDITING_CLIENT_TEMPLATE.FAT&amp;display_string=Audit&amp;VAR:KEY=BCLMVCXKVU&amp;VAR:QUERY=RkZfRUJJVERBX09QRVIoTFRNLDM5NjIyKQ==&amp;WINDOW=FIRST_POPUP&amp;HEIGHT=450&amp;WIDTH=450&amp;START_MA","XIMIZED=FALSE&amp;VAR:CALENDAR=US&amp;VAR:SYMBOL=SPN&amp;VAR:INDEX=0"}</definedName>
    <definedName name="_2097__FDSAUDITLINK__" hidden="1">{"fdsup://directions/FAT Viewer?action=UPDATE&amp;creator=factset&amp;DYN_ARGS=TRUE&amp;DOC_NAME=FAT:FQL_AUDITING_CLIENT_TEMPLATE.FAT&amp;display_string=Audit&amp;VAR:KEY=RSVYJUXEJO&amp;VAR:QUERY=RkZfRU5UUlBSX1ZBTF9EQUlMWSgzOTYyMiwsLCwsJ0RJTCcp&amp;WINDOW=FIRST_POPUP&amp;HEIGHT=450&amp;WIDTH=","450&amp;START_MAXIMIZED=FALSE&amp;VAR:CALENDAR=US&amp;VAR:SYMBOL=SPN&amp;VAR:INDEX=0"}</definedName>
    <definedName name="_2098__FDSAUDITLINK__" hidden="1">{"fdsup://directions/FAT Viewer?action=UPDATE&amp;creator=factset&amp;DYN_ARGS=TRUE&amp;DOC_NAME=FAT:FQL_AUDITING_CLIENT_TEMPLATE.FAT&amp;display_string=Audit&amp;VAR:KEY=JQJGPCXMLE&amp;VAR:QUERY=RkZfRUJJVERBX09QRVIoTFRNLDM5NjE1KQ==&amp;WINDOW=FIRST_POPUP&amp;HEIGHT=450&amp;WIDTH=450&amp;START_MA","XIMIZED=FALSE&amp;VAR:CALENDAR=US&amp;VAR:SYMBOL=SPN&amp;VAR:INDEX=0"}</definedName>
    <definedName name="_2099__FDSAUDITLINK__" hidden="1">{"fdsup://directions/FAT Viewer?action=UPDATE&amp;creator=factset&amp;DYN_ARGS=TRUE&amp;DOC_NAME=FAT:FQL_AUDITING_CLIENT_TEMPLATE.FAT&amp;display_string=Audit&amp;VAR:KEY=PSTCZONCVI&amp;VAR:QUERY=RkZfRU5UUlBSX1ZBTF9EQUlMWSgzOTYxNSwsLCwsJ0RJTCcp&amp;WINDOW=FIRST_POPUP&amp;HEIGHT=450&amp;WIDTH=","450&amp;START_MAXIMIZED=FALSE&amp;VAR:CALENDAR=US&amp;VAR:SYMBOL=SPN&amp;VAR:INDEX=0"}</definedName>
    <definedName name="_21_________________123Graph_CCHART_3" hidden="1">#REF!</definedName>
    <definedName name="_21________________123Graph_DCHART_2" hidden="1">#REF!</definedName>
    <definedName name="_21____123Graph_DCHART_4" hidden="1">#REF!</definedName>
    <definedName name="_21___123Graph_DCHART_1" hidden="1">#REF!</definedName>
    <definedName name="_21__123Graph_ACHART_11" hidden="1">#REF!</definedName>
    <definedName name="_21__123Graph_ACHART_17" hidden="1">#REF!</definedName>
    <definedName name="_21__123Graph_ACHART_9" hidden="1">#REF!</definedName>
    <definedName name="_21__123Graph_BCHART_1" hidden="1">#REF!</definedName>
    <definedName name="_21__123Graph_BCHART_13" hidden="1">#REF!</definedName>
    <definedName name="_21__123Graph_DCHART_10" hidden="1">#REF!</definedName>
    <definedName name="_21__123Graph_DCHART_9" hidden="1">#REF!</definedName>
    <definedName name="_21__123Graph_ECHART_10" hidden="1">#REF!</definedName>
    <definedName name="_21__123Graph_LBL_ACHART_1" hidden="1">#REF!</definedName>
    <definedName name="_21__FDSAUDITLINK__" hidden="1">{"fdsup://IBCentral/FAT Viewer?action=UPDATE&amp;creator=factset&amp;DOC_NAME=fat:reuters_qtrly_source_window.fat&amp;display_string=Audit&amp;DYN_ARGS=TRUE&amp;VAR:ID1=85461610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10_____________123Graph_XCHART_2" hidden="1">#REF!</definedName>
    <definedName name="_210__123Graph_BCHART_2" hidden="1">#REF!</definedName>
    <definedName name="_210__FDSAUDITLINK__" hidden="1">{"fdsup://directions/FAT Viewer?action=UPDATE&amp;creator=factset&amp;DYN_ARGS=TRUE&amp;DOC_NAME=FAT:FQL_AUDITING_CLIENT_TEMPLATE.FAT&amp;display_string=Audit&amp;VAR:KEY=ZIJWJEXQLW&amp;VAR:QUERY=RkZfRUJJVERBX09QRVIoTFRNLDQwMjEwKQ==&amp;WINDOW=FIRST_POPUP&amp;HEIGHT=450&amp;WIDTH=450&amp;START_MA","XIMIZED=FALSE&amp;VAR:CALENDAR=US&amp;VAR:SYMBOL=B2850B&amp;VAR:INDEX=0"}</definedName>
    <definedName name="_2100__FDSAUDITLINK__" hidden="1">{"fdsup://directions/FAT Viewer?action=UPDATE&amp;creator=factset&amp;DYN_ARGS=TRUE&amp;DOC_NAME=FAT:FQL_AUDITING_CLIENT_TEMPLATE.FAT&amp;display_string=Audit&amp;VAR:KEY=ZUNEFGZOHW&amp;VAR:QUERY=RkZfRUJJVERBX09QRVIoTFRNLDM5NjA4KQ==&amp;WINDOW=FIRST_POPUP&amp;HEIGHT=450&amp;WIDTH=450&amp;START_MA","XIMIZED=FALSE&amp;VAR:CALENDAR=US&amp;VAR:SYMBOL=SPN&amp;VAR:INDEX=0"}</definedName>
    <definedName name="_2101__FDSAUDITLINK__" hidden="1">{"fdsup://directions/FAT Viewer?action=UPDATE&amp;creator=factset&amp;DYN_ARGS=TRUE&amp;DOC_NAME=FAT:FQL_AUDITING_CLIENT_TEMPLATE.FAT&amp;display_string=Audit&amp;VAR:KEY=ZIPGBINEFE&amp;VAR:QUERY=RkZfRU5UUlBSX1ZBTF9EQUlMWSgzOTYwOCwsLCwsJ0RJTCcp&amp;WINDOW=FIRST_POPUP&amp;HEIGHT=450&amp;WIDTH=","450&amp;START_MAXIMIZED=FALSE&amp;VAR:CALENDAR=US&amp;VAR:SYMBOL=SPN&amp;VAR:INDEX=0"}</definedName>
    <definedName name="_2102__FDSAUDITLINK__" hidden="1">{"fdsup://directions/FAT Viewer?action=UPDATE&amp;creator=factset&amp;DYN_ARGS=TRUE&amp;DOC_NAME=FAT:FQL_AUDITING_CLIENT_TEMPLATE.FAT&amp;display_string=Audit&amp;VAR:KEY=ZEPQNUVUTG&amp;VAR:QUERY=RkZfRUJJVERBX09QRVIoTFRNLDM5NjAxKQ==&amp;WINDOW=FIRST_POPUP&amp;HEIGHT=450&amp;WIDTH=450&amp;START_MA","XIMIZED=FALSE&amp;VAR:CALENDAR=US&amp;VAR:SYMBOL=SPN&amp;VAR:INDEX=0"}</definedName>
    <definedName name="_2103__FDSAUDITLINK__" hidden="1">{"fdsup://directions/FAT Viewer?action=UPDATE&amp;creator=factset&amp;DYN_ARGS=TRUE&amp;DOC_NAME=FAT:FQL_AUDITING_CLIENT_TEMPLATE.FAT&amp;display_string=Audit&amp;VAR:KEY=ZSFWTCLWHW&amp;VAR:QUERY=RkZfRU5UUlBSX1ZBTF9EQUlMWSgzOTYwMSwsLCwsJ0RJTCcp&amp;WINDOW=FIRST_POPUP&amp;HEIGHT=450&amp;WIDTH=","450&amp;START_MAXIMIZED=FALSE&amp;VAR:CALENDAR=US&amp;VAR:SYMBOL=SPN&amp;VAR:INDEX=0"}</definedName>
    <definedName name="_2104__FDSAUDITLINK__" hidden="1">{"fdsup://directions/FAT Viewer?action=UPDATE&amp;creator=factset&amp;DYN_ARGS=TRUE&amp;DOC_NAME=FAT:FQL_AUDITING_CLIENT_TEMPLATE.FAT&amp;display_string=Audit&amp;VAR:KEY=PODQPGFETO&amp;VAR:QUERY=RkZfRUJJVERBX09QRVIoTFRNLDM5NTk0KQ==&amp;WINDOW=FIRST_POPUP&amp;HEIGHT=450&amp;WIDTH=450&amp;START_MA","XIMIZED=FALSE&amp;VAR:CALENDAR=US&amp;VAR:SYMBOL=SPN&amp;VAR:INDEX=0"}</definedName>
    <definedName name="_2105__FDSAUDITLINK__" hidden="1">{"fdsup://directions/FAT Viewer?action=UPDATE&amp;creator=factset&amp;DYN_ARGS=TRUE&amp;DOC_NAME=FAT:FQL_AUDITING_CLIENT_TEMPLATE.FAT&amp;display_string=Audit&amp;VAR:KEY=VWBOZWFCLG&amp;VAR:QUERY=RkZfRU5UUlBSX1ZBTF9EQUlMWSgzOTU5NCwsLCwsJ0RJTCcp&amp;WINDOW=FIRST_POPUP&amp;HEIGHT=450&amp;WIDTH=","450&amp;START_MAXIMIZED=FALSE&amp;VAR:CALENDAR=US&amp;VAR:SYMBOL=SPN&amp;VAR:INDEX=0"}</definedName>
    <definedName name="_2106__FDSAUDITLINK__" hidden="1">{"fdsup://directions/FAT Viewer?action=UPDATE&amp;creator=factset&amp;DYN_ARGS=TRUE&amp;DOC_NAME=FAT:FQL_AUDITING_CLIENT_TEMPLATE.FAT&amp;display_string=Audit&amp;VAR:KEY=DKXKJSDAHC&amp;VAR:QUERY=RkZfRUJJVERBX09QRVIoTFRNLDM5NTg3KQ==&amp;WINDOW=FIRST_POPUP&amp;HEIGHT=450&amp;WIDTH=450&amp;START_MA","XIMIZED=FALSE&amp;VAR:CALENDAR=US&amp;VAR:SYMBOL=SPN&amp;VAR:INDEX=0"}</definedName>
    <definedName name="_2107__FDSAUDITLINK__" hidden="1">{"fdsup://directions/FAT Viewer?action=UPDATE&amp;creator=factset&amp;DYN_ARGS=TRUE&amp;DOC_NAME=FAT:FQL_AUDITING_CLIENT_TEMPLATE.FAT&amp;display_string=Audit&amp;VAR:KEY=PKXCNSFMBO&amp;VAR:QUERY=RkZfRU5UUlBSX1ZBTF9EQUlMWSgzOTU4NywsLCwsJ0RJTCcp&amp;WINDOW=FIRST_POPUP&amp;HEIGHT=450&amp;WIDTH=","450&amp;START_MAXIMIZED=FALSE&amp;VAR:CALENDAR=US&amp;VAR:SYMBOL=SPN&amp;VAR:INDEX=0"}</definedName>
    <definedName name="_2108__FDSAUDITLINK__" hidden="1">{"fdsup://directions/FAT Viewer?action=UPDATE&amp;creator=factset&amp;DYN_ARGS=TRUE&amp;DOC_NAME=FAT:FQL_AUDITING_CLIENT_TEMPLATE.FAT&amp;display_string=Audit&amp;VAR:KEY=HGLMHUTGLW&amp;VAR:QUERY=RkZfRUJJVERBX09QRVIoTFRNLDM5NTgwKQ==&amp;WINDOW=FIRST_POPUP&amp;HEIGHT=450&amp;WIDTH=450&amp;START_MA","XIMIZED=FALSE&amp;VAR:CALENDAR=US&amp;VAR:SYMBOL=SPN&amp;VAR:INDEX=0"}</definedName>
    <definedName name="_2109__FDSAUDITLINK__" hidden="1">{"fdsup://directions/FAT Viewer?action=UPDATE&amp;creator=factset&amp;DYN_ARGS=TRUE&amp;DOC_NAME=FAT:FQL_AUDITING_CLIENT_TEMPLATE.FAT&amp;display_string=Audit&amp;VAR:KEY=FKNAPSXETG&amp;VAR:QUERY=RkZfRU5UUlBSX1ZBTF9EQUlMWSgzOTU4MCwsLCwsJ0RJTCcp&amp;WINDOW=FIRST_POPUP&amp;HEIGHT=450&amp;WIDTH=","450&amp;START_MAXIMIZED=FALSE&amp;VAR:CALENDAR=US&amp;VAR:SYMBOL=SPN&amp;VAR:INDEX=0"}</definedName>
    <definedName name="_211__123Graph_BCHART_3" hidden="1">#REF!</definedName>
    <definedName name="_211__FDSAUDITLINK__" hidden="1">{"fdsup://directions/FAT Viewer?action=UPDATE&amp;creator=factset&amp;DYN_ARGS=TRUE&amp;DOC_NAME=FAT:FQL_AUDITING_CLIENT_TEMPLATE.FAT&amp;display_string=Audit&amp;VAR:KEY=HCJEBGZIFS&amp;VAR:QUERY=RkZfRU5UUlBSX1ZBTF9EQUlMWSg0MDIwMywsLCwsJ0RJTCcp&amp;WINDOW=FIRST_POPUP&amp;HEIGHT=450&amp;WIDTH=","450&amp;START_MAXIMIZED=FALSE&amp;VAR:CALENDAR=US&amp;VAR:SYMBOL=B2850B&amp;VAR:INDEX=0"}</definedName>
    <definedName name="_2110__FDSAUDITLINK__" hidden="1">{"fdsup://directions/FAT Viewer?action=UPDATE&amp;creator=factset&amp;DYN_ARGS=TRUE&amp;DOC_NAME=FAT:FQL_AUDITING_CLIENT_TEMPLATE.FAT&amp;display_string=Audit&amp;VAR:KEY=JUBELGNABA&amp;VAR:QUERY=RkZfRUJJVERBX09QRVIoTFRNLDM5NTczKQ==&amp;WINDOW=FIRST_POPUP&amp;HEIGHT=450&amp;WIDTH=450&amp;START_MA","XIMIZED=FALSE&amp;VAR:CALENDAR=US&amp;VAR:SYMBOL=SPN&amp;VAR:INDEX=0"}</definedName>
    <definedName name="_2111__FDSAUDITLINK__" hidden="1">{"fdsup://directions/FAT Viewer?action=UPDATE&amp;creator=factset&amp;DYN_ARGS=TRUE&amp;DOC_NAME=FAT:FQL_AUDITING_CLIENT_TEMPLATE.FAT&amp;display_string=Audit&amp;VAR:KEY=XWNAZQVINA&amp;VAR:QUERY=RkZfRU5UUlBSX1ZBTF9EQUlMWSgzOTU3MywsLCwsJ0RJTCcp&amp;WINDOW=FIRST_POPUP&amp;HEIGHT=450&amp;WIDTH=","450&amp;START_MAXIMIZED=FALSE&amp;VAR:CALENDAR=US&amp;VAR:SYMBOL=SPN&amp;VAR:INDEX=0"}</definedName>
    <definedName name="_2112__FDSAUDITLINK__" hidden="1">{"fdsup://directions/FAT Viewer?action=UPDATE&amp;creator=factset&amp;DYN_ARGS=TRUE&amp;DOC_NAME=FAT:FQL_AUDITING_CLIENT_TEMPLATE.FAT&amp;display_string=Audit&amp;VAR:KEY=FITGNWNYNA&amp;VAR:QUERY=RkZfRUJJVERBX09QRVIoTFRNLDM5NTY2KQ==&amp;WINDOW=FIRST_POPUP&amp;HEIGHT=450&amp;WIDTH=450&amp;START_MA","XIMIZED=FALSE&amp;VAR:CALENDAR=US&amp;VAR:SYMBOL=SPN&amp;VAR:INDEX=0"}</definedName>
    <definedName name="_2113__FDSAUDITLINK__" hidden="1">{"fdsup://directions/FAT Viewer?action=UPDATE&amp;creator=factset&amp;DYN_ARGS=TRUE&amp;DOC_NAME=FAT:FQL_AUDITING_CLIENT_TEMPLATE.FAT&amp;display_string=Audit&amp;VAR:KEY=BONSVOPYJC&amp;VAR:QUERY=RkZfRU5UUlBSX1ZBTF9EQUlMWSgzOTU2NiwsLCwsJ0RJTCcp&amp;WINDOW=FIRST_POPUP&amp;HEIGHT=450&amp;WIDTH=","450&amp;START_MAXIMIZED=FALSE&amp;VAR:CALENDAR=US&amp;VAR:SYMBOL=SPN&amp;VAR:INDEX=0"}</definedName>
    <definedName name="_2114__FDSAUDITLINK__" hidden="1">{"fdsup://directions/FAT Viewer?action=UPDATE&amp;creator=factset&amp;DYN_ARGS=TRUE&amp;DOC_NAME=FAT:FQL_AUDITING_CLIENT_TEMPLATE.FAT&amp;display_string=Audit&amp;VAR:KEY=TSRWLANIPY&amp;VAR:QUERY=RkZfRUJJVERBX09QRVIoTFRNLDM5NTU5KQ==&amp;WINDOW=FIRST_POPUP&amp;HEIGHT=450&amp;WIDTH=450&amp;START_MA","XIMIZED=FALSE&amp;VAR:CALENDAR=US&amp;VAR:SYMBOL=SPN&amp;VAR:INDEX=0"}</definedName>
    <definedName name="_2115__FDSAUDITLINK__" hidden="1">{"fdsup://directions/FAT Viewer?action=UPDATE&amp;creator=factset&amp;DYN_ARGS=TRUE&amp;DOC_NAME=FAT:FQL_AUDITING_CLIENT_TEMPLATE.FAT&amp;display_string=Audit&amp;VAR:KEY=BEPOLCTIRU&amp;VAR:QUERY=RkZfRU5UUlBSX1ZBTF9EQUlMWSgzOTU1OSwsLCwsJ0RJTCcp&amp;WINDOW=FIRST_POPUP&amp;HEIGHT=450&amp;WIDTH=","450&amp;START_MAXIMIZED=FALSE&amp;VAR:CALENDAR=US&amp;VAR:SYMBOL=SPN&amp;VAR:INDEX=0"}</definedName>
    <definedName name="_2116__FDSAUDITLINK__" hidden="1">{"fdsup://directions/FAT Viewer?action=UPDATE&amp;creator=factset&amp;DYN_ARGS=TRUE&amp;DOC_NAME=FAT:FQL_AUDITING_CLIENT_TEMPLATE.FAT&amp;display_string=Audit&amp;VAR:KEY=HMXOVWTURM&amp;VAR:QUERY=RkZfRUJJVERBX09QRVIoTFRNLDM5NTUyKQ==&amp;WINDOW=FIRST_POPUP&amp;HEIGHT=450&amp;WIDTH=450&amp;START_MA","XIMIZED=FALSE&amp;VAR:CALENDAR=US&amp;VAR:SYMBOL=SPN&amp;VAR:INDEX=0"}</definedName>
    <definedName name="_2117__FDSAUDITLINK__" hidden="1">{"fdsup://directions/FAT Viewer?action=UPDATE&amp;creator=factset&amp;DYN_ARGS=TRUE&amp;DOC_NAME=FAT:FQL_AUDITING_CLIENT_TEMPLATE.FAT&amp;display_string=Audit&amp;VAR:KEY=DOXCHSTQFK&amp;VAR:QUERY=RkZfRU5UUlBSX1ZBTF9EQUlMWSgzOTU1MiwsLCwsJ0RJTCcp&amp;WINDOW=FIRST_POPUP&amp;HEIGHT=450&amp;WIDTH=","450&amp;START_MAXIMIZED=FALSE&amp;VAR:CALENDAR=US&amp;VAR:SYMBOL=SPN&amp;VAR:INDEX=0"}</definedName>
    <definedName name="_2118__FDSAUDITLINK__" hidden="1">{"fdsup://directions/FAT Viewer?action=UPDATE&amp;creator=factset&amp;DYN_ARGS=TRUE&amp;DOC_NAME=FAT:FQL_AUDITING_CLIENT_TEMPLATE.FAT&amp;display_string=Audit&amp;VAR:KEY=PABSZMLYJI&amp;VAR:QUERY=RkZfRUJJVERBX09QRVIoTFRNLDM5NTQ1KQ==&amp;WINDOW=FIRST_POPUP&amp;HEIGHT=450&amp;WIDTH=450&amp;START_MA","XIMIZED=FALSE&amp;VAR:CALENDAR=US&amp;VAR:SYMBOL=SPN&amp;VAR:INDEX=0"}</definedName>
    <definedName name="_2119__FDSAUDITLINK__" hidden="1">{"fdsup://directions/FAT Viewer?action=UPDATE&amp;creator=factset&amp;DYN_ARGS=TRUE&amp;DOC_NAME=FAT:FQL_AUDITING_CLIENT_TEMPLATE.FAT&amp;display_string=Audit&amp;VAR:KEY=ZKDSHKXODG&amp;VAR:QUERY=RkZfRU5UUlBSX1ZBTF9EQUlMWSgzOTU0NSwsLCwsJ0RJTCcp&amp;WINDOW=FIRST_POPUP&amp;HEIGHT=450&amp;WIDTH=","450&amp;START_MAXIMIZED=FALSE&amp;VAR:CALENDAR=US&amp;VAR:SYMBOL=SPN&amp;VAR:INDEX=0"}</definedName>
    <definedName name="_211b____123Graph_CCHAR" hidden="1">#REF!</definedName>
    <definedName name="_212__123Graph_CCHART_1" hidden="1">#REF!</definedName>
    <definedName name="_212__FDSAUDITLINK__" hidden="1">{"fdsup://directions/FAT Viewer?action=UPDATE&amp;creator=factset&amp;DYN_ARGS=TRUE&amp;DOC_NAME=FAT:FQL_AUDITING_CLIENT_TEMPLATE.FAT&amp;display_string=Audit&amp;VAR:KEY=BSBOXKBWNQ&amp;VAR:QUERY=RkZfRUJJVERBX09QRVIoTFRNLDQwMjAzKQ==&amp;WINDOW=FIRST_POPUP&amp;HEIGHT=450&amp;WIDTH=450&amp;START_MA","XIMIZED=FALSE&amp;VAR:CALENDAR=US&amp;VAR:SYMBOL=B2850B&amp;VAR:INDEX=0"}</definedName>
    <definedName name="_212_0_0_F" hidden="1">#REF!</definedName>
    <definedName name="_2120__FDSAUDITLINK__" hidden="1">{"fdsup://directions/FAT Viewer?action=UPDATE&amp;creator=factset&amp;DYN_ARGS=TRUE&amp;DOC_NAME=FAT:FQL_AUDITING_CLIENT_TEMPLATE.FAT&amp;display_string=Audit&amp;VAR:KEY=VWZCTUHEHS&amp;VAR:QUERY=RkZfRUJJVERBX09QRVIoTFRNLDM5NTM4KQ==&amp;WINDOW=FIRST_POPUP&amp;HEIGHT=450&amp;WIDTH=450&amp;START_MA","XIMIZED=FALSE&amp;VAR:CALENDAR=US&amp;VAR:SYMBOL=SPN&amp;VAR:INDEX=0"}</definedName>
    <definedName name="_2121__FDSAUDITLINK__" hidden="1">{"fdsup://directions/FAT Viewer?action=UPDATE&amp;creator=factset&amp;DYN_ARGS=TRUE&amp;DOC_NAME=FAT:FQL_AUDITING_CLIENT_TEMPLATE.FAT&amp;display_string=Audit&amp;VAR:KEY=DGDGJMHAVU&amp;VAR:QUERY=RkZfRU5UUlBSX1ZBTF9EQUlMWSgzOTUzOCwsLCwsJ0RJTCcp&amp;WINDOW=FIRST_POPUP&amp;HEIGHT=450&amp;WIDTH=","450&amp;START_MAXIMIZED=FALSE&amp;VAR:CALENDAR=US&amp;VAR:SYMBOL=SPN&amp;VAR:INDEX=0"}</definedName>
    <definedName name="_2122__FDSAUDITLINK__" hidden="1">{"fdsup://directions/FAT Viewer?action=UPDATE&amp;creator=factset&amp;DYN_ARGS=TRUE&amp;DOC_NAME=FAT:FQL_AUDITING_CLIENT_TEMPLATE.FAT&amp;display_string=Audit&amp;VAR:KEY=LSFARAZIJM&amp;VAR:QUERY=RkZfRUJJVERBX09QRVIoTFRNLDM5NTMxKQ==&amp;WINDOW=FIRST_POPUP&amp;HEIGHT=450&amp;WIDTH=450&amp;START_MA","XIMIZED=FALSE&amp;VAR:CALENDAR=US&amp;VAR:SYMBOL=SPN&amp;VAR:INDEX=0"}</definedName>
    <definedName name="_2123__FDSAUDITLINK__" hidden="1">{"fdsup://directions/FAT Viewer?action=UPDATE&amp;creator=factset&amp;DYN_ARGS=TRUE&amp;DOC_NAME=FAT:FQL_AUDITING_CLIENT_TEMPLATE.FAT&amp;display_string=Audit&amp;VAR:KEY=NOREJONMLE&amp;VAR:QUERY=RkZfRU5UUlBSX1ZBTF9EQUlMWSgzOTUzMSwsLCwsJ0RJTCcp&amp;WINDOW=FIRST_POPUP&amp;HEIGHT=450&amp;WIDTH=","450&amp;START_MAXIMIZED=FALSE&amp;VAR:CALENDAR=US&amp;VAR:SYMBOL=SPN&amp;VAR:INDEX=0"}</definedName>
    <definedName name="_2124__FDSAUDITLINK__" hidden="1">{"fdsup://directions/FAT Viewer?action=UPDATE&amp;creator=factset&amp;DYN_ARGS=TRUE&amp;DOC_NAME=FAT:FQL_AUDITING_CLIENT_TEMPLATE.FAT&amp;display_string=Audit&amp;VAR:KEY=LSNMFYRGJO&amp;VAR:QUERY=RkZfRUJJVERBX09QRVIoTFRNLDM5NTI0KQ==&amp;WINDOW=FIRST_POPUP&amp;HEIGHT=450&amp;WIDTH=450&amp;START_MA","XIMIZED=FALSE&amp;VAR:CALENDAR=US&amp;VAR:SYMBOL=SPN&amp;VAR:INDEX=0"}</definedName>
    <definedName name="_2125__FDSAUDITLINK__" hidden="1">{"fdsup://directions/FAT Viewer?action=UPDATE&amp;creator=factset&amp;DYN_ARGS=TRUE&amp;DOC_NAME=FAT:FQL_AUDITING_CLIENT_TEMPLATE.FAT&amp;display_string=Audit&amp;VAR:KEY=XURWLSDKBG&amp;VAR:QUERY=RkZfRU5UUlBSX1ZBTF9EQUlMWSgzOTUyNCwsLCwsJ0RJTCcp&amp;WINDOW=FIRST_POPUP&amp;HEIGHT=450&amp;WIDTH=","450&amp;START_MAXIMIZED=FALSE&amp;VAR:CALENDAR=US&amp;VAR:SYMBOL=SPN&amp;VAR:INDEX=0"}</definedName>
    <definedName name="_2126__FDSAUDITLINK__" hidden="1">{"fdsup://directions/FAT Viewer?action=UPDATE&amp;creator=factset&amp;DYN_ARGS=TRUE&amp;DOC_NAME=FAT:FQL_AUDITING_CLIENT_TEMPLATE.FAT&amp;display_string=Audit&amp;VAR:KEY=LYTUJYRWFC&amp;VAR:QUERY=RkZfRUJJVERBX09QRVIoTFRNLDM5NTE3KQ==&amp;WINDOW=FIRST_POPUP&amp;HEIGHT=450&amp;WIDTH=450&amp;START_MA","XIMIZED=FALSE&amp;VAR:CALENDAR=US&amp;VAR:SYMBOL=SPN&amp;VAR:INDEX=0"}</definedName>
    <definedName name="_2127__FDSAUDITLINK__" hidden="1">{"fdsup://directions/FAT Viewer?action=UPDATE&amp;creator=factset&amp;DYN_ARGS=TRUE&amp;DOC_NAME=FAT:FQL_AUDITING_CLIENT_TEMPLATE.FAT&amp;display_string=Audit&amp;VAR:KEY=RCHKFKDOVQ&amp;VAR:QUERY=RkZfRU5UUlBSX1ZBTF9EQUlMWSgzOTUxNywsLCwsJ0RJTCcp&amp;WINDOW=FIRST_POPUP&amp;HEIGHT=450&amp;WIDTH=","450&amp;START_MAXIMIZED=FALSE&amp;VAR:CALENDAR=US&amp;VAR:SYMBOL=SPN&amp;VAR:INDEX=0"}</definedName>
    <definedName name="_2128__FDSAUDITLINK__" hidden="1">{"fdsup://directions/FAT Viewer?action=UPDATE&amp;creator=factset&amp;DYN_ARGS=TRUE&amp;DOC_NAME=FAT:FQL_AUDITING_CLIENT_TEMPLATE.FAT&amp;display_string=Audit&amp;VAR:KEY=PIDUNUTWVC&amp;VAR:QUERY=RkZfRUJJVERBX09QRVIoTFRNLDM5NTEwKQ==&amp;WINDOW=FIRST_POPUP&amp;HEIGHT=450&amp;WIDTH=450&amp;START_MA","XIMIZED=FALSE&amp;VAR:CALENDAR=US&amp;VAR:SYMBOL=SPN&amp;VAR:INDEX=0"}</definedName>
    <definedName name="_2129__FDSAUDITLINK__" hidden="1">{"fdsup://directions/FAT Viewer?action=UPDATE&amp;creator=factset&amp;DYN_ARGS=TRUE&amp;DOC_NAME=FAT:FQL_AUDITING_CLIENT_TEMPLATE.FAT&amp;display_string=Audit&amp;VAR:KEY=PMDYTKLAZY&amp;VAR:QUERY=RkZfRU5UUlBSX1ZBTF9EQUlMWSgzOTUxMCwsLCwsJ0RJTCcp&amp;WINDOW=FIRST_POPUP&amp;HEIGHT=450&amp;WIDTH=","450&amp;START_MAXIMIZED=FALSE&amp;VAR:CALENDAR=US&amp;VAR:SYMBOL=SPN&amp;VAR:INDEX=0"}</definedName>
    <definedName name="_213____________123Graph_ACHART_1" hidden="1">#REF!</definedName>
    <definedName name="_213__123Graph_CCHART_2" hidden="1">#REF!</definedName>
    <definedName name="_213__FDSAUDITLINK__" hidden="1">{"fdsup://directions/FAT Viewer?action=UPDATE&amp;creator=factset&amp;DYN_ARGS=TRUE&amp;DOC_NAME=FAT:FQL_AUDITING_CLIENT_TEMPLATE.FAT&amp;display_string=Audit&amp;VAR:KEY=FGJSJATWNS&amp;VAR:QUERY=RkZfRU5UUlBSX1ZBTF9EQUlMWSg0MDE5NiwsLCwsJ0RJTCcp&amp;WINDOW=FIRST_POPUP&amp;HEIGHT=450&amp;WIDTH=","450&amp;START_MAXIMIZED=FALSE&amp;VAR:CALENDAR=US&amp;VAR:SYMBOL=B2850B&amp;VAR:INDEX=0"}</definedName>
    <definedName name="_2130__FDSAUDITLINK__" hidden="1">{"fdsup://directions/FAT Viewer?action=UPDATE&amp;creator=factset&amp;DYN_ARGS=TRUE&amp;DOC_NAME=FAT:FQL_AUDITING_CLIENT_TEMPLATE.FAT&amp;display_string=Audit&amp;VAR:KEY=VWFOBYZKHS&amp;VAR:QUERY=RkZfRUJJVERBX09QRVIoTFRNLDM5NTAzKQ==&amp;WINDOW=FIRST_POPUP&amp;HEIGHT=450&amp;WIDTH=450&amp;START_MA","XIMIZED=FALSE&amp;VAR:CALENDAR=US&amp;VAR:SYMBOL=SPN&amp;VAR:INDEX=0"}</definedName>
    <definedName name="_2131__FDSAUDITLINK__" hidden="1">{"fdsup://directions/FAT Viewer?action=UPDATE&amp;creator=factset&amp;DYN_ARGS=TRUE&amp;DOC_NAME=FAT:FQL_AUDITING_CLIENT_TEMPLATE.FAT&amp;display_string=Audit&amp;VAR:KEY=RWNKNMVADI&amp;VAR:QUERY=RkZfRU5UUlBSX1ZBTF9EQUlMWSgzOTUwMywsLCwsJ0RJTCcp&amp;WINDOW=FIRST_POPUP&amp;HEIGHT=450&amp;WIDTH=","450&amp;START_MAXIMIZED=FALSE&amp;VAR:CALENDAR=US&amp;VAR:SYMBOL=SPN&amp;VAR:INDEX=0"}</definedName>
    <definedName name="_2132__FDSAUDITLINK__" hidden="1">{"fdsup://directions/FAT Viewer?action=UPDATE&amp;creator=factset&amp;DYN_ARGS=TRUE&amp;DOC_NAME=FAT:FQL_AUDITING_CLIENT_TEMPLATE.FAT&amp;display_string=Audit&amp;VAR:KEY=ZADGXSHOXE&amp;VAR:QUERY=RkZfRUJJVERBX09QRVIoTFRNLDM5NDk2KQ==&amp;WINDOW=FIRST_POPUP&amp;HEIGHT=450&amp;WIDTH=450&amp;START_MA","XIMIZED=FALSE&amp;VAR:CALENDAR=US&amp;VAR:SYMBOL=SPN&amp;VAR:INDEX=0"}</definedName>
    <definedName name="_2133__FDSAUDITLINK__" hidden="1">{"fdsup://directions/FAT Viewer?action=UPDATE&amp;creator=factset&amp;DYN_ARGS=TRUE&amp;DOC_NAME=FAT:FQL_AUDITING_CLIENT_TEMPLATE.FAT&amp;display_string=Audit&amp;VAR:KEY=DCTMLGJAZI&amp;VAR:QUERY=RkZfRU5UUlBSX1ZBTF9EQUlMWSgzOTQ5NiwsLCwsJ0RJTCcp&amp;WINDOW=FIRST_POPUP&amp;HEIGHT=450&amp;WIDTH=","450&amp;START_MAXIMIZED=FALSE&amp;VAR:CALENDAR=US&amp;VAR:SYMBOL=SPN&amp;VAR:INDEX=0"}</definedName>
    <definedName name="_2134__FDSAUDITLINK__" hidden="1">{"fdsup://directions/FAT Viewer?action=UPDATE&amp;creator=factset&amp;DYN_ARGS=TRUE&amp;DOC_NAME=FAT:FQL_AUDITING_CLIENT_TEMPLATE.FAT&amp;display_string=Audit&amp;VAR:KEY=BGTYLUBWXO&amp;VAR:QUERY=RkZfRUJJVERBX09QRVIoTFRNLDM5NDg5KQ==&amp;WINDOW=FIRST_POPUP&amp;HEIGHT=450&amp;WIDTH=450&amp;START_MA","XIMIZED=FALSE&amp;VAR:CALENDAR=US&amp;VAR:SYMBOL=SPN&amp;VAR:INDEX=0"}</definedName>
    <definedName name="_2135__FDSAUDITLINK__" hidden="1">{"fdsup://directions/FAT Viewer?action=UPDATE&amp;creator=factset&amp;DYN_ARGS=TRUE&amp;DOC_NAME=FAT:FQL_AUDITING_CLIENT_TEMPLATE.FAT&amp;display_string=Audit&amp;VAR:KEY=LGNWVEDCTC&amp;VAR:QUERY=RkZfRU5UUlBSX1ZBTF9EQUlMWSgzOTQ4OSwsLCwsJ0RJTCcp&amp;WINDOW=FIRST_POPUP&amp;HEIGHT=450&amp;WIDTH=","450&amp;START_MAXIMIZED=FALSE&amp;VAR:CALENDAR=US&amp;VAR:SYMBOL=SPN&amp;VAR:INDEX=0"}</definedName>
    <definedName name="_2136__FDSAUDITLINK__" hidden="1">{"fdsup://directions/FAT Viewer?action=UPDATE&amp;creator=factset&amp;DYN_ARGS=TRUE&amp;DOC_NAME=FAT:FQL_AUDITING_CLIENT_TEMPLATE.FAT&amp;display_string=Audit&amp;VAR:KEY=REFMDMXGBE&amp;VAR:QUERY=RkZfRUJJVERBX09QRVIoTFRNLDM5NDgyKQ==&amp;WINDOW=FIRST_POPUP&amp;HEIGHT=450&amp;WIDTH=450&amp;START_MA","XIMIZED=FALSE&amp;VAR:CALENDAR=US&amp;VAR:SYMBOL=SPN&amp;VAR:INDEX=0"}</definedName>
    <definedName name="_2137__FDSAUDITLINK__" hidden="1">{"fdsup://directions/FAT Viewer?action=UPDATE&amp;creator=factset&amp;DYN_ARGS=TRUE&amp;DOC_NAME=FAT:FQL_AUDITING_CLIENT_TEMPLATE.FAT&amp;display_string=Audit&amp;VAR:KEY=ZSBWFCRMTW&amp;VAR:QUERY=RkZfRU5UUlBSX1ZBTF9EQUlMWSgzOTQ4MiwsLCwsJ0RJTCcp&amp;WINDOW=FIRST_POPUP&amp;HEIGHT=450&amp;WIDTH=","450&amp;START_MAXIMIZED=FALSE&amp;VAR:CALENDAR=US&amp;VAR:SYMBOL=SPN&amp;VAR:INDEX=0"}</definedName>
    <definedName name="_2138__FDSAUDITLINK__" hidden="1">{"fdsup://directions/FAT Viewer?action=UPDATE&amp;creator=factset&amp;DYN_ARGS=TRUE&amp;DOC_NAME=FAT:FQL_AUDITING_CLIENT_TEMPLATE.FAT&amp;display_string=Audit&amp;VAR:KEY=LAVQDEBOXY&amp;VAR:QUERY=RkZfRUJJVERBX09QRVIoTFRNLDM5NDc1KQ==&amp;WINDOW=FIRST_POPUP&amp;HEIGHT=450&amp;WIDTH=450&amp;START_MA","XIMIZED=FALSE&amp;VAR:CALENDAR=US&amp;VAR:SYMBOL=SPN&amp;VAR:INDEX=0"}</definedName>
    <definedName name="_2139__FDSAUDITLINK__" hidden="1">{"fdsup://directions/FAT Viewer?action=UPDATE&amp;creator=factset&amp;DYN_ARGS=TRUE&amp;DOC_NAME=FAT:FQL_AUDITING_CLIENT_TEMPLATE.FAT&amp;display_string=Audit&amp;VAR:KEY=ZAHEPKDYVQ&amp;VAR:QUERY=RkZfRU5UUlBSX1ZBTF9EQUlMWSgzOTQ3NSwsLCwsJ0RJTCcp&amp;WINDOW=FIRST_POPUP&amp;HEIGHT=450&amp;WIDTH=","450&amp;START_MAXIMIZED=FALSE&amp;VAR:CALENDAR=US&amp;VAR:SYMBOL=SPN&amp;VAR:INDEX=0"}</definedName>
    <definedName name="_214__123Graph_CCHART_3" hidden="1">#REF!</definedName>
    <definedName name="_214__FDSAUDITLINK__" hidden="1">{"fdsup://directions/FAT Viewer?action=UPDATE&amp;creator=factset&amp;DYN_ARGS=TRUE&amp;DOC_NAME=FAT:FQL_AUDITING_CLIENT_TEMPLATE.FAT&amp;display_string=Audit&amp;VAR:KEY=HQRYDMBCVC&amp;VAR:QUERY=RkZfRUJJVERBX09QRVIoTFRNLDQwMTk2KQ==&amp;WINDOW=FIRST_POPUP&amp;HEIGHT=450&amp;WIDTH=450&amp;START_MA","XIMIZED=FALSE&amp;VAR:CALENDAR=US&amp;VAR:SYMBOL=B2850B&amp;VAR:INDEX=0"}</definedName>
    <definedName name="_2140__FDSAUDITLINK__" hidden="1">{"fdsup://directions/FAT Viewer?action=UPDATE&amp;creator=factset&amp;DYN_ARGS=TRUE&amp;DOC_NAME=FAT:FQL_AUDITING_CLIENT_TEMPLATE.FAT&amp;display_string=Audit&amp;VAR:KEY=ZIXERIHIRS&amp;VAR:QUERY=RkZfRUJJVERBX09QRVIoTFRNLDM5NDY4KQ==&amp;WINDOW=FIRST_POPUP&amp;HEIGHT=450&amp;WIDTH=450&amp;START_MA","XIMIZED=FALSE&amp;VAR:CALENDAR=US&amp;VAR:SYMBOL=SPN&amp;VAR:INDEX=0"}</definedName>
    <definedName name="_2141__FDSAUDITLINK__" hidden="1">{"fdsup://directions/FAT Viewer?action=UPDATE&amp;creator=factset&amp;DYN_ARGS=TRUE&amp;DOC_NAME=FAT:FQL_AUDITING_CLIENT_TEMPLATE.FAT&amp;display_string=Audit&amp;VAR:KEY=FIXIXYHGBW&amp;VAR:QUERY=RkZfRU5UUlBSX1ZBTF9EQUlMWSgzOTQ2OCwsLCwsJ0RJTCcp&amp;WINDOW=FIRST_POPUP&amp;HEIGHT=450&amp;WIDTH=","450&amp;START_MAXIMIZED=FALSE&amp;VAR:CALENDAR=US&amp;VAR:SYMBOL=SPN&amp;VAR:INDEX=0"}</definedName>
    <definedName name="_2142__FDSAUDITLINK__" hidden="1">{"fdsup://directions/FAT Viewer?action=UPDATE&amp;creator=factset&amp;DYN_ARGS=TRUE&amp;DOC_NAME=FAT:FQL_AUDITING_CLIENT_TEMPLATE.FAT&amp;display_string=Audit&amp;VAR:KEY=POZERETGTG&amp;VAR:QUERY=RkZfRUJJVERBX09QRVIoTFRNLDM5NDYxKQ==&amp;WINDOW=FIRST_POPUP&amp;HEIGHT=450&amp;WIDTH=450&amp;START_MA","XIMIZED=FALSE&amp;VAR:CALENDAR=US&amp;VAR:SYMBOL=SPN&amp;VAR:INDEX=0"}</definedName>
    <definedName name="_2143__FDSAUDITLINK__" hidden="1">{"fdsup://directions/FAT Viewer?action=UPDATE&amp;creator=factset&amp;DYN_ARGS=TRUE&amp;DOC_NAME=FAT:FQL_AUDITING_CLIENT_TEMPLATE.FAT&amp;display_string=Audit&amp;VAR:KEY=DWPKDIVGFQ&amp;VAR:QUERY=RkZfRU5UUlBSX1ZBTF9EQUlMWSgzOTQ2MSwsLCwsJ0RJTCcp&amp;WINDOW=FIRST_POPUP&amp;HEIGHT=450&amp;WIDTH=","450&amp;START_MAXIMIZED=FALSE&amp;VAR:CALENDAR=US&amp;VAR:SYMBOL=SPN&amp;VAR:INDEX=0"}</definedName>
    <definedName name="_2144__FDSAUDITLINK__" hidden="1">{"fdsup://directions/FAT Viewer?action=UPDATE&amp;creator=factset&amp;DYN_ARGS=TRUE&amp;DOC_NAME=FAT:FQL_AUDITING_CLIENT_TEMPLATE.FAT&amp;display_string=Audit&amp;VAR:KEY=PYRWLYDAHS&amp;VAR:QUERY=RkZfRUJJVERBX09QRVIoTFRNLDM5NDU0KQ==&amp;WINDOW=FIRST_POPUP&amp;HEIGHT=450&amp;WIDTH=450&amp;START_MA","XIMIZED=FALSE&amp;VAR:CALENDAR=US&amp;VAR:SYMBOL=SPN&amp;VAR:INDEX=0"}</definedName>
    <definedName name="_2145__FDSAUDITLINK__" hidden="1">{"fdsup://directions/FAT Viewer?action=UPDATE&amp;creator=factset&amp;DYN_ARGS=TRUE&amp;DOC_NAME=FAT:FQL_AUDITING_CLIENT_TEMPLATE.FAT&amp;display_string=Audit&amp;VAR:KEY=JAHQVKZSHS&amp;VAR:QUERY=RkZfRU5UUlBSX1ZBTF9EQUlMWSgzOTQ1NCwsLCwsJ0RJTCcp&amp;WINDOW=FIRST_POPUP&amp;HEIGHT=450&amp;WIDTH=","450&amp;START_MAXIMIZED=FALSE&amp;VAR:CALENDAR=US&amp;VAR:SYMBOL=SPN&amp;VAR:INDEX=0"}</definedName>
    <definedName name="_2146__FDSAUDITLINK__" hidden="1">{"fdsup://directions/FAT Viewer?action=UPDATE&amp;creator=factset&amp;DYN_ARGS=TRUE&amp;DOC_NAME=FAT:FQL_AUDITING_CLIENT_TEMPLATE.FAT&amp;display_string=Audit&amp;VAR:KEY=PCBQJKFCZI&amp;VAR:QUERY=RkZfRUJJVERBX09QRVIoTFRNLDM5NDQ3KQ==&amp;WINDOW=FIRST_POPUP&amp;HEIGHT=450&amp;WIDTH=450&amp;START_MA","XIMIZED=FALSE&amp;VAR:CALENDAR=US&amp;VAR:SYMBOL=SPN&amp;VAR:INDEX=0"}</definedName>
    <definedName name="_2147__FDSAUDITLINK__" hidden="1">{"fdsup://directions/FAT Viewer?action=UPDATE&amp;creator=factset&amp;DYN_ARGS=TRUE&amp;DOC_NAME=FAT:FQL_AUDITING_CLIENT_TEMPLATE.FAT&amp;display_string=Audit&amp;VAR:KEY=XKFUZAHAJS&amp;VAR:QUERY=RkZfRU5UUlBSX1ZBTF9EQUlMWSgzOTQ0NywsLCwsJ0RJTCcp&amp;WINDOW=FIRST_POPUP&amp;HEIGHT=450&amp;WIDTH=","450&amp;START_MAXIMIZED=FALSE&amp;VAR:CALENDAR=US&amp;VAR:SYMBOL=SPN&amp;VAR:INDEX=0"}</definedName>
    <definedName name="_2148__FDSAUDITLINK__" hidden="1">{"fdsup://directions/FAT Viewer?action=UPDATE&amp;creator=factset&amp;DYN_ARGS=TRUE&amp;DOC_NAME=FAT:FQL_AUDITING_CLIENT_TEMPLATE.FAT&amp;display_string=Audit&amp;VAR:KEY=FEDEDWBYBO&amp;VAR:QUERY=RkZfRUJJVERBX09QRVIoTFRNLDM5NDQwKQ==&amp;WINDOW=FIRST_POPUP&amp;HEIGHT=450&amp;WIDTH=450&amp;START_MA","XIMIZED=FALSE&amp;VAR:CALENDAR=US&amp;VAR:SYMBOL=SPN&amp;VAR:INDEX=0"}</definedName>
    <definedName name="_2149__FDSAUDITLINK__" hidden="1">{"fdsup://directions/FAT Viewer?action=UPDATE&amp;creator=factset&amp;DYN_ARGS=TRUE&amp;DOC_NAME=FAT:FQL_AUDITING_CLIENT_TEMPLATE.FAT&amp;display_string=Audit&amp;VAR:KEY=VWVKJIJIFS&amp;VAR:QUERY=RkZfRU5UUlBSX1ZBTF9EQUlMWSgzOTQ0MCwsLCwsJ0RJTCcp&amp;WINDOW=FIRST_POPUP&amp;HEIGHT=450&amp;WIDTH=","450&amp;START_MAXIMIZED=FALSE&amp;VAR:CALENDAR=US&amp;VAR:SYMBOL=SPN&amp;VAR:INDEX=0"}</definedName>
    <definedName name="_215__123Graph_DCHART_1" hidden="1">#REF!</definedName>
    <definedName name="_215__FDSAUDITLINK__" hidden="1">{"fdsup://directions/FAT Viewer?action=UPDATE&amp;creator=factset&amp;DYN_ARGS=TRUE&amp;DOC_NAME=FAT:FQL_AUDITING_CLIENT_TEMPLATE.FAT&amp;display_string=Audit&amp;VAR:KEY=VUHWVCZCZI&amp;VAR:QUERY=RkZfRU5UUlBSX1ZBTF9EQUlMWSg0MDE4OSwsLCwsJ0RJTCcp&amp;WINDOW=FIRST_POPUP&amp;HEIGHT=450&amp;WIDTH=","450&amp;START_MAXIMIZED=FALSE&amp;VAR:CALENDAR=US&amp;VAR:SYMBOL=B2850B&amp;VAR:INDEX=0"}</definedName>
    <definedName name="_2150__FDSAUDITLINK__" hidden="1">{"fdsup://directions/FAT Viewer?action=UPDATE&amp;creator=factset&amp;DYN_ARGS=TRUE&amp;DOC_NAME=FAT:FQL_AUDITING_CLIENT_TEMPLATE.FAT&amp;display_string=Audit&amp;VAR:KEY=HWXSNKJARO&amp;VAR:QUERY=RkZfRUJJVERBX09QRVIoTFRNLDM5NDMzKQ==&amp;WINDOW=FIRST_POPUP&amp;HEIGHT=450&amp;WIDTH=450&amp;START_MA","XIMIZED=FALSE&amp;VAR:CALENDAR=US&amp;VAR:SYMBOL=SPN&amp;VAR:INDEX=0"}</definedName>
    <definedName name="_2151__FDSAUDITLINK__" hidden="1">{"fdsup://directions/FAT Viewer?action=UPDATE&amp;creator=factset&amp;DYN_ARGS=TRUE&amp;DOC_NAME=FAT:FQL_AUDITING_CLIENT_TEMPLATE.FAT&amp;display_string=Audit&amp;VAR:KEY=HENOTSTGZA&amp;VAR:QUERY=RkZfRU5UUlBSX1ZBTF9EQUlMWSgzOTQzMywsLCwsJ0RJTCcp&amp;WINDOW=FIRST_POPUP&amp;HEIGHT=450&amp;WIDTH=","450&amp;START_MAXIMIZED=FALSE&amp;VAR:CALENDAR=US&amp;VAR:SYMBOL=SPN&amp;VAR:INDEX=0"}</definedName>
    <definedName name="_2152__FDSAUDITLINK__" hidden="1">{"fdsup://directions/FAT Viewer?action=UPDATE&amp;creator=factset&amp;DYN_ARGS=TRUE&amp;DOC_NAME=FAT:FQL_AUDITING_CLIENT_TEMPLATE.FAT&amp;display_string=Audit&amp;VAR:KEY=DGJWHYLKRW&amp;VAR:QUERY=RkZfRUJJVERBX09QRVIoTFRNLDM5NDI2KQ==&amp;WINDOW=FIRST_POPUP&amp;HEIGHT=450&amp;WIDTH=450&amp;START_MA","XIMIZED=FALSE&amp;VAR:CALENDAR=US&amp;VAR:SYMBOL=SPN&amp;VAR:INDEX=0"}</definedName>
    <definedName name="_2153__FDSAUDITLINK__" hidden="1">{"fdsup://directions/FAT Viewer?action=UPDATE&amp;creator=factset&amp;DYN_ARGS=TRUE&amp;DOC_NAME=FAT:FQL_AUDITING_CLIENT_TEMPLATE.FAT&amp;display_string=Audit&amp;VAR:KEY=RCNYHYPAFA&amp;VAR:QUERY=RkZfRU5UUlBSX1ZBTF9EQUlMWSgzOTQyNiwsLCwsJ0RJTCcp&amp;WINDOW=FIRST_POPUP&amp;HEIGHT=450&amp;WIDTH=","450&amp;START_MAXIMIZED=FALSE&amp;VAR:CALENDAR=US&amp;VAR:SYMBOL=SPN&amp;VAR:INDEX=0"}</definedName>
    <definedName name="_2154__FDSAUDITLINK__" hidden="1">{"fdsup://directions/FAT Viewer?action=UPDATE&amp;creator=factset&amp;DYN_ARGS=TRUE&amp;DOC_NAME=FAT:FQL_AUDITING_CLIENT_TEMPLATE.FAT&amp;display_string=Audit&amp;VAR:KEY=FADWPGHYXO&amp;VAR:QUERY=RkZfRUJJVERBX09QRVIoTFRNLDM5NDE5KQ==&amp;WINDOW=FIRST_POPUP&amp;HEIGHT=450&amp;WIDTH=450&amp;START_MA","XIMIZED=FALSE&amp;VAR:CALENDAR=US&amp;VAR:SYMBOL=SPN&amp;VAR:INDEX=0"}</definedName>
    <definedName name="_2155__FDSAUDITLINK__" hidden="1">{"fdsup://directions/FAT Viewer?action=UPDATE&amp;creator=factset&amp;DYN_ARGS=TRUE&amp;DOC_NAME=FAT:FQL_AUDITING_CLIENT_TEMPLATE.FAT&amp;display_string=Audit&amp;VAR:KEY=NQHWDGHYTK&amp;VAR:QUERY=RkZfRU5UUlBSX1ZBTF9EQUlMWSgzOTQxOSwsLCwsJ0RJTCcp&amp;WINDOW=FIRST_POPUP&amp;HEIGHT=450&amp;WIDTH=","450&amp;START_MAXIMIZED=FALSE&amp;VAR:CALENDAR=US&amp;VAR:SYMBOL=SPN&amp;VAR:INDEX=0"}</definedName>
    <definedName name="_2156__FDSAUDITLINK__" hidden="1">{"fdsup://directions/FAT Viewer?action=UPDATE&amp;creator=factset&amp;DYN_ARGS=TRUE&amp;DOC_NAME=FAT:FQL_AUDITING_CLIENT_TEMPLATE.FAT&amp;display_string=Audit&amp;VAR:KEY=BKHKZGRABY&amp;VAR:QUERY=RkZfRUJJVERBX09QRVIoTFRNLDM5NDEyKQ==&amp;WINDOW=FIRST_POPUP&amp;HEIGHT=450&amp;WIDTH=450&amp;START_MA","XIMIZED=FALSE&amp;VAR:CALENDAR=US&amp;VAR:SYMBOL=SPN&amp;VAR:INDEX=0"}</definedName>
    <definedName name="_2157__FDSAUDITLINK__" hidden="1">{"fdsup://directions/FAT Viewer?action=UPDATE&amp;creator=factset&amp;DYN_ARGS=TRUE&amp;DOC_NAME=FAT:FQL_AUDITING_CLIENT_TEMPLATE.FAT&amp;display_string=Audit&amp;VAR:KEY=XSTQJMRQRE&amp;VAR:QUERY=RkZfRU5UUlBSX1ZBTF9EQUlMWSgzOTQxMiwsLCwsJ0RJTCcp&amp;WINDOW=FIRST_POPUP&amp;HEIGHT=450&amp;WIDTH=","450&amp;START_MAXIMIZED=FALSE&amp;VAR:CALENDAR=US&amp;VAR:SYMBOL=SPN&amp;VAR:INDEX=0"}</definedName>
    <definedName name="_2158__FDSAUDITLINK__" hidden="1">{"fdsup://directions/FAT Viewer?action=UPDATE&amp;creator=factset&amp;DYN_ARGS=TRUE&amp;DOC_NAME=FAT:FQL_AUDITING_CLIENT_TEMPLATE.FAT&amp;display_string=Audit&amp;VAR:KEY=HURQFORYFY&amp;VAR:QUERY=RkZfRUJJVERBX09QRVIoTFRNLDM5NDA1KQ==&amp;WINDOW=FIRST_POPUP&amp;HEIGHT=450&amp;WIDTH=450&amp;START_MA","XIMIZED=FALSE&amp;VAR:CALENDAR=US&amp;VAR:SYMBOL=SPN&amp;VAR:INDEX=0"}</definedName>
    <definedName name="_2159__FDSAUDITLINK__" hidden="1">{"fdsup://directions/FAT Viewer?action=UPDATE&amp;creator=factset&amp;DYN_ARGS=TRUE&amp;DOC_NAME=FAT:FQL_AUDITING_CLIENT_TEMPLATE.FAT&amp;display_string=Audit&amp;VAR:KEY=NUBCRCRSRU&amp;VAR:QUERY=RkZfRU5UUlBSX1ZBTF9EQUlMWSgzOTQwNSwsLCwsJ0RJTCcp&amp;WINDOW=FIRST_POPUP&amp;HEIGHT=450&amp;WIDTH=","450&amp;START_MAXIMIZED=FALSE&amp;VAR:CALENDAR=US&amp;VAR:SYMBOL=SPN&amp;VAR:INDEX=0"}</definedName>
    <definedName name="_216____________123Graph_ACHART_2" hidden="1">#REF!</definedName>
    <definedName name="_216__123Graph_DCHART_2" hidden="1">#REF!</definedName>
    <definedName name="_216__FDSAUDITLINK__" hidden="1">{"fdsup://directions/FAT Viewer?action=UPDATE&amp;creator=factset&amp;DYN_ARGS=TRUE&amp;DOC_NAME=FAT:FQL_AUDITING_CLIENT_TEMPLATE.FAT&amp;display_string=Audit&amp;VAR:KEY=ZQBQPWHGJI&amp;VAR:QUERY=RkZfRUJJVERBX09QRVIoTFRNLDQwMTg5KQ==&amp;WINDOW=FIRST_POPUP&amp;HEIGHT=450&amp;WIDTH=450&amp;START_MA","XIMIZED=FALSE&amp;VAR:CALENDAR=US&amp;VAR:SYMBOL=B2850B&amp;VAR:INDEX=0"}</definedName>
    <definedName name="_2160__FDSAUDITLINK__" hidden="1">{"fdsup://directions/FAT Viewer?action=UPDATE&amp;creator=factset&amp;DYN_ARGS=TRUE&amp;DOC_NAME=FAT:FQL_AUDITING_CLIENT_TEMPLATE.FAT&amp;display_string=Audit&amp;VAR:KEY=LSDUXQZGNK&amp;VAR:QUERY=RkZfRUJJVERBX09QRVIoTFRNLDM5Mzk4KQ==&amp;WINDOW=FIRST_POPUP&amp;HEIGHT=450&amp;WIDTH=450&amp;START_MA","XIMIZED=FALSE&amp;VAR:CALENDAR=US&amp;VAR:SYMBOL=SPN&amp;VAR:INDEX=0"}</definedName>
    <definedName name="_2161__FDSAUDITLINK__" hidden="1">{"fdsup://directions/FAT Viewer?action=UPDATE&amp;creator=factset&amp;DYN_ARGS=TRUE&amp;DOC_NAME=FAT:FQL_AUDITING_CLIENT_TEMPLATE.FAT&amp;display_string=Audit&amp;VAR:KEY=ZGXCXYDEBU&amp;VAR:QUERY=RkZfRU5UUlBSX1ZBTF9EQUlMWSgzOTM5OCwsLCwsJ0RJTCcp&amp;WINDOW=FIRST_POPUP&amp;HEIGHT=450&amp;WIDTH=","450&amp;START_MAXIMIZED=FALSE&amp;VAR:CALENDAR=US&amp;VAR:SYMBOL=SPN&amp;VAR:INDEX=0"}</definedName>
    <definedName name="_2162__FDSAUDITLINK__" hidden="1">{"fdsup://directions/FAT Viewer?action=UPDATE&amp;creator=factset&amp;DYN_ARGS=TRUE&amp;DOC_NAME=FAT:FQL_AUDITING_CLIENT_TEMPLATE.FAT&amp;display_string=Audit&amp;VAR:KEY=ZWPSFEZQHI&amp;VAR:QUERY=RkZfRUJJVERBX09QRVIoTFRNLDM5MzkxKQ==&amp;WINDOW=FIRST_POPUP&amp;HEIGHT=450&amp;WIDTH=450&amp;START_MA","XIMIZED=FALSE&amp;VAR:CALENDAR=US&amp;VAR:SYMBOL=SPN&amp;VAR:INDEX=0"}</definedName>
    <definedName name="_2163__FDSAUDITLINK__" hidden="1">{"fdsup://directions/FAT Viewer?action=UPDATE&amp;creator=factset&amp;DYN_ARGS=TRUE&amp;DOC_NAME=FAT:FQL_AUDITING_CLIENT_TEMPLATE.FAT&amp;display_string=Audit&amp;VAR:KEY=NQDCRQBUNU&amp;VAR:QUERY=RkZfRU5UUlBSX1ZBTF9EQUlMWSgzOTM5MSwsLCwsJ0RJTCcp&amp;WINDOW=FIRST_POPUP&amp;HEIGHT=450&amp;WIDTH=","450&amp;START_MAXIMIZED=FALSE&amp;VAR:CALENDAR=US&amp;VAR:SYMBOL=SPN&amp;VAR:INDEX=0"}</definedName>
    <definedName name="_2164__FDSAUDITLINK__" hidden="1">{"fdsup://directions/FAT Viewer?action=UPDATE&amp;creator=factset&amp;DYN_ARGS=TRUE&amp;DOC_NAME=FAT:FQL_AUDITING_CLIENT_TEMPLATE.FAT&amp;display_string=Audit&amp;VAR:KEY=FOLCNORYHA&amp;VAR:QUERY=RkZfRUJJVERBX09QRVIoTFRNLDM5Mzg0KQ==&amp;WINDOW=FIRST_POPUP&amp;HEIGHT=450&amp;WIDTH=450&amp;START_MA","XIMIZED=FALSE&amp;VAR:CALENDAR=US&amp;VAR:SYMBOL=SPN&amp;VAR:INDEX=0"}</definedName>
    <definedName name="_2165__FDSAUDITLINK__" hidden="1">{"fdsup://directions/FAT Viewer?action=UPDATE&amp;creator=factset&amp;DYN_ARGS=TRUE&amp;DOC_NAME=FAT:FQL_AUDITING_CLIENT_TEMPLATE.FAT&amp;display_string=Audit&amp;VAR:KEY=NILIDINQFW&amp;VAR:QUERY=RkZfRU5UUlBSX1ZBTF9EQUlMWSgzOTM4NCwsLCwsJ0RJTCcp&amp;WINDOW=FIRST_POPUP&amp;HEIGHT=450&amp;WIDTH=","450&amp;START_MAXIMIZED=FALSE&amp;VAR:CALENDAR=US&amp;VAR:SYMBOL=SPN&amp;VAR:INDEX=0"}</definedName>
    <definedName name="_2166__FDSAUDITLINK__" hidden="1">{"fdsup://directions/FAT Viewer?action=UPDATE&amp;creator=factset&amp;DYN_ARGS=TRUE&amp;DOC_NAME=FAT:FQL_AUDITING_CLIENT_TEMPLATE.FAT&amp;display_string=Audit&amp;VAR:KEY=RGZAPWNOJM&amp;VAR:QUERY=RkZfRUJJVERBX09QRVIoTFRNLDM5Mzc3KQ==&amp;WINDOW=FIRST_POPUP&amp;HEIGHT=450&amp;WIDTH=450&amp;START_MA","XIMIZED=FALSE&amp;VAR:CALENDAR=US&amp;VAR:SYMBOL=SPN&amp;VAR:INDEX=0"}</definedName>
    <definedName name="_2167__FDSAUDITLINK__" hidden="1">{"fdsup://directions/FAT Viewer?action=UPDATE&amp;creator=factset&amp;DYN_ARGS=TRUE&amp;DOC_NAME=FAT:FQL_AUDITING_CLIENT_TEMPLATE.FAT&amp;display_string=Audit&amp;VAR:KEY=DGDUFAPCZY&amp;VAR:QUERY=RkZfRU5UUlBSX1ZBTF9EQUlMWSgzOTM3NywsLCwsJ0RJTCcp&amp;WINDOW=FIRST_POPUP&amp;HEIGHT=450&amp;WIDTH=","450&amp;START_MAXIMIZED=FALSE&amp;VAR:CALENDAR=US&amp;VAR:SYMBOL=SPN&amp;VAR:INDEX=0"}</definedName>
    <definedName name="_2168__FDSAUDITLINK__" hidden="1">{"fdsup://directions/FAT Viewer?action=UPDATE&amp;creator=factset&amp;DYN_ARGS=TRUE&amp;DOC_NAME=FAT:FQL_AUDITING_CLIENT_TEMPLATE.FAT&amp;display_string=Audit&amp;VAR:KEY=VSHYDKJSRC&amp;VAR:QUERY=RkZfRUJJVERBX09QRVIoTFRNLDM5MzcwKQ==&amp;WINDOW=FIRST_POPUP&amp;HEIGHT=450&amp;WIDTH=450&amp;START_MA","XIMIZED=FALSE&amp;VAR:CALENDAR=US&amp;VAR:SYMBOL=SPN&amp;VAR:INDEX=0"}</definedName>
    <definedName name="_2169__FDSAUDITLINK__" hidden="1">{"fdsup://directions/FAT Viewer?action=UPDATE&amp;creator=factset&amp;DYN_ARGS=TRUE&amp;DOC_NAME=FAT:FQL_AUDITING_CLIENT_TEMPLATE.FAT&amp;display_string=Audit&amp;VAR:KEY=BYRWLIDMTK&amp;VAR:QUERY=RkZfRU5UUlBSX1ZBTF9EQUlMWSgzOTM3MCwsLCwsJ0RJTCcp&amp;WINDOW=FIRST_POPUP&amp;HEIGHT=450&amp;WIDTH=","450&amp;START_MAXIMIZED=FALSE&amp;VAR:CALENDAR=US&amp;VAR:SYMBOL=SPN&amp;VAR:INDEX=0"}</definedName>
    <definedName name="_217__123Graph_ECHART_1" hidden="1">#REF!</definedName>
    <definedName name="_217__FDSAUDITLINK__" hidden="1">{"fdsup://directions/FAT Viewer?action=UPDATE&amp;creator=factset&amp;DYN_ARGS=TRUE&amp;DOC_NAME=FAT:FQL_AUDITING_CLIENT_TEMPLATE.FAT&amp;display_string=Audit&amp;VAR:KEY=NQZYFUPMPQ&amp;VAR:QUERY=RkZfRU5UUlBSX1ZBTF9EQUlMWSg0MDE4MiwsLCwsJ0RJTCcp&amp;WINDOW=FIRST_POPUP&amp;HEIGHT=450&amp;WIDTH=","450&amp;START_MAXIMIZED=FALSE&amp;VAR:CALENDAR=US&amp;VAR:SYMBOL=B2850B&amp;VAR:INDEX=0"}</definedName>
    <definedName name="_2170__FDSAUDITLINK__" hidden="1">{"fdsup://directions/FAT Viewer?action=UPDATE&amp;creator=factset&amp;DYN_ARGS=TRUE&amp;DOC_NAME=FAT:FQL_AUDITING_CLIENT_TEMPLATE.FAT&amp;display_string=Audit&amp;VAR:KEY=ZCHIVKZMVW&amp;VAR:QUERY=RkZfRUJJVERBX09QRVIoTFRNLDM5MzYzKQ==&amp;WINDOW=FIRST_POPUP&amp;HEIGHT=450&amp;WIDTH=450&amp;START_MA","XIMIZED=FALSE&amp;VAR:CALENDAR=US&amp;VAR:SYMBOL=SPN&amp;VAR:INDEX=0"}</definedName>
    <definedName name="_2171__FDSAUDITLINK__" hidden="1">{"fdsup://directions/FAT Viewer?action=UPDATE&amp;creator=factset&amp;DYN_ARGS=TRUE&amp;DOC_NAME=FAT:FQL_AUDITING_CLIENT_TEMPLATE.FAT&amp;display_string=Audit&amp;VAR:KEY=XIZAFULEZY&amp;VAR:QUERY=RkZfRU5UUlBSX1ZBTF9EQUlMWSgzOTM2MywsLCwsJ0RJTCcp&amp;WINDOW=FIRST_POPUP&amp;HEIGHT=450&amp;WIDTH=","450&amp;START_MAXIMIZED=FALSE&amp;VAR:CALENDAR=US&amp;VAR:SYMBOL=SPN&amp;VAR:INDEX=0"}</definedName>
    <definedName name="_2172__FDSAUDITLINK__" hidden="1">{"fdsup://directions/FAT Viewer?action=UPDATE&amp;creator=factset&amp;DYN_ARGS=TRUE&amp;DOC_NAME=FAT:FQL_AUDITING_CLIENT_TEMPLATE.FAT&amp;display_string=Audit&amp;VAR:KEY=TEXSXIZEZQ&amp;VAR:QUERY=RkZfRUJJVERBX09QRVIoTFRNLDM5MzU2KQ==&amp;WINDOW=FIRST_POPUP&amp;HEIGHT=450&amp;WIDTH=450&amp;START_MA","XIMIZED=FALSE&amp;VAR:CALENDAR=US&amp;VAR:SYMBOL=SPN&amp;VAR:INDEX=0"}</definedName>
    <definedName name="_2173__FDSAUDITLINK__" hidden="1">{"fdsup://directions/FAT Viewer?action=UPDATE&amp;creator=factset&amp;DYN_ARGS=TRUE&amp;DOC_NAME=FAT:FQL_AUDITING_CLIENT_TEMPLATE.FAT&amp;display_string=Audit&amp;VAR:KEY=BGZMNGLSNW&amp;VAR:QUERY=RkZfRU5UUlBSX1ZBTF9EQUlMWSgzOTM1NiwsLCwsJ0RJTCcp&amp;WINDOW=FIRST_POPUP&amp;HEIGHT=450&amp;WIDTH=","450&amp;START_MAXIMIZED=FALSE&amp;VAR:CALENDAR=US&amp;VAR:SYMBOL=SPN&amp;VAR:INDEX=0"}</definedName>
    <definedName name="_2174__FDSAUDITLINK__" hidden="1">{"fdsup://directions/FAT Viewer?action=UPDATE&amp;creator=factset&amp;DYN_ARGS=TRUE&amp;DOC_NAME=FAT:FQL_AUDITING_CLIENT_TEMPLATE.FAT&amp;display_string=Audit&amp;VAR:KEY=TMVMXSVQLY&amp;VAR:QUERY=RkZfRUJJVERBX09QRVIoTFRNLDM5MzQ5KQ==&amp;WINDOW=FIRST_POPUP&amp;HEIGHT=450&amp;WIDTH=450&amp;START_MA","XIMIZED=FALSE&amp;VAR:CALENDAR=US&amp;VAR:SYMBOL=SPN&amp;VAR:INDEX=0"}</definedName>
    <definedName name="_2175__FDSAUDITLINK__" hidden="1">{"fdsup://directions/FAT Viewer?action=UPDATE&amp;creator=factset&amp;DYN_ARGS=TRUE&amp;DOC_NAME=FAT:FQL_AUDITING_CLIENT_TEMPLATE.FAT&amp;display_string=Audit&amp;VAR:KEY=DIFODWNWHC&amp;VAR:QUERY=RkZfRU5UUlBSX1ZBTF9EQUlMWSgzOTM0OSwsLCwsJ0RJTCcp&amp;WINDOW=FIRST_POPUP&amp;HEIGHT=450&amp;WIDTH=","450&amp;START_MAXIMIZED=FALSE&amp;VAR:CALENDAR=US&amp;VAR:SYMBOL=SPN&amp;VAR:INDEX=0"}</definedName>
    <definedName name="_2176__FDSAUDITLINK__" hidden="1">{"fdsup://directions/FAT Viewer?action=UPDATE&amp;creator=factset&amp;DYN_ARGS=TRUE&amp;DOC_NAME=FAT:FQL_AUDITING_CLIENT_TEMPLATE.FAT&amp;display_string=Audit&amp;VAR:KEY=JGTSDWXAXW&amp;VAR:QUERY=RkZfRUJJVERBX09QRVIoTFRNLDM5MzQyKQ==&amp;WINDOW=FIRST_POPUP&amp;HEIGHT=450&amp;WIDTH=450&amp;START_MA","XIMIZED=FALSE&amp;VAR:CALENDAR=US&amp;VAR:SYMBOL=SPN&amp;VAR:INDEX=0"}</definedName>
    <definedName name="_2177__FDSAUDITLINK__" hidden="1">{"fdsup://directions/FAT Viewer?action=UPDATE&amp;creator=factset&amp;DYN_ARGS=TRUE&amp;DOC_NAME=FAT:FQL_AUDITING_CLIENT_TEMPLATE.FAT&amp;display_string=Audit&amp;VAR:KEY=PCHIZMBMTG&amp;VAR:QUERY=RkZfRU5UUlBSX1ZBTF9EQUlMWSgzOTM0MiwsLCwsJ0RJTCcp&amp;WINDOW=FIRST_POPUP&amp;HEIGHT=450&amp;WIDTH=","450&amp;START_MAXIMIZED=FALSE&amp;VAR:CALENDAR=US&amp;VAR:SYMBOL=SPN&amp;VAR:INDEX=0"}</definedName>
    <definedName name="_2178__FDSAUDITLINK__" hidden="1">{"fdsup://directions/FAT Viewer?action=UPDATE&amp;creator=factset&amp;DYN_ARGS=TRUE&amp;DOC_NAME=FAT:FQL_AUDITING_CLIENT_TEMPLATE.FAT&amp;display_string=Audit&amp;VAR:KEY=PCDOHWPYHK&amp;VAR:QUERY=RkZfRUJJVERBX09QRVIoTFRNLDM5MzM1KQ==&amp;WINDOW=FIRST_POPUP&amp;HEIGHT=450&amp;WIDTH=450&amp;START_MA","XIMIZED=FALSE&amp;VAR:CALENDAR=US&amp;VAR:SYMBOL=SPN&amp;VAR:INDEX=0"}</definedName>
    <definedName name="_2179__FDSAUDITLINK__" hidden="1">{"fdsup://directions/FAT Viewer?action=UPDATE&amp;creator=factset&amp;DYN_ARGS=TRUE&amp;DOC_NAME=FAT:FQL_AUDITING_CLIENT_TEMPLATE.FAT&amp;display_string=Audit&amp;VAR:KEY=FSPIPWFCVU&amp;VAR:QUERY=RkZfRU5UUlBSX1ZBTF9EQUlMWSgzOTMzNSwsLCwsJ0RJTCcp&amp;WINDOW=FIRST_POPUP&amp;HEIGHT=450&amp;WIDTH=","450&amp;START_MAXIMIZED=FALSE&amp;VAR:CALENDAR=US&amp;VAR:SYMBOL=SPN&amp;VAR:INDEX=0"}</definedName>
    <definedName name="_217b_0__123Graph_CCHAR" hidden="1">#REF!</definedName>
    <definedName name="_218__123Graph_FCHART_1" hidden="1">#REF!</definedName>
    <definedName name="_218__FDSAUDITLINK__" hidden="1">{"fdsup://directions/FAT Viewer?action=UPDATE&amp;creator=factset&amp;DYN_ARGS=TRUE&amp;DOC_NAME=FAT:FQL_AUDITING_CLIENT_TEMPLATE.FAT&amp;display_string=Audit&amp;VAR:KEY=FQRCXEDOFY&amp;VAR:QUERY=RkZfRUJJVERBX09QRVIoTFRNLDQwMTgyKQ==&amp;WINDOW=FIRST_POPUP&amp;HEIGHT=450&amp;WIDTH=450&amp;START_MA","XIMIZED=FALSE&amp;VAR:CALENDAR=US&amp;VAR:SYMBOL=B2850B&amp;VAR:INDEX=0"}</definedName>
    <definedName name="_2180__FDSAUDITLINK__" hidden="1">{"fdsup://directions/FAT Viewer?action=UPDATE&amp;creator=factset&amp;DYN_ARGS=TRUE&amp;DOC_NAME=FAT:FQL_AUDITING_CLIENT_TEMPLATE.FAT&amp;display_string=Audit&amp;VAR:KEY=XAFMNUVGPC&amp;VAR:QUERY=RkZfRUJJVERBX09QRVIoTFRNLDM5MzI4KQ==&amp;WINDOW=FIRST_POPUP&amp;HEIGHT=450&amp;WIDTH=450&amp;START_MA","XIMIZED=FALSE&amp;VAR:CALENDAR=US&amp;VAR:SYMBOL=SPN&amp;VAR:INDEX=0"}</definedName>
    <definedName name="_2181__FDSAUDITLINK__" hidden="1">{"fdsup://directions/FAT Viewer?action=UPDATE&amp;creator=factset&amp;DYN_ARGS=TRUE&amp;DOC_NAME=FAT:FQL_AUDITING_CLIENT_TEMPLATE.FAT&amp;display_string=Audit&amp;VAR:KEY=JOZEVCJYVC&amp;VAR:QUERY=RkZfRU5UUlBSX1ZBTF9EQUlMWSgzOTMyOCwsLCwsJ0RJTCcp&amp;WINDOW=FIRST_POPUP&amp;HEIGHT=450&amp;WIDTH=","450&amp;START_MAXIMIZED=FALSE&amp;VAR:CALENDAR=US&amp;VAR:SYMBOL=SPN&amp;VAR:INDEX=0"}</definedName>
    <definedName name="_2182__FDSAUDITLINK__" hidden="1">{"fdsup://directions/FAT Viewer?action=UPDATE&amp;creator=factset&amp;DYN_ARGS=TRUE&amp;DOC_NAME=FAT:FQL_AUDITING_CLIENT_TEMPLATE.FAT&amp;display_string=Audit&amp;VAR:KEY=TMJQVOHMXU&amp;VAR:QUERY=RkZfRUJJVERBX09QRVIoTFRNLDM5MzIxKQ==&amp;WINDOW=FIRST_POPUP&amp;HEIGHT=450&amp;WIDTH=450&amp;START_MA","XIMIZED=FALSE&amp;VAR:CALENDAR=US&amp;VAR:SYMBOL=SPN&amp;VAR:INDEX=0"}</definedName>
    <definedName name="_2183__FDSAUDITLINK__" hidden="1">{"fdsup://directions/FAT Viewer?action=UPDATE&amp;creator=factset&amp;DYN_ARGS=TRUE&amp;DOC_NAME=FAT:FQL_AUDITING_CLIENT_TEMPLATE.FAT&amp;display_string=Audit&amp;VAR:KEY=XQLSZSRGXW&amp;VAR:QUERY=RkZfRU5UUlBSX1ZBTF9EQUlMWSgzOTMyMSwsLCwsJ0RJTCcp&amp;WINDOW=FIRST_POPUP&amp;HEIGHT=450&amp;WIDTH=","450&amp;START_MAXIMIZED=FALSE&amp;VAR:CALENDAR=US&amp;VAR:SYMBOL=SPN&amp;VAR:INDEX=0"}</definedName>
    <definedName name="_2184__FDSAUDITLINK__" hidden="1">{"fdsup://directions/FAT Viewer?action=UPDATE&amp;creator=factset&amp;DYN_ARGS=TRUE&amp;DOC_NAME=FAT:FQL_AUDITING_CLIENT_TEMPLATE.FAT&amp;display_string=Audit&amp;VAR:KEY=HCRIDOHQFU&amp;VAR:QUERY=RkZfRUJJVERBX09QRVIoTFRNLDM5MzE0KQ==&amp;WINDOW=FIRST_POPUP&amp;HEIGHT=450&amp;WIDTH=450&amp;START_MA","XIMIZED=FALSE&amp;VAR:CALENDAR=US&amp;VAR:SYMBOL=SPN&amp;VAR:INDEX=0"}</definedName>
    <definedName name="_2185__FDSAUDITLINK__" hidden="1">{"fdsup://directions/FAT Viewer?action=UPDATE&amp;creator=factset&amp;DYN_ARGS=TRUE&amp;DOC_NAME=FAT:FQL_AUDITING_CLIENT_TEMPLATE.FAT&amp;display_string=Audit&amp;VAR:KEY=ROBCTAFGPY&amp;VAR:QUERY=RkZfRU5UUlBSX1ZBTF9EQUlMWSgzOTMxNCwsLCwsJ0RJTCcp&amp;WINDOW=FIRST_POPUP&amp;HEIGHT=450&amp;WIDTH=","450&amp;START_MAXIMIZED=FALSE&amp;VAR:CALENDAR=US&amp;VAR:SYMBOL=SPN&amp;VAR:INDEX=0"}</definedName>
    <definedName name="_2186__FDSAUDITLINK__" hidden="1">{"fdsup://directions/FAT Viewer?action=UPDATE&amp;creator=factset&amp;DYN_ARGS=TRUE&amp;DOC_NAME=FAT:FQL_AUDITING_CLIENT_TEMPLATE.FAT&amp;display_string=Audit&amp;VAR:KEY=JUVYLYJWJA&amp;VAR:QUERY=RkZfRUJJVERBX09QRVIoTFRNLDM5MzA3KQ==&amp;WINDOW=FIRST_POPUP&amp;HEIGHT=450&amp;WIDTH=450&amp;START_MA","XIMIZED=FALSE&amp;VAR:CALENDAR=US&amp;VAR:SYMBOL=SPN&amp;VAR:INDEX=0"}</definedName>
    <definedName name="_2187__FDSAUDITLINK__" hidden="1">{"fdsup://directions/FAT Viewer?action=UPDATE&amp;creator=factset&amp;DYN_ARGS=TRUE&amp;DOC_NAME=FAT:FQL_AUDITING_CLIENT_TEMPLATE.FAT&amp;display_string=Audit&amp;VAR:KEY=XKTGZQPQJA&amp;VAR:QUERY=RkZfRU5UUlBSX1ZBTF9EQUlMWSgzOTMwNywsLCwsJ0RJTCcp&amp;WINDOW=FIRST_POPUP&amp;HEIGHT=450&amp;WIDTH=","450&amp;START_MAXIMIZED=FALSE&amp;VAR:CALENDAR=US&amp;VAR:SYMBOL=SPN&amp;VAR:INDEX=0"}</definedName>
    <definedName name="_2188__FDSAUDITLINK__" hidden="1">{"fdsup://directions/FAT Viewer?action=UPDATE&amp;creator=factset&amp;DYN_ARGS=TRUE&amp;DOC_NAME=FAT:FQL_AUDITING_CLIENT_TEMPLATE.FAT&amp;display_string=Audit&amp;VAR:KEY=ZWRMLOJUXG&amp;VAR:QUERY=RkZfRUJJVERBX09QRVIoTFRNLDM5MzAwKQ==&amp;WINDOW=FIRST_POPUP&amp;HEIGHT=450&amp;WIDTH=450&amp;START_MA","XIMIZED=FALSE&amp;VAR:CALENDAR=US&amp;VAR:SYMBOL=SPN&amp;VAR:INDEX=0"}</definedName>
    <definedName name="_2189__FDSAUDITLINK__" hidden="1">{"fdsup://directions/FAT Viewer?action=UPDATE&amp;creator=factset&amp;DYN_ARGS=TRUE&amp;DOC_NAME=FAT:FQL_AUDITING_CLIENT_TEMPLATE.FAT&amp;display_string=Audit&amp;VAR:KEY=LCXAVSTIXO&amp;VAR:QUERY=RkZfRU5UUlBSX1ZBTF9EQUlMWSgzOTMwMCwsLCwsJ0RJTCcp&amp;WINDOW=FIRST_POPUP&amp;HEIGHT=450&amp;WIDTH=","450&amp;START_MAXIMIZED=FALSE&amp;VAR:CALENDAR=US&amp;VAR:SYMBOL=SPN&amp;VAR:INDEX=0"}</definedName>
    <definedName name="_219____________123Graph_ACHART_3" hidden="1">#REF!</definedName>
    <definedName name="_219__123Graph_XCHART_1" hidden="1">#REF!</definedName>
    <definedName name="_219__FDSAUDITLINK__" hidden="1">{"fdsup://directions/FAT Viewer?action=UPDATE&amp;creator=factset&amp;DYN_ARGS=TRUE&amp;DOC_NAME=FAT:FQL_AUDITING_CLIENT_TEMPLATE.FAT&amp;display_string=Audit&amp;VAR:KEY=HGRSVQJWNW&amp;VAR:QUERY=RkZfRU5UUlBSX1ZBTF9EQUlMWSg0MDE3NSwsLCwsJ0RJTCcp&amp;WINDOW=FIRST_POPUP&amp;HEIGHT=450&amp;WIDTH=","450&amp;START_MAXIMIZED=FALSE&amp;VAR:CALENDAR=US&amp;VAR:SYMBOL=B2850B&amp;VAR:INDEX=0"}</definedName>
    <definedName name="_2190__FDSAUDITLINK__" hidden="1">{"fdsup://directions/FAT Viewer?action=UPDATE&amp;creator=factset&amp;DYN_ARGS=TRUE&amp;DOC_NAME=FAT:FQL_AUDITING_CLIENT_TEMPLATE.FAT&amp;display_string=Audit&amp;VAR:KEY=BQHKJALOPQ&amp;VAR:QUERY=RkZfRUJJVERBX09QRVIoTFRNLDM5MjkzKQ==&amp;WINDOW=FIRST_POPUP&amp;HEIGHT=450&amp;WIDTH=450&amp;START_MA","XIMIZED=FALSE&amp;VAR:CALENDAR=US&amp;VAR:SYMBOL=SPN&amp;VAR:INDEX=0"}</definedName>
    <definedName name="_2191__FDSAUDITLINK__" hidden="1">{"fdsup://directions/FAT Viewer?action=UPDATE&amp;creator=factset&amp;DYN_ARGS=TRUE&amp;DOC_NAME=FAT:FQL_AUDITING_CLIENT_TEMPLATE.FAT&amp;display_string=Audit&amp;VAR:KEY=NMJUPWVALQ&amp;VAR:QUERY=RkZfRU5UUlBSX1ZBTF9EQUlMWSgzOTI5MywsLCwsJ0RJTCcp&amp;WINDOW=FIRST_POPUP&amp;HEIGHT=450&amp;WIDTH=","450&amp;START_MAXIMIZED=FALSE&amp;VAR:CALENDAR=US&amp;VAR:SYMBOL=SPN&amp;VAR:INDEX=0"}</definedName>
    <definedName name="_2192__FDSAUDITLINK__" hidden="1">{"fdsup://directions/FAT Viewer?action=UPDATE&amp;creator=factset&amp;DYN_ARGS=TRUE&amp;DOC_NAME=FAT:FQL_AUDITING_CLIENT_TEMPLATE.FAT&amp;display_string=Audit&amp;VAR:KEY=HENOPYNSLQ&amp;VAR:QUERY=RkZfRUJJVERBX09QRVIoTFRNLDM5Mjg2KQ==&amp;WINDOW=FIRST_POPUP&amp;HEIGHT=450&amp;WIDTH=450&amp;START_MA","XIMIZED=FALSE&amp;VAR:CALENDAR=US&amp;VAR:SYMBOL=SPN&amp;VAR:INDEX=0"}</definedName>
    <definedName name="_2193__FDSAUDITLINK__" hidden="1">{"fdsup://directions/FAT Viewer?action=UPDATE&amp;creator=factset&amp;DYN_ARGS=TRUE&amp;DOC_NAME=FAT:FQL_AUDITING_CLIENT_TEMPLATE.FAT&amp;display_string=Audit&amp;VAR:KEY=BGFSBUPUHY&amp;VAR:QUERY=RkZfRU5UUlBSX1ZBTF9EQUlMWSgzOTI4NiwsLCwsJ0RJTCcp&amp;WINDOW=FIRST_POPUP&amp;HEIGHT=450&amp;WIDTH=","450&amp;START_MAXIMIZED=FALSE&amp;VAR:CALENDAR=US&amp;VAR:SYMBOL=SPN&amp;VAR:INDEX=0"}</definedName>
    <definedName name="_2194__FDSAUDITLINK__" hidden="1">{"fdsup://directions/FAT Viewer?action=UPDATE&amp;creator=factset&amp;DYN_ARGS=TRUE&amp;DOC_NAME=FAT:FQL_AUDITING_CLIENT_TEMPLATE.FAT&amp;display_string=Audit&amp;VAR:KEY=DIBIDGTKJU&amp;VAR:QUERY=RkZfRUJJVERBX09QRVIoTFRNLDM5Mjc5KQ==&amp;WINDOW=FIRST_POPUP&amp;HEIGHT=450&amp;WIDTH=450&amp;START_MA","XIMIZED=FALSE&amp;VAR:CALENDAR=US&amp;VAR:SYMBOL=SPN&amp;VAR:INDEX=0"}</definedName>
    <definedName name="_2195__FDSAUDITLINK__" hidden="1">{"fdsup://directions/FAT Viewer?action=UPDATE&amp;creator=factset&amp;DYN_ARGS=TRUE&amp;DOC_NAME=FAT:FQL_AUDITING_CLIENT_TEMPLATE.FAT&amp;display_string=Audit&amp;VAR:KEY=VWTUNGJGTA&amp;VAR:QUERY=RkZfRU5UUlBSX1ZBTF9EQUlMWSgzOTI3OSwsLCwsJ0RJTCcp&amp;WINDOW=FIRST_POPUP&amp;HEIGHT=450&amp;WIDTH=","450&amp;START_MAXIMIZED=FALSE&amp;VAR:CALENDAR=US&amp;VAR:SYMBOL=SPN&amp;VAR:INDEX=0"}</definedName>
    <definedName name="_2196__FDSAUDITLINK__" hidden="1">{"fdsup://directions/FAT Viewer?action=UPDATE&amp;creator=factset&amp;DYN_ARGS=TRUE&amp;DOC_NAME=FAT:FQL_AUDITING_CLIENT_TEMPLATE.FAT&amp;display_string=Audit&amp;VAR:KEY=DGXKTUFIRG&amp;VAR:QUERY=RkZfRUJJVERBX09QRVIoTFRNLDM5MjcyKQ==&amp;WINDOW=FIRST_POPUP&amp;HEIGHT=450&amp;WIDTH=450&amp;START_MA","XIMIZED=FALSE&amp;VAR:CALENDAR=US&amp;VAR:SYMBOL=SPN&amp;VAR:INDEX=0"}</definedName>
    <definedName name="_2197__FDSAUDITLINK__" hidden="1">{"fdsup://directions/FAT Viewer?action=UPDATE&amp;creator=factset&amp;DYN_ARGS=TRUE&amp;DOC_NAME=FAT:FQL_AUDITING_CLIENT_TEMPLATE.FAT&amp;display_string=Audit&amp;VAR:KEY=VQJIPKJGPE&amp;VAR:QUERY=RkZfRU5UUlBSX1ZBTF9EQUlMWSgzOTI3MiwsLCwsJ0RJTCcp&amp;WINDOW=FIRST_POPUP&amp;HEIGHT=450&amp;WIDTH=","450&amp;START_MAXIMIZED=FALSE&amp;VAR:CALENDAR=US&amp;VAR:SYMBOL=SPN&amp;VAR:INDEX=0"}</definedName>
    <definedName name="_2198__FDSAUDITLINK__" hidden="1">{"fdsup://directions/FAT Viewer?action=UPDATE&amp;creator=factset&amp;DYN_ARGS=TRUE&amp;DOC_NAME=FAT:FQL_AUDITING_CLIENT_TEMPLATE.FAT&amp;display_string=Audit&amp;VAR:KEY=PYVYLEDKVO&amp;VAR:QUERY=RkZfRUJJVERBX09QRVIoTFRNLDM5MjY1KQ==&amp;WINDOW=FIRST_POPUP&amp;HEIGHT=450&amp;WIDTH=450&amp;START_MA","XIMIZED=FALSE&amp;VAR:CALENDAR=US&amp;VAR:SYMBOL=SPN&amp;VAR:INDEX=0"}</definedName>
    <definedName name="_2199__FDSAUDITLINK__" hidden="1">{"fdsup://directions/FAT Viewer?action=UPDATE&amp;creator=factset&amp;DYN_ARGS=TRUE&amp;DOC_NAME=FAT:FQL_AUDITING_CLIENT_TEMPLATE.FAT&amp;display_string=Audit&amp;VAR:KEY=TWBIHGRQDE&amp;VAR:QUERY=RkZfRU5UUlBSX1ZBTF9EQUlMWSgzOTI2NSwsLCwsJ0RJTCcp&amp;WINDOW=FIRST_POPUP&amp;HEIGHT=450&amp;WIDTH=","450&amp;START_MAXIMIZED=FALSE&amp;VAR:CALENDAR=US&amp;VAR:SYMBOL=SPN&amp;VAR:INDEX=0"}</definedName>
    <definedName name="_22________________123Graph_ECHART_1" hidden="1">#REF!</definedName>
    <definedName name="_22____123Graph_ECHART_3" hidden="1">#REF!</definedName>
    <definedName name="_22__123Graph_ACHART_12" hidden="1">#REF!</definedName>
    <definedName name="_22__123Graph_ACHART_18" hidden="1">#REF!</definedName>
    <definedName name="_22__123Graph_ACHART_2" hidden="1">#REF!</definedName>
    <definedName name="_22__123Graph_BCHART_14" hidden="1">#REF!</definedName>
    <definedName name="_22__123Graph_BCHART_2" hidden="1">#REF!</definedName>
    <definedName name="_22__123Graph_BCHART_5" hidden="1">#N/A</definedName>
    <definedName name="_22__123Graph_BCHART_9" hidden="1">#REF!</definedName>
    <definedName name="_22__123Graph_CCHART_11" hidden="1">#REF!</definedName>
    <definedName name="_22__123Graph_DCHART_11" hidden="1">#REF!</definedName>
    <definedName name="_22__123Graph_ECHART_10" hidden="1">#REF!</definedName>
    <definedName name="_22__123Graph_ECHART_12" hidden="1">#REF!</definedName>
    <definedName name="_22__123Graph_ECHART_9" hidden="1">#REF!</definedName>
    <definedName name="_22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20__123Graph_LBL_ACHART_4" hidden="1">#REF!</definedName>
    <definedName name="_220__123Graph_XCHART_2" hidden="1">#REF!</definedName>
    <definedName name="_220__FDSAUDITLINK__" hidden="1">{"fdsup://directions/FAT Viewer?action=UPDATE&amp;creator=factset&amp;DYN_ARGS=TRUE&amp;DOC_NAME=FAT:FQL_AUDITING_CLIENT_TEMPLATE.FAT&amp;display_string=Audit&amp;VAR:KEY=BCZGLKLGLA&amp;VAR:QUERY=RkZfRUJJVERBX09QRVIoTFRNLDQwMTc1KQ==&amp;WINDOW=FIRST_POPUP&amp;HEIGHT=450&amp;WIDTH=450&amp;START_MA","XIMIZED=FALSE&amp;VAR:CALENDAR=US&amp;VAR:SYMBOL=B2850B&amp;VAR:INDEX=0"}</definedName>
    <definedName name="_2200__FDSAUDITLINK__" hidden="1">{"fdsup://directions/FAT Viewer?action=UPDATE&amp;creator=factset&amp;DYN_ARGS=TRUE&amp;DOC_NAME=FAT:FQL_AUDITING_CLIENT_TEMPLATE.FAT&amp;display_string=Audit&amp;VAR:KEY=ZYTCXIVOLC&amp;VAR:QUERY=RkZfRUJJVERBX09QRVIoTFRNLDM5MjU4KQ==&amp;WINDOW=FIRST_POPUP&amp;HEIGHT=450&amp;WIDTH=450&amp;START_MA","XIMIZED=FALSE&amp;VAR:CALENDAR=US&amp;VAR:SYMBOL=SPN&amp;VAR:INDEX=0"}</definedName>
    <definedName name="_2201__FDSAUDITLINK__" hidden="1">{"fdsup://directions/FAT Viewer?action=UPDATE&amp;creator=factset&amp;DYN_ARGS=TRUE&amp;DOC_NAME=FAT:FQL_AUDITING_CLIENT_TEMPLATE.FAT&amp;display_string=Audit&amp;VAR:KEY=RYLWFUPCNK&amp;VAR:QUERY=RkZfRU5UUlBSX1ZBTF9EQUlMWSgzOTI1OCwsLCwsJ0RJTCcp&amp;WINDOW=FIRST_POPUP&amp;HEIGHT=450&amp;WIDTH=","450&amp;START_MAXIMIZED=FALSE&amp;VAR:CALENDAR=US&amp;VAR:SYMBOL=SPN&amp;VAR:INDEX=0"}</definedName>
    <definedName name="_2202__FDSAUDITLINK__" hidden="1">{"fdsup://directions/FAT Viewer?action=UPDATE&amp;creator=factset&amp;DYN_ARGS=TRUE&amp;DOC_NAME=FAT:FQL_AUDITING_CLIENT_TEMPLATE.FAT&amp;display_string=Audit&amp;VAR:KEY=LGDWVUBQNM&amp;VAR:QUERY=RkZfRUJJVERBX09QRVIoTFRNLDM5MjUxKQ==&amp;WINDOW=FIRST_POPUP&amp;HEIGHT=450&amp;WIDTH=450&amp;START_MA","XIMIZED=FALSE&amp;VAR:CALENDAR=US&amp;VAR:SYMBOL=SPN&amp;VAR:INDEX=0"}</definedName>
    <definedName name="_2203__FDSAUDITLINK__" hidden="1">{"fdsup://directions/FAT Viewer?action=UPDATE&amp;creator=factset&amp;DYN_ARGS=TRUE&amp;DOC_NAME=FAT:FQL_AUDITING_CLIENT_TEMPLATE.FAT&amp;display_string=Audit&amp;VAR:KEY=LEPIVCVATQ&amp;VAR:QUERY=RkZfRU5UUlBSX1ZBTF9EQUlMWSgzOTI1MSwsLCwsJ0RJTCcp&amp;WINDOW=FIRST_POPUP&amp;HEIGHT=450&amp;WIDTH=","450&amp;START_MAXIMIZED=FALSE&amp;VAR:CALENDAR=US&amp;VAR:SYMBOL=SPN&amp;VAR:INDEX=0"}</definedName>
    <definedName name="_2204__FDSAUDITLINK__" hidden="1">{"fdsup://directions/FAT Viewer?action=UPDATE&amp;creator=factset&amp;DYN_ARGS=TRUE&amp;DOC_NAME=FAT:FQL_AUDITING_CLIENT_TEMPLATE.FAT&amp;display_string=Audit&amp;VAR:KEY=LQBQXSHCXG&amp;VAR:QUERY=RkZfRUJJVERBX09QRVIoTFRNLDM5MjQ0KQ==&amp;WINDOW=FIRST_POPUP&amp;HEIGHT=450&amp;WIDTH=450&amp;START_MA","XIMIZED=FALSE&amp;VAR:CALENDAR=US&amp;VAR:SYMBOL=SPN&amp;VAR:INDEX=0"}</definedName>
    <definedName name="_2205__FDSAUDITLINK__" hidden="1">{"fdsup://directions/FAT Viewer?action=UPDATE&amp;creator=factset&amp;DYN_ARGS=TRUE&amp;DOC_NAME=FAT:FQL_AUDITING_CLIENT_TEMPLATE.FAT&amp;display_string=Audit&amp;VAR:KEY=PWXUDIHOLM&amp;VAR:QUERY=RkZfRU5UUlBSX1ZBTF9EQUlMWSgzOTI0NCwsLCwsJ0RJTCcp&amp;WINDOW=FIRST_POPUP&amp;HEIGHT=450&amp;WIDTH=","450&amp;START_MAXIMIZED=FALSE&amp;VAR:CALENDAR=US&amp;VAR:SYMBOL=SPN&amp;VAR:INDEX=0"}</definedName>
    <definedName name="_2206__FDSAUDITLINK__" hidden="1">{"fdsup://directions/FAT Viewer?action=UPDATE&amp;creator=factset&amp;DYN_ARGS=TRUE&amp;DOC_NAME=FAT:FQL_AUDITING_CLIENT_TEMPLATE.FAT&amp;display_string=Audit&amp;VAR:KEY=DAJADABQDS&amp;VAR:QUERY=RkZfRUJJVERBX09QRVIoTFRNLDM5MjM3KQ==&amp;WINDOW=FIRST_POPUP&amp;HEIGHT=450&amp;WIDTH=450&amp;START_MA","XIMIZED=FALSE&amp;VAR:CALENDAR=US&amp;VAR:SYMBOL=SPN&amp;VAR:INDEX=0"}</definedName>
    <definedName name="_2207__FDSAUDITLINK__" hidden="1">{"fdsup://directions/FAT Viewer?action=UPDATE&amp;creator=factset&amp;DYN_ARGS=TRUE&amp;DOC_NAME=FAT:FQL_AUDITING_CLIENT_TEMPLATE.FAT&amp;display_string=Audit&amp;VAR:KEY=BIRWNWFYJW&amp;VAR:QUERY=RkZfRU5UUlBSX1ZBTF9EQUlMWSgzOTIzNywsLCwsJ0RJTCcp&amp;WINDOW=FIRST_POPUP&amp;HEIGHT=450&amp;WIDTH=","450&amp;START_MAXIMIZED=FALSE&amp;VAR:CALENDAR=US&amp;VAR:SYMBOL=SPN&amp;VAR:INDEX=0"}</definedName>
    <definedName name="_2208__FDSAUDITLINK__" hidden="1">{"fdsup://directions/FAT Viewer?action=UPDATE&amp;creator=factset&amp;DYN_ARGS=TRUE&amp;DOC_NAME=FAT:FQL_AUDITING_CLIENT_TEMPLATE.FAT&amp;display_string=Audit&amp;VAR:KEY=BAXWFQNAJI&amp;VAR:QUERY=RkZfRUJJVERBX09QRVIoTFRNLDM5MjMwKQ==&amp;WINDOW=FIRST_POPUP&amp;HEIGHT=450&amp;WIDTH=450&amp;START_MA","XIMIZED=FALSE&amp;VAR:CALENDAR=US&amp;VAR:SYMBOL=SPN&amp;VAR:INDEX=0"}</definedName>
    <definedName name="_2209__FDSAUDITLINK__" hidden="1">{"fdsup://directions/FAT Viewer?action=UPDATE&amp;creator=factset&amp;DYN_ARGS=TRUE&amp;DOC_NAME=FAT:FQL_AUDITING_CLIENT_TEMPLATE.FAT&amp;display_string=Audit&amp;VAR:KEY=TALCFWJCDI&amp;VAR:QUERY=RkZfRU5UUlBSX1ZBTF9EQUlMWSgzOTIzMCwsLCwsJ0RJTCcp&amp;WINDOW=FIRST_POPUP&amp;HEIGHT=450&amp;WIDTH=","450&amp;START_MAXIMIZED=FALSE&amp;VAR:CALENDAR=US&amp;VAR:SYMBOL=SPN&amp;VAR:INDEX=0"}</definedName>
    <definedName name="_221__FDSAUDITLINK__" hidden="1">{"fdsup://directions/FAT Viewer?action=UPDATE&amp;creator=factset&amp;DYN_ARGS=TRUE&amp;DOC_NAME=FAT:FQL_AUDITING_CLIENT_TEMPLATE.FAT&amp;display_string=Audit&amp;VAR:KEY=FKRGXEFSVE&amp;VAR:QUERY=RkZfRU5UUlBSX1ZBTF9EQUlMWSg0MDE2OCwsLCwsJ0RJTCcp&amp;WINDOW=FIRST_POPUP&amp;HEIGHT=450&amp;WIDTH=","450&amp;START_MAXIMIZED=FALSE&amp;VAR:CALENDAR=US&amp;VAR:SYMBOL=B2850B&amp;VAR:INDEX=0"}</definedName>
    <definedName name="_2210__FDSAUDITLINK__" hidden="1">{"fdsup://directions/FAT Viewer?action=UPDATE&amp;creator=factset&amp;DYN_ARGS=TRUE&amp;DOC_NAME=FAT:FQL_AUDITING_CLIENT_TEMPLATE.FAT&amp;display_string=Audit&amp;VAR:KEY=VIZCZSBOHI&amp;VAR:QUERY=RkZfRUJJVERBX09QRVIoTFRNLDM5MjIzKQ==&amp;WINDOW=FIRST_POPUP&amp;HEIGHT=450&amp;WIDTH=450&amp;START_MA","XIMIZED=FALSE&amp;VAR:CALENDAR=US&amp;VAR:SYMBOL=SPN&amp;VAR:INDEX=0"}</definedName>
    <definedName name="_2211__FDSAUDITLINK__" hidden="1">{"fdsup://directions/FAT Viewer?action=UPDATE&amp;creator=factset&amp;DYN_ARGS=TRUE&amp;DOC_NAME=FAT:FQL_AUDITING_CLIENT_TEMPLATE.FAT&amp;display_string=Audit&amp;VAR:KEY=JSPOXSLATC&amp;VAR:QUERY=RkZfRU5UUlBSX1ZBTF9EQUlMWSgzOTIyMywsLCwsJ0RJTCcp&amp;WINDOW=FIRST_POPUP&amp;HEIGHT=450&amp;WIDTH=","450&amp;START_MAXIMIZED=FALSE&amp;VAR:CALENDAR=US&amp;VAR:SYMBOL=SPN&amp;VAR:INDEX=0"}</definedName>
    <definedName name="_2212__FDSAUDITLINK__" hidden="1">{"fdsup://directions/FAT Viewer?action=UPDATE&amp;creator=factset&amp;DYN_ARGS=TRUE&amp;DOC_NAME=FAT:FQL_AUDITING_CLIENT_TEMPLATE.FAT&amp;display_string=Audit&amp;VAR:KEY=NWZUHMTCFU&amp;VAR:QUERY=RkZfRUJJVERBX09QRVIoTFRNLDM5MjE2KQ==&amp;WINDOW=FIRST_POPUP&amp;HEIGHT=450&amp;WIDTH=450&amp;START_MA","XIMIZED=FALSE&amp;VAR:CALENDAR=US&amp;VAR:SYMBOL=SPN&amp;VAR:INDEX=0"}</definedName>
    <definedName name="_2213__FDSAUDITLINK__" hidden="1">{"fdsup://directions/FAT Viewer?action=UPDATE&amp;creator=factset&amp;DYN_ARGS=TRUE&amp;DOC_NAME=FAT:FQL_AUDITING_CLIENT_TEMPLATE.FAT&amp;display_string=Audit&amp;VAR:KEY=BEVOTMTKPS&amp;VAR:QUERY=RkZfRU5UUlBSX1ZBTF9EQUlMWSgzOTIxNiwsLCwsJ0RJTCcp&amp;WINDOW=FIRST_POPUP&amp;HEIGHT=450&amp;WIDTH=","450&amp;START_MAXIMIZED=FALSE&amp;VAR:CALENDAR=US&amp;VAR:SYMBOL=SPN&amp;VAR:INDEX=0"}</definedName>
    <definedName name="_2214__FDSAUDITLINK__" hidden="1">{"fdsup://directions/FAT Viewer?action=UPDATE&amp;creator=factset&amp;DYN_ARGS=TRUE&amp;DOC_NAME=FAT:FQL_AUDITING_CLIENT_TEMPLATE.FAT&amp;display_string=Audit&amp;VAR:KEY=RKXIHCZSPG&amp;VAR:QUERY=RkZfRUJJVERBX09QRVIoTFRNLDM5MjA5KQ==&amp;WINDOW=FIRST_POPUP&amp;HEIGHT=450&amp;WIDTH=450&amp;START_MA","XIMIZED=FALSE&amp;VAR:CALENDAR=US&amp;VAR:SYMBOL=SPN&amp;VAR:INDEX=0"}</definedName>
    <definedName name="_2215__FDSAUDITLINK__" hidden="1">{"fdsup://directions/FAT Viewer?action=UPDATE&amp;creator=factset&amp;DYN_ARGS=TRUE&amp;DOC_NAME=FAT:FQL_AUDITING_CLIENT_TEMPLATE.FAT&amp;display_string=Audit&amp;VAR:KEY=PSPQBWJYXI&amp;VAR:QUERY=RkZfRU5UUlBSX1ZBTF9EQUlMWSgzOTIwOSwsLCwsJ0RJTCcp&amp;WINDOW=FIRST_POPUP&amp;HEIGHT=450&amp;WIDTH=","450&amp;START_MAXIMIZED=FALSE&amp;VAR:CALENDAR=US&amp;VAR:SYMBOL=SPN&amp;VAR:INDEX=0"}</definedName>
    <definedName name="_2216__FDSAUDITLINK__" hidden="1">{"fdsup://directions/FAT Viewer?action=UPDATE&amp;creator=factset&amp;DYN_ARGS=TRUE&amp;DOC_NAME=FAT:FQL_AUDITING_CLIENT_TEMPLATE.FAT&amp;display_string=Audit&amp;VAR:KEY=BWFGLITMJA&amp;VAR:QUERY=RkZfRUJJVERBX09QRVIoTFRNLDM5MjAyKQ==&amp;WINDOW=FIRST_POPUP&amp;HEIGHT=450&amp;WIDTH=450&amp;START_MA","XIMIZED=FALSE&amp;VAR:CALENDAR=US&amp;VAR:SYMBOL=SPN&amp;VAR:INDEX=0"}</definedName>
    <definedName name="_2217__FDSAUDITLINK__" hidden="1">{"fdsup://directions/FAT Viewer?action=UPDATE&amp;creator=factset&amp;DYN_ARGS=TRUE&amp;DOC_NAME=FAT:FQL_AUDITING_CLIENT_TEMPLATE.FAT&amp;display_string=Audit&amp;VAR:KEY=RSBUBSXKTE&amp;VAR:QUERY=RkZfRU5UUlBSX1ZBTF9EQUlMWSgzOTIwMiwsLCwsJ0RJTCcp&amp;WINDOW=FIRST_POPUP&amp;HEIGHT=450&amp;WIDTH=","450&amp;START_MAXIMIZED=FALSE&amp;VAR:CALENDAR=US&amp;VAR:SYMBOL=SPN&amp;VAR:INDEX=0"}</definedName>
    <definedName name="_2218__FDSAUDITLINK__" hidden="1">{"fdsup://directions/FAT Viewer?action=UPDATE&amp;creator=factset&amp;DYN_ARGS=TRUE&amp;DOC_NAME=FAT:FQL_AUDITING_CLIENT_TEMPLATE.FAT&amp;display_string=Audit&amp;VAR:KEY=LEVMHCHWTE&amp;VAR:QUERY=RkZfRUJJVERBX09QRVIoTFRNLDM5MTk1KQ==&amp;WINDOW=FIRST_POPUP&amp;HEIGHT=450&amp;WIDTH=450&amp;START_MA","XIMIZED=FALSE&amp;VAR:CALENDAR=US&amp;VAR:SYMBOL=SPN&amp;VAR:INDEX=0"}</definedName>
    <definedName name="_2219__FDSAUDITLINK__" hidden="1">{"fdsup://directions/FAT Viewer?action=UPDATE&amp;creator=factset&amp;DYN_ARGS=TRUE&amp;DOC_NAME=FAT:FQL_AUDITING_CLIENT_TEMPLATE.FAT&amp;display_string=Audit&amp;VAR:KEY=NGNQZYVEHY&amp;VAR:QUERY=RkZfRU5UUlBSX1ZBTF9EQUlMWSgzOTE5NSwsLCwsJ0RJTCcp&amp;WINDOW=FIRST_POPUP&amp;HEIGHT=450&amp;WIDTH=","450&amp;START_MAXIMIZED=FALSE&amp;VAR:CALENDAR=US&amp;VAR:SYMBOL=SPN&amp;VAR:INDEX=0"}</definedName>
    <definedName name="_222____________123Graph_BCHART_1" hidden="1">#REF!</definedName>
    <definedName name="_222__FDSAUDITLINK__" hidden="1">{"fdsup://directions/FAT Viewer?action=UPDATE&amp;creator=factset&amp;DYN_ARGS=TRUE&amp;DOC_NAME=FAT:FQL_AUDITING_CLIENT_TEMPLATE.FAT&amp;display_string=Audit&amp;VAR:KEY=ZAXEHKRETA&amp;VAR:QUERY=RkZfRUJJVERBX09QRVIoTFRNLDQwMTY4KQ==&amp;WINDOW=FIRST_POPUP&amp;HEIGHT=450&amp;WIDTH=450&amp;START_MA","XIMIZED=FALSE&amp;VAR:CALENDAR=US&amp;VAR:SYMBOL=B2850B&amp;VAR:INDEX=0"}</definedName>
    <definedName name="_2220__FDSAUDITLINK__" hidden="1">{"fdsup://directions/FAT Viewer?action=UPDATE&amp;creator=factset&amp;DYN_ARGS=TRUE&amp;DOC_NAME=FAT:FQL_AUDITING_CLIENT_TEMPLATE.FAT&amp;display_string=Audit&amp;VAR:KEY=TOBYDQBQDC&amp;VAR:QUERY=RkZfRUJJVERBX09QRVIoTFRNLDM5MTg4KQ==&amp;WINDOW=FIRST_POPUP&amp;HEIGHT=450&amp;WIDTH=450&amp;START_MA","XIMIZED=FALSE&amp;VAR:CALENDAR=US&amp;VAR:SYMBOL=SPN&amp;VAR:INDEX=0"}</definedName>
    <definedName name="_2221__FDSAUDITLINK__" hidden="1">{"fdsup://directions/FAT Viewer?action=UPDATE&amp;creator=factset&amp;DYN_ARGS=TRUE&amp;DOC_NAME=FAT:FQL_AUDITING_CLIENT_TEMPLATE.FAT&amp;display_string=Audit&amp;VAR:KEY=HGZWHUVENO&amp;VAR:QUERY=RkZfRU5UUlBSX1ZBTF9EQUlMWSgzOTE4OCwsLCwsJ0RJTCcp&amp;WINDOW=FIRST_POPUP&amp;HEIGHT=450&amp;WIDTH=","450&amp;START_MAXIMIZED=FALSE&amp;VAR:CALENDAR=US&amp;VAR:SYMBOL=SPN&amp;VAR:INDEX=0"}</definedName>
    <definedName name="_2222__FDSAUDITLINK__" hidden="1">{"fdsup://directions/FAT Viewer?action=UPDATE&amp;creator=factset&amp;DYN_ARGS=TRUE&amp;DOC_NAME=FAT:FQL_AUDITING_CLIENT_TEMPLATE.FAT&amp;display_string=Audit&amp;VAR:KEY=XUHONEDSBK&amp;VAR:QUERY=RkZfRUJJVERBX09QRVIoTFRNLDM5MTgxKQ==&amp;WINDOW=FIRST_POPUP&amp;HEIGHT=450&amp;WIDTH=450&amp;START_MA","XIMIZED=FALSE&amp;VAR:CALENDAR=US&amp;VAR:SYMBOL=SPN&amp;VAR:INDEX=0"}</definedName>
    <definedName name="_2223__FDSAUDITLINK__" hidden="1">{"fdsup://directions/FAT Viewer?action=UPDATE&amp;creator=factset&amp;DYN_ARGS=TRUE&amp;DOC_NAME=FAT:FQL_AUDITING_CLIENT_TEMPLATE.FAT&amp;display_string=Audit&amp;VAR:KEY=PEDSFITYLK&amp;VAR:QUERY=RkZfRU5UUlBSX1ZBTF9EQUlMWSgzOTE4MSwsLCwsJ0RJTCcp&amp;WINDOW=FIRST_POPUP&amp;HEIGHT=450&amp;WIDTH=","450&amp;START_MAXIMIZED=FALSE&amp;VAR:CALENDAR=US&amp;VAR:SYMBOL=SPN&amp;VAR:INDEX=0"}</definedName>
    <definedName name="_2224__FDSAUDITLINK__" hidden="1">{"fdsup://directions/FAT Viewer?action=UPDATE&amp;creator=factset&amp;DYN_ARGS=TRUE&amp;DOC_NAME=FAT:FQL_AUDITING_CLIENT_TEMPLATE.FAT&amp;display_string=Audit&amp;VAR:KEY=JEXWBGTWNG&amp;VAR:QUERY=RkZfRUJJVERBX09QRVIoTFRNLDM5MTc0KQ==&amp;WINDOW=FIRST_POPUP&amp;HEIGHT=450&amp;WIDTH=450&amp;START_MA","XIMIZED=FALSE&amp;VAR:CALENDAR=US&amp;VAR:SYMBOL=SPN&amp;VAR:INDEX=0"}</definedName>
    <definedName name="_2225__FDSAUDITLINK__" hidden="1">{"fdsup://directions/FAT Viewer?action=UPDATE&amp;creator=factset&amp;DYN_ARGS=TRUE&amp;DOC_NAME=FAT:FQL_AUDITING_CLIENT_TEMPLATE.FAT&amp;display_string=Audit&amp;VAR:KEY=TONUVWXMPU&amp;VAR:QUERY=RkZfRU5UUlBSX1ZBTF9EQUlMWSgzOTE3NCwsLCwsJ0RJTCcp&amp;WINDOW=FIRST_POPUP&amp;HEIGHT=450&amp;WIDTH=","450&amp;START_MAXIMIZED=FALSE&amp;VAR:CALENDAR=US&amp;VAR:SYMBOL=SPN&amp;VAR:INDEX=0"}</definedName>
    <definedName name="_2226__FDSAUDITLINK__" hidden="1">{"fdsup://directions/FAT Viewer?action=UPDATE&amp;creator=factset&amp;DYN_ARGS=TRUE&amp;DOC_NAME=FAT:FQL_AUDITING_CLIENT_TEMPLATE.FAT&amp;display_string=Audit&amp;VAR:KEY=DMNMBALGDE&amp;VAR:QUERY=RkZfRUJJVERBX09QRVIoTFRNLDM5MTY3KQ==&amp;WINDOW=FIRST_POPUP&amp;HEIGHT=450&amp;WIDTH=450&amp;START_MA","XIMIZED=FALSE&amp;VAR:CALENDAR=US&amp;VAR:SYMBOL=SPN&amp;VAR:INDEX=0"}</definedName>
    <definedName name="_2227__FDSAUDITLINK__" hidden="1">{"fdsup://directions/FAT Viewer?action=UPDATE&amp;creator=factset&amp;DYN_ARGS=TRUE&amp;DOC_NAME=FAT:FQL_AUDITING_CLIENT_TEMPLATE.FAT&amp;display_string=Audit&amp;VAR:KEY=TYBSPEPUJW&amp;VAR:QUERY=RkZfRU5UUlBSX1ZBTF9EQUlMWSgzOTE2NywsLCwsJ0RJTCcp&amp;WINDOW=FIRST_POPUP&amp;HEIGHT=450&amp;WIDTH=","450&amp;START_MAXIMIZED=FALSE&amp;VAR:CALENDAR=US&amp;VAR:SYMBOL=SPN&amp;VAR:INDEX=0"}</definedName>
    <definedName name="_2228__FDSAUDITLINK__" hidden="1">{"fdsup://directions/FAT Viewer?action=UPDATE&amp;creator=factset&amp;DYN_ARGS=TRUE&amp;DOC_NAME=FAT:FQL_AUDITING_CLIENT_TEMPLATE.FAT&amp;display_string=Audit&amp;VAR:KEY=POFELELQPE&amp;VAR:QUERY=RkZfRUJJVERBX09QRVIoTFRNLDM5MTYwKQ==&amp;WINDOW=FIRST_POPUP&amp;HEIGHT=450&amp;WIDTH=450&amp;START_MA","XIMIZED=FALSE&amp;VAR:CALENDAR=US&amp;VAR:SYMBOL=SPN&amp;VAR:INDEX=0"}</definedName>
    <definedName name="_2229__FDSAUDITLINK__" hidden="1">{"fdsup://directions/FAT Viewer?action=UPDATE&amp;creator=factset&amp;DYN_ARGS=TRUE&amp;DOC_NAME=FAT:FQL_AUDITING_CLIENT_TEMPLATE.FAT&amp;display_string=Audit&amp;VAR:KEY=XMXGRSRIJY&amp;VAR:QUERY=RkZfRU5UUlBSX1ZBTF9EQUlMWSgzOTE2MCwsLCwsJ0RJTCcp&amp;WINDOW=FIRST_POPUP&amp;HEIGHT=450&amp;WIDTH=","450&amp;START_MAXIMIZED=FALSE&amp;VAR:CALENDAR=US&amp;VAR:SYMBOL=SPN&amp;VAR:INDEX=0"}</definedName>
    <definedName name="_223__FDSAUDITLINK__" hidden="1">{"fdsup://directions/FAT Viewer?action=UPDATE&amp;creator=factset&amp;DYN_ARGS=TRUE&amp;DOC_NAME=FAT:FQL_AUDITING_CLIENT_TEMPLATE.FAT&amp;display_string=Audit&amp;VAR:KEY=HMTSXYXCXO&amp;VAR:QUERY=RkZfRU5UUlBSX1ZBTF9EQUlMWSg0MDE2MSwsLCwsJ0RJTCcp&amp;WINDOW=FIRST_POPUP&amp;HEIGHT=450&amp;WIDTH=","450&amp;START_MAXIMIZED=FALSE&amp;VAR:CALENDAR=US&amp;VAR:SYMBOL=B2850B&amp;VAR:INDEX=0"}</definedName>
    <definedName name="_2230__FDSAUDITLINK__" hidden="1">{"fdsup://directions/FAT Viewer?action=UPDATE&amp;creator=factset&amp;DYN_ARGS=TRUE&amp;DOC_NAME=FAT:FQL_AUDITING_CLIENT_TEMPLATE.FAT&amp;display_string=Audit&amp;VAR:KEY=NGNKDSLMLW&amp;VAR:QUERY=RkZfRUJJVERBX09QRVIoTFRNLDM5MTUzKQ==&amp;WINDOW=FIRST_POPUP&amp;HEIGHT=450&amp;WIDTH=450&amp;START_MA","XIMIZED=FALSE&amp;VAR:CALENDAR=US&amp;VAR:SYMBOL=SPN&amp;VAR:INDEX=0"}</definedName>
    <definedName name="_2231__FDSAUDITLINK__" hidden="1">{"fdsup://directions/FAT Viewer?action=UPDATE&amp;creator=factset&amp;DYN_ARGS=TRUE&amp;DOC_NAME=FAT:FQL_AUDITING_CLIENT_TEMPLATE.FAT&amp;display_string=Audit&amp;VAR:KEY=TANORIXETC&amp;VAR:QUERY=RkZfRU5UUlBSX1ZBTF9EQUlMWSgzOTE1MywsLCwsJ0RJTCcp&amp;WINDOW=FIRST_POPUP&amp;HEIGHT=450&amp;WIDTH=","450&amp;START_MAXIMIZED=FALSE&amp;VAR:CALENDAR=US&amp;VAR:SYMBOL=SPN&amp;VAR:INDEX=0"}</definedName>
    <definedName name="_2232__FDSAUDITLINK__" hidden="1">{"fdsup://directions/FAT Viewer?action=UPDATE&amp;creator=factset&amp;DYN_ARGS=TRUE&amp;DOC_NAME=FAT:FQL_AUDITING_CLIENT_TEMPLATE.FAT&amp;display_string=Audit&amp;VAR:KEY=TINKDQBIRM&amp;VAR:QUERY=RkZfRUJJVERBX09QRVIoTFRNLDM5MTQ2KQ==&amp;WINDOW=FIRST_POPUP&amp;HEIGHT=450&amp;WIDTH=450&amp;START_MA","XIMIZED=FALSE&amp;VAR:CALENDAR=US&amp;VAR:SYMBOL=SPN&amp;VAR:INDEX=0"}</definedName>
    <definedName name="_2233__FDSAUDITLINK__" hidden="1">{"fdsup://directions/FAT Viewer?action=UPDATE&amp;creator=factset&amp;DYN_ARGS=TRUE&amp;DOC_NAME=FAT:FQL_AUDITING_CLIENT_TEMPLATE.FAT&amp;display_string=Audit&amp;VAR:KEY=BKHUNERWHG&amp;VAR:QUERY=RkZfRU5UUlBSX1ZBTF9EQUlMWSgzOTE0NiwsLCwsJ0RJTCcp&amp;WINDOW=FIRST_POPUP&amp;HEIGHT=450&amp;WIDTH=","450&amp;START_MAXIMIZED=FALSE&amp;VAR:CALENDAR=US&amp;VAR:SYMBOL=SPN&amp;VAR:INDEX=0"}</definedName>
    <definedName name="_2234__FDSAUDITLINK__" hidden="1">{"fdsup://directions/FAT Viewer?action=UPDATE&amp;creator=factset&amp;DYN_ARGS=TRUE&amp;DOC_NAME=FAT:FQL_AUDITING_CLIENT_TEMPLATE.FAT&amp;display_string=Audit&amp;VAR:KEY=ZOPIXAVOVS&amp;VAR:QUERY=RkZfRUJJVERBX09QRVIoTFRNLDM5MTM5KQ==&amp;WINDOW=FIRST_POPUP&amp;HEIGHT=450&amp;WIDTH=450&amp;START_MA","XIMIZED=FALSE&amp;VAR:CALENDAR=US&amp;VAR:SYMBOL=SPN&amp;VAR:INDEX=0"}</definedName>
    <definedName name="_2235__FDSAUDITLINK__" hidden="1">{"fdsup://directions/FAT Viewer?action=UPDATE&amp;creator=factset&amp;DYN_ARGS=TRUE&amp;DOC_NAME=FAT:FQL_AUDITING_CLIENT_TEMPLATE.FAT&amp;display_string=Audit&amp;VAR:KEY=DQFYFYJQZK&amp;VAR:QUERY=RkZfRU5UUlBSX1ZBTF9EQUlMWSgzOTEzOSwsLCwsJ0RJTCcp&amp;WINDOW=FIRST_POPUP&amp;HEIGHT=450&amp;WIDTH=","450&amp;START_MAXIMIZED=FALSE&amp;VAR:CALENDAR=US&amp;VAR:SYMBOL=SPN&amp;VAR:INDEX=0"}</definedName>
    <definedName name="_2236__FDSAUDITLINK__" hidden="1">{"fdsup://directions/FAT Viewer?action=UPDATE&amp;creator=factset&amp;DYN_ARGS=TRUE&amp;DOC_NAME=FAT:FQL_AUDITING_CLIENT_TEMPLATE.FAT&amp;display_string=Audit&amp;VAR:KEY=HWLUBYHCJY&amp;VAR:QUERY=RkZfRUJJVERBX09QRVIoTFRNLDM5MTMyKQ==&amp;WINDOW=FIRST_POPUP&amp;HEIGHT=450&amp;WIDTH=450&amp;START_MA","XIMIZED=FALSE&amp;VAR:CALENDAR=US&amp;VAR:SYMBOL=SPN&amp;VAR:INDEX=0"}</definedName>
    <definedName name="_2237__FDSAUDITLINK__" hidden="1">{"fdsup://directions/FAT Viewer?action=UPDATE&amp;creator=factset&amp;DYN_ARGS=TRUE&amp;DOC_NAME=FAT:FQL_AUDITING_CLIENT_TEMPLATE.FAT&amp;display_string=Audit&amp;VAR:KEY=DKHYDGZGFI&amp;VAR:QUERY=RkZfRU5UUlBSX1ZBTF9EQUlMWSgzOTEzMiwsLCwsJ0RJTCcp&amp;WINDOW=FIRST_POPUP&amp;HEIGHT=450&amp;WIDTH=","450&amp;START_MAXIMIZED=FALSE&amp;VAR:CALENDAR=US&amp;VAR:SYMBOL=SPN&amp;VAR:INDEX=0"}</definedName>
    <definedName name="_2238__FDSAUDITLINK__" hidden="1">{"fdsup://directions/FAT Viewer?action=UPDATE&amp;creator=factset&amp;DYN_ARGS=TRUE&amp;DOC_NAME=FAT:FQL_AUDITING_CLIENT_TEMPLATE.FAT&amp;display_string=Audit&amp;VAR:KEY=RIHEVYJELI&amp;VAR:QUERY=RkZfRUJJVERBX09QRVIoTFRNLDM5MTI1KQ==&amp;WINDOW=FIRST_POPUP&amp;HEIGHT=450&amp;WIDTH=450&amp;START_MA","XIMIZED=FALSE&amp;VAR:CALENDAR=US&amp;VAR:SYMBOL=SPN&amp;VAR:INDEX=0"}</definedName>
    <definedName name="_2239__FDSAUDITLINK__" hidden="1">{"fdsup://directions/FAT Viewer?action=UPDATE&amp;creator=factset&amp;DYN_ARGS=TRUE&amp;DOC_NAME=FAT:FQL_AUDITING_CLIENT_TEMPLATE.FAT&amp;display_string=Audit&amp;VAR:KEY=TOPGLMVSFE&amp;VAR:QUERY=RkZfRU5UUlBSX1ZBTF9EQUlMWSgzOTEyNSwsLCwsJ0RJTCcp&amp;WINDOW=FIRST_POPUP&amp;HEIGHT=450&amp;WIDTH=","450&amp;START_MAXIMIZED=FALSE&amp;VAR:CALENDAR=US&amp;VAR:SYMBOL=SPN&amp;VAR:INDEX=0"}</definedName>
    <definedName name="_223c____123Graph_DCHAR" hidden="1">#REF!</definedName>
    <definedName name="_224__FDSAUDITLINK__" hidden="1">{"fdsup://directions/FAT Viewer?action=UPDATE&amp;creator=factset&amp;DYN_ARGS=TRUE&amp;DOC_NAME=FAT:FQL_AUDITING_CLIENT_TEMPLATE.FAT&amp;display_string=Audit&amp;VAR:KEY=BELSTUHGNC&amp;VAR:QUERY=RkZfRUJJVERBX09QRVIoTFRNLDQwMTYxKQ==&amp;WINDOW=FIRST_POPUP&amp;HEIGHT=450&amp;WIDTH=450&amp;START_MA","XIMIZED=FALSE&amp;VAR:CALENDAR=US&amp;VAR:SYMBOL=B2850B&amp;VAR:INDEX=0"}</definedName>
    <definedName name="_2240__FDSAUDITLINK__" hidden="1">{"fdsup://directions/FAT Viewer?action=UPDATE&amp;creator=factset&amp;DYN_ARGS=TRUE&amp;DOC_NAME=FAT:FQL_AUDITING_CLIENT_TEMPLATE.FAT&amp;display_string=Audit&amp;VAR:KEY=TIHOTQDGNC&amp;VAR:QUERY=RkZfRUJJVERBX09QRVIoTFRNLDM5MTE4KQ==&amp;WINDOW=FIRST_POPUP&amp;HEIGHT=450&amp;WIDTH=450&amp;START_MA","XIMIZED=FALSE&amp;VAR:CALENDAR=US&amp;VAR:SYMBOL=SPN&amp;VAR:INDEX=0"}</definedName>
    <definedName name="_2241__FDSAUDITLINK__" hidden="1">{"fdsup://directions/FAT Viewer?action=UPDATE&amp;creator=factset&amp;DYN_ARGS=TRUE&amp;DOC_NAME=FAT:FQL_AUDITING_CLIENT_TEMPLATE.FAT&amp;display_string=Audit&amp;VAR:KEY=NMBQBERWFC&amp;VAR:QUERY=RkZfRU5UUlBSX1ZBTF9EQUlMWSgzOTExOCwsLCwsJ0RJTCcp&amp;WINDOW=FIRST_POPUP&amp;HEIGHT=450&amp;WIDTH=","450&amp;START_MAXIMIZED=FALSE&amp;VAR:CALENDAR=US&amp;VAR:SYMBOL=SPN&amp;VAR:INDEX=0"}</definedName>
    <definedName name="_2242__FDSAUDITLINK__" hidden="1">{"fdsup://directions/FAT Viewer?action=UPDATE&amp;creator=factset&amp;DYN_ARGS=TRUE&amp;DOC_NAME=FAT:FQL_AUDITING_CLIENT_TEMPLATE.FAT&amp;display_string=Audit&amp;VAR:KEY=VOHCNORIFC&amp;VAR:QUERY=RkZfRUJJVERBX09QRVIoTFRNLDM5MTExKQ==&amp;WINDOW=FIRST_POPUP&amp;HEIGHT=450&amp;WIDTH=450&amp;START_MA","XIMIZED=FALSE&amp;VAR:CALENDAR=US&amp;VAR:SYMBOL=SPN&amp;VAR:INDEX=0"}</definedName>
    <definedName name="_2243__FDSAUDITLINK__" hidden="1">{"fdsup://directions/FAT Viewer?action=UPDATE&amp;creator=factset&amp;DYN_ARGS=TRUE&amp;DOC_NAME=FAT:FQL_AUDITING_CLIENT_TEMPLATE.FAT&amp;display_string=Audit&amp;VAR:KEY=HORKHCNCFG&amp;VAR:QUERY=RkZfRU5UUlBSX1ZBTF9EQUlMWSgzOTExMSwsLCwsJ0RJTCcp&amp;WINDOW=FIRST_POPUP&amp;HEIGHT=450&amp;WIDTH=","450&amp;START_MAXIMIZED=FALSE&amp;VAR:CALENDAR=US&amp;VAR:SYMBOL=SPN&amp;VAR:INDEX=0"}</definedName>
    <definedName name="_2244__FDSAUDITLINK__" hidden="1">{"fdsup://directions/FAT Viewer?action=UPDATE&amp;creator=factset&amp;DYN_ARGS=TRUE&amp;DOC_NAME=FAT:FQL_AUDITING_CLIENT_TEMPLATE.FAT&amp;display_string=Audit&amp;VAR:KEY=TWDYBMJGFS&amp;VAR:QUERY=RkZfRUJJVERBX09QRVIoTFRNLDM5MTA0KQ==&amp;WINDOW=FIRST_POPUP&amp;HEIGHT=450&amp;WIDTH=450&amp;START_MA","XIMIZED=FALSE&amp;VAR:CALENDAR=US&amp;VAR:SYMBOL=SPN&amp;VAR:INDEX=0"}</definedName>
    <definedName name="_2245__FDSAUDITLINK__" hidden="1">{"fdsup://directions/FAT Viewer?action=UPDATE&amp;creator=factset&amp;DYN_ARGS=TRUE&amp;DOC_NAME=FAT:FQL_AUDITING_CLIENT_TEMPLATE.FAT&amp;display_string=Audit&amp;VAR:KEY=TULETSBYJA&amp;VAR:QUERY=RkZfRU5UUlBSX1ZBTF9EQUlMWSgzOTEwNCwsLCwsJ0RJTCcp&amp;WINDOW=FIRST_POPUP&amp;HEIGHT=450&amp;WIDTH=","450&amp;START_MAXIMIZED=FALSE&amp;VAR:CALENDAR=US&amp;VAR:SYMBOL=SPN&amp;VAR:INDEX=0"}</definedName>
    <definedName name="_2246__FDSAUDITLINK__" hidden="1">{"fdsup://directions/FAT Viewer?action=UPDATE&amp;creator=factset&amp;DYN_ARGS=TRUE&amp;DOC_NAME=FAT:FQL_AUDITING_CLIENT_TEMPLATE.FAT&amp;display_string=Audit&amp;VAR:KEY=HKJARMRMRW&amp;VAR:QUERY=RkZfRUJJVERBX09QRVIoTFRNLDM5MDk3KQ==&amp;WINDOW=FIRST_POPUP&amp;HEIGHT=450&amp;WIDTH=450&amp;START_MA","XIMIZED=FALSE&amp;VAR:CALENDAR=US&amp;VAR:SYMBOL=SPN&amp;VAR:INDEX=0"}</definedName>
    <definedName name="_2247__FDSAUDITLINK__" hidden="1">{"fdsup://directions/FAT Viewer?action=UPDATE&amp;creator=factset&amp;DYN_ARGS=TRUE&amp;DOC_NAME=FAT:FQL_AUDITING_CLIENT_TEMPLATE.FAT&amp;display_string=Audit&amp;VAR:KEY=LABCHEVQDK&amp;VAR:QUERY=RkZfRU5UUlBSX1ZBTF9EQUlMWSgzOTA5NywsLCwsJ0RJTCcp&amp;WINDOW=FIRST_POPUP&amp;HEIGHT=450&amp;WIDTH=","450&amp;START_MAXIMIZED=FALSE&amp;VAR:CALENDAR=US&amp;VAR:SYMBOL=SPN&amp;VAR:INDEX=0"}</definedName>
    <definedName name="_2248__FDSAUDITLINK__" hidden="1">{"fdsup://directions/FAT Viewer?action=UPDATE&amp;creator=factset&amp;DYN_ARGS=TRUE&amp;DOC_NAME=FAT:FQL_AUDITING_CLIENT_TEMPLATE.FAT&amp;display_string=Audit&amp;VAR:KEY=XURYPSPGDO&amp;VAR:QUERY=RkZfRUJJVERBX09QRVIoTFRNLDM5MDkwKQ==&amp;WINDOW=FIRST_POPUP&amp;HEIGHT=450&amp;WIDTH=450&amp;START_MA","XIMIZED=FALSE&amp;VAR:CALENDAR=US&amp;VAR:SYMBOL=SPN&amp;VAR:INDEX=0"}</definedName>
    <definedName name="_2249__FDSAUDITLINK__" hidden="1">{"fdsup://directions/FAT Viewer?action=UPDATE&amp;creator=factset&amp;DYN_ARGS=TRUE&amp;DOC_NAME=FAT:FQL_AUDITING_CLIENT_TEMPLATE.FAT&amp;display_string=Audit&amp;VAR:KEY=PCDMZOBWRO&amp;VAR:QUERY=RkZfRU5UUlBSX1ZBTF9EQUlMWSgzOTA5MCwsLCwsJ0RJTCcp&amp;WINDOW=FIRST_POPUP&amp;HEIGHT=450&amp;WIDTH=","450&amp;START_MAXIMIZED=FALSE&amp;VAR:CALENDAR=US&amp;VAR:SYMBOL=SPN&amp;VAR:INDEX=0"}</definedName>
    <definedName name="_225____________123Graph_BCHART_2" hidden="1">#REF!</definedName>
    <definedName name="_225__FDSAUDITLINK__" hidden="1">{"fdsup://directions/FAT Viewer?action=UPDATE&amp;creator=factset&amp;DYN_ARGS=TRUE&amp;DOC_NAME=FAT:FQL_AUDITING_CLIENT_TEMPLATE.FAT&amp;display_string=Audit&amp;VAR:KEY=VCZITAJQFG&amp;VAR:QUERY=RkZfRU5UUlBSX1ZBTF9EQUlMWSg0MDE1NCwsLCwsJ0RJTCcp&amp;WINDOW=FIRST_POPUP&amp;HEIGHT=450&amp;WIDTH=","450&amp;START_MAXIMIZED=FALSE&amp;VAR:CALENDAR=US&amp;VAR:SYMBOL=B2850B&amp;VAR:INDEX=0"}</definedName>
    <definedName name="_2250__FDSAUDITLINK__" hidden="1">{"fdsup://directions/FAT Viewer?action=UPDATE&amp;creator=factset&amp;DYN_ARGS=TRUE&amp;DOC_NAME=FAT:FQL_AUDITING_CLIENT_TEMPLATE.FAT&amp;display_string=Audit&amp;VAR:KEY=FCHGPKHGVW&amp;VAR:QUERY=RkZfRUJJVERBX09QRVIoTFRNLDM5MDgzKQ==&amp;WINDOW=FIRST_POPUP&amp;HEIGHT=450&amp;WIDTH=450&amp;START_MA","XIMIZED=FALSE&amp;VAR:CALENDAR=US&amp;VAR:SYMBOL=SPN&amp;VAR:INDEX=0"}</definedName>
    <definedName name="_2251__FDSAUDITLINK__" hidden="1">{"fdsup://directions/FAT Viewer?action=UPDATE&amp;creator=factset&amp;DYN_ARGS=TRUE&amp;DOC_NAME=FAT:FQL_AUDITING_CLIENT_TEMPLATE.FAT&amp;display_string=Audit&amp;VAR:KEY=PIHUXKVMZQ&amp;VAR:QUERY=RkZfRU5UUlBSX1ZBTF9EQUlMWSgzOTA4MywsLCwsJ0RJTCcp&amp;WINDOW=FIRST_POPUP&amp;HEIGHT=450&amp;WIDTH=","450&amp;START_MAXIMIZED=FALSE&amp;VAR:CALENDAR=US&amp;VAR:SYMBOL=SPN&amp;VAR:INDEX=0"}</definedName>
    <definedName name="_2252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0"}</definedName>
    <definedName name="_2253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5"}</definedName>
    <definedName name="_2254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4"}</definedName>
    <definedName name="_2255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3"}</definedName>
    <definedName name="_2256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57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58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2"}</definedName>
    <definedName name="_2259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1"}</definedName>
    <definedName name="_226__FDSAUDITLINK__" hidden="1">{"fdsup://directions/FAT Viewer?action=UPDATE&amp;creator=factset&amp;DYN_ARGS=TRUE&amp;DOC_NAME=FAT:FQL_AUDITING_CLIENT_TEMPLATE.FAT&amp;display_string=Audit&amp;VAR:KEY=BGPEPWREXM&amp;VAR:QUERY=RkZfRUJJVERBX09QRVIoTFRNLDQwMTU0KQ==&amp;WINDOW=FIRST_POPUP&amp;HEIGHT=450&amp;WIDTH=450&amp;START_MA","XIMIZED=FALSE&amp;VAR:CALENDAR=US&amp;VAR:SYMBOL=B2850B&amp;VAR:INDEX=0"}</definedName>
    <definedName name="_2260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0"}</definedName>
    <definedName name="_2261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5"}</definedName>
    <definedName name="_2262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4"}</definedName>
    <definedName name="_2263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4__FDSAUDITLINK__" hidden="1">{"fdsup://Directions/FactSet Auditing Viewer?action=AUDIT_VALUE&amp;DB=129&amp;ID1=088470&amp;VALUEID=01451&amp;SDATE=2007&amp;PERIODTYPE=ANN_STD&amp;window=popup_no_bar&amp;width=385&amp;height=120&amp;START_MAXIMIZED=FALSE&amp;creator=factset&amp;display_string=Audit"}</definedName>
    <definedName name="_2265__FDSAUDITLINK__" hidden="1">{"fdsup://Directions/FactSet Auditing Viewer?action=AUDIT_VALUE&amp;DB=129&amp;ID1=088470&amp;VALUEID=01401&amp;SDATE=2009&amp;PERIODTYPE=ANN_STD&amp;window=popup_no_bar&amp;width=385&amp;height=120&amp;START_MAXIMIZED=FALSE&amp;creator=factset&amp;display_string=Audit"}</definedName>
    <definedName name="_2266__FDSAUDITLINK__" hidden="1">{"fdsup://Directions/FactSet Auditing Viewer?action=AUDIT_VALUE&amp;DB=129&amp;ID1=088470&amp;VALUEID=01401&amp;SDATE=2008&amp;PERIODTYPE=ANN_STD&amp;window=popup_no_bar&amp;width=385&amp;height=120&amp;START_MAXIMIZED=FALSE&amp;creator=factset&amp;display_string=Audit"}</definedName>
    <definedName name="_2267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68__FDSAUDITLINK__" hidden="1">{"fdsup://Directions/FactSet Auditing Viewer?action=AUDIT_VALUE&amp;DB=129&amp;ID1=088470&amp;VALUEID=01401&amp;SDATE=2007&amp;PERIODTYPE=ANN_STD&amp;window=popup_no_bar&amp;width=385&amp;height=120&amp;START_MAXIMIZED=FALSE&amp;creator=factset&amp;display_string=Audit"}</definedName>
    <definedName name="_2269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7__FDSAUDITLINK__" hidden="1">{"fdsup://directions/FAT Viewer?action=UPDATE&amp;creator=factset&amp;DYN_ARGS=TRUE&amp;DOC_NAME=FAT:FQL_AUDITING_CLIENT_TEMPLATE.FAT&amp;display_string=Audit&amp;VAR:KEY=BITOZGHGBC&amp;VAR:QUERY=RkZfRU5UUlBSX1ZBTF9EQUlMWSg0MDE0NywsLCwsJ0RJTCcp&amp;WINDOW=FIRST_POPUP&amp;HEIGHT=450&amp;WIDTH=","450&amp;START_MAXIMIZED=FALSE&amp;VAR:CALENDAR=US&amp;VAR:SYMBOL=B2850B&amp;VAR:INDEX=0"}</definedName>
    <definedName name="_2270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13"}</definedName>
    <definedName name="_2271__FDSAUDITLINK__" hidden="1">{"fdsup://Directions/FactSet Auditing Viewer?action=AUDIT_VALUE&amp;DB=129&amp;ID1=088470&amp;VALUEID=02008&amp;SDATE=2008&amp;PERIODTYPE=ANN_STD&amp;window=popup_no_bar&amp;width=385&amp;height=120&amp;START_MAXIMIZED=FALSE&amp;creator=factset&amp;display_string=Audit"}</definedName>
    <definedName name="_2272__FDSAUDITLINK__" hidden="1">{"fdsup://Directions/FactSet Auditing Viewer?action=AUDIT_VALUE&amp;DB=129&amp;ID1=088470&amp;VALUEID=02008&amp;SDATE=2007&amp;PERIODTYPE=ANN_STD&amp;window=popup_no_bar&amp;width=385&amp;height=120&amp;START_MAXIMIZED=FALSE&amp;creator=factset&amp;display_string=Audit"}</definedName>
    <definedName name="_2273__FDSAUDITLINK__" hidden="1">{"fdsup://Directions/FactSet Auditing Viewer?action=AUDIT_VALUE&amp;DB=129&amp;ID1=088470&amp;VALUEID=04851&amp;SDATE=2009&amp;PERIODTYPE=ANN_STD&amp;window=popup_no_bar&amp;width=385&amp;height=120&amp;START_MAXIMIZED=FALSE&amp;creator=factset&amp;display_string=Audit"}</definedName>
    <definedName name="_2274__FDSAUDITLINK__" hidden="1">{"fdsup://Directions/FactSet Auditing Viewer?action=AUDIT_VALUE&amp;DB=129&amp;ID1=088470&amp;VALUEID=04851&amp;SDATE=2008&amp;PERIODTYPE=ANN_STD&amp;window=popup_no_bar&amp;width=385&amp;height=120&amp;START_MAXIMIZED=FALSE&amp;creator=factset&amp;display_string=Audit"}</definedName>
    <definedName name="_2275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5"}</definedName>
    <definedName name="_2276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4"}</definedName>
    <definedName name="_2277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3"}</definedName>
    <definedName name="_2278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2"}</definedName>
    <definedName name="_2279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1"}</definedName>
    <definedName name="_228____________123Graph_BCHART_3" hidden="1">#REF!</definedName>
    <definedName name="_228__FDSAUDITLINK__" hidden="1">{"fdsup://directions/FAT Viewer?action=UPDATE&amp;creator=factset&amp;DYN_ARGS=TRUE&amp;DOC_NAME=FAT:FQL_AUDITING_CLIENT_TEMPLATE.FAT&amp;display_string=Audit&amp;VAR:KEY=TUBQHAVEHC&amp;VAR:QUERY=RkZfRUJJVERBX09QRVIoTFRNLDQwMTQ3KQ==&amp;WINDOW=FIRST_POPUP&amp;HEIGHT=450&amp;WIDTH=450&amp;START_MA","XIMIZED=FALSE&amp;VAR:CALENDAR=US&amp;VAR:SYMBOL=B2850B&amp;VAR:INDEX=0"}</definedName>
    <definedName name="_2280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81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2"}</definedName>
    <definedName name="_2282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1"}</definedName>
    <definedName name="_2283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0"}</definedName>
    <definedName name="_2284__FDSAUDITLINK__" hidden="1">{"fdsup://Directions/FactSet Auditing Viewer?action=AUDIT_VALUE&amp;DB=129&amp;ID1=088470&amp;VALUEID=02101&amp;SDATE=2009&amp;PERIODTYPE=ANN_STD&amp;window=popup_no_bar&amp;width=385&amp;height=120&amp;START_MAXIMIZED=FALSE&amp;creator=factset&amp;display_string=Audit"}</definedName>
    <definedName name="_2285__FDSAUDITLINK__" hidden="1">{"fdsup://Directions/FactSet Auditing Viewer?action=AUDIT_VALUE&amp;DB=129&amp;ID1=088470&amp;VALUEID=02101&amp;SDATE=2008&amp;PERIODTYPE=ANN_STD&amp;window=popup_no_bar&amp;width=385&amp;height=120&amp;START_MAXIMIZED=FALSE&amp;creator=factset&amp;display_string=Audit"}</definedName>
    <definedName name="_2286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87__FDSAUDITLINK__" hidden="1">{"fdsup://directions/FAT Viewer?action=UPDATE&amp;creator=factset&amp;DYN_ARGS=TRUE&amp;DOC_NAME=FAT:FQL_AUDITING_CLIENT_TEMPLATE.FAT&amp;display_string=Audit&amp;VAR:KEY=BMJIXSTGBE&amp;VAR:QUERY=RkVfVkFMVUFUSU9OKCdNQ0FQX1NBTEVTJywnTUVBTicsJ05UTUEnLCcnLDAsLCwnQ1VSUkVOQ1k9RVVSJyk=&amp;","WINDOW=FIRST_POPUP&amp;HEIGHT=450&amp;WIDTH=450&amp;START_MAXIMIZED=FALSE&amp;VAR:CALENDAR=FIVEDAY&amp;VAR:SYMBOL=088470&amp;VAR:INDEX=0"}</definedName>
    <definedName name="_2288__FDSAUDITLINK__" hidden="1">{"fdsup://Directions/FactSet Auditing Viewer?action=AUDIT_VALUE&amp;DB=129&amp;ID1=088470&amp;VALUEID=05194&amp;SDATE=2009&amp;PERIODTYPE=ANN_STD&amp;window=popup_no_bar&amp;width=385&amp;height=120&amp;START_MAXIMIZED=FALSE&amp;creator=factset&amp;display_string=Audit"}</definedName>
    <definedName name="_2289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34"}</definedName>
    <definedName name="_229__FDSAUDITLINK__" hidden="1">{"fdsup://directions/FAT Viewer?action=UPDATE&amp;creator=factset&amp;DYN_ARGS=TRUE&amp;DOC_NAME=FAT:FQL_AUDITING_CLIENT_TEMPLATE.FAT&amp;display_string=Audit&amp;VAR:KEY=TEZUHSBOXE&amp;VAR:QUERY=RkZfRU5UUlBSX1ZBTF9EQUlMWSg0MDE0MCwsLCwsJ0RJTCcp&amp;WINDOW=FIRST_POPUP&amp;HEIGHT=450&amp;WIDTH=","450&amp;START_MAXIMIZED=FALSE&amp;VAR:CALENDAR=US&amp;VAR:SYMBOL=B2850B&amp;VAR:INDEX=0"}</definedName>
    <definedName name="_2290__FDSAUDITLINK__" hidden="1">{"fdsup://Directions/FactSet Auditing Viewer?action=AUDIT_VALUE&amp;DB=129&amp;ID1=088470&amp;VALUEID=05194&amp;SDATE=2008&amp;PERIODTYPE=ANN_STD&amp;window=popup_no_bar&amp;width=385&amp;height=120&amp;START_MAXIMIZED=FALSE&amp;creator=factset&amp;display_string=Audit"}</definedName>
    <definedName name="_2291__FDSAUDITLINK__" hidden="1">{"fdsup://Directions/FactSet Auditing Viewer?action=AUDIT_VALUE&amp;DB=129&amp;ID1=088470&amp;VALUEID=05194&amp;SDATE=2007&amp;PERIODTYPE=ANN_STD&amp;window=popup_no_bar&amp;width=385&amp;height=120&amp;START_MAXIMIZED=FALSE&amp;creator=factset&amp;display_string=Audit"}</definedName>
    <definedName name="_2292__FDSAUDITLINK__" hidden="1">{"fdsup://directions/FAT Viewer?action=UPDATE&amp;creator=factset&amp;DYN_ARGS=TRUE&amp;DOC_NAME=FAT:FQL_AUDITING_CLIENT_TEMPLATE.FAT&amp;display_string=Audit&amp;VAR:KEY=JWHSVSFMJG&amp;VAR:QUERY=RkZfRUJJVF9JQihBTk4sLTFBWSwwRCxXLCxFVVIp&amp;WINDOW=FIRST_POPUP&amp;HEIGHT=450&amp;WIDTH=450&amp;STAR","T_MAXIMIZED=FALSE&amp;VAR:CALENDAR=FIVEDAY&amp;VAR:SYMBOL=088470&amp;VAR:INDEX=44"}</definedName>
    <definedName name="_2293__FDSAUDITLINK__" hidden="1">{"fdsup://directions/FAT Viewer?action=UPDATE&amp;creator=factset&amp;DYN_ARGS=TRUE&amp;DOC_NAME=FAT:FQL_AUDITING_CLIENT_TEMPLATE.FAT&amp;display_string=Audit&amp;VAR:KEY=NKPIVGLUFY&amp;VAR:QUERY=RkZfQ09HUyhBTk4sLTVZLDBZLFksLEVVUik=&amp;WINDOW=FIRST_POPUP&amp;HEIGHT=450&amp;WIDTH=450&amp;START_MA","XIMIZED=FALSE&amp;VAR:CALENDAR=FIVEDAY&amp;VAR:SYMBOL=088470&amp;VAR:INDEX=0"}</definedName>
    <definedName name="_2294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6__FDSAUDITLINK__" hidden="1">{"fdsup://Directions/FactSet Auditing Viewer?action=AUDIT_VALUE&amp;DB=129&amp;ID1=564156&amp;VALUEID=05194&amp;SDATE=201002&amp;PERIODTYPE=SEMI_STD&amp;SCFT=3&amp;window=popup_no_bar&amp;width=385&amp;height=120&amp;START_MAXIMIZED=FALSE&amp;creator=factset&amp;display_string=Audit"}</definedName>
    <definedName name="_2297__FDSAUDITLINK__" hidden="1">{"fdsup://directions/FAT Viewer?action=UPDATE&amp;creator=factset&amp;DYN_ARGS=TRUE&amp;DOC_NAME=FAT:FQL_AUDITING_CLIENT_TEMPLATE.FAT&amp;display_string=Audit&amp;VAR:KEY=DSBYTCFODQ&amp;VAR:QUERY=RkZfRU5UUlBSX1ZBTF9EQUlMWSgwLCwsLEVVUiwnRElMJyk=&amp;WINDOW=FIRST_POPUP&amp;HEIGHT=450&amp;WIDTH=","450&amp;START_MAXIMIZED=FALSE&amp;VAR:CALENDAR=US&amp;VAR:SYMBOL=93114210&amp;VAR:INDEX=0"}</definedName>
    <definedName name="_229c_0__123Graph_DCHAR" hidden="1">#REF!</definedName>
    <definedName name="_23________________123Graph_FCHART_1" hidden="1">#REF!</definedName>
    <definedName name="_23____123Graph_ECHART_4" hidden="1">#REF!</definedName>
    <definedName name="_23___123Graph_LBL_ACHART_1" hidden="1">#REF!</definedName>
    <definedName name="_23__123Graph_ACHART_13" hidden="1">#REF!</definedName>
    <definedName name="_23__123Graph_ACHART_2" hidden="1">#REF!</definedName>
    <definedName name="_23__123Graph_BCHART_10" hidden="1">#REF!</definedName>
    <definedName name="_23__123Graph_BCHART_15" hidden="1">#REF!</definedName>
    <definedName name="_23__123Graph_DCHART_12" hidden="1">#REF!</definedName>
    <definedName name="_23__123Graph_ECHART_12" hidden="1">#REF!</definedName>
    <definedName name="_23__123Graph_ECHART_22" hidden="1">#REF!</definedName>
    <definedName name="_23__123Graph_XCHART_2" hidden="1">#REF!</definedName>
    <definedName name="_23__FDSAUDITLINK__" hidden="1">{"fdsup://IBCentral/FAT Viewer?action=UPDATE&amp;creator=factset&amp;DOC_NAME=fat:reuters_qtrly_source_window.fat&amp;display_string=Audit&amp;DYN_ARGS=TRUE&amp;VAR:ID1=34537086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30__FDSAUDITLINK__" hidden="1">{"fdsup://directions/FAT Viewer?action=UPDATE&amp;creator=factset&amp;DYN_ARGS=TRUE&amp;DOC_NAME=FAT:FQL_AUDITING_CLIENT_TEMPLATE.FAT&amp;display_string=Audit&amp;VAR:KEY=BWTEHOFMHE&amp;VAR:QUERY=RkZfRUJJVERBX09QRVIoTFRNLDQwMTQwKQ==&amp;WINDOW=FIRST_POPUP&amp;HEIGHT=450&amp;WIDTH=450&amp;START_MA","XIMIZED=FALSE&amp;VAR:CALENDAR=US&amp;VAR:SYMBOL=B2850B&amp;VAR:INDEX=0"}</definedName>
    <definedName name="_231____________123Graph_CCHART_1" hidden="1">#REF!</definedName>
    <definedName name="_231__123Graph_XCHART_1" hidden="1">#REF!</definedName>
    <definedName name="_231__FDSAUDITLINK__" hidden="1">{"fdsup://directions/FAT Viewer?action=UPDATE&amp;creator=factset&amp;DYN_ARGS=TRUE&amp;DOC_NAME=FAT:FQL_AUDITING_CLIENT_TEMPLATE.FAT&amp;display_string=Audit&amp;VAR:KEY=FWTWRGLKRE&amp;VAR:QUERY=RkZfRU5UUlBSX1ZBTF9EQUlMWSg0MDEzMywsLCwsJ0RJTCcp&amp;WINDOW=FIRST_POPUP&amp;HEIGHT=450&amp;WIDTH=","450&amp;START_MAXIMIZED=FALSE&amp;VAR:CALENDAR=US&amp;VAR:SYMBOL=B2850B&amp;VAR:INDEX=0"}</definedName>
    <definedName name="_232__FDSAUDITLINK__" hidden="1">{"fdsup://directions/FAT Viewer?action=UPDATE&amp;creator=factset&amp;DYN_ARGS=TRUE&amp;DOC_NAME=FAT:FQL_AUDITING_CLIENT_TEMPLATE.FAT&amp;display_string=Audit&amp;VAR:KEY=DUVIHYHUZO&amp;VAR:QUERY=RkZfRUJJVERBX09QRVIoTFRNLDQwMTMzKQ==&amp;WINDOW=FIRST_POPUP&amp;HEIGHT=450&amp;WIDTH=450&amp;START_MA","XIMIZED=FALSE&amp;VAR:CALENDAR=US&amp;VAR:SYMBOL=B2850B&amp;VAR:INDEX=0"}</definedName>
    <definedName name="_233__FDSAUDITLINK__" hidden="1">{"fdsup://directions/FAT Viewer?action=UPDATE&amp;creator=factset&amp;DYN_ARGS=TRUE&amp;DOC_NAME=FAT:FQL_AUDITING_CLIENT_TEMPLATE.FAT&amp;display_string=Audit&amp;VAR:KEY=DKVYFYJGBK&amp;VAR:QUERY=RkZfRU5UUlBSX1ZBTF9EQUlMWSg0MDEyNiwsLCwsJ0RJTCcp&amp;WINDOW=FIRST_POPUP&amp;HEIGHT=450&amp;WIDTH=","450&amp;START_MAXIMIZED=FALSE&amp;VAR:CALENDAR=US&amp;VAR:SYMBOL=B2850B&amp;VAR:INDEX=0"}</definedName>
    <definedName name="_234____________123Graph_CCHART_2" hidden="1">#REF!</definedName>
    <definedName name="_234__FDSAUDITLINK__" hidden="1">{"fdsup://directions/FAT Viewer?action=UPDATE&amp;creator=factset&amp;DYN_ARGS=TRUE&amp;DOC_NAME=FAT:FQL_AUDITING_CLIENT_TEMPLATE.FAT&amp;display_string=Audit&amp;VAR:KEY=RUPIRIZMLQ&amp;VAR:QUERY=RkZfRUJJVERBX09QRVIoTFRNLDQwMTI2KQ==&amp;WINDOW=FIRST_POPUP&amp;HEIGHT=450&amp;WIDTH=450&amp;START_MA","XIMIZED=FALSE&amp;VAR:CALENDAR=US&amp;VAR:SYMBOL=B2850B&amp;VAR:INDEX=0"}</definedName>
    <definedName name="_235__FDSAUDITLINK__" hidden="1">{"fdsup://directions/FAT Viewer?action=UPDATE&amp;creator=factset&amp;DYN_ARGS=TRUE&amp;DOC_NAME=FAT:FQL_AUDITING_CLIENT_TEMPLATE.FAT&amp;display_string=Audit&amp;VAR:KEY=NKNWXKJSBA&amp;VAR:QUERY=RkZfRU5UUlBSX1ZBTF9EQUlMWSg0MDExOSwsLCwsJ0RJTCcp&amp;WINDOW=FIRST_POPUP&amp;HEIGHT=450&amp;WIDTH=","450&amp;START_MAXIMIZED=FALSE&amp;VAR:CALENDAR=US&amp;VAR:SYMBOL=B2850B&amp;VAR:INDEX=0"}</definedName>
    <definedName name="_236__FDSAUDITLINK__" hidden="1">{"fdsup://directions/FAT Viewer?action=UPDATE&amp;creator=factset&amp;DYN_ARGS=TRUE&amp;DOC_NAME=FAT:FQL_AUDITING_CLIENT_TEMPLATE.FAT&amp;display_string=Audit&amp;VAR:KEY=FIXITCDWXK&amp;VAR:QUERY=RkZfRUJJVERBX09QRVIoTFRNLDQwMTE5KQ==&amp;WINDOW=FIRST_POPUP&amp;HEIGHT=450&amp;WIDTH=450&amp;START_MA","XIMIZED=FALSE&amp;VAR:CALENDAR=US&amp;VAR:SYMBOL=B2850B&amp;VAR:INDEX=0"}</definedName>
    <definedName name="_237____________123Graph_CCHART_3" hidden="1">#REF!</definedName>
    <definedName name="_237__FDSAUDITLINK__" hidden="1">{"fdsup://directions/FAT Viewer?action=UPDATE&amp;creator=factset&amp;DYN_ARGS=TRUE&amp;DOC_NAME=FAT:FQL_AUDITING_CLIENT_TEMPLATE.FAT&amp;display_string=Audit&amp;VAR:KEY=DYZIHKLMDE&amp;VAR:QUERY=RkZfRU5UUlBSX1ZBTF9EQUlMWSg0MDExMiwsLCwsJ0RJTCcp&amp;WINDOW=FIRST_POPUP&amp;HEIGHT=450&amp;WIDTH=","450&amp;START_MAXIMIZED=FALSE&amp;VAR:CALENDAR=US&amp;VAR:SYMBOL=B2850B&amp;VAR:INDEX=0"}</definedName>
    <definedName name="_238__FDSAUDITLINK__" hidden="1">{"fdsup://directions/FAT Viewer?action=UPDATE&amp;creator=factset&amp;DYN_ARGS=TRUE&amp;DOC_NAME=FAT:FQL_AUDITING_CLIENT_TEMPLATE.FAT&amp;display_string=Audit&amp;VAR:KEY=BYREBKLMZE&amp;VAR:QUERY=RkZfRUJJVERBX09QRVIoTFRNLDQwMTEyKQ==&amp;WINDOW=FIRST_POPUP&amp;HEIGHT=450&amp;WIDTH=450&amp;START_MA","XIMIZED=FALSE&amp;VAR:CALENDAR=US&amp;VAR:SYMBOL=B2850B&amp;VAR:INDEX=0"}</definedName>
    <definedName name="_239__FDSAUDITLINK__" hidden="1">{"fdsup://directions/FAT Viewer?action=UPDATE&amp;creator=factset&amp;DYN_ARGS=TRUE&amp;DOC_NAME=FAT:FQL_AUDITING_CLIENT_TEMPLATE.FAT&amp;display_string=Audit&amp;VAR:KEY=TSTKPSRYDE&amp;VAR:QUERY=RkZfRU5UUlBSX1ZBTF9EQUlMWSg0MDEwNSwsLCwsJ0RJTCcp&amp;WINDOW=FIRST_POPUP&amp;HEIGHT=450&amp;WIDTH=","450&amp;START_MAXIMIZED=FALSE&amp;VAR:CALENDAR=US&amp;VAR:SYMBOL=B2850B&amp;VAR:INDEX=0"}</definedName>
    <definedName name="_24_________________123Graph_ECHART_1" hidden="1">#REF!</definedName>
    <definedName name="_24________________123Graph_XCHART_1" hidden="1">#REF!</definedName>
    <definedName name="_24____123Graph_FCHART_3" hidden="1">#REF!</definedName>
    <definedName name="_24___123Graph_LBL_ACHART_3" hidden="1">#REF!</definedName>
    <definedName name="_24__123Graph_ACHART_14" hidden="1">#REF!</definedName>
    <definedName name="_24__123Graph_ACHART_22" hidden="1">#REF!</definedName>
    <definedName name="_24__123Graph_ACHART_3" hidden="1">#REF!</definedName>
    <definedName name="_24__123Graph_B1993_1998" hidden="1">#REF!</definedName>
    <definedName name="_24__123Graph_BCHART_16" hidden="1">#REF!</definedName>
    <definedName name="_24__123Graph_BCHART_2" hidden="1">#REF!</definedName>
    <definedName name="_24__123Graph_CCHART_1" hidden="1">#REF!</definedName>
    <definedName name="_24__123Graph_CCHART_12" hidden="1">#REF!</definedName>
    <definedName name="_24__123Graph_DCHART_21" hidden="1">#REF!</definedName>
    <definedName name="_24__123Graph_ECHART_22" hidden="1">#REF!</definedName>
    <definedName name="_24__123Graph_ECHART_9" hidden="1">#REF!</definedName>
    <definedName name="_24__123Graph_LBL_ACHART_3" hidden="1">#REF!</definedName>
    <definedName name="_24__123Graph_XCHART_3" hidden="1">#REF!</definedName>
    <definedName name="_24__123Graph_XCHART_5" hidden="1">#N/A</definedName>
    <definedName name="_24__FDSAUDITLINK__" hidden="1">{"fdsup://IBCentral/FAT Viewer?action=UPDATE&amp;creator=factset&amp;DOC_NAME=fat:reuters_qtrly_source_window.fat&amp;display_string=Audit&amp;DYN_ARGS=TRUE&amp;VAR:ID1=34537086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40____________123Graph_DCHART_1" hidden="1">#REF!</definedName>
    <definedName name="_240__123Graph_LBL_BCHART_1" hidden="1">#REF!</definedName>
    <definedName name="_240__FDSAUDITLINK__" hidden="1">{"fdsup://directions/FAT Viewer?action=UPDATE&amp;creator=factset&amp;DYN_ARGS=TRUE&amp;DOC_NAME=FAT:FQL_AUDITING_CLIENT_TEMPLATE.FAT&amp;display_string=Audit&amp;VAR:KEY=BSLCHYJGLE&amp;VAR:QUERY=RkZfRUJJVERBX09QRVIoTFRNLDQwMTA1KQ==&amp;WINDOW=FIRST_POPUP&amp;HEIGHT=450&amp;WIDTH=450&amp;START_MA","XIMIZED=FALSE&amp;VAR:CALENDAR=US&amp;VAR:SYMBOL=B2850B&amp;VAR:INDEX=0"}</definedName>
    <definedName name="_241__FDSAUDITLINK__" hidden="1">{"fdsup://directions/FAT Viewer?action=UPDATE&amp;creator=factset&amp;DYN_ARGS=TRUE&amp;DOC_NAME=FAT:FQL_AUDITING_CLIENT_TEMPLATE.FAT&amp;display_string=Audit&amp;VAR:KEY=XMRADCRCTM&amp;VAR:QUERY=RkZfRU5UUlBSX1ZBTF9EQUlMWSg0MDA5OCwsLCwsJ0RJTCcp&amp;WINDOW=FIRST_POPUP&amp;HEIGHT=450&amp;WIDTH=","450&amp;START_MAXIMIZED=FALSE&amp;VAR:CALENDAR=US&amp;VAR:SYMBOL=B2850B&amp;VAR:INDEX=0"}</definedName>
    <definedName name="_242__FDSAUDITLINK__" hidden="1">{"fdsup://directions/FAT Viewer?action=UPDATE&amp;creator=factset&amp;DYN_ARGS=TRUE&amp;DOC_NAME=FAT:FQL_AUDITING_CLIENT_TEMPLATE.FAT&amp;display_string=Audit&amp;VAR:KEY=PUXKBUFMTO&amp;VAR:QUERY=RkZfRUJJVERBX09QRVIoTFRNLDQwMDk4KQ==&amp;WINDOW=FIRST_POPUP&amp;HEIGHT=450&amp;WIDTH=450&amp;START_MA","XIMIZED=FALSE&amp;VAR:CALENDAR=US&amp;VAR:SYMBOL=B2850B&amp;VAR:INDEX=0"}</definedName>
    <definedName name="_243____________123Graph_DCHART_2" hidden="1">#REF!</definedName>
    <definedName name="_243__FDSAUDITLINK__" hidden="1">{"fdsup://directions/FAT Viewer?action=UPDATE&amp;creator=factset&amp;DYN_ARGS=TRUE&amp;DOC_NAME=FAT:FQL_AUDITING_CLIENT_TEMPLATE.FAT&amp;display_string=Audit&amp;VAR:KEY=BGVERYHOLO&amp;VAR:QUERY=RkZfRU5UUlBSX1ZBTF9EQUlMWSg0MDA5MSwsLCwsJ0RJTCcp&amp;WINDOW=FIRST_POPUP&amp;HEIGHT=450&amp;WIDTH=","450&amp;START_MAXIMIZED=FALSE&amp;VAR:CALENDAR=US&amp;VAR:SYMBOL=B2850B&amp;VAR:INDEX=0"}</definedName>
    <definedName name="_244__FDSAUDITLINK__" hidden="1">{"fdsup://directions/FAT Viewer?action=UPDATE&amp;creator=factset&amp;DYN_ARGS=TRUE&amp;DOC_NAME=FAT:FQL_AUDITING_CLIENT_TEMPLATE.FAT&amp;display_string=Audit&amp;VAR:KEY=HEJALCHSFK&amp;VAR:QUERY=RkZfRUJJVERBX09QRVIoTFRNLDQwMDkxKQ==&amp;WINDOW=FIRST_POPUP&amp;HEIGHT=450&amp;WIDTH=450&amp;START_MA","XIMIZED=FALSE&amp;VAR:CALENDAR=US&amp;VAR:SYMBOL=B2850B&amp;VAR:INDEX=0"}</definedName>
    <definedName name="_245__FDSAUDITLINK__" hidden="1">{"fdsup://directions/FAT Viewer?action=UPDATE&amp;creator=factset&amp;DYN_ARGS=TRUE&amp;DOC_NAME=FAT:FQL_AUDITING_CLIENT_TEMPLATE.FAT&amp;display_string=Audit&amp;VAR:KEY=NCPQPUHQFA&amp;VAR:QUERY=RkZfRU5UUlBSX1ZBTF9EQUlMWSg0MDA4NCwsLCwsJ0RJTCcp&amp;WINDOW=FIRST_POPUP&amp;HEIGHT=450&amp;WIDTH=","450&amp;START_MAXIMIZED=FALSE&amp;VAR:CALENDAR=US&amp;VAR:SYMBOL=B2850B&amp;VAR:INDEX=0"}</definedName>
    <definedName name="_246____________123Graph_ECHART_1" hidden="1">#REF!</definedName>
    <definedName name="_246__FDSAUDITLINK__" hidden="1">{"fdsup://directions/FAT Viewer?action=UPDATE&amp;creator=factset&amp;DYN_ARGS=TRUE&amp;DOC_NAME=FAT:FQL_AUDITING_CLIENT_TEMPLATE.FAT&amp;display_string=Audit&amp;VAR:KEY=HQDARQXCDS&amp;VAR:QUERY=RkZfRUJJVERBX09QRVIoTFRNLDQwMDg0KQ==&amp;WINDOW=FIRST_POPUP&amp;HEIGHT=450&amp;WIDTH=450&amp;START_MA","XIMIZED=FALSE&amp;VAR:CALENDAR=US&amp;VAR:SYMBOL=B2850B&amp;VAR:INDEX=0"}</definedName>
    <definedName name="_247__FDSAUDITLINK__" hidden="1">{"fdsup://directions/FAT Viewer?action=UPDATE&amp;creator=factset&amp;DYN_ARGS=TRUE&amp;DOC_NAME=FAT:FQL_AUDITING_CLIENT_TEMPLATE.FAT&amp;display_string=Audit&amp;VAR:KEY=JITWVCBWDS&amp;VAR:QUERY=RkZfRU5UUlBSX1ZBTF9EQUlMWSg0MDA3NywsLCwsJ0RJTCcp&amp;WINDOW=FIRST_POPUP&amp;HEIGHT=450&amp;WIDTH=","450&amp;START_MAXIMIZED=FALSE&amp;VAR:CALENDAR=US&amp;VAR:SYMBOL=B2850B&amp;VAR:INDEX=0"}</definedName>
    <definedName name="_248__FDSAUDITLINK__" hidden="1">{"fdsup://directions/FAT Viewer?action=UPDATE&amp;creator=factset&amp;DYN_ARGS=TRUE&amp;DOC_NAME=FAT:FQL_AUDITING_CLIENT_TEMPLATE.FAT&amp;display_string=Audit&amp;VAR:KEY=DYTMZWHSZW&amp;VAR:QUERY=RkZfRUJJVERBX09QRVIoTFRNLDQwMDc3KQ==&amp;WINDOW=FIRST_POPUP&amp;HEIGHT=450&amp;WIDTH=450&amp;START_MA","XIMIZED=FALSE&amp;VAR:CALENDAR=US&amp;VAR:SYMBOL=B2850B&amp;VAR:INDEX=0"}</definedName>
    <definedName name="_249____________123Graph_FCHART_1" hidden="1">#REF!</definedName>
    <definedName name="_249__FDSAUDITLINK__" hidden="1">{"fdsup://directions/FAT Viewer?action=UPDATE&amp;creator=factset&amp;DYN_ARGS=TRUE&amp;DOC_NAME=FAT:FQL_AUDITING_CLIENT_TEMPLATE.FAT&amp;display_string=Audit&amp;VAR:KEY=VWPCLGDUNS&amp;VAR:QUERY=RkZfRU5UUlBSX1ZBTF9EQUlMWSg0MDA3MCwsLCwsJ0RJTCcp&amp;WINDOW=FIRST_POPUP&amp;HEIGHT=450&amp;WIDTH=","450&amp;START_MAXIMIZED=FALSE&amp;VAR:CALENDAR=US&amp;VAR:SYMBOL=B2850B&amp;VAR:INDEX=0"}</definedName>
    <definedName name="_25________________123Graph_XCHART_2" hidden="1">#REF!</definedName>
    <definedName name="_25____123Graph_FCHART_4" hidden="1">#REF!</definedName>
    <definedName name="_25__123Graph_ACHART_15" hidden="1">#REF!</definedName>
    <definedName name="_25__123Graph_ACHART_23" hidden="1">#REF!</definedName>
    <definedName name="_25__123Graph_BCHART_1" hidden="1">#REF!</definedName>
    <definedName name="_25__123Graph_BCHART_2" hidden="1">#REF!</definedName>
    <definedName name="_25__123Graph_BCHART_3" hidden="1">#REF!</definedName>
    <definedName name="_25__123Graph_DCHART_22" hidden="1">#REF!</definedName>
    <definedName name="_25__123Graph_ECHART_9" hidden="1">#REF!</definedName>
    <definedName name="_25__123Graph_FCHART_22" hidden="1">#REF!</definedName>
    <definedName name="_25__123Graph_XCHART_4" hidden="1">#REF!</definedName>
    <definedName name="_2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50__FDSAUDITLINK__" hidden="1">{"fdsup://directions/FAT Viewer?action=UPDATE&amp;creator=factset&amp;DYN_ARGS=TRUE&amp;DOC_NAME=FAT:FQL_AUDITING_CLIENT_TEMPLATE.FAT&amp;display_string=Audit&amp;VAR:KEY=ZUPAJYJKHM&amp;VAR:QUERY=RkZfRUJJVERBX09QRVIoTFRNLDQwMDcwKQ==&amp;WINDOW=FIRST_POPUP&amp;HEIGHT=450&amp;WIDTH=450&amp;START_MA","XIMIZED=FALSE&amp;VAR:CALENDAR=US&amp;VAR:SYMBOL=B2850B&amp;VAR:INDEX=0"}</definedName>
    <definedName name="_251__FDSAUDITLINK__" hidden="1">{"fdsup://directions/FAT Viewer?action=UPDATE&amp;creator=factset&amp;DYN_ARGS=TRUE&amp;DOC_NAME=FAT:FQL_AUDITING_CLIENT_TEMPLATE.FAT&amp;display_string=Audit&amp;VAR:KEY=TSRAFEXYVA&amp;VAR:QUERY=RkZfRU5UUlBSX1ZBTF9EQUlMWSg0MDA2MywsLCwsJ0RJTCcp&amp;WINDOW=FIRST_POPUP&amp;HEIGHT=450&amp;WIDTH=","450&amp;START_MAXIMIZED=FALSE&amp;VAR:CALENDAR=US&amp;VAR:SYMBOL=B2850B&amp;VAR:INDEX=0"}</definedName>
    <definedName name="_252____________123Graph_XCHART_1" hidden="1">#REF!</definedName>
    <definedName name="_252__FDSAUDITLINK__" hidden="1">{"fdsup://directions/FAT Viewer?action=UPDATE&amp;creator=factset&amp;DYN_ARGS=TRUE&amp;DOC_NAME=FAT:FQL_AUDITING_CLIENT_TEMPLATE.FAT&amp;display_string=Audit&amp;VAR:KEY=FKNQZUHCTE&amp;VAR:QUERY=RkZfRUJJVERBX09QRVIoTFRNLDQwMDYzKQ==&amp;WINDOW=FIRST_POPUP&amp;HEIGHT=450&amp;WIDTH=450&amp;START_MA","XIMIZED=FALSE&amp;VAR:CALENDAR=US&amp;VAR:SYMBOL=B2850B&amp;VAR:INDEX=0"}</definedName>
    <definedName name="_253__FDSAUDITLINK__" hidden="1">{"fdsup://directions/FAT Viewer?action=UPDATE&amp;creator=factset&amp;DYN_ARGS=TRUE&amp;DOC_NAME=FAT:FQL_AUDITING_CLIENT_TEMPLATE.FAT&amp;display_string=Audit&amp;VAR:KEY=VWPSJIZEPC&amp;VAR:QUERY=RkZfRU5UUlBSX1ZBTF9EQUlMWSg0MDA1NiwsLCwsJ0RJTCcp&amp;WINDOW=FIRST_POPUP&amp;HEIGHT=450&amp;WIDTH=","450&amp;START_MAXIMIZED=FALSE&amp;VAR:CALENDAR=US&amp;VAR:SYMBOL=B2850B&amp;VAR:INDEX=0"}</definedName>
    <definedName name="_254__FDSAUDITLINK__" hidden="1">{"fdsup://directions/FAT Viewer?action=UPDATE&amp;creator=factset&amp;DYN_ARGS=TRUE&amp;DOC_NAME=FAT:FQL_AUDITING_CLIENT_TEMPLATE.FAT&amp;display_string=Audit&amp;VAR:KEY=POVETCFCDM&amp;VAR:QUERY=RkZfRUJJVERBX09QRVIoTFRNLDQwMDU2KQ==&amp;WINDOW=FIRST_POPUP&amp;HEIGHT=450&amp;WIDTH=450&amp;START_MA","XIMIZED=FALSE&amp;VAR:CALENDAR=US&amp;VAR:SYMBOL=B2850B&amp;VAR:INDEX=0"}</definedName>
    <definedName name="_255____________123Graph_XCHART_2" hidden="1">#REF!</definedName>
    <definedName name="_255__FDSAUDITLINK__" hidden="1">{"fdsup://directions/FAT Viewer?action=UPDATE&amp;creator=factset&amp;DYN_ARGS=TRUE&amp;DOC_NAME=FAT:FQL_AUDITING_CLIENT_TEMPLATE.FAT&amp;display_string=Audit&amp;VAR:KEY=TIPKVSHYJO&amp;VAR:QUERY=RkZfRU5UUlBSX1ZBTF9EQUlMWSg0MDA0OSwsLCwsJ0RJTCcp&amp;WINDOW=FIRST_POPUP&amp;HEIGHT=450&amp;WIDTH=","450&amp;START_MAXIMIZED=FALSE&amp;VAR:CALENDAR=US&amp;VAR:SYMBOL=B2850B&amp;VAR:INDEX=0"}</definedName>
    <definedName name="_256__FDSAUDITLINK__" hidden="1">{"fdsup://directions/FAT Viewer?action=UPDATE&amp;creator=factset&amp;DYN_ARGS=TRUE&amp;DOC_NAME=FAT:FQL_AUDITING_CLIENT_TEMPLATE.FAT&amp;display_string=Audit&amp;VAR:KEY=TETMDERSJE&amp;VAR:QUERY=RkZfRUJJVERBX09QRVIoTFRNLDQwMDQ5KQ==&amp;WINDOW=FIRST_POPUP&amp;HEIGHT=450&amp;WIDTH=450&amp;START_MA","XIMIZED=FALSE&amp;VAR:CALENDAR=US&amp;VAR:SYMBOL=B2850B&amp;VAR:INDEX=0"}</definedName>
    <definedName name="_257__FDSAUDITLINK__" hidden="1">{"fdsup://directions/FAT Viewer?action=UPDATE&amp;creator=factset&amp;DYN_ARGS=TRUE&amp;DOC_NAME=FAT:FQL_AUDITING_CLIENT_TEMPLATE.FAT&amp;display_string=Audit&amp;VAR:KEY=JGHANSLEPY&amp;VAR:QUERY=RkZfRU5UUlBSX1ZBTF9EQUlMWSg0MDA0MiwsLCwsJ0RJTCcp&amp;WINDOW=FIRST_POPUP&amp;HEIGHT=450&amp;WIDTH=","450&amp;START_MAXIMIZED=FALSE&amp;VAR:CALENDAR=US&amp;VAR:SYMBOL=B2850B&amp;VAR:INDEX=0"}</definedName>
    <definedName name="_258___________123Graph_ACHART_1" hidden="1">#REF!</definedName>
    <definedName name="_258__FDSAUDITLINK__" hidden="1">{"fdsup://directions/FAT Viewer?action=UPDATE&amp;creator=factset&amp;DYN_ARGS=TRUE&amp;DOC_NAME=FAT:FQL_AUDITING_CLIENT_TEMPLATE.FAT&amp;display_string=Audit&amp;VAR:KEY=FINCLIVMHG&amp;VAR:QUERY=RkZfRUJJVERBX09QRVIoTFRNLDQwMDQyKQ==&amp;WINDOW=FIRST_POPUP&amp;HEIGHT=450&amp;WIDTH=450&amp;START_MA","XIMIZED=FALSE&amp;VAR:CALENDAR=US&amp;VAR:SYMBOL=B2850B&amp;VAR:INDEX=0"}</definedName>
    <definedName name="_259__FDSAUDITLINK__" hidden="1">{"fdsup://directions/FAT Viewer?action=UPDATE&amp;creator=factset&amp;DYN_ARGS=TRUE&amp;DOC_NAME=FAT:FQL_AUDITING_CLIENT_TEMPLATE.FAT&amp;display_string=Audit&amp;VAR:KEY=PKPIBKVYDY&amp;VAR:QUERY=RkZfRU5UUlBSX1ZBTF9EQUlMWSg0MDAzNSwsLCwsJ0RJTCcp&amp;WINDOW=FIRST_POPUP&amp;HEIGHT=450&amp;WIDTH=","450&amp;START_MAXIMIZED=FALSE&amp;VAR:CALENDAR=US&amp;VAR:SYMBOL=B2850B&amp;VAR:INDEX=0"}</definedName>
    <definedName name="_25wrn.²Ä1­Ó¤ë1_Ü20¤H." hidden="1">{#N/A,#N/A,FALSE,"²Ä1­Ó¤ë"}</definedName>
    <definedName name="_26_______________123Graph_ACHART_1" hidden="1">#REF!</definedName>
    <definedName name="_26_____F" hidden="1">#N/A</definedName>
    <definedName name="_26____123Graph_XCHART_4" hidden="1">#REF!</definedName>
    <definedName name="_26___123Graph_LBL_DCHART_1" hidden="1">#REF!</definedName>
    <definedName name="_26__123Graph_ACHART_16" hidden="1">#REF!</definedName>
    <definedName name="_26__123Graph_ACHART_2" hidden="1">#REF!</definedName>
    <definedName name="_26__123Graph_ACHART_24" hidden="1">#REF!</definedName>
    <definedName name="_26__123Graph_BCHART_12" hidden="1">#REF!</definedName>
    <definedName name="_26__123Graph_BCHART_3" hidden="1">#REF!</definedName>
    <definedName name="_26__123Graph_CCHART_10" hidden="1">#REF!</definedName>
    <definedName name="_26__123Graph_CCHART_21" hidden="1">#REF!</definedName>
    <definedName name="_26__123Graph_DCHART_9" hidden="1">#REF!</definedName>
    <definedName name="_26__123Graph_FCHART_22" hidden="1">#REF!</definedName>
    <definedName name="_26__123Graph_FCHART_9" hidden="1">#REF!</definedName>
    <definedName name="_26__123Graph_XCHART_5" hidden="1">#REF!</definedName>
    <definedName name="_26__FDSAUDITLINK__" hidden="1">{"fdsup://IBCentral/FAT Viewer?action=UPDATE&amp;creator=factset&amp;DOC_NAME=fat:reuters_qtrly_source_window.fat&amp;display_string=Audit&amp;DYN_ARGS=TRUE&amp;VAR:ID1=38259P50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0__123Graph_LBL_BCHART_2" hidden="1">#REF!</definedName>
    <definedName name="_260__FDSAUDITLINK__" hidden="1">{"fdsup://directions/FAT Viewer?action=UPDATE&amp;creator=factset&amp;DYN_ARGS=TRUE&amp;DOC_NAME=FAT:FQL_AUDITING_CLIENT_TEMPLATE.FAT&amp;display_string=Audit&amp;VAR:KEY=ZUNWHKDMTE&amp;VAR:QUERY=RkZfRUJJVERBX09QRVIoTFRNLDQwMDM1KQ==&amp;WINDOW=FIRST_POPUP&amp;HEIGHT=450&amp;WIDTH=450&amp;START_MA","XIMIZED=FALSE&amp;VAR:CALENDAR=US&amp;VAR:SYMBOL=B2850B&amp;VAR:INDEX=0"}</definedName>
    <definedName name="_261___________123Graph_ACHART_2" hidden="1">#REF!</definedName>
    <definedName name="_261__FDSAUDITLINK__" hidden="1">{"fdsup://directions/FAT Viewer?action=UPDATE&amp;creator=factset&amp;DYN_ARGS=TRUE&amp;DOC_NAME=FAT:FQL_AUDITING_CLIENT_TEMPLATE.FAT&amp;display_string=Audit&amp;VAR:KEY=RCVUJCPKPQ&amp;VAR:QUERY=RkZfRU5UUlBSX1ZBTF9EQUlMWSg0MDAyOCwsLCwsJ0RJTCcp&amp;WINDOW=FIRST_POPUP&amp;HEIGHT=450&amp;WIDTH=","450&amp;START_MAXIMIZED=FALSE&amp;VAR:CALENDAR=US&amp;VAR:SYMBOL=B2850B&amp;VAR:INDEX=0"}</definedName>
    <definedName name="_262__FDSAUDITLINK__" hidden="1">{"fdsup://directions/FAT Viewer?action=UPDATE&amp;creator=factset&amp;DYN_ARGS=TRUE&amp;DOC_NAME=FAT:FQL_AUDITING_CLIENT_TEMPLATE.FAT&amp;display_string=Audit&amp;VAR:KEY=TCZMRSPKTQ&amp;VAR:QUERY=RkZfRUJJVERBX09QRVIoTFRNLDQwMDI4KQ==&amp;WINDOW=FIRST_POPUP&amp;HEIGHT=450&amp;WIDTH=450&amp;START_MA","XIMIZED=FALSE&amp;VAR:CALENDAR=US&amp;VAR:SYMBOL=B2850B&amp;VAR:INDEX=0"}</definedName>
    <definedName name="_263__FDSAUDITLINK__" hidden="1">{"fdsup://directions/FAT Viewer?action=UPDATE&amp;creator=factset&amp;DYN_ARGS=TRUE&amp;DOC_NAME=FAT:FQL_AUDITING_CLIENT_TEMPLATE.FAT&amp;display_string=Audit&amp;VAR:KEY=NIJURWBSZC&amp;VAR:QUERY=RkZfRU5UUlBSX1ZBTF9EQUlMWSg0MDAyMSwsLCwsJ0RJTCcp&amp;WINDOW=FIRST_POPUP&amp;HEIGHT=450&amp;WIDTH=","450&amp;START_MAXIMIZED=FALSE&amp;VAR:CALENDAR=US&amp;VAR:SYMBOL=B2850B&amp;VAR:INDEX=0"}</definedName>
    <definedName name="_264___________123Graph_ACHART_3" hidden="1">#REF!</definedName>
    <definedName name="_264__123Graph_XCHART_2" hidden="1">#REF!</definedName>
    <definedName name="_264__FDSAUDITLINK__" hidden="1">{"fdsup://directions/FAT Viewer?action=UPDATE&amp;creator=factset&amp;DYN_ARGS=TRUE&amp;DOC_NAME=FAT:FQL_AUDITING_CLIENT_TEMPLATE.FAT&amp;display_string=Audit&amp;VAR:KEY=VQLOPULEFC&amp;VAR:QUERY=RkZfRUJJVERBX09QRVIoTFRNLDQwMDIxKQ==&amp;WINDOW=FIRST_POPUP&amp;HEIGHT=450&amp;WIDTH=450&amp;START_MA","XIMIZED=FALSE&amp;VAR:CALENDAR=US&amp;VAR:SYMBOL=B2850B&amp;VAR:INDEX=0"}</definedName>
    <definedName name="_265__FDSAUDITLINK__" hidden="1">{"fdsup://directions/FAT Viewer?action=UPDATE&amp;creator=factset&amp;DYN_ARGS=TRUE&amp;DOC_NAME=FAT:FQL_AUDITING_CLIENT_TEMPLATE.FAT&amp;display_string=Audit&amp;VAR:KEY=DMFATSVWJU&amp;VAR:QUERY=RkZfRU5UUlBSX1ZBTF9EQUlMWSg0MDAxNCwsLCwsJ0RJTCcp&amp;WINDOW=FIRST_POPUP&amp;HEIGHT=450&amp;WIDTH=","450&amp;START_MAXIMIZED=FALSE&amp;VAR:CALENDAR=US&amp;VAR:SYMBOL=B2850B&amp;VAR:INDEX=0"}</definedName>
    <definedName name="_266__FDSAUDITLINK__" hidden="1">{"fdsup://directions/FAT Viewer?action=UPDATE&amp;creator=factset&amp;DYN_ARGS=TRUE&amp;DOC_NAME=FAT:FQL_AUDITING_CLIENT_TEMPLATE.FAT&amp;display_string=Audit&amp;VAR:KEY=BMDMROPUXM&amp;VAR:QUERY=RkZfRUJJVERBX09QRVIoTFRNLDQwMDE0KQ==&amp;WINDOW=FIRST_POPUP&amp;HEIGHT=450&amp;WIDTH=450&amp;START_MA","XIMIZED=FALSE&amp;VAR:CALENDAR=US&amp;VAR:SYMBOL=B2850B&amp;VAR:INDEX=0"}</definedName>
    <definedName name="_267___________123Graph_BCHART_1" hidden="1">#REF!</definedName>
    <definedName name="_267__FDSAUDITLINK__" hidden="1">{"fdsup://directions/FAT Viewer?action=UPDATE&amp;creator=factset&amp;DYN_ARGS=TRUE&amp;DOC_NAME=FAT:FQL_AUDITING_CLIENT_TEMPLATE.FAT&amp;display_string=Audit&amp;VAR:KEY=FKBOJELCZW&amp;VAR:QUERY=RkZfRU5UUlBSX1ZBTF9EQUlMWSg0MDAwNywsLCwsJ0RJTCcp&amp;WINDOW=FIRST_POPUP&amp;HEIGHT=450&amp;WIDTH=","450&amp;START_MAXIMIZED=FALSE&amp;VAR:CALENDAR=US&amp;VAR:SYMBOL=B2850B&amp;VAR:INDEX=0"}</definedName>
    <definedName name="_268__FDSAUDITLINK__" hidden="1">{"fdsup://directions/FAT Viewer?action=UPDATE&amp;creator=factset&amp;DYN_ARGS=TRUE&amp;DOC_NAME=FAT:FQL_AUDITING_CLIENT_TEMPLATE.FAT&amp;display_string=Audit&amp;VAR:KEY=PKLQZEJCZK&amp;VAR:QUERY=RkZfRUJJVERBX09QRVIoTFRNLDQwMDA3KQ==&amp;WINDOW=FIRST_POPUP&amp;HEIGHT=450&amp;WIDTH=450&amp;START_MA","XIMIZED=FALSE&amp;VAR:CALENDAR=US&amp;VAR:SYMBOL=B2850B&amp;VAR:INDEX=0"}</definedName>
    <definedName name="_269__FDSAUDITLINK__" hidden="1">{"fdsup://directions/FAT Viewer?action=UPDATE&amp;creator=factset&amp;DYN_ARGS=TRUE&amp;DOC_NAME=FAT:FQL_AUDITING_CLIENT_TEMPLATE.FAT&amp;display_string=Audit&amp;VAR:KEY=BMRGPWJOHA&amp;VAR:QUERY=RkZfRU5UUlBSX1ZBTF9EQUlMWSg0MDAwMCwsLCwsJ0RJTCcp&amp;WINDOW=FIRST_POPUP&amp;HEIGHT=450&amp;WIDTH=","450&amp;START_MAXIMIZED=FALSE&amp;VAR:CALENDAR=US&amp;VAR:SYMBOL=B2850B&amp;VAR:INDEX=0"}</definedName>
    <definedName name="_26wrn.²Ä1­Ó¤ë1_Ü20¤H." hidden="1">{#N/A,#N/A,FALSE,"²Ä1­Ó¤ë"}</definedName>
    <definedName name="_27_________________123Graph_FCHART_1" hidden="1">#REF!</definedName>
    <definedName name="_27_______________123Graph_ACHART_2" hidden="1">#REF!</definedName>
    <definedName name="_27___123Graph_ACHART_3" hidden="1">#REF!</definedName>
    <definedName name="_27__123Graph_ACHART_17" hidden="1">#REF!</definedName>
    <definedName name="_27__123Graph_ACHART_2" hidden="1">#REF!</definedName>
    <definedName name="_27__123Graph_ACHART_22" hidden="1">#REF!</definedName>
    <definedName name="_27__123Graph_ACHART_25" hidden="1">#REF!</definedName>
    <definedName name="_27__123Graph_BCHART_4" hidden="1">#REF!</definedName>
    <definedName name="_27__123Graph_ECHART_10" hidden="1">#REF!</definedName>
    <definedName name="_27__123Graph_FCHART_9" hidden="1">#REF!</definedName>
    <definedName name="_27__123Graph_LBL_ACHART_4" hidden="1">#REF!</definedName>
    <definedName name="_27__123Graph_XCHART_6" hidden="1">#REF!</definedName>
    <definedName name="_27__FDSAUDITLINK__" hidden="1">{"fdsup://IBCentral/FAT Viewer?action=UPDATE&amp;creator=factset&amp;DOC_NAME=fat:reuters_qtrly_source_window.fat&amp;display_string=Audit&amp;DYN_ARGS=TRUE&amp;VAR:ID1=38259P50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0_0" hidden="1">#REF!</definedName>
    <definedName name="_270___________123Graph_BCHART_2" hidden="1">#REF!</definedName>
    <definedName name="_270__FDSAUDITLINK__" hidden="1">{"fdsup://directions/FAT Viewer?action=UPDATE&amp;creator=factset&amp;DYN_ARGS=TRUE&amp;DOC_NAME=FAT:FQL_AUDITING_CLIENT_TEMPLATE.FAT&amp;display_string=Audit&amp;VAR:KEY=LEXKDGXMTC&amp;VAR:QUERY=RkZfRUJJVERBX09QRVIoTFRNLDQwMDAwKQ==&amp;WINDOW=FIRST_POPUP&amp;HEIGHT=450&amp;WIDTH=450&amp;START_MA","XIMIZED=FALSE&amp;VAR:CALENDAR=US&amp;VAR:SYMBOL=B2850B&amp;VAR:INDEX=0"}</definedName>
    <definedName name="_271__FDSAUDITLINK__" hidden="1">{"fdsup://directions/FAT Viewer?action=UPDATE&amp;creator=factset&amp;DYN_ARGS=TRUE&amp;DOC_NAME=FAT:FQL_AUDITING_CLIENT_TEMPLATE.FAT&amp;display_string=Audit&amp;VAR:KEY=BIRCFAZGZI&amp;VAR:QUERY=RkZfRU5UUlBSX1ZBTF9EQUlMWSgzOTk5MywsLCwsJ0RJTCcp&amp;WINDOW=FIRST_POPUP&amp;HEIGHT=450&amp;WIDTH=","450&amp;START_MAXIMIZED=FALSE&amp;VAR:CALENDAR=US&amp;VAR:SYMBOL=B2850B&amp;VAR:INDEX=0"}</definedName>
    <definedName name="_272__FDSAUDITLINK__" hidden="1">{"fdsup://directions/FAT Viewer?action=UPDATE&amp;creator=factset&amp;DYN_ARGS=TRUE&amp;DOC_NAME=FAT:FQL_AUDITING_CLIENT_TEMPLATE.FAT&amp;display_string=Audit&amp;VAR:KEY=XWJIPILMZA&amp;VAR:QUERY=RkZfRUJJVERBX09QRVIoTFRNLDM5OTkzKQ==&amp;WINDOW=FIRST_POPUP&amp;HEIGHT=450&amp;WIDTH=450&amp;START_MA","XIMIZED=FALSE&amp;VAR:CALENDAR=US&amp;VAR:SYMBOL=B2850B&amp;VAR:INDEX=0"}</definedName>
    <definedName name="_273___________123Graph_BCHART_3" hidden="1">#REF!</definedName>
    <definedName name="_273__FDSAUDITLINK__" hidden="1">{"fdsup://directions/FAT Viewer?action=UPDATE&amp;creator=factset&amp;DYN_ARGS=TRUE&amp;DOC_NAME=FAT:FQL_AUDITING_CLIENT_TEMPLATE.FAT&amp;display_string=Audit&amp;VAR:KEY=DMZGVOHKTE&amp;VAR:QUERY=RkZfRU5UUlBSX1ZBTF9EQUlMWSgzOTk4NiwsLCwsJ0RJTCcp&amp;WINDOW=FIRST_POPUP&amp;HEIGHT=450&amp;WIDTH=","450&amp;START_MAXIMIZED=FALSE&amp;VAR:CALENDAR=US&amp;VAR:SYMBOL=B2850B&amp;VAR:INDEX=0"}</definedName>
    <definedName name="_274__FDSAUDITLINK__" hidden="1">{"fdsup://directions/FAT Viewer?action=UPDATE&amp;creator=factset&amp;DYN_ARGS=TRUE&amp;DOC_NAME=FAT:FQL_AUDITING_CLIENT_TEMPLATE.FAT&amp;display_string=Audit&amp;VAR:KEY=DEFOJCRGFI&amp;VAR:QUERY=RkZfRUJJVERBX09QRVIoTFRNLDM5OTg2KQ==&amp;WINDOW=FIRST_POPUP&amp;HEIGHT=450&amp;WIDTH=450&amp;START_MA","XIMIZED=FALSE&amp;VAR:CALENDAR=US&amp;VAR:SYMBOL=B2850B&amp;VAR:INDEX=0"}</definedName>
    <definedName name="_275__FDSAUDITLINK__" hidden="1">{"fdsup://directions/FAT Viewer?action=UPDATE&amp;creator=factset&amp;DYN_ARGS=TRUE&amp;DOC_NAME=FAT:FQL_AUDITING_CLIENT_TEMPLATE.FAT&amp;display_string=Audit&amp;VAR:KEY=VMTIJCVMRG&amp;VAR:QUERY=RkZfRU5UUlBSX1ZBTF9EQUlMWSgzOTk3OSwsLCwsJ0RJTCcp&amp;WINDOW=FIRST_POPUP&amp;HEIGHT=450&amp;WIDTH=","450&amp;START_MAXIMIZED=FALSE&amp;VAR:CALENDAR=US&amp;VAR:SYMBOL=B2850B&amp;VAR:INDEX=0"}</definedName>
    <definedName name="_276___________123Graph_CCHART_1" hidden="1">#REF!</definedName>
    <definedName name="_276__FDSAUDITLINK__" hidden="1">{"fdsup://directions/FAT Viewer?action=UPDATE&amp;creator=factset&amp;DYN_ARGS=TRUE&amp;DOC_NAME=FAT:FQL_AUDITING_CLIENT_TEMPLATE.FAT&amp;display_string=Audit&amp;VAR:KEY=LUZGPKJALA&amp;VAR:QUERY=RkZfRUJJVERBX09QRVIoTFRNLDM5OTc5KQ==&amp;WINDOW=FIRST_POPUP&amp;HEIGHT=450&amp;WIDTH=450&amp;START_MA","XIMIZED=FALSE&amp;VAR:CALENDAR=US&amp;VAR:SYMBOL=B2850B&amp;VAR:INDEX=0"}</definedName>
    <definedName name="_277__FDSAUDITLINK__" hidden="1">{"fdsup://directions/FAT Viewer?action=UPDATE&amp;creator=factset&amp;DYN_ARGS=TRUE&amp;DOC_NAME=FAT:FQL_AUDITING_CLIENT_TEMPLATE.FAT&amp;display_string=Audit&amp;VAR:KEY=TWJQNSTGJO&amp;VAR:QUERY=RkZfRU5UUlBSX1ZBTF9EQUlMWSgzOTk3MiwsLCwsJ0RJTCcp&amp;WINDOW=FIRST_POPUP&amp;HEIGHT=450&amp;WIDTH=","450&amp;START_MAXIMIZED=FALSE&amp;VAR:CALENDAR=US&amp;VAR:SYMBOL=B2850B&amp;VAR:INDEX=0"}</definedName>
    <definedName name="_278__FDSAUDITLINK__" hidden="1">{"fdsup://directions/FAT Viewer?action=UPDATE&amp;creator=factset&amp;DYN_ARGS=TRUE&amp;DOC_NAME=FAT:FQL_AUDITING_CLIENT_TEMPLATE.FAT&amp;display_string=Audit&amp;VAR:KEY=ZINGNCJUZE&amp;VAR:QUERY=RkZfRUJJVERBX09QRVIoTFRNLDM5OTcyKQ==&amp;WINDOW=FIRST_POPUP&amp;HEIGHT=450&amp;WIDTH=450&amp;START_MA","XIMIZED=FALSE&amp;VAR:CALENDAR=US&amp;VAR:SYMBOL=B2850B&amp;VAR:INDEX=0"}</definedName>
    <definedName name="_279___________123Graph_CCHART_2" hidden="1">#REF!</definedName>
    <definedName name="_279__FDSAUDITLINK__" hidden="1">{"fdsup://directions/FAT Viewer?action=UPDATE&amp;creator=factset&amp;DYN_ARGS=TRUE&amp;DOC_NAME=FAT:FQL_AUDITING_CLIENT_TEMPLATE.FAT&amp;display_string=Audit&amp;VAR:KEY=VWFOXIRINK&amp;VAR:QUERY=RkZfRU5UUlBSX1ZBTF9EQUlMWSgzOTk2NSwsLCwsJ0RJTCcp&amp;WINDOW=FIRST_POPUP&amp;HEIGHT=450&amp;WIDTH=","450&amp;START_MAXIMIZED=FALSE&amp;VAR:CALENDAR=US&amp;VAR:SYMBOL=B2850B&amp;VAR:INDEX=0"}</definedName>
    <definedName name="_28_______________123Graph_ACHART_3" hidden="1">#REF!</definedName>
    <definedName name="_28____0_K" hidden="1">#REF!</definedName>
    <definedName name="_28___123Graph_ACHART_4" hidden="1">#REF!</definedName>
    <definedName name="_28__123Graph_ACHART_18" hidden="1">#REF!</definedName>
    <definedName name="_28__123Graph_ACHART_23" hidden="1">#REF!</definedName>
    <definedName name="_28__123Graph_ACHART_26" hidden="1">#REF!</definedName>
    <definedName name="_28__123Graph_BCHART_3" hidden="1">#REF!</definedName>
    <definedName name="_28__123Graph_BCHART_5" hidden="1">#REF!</definedName>
    <definedName name="_28__123Graph_CCHART_11" hidden="1">#REF!</definedName>
    <definedName name="_28__123Graph_CCHART_22" hidden="1">#REF!</definedName>
    <definedName name="_28__123Graph_ECHART_12" hidden="1">#REF!</definedName>
    <definedName name="_28__123Graph_LBL_ACHART_1" hidden="1">#REF!</definedName>
    <definedName name="_28__123Graph_XCHART_7" hidden="1">#REF!</definedName>
    <definedName name="_28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80__123Graph_LBL_BCHART_3" hidden="1">#REF!</definedName>
    <definedName name="_280__FDSAUDITLINK__" hidden="1">{"fdsup://directions/FAT Viewer?action=UPDATE&amp;creator=factset&amp;DYN_ARGS=TRUE&amp;DOC_NAME=FAT:FQL_AUDITING_CLIENT_TEMPLATE.FAT&amp;display_string=Audit&amp;VAR:KEY=PSNAZSJAPK&amp;VAR:QUERY=RkZfRUJJVERBX09QRVIoTFRNLDM5OTY1KQ==&amp;WINDOW=FIRST_POPUP&amp;HEIGHT=450&amp;WIDTH=450&amp;START_MA","XIMIZED=FALSE&amp;VAR:CALENDAR=US&amp;VAR:SYMBOL=B2850B&amp;VAR:INDEX=0"}</definedName>
    <definedName name="_281__FDSAUDITLINK__" hidden="1">{"fdsup://directions/FAT Viewer?action=UPDATE&amp;creator=factset&amp;DYN_ARGS=TRUE&amp;DOC_NAME=FAT:FQL_AUDITING_CLIENT_TEMPLATE.FAT&amp;display_string=Audit&amp;VAR:KEY=FAVUXKBAZK&amp;VAR:QUERY=RkZfRU5UUlBSX1ZBTF9EQUlMWSgzOTk1OCwsLCwsJ0RJTCcp&amp;WINDOW=FIRST_POPUP&amp;HEIGHT=450&amp;WIDTH=","450&amp;START_MAXIMIZED=FALSE&amp;VAR:CALENDAR=US&amp;VAR:SYMBOL=B2850B&amp;VAR:INDEX=0"}</definedName>
    <definedName name="_282___________123Graph_CCHART_3" hidden="1">#REF!</definedName>
    <definedName name="_282__FDSAUDITLINK__" hidden="1">{"fdsup://directions/FAT Viewer?action=UPDATE&amp;creator=factset&amp;DYN_ARGS=TRUE&amp;DOC_NAME=FAT:FQL_AUDITING_CLIENT_TEMPLATE.FAT&amp;display_string=Audit&amp;VAR:KEY=JMBOHYPGZK&amp;VAR:QUERY=RkZfRUJJVERBX09QRVIoTFRNLDM5OTU4KQ==&amp;WINDOW=FIRST_POPUP&amp;HEIGHT=450&amp;WIDTH=450&amp;START_MA","XIMIZED=FALSE&amp;VAR:CALENDAR=US&amp;VAR:SYMBOL=B2850B&amp;VAR:INDEX=0"}</definedName>
    <definedName name="_283__FDSAUDITLINK__" hidden="1">{"fdsup://directions/FAT Viewer?action=UPDATE&amp;creator=factset&amp;DYN_ARGS=TRUE&amp;DOC_NAME=FAT:FQL_AUDITING_CLIENT_TEMPLATE.FAT&amp;display_string=Audit&amp;VAR:KEY=XSZQBKLQJK&amp;VAR:QUERY=RkZfRU5UUlBSX1ZBTF9EQUlMWSgzOTk1MSwsLCwsJ0RJTCcp&amp;WINDOW=FIRST_POPUP&amp;HEIGHT=450&amp;WIDTH=","450&amp;START_MAXIMIZED=FALSE&amp;VAR:CALENDAR=US&amp;VAR:SYMBOL=B2850B&amp;VAR:INDEX=0"}</definedName>
    <definedName name="_284__FDSAUDITLINK__" hidden="1">{"fdsup://directions/FAT Viewer?action=UPDATE&amp;creator=factset&amp;DYN_ARGS=TRUE&amp;DOC_NAME=FAT:FQL_AUDITING_CLIENT_TEMPLATE.FAT&amp;display_string=Audit&amp;VAR:KEY=TQVCFIZSPK&amp;VAR:QUERY=RkZfRUJJVERBX09QRVIoTFRNLDM5OTUxKQ==&amp;WINDOW=FIRST_POPUP&amp;HEIGHT=450&amp;WIDTH=450&amp;START_MA","XIMIZED=FALSE&amp;VAR:CALENDAR=US&amp;VAR:SYMBOL=B2850B&amp;VAR:INDEX=0"}</definedName>
    <definedName name="_285___________123Graph_DCHART_1" hidden="1">#REF!</definedName>
    <definedName name="_285__FDSAUDITLINK__" hidden="1">{"fdsup://directions/FAT Viewer?action=UPDATE&amp;creator=factset&amp;DYN_ARGS=TRUE&amp;DOC_NAME=FAT:FQL_AUDITING_CLIENT_TEMPLATE.FAT&amp;display_string=Audit&amp;VAR:KEY=FQNEHANEXK&amp;VAR:QUERY=RkZfRU5UUlBSX1ZBTF9EQUlMWSgzOTk0NCwsLCwsJ0RJTCcp&amp;WINDOW=FIRST_POPUP&amp;HEIGHT=450&amp;WIDTH=","450&amp;START_MAXIMIZED=FALSE&amp;VAR:CALENDAR=US&amp;VAR:SYMBOL=B2850B&amp;VAR:INDEX=0"}</definedName>
    <definedName name="_286__FDSAUDITLINK__" hidden="1">{"fdsup://directions/FAT Viewer?action=UPDATE&amp;creator=factset&amp;DYN_ARGS=TRUE&amp;DOC_NAME=FAT:FQL_AUDITING_CLIENT_TEMPLATE.FAT&amp;display_string=Audit&amp;VAR:KEY=RMDUBQXYZS&amp;VAR:QUERY=RkZfRUJJVERBX09QRVIoTFRNLDM5OTQ0KQ==&amp;WINDOW=FIRST_POPUP&amp;HEIGHT=450&amp;WIDTH=450&amp;START_MA","XIMIZED=FALSE&amp;VAR:CALENDAR=US&amp;VAR:SYMBOL=B2850B&amp;VAR:INDEX=0"}</definedName>
    <definedName name="_287__FDSAUDITLINK__" hidden="1">{"fdsup://directions/FAT Viewer?action=UPDATE&amp;creator=factset&amp;DYN_ARGS=TRUE&amp;DOC_NAME=FAT:FQL_AUDITING_CLIENT_TEMPLATE.FAT&amp;display_string=Audit&amp;VAR:KEY=JSVQPCDQHW&amp;VAR:QUERY=RkZfRU5UUlBSX1ZBTF9EQUlMWSgzOTkzNywsLCwsJ0RJTCcp&amp;WINDOW=FIRST_POPUP&amp;HEIGHT=450&amp;WIDTH=","450&amp;START_MAXIMIZED=FALSE&amp;VAR:CALENDAR=US&amp;VAR:SYMBOL=B2850B&amp;VAR:INDEX=0"}</definedName>
    <definedName name="_288___________123Graph_DCHART_2" hidden="1">#REF!</definedName>
    <definedName name="_288__FDSAUDITLINK__" hidden="1">{"fdsup://directions/FAT Viewer?action=UPDATE&amp;creator=factset&amp;DYN_ARGS=TRUE&amp;DOC_NAME=FAT:FQL_AUDITING_CLIENT_TEMPLATE.FAT&amp;display_string=Audit&amp;VAR:KEY=BEFITQLEHY&amp;VAR:QUERY=RkZfRUJJVERBX09QRVIoTFRNLDM5OTM3KQ==&amp;WINDOW=FIRST_POPUP&amp;HEIGHT=450&amp;WIDTH=450&amp;START_MA","XIMIZED=FALSE&amp;VAR:CALENDAR=US&amp;VAR:SYMBOL=B2850B&amp;VAR:INDEX=0"}</definedName>
    <definedName name="_289__FDSAUDITLINK__" hidden="1">{"fdsup://directions/FAT Viewer?action=UPDATE&amp;creator=factset&amp;DYN_ARGS=TRUE&amp;DOC_NAME=FAT:FQL_AUDITING_CLIENT_TEMPLATE.FAT&amp;display_string=Audit&amp;VAR:KEY=LSXSNCTGLA&amp;VAR:QUERY=RkZfRU5UUlBSX1ZBTF9EQUlMWSgzOTkzMCwsLCwsJ0RJTCcp&amp;WINDOW=FIRST_POPUP&amp;HEIGHT=450&amp;WIDTH=","450&amp;START_MAXIMIZED=FALSE&amp;VAR:CALENDAR=US&amp;VAR:SYMBOL=B2850B&amp;VAR:INDEX=0"}</definedName>
    <definedName name="_29_______________123Graph_BCHART_1" hidden="1">#REF!</definedName>
    <definedName name="_29___123Graph_BCHART_3" hidden="1">#REF!</definedName>
    <definedName name="_29__123Graph_ACHART_24" hidden="1">#REF!</definedName>
    <definedName name="_29__123Graph_ACHART_27" hidden="1">#REF!</definedName>
    <definedName name="_29__123Graph_BCHART_10" hidden="1">#REF!</definedName>
    <definedName name="_29__123Graph_BCHART_17" hidden="1">#REF!</definedName>
    <definedName name="_29__123Graph_BCHART_6" hidden="1">#REF!</definedName>
    <definedName name="_29__123Graph_ECHART_22" hidden="1">#REF!</definedName>
    <definedName name="_29__123Graph_XCHART_8" hidden="1">#REF!</definedName>
    <definedName name="_29__FDSAUDITLINK__" hidden="1">{"fdsup://IBCentral/FAT Viewer?action=UPDATE&amp;creator=factset&amp;DOC_NAME=fat:reuters_qtrly_source_window.fat&amp;display_string=Audit&amp;DYN_ARGS=TRUE&amp;VAR:ID1=55616P10&amp;VAR:RCODE=LTTD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0__FDSAUDITLINK__" hidden="1">{"fdsup://directions/FAT Viewer?action=UPDATE&amp;creator=factset&amp;DYN_ARGS=TRUE&amp;DOC_NAME=FAT:FQL_AUDITING_CLIENT_TEMPLATE.FAT&amp;display_string=Audit&amp;VAR:KEY=DEXERURUDO&amp;VAR:QUERY=RkZfRUJJVERBX09QRVIoTFRNLDM5OTMwKQ==&amp;WINDOW=FIRST_POPUP&amp;HEIGHT=450&amp;WIDTH=450&amp;START_MA","XIMIZED=FALSE&amp;VAR:CALENDAR=US&amp;VAR:SYMBOL=B2850B&amp;VAR:INDEX=0"}</definedName>
    <definedName name="_291___________123Graph_ECHART_1" hidden="1">#REF!</definedName>
    <definedName name="_291__FDSAUDITLINK__" hidden="1">{"fdsup://directions/FAT Viewer?action=UPDATE&amp;creator=factset&amp;DYN_ARGS=TRUE&amp;DOC_NAME=FAT:FQL_AUDITING_CLIENT_TEMPLATE.FAT&amp;display_string=Audit&amp;VAR:KEY=NEHEDCHGLG&amp;VAR:QUERY=RkZfRU5UUlBSX1ZBTF9EQUlMWSgzOTkyMywsLCwsJ0RJTCcp&amp;WINDOW=FIRST_POPUP&amp;HEIGHT=450&amp;WIDTH=","450&amp;START_MAXIMIZED=FALSE&amp;VAR:CALENDAR=US&amp;VAR:SYMBOL=B2850B&amp;VAR:INDEX=0"}</definedName>
    <definedName name="_292__FDSAUDITLINK__" hidden="1">{"fdsup://directions/FAT Viewer?action=UPDATE&amp;creator=factset&amp;DYN_ARGS=TRUE&amp;DOC_NAME=FAT:FQL_AUDITING_CLIENT_TEMPLATE.FAT&amp;display_string=Audit&amp;VAR:KEY=DQZKPELGXY&amp;VAR:QUERY=RkZfRUJJVERBX09QRVIoTFRNLDM5OTIzKQ==&amp;WINDOW=FIRST_POPUP&amp;HEIGHT=450&amp;WIDTH=450&amp;START_MA","XIMIZED=FALSE&amp;VAR:CALENDAR=US&amp;VAR:SYMBOL=B2850B&amp;VAR:INDEX=0"}</definedName>
    <definedName name="_293__FDSAUDITLINK__" hidden="1">{"fdsup://directions/FAT Viewer?action=UPDATE&amp;creator=factset&amp;DYN_ARGS=TRUE&amp;DOC_NAME=FAT:FQL_AUDITING_CLIENT_TEMPLATE.FAT&amp;display_string=Audit&amp;VAR:KEY=PKFYPKDCHE&amp;VAR:QUERY=RkZfRU5UUlBSX1ZBTF9EQUlMWSgzOTkxNiwsLCwsJ0RJTCcp&amp;WINDOW=FIRST_POPUP&amp;HEIGHT=450&amp;WIDTH=","450&amp;START_MAXIMIZED=FALSE&amp;VAR:CALENDAR=US&amp;VAR:SYMBOL=B2850B&amp;VAR:INDEX=0"}</definedName>
    <definedName name="_294___________123Graph_FCHART_1" hidden="1">#REF!</definedName>
    <definedName name="_294__FDSAUDITLINK__" hidden="1">{"fdsup://directions/FAT Viewer?action=UPDATE&amp;creator=factset&amp;DYN_ARGS=TRUE&amp;DOC_NAME=FAT:FQL_AUDITING_CLIENT_TEMPLATE.FAT&amp;display_string=Audit&amp;VAR:KEY=ZALKPIJQFQ&amp;VAR:QUERY=RkZfRUJJVERBX09QRVIoTFRNLDM5OTE2KQ==&amp;WINDOW=FIRST_POPUP&amp;HEIGHT=450&amp;WIDTH=450&amp;START_MA","XIMIZED=FALSE&amp;VAR:CALENDAR=US&amp;VAR:SYMBOL=B2850B&amp;VAR:INDEX=0"}</definedName>
    <definedName name="_295__FDSAUDITLINK__" hidden="1">{"fdsup://directions/FAT Viewer?action=UPDATE&amp;creator=factset&amp;DYN_ARGS=TRUE&amp;DOC_NAME=FAT:FQL_AUDITING_CLIENT_TEMPLATE.FAT&amp;display_string=Audit&amp;VAR:KEY=HYJQLUJIZK&amp;VAR:QUERY=RkZfRU5UUlBSX1ZBTF9EQUlMWSgzOTkwOSwsLCwsJ0RJTCcp&amp;WINDOW=FIRST_POPUP&amp;HEIGHT=450&amp;WIDTH=","450&amp;START_MAXIMIZED=FALSE&amp;VAR:CALENDAR=US&amp;VAR:SYMBOL=B2850B&amp;VAR:INDEX=0"}</definedName>
    <definedName name="_296__FDSAUDITLINK__" hidden="1">{"fdsup://directions/FAT Viewer?action=UPDATE&amp;creator=factset&amp;DYN_ARGS=TRUE&amp;DOC_NAME=FAT:FQL_AUDITING_CLIENT_TEMPLATE.FAT&amp;display_string=Audit&amp;VAR:KEY=NGFILMVKZE&amp;VAR:QUERY=RkZfRUJJVERBX09QRVIoTFRNLDM5OTA5KQ==&amp;WINDOW=FIRST_POPUP&amp;HEIGHT=450&amp;WIDTH=450&amp;START_MA","XIMIZED=FALSE&amp;VAR:CALENDAR=US&amp;VAR:SYMBOL=B2850B&amp;VAR:INDEX=0"}</definedName>
    <definedName name="_297___________123Graph_XCHART_1" hidden="1">#REF!</definedName>
    <definedName name="_297__FDSAUDITLINK__" hidden="1">{"fdsup://directions/FAT Viewer?action=UPDATE&amp;creator=factset&amp;DYN_ARGS=TRUE&amp;DOC_NAME=FAT:FQL_AUDITING_CLIENT_TEMPLATE.FAT&amp;display_string=Audit&amp;VAR:KEY=JUROJIXKLS&amp;VAR:QUERY=RkZfRU5UUlBSX1ZBTF9EQUlMWSgzOTkwMiwsLCwsJ0RJTCcp&amp;WINDOW=FIRST_POPUP&amp;HEIGHT=450&amp;WIDTH=","450&amp;START_MAXIMIZED=FALSE&amp;VAR:CALENDAR=US&amp;VAR:SYMBOL=B2850B&amp;VAR:INDEX=0"}</definedName>
    <definedName name="_298__FDSAUDITLINK__" hidden="1">{"fdsup://directions/FAT Viewer?action=UPDATE&amp;creator=factset&amp;DYN_ARGS=TRUE&amp;DOC_NAME=FAT:FQL_AUDITING_CLIENT_TEMPLATE.FAT&amp;display_string=Audit&amp;VAR:KEY=ZALMZWJGPS&amp;VAR:QUERY=RkZfRUJJVERBX09QRVIoTFRNLDM5OTAyKQ==&amp;WINDOW=FIRST_POPUP&amp;HEIGHT=450&amp;WIDTH=450&amp;START_MA","XIMIZED=FALSE&amp;VAR:CALENDAR=US&amp;VAR:SYMBOL=B2850B&amp;VAR:INDEX=0"}</definedName>
    <definedName name="_299__FDSAUDITLINK__" hidden="1">{"fdsup://directions/FAT Viewer?action=UPDATE&amp;creator=factset&amp;DYN_ARGS=TRUE&amp;DOC_NAME=FAT:FQL_AUDITING_CLIENT_TEMPLATE.FAT&amp;display_string=Audit&amp;VAR:KEY=POLYRWLIVK&amp;VAR:QUERY=RkZfRU5UUlBSX1ZBTF9EQUlMWSgzOTg5NSwsLCwsJ0RJTCcp&amp;WINDOW=FIRST_POPUP&amp;HEIGHT=450&amp;WIDTH=","450&amp;START_MAXIMIZED=FALSE&amp;VAR:CALENDAR=US&amp;VAR:SYMBOL=B2850B&amp;VAR:INDEX=0"}</definedName>
    <definedName name="_29F" hidden="1">#REF!</definedName>
    <definedName name="_3_________________123Graph_ACHART_2" hidden="1">#REF!</definedName>
    <definedName name="_3_________________123Graph_BCHART_1" hidden="1">#REF!</definedName>
    <definedName name="_3_____123Graph_BCHART_3" hidden="1">#REF!</definedName>
    <definedName name="_3____123Graph_ACHART_3" hidden="1">#REF!</definedName>
    <definedName name="_3__123Graph_ACHART_1" hidden="1">#REF!</definedName>
    <definedName name="_3__123Graph_ACHART_11" hidden="1">#REF!</definedName>
    <definedName name="_3__123Graph_ACHART_17" hidden="1">#REF!</definedName>
    <definedName name="_3__123Graph_ACHART_2" hidden="1">#REF!</definedName>
    <definedName name="_3__123Graph_ACHART_21" hidden="1">#REF!</definedName>
    <definedName name="_3__123Graph_ACHART_3" hidden="1">#REF!</definedName>
    <definedName name="_3__123Graph_AChart_3A" hidden="1">#REF!</definedName>
    <definedName name="_3__123Graph_ACHART_4" hidden="1">#REF!</definedName>
    <definedName name="_3__123Graph_ACHART_5" hidden="1">#REF!</definedName>
    <definedName name="_3__123Graph_ACHART_9" hidden="1">#REF!</definedName>
    <definedName name="_3__123Graph_B1993_1998" hidden="1">#REF!</definedName>
    <definedName name="_3__123Graph_BCHART_1" hidden="1">#REF!</definedName>
    <definedName name="_3__123Graph_BCHART_3" hidden="1">#REF!</definedName>
    <definedName name="_3__123Graph_BCHART_5" hidden="1">#REF!</definedName>
    <definedName name="_3__123Graph_CCHART_1" hidden="1">#REF!</definedName>
    <definedName name="_3__123Graph_C图表_1A" hidden="1">#REF!</definedName>
    <definedName name="_3__123Graph_XCGS_SALES" hidden="1">#REF!</definedName>
    <definedName name="_3__123Graph_XCHART_5" hidden="1">#REF!</definedName>
    <definedName name="_3__123Graph_XTEILM_RKTE2" hidden="1">#REF!</definedName>
    <definedName name="_3__FDSAUDITLINK__" hidden="1">{"fdsup://IBCentral/FAT Viewer?action=UPDATE&amp;creator=factset&amp;DOC_NAME=fat:reuters_qtrly_source_window.fat&amp;display_string=Audit&amp;DYN_ARGS=TRUE&amp;VAR:ID1=45230810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__FDSAUDITLINK___1" hidden="1">{"fdsup://Directions/FactSet Auditing Viewer?action=AUDIT_VALUE&amp;DB=129&amp;ID1=40537Q20&amp;VALUEID=02001&amp;SDATE=2008&amp;PERIODTYPE=ANN_STD&amp;SCFT=3&amp;window=popup_no_bar&amp;width=385&amp;height=120&amp;START_MAXIMIZED=FALSE&amp;creator=factset&amp;display_string=Audit"}</definedName>
    <definedName name="_30_________________123Graph_XCHART_1" hidden="1">#REF!</definedName>
    <definedName name="_30_______________123Graph_BCHART_2" hidden="1">#REF!</definedName>
    <definedName name="_30___123Graph_BCHART_4" hidden="1">#REF!</definedName>
    <definedName name="_30__123Graph_ACHART_25" hidden="1">#REF!</definedName>
    <definedName name="_30__123Graph_ACHART_28" hidden="1">#REF!</definedName>
    <definedName name="_30__123Graph_ACHART_4" hidden="1">#REF!</definedName>
    <definedName name="_30__123Graph_BCHART_7" hidden="1">#REF!</definedName>
    <definedName name="_30__123Graph_CCHART_12" hidden="1">#REF!</definedName>
    <definedName name="_30__123Graph_CCHART_9" hidden="1">#REF!</definedName>
    <definedName name="_30__123Graph_ECHART_9" hidden="1">#REF!</definedName>
    <definedName name="_30__123Graph_XCHART_1" hidden="1">#REF!</definedName>
    <definedName name="_30__123Graph_XChart_2G" hidden="1">#REF!</definedName>
    <definedName name="_30__123Graph_XCHART_9" hidden="1">#REF!</definedName>
    <definedName name="_30__FDSAUDITLINK__" hidden="1">{"fdsup://IBCentral/FAT Viewer?action=UPDATE&amp;creator=factset&amp;DOC_NAME=fat:reuters_qtrly_source_window.fat&amp;display_string=Audit&amp;DYN_ARGS=TRUE&amp;VAR:ID1=55616P10&amp;VAR:RCODE=DSTT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0___________123Graph_XCHART_2" hidden="1">#REF!</definedName>
    <definedName name="_300__123Graph_XCHART_1" hidden="1">#REF!</definedName>
    <definedName name="_300__FDSAUDITLINK__" hidden="1">{"fdsup://directions/FAT Viewer?action=UPDATE&amp;creator=factset&amp;DYN_ARGS=TRUE&amp;DOC_NAME=FAT:FQL_AUDITING_CLIENT_TEMPLATE.FAT&amp;display_string=Audit&amp;VAR:KEY=LMBMROFCVS&amp;VAR:QUERY=RkZfRUJJVERBX09QRVIoTFRNLDM5ODk1KQ==&amp;WINDOW=FIRST_POPUP&amp;HEIGHT=450&amp;WIDTH=450&amp;START_MA","XIMIZED=FALSE&amp;VAR:CALENDAR=US&amp;VAR:SYMBOL=B2850B&amp;VAR:INDEX=0"}</definedName>
    <definedName name="_301__FDSAUDITLINK__" hidden="1">{"fdsup://directions/FAT Viewer?action=UPDATE&amp;creator=factset&amp;DYN_ARGS=TRUE&amp;DOC_NAME=FAT:FQL_AUDITING_CLIENT_TEMPLATE.FAT&amp;display_string=Audit&amp;VAR:KEY=RUNUNQDIFE&amp;VAR:QUERY=RkZfRU5UUlBSX1ZBTF9EQUlMWSgzOTg4OCwsLCwsJ0RJTCcp&amp;WINDOW=FIRST_POPUP&amp;HEIGHT=450&amp;WIDTH=","450&amp;START_MAXIMIZED=FALSE&amp;VAR:CALENDAR=US&amp;VAR:SYMBOL=B2850B&amp;VAR:INDEX=0"}</definedName>
    <definedName name="_302__FDSAUDITLINK__" hidden="1">{"fdsup://directions/FAT Viewer?action=UPDATE&amp;creator=factset&amp;DYN_ARGS=TRUE&amp;DOC_NAME=FAT:FQL_AUDITING_CLIENT_TEMPLATE.FAT&amp;display_string=Audit&amp;VAR:KEY=FETMNIXANY&amp;VAR:QUERY=RkZfRUJJVERBX09QRVIoTFRNLDM5ODg4KQ==&amp;WINDOW=FIRST_POPUP&amp;HEIGHT=450&amp;WIDTH=450&amp;START_MA","XIMIZED=FALSE&amp;VAR:CALENDAR=US&amp;VAR:SYMBOL=B2850B&amp;VAR:INDEX=0"}</definedName>
    <definedName name="_303__________123Graph_ACHART_1" hidden="1">#REF!</definedName>
    <definedName name="_303__FDSAUDITLINK__" hidden="1">{"fdsup://directions/FAT Viewer?action=UPDATE&amp;creator=factset&amp;DYN_ARGS=TRUE&amp;DOC_NAME=FAT:FQL_AUDITING_CLIENT_TEMPLATE.FAT&amp;display_string=Audit&amp;VAR:KEY=BKNWBAHQNS&amp;VAR:QUERY=RkZfRU5UUlBSX1ZBTF9EQUlMWSgzOTg4MSwsLCwsJ0RJTCcp&amp;WINDOW=FIRST_POPUP&amp;HEIGHT=450&amp;WIDTH=","450&amp;START_MAXIMIZED=FALSE&amp;VAR:CALENDAR=US&amp;VAR:SYMBOL=B2850B&amp;VAR:INDEX=0"}</definedName>
    <definedName name="_304__FDSAUDITLINK__" hidden="1">{"fdsup://directions/FAT Viewer?action=UPDATE&amp;creator=factset&amp;DYN_ARGS=TRUE&amp;DOC_NAME=FAT:FQL_AUDITING_CLIENT_TEMPLATE.FAT&amp;display_string=Audit&amp;VAR:KEY=DUDQFGTSLM&amp;VAR:QUERY=RkZfRUJJVERBX09QRVIoTFRNLDM5ODgxKQ==&amp;WINDOW=FIRST_POPUP&amp;HEIGHT=450&amp;WIDTH=450&amp;START_MA","XIMIZED=FALSE&amp;VAR:CALENDAR=US&amp;VAR:SYMBOL=B2850B&amp;VAR:INDEX=0"}</definedName>
    <definedName name="_305__FDSAUDITLINK__" hidden="1">{"fdsup://directions/FAT Viewer?action=UPDATE&amp;creator=factset&amp;DYN_ARGS=TRUE&amp;DOC_NAME=FAT:FQL_AUDITING_CLIENT_TEMPLATE.FAT&amp;display_string=Audit&amp;VAR:KEY=PCJSBAPWHA&amp;VAR:QUERY=RkZfRU5UUlBSX1ZBTF9EQUlMWSgzOTg3NCwsLCwsJ0RJTCcp&amp;WINDOW=FIRST_POPUP&amp;HEIGHT=450&amp;WIDTH=","450&amp;START_MAXIMIZED=FALSE&amp;VAR:CALENDAR=US&amp;VAR:SYMBOL=B2850B&amp;VAR:INDEX=0"}</definedName>
    <definedName name="_306__________123Graph_ACHART_2" hidden="1">#REF!</definedName>
    <definedName name="_306__FDSAUDITLINK__" hidden="1">{"fdsup://directions/FAT Viewer?action=UPDATE&amp;creator=factset&amp;DYN_ARGS=TRUE&amp;DOC_NAME=FAT:FQL_AUDITING_CLIENT_TEMPLATE.FAT&amp;display_string=Audit&amp;VAR:KEY=PAZYBOREBC&amp;VAR:QUERY=RkZfRUJJVERBX09QRVIoTFRNLDM5ODc0KQ==&amp;WINDOW=FIRST_POPUP&amp;HEIGHT=450&amp;WIDTH=450&amp;START_MA","XIMIZED=FALSE&amp;VAR:CALENDAR=US&amp;VAR:SYMBOL=B2850B&amp;VAR:INDEX=0"}</definedName>
    <definedName name="_307__FDSAUDITLINK__" hidden="1">{"fdsup://directions/FAT Viewer?action=UPDATE&amp;creator=factset&amp;DYN_ARGS=TRUE&amp;DOC_NAME=FAT:FQL_AUDITING_CLIENT_TEMPLATE.FAT&amp;display_string=Audit&amp;VAR:KEY=NABMHWHURU&amp;VAR:QUERY=RkZfRU5UUlBSX1ZBTF9EQUlMWSgzOTg2NywsLCwsJ0RJTCcp&amp;WINDOW=FIRST_POPUP&amp;HEIGHT=450&amp;WIDTH=","450&amp;START_MAXIMIZED=FALSE&amp;VAR:CALENDAR=US&amp;VAR:SYMBOL=B2850B&amp;VAR:INDEX=0"}</definedName>
    <definedName name="_308__FDSAUDITLINK__" hidden="1">{"fdsup://directions/FAT Viewer?action=UPDATE&amp;creator=factset&amp;DYN_ARGS=TRUE&amp;DOC_NAME=FAT:FQL_AUDITING_CLIENT_TEMPLATE.FAT&amp;display_string=Audit&amp;VAR:KEY=TSTGBSBSTY&amp;VAR:QUERY=RkZfRUJJVERBX09QRVIoTFRNLDM5ODY3KQ==&amp;WINDOW=FIRST_POPUP&amp;HEIGHT=450&amp;WIDTH=450&amp;START_MA","XIMIZED=FALSE&amp;VAR:CALENDAR=US&amp;VAR:SYMBOL=B2850B&amp;VAR:INDEX=0"}</definedName>
    <definedName name="_309__________123Graph_ACHART_3" hidden="1">#REF!</definedName>
    <definedName name="_309__FDSAUDITLINK__" hidden="1">{"fdsup://directions/FAT Viewer?action=UPDATE&amp;creator=factset&amp;DYN_ARGS=TRUE&amp;DOC_NAME=FAT:FQL_AUDITING_CLIENT_TEMPLATE.FAT&amp;display_string=Audit&amp;VAR:KEY=LIBUHGTMJA&amp;VAR:QUERY=RkZfRU5UUlBSX1ZBTF9EQUlMWSgzOTg2MCwsLCwsJ0RJTCcp&amp;WINDOW=FIRST_POPUP&amp;HEIGHT=450&amp;WIDTH=","450&amp;START_MAXIMIZED=FALSE&amp;VAR:CALENDAR=US&amp;VAR:SYMBOL=B2850B&amp;VAR:INDEX=0"}</definedName>
    <definedName name="_31_______________123Graph_BCHART_3" hidden="1">#REF!</definedName>
    <definedName name="_31___123Graph_CCHART_3" hidden="1">#REF!</definedName>
    <definedName name="_31__123Graph_ACHART_1" hidden="1">#REF!</definedName>
    <definedName name="_31__123Graph_ACHART_26" hidden="1">#REF!</definedName>
    <definedName name="_31__123Graph_ACHART_29" hidden="1">#REF!</definedName>
    <definedName name="_31__123Graph_BCHART_2" hidden="1">#REF!</definedName>
    <definedName name="_31__123Graph_BCHART_3" hidden="1">#REF!</definedName>
    <definedName name="_31__123Graph_BCHART_8" hidden="1">#REF!</definedName>
    <definedName name="_31__123Graph_FCHART_22" hidden="1">#REF!</definedName>
    <definedName name="_31__123Graph_LBL_ACHART_2" hidden="1">#REF!</definedName>
    <definedName name="_3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10__FDSAUDITLINK__" hidden="1">{"fdsup://directions/FAT Viewer?action=UPDATE&amp;creator=factset&amp;DYN_ARGS=TRUE&amp;DOC_NAME=FAT:FQL_AUDITING_CLIENT_TEMPLATE.FAT&amp;display_string=Audit&amp;VAR:KEY=NQZILALGNU&amp;VAR:QUERY=RkZfRUJJVERBX09QRVIoTFRNLDM5ODYwKQ==&amp;WINDOW=FIRST_POPUP&amp;HEIGHT=450&amp;WIDTH=450&amp;START_MA","XIMIZED=FALSE&amp;VAR:CALENDAR=US&amp;VAR:SYMBOL=B2850B&amp;VAR:INDEX=0"}</definedName>
    <definedName name="_311__FDSAUDITLINK__" hidden="1">{"fdsup://directions/FAT Viewer?action=UPDATE&amp;creator=factset&amp;DYN_ARGS=TRUE&amp;DOC_NAME=FAT:FQL_AUDITING_CLIENT_TEMPLATE.FAT&amp;display_string=Audit&amp;VAR:KEY=TKREVAPONG&amp;VAR:QUERY=RkZfRU5UUlBSX1ZBTF9EQUlMWSgzOTg1MywsLCwsJ0RJTCcp&amp;WINDOW=FIRST_POPUP&amp;HEIGHT=450&amp;WIDTH=","450&amp;START_MAXIMIZED=FALSE&amp;VAR:CALENDAR=US&amp;VAR:SYMBOL=B2850B&amp;VAR:INDEX=0"}</definedName>
    <definedName name="_312__________123Graph_BCHART_1" hidden="1">#REF!</definedName>
    <definedName name="_312__FDSAUDITLINK__" hidden="1">{"fdsup://directions/FAT Viewer?action=UPDATE&amp;creator=factset&amp;DYN_ARGS=TRUE&amp;DOC_NAME=FAT:FQL_AUDITING_CLIENT_TEMPLATE.FAT&amp;display_string=Audit&amp;VAR:KEY=XMVYRKDARY&amp;VAR:QUERY=RkZfRUJJVERBX09QRVIoTFRNLDM5ODUzKQ==&amp;WINDOW=FIRST_POPUP&amp;HEIGHT=450&amp;WIDTH=450&amp;START_MA","XIMIZED=FALSE&amp;VAR:CALENDAR=US&amp;VAR:SYMBOL=B2850B&amp;VAR:INDEX=0"}</definedName>
    <definedName name="_313__FDSAUDITLINK__" hidden="1">{"fdsup://directions/FAT Viewer?action=UPDATE&amp;creator=factset&amp;DYN_ARGS=TRUE&amp;DOC_NAME=FAT:FQL_AUDITING_CLIENT_TEMPLATE.FAT&amp;display_string=Audit&amp;VAR:KEY=DQFSLOFCXK&amp;VAR:QUERY=RkZfRU5UUlBSX1ZBTF9EQUlMWSgzOTg0NiwsLCwsJ0RJTCcp&amp;WINDOW=FIRST_POPUP&amp;HEIGHT=450&amp;WIDTH=","450&amp;START_MAXIMIZED=FALSE&amp;VAR:CALENDAR=US&amp;VAR:SYMBOL=B2850B&amp;VAR:INDEX=0"}</definedName>
    <definedName name="_314__FDSAUDITLINK__" hidden="1">{"fdsup://directions/FAT Viewer?action=UPDATE&amp;creator=factset&amp;DYN_ARGS=TRUE&amp;DOC_NAME=FAT:FQL_AUDITING_CLIENT_TEMPLATE.FAT&amp;display_string=Audit&amp;VAR:KEY=PCXCRMNIRQ&amp;VAR:QUERY=RkZfRUJJVERBX09QRVIoTFRNLDM5ODQ2KQ==&amp;WINDOW=FIRST_POPUP&amp;HEIGHT=450&amp;WIDTH=450&amp;START_MA","XIMIZED=FALSE&amp;VAR:CALENDAR=US&amp;VAR:SYMBOL=B2850B&amp;VAR:INDEX=0"}</definedName>
    <definedName name="_315__________123Graph_BCHART_2" hidden="1">#REF!</definedName>
    <definedName name="_315__FDSAUDITLINK__" hidden="1">{"fdsup://directions/FAT Viewer?action=UPDATE&amp;creator=factset&amp;DYN_ARGS=TRUE&amp;DOC_NAME=FAT:FQL_AUDITING_CLIENT_TEMPLATE.FAT&amp;display_string=Audit&amp;VAR:KEY=DCXCTMDIBS&amp;VAR:QUERY=RkZfRU5UUlBSX1ZBTF9EQUlMWSgzOTgzOSwsLCwsJ0RJTCcp&amp;WINDOW=FIRST_POPUP&amp;HEIGHT=450&amp;WIDTH=","450&amp;START_MAXIMIZED=FALSE&amp;VAR:CALENDAR=US&amp;VAR:SYMBOL=B2850B&amp;VAR:INDEX=0"}</definedName>
    <definedName name="_316__FDSAUDITLINK__" hidden="1">{"fdsup://directions/FAT Viewer?action=UPDATE&amp;creator=factset&amp;DYN_ARGS=TRUE&amp;DOC_NAME=FAT:FQL_AUDITING_CLIENT_TEMPLATE.FAT&amp;display_string=Audit&amp;VAR:KEY=JQDIDKPYXC&amp;VAR:QUERY=RkZfRUJJVERBX09QRVIoTFRNLDM5ODM5KQ==&amp;WINDOW=FIRST_POPUP&amp;HEIGHT=450&amp;WIDTH=450&amp;START_MA","XIMIZED=FALSE&amp;VAR:CALENDAR=US&amp;VAR:SYMBOL=B2850B&amp;VAR:INDEX=0"}</definedName>
    <definedName name="_317__FDSAUDITLINK__" hidden="1">{"fdsup://directions/FAT Viewer?action=UPDATE&amp;creator=factset&amp;DYN_ARGS=TRUE&amp;DOC_NAME=FAT:FQL_AUDITING_CLIENT_TEMPLATE.FAT&amp;display_string=Audit&amp;VAR:KEY=JODSHQPCLS&amp;VAR:QUERY=RkZfRU5UUlBSX1ZBTF9EQUlMWSgzOTgzMiwsLCwsJ0RJTCcp&amp;WINDOW=FIRST_POPUP&amp;HEIGHT=450&amp;WIDTH=","450&amp;START_MAXIMIZED=FALSE&amp;VAR:CALENDAR=US&amp;VAR:SYMBOL=B2850B&amp;VAR:INDEX=0"}</definedName>
    <definedName name="_318__________123Graph_BCHART_3" hidden="1">#REF!</definedName>
    <definedName name="_318__FDSAUDITLINK__" hidden="1">{"fdsup://directions/FAT Viewer?action=UPDATE&amp;creator=factset&amp;DYN_ARGS=TRUE&amp;DOC_NAME=FAT:FQL_AUDITING_CLIENT_TEMPLATE.FAT&amp;display_string=Audit&amp;VAR:KEY=NOPKNUDYVA&amp;VAR:QUERY=RkZfRUJJVERBX09QRVIoTFRNLDM5ODMyKQ==&amp;WINDOW=FIRST_POPUP&amp;HEIGHT=450&amp;WIDTH=450&amp;START_MA","XIMIZED=FALSE&amp;VAR:CALENDAR=US&amp;VAR:SYMBOL=B2850B&amp;VAR:INDEX=0"}</definedName>
    <definedName name="_319__FDSAUDITLINK__" hidden="1">{"fdsup://directions/FAT Viewer?action=UPDATE&amp;creator=factset&amp;DYN_ARGS=TRUE&amp;DOC_NAME=FAT:FQL_AUDITING_CLIENT_TEMPLATE.FAT&amp;display_string=Audit&amp;VAR:KEY=JKVIHEXGPG&amp;VAR:QUERY=RkZfRU5UUlBSX1ZBTF9EQUlMWSgzOTgyNSwsLCwsJ0RJTCcp&amp;WINDOW=FIRST_POPUP&amp;HEIGHT=450&amp;WIDTH=","450&amp;START_MAXIMIZED=FALSE&amp;VAR:CALENDAR=US&amp;VAR:SYMBOL=B2850B&amp;VAR:INDEX=0"}</definedName>
    <definedName name="_31wrn.²Ä1­Ó¤ë1_Ü20¤H." hidden="1">{#N/A,#N/A,FALSE,"²Ä1­Ó¤ë"}</definedName>
    <definedName name="_32_______________123Graph_CCHART_1" hidden="1">#REF!</definedName>
    <definedName name="_32___123Graph_CCHART_4" hidden="1">#REF!</definedName>
    <definedName name="_32__123Graph_ACHART_27" hidden="1">#REF!</definedName>
    <definedName name="_32__123Graph_ACHART_3" hidden="1">#REF!</definedName>
    <definedName name="_32__123Graph_B1999_2004" hidden="1">#REF!</definedName>
    <definedName name="_32__123Graph_BCHART_9" hidden="1">#REF!</definedName>
    <definedName name="_32__123Graph_CCHART_21" hidden="1">#REF!</definedName>
    <definedName name="_32__123Graph_DCHART_10" hidden="1">#REF!</definedName>
    <definedName name="_32__123Graph_FCHART_9" hidden="1">#REF!</definedName>
    <definedName name="_32__123Graph_LBL_ACHART_1" hidden="1">#REF!</definedName>
    <definedName name="_3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20__123Graph_XCHART_2" hidden="1">#REF!</definedName>
    <definedName name="_320__FDSAUDITLINK__" hidden="1">{"fdsup://directions/FAT Viewer?action=UPDATE&amp;creator=factset&amp;DYN_ARGS=TRUE&amp;DOC_NAME=FAT:FQL_AUDITING_CLIENT_TEMPLATE.FAT&amp;display_string=Audit&amp;VAR:KEY=XOTWZYTONE&amp;VAR:QUERY=RkZfRUJJVERBX09QRVIoTFRNLDM5ODI1KQ==&amp;WINDOW=FIRST_POPUP&amp;HEIGHT=450&amp;WIDTH=450&amp;START_MA","XIMIZED=FALSE&amp;VAR:CALENDAR=US&amp;VAR:SYMBOL=B2850B&amp;VAR:INDEX=0"}</definedName>
    <definedName name="_321__________123Graph_CCHART_1" hidden="1">#REF!</definedName>
    <definedName name="_321__FDSAUDITLINK__" hidden="1">{"fdsup://directions/FAT Viewer?action=UPDATE&amp;creator=factset&amp;DYN_ARGS=TRUE&amp;DOC_NAME=FAT:FQL_AUDITING_CLIENT_TEMPLATE.FAT&amp;display_string=Audit&amp;VAR:KEY=PCTUXQLYDY&amp;VAR:QUERY=RkZfRU5UUlBSX1ZBTF9EQUlMWSgzOTgxOCwsLCwsJ0RJTCcp&amp;WINDOW=FIRST_POPUP&amp;HEIGHT=450&amp;WIDTH=","450&amp;START_MAXIMIZED=FALSE&amp;VAR:CALENDAR=US&amp;VAR:SYMBOL=B2850B&amp;VAR:INDEX=0"}</definedName>
    <definedName name="_322__FDSAUDITLINK__" hidden="1">{"fdsup://directions/FAT Viewer?action=UPDATE&amp;creator=factset&amp;DYN_ARGS=TRUE&amp;DOC_NAME=FAT:FQL_AUDITING_CLIENT_TEMPLATE.FAT&amp;display_string=Audit&amp;VAR:KEY=NCDMRMHINC&amp;VAR:QUERY=RkZfRUJJVERBX09QRVIoTFRNLDM5ODE4KQ==&amp;WINDOW=FIRST_POPUP&amp;HEIGHT=450&amp;WIDTH=450&amp;START_MA","XIMIZED=FALSE&amp;VAR:CALENDAR=US&amp;VAR:SYMBOL=B2850B&amp;VAR:INDEX=0"}</definedName>
    <definedName name="_323__FDSAUDITLINK__" hidden="1">{"fdsup://directions/FAT Viewer?action=UPDATE&amp;creator=factset&amp;DYN_ARGS=TRUE&amp;DOC_NAME=FAT:FQL_AUDITING_CLIENT_TEMPLATE.FAT&amp;display_string=Audit&amp;VAR:KEY=LQJQDKBQJS&amp;VAR:QUERY=RkZfRU5UUlBSX1ZBTF9EQUlMWSgzOTgxMSwsLCwsJ0RJTCcp&amp;WINDOW=FIRST_POPUP&amp;HEIGHT=450&amp;WIDTH=","450&amp;START_MAXIMIZED=FALSE&amp;VAR:CALENDAR=US&amp;VAR:SYMBOL=B2850B&amp;VAR:INDEX=0"}</definedName>
    <definedName name="_324__________123Graph_CCHART_2" hidden="1">#REF!</definedName>
    <definedName name="_324__FDSAUDITLINK__" hidden="1">{"fdsup://directions/FAT Viewer?action=UPDATE&amp;creator=factset&amp;DYN_ARGS=TRUE&amp;DOC_NAME=FAT:FQL_AUDITING_CLIENT_TEMPLATE.FAT&amp;display_string=Audit&amp;VAR:KEY=FYDWPOLIVK&amp;VAR:QUERY=RkZfRUJJVERBX09QRVIoTFRNLDM5ODExKQ==&amp;WINDOW=FIRST_POPUP&amp;HEIGHT=450&amp;WIDTH=450&amp;START_MA","XIMIZED=FALSE&amp;VAR:CALENDAR=US&amp;VAR:SYMBOL=B2850B&amp;VAR:INDEX=0"}</definedName>
    <definedName name="_325__FDSAUDITLINK__" hidden="1">{"fdsup://directions/FAT Viewer?action=UPDATE&amp;creator=factset&amp;DYN_ARGS=TRUE&amp;DOC_NAME=FAT:FQL_AUDITING_CLIENT_TEMPLATE.FAT&amp;display_string=Audit&amp;VAR:KEY=XOBIXABWBG&amp;VAR:QUERY=RkZfRU5UUlBSX1ZBTF9EQUlMWSgzOTgwNCwsLCwsJ0RJTCcp&amp;WINDOW=FIRST_POPUP&amp;HEIGHT=450&amp;WIDTH=","450&amp;START_MAXIMIZED=FALSE&amp;VAR:CALENDAR=US&amp;VAR:SYMBOL=B2850B&amp;VAR:INDEX=0"}</definedName>
    <definedName name="_326__FDSAUDITLINK__" hidden="1">{"fdsup://directions/FAT Viewer?action=UPDATE&amp;creator=factset&amp;DYN_ARGS=TRUE&amp;DOC_NAME=FAT:FQL_AUDITING_CLIENT_TEMPLATE.FAT&amp;display_string=Audit&amp;VAR:KEY=RILATCJAPI&amp;VAR:QUERY=RkZfRUJJVERBX09QRVIoTFRNLDM5ODA0KQ==&amp;WINDOW=FIRST_POPUP&amp;HEIGHT=450&amp;WIDTH=450&amp;START_MA","XIMIZED=FALSE&amp;VAR:CALENDAR=US&amp;VAR:SYMBOL=B2850B&amp;VAR:INDEX=0"}</definedName>
    <definedName name="_327__________123Graph_CCHART_3" hidden="1">#REF!</definedName>
    <definedName name="_327__FDSAUDITLINK__" hidden="1">{"fdsup://directions/FAT Viewer?action=UPDATE&amp;creator=factset&amp;DYN_ARGS=TRUE&amp;DOC_NAME=FAT:FQL_AUDITING_CLIENT_TEMPLATE.FAT&amp;display_string=Audit&amp;VAR:KEY=BGNGREBEZS&amp;VAR:QUERY=RkZfRU5UUlBSX1ZBTF9EQUlMWSgzOTc5NywsLCwsJ0RJTCcp&amp;WINDOW=FIRST_POPUP&amp;HEIGHT=450&amp;WIDTH=","450&amp;START_MAXIMIZED=FALSE&amp;VAR:CALENDAR=US&amp;VAR:SYMBOL=B2850B&amp;VAR:INDEX=0"}</definedName>
    <definedName name="_328__FDSAUDITLINK__" hidden="1">{"fdsup://directions/FAT Viewer?action=UPDATE&amp;creator=factset&amp;DYN_ARGS=TRUE&amp;DOC_NAME=FAT:FQL_AUDITING_CLIENT_TEMPLATE.FAT&amp;display_string=Audit&amp;VAR:KEY=HWHEHUTCTK&amp;VAR:QUERY=RkZfRUJJVERBX09QRVIoTFRNLDM5Nzk3KQ==&amp;WINDOW=FIRST_POPUP&amp;HEIGHT=450&amp;WIDTH=450&amp;START_MA","XIMIZED=FALSE&amp;VAR:CALENDAR=US&amp;VAR:SYMBOL=B2850B&amp;VAR:INDEX=0"}</definedName>
    <definedName name="_329__FDSAUDITLINK__" hidden="1">{"fdsup://directions/FAT Viewer?action=UPDATE&amp;creator=factset&amp;DYN_ARGS=TRUE&amp;DOC_NAME=FAT:FQL_AUDITING_CLIENT_TEMPLATE.FAT&amp;display_string=Audit&amp;VAR:KEY=TWPYNCFUBO&amp;VAR:QUERY=RkZfRU5UUlBSX1ZBTF9EQUlMWSgzOTc5MCwsLCwsJ0RJTCcp&amp;WINDOW=FIRST_POPUP&amp;HEIGHT=450&amp;WIDTH=","450&amp;START_MAXIMIZED=FALSE&amp;VAR:CALENDAR=US&amp;VAR:SYMBOL=B2850B&amp;VAR:INDEX=0"}</definedName>
    <definedName name="_33_________________123Graph_XCHART_2" hidden="1">#REF!</definedName>
    <definedName name="_33_______________123Graph_CCHART_2" hidden="1">#REF!</definedName>
    <definedName name="_33___123Graph_DCHART_3" hidden="1">#REF!</definedName>
    <definedName name="_33__123Graph_ACHART_28" hidden="1">#REF!</definedName>
    <definedName name="_33__123Graph_ACHART_3" hidden="1">#REF!</definedName>
    <definedName name="_33__123Graph_ACHART_30" hidden="1">#REF!</definedName>
    <definedName name="_33__123Graph_BCHART_12" hidden="1">#REF!</definedName>
    <definedName name="_33__123Graph_BCHART_4" hidden="1">#REF!</definedName>
    <definedName name="_33__123Graph_CCHART_1" hidden="1">#REF!</definedName>
    <definedName name="_33__123Graph_XCHART_4" hidden="1">#REF!</definedName>
    <definedName name="_3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30__________123Graph_DCHART_1" hidden="1">#REF!</definedName>
    <definedName name="_330__FDSAUDITLINK__" hidden="1">{"fdsup://directions/FAT Viewer?action=UPDATE&amp;creator=factset&amp;DYN_ARGS=TRUE&amp;DOC_NAME=FAT:FQL_AUDITING_CLIENT_TEMPLATE.FAT&amp;display_string=Audit&amp;VAR:KEY=NMJQLGTWRA&amp;VAR:QUERY=RkZfRUJJVERBX09QRVIoTFRNLDM5NzkwKQ==&amp;WINDOW=FIRST_POPUP&amp;HEIGHT=450&amp;WIDTH=450&amp;START_MA","XIMIZED=FALSE&amp;VAR:CALENDAR=US&amp;VAR:SYMBOL=B2850B&amp;VAR:INDEX=0"}</definedName>
    <definedName name="_331__FDSAUDITLINK__" hidden="1">{"fdsup://directions/FAT Viewer?action=UPDATE&amp;creator=factset&amp;DYN_ARGS=TRUE&amp;DOC_NAME=FAT:FQL_AUDITING_CLIENT_TEMPLATE.FAT&amp;display_string=Audit&amp;VAR:KEY=XIPIHKDUPE&amp;VAR:QUERY=RkZfRU5UUlBSX1ZBTF9EQUlMWSgzOTc4MywsLCwsJ0RJTCcp&amp;WINDOW=FIRST_POPUP&amp;HEIGHT=450&amp;WIDTH=","450&amp;START_MAXIMIZED=FALSE&amp;VAR:CALENDAR=US&amp;VAR:SYMBOL=B2850B&amp;VAR:INDEX=0"}</definedName>
    <definedName name="_332__FDSAUDITLINK__" hidden="1">{"fdsup://directions/FAT Viewer?action=UPDATE&amp;creator=factset&amp;DYN_ARGS=TRUE&amp;DOC_NAME=FAT:FQL_AUDITING_CLIENT_TEMPLATE.FAT&amp;display_string=Audit&amp;VAR:KEY=HYVGTKVMBM&amp;VAR:QUERY=RkZfRUJJVERBX09QRVIoTFRNLDM5NzgzKQ==&amp;WINDOW=FIRST_POPUP&amp;HEIGHT=450&amp;WIDTH=450&amp;START_MA","XIMIZED=FALSE&amp;VAR:CALENDAR=US&amp;VAR:SYMBOL=B2850B&amp;VAR:INDEX=0"}</definedName>
    <definedName name="_333__________123Graph_DCHART_2" hidden="1">#REF!</definedName>
    <definedName name="_333__FDSAUDITLINK__" hidden="1">{"fdsup://directions/FAT Viewer?action=UPDATE&amp;creator=factset&amp;DYN_ARGS=TRUE&amp;DOC_NAME=FAT:FQL_AUDITING_CLIENT_TEMPLATE.FAT&amp;display_string=Audit&amp;VAR:KEY=PGXSJWPGFW&amp;VAR:QUERY=RkZfRU5UUlBSX1ZBTF9EQUlMWSgzOTc3NiwsLCwsJ0RJTCcp&amp;WINDOW=FIRST_POPUP&amp;HEIGHT=450&amp;WIDTH=","450&amp;START_MAXIMIZED=FALSE&amp;VAR:CALENDAR=US&amp;VAR:SYMBOL=B2850B&amp;VAR:INDEX=0"}</definedName>
    <definedName name="_334__FDSAUDITLINK__" hidden="1">{"fdsup://directions/FAT Viewer?action=UPDATE&amp;creator=factset&amp;DYN_ARGS=TRUE&amp;DOC_NAME=FAT:FQL_AUDITING_CLIENT_TEMPLATE.FAT&amp;display_string=Audit&amp;VAR:KEY=RQRQHIRAVY&amp;VAR:QUERY=RkZfRUJJVERBX09QRVIoTFRNLDM5Nzc2KQ==&amp;WINDOW=FIRST_POPUP&amp;HEIGHT=450&amp;WIDTH=450&amp;START_MA","XIMIZED=FALSE&amp;VAR:CALENDAR=US&amp;VAR:SYMBOL=B2850B&amp;VAR:INDEX=0"}</definedName>
    <definedName name="_335__FDSAUDITLINK__" hidden="1">{"fdsup://directions/FAT Viewer?action=UPDATE&amp;creator=factset&amp;DYN_ARGS=TRUE&amp;DOC_NAME=FAT:FQL_AUDITING_CLIENT_TEMPLATE.FAT&amp;display_string=Audit&amp;VAR:KEY=NQNKBORQJY&amp;VAR:QUERY=RkZfRU5UUlBSX1ZBTF9EQUlMWSgzOTc2OSwsLCwsJ0RJTCcp&amp;WINDOW=FIRST_POPUP&amp;HEIGHT=450&amp;WIDTH=","450&amp;START_MAXIMIZED=FALSE&amp;VAR:CALENDAR=US&amp;VAR:SYMBOL=B2850B&amp;VAR:INDEX=0"}</definedName>
    <definedName name="_336__________123Graph_ECHART_1" hidden="1">#REF!</definedName>
    <definedName name="_336__FDSAUDITLINK__" hidden="1">{"fdsup://directions/FAT Viewer?action=UPDATE&amp;creator=factset&amp;DYN_ARGS=TRUE&amp;DOC_NAME=FAT:FQL_AUDITING_CLIENT_TEMPLATE.FAT&amp;display_string=Audit&amp;VAR:KEY=HOLIXEBQTA&amp;VAR:QUERY=RkZfRUJJVERBX09QRVIoTFRNLDM5NzY5KQ==&amp;WINDOW=FIRST_POPUP&amp;HEIGHT=450&amp;WIDTH=450&amp;START_MA","XIMIZED=FALSE&amp;VAR:CALENDAR=US&amp;VAR:SYMBOL=B2850B&amp;VAR:INDEX=0"}</definedName>
    <definedName name="_337__FDSAUDITLINK__" hidden="1">{"fdsup://directions/FAT Viewer?action=UPDATE&amp;creator=factset&amp;DYN_ARGS=TRUE&amp;DOC_NAME=FAT:FQL_AUDITING_CLIENT_TEMPLATE.FAT&amp;display_string=Audit&amp;VAR:KEY=PSNQBOJAJG&amp;VAR:QUERY=RkZfRU5UUlBSX1ZBTF9EQUlMWSgzOTc2MiwsLCwsJ0RJTCcp&amp;WINDOW=FIRST_POPUP&amp;HEIGHT=450&amp;WIDTH=","450&amp;START_MAXIMIZED=FALSE&amp;VAR:CALENDAR=US&amp;VAR:SYMBOL=B2850B&amp;VAR:INDEX=0"}</definedName>
    <definedName name="_338__FDSAUDITLINK__" hidden="1">{"fdsup://directions/FAT Viewer?action=UPDATE&amp;creator=factset&amp;DYN_ARGS=TRUE&amp;DOC_NAME=FAT:FQL_AUDITING_CLIENT_TEMPLATE.FAT&amp;display_string=Audit&amp;VAR:KEY=NKLSLEZEVI&amp;VAR:QUERY=RkZfRUJJVERBX09QRVIoTFRNLDM5NzYyKQ==&amp;WINDOW=FIRST_POPUP&amp;HEIGHT=450&amp;WIDTH=450&amp;START_MA","XIMIZED=FALSE&amp;VAR:CALENDAR=US&amp;VAR:SYMBOL=B2850B&amp;VAR:INDEX=0"}</definedName>
    <definedName name="_339__________123Graph_FCHART_1" hidden="1">#REF!</definedName>
    <definedName name="_339__FDSAUDITLINK__" hidden="1">{"fdsup://directions/FAT Viewer?action=UPDATE&amp;creator=factset&amp;DYN_ARGS=TRUE&amp;DOC_NAME=FAT:FQL_AUDITING_CLIENT_TEMPLATE.FAT&amp;display_string=Audit&amp;VAR:KEY=TKDSDCXQPS&amp;VAR:QUERY=RkZfRU5UUlBSX1ZBTF9EQUlMWSgzOTc1NSwsLCwsJ0RJTCcp&amp;WINDOW=FIRST_POPUP&amp;HEIGHT=450&amp;WIDTH=","450&amp;START_MAXIMIZED=FALSE&amp;VAR:CALENDAR=US&amp;VAR:SYMBOL=B2850B&amp;VAR:INDEX=0"}</definedName>
    <definedName name="_34_______________123Graph_CCHART_3" hidden="1">#REF!</definedName>
    <definedName name="_34___123Graph_DCHART_4" hidden="1">#REF!</definedName>
    <definedName name="_34__123Graph_ACHART_2" hidden="1">#REF!</definedName>
    <definedName name="_34__123Graph_ACHART_29" hidden="1">#REF!</definedName>
    <definedName name="_34__123Graph_ACHART_3" hidden="1">#REF!</definedName>
    <definedName name="_34__123Graph_ACHART_4" hidden="1">#REF!</definedName>
    <definedName name="_34__123Graph_BCHART_9" hidden="1">#REF!</definedName>
    <definedName name="_34__123Graph_CCHART_10" hidden="1">#REF!</definedName>
    <definedName name="_34__123Graph_CCHART_22" hidden="1">#REF!</definedName>
    <definedName name="_34__123Graph_DCHART_11" hidden="1">#REF!</definedName>
    <definedName name="_34__123Graph_LBL_ACHART_3" hidden="1">#REF!</definedName>
    <definedName name="_3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40__123Graph_XCHART_3" hidden="1">#REF!</definedName>
    <definedName name="_340__FDSAUDITLINK__" hidden="1">{"fdsup://directions/FAT Viewer?action=UPDATE&amp;creator=factset&amp;DYN_ARGS=TRUE&amp;DOC_NAME=FAT:FQL_AUDITING_CLIENT_TEMPLATE.FAT&amp;display_string=Audit&amp;VAR:KEY=FIXGBCVMBA&amp;VAR:QUERY=RkZfRUJJVERBX09QRVIoTFRNLDM5NzU1KQ==&amp;WINDOW=FIRST_POPUP&amp;HEIGHT=450&amp;WIDTH=450&amp;START_MA","XIMIZED=FALSE&amp;VAR:CALENDAR=US&amp;VAR:SYMBOL=B2850B&amp;VAR:INDEX=0"}</definedName>
    <definedName name="_341__FDSAUDITLINK__" hidden="1">{"fdsup://directions/FAT Viewer?action=UPDATE&amp;creator=factset&amp;DYN_ARGS=TRUE&amp;DOC_NAME=FAT:FQL_AUDITING_CLIENT_TEMPLATE.FAT&amp;display_string=Audit&amp;VAR:KEY=VSJWRMFKZO&amp;VAR:QUERY=RkZfRU5UUlBSX1ZBTF9EQUlMWSgzOTc0OCwsLCwsJ0RJTCcp&amp;WINDOW=FIRST_POPUP&amp;HEIGHT=450&amp;WIDTH=","450&amp;START_MAXIMIZED=FALSE&amp;VAR:CALENDAR=US&amp;VAR:SYMBOL=B2850B&amp;VAR:INDEX=0"}</definedName>
    <definedName name="_342__________123Graph_XCHART_1" hidden="1">#REF!</definedName>
    <definedName name="_342__FDSAUDITLINK__" hidden="1">{"fdsup://directions/FAT Viewer?action=UPDATE&amp;creator=factset&amp;DYN_ARGS=TRUE&amp;DOC_NAME=FAT:FQL_AUDITING_CLIENT_TEMPLATE.FAT&amp;display_string=Audit&amp;VAR:KEY=NAPADSRIRM&amp;VAR:QUERY=RkZfRUJJVERBX09QRVIoTFRNLDM5NzQ4KQ==&amp;WINDOW=FIRST_POPUP&amp;HEIGHT=450&amp;WIDTH=450&amp;START_MA","XIMIZED=FALSE&amp;VAR:CALENDAR=US&amp;VAR:SYMBOL=B2850B&amp;VAR:INDEX=0"}</definedName>
    <definedName name="_343__FDSAUDITLINK__" hidden="1">{"fdsup://directions/FAT Viewer?action=UPDATE&amp;creator=factset&amp;DYN_ARGS=TRUE&amp;DOC_NAME=FAT:FQL_AUDITING_CLIENT_TEMPLATE.FAT&amp;display_string=Audit&amp;VAR:KEY=PITKZYJIBS&amp;VAR:QUERY=RkZfRU5UUlBSX1ZBTF9EQUlMWSgzOTc0MSwsLCwsJ0RJTCcp&amp;WINDOW=FIRST_POPUP&amp;HEIGHT=450&amp;WIDTH=","450&amp;START_MAXIMIZED=FALSE&amp;VAR:CALENDAR=US&amp;VAR:SYMBOL=B2850B&amp;VAR:INDEX=0"}</definedName>
    <definedName name="_344__FDSAUDITLINK__" hidden="1">{"fdsup://directions/FAT Viewer?action=UPDATE&amp;creator=factset&amp;DYN_ARGS=TRUE&amp;DOC_NAME=FAT:FQL_AUDITING_CLIENT_TEMPLATE.FAT&amp;display_string=Audit&amp;VAR:KEY=DERKFIPGPS&amp;VAR:QUERY=RkZfRUJJVERBX09QRVIoTFRNLDM5NzQxKQ==&amp;WINDOW=FIRST_POPUP&amp;HEIGHT=450&amp;WIDTH=450&amp;START_MA","XIMIZED=FALSE&amp;VAR:CALENDAR=US&amp;VAR:SYMBOL=B2850B&amp;VAR:INDEX=0"}</definedName>
    <definedName name="_345__________123Graph_XCHART_2" hidden="1">#REF!</definedName>
    <definedName name="_345__FDSAUDITLINK__" hidden="1">{"fdsup://directions/FAT Viewer?action=UPDATE&amp;creator=factset&amp;DYN_ARGS=TRUE&amp;DOC_NAME=FAT:FQL_AUDITING_CLIENT_TEMPLATE.FAT&amp;display_string=Audit&amp;VAR:KEY=JCPCPSXUVU&amp;VAR:QUERY=RkZfRU5UUlBSX1ZBTF9EQUlMWSgzOTczNCwsLCwsJ0RJTCcp&amp;WINDOW=FIRST_POPUP&amp;HEIGHT=450&amp;WIDTH=","450&amp;START_MAXIMIZED=FALSE&amp;VAR:CALENDAR=US&amp;VAR:SYMBOL=B2850B&amp;VAR:INDEX=0"}</definedName>
    <definedName name="_346__FDSAUDITLINK__" hidden="1">{"fdsup://directions/FAT Viewer?action=UPDATE&amp;creator=factset&amp;DYN_ARGS=TRUE&amp;DOC_NAME=FAT:FQL_AUDITING_CLIENT_TEMPLATE.FAT&amp;display_string=Audit&amp;VAR:KEY=POXSJOJGNM&amp;VAR:QUERY=RkZfRUJJVERBX09QRVIoTFRNLDM5NzM0KQ==&amp;WINDOW=FIRST_POPUP&amp;HEIGHT=450&amp;WIDTH=450&amp;START_MA","XIMIZED=FALSE&amp;VAR:CALENDAR=US&amp;VAR:SYMBOL=B2850B&amp;VAR:INDEX=0"}</definedName>
    <definedName name="_347__FDSAUDITLINK__" hidden="1">{"fdsup://directions/FAT Viewer?action=UPDATE&amp;creator=factset&amp;DYN_ARGS=TRUE&amp;DOC_NAME=FAT:FQL_AUDITING_CLIENT_TEMPLATE.FAT&amp;display_string=Audit&amp;VAR:KEY=JIFOJELGRM&amp;VAR:QUERY=RkZfRU5UUlBSX1ZBTF9EQUlMWSgzOTcyNywsLCwsJ0RJTCcp&amp;WINDOW=FIRST_POPUP&amp;HEIGHT=450&amp;WIDTH=","450&amp;START_MAXIMIZED=FALSE&amp;VAR:CALENDAR=US&amp;VAR:SYMBOL=B2850B&amp;VAR:INDEX=0"}</definedName>
    <definedName name="_348_________123Graph_ACHART_1" hidden="1">#REF!</definedName>
    <definedName name="_348__FDSAUDITLINK__" hidden="1">{"fdsup://directions/FAT Viewer?action=UPDATE&amp;creator=factset&amp;DYN_ARGS=TRUE&amp;DOC_NAME=FAT:FQL_AUDITING_CLIENT_TEMPLATE.FAT&amp;display_string=Audit&amp;VAR:KEY=DSXQJSZGXA&amp;VAR:QUERY=RkZfRUJJVERBX09QRVIoTFRNLDM5NzI3KQ==&amp;WINDOW=FIRST_POPUP&amp;HEIGHT=450&amp;WIDTH=450&amp;START_MA","XIMIZED=FALSE&amp;VAR:CALENDAR=US&amp;VAR:SYMBOL=B2850B&amp;VAR:INDEX=0"}</definedName>
    <definedName name="_349__FDSAUDITLINK__" hidden="1">{"fdsup://directions/FAT Viewer?action=UPDATE&amp;creator=factset&amp;DYN_ARGS=TRUE&amp;DOC_NAME=FAT:FQL_AUDITING_CLIENT_TEMPLATE.FAT&amp;display_string=Audit&amp;VAR:KEY=VONWLETELA&amp;VAR:QUERY=RkZfRU5UUlBSX1ZBTF9EQUlMWSgzOTcyMCwsLCwsJ0RJTCcp&amp;WINDOW=FIRST_POPUP&amp;HEIGHT=450&amp;WIDTH=","450&amp;START_MAXIMIZED=FALSE&amp;VAR:CALENDAR=US&amp;VAR:SYMBOL=B2850B&amp;VAR:INDEX=0"}</definedName>
    <definedName name="_35_______________123Graph_DCHART_1" hidden="1">#REF!</definedName>
    <definedName name="_35___123Graph_ECHART_3" hidden="1">#REF!</definedName>
    <definedName name="_35__123Graph_ACHART_22" hidden="1">#REF!</definedName>
    <definedName name="_35__123Graph_ACHART_3" hidden="1">#REF!</definedName>
    <definedName name="_35__123Graph_ACHART_5" hidden="1">#REF!</definedName>
    <definedName name="_35__123Graph_BCHART_1" hidden="1">#REF!</definedName>
    <definedName name="_35__123Graph_CCHART_11" hidden="1">#REF!</definedName>
    <definedName name="_3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50__FDSAUDITLINK__" hidden="1">{"fdsup://directions/FAT Viewer?action=UPDATE&amp;creator=factset&amp;DYN_ARGS=TRUE&amp;DOC_NAME=FAT:FQL_AUDITING_CLIENT_TEMPLATE.FAT&amp;display_string=Audit&amp;VAR:KEY=HELYBWPOZG&amp;VAR:QUERY=RkZfRUJJVERBX09QRVIoTFRNLDM5NzIwKQ==&amp;WINDOW=FIRST_POPUP&amp;HEIGHT=450&amp;WIDTH=450&amp;START_MA","XIMIZED=FALSE&amp;VAR:CALENDAR=US&amp;VAR:SYMBOL=B2850B&amp;VAR:INDEX=0"}</definedName>
    <definedName name="_351_________123Graph_ACHART_2" hidden="1">#REF!</definedName>
    <definedName name="_351__FDSAUDITLINK__" hidden="1">{"fdsup://directions/FAT Viewer?action=UPDATE&amp;creator=factset&amp;DYN_ARGS=TRUE&amp;DOC_NAME=FAT:FQL_AUDITING_CLIENT_TEMPLATE.FAT&amp;display_string=Audit&amp;VAR:KEY=JYRCRMHGNA&amp;VAR:QUERY=RkZfRU5UUlBSX1ZBTF9EQUlMWSgzOTcxMywsLCwsJ0RJTCcp&amp;WINDOW=FIRST_POPUP&amp;HEIGHT=450&amp;WIDTH=","450&amp;START_MAXIMIZED=FALSE&amp;VAR:CALENDAR=US&amp;VAR:SYMBOL=B2850B&amp;VAR:INDEX=0"}</definedName>
    <definedName name="_352__FDSAUDITLINK__" hidden="1">{"fdsup://directions/FAT Viewer?action=UPDATE&amp;creator=factset&amp;DYN_ARGS=TRUE&amp;DOC_NAME=FAT:FQL_AUDITING_CLIENT_TEMPLATE.FAT&amp;display_string=Audit&amp;VAR:KEY=NEPGLGVENE&amp;VAR:QUERY=RkZfRUJJVERBX09QRVIoTFRNLDM5NzEzKQ==&amp;WINDOW=FIRST_POPUP&amp;HEIGHT=450&amp;WIDTH=450&amp;START_MA","XIMIZED=FALSE&amp;VAR:CALENDAR=US&amp;VAR:SYMBOL=B2850B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_______123Graph_ACHART_3" hidden="1">#REF!</definedName>
    <definedName name="_354__FDSAUDITLINK__" hidden="1">{"fdsup://directions/FAT Viewer?action=UPDATE&amp;creator=factset&amp;DYN_ARGS=TRUE&amp;DOC_NAME=FAT:FQL_AUDITING_CLIENT_TEMPLATE.FAT&amp;display_string=Audit&amp;VAR:KEY=RWFCPEBOTG&amp;VAR:QUERY=RkZfRUJJVERBX09QRVIoTFRNLDM5NzA2KQ==&amp;WINDOW=FIRST_POPUP&amp;HEIGHT=450&amp;WIDTH=450&amp;START_MA","XIMIZED=FALSE&amp;VAR:CALENDAR=US&amp;VAR:SYMBOL=B2850B&amp;VAR:INDEX=0"}</definedName>
    <definedName name="_355__FDSAUDITLINK__" hidden="1">{"fdsup://directions/FAT Viewer?action=UPDATE&amp;creator=factset&amp;DYN_ARGS=TRUE&amp;DOC_NAME=FAT:FQL_AUDITING_CLIENT_TEMPLATE.FAT&amp;display_string=Audit&amp;VAR:KEY=TWZOJWFYXO&amp;VAR:QUERY=RkZfRU5UUlBSX1ZBTF9EQUlMWSgzOTY5OSwsLCwsJ0RJTCcp&amp;WINDOW=FIRST_POPUP&amp;HEIGHT=450&amp;WIDTH=","450&amp;START_MAXIMIZED=FALSE&amp;VAR:CALENDAR=US&amp;VAR:SYMBOL=B2850B&amp;VAR:INDEX=0"}</definedName>
    <definedName name="_356__FDSAUDITLINK__" hidden="1">{"fdsup://directions/FAT Viewer?action=UPDATE&amp;creator=factset&amp;DYN_ARGS=TRUE&amp;DOC_NAME=FAT:FQL_AUDITING_CLIENT_TEMPLATE.FAT&amp;display_string=Audit&amp;VAR:KEY=TAVGFGFAJM&amp;VAR:QUERY=RkZfRUJJVERBX09QRVIoTFRNLDM5Njk5KQ==&amp;WINDOW=FIRST_POPUP&amp;HEIGHT=450&amp;WIDTH=450&amp;START_MA","XIMIZED=FALSE&amp;VAR:CALENDAR=US&amp;VAR:SYMBOL=B2850B&amp;VAR:INDEX=0"}</definedName>
    <definedName name="_357_________123Graph_BCHART_1" hidden="1">#REF!</definedName>
    <definedName name="_357__FDSAUDITLINK__" hidden="1">{"fdsup://directions/FAT Viewer?action=UPDATE&amp;creator=factset&amp;DYN_ARGS=TRUE&amp;DOC_NAME=FAT:FQL_AUDITING_CLIENT_TEMPLATE.FAT&amp;display_string=Audit&amp;VAR:KEY=LQBERMBUJW&amp;VAR:QUERY=RkZfRU5UUlBSX1ZBTF9EQUlMWSgzOTY5MiwsLCwsJ0RJTCcp&amp;WINDOW=FIRST_POPUP&amp;HEIGHT=450&amp;WIDTH=","450&amp;START_MAXIMIZED=FALSE&amp;VAR:CALENDAR=US&amp;VAR:SYMBOL=B2850B&amp;VAR:INDEX=0"}</definedName>
    <definedName name="_358__FDSAUDITLINK__" hidden="1">{"fdsup://directions/FAT Viewer?action=UPDATE&amp;creator=factset&amp;DYN_ARGS=TRUE&amp;DOC_NAME=FAT:FQL_AUDITING_CLIENT_TEMPLATE.FAT&amp;display_string=Audit&amp;VAR:KEY=HGNGLETGPK&amp;VAR:QUERY=RkZfRUJJVERBX09QRVIoTFRNLDM5NjkyKQ==&amp;WINDOW=FIRST_POPUP&amp;HEIGHT=450&amp;WIDTH=450&amp;START_MA","XIMIZED=FALSE&amp;VAR:CALENDAR=US&amp;VAR:SYMBOL=B2850B&amp;VAR:INDEX=0"}</definedName>
    <definedName name="_359__FDSAUDITLINK__" hidden="1">{"fdsup://directions/FAT Viewer?action=UPDATE&amp;creator=factset&amp;DYN_ARGS=TRUE&amp;DOC_NAME=FAT:FQL_AUDITING_CLIENT_TEMPLATE.FAT&amp;display_string=Audit&amp;VAR:KEY=TODCHKHOLC&amp;VAR:QUERY=RkZfRU5UUlBSX1ZBTF9EQUlMWSgzOTY4NSwsLCwsJ0RJTCcp&amp;WINDOW=FIRST_POPUP&amp;HEIGHT=450&amp;WIDTH=","450&amp;START_MAXIMIZED=FALSE&amp;VAR:CALENDAR=US&amp;VAR:SYMBOL=B2850B&amp;VAR:INDEX=0"}</definedName>
    <definedName name="_36________________123Graph_ACHART_2" hidden="1">#REF!</definedName>
    <definedName name="_36_______________123Graph_DCHART_2" hidden="1">#REF!</definedName>
    <definedName name="_36___123Graph_ECHART_4" hidden="1">#REF!</definedName>
    <definedName name="_36__123Graph_ACHART_23" hidden="1">#REF!</definedName>
    <definedName name="_36__123Graph_ACHART_30" hidden="1">#REF!</definedName>
    <definedName name="_36__123Graph_ACHART_6" hidden="1">#REF!</definedName>
    <definedName name="_36__123Graph_BCHART_1" hidden="1">#REF!</definedName>
    <definedName name="_36__123Graph_BCHART_3" hidden="1">#REF!</definedName>
    <definedName name="_36__123Graph_CCHART_12" hidden="1">#REF!</definedName>
    <definedName name="_36__123Graph_CCHART_9" hidden="1">#REF!</definedName>
    <definedName name="_36__123Graph_DCHART_12" hidden="1">#REF!</definedName>
    <definedName name="_36__123Graph_LBL_ACHART_2" hidden="1">#REF!</definedName>
    <definedName name="_3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60_________123Graph_BCHART_2" hidden="1">#REF!</definedName>
    <definedName name="_360__123Graph_XCHART_4" hidden="1">#REF!</definedName>
    <definedName name="_360__FDSAUDITLINK__" hidden="1">{"fdsup://directions/FAT Viewer?action=UPDATE&amp;creator=factset&amp;DYN_ARGS=TRUE&amp;DOC_NAME=FAT:FQL_AUDITING_CLIENT_TEMPLATE.FAT&amp;display_string=Audit&amp;VAR:KEY=BENAFUZOLA&amp;VAR:QUERY=RkZfRUJJVERBX09QRVIoTFRNLDM5Njg1KQ==&amp;WINDOW=FIRST_POPUP&amp;HEIGHT=450&amp;WIDTH=450&amp;START_MA","XIMIZED=FALSE&amp;VAR:CALENDAR=US&amp;VAR:SYMBOL=B2850B&amp;VAR:INDEX=0"}</definedName>
    <definedName name="_361__FDSAUDITLINK__" hidden="1">{"fdsup://directions/FAT Viewer?action=UPDATE&amp;creator=factset&amp;DYN_ARGS=TRUE&amp;DOC_NAME=FAT:FQL_AUDITING_CLIENT_TEMPLATE.FAT&amp;display_string=Audit&amp;VAR:KEY=XOPCNORGNC&amp;VAR:QUERY=RkZfRU5UUlBSX1ZBTF9EQUlMWSgzOTY3OCwsLCwsJ0RJTCcp&amp;WINDOW=FIRST_POPUP&amp;HEIGHT=450&amp;WIDTH=","450&amp;START_MAXIMIZED=FALSE&amp;VAR:CALENDAR=US&amp;VAR:SYMBOL=B2850B&amp;VAR:INDEX=0"}</definedName>
    <definedName name="_362__FDSAUDITLINK__" hidden="1">{"fdsup://directions/FAT Viewer?action=UPDATE&amp;creator=factset&amp;DYN_ARGS=TRUE&amp;DOC_NAME=FAT:FQL_AUDITING_CLIENT_TEMPLATE.FAT&amp;display_string=Audit&amp;VAR:KEY=HODOPIPYZK&amp;VAR:QUERY=RkZfRUJJVERBX09QRVIoTFRNLDM5Njc4KQ==&amp;WINDOW=FIRST_POPUP&amp;HEIGHT=450&amp;WIDTH=450&amp;START_MA","XIMIZED=FALSE&amp;VAR:CALENDAR=US&amp;VAR:SYMBOL=B2850B&amp;VAR:INDEX=0"}</definedName>
    <definedName name="_363_________123Graph_BCHART_3" hidden="1">#REF!</definedName>
    <definedName name="_363__FDSAUDITLINK__" hidden="1">{"fdsup://directions/FAT Viewer?action=UPDATE&amp;creator=factset&amp;DYN_ARGS=TRUE&amp;DOC_NAME=FAT:FQL_AUDITING_CLIENT_TEMPLATE.FAT&amp;display_string=Audit&amp;VAR:KEY=TABMTAZGNK&amp;VAR:QUERY=RkZfRU5UUlBSX1ZBTF9EQUlMWSgzOTY3MSwsLCwsJ0RJTCcp&amp;WINDOW=FIRST_POPUP&amp;HEIGHT=450&amp;WIDTH=","450&amp;START_MAXIMIZED=FALSE&amp;VAR:CALENDAR=US&amp;VAR:SYMBOL=B2850B&amp;VAR:INDEX=0"}</definedName>
    <definedName name="_364__FDSAUDITLINK__" hidden="1">{"fdsup://directions/FAT Viewer?action=UPDATE&amp;creator=factset&amp;DYN_ARGS=TRUE&amp;DOC_NAME=FAT:FQL_AUDITING_CLIENT_TEMPLATE.FAT&amp;display_string=Audit&amp;VAR:KEY=ZCBWJGPKVE&amp;VAR:QUERY=RkZfRUJJVERBX09QRVIoTFRNLDM5NjcxKQ==&amp;WINDOW=FIRST_POPUP&amp;HEIGHT=450&amp;WIDTH=450&amp;START_MA","XIMIZED=FALSE&amp;VAR:CALENDAR=US&amp;VAR:SYMBOL=B2850B&amp;VAR:INDEX=0"}</definedName>
    <definedName name="_365__FDSAUDITLINK__" hidden="1">{"fdsup://directions/FAT Viewer?action=UPDATE&amp;creator=factset&amp;DYN_ARGS=TRUE&amp;DOC_NAME=FAT:FQL_AUDITING_CLIENT_TEMPLATE.FAT&amp;display_string=Audit&amp;VAR:KEY=DURIZEZAJA&amp;VAR:QUERY=RkZfRU5UUlBSX1ZBTF9EQUlMWSgzOTY2NCwsLCwsJ0RJTCcp&amp;WINDOW=FIRST_POPUP&amp;HEIGHT=450&amp;WIDTH=","450&amp;START_MAXIMIZED=FALSE&amp;VAR:CALENDAR=US&amp;VAR:SYMBOL=B2850B&amp;VAR:INDEX=0"}</definedName>
    <definedName name="_366_________123Graph_CCHART_1" hidden="1">#REF!</definedName>
    <definedName name="_366__FDSAUDITLINK__" hidden="1">{"fdsup://directions/FAT Viewer?action=UPDATE&amp;creator=factset&amp;DYN_ARGS=TRUE&amp;DOC_NAME=FAT:FQL_AUDITING_CLIENT_TEMPLATE.FAT&amp;display_string=Audit&amp;VAR:KEY=PQRMFGTUNK&amp;VAR:QUERY=RkZfRUJJVERBX09QRVIoTFRNLDM5NjY0KQ==&amp;WINDOW=FIRST_POPUP&amp;HEIGHT=450&amp;WIDTH=450&amp;START_MA","XIMIZED=FALSE&amp;VAR:CALENDAR=US&amp;VAR:SYMBOL=B2850B&amp;VAR:INDEX=0"}</definedName>
    <definedName name="_367__FDSAUDITLINK__" hidden="1">{"fdsup://directions/FAT Viewer?action=UPDATE&amp;creator=factset&amp;DYN_ARGS=TRUE&amp;DOC_NAME=FAT:FQL_AUDITING_CLIENT_TEMPLATE.FAT&amp;display_string=Audit&amp;VAR:KEY=VCFCPYPQPA&amp;VAR:QUERY=RkZfRU5UUlBSX1ZBTF9EQUlMWSgzOTY1NywsLCwsJ0RJTCcp&amp;WINDOW=FIRST_POPUP&amp;HEIGHT=450&amp;WIDTH=","450&amp;START_MAXIMIZED=FALSE&amp;VAR:CALENDAR=US&amp;VAR:SYMBOL=B2850B&amp;VAR:INDEX=0"}</definedName>
    <definedName name="_368__FDSAUDITLINK__" hidden="1">{"fdsup://directions/FAT Viewer?action=UPDATE&amp;creator=factset&amp;DYN_ARGS=TRUE&amp;DOC_NAME=FAT:FQL_AUDITING_CLIENT_TEMPLATE.FAT&amp;display_string=Audit&amp;VAR:KEY=PUJEJELEFU&amp;VAR:QUERY=RkZfRUJJVERBX09QRVIoTFRNLDM5NjU3KQ==&amp;WINDOW=FIRST_POPUP&amp;HEIGHT=450&amp;WIDTH=450&amp;START_MA","XIMIZED=FALSE&amp;VAR:CALENDAR=US&amp;VAR:SYMBOL=B2850B&amp;VAR:INDEX=0"}</definedName>
    <definedName name="_369_________123Graph_CCHART_2" hidden="1">#REF!</definedName>
    <definedName name="_369__FDSAUDITLINK__" hidden="1">{"fdsup://directions/FAT Viewer?action=UPDATE&amp;creator=factset&amp;DYN_ARGS=TRUE&amp;DOC_NAME=FAT:FQL_AUDITING_CLIENT_TEMPLATE.FAT&amp;display_string=Audit&amp;VAR:KEY=FCHWDQDGTS&amp;VAR:QUERY=RkZfRU5UUlBSX1ZBTF9EQUlMWSgzOTY1MCwsLCwsJ0RJTCcp&amp;WINDOW=FIRST_POPUP&amp;HEIGHT=450&amp;WIDTH=","450&amp;START_MAXIMIZED=FALSE&amp;VAR:CALENDAR=US&amp;VAR:SYMBOL=B2850B&amp;VAR:INDEX=0"}</definedName>
    <definedName name="_37_______________123Graph_ECHART_1" hidden="1">#REF!</definedName>
    <definedName name="_37___123Graph_FCHART_3" hidden="1">#REF!</definedName>
    <definedName name="_37__123Graph_ACHART_24" hidden="1">#REF!</definedName>
    <definedName name="_37__123Graph_ACHART_4" hidden="1">#REF!</definedName>
    <definedName name="_37__123Graph_ACHART_7" hidden="1">#REF!</definedName>
    <definedName name="_37__123Graph_BCHART_17" hidden="1">#REF!</definedName>
    <definedName name="_37__123Graph_CCHART_1" hidden="1">#REF!</definedName>
    <definedName name="_37__123Graph_CCHART_13" hidden="1">#REF!</definedName>
    <definedName name="_37__123Graph_LBL_ACHART_4" hidden="1">#REF!</definedName>
    <definedName name="_3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70__FDSAUDITLINK__" hidden="1">{"fdsup://directions/FAT Viewer?action=UPDATE&amp;creator=factset&amp;DYN_ARGS=TRUE&amp;DOC_NAME=FAT:FQL_AUDITING_CLIENT_TEMPLATE.FAT&amp;display_string=Audit&amp;VAR:KEY=TWFKHMVKTA&amp;VAR:QUERY=RkZfRUJJVERBX09QRVIoTFRNLDM5NjUwKQ==&amp;WINDOW=FIRST_POPUP&amp;HEIGHT=450&amp;WIDTH=450&amp;START_MA","XIMIZED=FALSE&amp;VAR:CALENDAR=US&amp;VAR:SYMBOL=B2850B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_______123Graph_CCHART_3" hidden="1">#REF!</definedName>
    <definedName name="_372__FDSAUDITLINK__" hidden="1">{"fdsup://directions/FAT Viewer?action=UPDATE&amp;creator=factset&amp;DYN_ARGS=TRUE&amp;DOC_NAME=FAT:FQL_AUDITING_CLIENT_TEMPLATE.FAT&amp;display_string=Audit&amp;VAR:KEY=XQHYDYPGXS&amp;VAR:QUERY=RkZfRUJJVERBX09QRVIoTFRNLDM5NjQzKQ==&amp;WINDOW=FIRST_POPUP&amp;HEIGHT=450&amp;WIDTH=450&amp;START_MA","XIMIZED=FALSE&amp;VAR:CALENDAR=US&amp;VAR:SYMBOL=B2850B&amp;VAR:INDEX=0"}</definedName>
    <definedName name="_373__FDSAUDITLINK__" hidden="1">{"fdsup://directions/FAT Viewer?action=UPDATE&amp;creator=factset&amp;DYN_ARGS=TRUE&amp;DOC_NAME=FAT:FQL_AUDITING_CLIENT_TEMPLATE.FAT&amp;display_string=Audit&amp;VAR:KEY=LULCXUXSNW&amp;VAR:QUERY=RkZfRU5UUlBSX1ZBTF9EQUlMWSgzOTYzNiwsLCwsJ0RJTCcp&amp;WINDOW=FIRST_POPUP&amp;HEIGHT=450&amp;WIDTH=","450&amp;START_MAXIMIZED=FALSE&amp;VAR:CALENDAR=US&amp;VAR:SYMBOL=B2850B&amp;VAR:INDEX=0"}</definedName>
    <definedName name="_374__FDSAUDITLINK__" hidden="1">{"fdsup://directions/FAT Viewer?action=UPDATE&amp;creator=factset&amp;DYN_ARGS=TRUE&amp;DOC_NAME=FAT:FQL_AUDITING_CLIENT_TEMPLATE.FAT&amp;display_string=Audit&amp;VAR:KEY=DMRCNCXCTS&amp;VAR:QUERY=RkZfRUJJVERBX09QRVIoTFRNLDM5NjM2KQ==&amp;WINDOW=FIRST_POPUP&amp;HEIGHT=450&amp;WIDTH=450&amp;START_MA","XIMIZED=FALSE&amp;VAR:CALENDAR=US&amp;VAR:SYMBOL=B2850B&amp;VAR:INDEX=0"}</definedName>
    <definedName name="_375_________123Graph_DCHART_1" hidden="1">#REF!</definedName>
    <definedName name="_375__FDSAUDITLINK__" hidden="1">{"fdsup://directions/FAT Viewer?action=UPDATE&amp;creator=factset&amp;DYN_ARGS=TRUE&amp;DOC_NAME=FAT:FQL_AUDITING_CLIENT_TEMPLATE.FAT&amp;display_string=Audit&amp;VAR:KEY=XSPKFGVQNS&amp;VAR:QUERY=RkZfRU5UUlBSX1ZBTF9EQUlMWSgzOTYyOSwsLCwsJ0RJTCcp&amp;WINDOW=FIRST_POPUP&amp;HEIGHT=450&amp;WIDTH=","450&amp;START_MAXIMIZED=FALSE&amp;VAR:CALENDAR=US&amp;VAR:SYMBOL=B2850B&amp;VAR:INDEX=0"}</definedName>
    <definedName name="_376__FDSAUDITLINK__" hidden="1">{"fdsup://directions/FAT Viewer?action=UPDATE&amp;creator=factset&amp;DYN_ARGS=TRUE&amp;DOC_NAME=FAT:FQL_AUDITING_CLIENT_TEMPLATE.FAT&amp;display_string=Audit&amp;VAR:KEY=RCLGNIJQXS&amp;VAR:QUERY=RkZfRUJJVERBX09QRVIoTFRNLDM5NjI5KQ==&amp;WINDOW=FIRST_POPUP&amp;HEIGHT=450&amp;WIDTH=450&amp;START_MA","XIMIZED=FALSE&amp;VAR:CALENDAR=US&amp;VAR:SYMBOL=B2850B&amp;VAR:INDEX=0"}</definedName>
    <definedName name="_377__FDSAUDITLINK__" hidden="1">{"fdsup://directions/FAT Viewer?action=UPDATE&amp;creator=factset&amp;DYN_ARGS=TRUE&amp;DOC_NAME=FAT:FQL_AUDITING_CLIENT_TEMPLATE.FAT&amp;display_string=Audit&amp;VAR:KEY=FYLKDIVATE&amp;VAR:QUERY=RkZfRU5UUlBSX1ZBTF9EQUlMWSgzOTYyMiwsLCwsJ0RJTCcp&amp;WINDOW=FIRST_POPUP&amp;HEIGHT=450&amp;WIDTH=","450&amp;START_MAXIMIZED=FALSE&amp;VAR:CALENDAR=US&amp;VAR:SYMBOL=B2850B&amp;VAR:INDEX=0"}</definedName>
    <definedName name="_378_________123Graph_DCHART_2" hidden="1">#REF!</definedName>
    <definedName name="_378__FDSAUDITLINK__" hidden="1">{"fdsup://directions/FAT Viewer?action=UPDATE&amp;creator=factset&amp;DYN_ARGS=TRUE&amp;DOC_NAME=FAT:FQL_AUDITING_CLIENT_TEMPLATE.FAT&amp;display_string=Audit&amp;VAR:KEY=RGBULMPGBW&amp;VAR:QUERY=RkZfRUJJVERBX09QRVIoTFRNLDM5NjIyKQ==&amp;WINDOW=FIRST_POPUP&amp;HEIGHT=450&amp;WIDTH=450&amp;START_MA","XIMIZED=FALSE&amp;VAR:CALENDAR=US&amp;VAR:SYMBOL=B2850B&amp;VAR:INDEX=0"}</definedName>
    <definedName name="_379__FDSAUDITLINK__" hidden="1">{"fdsup://directions/FAT Viewer?action=UPDATE&amp;creator=factset&amp;DYN_ARGS=TRUE&amp;DOC_NAME=FAT:FQL_AUDITING_CLIENT_TEMPLATE.FAT&amp;display_string=Audit&amp;VAR:KEY=DIDOJORUFM&amp;VAR:QUERY=RkZfRU5UUlBSX1ZBTF9EQUlMWSgzOTYxNSwsLCwsJ0RJTCcp&amp;WINDOW=FIRST_POPUP&amp;HEIGHT=450&amp;WIDTH=","450&amp;START_MAXIMIZED=FALSE&amp;VAR:CALENDAR=US&amp;VAR:SYMBOL=B2850B&amp;VAR:INDEX=0"}</definedName>
    <definedName name="_38_______________123Graph_FCHART_1" hidden="1">#REF!</definedName>
    <definedName name="_38___123Graph_FCHART_4" hidden="1">#REF!</definedName>
    <definedName name="_38__123Graph_ACHART_25" hidden="1">#REF!</definedName>
    <definedName name="_38__123Graph_ACHART_5" hidden="1">#REF!</definedName>
    <definedName name="_38__123Graph_ACHART_8" hidden="1">#REF!</definedName>
    <definedName name="_38__123Graph_BCHART_2" hidden="1">#REF!</definedName>
    <definedName name="_38__123Graph_CCHART_14" hidden="1">#REF!</definedName>
    <definedName name="_38__123Graph_DCHART_1" hidden="1">#REF!</definedName>
    <definedName name="_38__123Graph_DCHART_21" hidden="1">#REF!</definedName>
    <definedName name="_3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8_0_0_F" hidden="1">#REF!</definedName>
    <definedName name="_380__FDSAUDITLINK__" hidden="1">{"fdsup://directions/FAT Viewer?action=UPDATE&amp;creator=factset&amp;DYN_ARGS=TRUE&amp;DOC_NAME=FAT:FQL_AUDITING_CLIENT_TEMPLATE.FAT&amp;display_string=Audit&amp;VAR:KEY=VUNMVSJMNM&amp;VAR:QUERY=RkZfRUJJVERBX09QRVIoTFRNLDM5NjE1KQ==&amp;WINDOW=FIRST_POPUP&amp;HEIGHT=450&amp;WIDTH=450&amp;START_MA","XIMIZED=FALSE&amp;VAR:CALENDAR=US&amp;VAR:SYMBOL=B2850B&amp;VAR:INDEX=0"}</definedName>
    <definedName name="_381_________123Graph_ECHART_1" hidden="1">#REF!</definedName>
    <definedName name="_381__FDSAUDITLINK__" hidden="1">{"fdsup://directions/FAT Viewer?action=UPDATE&amp;creator=factset&amp;DYN_ARGS=TRUE&amp;DOC_NAME=FAT:FQL_AUDITING_CLIENT_TEMPLATE.FAT&amp;display_string=Audit&amp;VAR:KEY=RMFQJUXUPA&amp;VAR:QUERY=RkZfRU5UUlBSX1ZBTF9EQUlMWSgzOTYwOCwsLCwsJ0RJTCcp&amp;WINDOW=FIRST_POPUP&amp;HEIGHT=450&amp;WIDTH=","450&amp;START_MAXIMIZED=FALSE&amp;VAR:CALENDAR=US&amp;VAR:SYMBOL=B2850B&amp;VAR:INDEX=0"}</definedName>
    <definedName name="_382__FDSAUDITLINK__" hidden="1">{"fdsup://directions/FAT Viewer?action=UPDATE&amp;creator=factset&amp;DYN_ARGS=TRUE&amp;DOC_NAME=FAT:FQL_AUDITING_CLIENT_TEMPLATE.FAT&amp;display_string=Audit&amp;VAR:KEY=LCLWBSTYFO&amp;VAR:QUERY=RkZfRUJJVERBX09QRVIoTFRNLDM5NjA4KQ==&amp;WINDOW=FIRST_POPUP&amp;HEIGHT=450&amp;WIDTH=450&amp;START_MA","XIMIZED=FALSE&amp;VAR:CALENDAR=US&amp;VAR:SYMBOL=B2850B&amp;VAR:INDEX=0"}</definedName>
    <definedName name="_383__FDSAUDITLINK__" hidden="1">{"fdsup://directions/FAT Viewer?action=UPDATE&amp;creator=factset&amp;DYN_ARGS=TRUE&amp;DOC_NAME=FAT:FQL_AUDITING_CLIENT_TEMPLATE.FAT&amp;display_string=Audit&amp;VAR:KEY=LARYVEPQXA&amp;VAR:QUERY=RkZfRU5UUlBSX1ZBTF9EQUlMWSgzOTYwMSwsLCwsJ0RJTCcp&amp;WINDOW=FIRST_POPUP&amp;HEIGHT=450&amp;WIDTH=","450&amp;START_MAXIMIZED=FALSE&amp;VAR:CALENDAR=US&amp;VAR:SYMBOL=B2850B&amp;VAR:INDEX=0"}</definedName>
    <definedName name="_384_________123Graph_FCHART_1" hidden="1">#REF!</definedName>
    <definedName name="_384__FDSAUDITLINK__" hidden="1">{"fdsup://directions/FAT Viewer?action=UPDATE&amp;creator=factset&amp;DYN_ARGS=TRUE&amp;DOC_NAME=FAT:FQL_AUDITING_CLIENT_TEMPLATE.FAT&amp;display_string=Audit&amp;VAR:KEY=VEREHOTWJO&amp;VAR:QUERY=RkZfRUJJVERBX09QRVIoTFRNLDM5NjAxKQ==&amp;WINDOW=FIRST_POPUP&amp;HEIGHT=450&amp;WIDTH=450&amp;START_MA","XIMIZED=FALSE&amp;VAR:CALENDAR=US&amp;VAR:SYMBOL=B2850B&amp;VAR:INDEX=0"}</definedName>
    <definedName name="_385__FDSAUDITLINK__" hidden="1">{"fdsup://directions/FAT Viewer?action=UPDATE&amp;creator=factset&amp;DYN_ARGS=TRUE&amp;DOC_NAME=FAT:FQL_AUDITING_CLIENT_TEMPLATE.FAT&amp;display_string=Audit&amp;VAR:KEY=VITURQDADW&amp;VAR:QUERY=RkZfRU5UUlBSX1ZBTF9EQUlMWSgzOTU5NCwsLCwsJ0RJTCcp&amp;WINDOW=FIRST_POPUP&amp;HEIGHT=450&amp;WIDTH=","450&amp;START_MAXIMIZED=FALSE&amp;VAR:CALENDAR=US&amp;VAR:SYMBOL=B2850B&amp;VAR:INDEX=0"}</definedName>
    <definedName name="_386__FDSAUDITLINK__" hidden="1">{"fdsup://directions/FAT Viewer?action=UPDATE&amp;creator=factset&amp;DYN_ARGS=TRUE&amp;DOC_NAME=FAT:FQL_AUDITING_CLIENT_TEMPLATE.FAT&amp;display_string=Audit&amp;VAR:KEY=DUPEXCFOTO&amp;VAR:QUERY=RkZfRUJJVERBX09QRVIoTFRNLDM5NTk0KQ==&amp;WINDOW=FIRST_POPUP&amp;HEIGHT=450&amp;WIDTH=450&amp;START_MA","XIMIZED=FALSE&amp;VAR:CALENDAR=US&amp;VAR:SYMBOL=B2850B&amp;VAR:INDEX=0"}</definedName>
    <definedName name="_387_________123Graph_XCHART_1" hidden="1">#REF!</definedName>
    <definedName name="_387__FDSAUDITLINK__" hidden="1">{"fdsup://directions/FAT Viewer?action=UPDATE&amp;creator=factset&amp;DYN_ARGS=TRUE&amp;DOC_NAME=FAT:FQL_AUDITING_CLIENT_TEMPLATE.FAT&amp;display_string=Audit&amp;VAR:KEY=FUVOTKFQPO&amp;VAR:QUERY=RkZfRU5UUlBSX1ZBTF9EQUlMWSgzOTU4NywsLCwsJ0RJTCcp&amp;WINDOW=FIRST_POPUP&amp;HEIGHT=450&amp;WIDTH=","450&amp;START_MAXIMIZED=FALSE&amp;VAR:CALENDAR=US&amp;VAR:SYMBOL=B2850B&amp;VAR:INDEX=0"}</definedName>
    <definedName name="_388__FDSAUDITLINK__" hidden="1">{"fdsup://directions/FAT Viewer?action=UPDATE&amp;creator=factset&amp;DYN_ARGS=TRUE&amp;DOC_NAME=FAT:FQL_AUDITING_CLIENT_TEMPLATE.FAT&amp;display_string=Audit&amp;VAR:KEY=VQREVMLYTC&amp;VAR:QUERY=RkZfRUJJVERBX09QRVIoTFRNLDM5NTg3KQ==&amp;WINDOW=FIRST_POPUP&amp;HEIGHT=450&amp;WIDTH=450&amp;START_MA","XIMIZED=FALSE&amp;VAR:CALENDAR=US&amp;VAR:SYMBOL=B2850B&amp;VAR:INDEX=0"}</definedName>
    <definedName name="_389__FDSAUDITLINK__" hidden="1">{"fdsup://directions/FAT Viewer?action=UPDATE&amp;creator=factset&amp;DYN_ARGS=TRUE&amp;DOC_NAME=FAT:FQL_AUDITING_CLIENT_TEMPLATE.FAT&amp;display_string=Audit&amp;VAR:KEY=TCZOZERGJM&amp;VAR:QUERY=RkZfRU5UUlBSX1ZBTF9EQUlMWSgzOTU4MCwsLCwsJ0RJTCcp&amp;WINDOW=FIRST_POPUP&amp;HEIGHT=450&amp;WIDTH=","450&amp;START_MAXIMIZED=FALSE&amp;VAR:CALENDAR=US&amp;VAR:SYMBOL=B2850B&amp;VAR:INDEX=0"}</definedName>
    <definedName name="_39________________123Graph_ACHART_3" hidden="1">#REF!</definedName>
    <definedName name="_39_______________123Graph_XCHART_1" hidden="1">#REF!</definedName>
    <definedName name="_39___123Graph_XCHART_4" hidden="1">#REF!</definedName>
    <definedName name="_39__123Graph_ACHART_26" hidden="1">#REF!</definedName>
    <definedName name="_39__123Graph_ACHART_6" hidden="1">#REF!</definedName>
    <definedName name="_39__123Graph_ACHART_9" hidden="1">#REF!</definedName>
    <definedName name="_39__123Graph_CCHART_15" hidden="1">#REF!</definedName>
    <definedName name="_39__123Graph_DCHART_1" hidden="1">#REF!</definedName>
    <definedName name="_3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90_________123Graph_XCHART_2" hidden="1">#REF!</definedName>
    <definedName name="_390__FDSAUDITLINK__" hidden="1">{"fdsup://directions/FAT Viewer?action=UPDATE&amp;creator=factset&amp;DYN_ARGS=TRUE&amp;DOC_NAME=FAT:FQL_AUDITING_CLIENT_TEMPLATE.FAT&amp;display_string=Audit&amp;VAR:KEY=ROTIJGFEFY&amp;VAR:QUERY=RkZfRUJJVERBX09QRVIoTFRNLDM5NTgwKQ==&amp;WINDOW=FIRST_POPUP&amp;HEIGHT=450&amp;WIDTH=450&amp;START_MA","XIMIZED=FALSE&amp;VAR:CALENDAR=US&amp;VAR:SYMBOL=B2850B&amp;VAR:INDEX=0"}</definedName>
    <definedName name="_391__FDSAUDITLINK__" hidden="1">{"fdsup://directions/FAT Viewer?action=UPDATE&amp;creator=factset&amp;DYN_ARGS=TRUE&amp;DOC_NAME=FAT:FQL_AUDITING_CLIENT_TEMPLATE.FAT&amp;display_string=Audit&amp;VAR:KEY=ZQBCXMXMRI&amp;VAR:QUERY=RkZfRU5UUlBSX1ZBTF9EQUlMWSgzOTU3MywsLCwsJ0RJTCcp&amp;WINDOW=FIRST_POPUP&amp;HEIGHT=450&amp;WIDTH=","450&amp;START_MAXIMIZED=FALSE&amp;VAR:CALENDAR=US&amp;VAR:SYMBOL=B2850B&amp;VAR:INDEX=0"}</definedName>
    <definedName name="_392__FDSAUDITLINK__" hidden="1">{"fdsup://directions/FAT Viewer?action=UPDATE&amp;creator=factset&amp;DYN_ARGS=TRUE&amp;DOC_NAME=FAT:FQL_AUDITING_CLIENT_TEMPLATE.FAT&amp;display_string=Audit&amp;VAR:KEY=XIZKZEVMLO&amp;VAR:QUERY=RkZfRUJJVERBX09QRVIoTFRNLDM5NTczKQ==&amp;WINDOW=FIRST_POPUP&amp;HEIGHT=450&amp;WIDTH=450&amp;START_MA","XIMIZED=FALSE&amp;VAR:CALENDAR=US&amp;VAR:SYMBOL=B2850B&amp;VAR:INDEX=0"}</definedName>
    <definedName name="_393________123Graph_ACHART_1" hidden="1">#REF!</definedName>
    <definedName name="_393__FDSAUDITLINK__" hidden="1">{"fdsup://directions/FAT Viewer?action=UPDATE&amp;creator=factset&amp;DYN_ARGS=TRUE&amp;DOC_NAME=FAT:FQL_AUDITING_CLIENT_TEMPLATE.FAT&amp;display_string=Audit&amp;VAR:KEY=XKVIZYXSNW&amp;VAR:QUERY=RkZfRU5UUlBSX1ZBTF9EQUlMWSgzOTU2NiwsLCwsJ0RJTCcp&amp;WINDOW=FIRST_POPUP&amp;HEIGHT=450&amp;WIDTH=","450&amp;START_MAXIMIZED=FALSE&amp;VAR:CALENDAR=US&amp;VAR:SYMBOL=B2850B&amp;VAR:INDEX=0"}</definedName>
    <definedName name="_394__FDSAUDITLINK__" hidden="1">{"fdsup://directions/FAT Viewer?action=UPDATE&amp;creator=factset&amp;DYN_ARGS=TRUE&amp;DOC_NAME=FAT:FQL_AUDITING_CLIENT_TEMPLATE.FAT&amp;display_string=Audit&amp;VAR:KEY=JITOHGJMRM&amp;VAR:QUERY=RkZfRUJJVERBX09QRVIoTFRNLDM5NTY2KQ==&amp;WINDOW=FIRST_POPUP&amp;HEIGHT=450&amp;WIDTH=450&amp;START_MA","XIMIZED=FALSE&amp;VAR:CALENDAR=US&amp;VAR:SYMBOL=B2850B&amp;VAR:INDEX=0"}</definedName>
    <definedName name="_395__FDSAUDITLINK__" hidden="1">{"fdsup://directions/FAT Viewer?action=UPDATE&amp;creator=factset&amp;DYN_ARGS=TRUE&amp;DOC_NAME=FAT:FQL_AUDITING_CLIENT_TEMPLATE.FAT&amp;display_string=Audit&amp;VAR:KEY=HEXWNSRANO&amp;VAR:QUERY=RkZfRU5UUlBSX1ZBTF9EQUlMWSgzOTU1OSwsLCwsJ0RJTCcp&amp;WINDOW=FIRST_POPUP&amp;HEIGHT=450&amp;WIDTH=","450&amp;START_MAXIMIZED=FALSE&amp;VAR:CALENDAR=US&amp;VAR:SYMBOL=B2850B&amp;VAR:INDEX=0"}</definedName>
    <definedName name="_396________123Graph_ACHART_2" hidden="1">#REF!</definedName>
    <definedName name="_396__FDSAUDITLINK__" hidden="1">{"fdsup://directions/FAT Viewer?action=UPDATE&amp;creator=factset&amp;DYN_ARGS=TRUE&amp;DOC_NAME=FAT:FQL_AUDITING_CLIENT_TEMPLATE.FAT&amp;display_string=Audit&amp;VAR:KEY=ZORWJIPMRW&amp;VAR:QUERY=RkZfRUJJVERBX09QRVIoTFRNLDM5NTU5KQ==&amp;WINDOW=FIRST_POPUP&amp;HEIGHT=450&amp;WIDTH=450&amp;START_MA","XIMIZED=FALSE&amp;VAR:CALENDAR=US&amp;VAR:SYMBOL=B2850B&amp;VAR:INDEX=0"}</definedName>
    <definedName name="_397__FDSAUDITLINK__" hidden="1">{"fdsup://directions/FAT Viewer?action=UPDATE&amp;creator=factset&amp;DYN_ARGS=TRUE&amp;DOC_NAME=FAT:FQL_AUDITING_CLIENT_TEMPLATE.FAT&amp;display_string=Audit&amp;VAR:KEY=BUDMRQVYBW&amp;VAR:QUERY=RkZfRU5UUlBSX1ZBTF9EQUlMWSgzOTU1MiwsLCwsJ0RJTCcp&amp;WINDOW=FIRST_POPUP&amp;HEIGHT=450&amp;WIDTH=","450&amp;START_MAXIMIZED=FALSE&amp;VAR:CALENDAR=US&amp;VAR:SYMBOL=B2850B&amp;VAR:INDEX=0"}</definedName>
    <definedName name="_398__FDSAUDITLINK__" hidden="1">{"fdsup://directions/FAT Viewer?action=UPDATE&amp;creator=factset&amp;DYN_ARGS=TRUE&amp;DOC_NAME=FAT:FQL_AUDITING_CLIENT_TEMPLATE.FAT&amp;display_string=Audit&amp;VAR:KEY=FQHEFSFEFM&amp;VAR:QUERY=RkZfRUJJVERBX09QRVIoTFRNLDM5NTUyKQ==&amp;WINDOW=FIRST_POPUP&amp;HEIGHT=450&amp;WIDTH=450&amp;START_MA","XIMIZED=FALSE&amp;VAR:CALENDAR=US&amp;VAR:SYMBOL=B2850B&amp;VAR:INDEX=0"}</definedName>
    <definedName name="_399________123Graph_ACHART_3" hidden="1">#REF!</definedName>
    <definedName name="_399__FDSAUDITLINK__" hidden="1">{"fdsup://directions/FAT Viewer?action=UPDATE&amp;creator=factset&amp;DYN_ARGS=TRUE&amp;DOC_NAME=FAT:FQL_AUDITING_CLIENT_TEMPLATE.FAT&amp;display_string=Audit&amp;VAR:KEY=TKBSRCHIRM&amp;VAR:QUERY=RkZfRU5UUlBSX1ZBTF9EQUlMWSgzOTU0NSwsLCwsJ0RJTCcp&amp;WINDOW=FIRST_POPUP&amp;HEIGHT=450&amp;WIDTH=","450&amp;START_MAXIMIZED=FALSE&amp;VAR:CALENDAR=US&amp;VAR:SYMBOL=B2850B&amp;VAR:INDEX=0"}</definedName>
    <definedName name="_39wrn.²Ä1­Ó¤ë1_Ü20¤H." hidden="1">{#N/A,#N/A,FALSE,"²Ä1­Ó¤ë"}</definedName>
    <definedName name="_3E100_" hidden="1">{#N/A,#N/A,FALSE,"OffAdvance";#N/A,#N/A,FALSE,"OffExpRprt";#N/A,#N/A,FALSE,"Entertmnt";#N/A,#N/A,FALSE,"Promotion";#N/A,#N/A,FALSE,"Travelling"}</definedName>
    <definedName name="_3N11_" hidden="1">#REF!</definedName>
    <definedName name="_3wrn.²Ä1­Ó¤ë1_Ü20¤H." hidden="1">{#N/A,#N/A,FALSE,"²Ä1­Ó¤ë"}</definedName>
    <definedName name="_4_________________123Graph_BCHART_2" hidden="1">#REF!</definedName>
    <definedName name="_4_____123Graph_BCHART_4" hidden="1">#REF!</definedName>
    <definedName name="_4__123Graph_ACHART_1" hidden="1">#REF!</definedName>
    <definedName name="_4__123Graph_ACHART_11" hidden="1">#REF!</definedName>
    <definedName name="_4__123Graph_ACHART_12" hidden="1">#REF!</definedName>
    <definedName name="_4__123Graph_ACHART_2" hidden="1">#REF!</definedName>
    <definedName name="_4__123Graph_ACHART_21" hidden="1">#REF!</definedName>
    <definedName name="_4__123Graph_ACHART_3" hidden="1">#REF!</definedName>
    <definedName name="_4__123Graph_ACHART_4" hidden="1">#REF!</definedName>
    <definedName name="_4__123Graph_AChart_4A" hidden="1">#REF!</definedName>
    <definedName name="_4__123Graph_ACHART_5" hidden="1">#REF!</definedName>
    <definedName name="_4__123Graph_ACHART_9" hidden="1">#REF!</definedName>
    <definedName name="_4__123Graph_B1999_2004" hidden="1">#REF!</definedName>
    <definedName name="_4__123Graph_BCHART_1" hidden="1">#REF!</definedName>
    <definedName name="_4__123Graph_BCHART_2" hidden="1">#REF!</definedName>
    <definedName name="_4__123Graph_BCHART_3" hidden="1">#REF!</definedName>
    <definedName name="_4__123Graph_BCHART_4" hidden="1">#REF!</definedName>
    <definedName name="_4__123Graph_BCHART_5" hidden="1">#REF!</definedName>
    <definedName name="_4__123Graph_DCHART_1" hidden="1">#REF!</definedName>
    <definedName name="_4__123Graph_D图表_1A" hidden="1">#REF!</definedName>
    <definedName name="_4__123Graph_XCHART_5" hidden="1">#REF!</definedName>
    <definedName name="_4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__FDSAUDITLINK___1" hidden="1">{"fdsup://Directions/FactSet Auditing Viewer?action=AUDIT_VALUE&amp;DB=129&amp;ID1=40537Q20&amp;VALUEID=02001&amp;SDATE=2007&amp;PERIODTYPE=ANN_STD&amp;SCFT=3&amp;window=popup_no_bar&amp;width=385&amp;height=120&amp;START_MAXIMIZED=FALSE&amp;creator=factset&amp;display_string=Audit"}</definedName>
    <definedName name="_40_______________123Graph_XCHART_2" hidden="1">#REF!</definedName>
    <definedName name="_40__123Graph_ACHART_2" hidden="1">#REF!</definedName>
    <definedName name="_40__123Graph_ACHART_27" hidden="1">#REF!</definedName>
    <definedName name="_40__123Graph_ACHART_3" hidden="1">#REF!</definedName>
    <definedName name="_40__123Graph_ACHART_7" hidden="1">#REF!</definedName>
    <definedName name="_40__123Graph_BCHART_1" hidden="1">#REF!</definedName>
    <definedName name="_40__123Graph_C1993_1998" hidden="1">#REF!</definedName>
    <definedName name="_40__123Graph_CCHART_10" hidden="1">#REF!</definedName>
    <definedName name="_40__123Graph_CCHART_16" hidden="1">#REF!</definedName>
    <definedName name="_40__123Graph_DCHART_10" hidden="1">#REF!</definedName>
    <definedName name="_40__123Graph_DCHART_22" hidden="1">#REF!</definedName>
    <definedName name="_40__123Graph_LBL_ACHART_1" hidden="1">#REF!</definedName>
    <definedName name="_40__123Graph_LBL_ACHART_3" hidden="1">#REF!</definedName>
    <definedName name="_40__123Graph_LBL_BCHART_1" hidden="1">#REF!</definedName>
    <definedName name="_4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0_0_0_F" hidden="1">#N/A</definedName>
    <definedName name="_400__FDSAUDITLINK__" hidden="1">{"fdsup://directions/FAT Viewer?action=UPDATE&amp;creator=factset&amp;DYN_ARGS=TRUE&amp;DOC_NAME=FAT:FQL_AUDITING_CLIENT_TEMPLATE.FAT&amp;display_string=Audit&amp;VAR:KEY=PKLOJUTCPE&amp;VAR:QUERY=RkZfRUJJVERBX09QRVIoTFRNLDM5NTQ1KQ==&amp;WINDOW=FIRST_POPUP&amp;HEIGHT=450&amp;WIDTH=450&amp;START_MA","XIMIZED=FALSE&amp;VAR:CALENDAR=US&amp;VAR:SYMBOL=B2850B&amp;VAR:INDEX=0"}</definedName>
    <definedName name="_401__FDSAUDITLINK__" hidden="1">{"fdsup://directions/FAT Viewer?action=UPDATE&amp;creator=factset&amp;DYN_ARGS=TRUE&amp;DOC_NAME=FAT:FQL_AUDITING_CLIENT_TEMPLATE.FAT&amp;display_string=Audit&amp;VAR:KEY=TSJONKRGLO&amp;VAR:QUERY=RkZfRU5UUlBSX1ZBTF9EQUlMWSgzOTUzOCwsLCwsJ0RJTCcp&amp;WINDOW=FIRST_POPUP&amp;HEIGHT=450&amp;WIDTH=","450&amp;START_MAXIMIZED=FALSE&amp;VAR:CALENDAR=US&amp;VAR:SYMBOL=B2850B&amp;VAR:INDEX=0"}</definedName>
    <definedName name="_402________123Graph_BCHART_1" hidden="1">#REF!</definedName>
    <definedName name="_402__FDSAUDITLINK__" hidden="1">{"fdsup://directions/FAT Viewer?action=UPDATE&amp;creator=factset&amp;DYN_ARGS=TRUE&amp;DOC_NAME=FAT:FQL_AUDITING_CLIENT_TEMPLATE.FAT&amp;display_string=Audit&amp;VAR:KEY=TMPCXMBUJO&amp;VAR:QUERY=RkZfRUJJVERBX09QRVIoTFRNLDM5NTM4KQ==&amp;WINDOW=FIRST_POPUP&amp;HEIGHT=450&amp;WIDTH=450&amp;START_MA","XIMIZED=FALSE&amp;VAR:CALENDAR=US&amp;VAR:SYMBOL=B2850B&amp;VAR:INDEX=0"}</definedName>
    <definedName name="_403__FDSAUDITLINK__" hidden="1">{"fdsup://directions/FAT Viewer?action=UPDATE&amp;creator=factset&amp;DYN_ARGS=TRUE&amp;DOC_NAME=FAT:FQL_AUDITING_CLIENT_TEMPLATE.FAT&amp;display_string=Audit&amp;VAR:KEY=NCVYLKDIPY&amp;VAR:QUERY=RkZfRU5UUlBSX1ZBTF9EQUlMWSgzOTUzMSwsLCwsJ0RJTCcp&amp;WINDOW=FIRST_POPUP&amp;HEIGHT=450&amp;WIDTH=","450&amp;START_MAXIMIZED=FALSE&amp;VAR:CALENDAR=US&amp;VAR:SYMBOL=B2850B&amp;VAR:INDEX=0"}</definedName>
    <definedName name="_404__FDSAUDITLINK__" hidden="1">{"fdsup://directions/FAT Viewer?action=UPDATE&amp;creator=factset&amp;DYN_ARGS=TRUE&amp;DOC_NAME=FAT:FQL_AUDITING_CLIENT_TEMPLATE.FAT&amp;display_string=Audit&amp;VAR:KEY=TCDUNGPMHA&amp;VAR:QUERY=RkZfRUJJVERBX09QRVIoTFRNLDM5NTMxKQ==&amp;WINDOW=FIRST_POPUP&amp;HEIGHT=450&amp;WIDTH=450&amp;START_MA","XIMIZED=FALSE&amp;VAR:CALENDAR=US&amp;VAR:SYMBOL=B2850B&amp;VAR:INDEX=0"}</definedName>
    <definedName name="_405________123Graph_BCHART_2" hidden="1">#REF!</definedName>
    <definedName name="_405__FDSAUDITLINK__" hidden="1">{"fdsup://directions/FAT Viewer?action=UPDATE&amp;creator=factset&amp;DYN_ARGS=TRUE&amp;DOC_NAME=FAT:FQL_AUDITING_CLIENT_TEMPLATE.FAT&amp;display_string=Audit&amp;VAR:KEY=NWDARGVMXE&amp;VAR:QUERY=RkZfRU5UUlBSX1ZBTF9EQUlMWSgzOTUyNCwsLCwsJ0RJTCcp&amp;WINDOW=FIRST_POPUP&amp;HEIGHT=450&amp;WIDTH=","450&amp;START_MAXIMIZED=FALSE&amp;VAR:CALENDAR=US&amp;VAR:SYMBOL=B2850B&amp;VAR:INDEX=0"}</definedName>
    <definedName name="_406__FDSAUDITLINK__" hidden="1">{"fdsup://directions/FAT Viewer?action=UPDATE&amp;creator=factset&amp;DYN_ARGS=TRUE&amp;DOC_NAME=FAT:FQL_AUDITING_CLIENT_TEMPLATE.FAT&amp;display_string=Audit&amp;VAR:KEY=BMBIBSRMPG&amp;VAR:QUERY=RkZfRUJJVERBX09QRVIoTFRNLDM5NTI0KQ==&amp;WINDOW=FIRST_POPUP&amp;HEIGHT=450&amp;WIDTH=450&amp;START_MA","XIMIZED=FALSE&amp;VAR:CALENDAR=US&amp;VAR:SYMBOL=B2850B&amp;VAR:INDEX=0"}</definedName>
    <definedName name="_407__FDSAUDITLINK__" hidden="1">{"fdsup://directions/FAT Viewer?action=UPDATE&amp;creator=factset&amp;DYN_ARGS=TRUE&amp;DOC_NAME=FAT:FQL_AUDITING_CLIENT_TEMPLATE.FAT&amp;display_string=Audit&amp;VAR:KEY=ZATUTQNEXS&amp;VAR:QUERY=RkZfRU5UUlBSX1ZBTF9EQUlMWSgzOTUxNywsLCwsJ0RJTCcp&amp;WINDOW=FIRST_POPUP&amp;HEIGHT=450&amp;WIDTH=","450&amp;START_MAXIMIZED=FALSE&amp;VAR:CALENDAR=US&amp;VAR:SYMBOL=B2850B&amp;VAR:INDEX=0"}</definedName>
    <definedName name="_408________123Graph_BCHART_3" hidden="1">#REF!</definedName>
    <definedName name="_408__FDSAUDITLINK__" hidden="1">{"fdsup://directions/FAT Viewer?action=UPDATE&amp;creator=factset&amp;DYN_ARGS=TRUE&amp;DOC_NAME=FAT:FQL_AUDITING_CLIENT_TEMPLATE.FAT&amp;display_string=Audit&amp;VAR:KEY=PKFSZWNQVG&amp;VAR:QUERY=RkZfRUJJVERBX09QRVIoTFRNLDM5NTE3KQ==&amp;WINDOW=FIRST_POPUP&amp;HEIGHT=450&amp;WIDTH=450&amp;START_MA","XIMIZED=FALSE&amp;VAR:CALENDAR=US&amp;VAR:SYMBOL=B2850B&amp;VAR:INDEX=0"}</definedName>
    <definedName name="_409__FDSAUDITLINK__" hidden="1">{"fdsup://directions/FAT Viewer?action=UPDATE&amp;creator=factset&amp;DYN_ARGS=TRUE&amp;DOC_NAME=FAT:FQL_AUDITING_CLIENT_TEMPLATE.FAT&amp;display_string=Audit&amp;VAR:KEY=NMRUNGHOFU&amp;VAR:QUERY=RkZfRU5UUlBSX1ZBTF9EQUlMWSgzOTUxMCwsLCwsJ0RJTCcp&amp;WINDOW=FIRST_POPUP&amp;HEIGHT=450&amp;WIDTH=","450&amp;START_MAXIMIZED=FALSE&amp;VAR:CALENDAR=US&amp;VAR:SYMBOL=B2850B&amp;VAR:INDEX=0"}</definedName>
    <definedName name="_41______________123Graph_ACHART_1" hidden="1">#REF!</definedName>
    <definedName name="_41__123Graph_ACHART_28" hidden="1">#REF!</definedName>
    <definedName name="_41__123Graph_ACHART_4" hidden="1">#REF!</definedName>
    <definedName name="_41__123Graph_ACHART_8" hidden="1">#REF!</definedName>
    <definedName name="_41__123Graph_BCHART_10" hidden="1">#REF!</definedName>
    <definedName name="_41__123Graph_CCHART_5" hidden="1">#REF!</definedName>
    <definedName name="_4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10__FDSAUDITLINK__" hidden="1">{"fdsup://directions/FAT Viewer?action=UPDATE&amp;creator=factset&amp;DYN_ARGS=TRUE&amp;DOC_NAME=FAT:FQL_AUDITING_CLIENT_TEMPLATE.FAT&amp;display_string=Audit&amp;VAR:KEY=RCXIPCPYFY&amp;VAR:QUERY=RkZfRUJJVERBX09QRVIoTFRNLDM5NTEwKQ==&amp;WINDOW=FIRST_POPUP&amp;HEIGHT=450&amp;WIDTH=450&amp;START_MA","XIMIZED=FALSE&amp;VAR:CALENDAR=US&amp;VAR:SYMBOL=B2850B&amp;VAR:INDEX=0"}</definedName>
    <definedName name="_411________123Graph_CCHART_1" hidden="1">#REF!</definedName>
    <definedName name="_411__FDSAUDITLINK__" hidden="1">{"fdsup://directions/FAT Viewer?action=UPDATE&amp;creator=factset&amp;DYN_ARGS=TRUE&amp;DOC_NAME=FAT:FQL_AUDITING_CLIENT_TEMPLATE.FAT&amp;display_string=Audit&amp;VAR:KEY=DMNGVEHEHC&amp;VAR:QUERY=RkZfRU5UUlBSX1ZBTF9EQUlMWSgzOTUwMywsLCwsJ0RJTCcp&amp;WINDOW=FIRST_POPUP&amp;HEIGHT=450&amp;WIDTH=","450&amp;START_MAXIMIZED=FALSE&amp;VAR:CALENDAR=US&amp;VAR:SYMBOL=B2850B&amp;VAR:INDEX=0"}</definedName>
    <definedName name="_412__FDSAUDITLINK__" hidden="1">{"fdsup://directions/FAT Viewer?action=UPDATE&amp;creator=factset&amp;DYN_ARGS=TRUE&amp;DOC_NAME=FAT:FQL_AUDITING_CLIENT_TEMPLATE.FAT&amp;display_string=Audit&amp;VAR:KEY=PINGBEPADG&amp;VAR:QUERY=RkZfRUJJVERBX09QRVIoTFRNLDM5NTAzKQ==&amp;WINDOW=FIRST_POPUP&amp;HEIGHT=450&amp;WIDTH=450&amp;START_MA","XIMIZED=FALSE&amp;VAR:CALENDAR=US&amp;VAR:SYMBOL=B2850B&amp;VAR:INDEX=0"}</definedName>
    <definedName name="_413__FDSAUDITLINK__" hidden="1">{"fdsup://directions/FAT Viewer?action=UPDATE&amp;creator=factset&amp;DYN_ARGS=TRUE&amp;DOC_NAME=FAT:FQL_AUDITING_CLIENT_TEMPLATE.FAT&amp;display_string=Audit&amp;VAR:KEY=FILSBMPYBU&amp;VAR:QUERY=RkZfRU5UUlBSX1ZBTF9EQUlMWSgzOTQ5NiwsLCwsJ0RJTCcp&amp;WINDOW=FIRST_POPUP&amp;HEIGHT=450&amp;WIDTH=","450&amp;START_MAXIMIZED=FALSE&amp;VAR:CALENDAR=US&amp;VAR:SYMBOL=B2850B&amp;VAR:INDEX=0"}</definedName>
    <definedName name="_414________123Graph_CCHART_2" hidden="1">#REF!</definedName>
    <definedName name="_414__FDSAUDITLINK__" hidden="1">{"fdsup://directions/FAT Viewer?action=UPDATE&amp;creator=factset&amp;DYN_ARGS=TRUE&amp;DOC_NAME=FAT:FQL_AUDITING_CLIENT_TEMPLATE.FAT&amp;display_string=Audit&amp;VAR:KEY=BSXYHSLSNU&amp;VAR:QUERY=RkZfRUJJVERBX09QRVIoTFRNLDM5NDk2KQ==&amp;WINDOW=FIRST_POPUP&amp;HEIGHT=450&amp;WIDTH=450&amp;START_MA","XIMIZED=FALSE&amp;VAR:CALENDAR=US&amp;VAR:SYMBOL=B2850B&amp;VAR:INDEX=0"}</definedName>
    <definedName name="_415__FDSAUDITLINK__" hidden="1">{"fdsup://directions/FAT Viewer?action=UPDATE&amp;creator=factset&amp;DYN_ARGS=TRUE&amp;DOC_NAME=FAT:FQL_AUDITING_CLIENT_TEMPLATE.FAT&amp;display_string=Audit&amp;VAR:KEY=DAXKPWTAXO&amp;VAR:QUERY=RkZfRU5UUlBSX1ZBTF9EQUlMWSgzOTQ4OSwsLCwsJ0RJTCcp&amp;WINDOW=FIRST_POPUP&amp;HEIGHT=450&amp;WIDTH=","450&amp;START_MAXIMIZED=FALSE&amp;VAR:CALENDAR=US&amp;VAR:SYMBOL=B2850B&amp;VAR:INDEX=0"}</definedName>
    <definedName name="_416__FDSAUDITLINK__" hidden="1">{"fdsup://directions/FAT Viewer?action=UPDATE&amp;creator=factset&amp;DYN_ARGS=TRUE&amp;DOC_NAME=FAT:FQL_AUDITING_CLIENT_TEMPLATE.FAT&amp;display_string=Audit&amp;VAR:KEY=HOJOHYXYPQ&amp;VAR:QUERY=RkZfRUJJVERBX09QRVIoTFRNLDM5NDg5KQ==&amp;WINDOW=FIRST_POPUP&amp;HEIGHT=450&amp;WIDTH=450&amp;START_MA","XIMIZED=FALSE&amp;VAR:CALENDAR=US&amp;VAR:SYMBOL=B2850B&amp;VAR:INDEX=0"}</definedName>
    <definedName name="_417________123Graph_CCHART_3" hidden="1">#REF!</definedName>
    <definedName name="_417__FDSAUDITLINK__" hidden="1">{"fdsup://directions/FAT Viewer?action=UPDATE&amp;creator=factset&amp;DYN_ARGS=TRUE&amp;DOC_NAME=FAT:FQL_AUDITING_CLIENT_TEMPLATE.FAT&amp;display_string=Audit&amp;VAR:KEY=TUBEDGXARK&amp;VAR:QUERY=RkZfRU5UUlBSX1ZBTF9EQUlMWSgzOTQ4MiwsLCwsJ0RJTCcp&amp;WINDOW=FIRST_POPUP&amp;HEIGHT=450&amp;WIDTH=","450&amp;START_MAXIMIZED=FALSE&amp;VAR:CALENDAR=US&amp;VAR:SYMBOL=B2850B&amp;VAR:INDEX=0"}</definedName>
    <definedName name="_418__FDSAUDITLINK__" hidden="1">{"fdsup://directions/FAT Viewer?action=UPDATE&amp;creator=factset&amp;DYN_ARGS=TRUE&amp;DOC_NAME=FAT:FQL_AUDITING_CLIENT_TEMPLATE.FAT&amp;display_string=Audit&amp;VAR:KEY=FODOTADWVI&amp;VAR:QUERY=RkZfRUJJVERBX09QRVIoTFRNLDM5NDgyKQ==&amp;WINDOW=FIRST_POPUP&amp;HEIGHT=450&amp;WIDTH=450&amp;START_MA","XIMIZED=FALSE&amp;VAR:CALENDAR=US&amp;VAR:SYMBOL=B2850B&amp;VAR:INDEX=0"}</definedName>
    <definedName name="_419__FDSAUDITLINK__" hidden="1">{"fdsup://directions/FAT Viewer?action=UPDATE&amp;creator=factset&amp;DYN_ARGS=TRUE&amp;DOC_NAME=FAT:FQL_AUDITING_CLIENT_TEMPLATE.FAT&amp;display_string=Audit&amp;VAR:KEY=DSZMPQBSFW&amp;VAR:QUERY=RkZfRU5UUlBSX1ZBTF9EQUlMWSgzOTQ3NSwsLCwsJ0RJTCcp&amp;WINDOW=FIRST_POPUP&amp;HEIGHT=450&amp;WIDTH=","450&amp;START_MAXIMIZED=FALSE&amp;VAR:CALENDAR=US&amp;VAR:SYMBOL=B2850B&amp;VAR:INDEX=0"}</definedName>
    <definedName name="_42________________123Graph_BCHART_1" hidden="1">#REF!</definedName>
    <definedName name="_42______________123Graph_ACHART_2" hidden="1">#REF!</definedName>
    <definedName name="_42__123Graph_ACHART_29" hidden="1">#REF!</definedName>
    <definedName name="_42__123Graph_ACHART_9" hidden="1">#REF!</definedName>
    <definedName name="_42__123Graph_BCHART_11" hidden="1">#REF!</definedName>
    <definedName name="_42__123Graph_BCHART_2" hidden="1">#REF!</definedName>
    <definedName name="_42__123Graph_BCHART_3" hidden="1">#REF!</definedName>
    <definedName name="_42__123Graph_BCHART_9" hidden="1">#REF!</definedName>
    <definedName name="_42__123Graph_CCHART_7" hidden="1">#REF!</definedName>
    <definedName name="_42__123Graph_DCHART_11" hidden="1">#REF!</definedName>
    <definedName name="_42__123Graph_DCHART_9" hidden="1">#REF!</definedName>
    <definedName name="_42__123Graph_LBL_ACHART_1" hidden="1">#REF!</definedName>
    <definedName name="_42__123Graph_LBL_ACHART_3" hidden="1">#REF!</definedName>
    <definedName name="_4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20________123Graph_DCHART_1" hidden="1">#REF!</definedName>
    <definedName name="_420__FDSAUDITLINK__" hidden="1">{"fdsup://directions/FAT Viewer?action=UPDATE&amp;creator=factset&amp;DYN_ARGS=TRUE&amp;DOC_NAME=FAT:FQL_AUDITING_CLIENT_TEMPLATE.FAT&amp;display_string=Audit&amp;VAR:KEY=BAROJAFMTE&amp;VAR:QUERY=RkZfRUJJVERBX09QRVIoTFRNLDM5NDc1KQ==&amp;WINDOW=FIRST_POPUP&amp;HEIGHT=450&amp;WIDTH=450&amp;START_MA","XIMIZED=FALSE&amp;VAR:CALENDAR=US&amp;VAR:SYMBOL=B2850B&amp;VAR:INDEX=0"}</definedName>
    <definedName name="_421__FDSAUDITLINK__" hidden="1">{"fdsup://directions/FAT Viewer?action=UPDATE&amp;creator=factset&amp;DYN_ARGS=TRUE&amp;DOC_NAME=FAT:FQL_AUDITING_CLIENT_TEMPLATE.FAT&amp;display_string=Audit&amp;VAR:KEY=NALYHUNCPY&amp;VAR:QUERY=RkZfRU5UUlBSX1ZBTF9EQUlMWSgzOTQ2OCwsLCwsJ0RJTCcp&amp;WINDOW=FIRST_POPUP&amp;HEIGHT=450&amp;WIDTH=","450&amp;START_MAXIMIZED=FALSE&amp;VAR:CALENDAR=US&amp;VAR:SYMBOL=B2850B&amp;VAR:INDEX=0"}</definedName>
    <definedName name="_422__FDSAUDITLINK__" hidden="1">{"fdsup://directions/FAT Viewer?action=UPDATE&amp;creator=factset&amp;DYN_ARGS=TRUE&amp;DOC_NAME=FAT:FQL_AUDITING_CLIENT_TEMPLATE.FAT&amp;display_string=Audit&amp;VAR:KEY=FMXYTOBGDQ&amp;VAR:QUERY=RkZfRUJJVERBX09QRVIoTFRNLDM5NDY4KQ==&amp;WINDOW=FIRST_POPUP&amp;HEIGHT=450&amp;WIDTH=450&amp;START_MA","XIMIZED=FALSE&amp;VAR:CALENDAR=US&amp;VAR:SYMBOL=B2850B&amp;VAR:INDEX=0"}</definedName>
    <definedName name="_423________123Graph_DCHART_2" hidden="1">#REF!</definedName>
    <definedName name="_423__FDSAUDITLINK__" hidden="1">{"fdsup://directions/FAT Viewer?action=UPDATE&amp;creator=factset&amp;DYN_ARGS=TRUE&amp;DOC_NAME=FAT:FQL_AUDITING_CLIENT_TEMPLATE.FAT&amp;display_string=Audit&amp;VAR:KEY=PQRQPSXEFO&amp;VAR:QUERY=RkZfRU5UUlBSX1ZBTF9EQUlMWSgzOTQ2MSwsLCwsJ0RJTCcp&amp;WINDOW=FIRST_POPUP&amp;HEIGHT=450&amp;WIDTH=","450&amp;START_MAXIMIZED=FALSE&amp;VAR:CALENDAR=US&amp;VAR:SYMBOL=B2850B&amp;VAR:INDEX=0"}</definedName>
    <definedName name="_424__FDSAUDITLINK__" hidden="1">{"fdsup://directions/FAT Viewer?action=UPDATE&amp;creator=factset&amp;DYN_ARGS=TRUE&amp;DOC_NAME=FAT:FQL_AUDITING_CLIENT_TEMPLATE.FAT&amp;display_string=Audit&amp;VAR:KEY=TALINAFATC&amp;VAR:QUERY=RkZfRUJJVERBX09QRVIoTFRNLDM5NDYxKQ==&amp;WINDOW=FIRST_POPUP&amp;HEIGHT=450&amp;WIDTH=450&amp;START_MA","XIMIZED=FALSE&amp;VAR:CALENDAR=US&amp;VAR:SYMBOL=B2850B&amp;VAR:INDEX=0"}</definedName>
    <definedName name="_425__FDSAUDITLINK__" hidden="1">{"fdsup://directions/FAT Viewer?action=UPDATE&amp;creator=factset&amp;DYN_ARGS=TRUE&amp;DOC_NAME=FAT:FQL_AUDITING_CLIENT_TEMPLATE.FAT&amp;display_string=Audit&amp;VAR:KEY=HIZQBYVOJS&amp;VAR:QUERY=RkZfRU5UUlBSX1ZBTF9EQUlMWSgzOTQ1NCwsLCwsJ0RJTCcp&amp;WINDOW=FIRST_POPUP&amp;HEIGHT=450&amp;WIDTH=","450&amp;START_MAXIMIZED=FALSE&amp;VAR:CALENDAR=US&amp;VAR:SYMBOL=B2850B&amp;VAR:INDEX=0"}</definedName>
    <definedName name="_426________123Graph_ECHART_1" hidden="1">#REF!</definedName>
    <definedName name="_426__FDSAUDITLINK__" hidden="1">{"fdsup://directions/FAT Viewer?action=UPDATE&amp;creator=factset&amp;DYN_ARGS=TRUE&amp;DOC_NAME=FAT:FQL_AUDITING_CLIENT_TEMPLATE.FAT&amp;display_string=Audit&amp;VAR:KEY=JOJGZQXWPK&amp;VAR:QUERY=RkZfRUJJVERBX09QRVIoTFRNLDM5NDU0KQ==&amp;WINDOW=FIRST_POPUP&amp;HEIGHT=450&amp;WIDTH=450&amp;START_MA","XIMIZED=FALSE&amp;VAR:CALENDAR=US&amp;VAR:SYMBOL=B2850B&amp;VAR:INDEX=0"}</definedName>
    <definedName name="_427__FDSAUDITLINK__" hidden="1">{"fdsup://directions/FAT Viewer?action=UPDATE&amp;creator=factset&amp;DYN_ARGS=TRUE&amp;DOC_NAME=FAT:FQL_AUDITING_CLIENT_TEMPLATE.FAT&amp;display_string=Audit&amp;VAR:KEY=FCRGFYTWZU&amp;VAR:QUERY=RkZfRU5UUlBSX1ZBTF9EQUlMWSgzOTQ0NywsLCwsJ0RJTCcp&amp;WINDOW=FIRST_POPUP&amp;HEIGHT=450&amp;WIDTH=","450&amp;START_MAXIMIZED=FALSE&amp;VAR:CALENDAR=US&amp;VAR:SYMBOL=B2850B&amp;VAR:INDEX=0"}</definedName>
    <definedName name="_428__FDSAUDITLINK__" hidden="1">{"fdsup://directions/FAT Viewer?action=UPDATE&amp;creator=factset&amp;DYN_ARGS=TRUE&amp;DOC_NAME=FAT:FQL_AUDITING_CLIENT_TEMPLATE.FAT&amp;display_string=Audit&amp;VAR:KEY=DIBAXCHYTC&amp;VAR:QUERY=RkZfRUJJVERBX09QRVIoTFRNLDM5NDQ3KQ==&amp;WINDOW=FIRST_POPUP&amp;HEIGHT=450&amp;WIDTH=450&amp;START_MA","XIMIZED=FALSE&amp;VAR:CALENDAR=US&amp;VAR:SYMBOL=B2850B&amp;VAR:INDEX=0"}</definedName>
    <definedName name="_429________123Graph_FCHART_1" hidden="1">#REF!</definedName>
    <definedName name="_429__FDSAUDITLINK__" hidden="1">{"fdsup://directions/FAT Viewer?action=UPDATE&amp;creator=factset&amp;DYN_ARGS=TRUE&amp;DOC_NAME=FAT:FQL_AUDITING_CLIENT_TEMPLATE.FAT&amp;display_string=Audit&amp;VAR:KEY=NCHMJWNUHI&amp;VAR:QUERY=RkZfRU5UUlBSX1ZBTF9EQUlMWSgzOTQ0MCwsLCwsJ0RJTCcp&amp;WINDOW=FIRST_POPUP&amp;HEIGHT=450&amp;WIDTH=","450&amp;START_MAXIMIZED=FALSE&amp;VAR:CALENDAR=US&amp;VAR:SYMBOL=B2850B&amp;VAR:INDEX=0"}</definedName>
    <definedName name="_42wrn.²Ä1­Ó¤ë1_Ü20¤H." hidden="1">{#N/A,#N/A,FALSE,"²Ä1­Ó¤ë"}</definedName>
    <definedName name="_43______________123Graph_ACHART_3" hidden="1">#REF!</definedName>
    <definedName name="_43__123Graph_ACHART_3" hidden="1">#REF!</definedName>
    <definedName name="_43__123Graph_BCHART_12" hidden="1">#REF!</definedName>
    <definedName name="_43__123Graph_BCHART_4" hidden="1">#REF!</definedName>
    <definedName name="_43__123Graph_CCHART_11" hidden="1">#REF!</definedName>
    <definedName name="_43__123Graph_CCHART_8" hidden="1">#REF!</definedName>
    <definedName name="_43__123Graph_LBL_ACHART_3" hidden="1">#REF!</definedName>
    <definedName name="_43__123Graph_LBL_BCHART_2" hidden="1">#REF!</definedName>
    <definedName name="_4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30__FDSAUDITLINK__" hidden="1">{"fdsup://directions/FAT Viewer?action=UPDATE&amp;creator=factset&amp;DYN_ARGS=TRUE&amp;DOC_NAME=FAT:FQL_AUDITING_CLIENT_TEMPLATE.FAT&amp;display_string=Audit&amp;VAR:KEY=LUNGZQROTQ&amp;VAR:QUERY=RkZfRUJJVERBX09QRVIoTFRNLDM5NDQwKQ==&amp;WINDOW=FIRST_POPUP&amp;HEIGHT=450&amp;WIDTH=450&amp;START_MA","XIMIZED=FALSE&amp;VAR:CALENDAR=US&amp;VAR:SYMBOL=B2850B&amp;VAR:INDEX=0"}</definedName>
    <definedName name="_431__FDSAUDITLINK__" hidden="1">{"fdsup://directions/FAT Viewer?action=UPDATE&amp;creator=factset&amp;DYN_ARGS=TRUE&amp;DOC_NAME=FAT:FQL_AUDITING_CLIENT_TEMPLATE.FAT&amp;display_string=Audit&amp;VAR:KEY=TQNMRGDAPK&amp;VAR:QUERY=RkZfRU5UUlBSX1ZBTF9EQUlMWSgzOTQzMywsLCwsJ0RJTCcp&amp;WINDOW=FIRST_POPUP&amp;HEIGHT=450&amp;WIDTH=","450&amp;START_MAXIMIZED=FALSE&amp;VAR:CALENDAR=US&amp;VAR:SYMBOL=B2850B&amp;VAR:INDEX=0"}</definedName>
    <definedName name="_432________123Graph_XCHART_1" hidden="1">#REF!</definedName>
    <definedName name="_432__FDSAUDITLINK__" hidden="1">{"fdsup://directions/FAT Viewer?action=UPDATE&amp;creator=factset&amp;DYN_ARGS=TRUE&amp;DOC_NAME=FAT:FQL_AUDITING_CLIENT_TEMPLATE.FAT&amp;display_string=Audit&amp;VAR:KEY=JAXKLYBIFE&amp;VAR:QUERY=RkZfRUJJVERBX09QRVIoTFRNLDM5NDMzKQ==&amp;WINDOW=FIRST_POPUP&amp;HEIGHT=450&amp;WIDTH=450&amp;START_MA","XIMIZED=FALSE&amp;VAR:CALENDAR=US&amp;VAR:SYMBOL=B2850B&amp;VAR:INDEX=0"}</definedName>
    <definedName name="_433__FDSAUDITLINK__" hidden="1">{"fdsup://directions/FAT Viewer?action=UPDATE&amp;creator=factset&amp;DYN_ARGS=TRUE&amp;DOC_NAME=FAT:FQL_AUDITING_CLIENT_TEMPLATE.FAT&amp;display_string=Audit&amp;VAR:KEY=DIVORKNEDQ&amp;VAR:QUERY=RkZfRU5UUlBSX1ZBTF9EQUlMWSgzOTQyNiwsLCwsJ0RJTCcp&amp;WINDOW=FIRST_POPUP&amp;HEIGHT=450&amp;WIDTH=","450&amp;START_MAXIMIZED=FALSE&amp;VAR:CALENDAR=US&amp;VAR:SYMBOL=B2850B&amp;VAR:INDEX=0"}</definedName>
    <definedName name="_434__FDSAUDITLINK__" hidden="1">{"fdsup://directions/FAT Viewer?action=UPDATE&amp;creator=factset&amp;DYN_ARGS=TRUE&amp;DOC_NAME=FAT:FQL_AUDITING_CLIENT_TEMPLATE.FAT&amp;display_string=Audit&amp;VAR:KEY=NQFIDOXMXY&amp;VAR:QUERY=RkZfRUJJVERBX09QRVIoTFRNLDM5NDI2KQ==&amp;WINDOW=FIRST_POPUP&amp;HEIGHT=450&amp;WIDTH=450&amp;START_MA","XIMIZED=FALSE&amp;VAR:CALENDAR=US&amp;VAR:SYMBOL=B2850B&amp;VAR:INDEX=0"}</definedName>
    <definedName name="_435________123Graph_XCHART_2" hidden="1">#REF!</definedName>
    <definedName name="_435__FDSAUDITLINK__" hidden="1">{"fdsup://directions/FAT Viewer?action=UPDATE&amp;creator=factset&amp;DYN_ARGS=TRUE&amp;DOC_NAME=FAT:FQL_AUDITING_CLIENT_TEMPLATE.FAT&amp;display_string=Audit&amp;VAR:KEY=PATUTMTYPU&amp;VAR:QUERY=RkZfRU5UUlBSX1ZBTF9EQUlMWSgzOTQxOSwsLCwsJ0RJTCcp&amp;WINDOW=FIRST_POPUP&amp;HEIGHT=450&amp;WIDTH=","450&amp;START_MAXIMIZED=FALSE&amp;VAR:CALENDAR=US&amp;VAR:SYMBOL=B2850B&amp;VAR:INDEX=0"}</definedName>
    <definedName name="_436__FDSAUDITLINK__" hidden="1">{"fdsup://directions/FAT Viewer?action=UPDATE&amp;creator=factset&amp;DYN_ARGS=TRUE&amp;DOC_NAME=FAT:FQL_AUDITING_CLIENT_TEMPLATE.FAT&amp;display_string=Audit&amp;VAR:KEY=BUFKVMVGPI&amp;VAR:QUERY=RkZfRUJJVERBX09QRVIoTFRNLDM5NDE5KQ==&amp;WINDOW=FIRST_POPUP&amp;HEIGHT=450&amp;WIDTH=450&amp;START_MA","XIMIZED=FALSE&amp;VAR:CALENDAR=US&amp;VAR:SYMBOL=B2850B&amp;VAR:INDEX=0"}</definedName>
    <definedName name="_436_R_65535_C" hidden="1">#NAME?</definedName>
    <definedName name="_437__FDSAUDITLINK__" hidden="1">{"fdsup://directions/FAT Viewer?action=UPDATE&amp;creator=factset&amp;DYN_ARGS=TRUE&amp;DOC_NAME=FAT:FQL_AUDITING_CLIENT_TEMPLATE.FAT&amp;display_string=Audit&amp;VAR:KEY=RSPYFINKHE&amp;VAR:QUERY=RkZfRU5UUlBSX1ZBTF9EQUlMWSgzOTQxMiwsLCwsJ0RJTCcp&amp;WINDOW=FIRST_POPUP&amp;HEIGHT=450&amp;WIDTH=","450&amp;START_MAXIMIZED=FALSE&amp;VAR:CALENDAR=US&amp;VAR:SYMBOL=B2850B&amp;VAR:INDEX=0"}</definedName>
    <definedName name="_438_______123Graph_ACHART_1" hidden="1">#REF!</definedName>
    <definedName name="_438__FDSAUDITLINK__" hidden="1">{"fdsup://directions/FAT Viewer?action=UPDATE&amp;creator=factset&amp;DYN_ARGS=TRUE&amp;DOC_NAME=FAT:FQL_AUDITING_CLIENT_TEMPLATE.FAT&amp;display_string=Audit&amp;VAR:KEY=LYDKTKZQNQ&amp;VAR:QUERY=RkZfRUJJVERBX09QRVIoTFRNLDM5NDEyKQ==&amp;WINDOW=FIRST_POPUP&amp;HEIGHT=450&amp;WIDTH=450&amp;START_MA","XIMIZED=FALSE&amp;VAR:CALENDAR=US&amp;VAR:SYMBOL=B2850B&amp;VAR:INDEX=0"}</definedName>
    <definedName name="_439__FDSAUDITLINK__" hidden="1">{"fdsup://directions/FAT Viewer?action=UPDATE&amp;creator=factset&amp;DYN_ARGS=TRUE&amp;DOC_NAME=FAT:FQL_AUDITING_CLIENT_TEMPLATE.FAT&amp;display_string=Audit&amp;VAR:KEY=NGJQNGHANO&amp;VAR:QUERY=RkZfRU5UUlBSX1ZBTF9EQUlMWSgzOTQwNSwsLCwsJ0RJTCcp&amp;WINDOW=FIRST_POPUP&amp;HEIGHT=450&amp;WIDTH=","450&amp;START_MAXIMIZED=FALSE&amp;VAR:CALENDAR=US&amp;VAR:SYMBOL=B2850B&amp;VAR:INDEX=0"}</definedName>
    <definedName name="_44______________123Graph_BCHART_1" hidden="1">#REF!</definedName>
    <definedName name="_44__123Graph_ACHART_30" hidden="1">#REF!</definedName>
    <definedName name="_44__123Graph_ACHART_4" hidden="1">#REF!</definedName>
    <definedName name="_44__123Graph_BCHART_13" hidden="1">#REF!</definedName>
    <definedName name="_44__123Graph_CCHART_3" hidden="1">#REF!</definedName>
    <definedName name="_44__123Graph_CCHART_9" hidden="1">#REF!</definedName>
    <definedName name="_44__123Graph_DCHART_12" hidden="1">#REF!</definedName>
    <definedName name="_44__123Graph_ECHART_10" hidden="1">#REF!</definedName>
    <definedName name="_44__123Graph_LBL_ACHART_4" hidden="1">#REF!</definedName>
    <definedName name="_4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{"fdsup://directions/FAT Viewer?action=UPDATE&amp;creator=factset&amp;DYN_ARGS=TRUE&amp;DOC_NAME=FAT:FQL_AUDITING_CLIENT_TEMPLATE.FAT&amp;display_string=Audit&amp;VAR:KEY=JILKHWRCBG&amp;VAR:QUERY=RkZfRUJJVERBX09QRVIoTFRNLDM5NDA1KQ==&amp;WINDOW=FIRST_POPUP&amp;HEIGHT=450&amp;WIDTH=450&amp;START_MA","XIMIZED=FALSE&amp;VAR:CALENDAR=US&amp;VAR:SYMBOL=B2850B&amp;VAR:INDEX=0"}</definedName>
    <definedName name="_441_______123Graph_ACHART_2" hidden="1">#REF!</definedName>
    <definedName name="_441__FDSAUDITLINK__" hidden="1">{"fdsup://directions/FAT Viewer?action=UPDATE&amp;creator=factset&amp;DYN_ARGS=TRUE&amp;DOC_NAME=FAT:FQL_AUDITING_CLIENT_TEMPLATE.FAT&amp;display_string=Audit&amp;VAR:KEY=PKTYRWBIDE&amp;VAR:QUERY=RkZfRU5UUlBSX1ZBTF9EQUlMWSgzOTM5OCwsLCwsJ0RJTCcp&amp;WINDOW=FIRST_POPUP&amp;HEIGHT=450&amp;WIDTH=","450&amp;START_MAXIMIZED=FALSE&amp;VAR:CALENDAR=US&amp;VAR:SYMBOL=B2850B&amp;VAR:INDEX=0"}</definedName>
    <definedName name="_442__FDSAUDITLINK__" hidden="1">{"fdsup://directions/FAT Viewer?action=UPDATE&amp;creator=factset&amp;DYN_ARGS=TRUE&amp;DOC_NAME=FAT:FQL_AUDITING_CLIENT_TEMPLATE.FAT&amp;display_string=Audit&amp;VAR:KEY=XMNUZUXMNU&amp;VAR:QUERY=RkZfRUJJVERBX09QRVIoTFRNLDM5Mzk4KQ==&amp;WINDOW=FIRST_POPUP&amp;HEIGHT=450&amp;WIDTH=450&amp;START_MA","XIMIZED=FALSE&amp;VAR:CALENDAR=US&amp;VAR:SYMBOL=B2850B&amp;VAR:INDEX=0"}</definedName>
    <definedName name="_443__FDSAUDITLINK__" hidden="1">{"fdsup://directions/FAT Viewer?action=UPDATE&amp;creator=factset&amp;DYN_ARGS=TRUE&amp;DOC_NAME=FAT:FQL_AUDITING_CLIENT_TEMPLATE.FAT&amp;display_string=Audit&amp;VAR:KEY=ZUPEDINYBE&amp;VAR:QUERY=RkZfRU5UUlBSX1ZBTF9EQUlMWSgzOTM5MSwsLCwsJ0RJTCcp&amp;WINDOW=FIRST_POPUP&amp;HEIGHT=450&amp;WIDTH=","450&amp;START_MAXIMIZED=FALSE&amp;VAR:CALENDAR=US&amp;VAR:SYMBOL=B2850B&amp;VAR:INDEX=0"}</definedName>
    <definedName name="_444_______123Graph_ACHART_3" hidden="1">#REF!</definedName>
    <definedName name="_444__FDSAUDITLINK__" hidden="1">{"fdsup://directions/FAT Viewer?action=UPDATE&amp;creator=factset&amp;DYN_ARGS=TRUE&amp;DOC_NAME=FAT:FQL_AUDITING_CLIENT_TEMPLATE.FAT&amp;display_string=Audit&amp;VAR:KEY=DADMFOTSPU&amp;VAR:QUERY=RkZfRUJJVERBX09QRVIoTFRNLDM5MzkxKQ==&amp;WINDOW=FIRST_POPUP&amp;HEIGHT=450&amp;WIDTH=450&amp;START_MA","XIMIZED=FALSE&amp;VAR:CALENDAR=US&amp;VAR:SYMBOL=B2850B&amp;VAR:INDEX=0"}</definedName>
    <definedName name="_445__FDSAUDITLINK__" hidden="1">{"fdsup://directions/FAT Viewer?action=UPDATE&amp;creator=factset&amp;DYN_ARGS=TRUE&amp;DOC_NAME=FAT:FQL_AUDITING_CLIENT_TEMPLATE.FAT&amp;display_string=Audit&amp;VAR:KEY=PSTEHOTGPU&amp;VAR:QUERY=RkZfRU5UUlBSX1ZBTF9EQUlMWSgzOTM4NCwsLCwsJ0RJTCcp&amp;WINDOW=FIRST_POPUP&amp;HEIGHT=450&amp;WIDTH=","450&amp;START_MAXIMIZED=FALSE&amp;VAR:CALENDAR=US&amp;VAR:SYMBOL=B2850B&amp;VAR:INDEX=0"}</definedName>
    <definedName name="_446__FDSAUDITLINK__" hidden="1">{"fdsup://directions/FAT Viewer?action=UPDATE&amp;creator=factset&amp;DYN_ARGS=TRUE&amp;DOC_NAME=FAT:FQL_AUDITING_CLIENT_TEMPLATE.FAT&amp;display_string=Audit&amp;VAR:KEY=PWNQFOZYVE&amp;VAR:QUERY=RkZfRUJJVERBX09QRVIoTFRNLDM5Mzg0KQ==&amp;WINDOW=FIRST_POPUP&amp;HEIGHT=450&amp;WIDTH=450&amp;START_MA","XIMIZED=FALSE&amp;VAR:CALENDAR=US&amp;VAR:SYMBOL=B2850B&amp;VAR:INDEX=0"}</definedName>
    <definedName name="_447_______123Graph_BCHART_1" hidden="1">#REF!</definedName>
    <definedName name="_447__FDSAUDITLINK__" hidden="1">{"fdsup://directions/FAT Viewer?action=UPDATE&amp;creator=factset&amp;DYN_ARGS=TRUE&amp;DOC_NAME=FAT:FQL_AUDITING_CLIENT_TEMPLATE.FAT&amp;display_string=Audit&amp;VAR:KEY=PWTKBMXGLG&amp;VAR:QUERY=RkZfRU5UUlBSX1ZBTF9EQUlMWSgzOTM3NywsLCwsJ0RJTCcp&amp;WINDOW=FIRST_POPUP&amp;HEIGHT=450&amp;WIDTH=","450&amp;START_MAXIMIZED=FALSE&amp;VAR:CALENDAR=US&amp;VAR:SYMBOL=B2850B&amp;VAR:INDEX=0"}</definedName>
    <definedName name="_448__FDSAUDITLINK__" hidden="1">{"fdsup://directions/FAT Viewer?action=UPDATE&amp;creator=factset&amp;DYN_ARGS=TRUE&amp;DOC_NAME=FAT:FQL_AUDITING_CLIENT_TEMPLATE.FAT&amp;display_string=Audit&amp;VAR:KEY=PMLERIHGHG&amp;VAR:QUERY=RkZfRUJJVERBX09QRVIoTFRNLDM5Mzc3KQ==&amp;WINDOW=FIRST_POPUP&amp;HEIGHT=450&amp;WIDTH=450&amp;START_MA","XIMIZED=FALSE&amp;VAR:CALENDAR=US&amp;VAR:SYMBOL=B2850B&amp;VAR:INDEX=0"}</definedName>
    <definedName name="_449__FDSAUDITLINK__" hidden="1">{"fdsup://directions/FAT Viewer?action=UPDATE&amp;creator=factset&amp;DYN_ARGS=TRUE&amp;DOC_NAME=FAT:FQL_AUDITING_CLIENT_TEMPLATE.FAT&amp;display_string=Audit&amp;VAR:KEY=POTAFCRIPW&amp;VAR:QUERY=RkZfRU5UUlBSX1ZBTF9EQUlMWSgzOTM3MCwsLCwsJ0RJTCcp&amp;WINDOW=FIRST_POPUP&amp;HEIGHT=450&amp;WIDTH=","450&amp;START_MAXIMIZED=FALSE&amp;VAR:CALENDAR=US&amp;VAR:SYMBOL=B2850B&amp;VAR:INDEX=0"}</definedName>
    <definedName name="_45________________123Graph_BCHART_2" hidden="1">#REF!</definedName>
    <definedName name="_45______________123Graph_BCHART_2" hidden="1">#REF!</definedName>
    <definedName name="_45__123Graph_ACHART_4" hidden="1">#REF!</definedName>
    <definedName name="_45__123Graph_BCHART_14" hidden="1">#REF!</definedName>
    <definedName name="_45__123Graph_CCHART_4" hidden="1">#REF!</definedName>
    <definedName name="_45__123Graph_DCHART_5" hidden="1">#REF!</definedName>
    <definedName name="_4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50_______123Graph_BCHART_2" hidden="1">#REF!</definedName>
    <definedName name="_450__FDSAUDITLINK__" hidden="1">{"fdsup://directions/FAT Viewer?action=UPDATE&amp;creator=factset&amp;DYN_ARGS=TRUE&amp;DOC_NAME=FAT:FQL_AUDITING_CLIENT_TEMPLATE.FAT&amp;display_string=Audit&amp;VAR:KEY=PQJQREXMZG&amp;VAR:QUERY=RkZfRUJJVERBX09QRVIoTFRNLDM5MzcwKQ==&amp;WINDOW=FIRST_POPUP&amp;HEIGHT=450&amp;WIDTH=450&amp;START_MA","XIMIZED=FALSE&amp;VAR:CALENDAR=US&amp;VAR:SYMBOL=B2850B&amp;VAR:INDEX=0"}</definedName>
    <definedName name="_451__FDSAUDITLINK__" hidden="1">{"fdsup://directions/FAT Viewer?action=UPDATE&amp;creator=factset&amp;DYN_ARGS=TRUE&amp;DOC_NAME=FAT:FQL_AUDITING_CLIENT_TEMPLATE.FAT&amp;display_string=Audit&amp;VAR:KEY=HIFYXOFMLI&amp;VAR:QUERY=RkZfRU5UUlBSX1ZBTF9EQUlMWSgzOTM2MywsLCwsJ0RJTCcp&amp;WINDOW=FIRST_POPUP&amp;HEIGHT=450&amp;WIDTH=","450&amp;START_MAXIMIZED=FALSE&amp;VAR:CALENDAR=US&amp;VAR:SYMBOL=B2850B&amp;VAR:INDEX=0"}</definedName>
    <definedName name="_452__FDSAUDITLINK__" hidden="1">{"fdsup://directions/FAT Viewer?action=UPDATE&amp;creator=factset&amp;DYN_ARGS=TRUE&amp;DOC_NAME=FAT:FQL_AUDITING_CLIENT_TEMPLATE.FAT&amp;display_string=Audit&amp;VAR:KEY=JYLCFAFKLS&amp;VAR:QUERY=RkZfRUJJVERBX09QRVIoTFRNLDM5MzYzKQ==&amp;WINDOW=FIRST_POPUP&amp;HEIGHT=450&amp;WIDTH=450&amp;START_MA","XIMIZED=FALSE&amp;VAR:CALENDAR=US&amp;VAR:SYMBOL=B2850B&amp;VAR:INDEX=0"}</definedName>
    <definedName name="_453_______123Graph_BCHART_3" hidden="1">#REF!</definedName>
    <definedName name="_453__FDSAUDITLINK__" hidden="1">{"fdsup://directions/FAT Viewer?action=UPDATE&amp;creator=factset&amp;DYN_ARGS=TRUE&amp;DOC_NAME=FAT:FQL_AUDITING_CLIENT_TEMPLATE.FAT&amp;display_string=Audit&amp;VAR:KEY=FUJCPODSDU&amp;VAR:QUERY=RkZfRU5UUlBSX1ZBTF9EQUlMWSgzOTM1NiwsLCwsJ0RJTCcp&amp;WINDOW=FIRST_POPUP&amp;HEIGHT=450&amp;WIDTH=","450&amp;START_MAXIMIZED=FALSE&amp;VAR:CALENDAR=US&amp;VAR:SYMBOL=B2850B&amp;VAR:INDEX=0"}</definedName>
    <definedName name="_453_0_0_F" hidden="1">#REF!</definedName>
    <definedName name="_454__FDSAUDITLINK__" hidden="1">{"fdsup://directions/FAT Viewer?action=UPDATE&amp;creator=factset&amp;DYN_ARGS=TRUE&amp;DOC_NAME=FAT:FQL_AUDITING_CLIENT_TEMPLATE.FAT&amp;display_string=Audit&amp;VAR:KEY=VQZMJUXOHQ&amp;VAR:QUERY=RkZfRUJJVERBX09QRVIoTFRNLDM5MzU2KQ==&amp;WINDOW=FIRST_POPUP&amp;HEIGHT=450&amp;WIDTH=450&amp;START_MA","XIMIZED=FALSE&amp;VAR:CALENDAR=US&amp;VAR:SYMBOL=B2850B&amp;VAR:INDEX=0"}</definedName>
    <definedName name="_455__FDSAUDITLINK__" hidden="1">{"fdsup://directions/FAT Viewer?action=UPDATE&amp;creator=factset&amp;DYN_ARGS=TRUE&amp;DOC_NAME=FAT:FQL_AUDITING_CLIENT_TEMPLATE.FAT&amp;display_string=Audit&amp;VAR:KEY=BKVOZEZOJK&amp;VAR:QUERY=RkZfRU5UUlBSX1ZBTF9EQUlMWSgzOTM0OSwsLCwsJ0RJTCcp&amp;WINDOW=FIRST_POPUP&amp;HEIGHT=450&amp;WIDTH=","450&amp;START_MAXIMIZED=FALSE&amp;VAR:CALENDAR=US&amp;VAR:SYMBOL=B2850B&amp;VAR:INDEX=0"}</definedName>
    <definedName name="_456_______123Graph_CCHART_1" hidden="1">#REF!</definedName>
    <definedName name="_456__FDSAUDITLINK__" hidden="1">{"fdsup://directions/FAT Viewer?action=UPDATE&amp;creator=factset&amp;DYN_ARGS=TRUE&amp;DOC_NAME=FAT:FQL_AUDITING_CLIENT_TEMPLATE.FAT&amp;display_string=Audit&amp;VAR:KEY=RMDELEHWTK&amp;VAR:QUERY=RkZfRUJJVERBX09QRVIoTFRNLDM5MzQ5KQ==&amp;WINDOW=FIRST_POPUP&amp;HEIGHT=450&amp;WIDTH=450&amp;START_MA","XIMIZED=FALSE&amp;VAR:CALENDAR=US&amp;VAR:SYMBOL=B2850B&amp;VAR:INDEX=0"}</definedName>
    <definedName name="_457__FDSAUDITLINK__" hidden="1">{"fdsup://directions/FAT Viewer?action=UPDATE&amp;creator=factset&amp;DYN_ARGS=TRUE&amp;DOC_NAME=FAT:FQL_AUDITING_CLIENT_TEMPLATE.FAT&amp;display_string=Audit&amp;VAR:KEY=FUFELSZMVY&amp;VAR:QUERY=RkZfRU5UUlBSX1ZBTF9EQUlMWSgzOTM0MiwsLCwsJ0RJTCcp&amp;WINDOW=FIRST_POPUP&amp;HEIGHT=450&amp;WIDTH=","450&amp;START_MAXIMIZED=FALSE&amp;VAR:CALENDAR=US&amp;VAR:SYMBOL=B2850B&amp;VAR:INDEX=0"}</definedName>
    <definedName name="_458__FDSAUDITLINK__" hidden="1">{"fdsup://directions/FAT Viewer?action=UPDATE&amp;creator=factset&amp;DYN_ARGS=TRUE&amp;DOC_NAME=FAT:FQL_AUDITING_CLIENT_TEMPLATE.FAT&amp;display_string=Audit&amp;VAR:KEY=HIVWNQTADS&amp;VAR:QUERY=RkZfRUJJVERBX09QRVIoTFRNLDM5MzQyKQ==&amp;WINDOW=FIRST_POPUP&amp;HEIGHT=450&amp;WIDTH=450&amp;START_MA","XIMIZED=FALSE&amp;VAR:CALENDAR=US&amp;VAR:SYMBOL=B2850B&amp;VAR:INDEX=0"}</definedName>
    <definedName name="_459_______123Graph_CCHART_2" hidden="1">#REF!</definedName>
    <definedName name="_459__FDSAUDITLINK__" hidden="1">{"fdsup://directions/FAT Viewer?action=UPDATE&amp;creator=factset&amp;DYN_ARGS=TRUE&amp;DOC_NAME=FAT:FQL_AUDITING_CLIENT_TEMPLATE.FAT&amp;display_string=Audit&amp;VAR:KEY=RKHADKZGRU&amp;VAR:QUERY=RkZfRU5UUlBSX1ZBTF9EQUlMWSgzOTMzNSwsLCwsJ0RJTCcp&amp;WINDOW=FIRST_POPUP&amp;HEIGHT=450&amp;WIDTH=","450&amp;START_MAXIMIZED=FALSE&amp;VAR:CALENDAR=US&amp;VAR:SYMBOL=B2850B&amp;VAR:INDEX=0"}</definedName>
    <definedName name="_46______________123Graph_BCHART_3" hidden="1">#REF!</definedName>
    <definedName name="_46__123Graph_ACHART_5" hidden="1">#REF!</definedName>
    <definedName name="_46__123Graph_BCHART_1" hidden="1">#REF!</definedName>
    <definedName name="_46__123Graph_BCHART_15" hidden="1">#REF!</definedName>
    <definedName name="_46__123Graph_CCHART_1" hidden="1">#REF!</definedName>
    <definedName name="_46__123Graph_CCHART_12" hidden="1">#REF!</definedName>
    <definedName name="_46__123Graph_DCHART_21" hidden="1">#REF!</definedName>
    <definedName name="_46__123Graph_DCHART_3" hidden="1">#REF!</definedName>
    <definedName name="_46__123Graph_ECHART_12" hidden="1">#REF!</definedName>
    <definedName name="_46__123Graph_ECHART_5" hidden="1">#REF!</definedName>
    <definedName name="_46__123Graph_LBL_BCHART_3" hidden="1">#REF!</definedName>
    <definedName name="_46__123Graph_LBL_DCHART_1" hidden="1">#REF!</definedName>
    <definedName name="_46__123Graph_XCHART_1" hidden="1">#REF!</definedName>
    <definedName name="_4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60__FDSAUDITLINK__" hidden="1">{"fdsup://directions/FAT Viewer?action=UPDATE&amp;creator=factset&amp;DYN_ARGS=TRUE&amp;DOC_NAME=FAT:FQL_AUDITING_CLIENT_TEMPLATE.FAT&amp;display_string=Audit&amp;VAR:KEY=BCFUXSRIRA&amp;VAR:QUERY=RkZfRUJJVERBX09QRVIoTFRNLDM5MzM1KQ==&amp;WINDOW=FIRST_POPUP&amp;HEIGHT=450&amp;WIDTH=450&amp;START_MA","XIMIZED=FALSE&amp;VAR:CALENDAR=US&amp;VAR:SYMBOL=B2850B&amp;VAR:INDEX=0"}</definedName>
    <definedName name="_461__FDSAUDITLINK__" hidden="1">{"fdsup://directions/FAT Viewer?action=UPDATE&amp;creator=factset&amp;DYN_ARGS=TRUE&amp;DOC_NAME=FAT:FQL_AUDITING_CLIENT_TEMPLATE.FAT&amp;display_string=Audit&amp;VAR:KEY=LEJEJATWJS&amp;VAR:QUERY=RkZfRU5UUlBSX1ZBTF9EQUlMWSgzOTMyOCwsLCwsJ0RJTCcp&amp;WINDOW=FIRST_POPUP&amp;HEIGHT=450&amp;WIDTH=","450&amp;START_MAXIMIZED=FALSE&amp;VAR:CALENDAR=US&amp;VAR:SYMBOL=B2850B&amp;VAR:INDEX=0"}</definedName>
    <definedName name="_462_______123Graph_CCHART_3" hidden="1">#REF!</definedName>
    <definedName name="_462__FDSAUDITLINK__" hidden="1">{"fdsup://directions/FAT Viewer?action=UPDATE&amp;creator=factset&amp;DYN_ARGS=TRUE&amp;DOC_NAME=FAT:FQL_AUDITING_CLIENT_TEMPLATE.FAT&amp;display_string=Audit&amp;VAR:KEY=JUVARSFWPA&amp;VAR:QUERY=RkZfRUJJVERBX09QRVIoTFRNLDM5MzI4KQ==&amp;WINDOW=FIRST_POPUP&amp;HEIGHT=450&amp;WIDTH=450&amp;START_MA","XIMIZED=FALSE&amp;VAR:CALENDAR=US&amp;VAR:SYMBOL=B2850B&amp;VAR:INDEX=0"}</definedName>
    <definedName name="_463__FDSAUDITLINK__" hidden="1">{"fdsup://directions/FAT Viewer?action=UPDATE&amp;creator=factset&amp;DYN_ARGS=TRUE&amp;DOC_NAME=FAT:FQL_AUDITING_CLIENT_TEMPLATE.FAT&amp;display_string=Audit&amp;VAR:KEY=PMZGNEHMZI&amp;VAR:QUERY=RkZfRU5UUlBSX1ZBTF9EQUlMWSgzOTMyMSwsLCwsJ0RJTCcp&amp;WINDOW=FIRST_POPUP&amp;HEIGHT=450&amp;WIDTH=","450&amp;START_MAXIMIZED=FALSE&amp;VAR:CALENDAR=US&amp;VAR:SYMBOL=B2850B&amp;VAR:INDEX=0"}</definedName>
    <definedName name="_464__FDSAUDITLINK__" hidden="1">{"fdsup://directions/FAT Viewer?action=UPDATE&amp;creator=factset&amp;DYN_ARGS=TRUE&amp;DOC_NAME=FAT:FQL_AUDITING_CLIENT_TEMPLATE.FAT&amp;display_string=Audit&amp;VAR:KEY=RSFYPGBMVK&amp;VAR:QUERY=RkZfRUJJVERBX09QRVIoTFRNLDM5MzIxKQ==&amp;WINDOW=FIRST_POPUP&amp;HEIGHT=450&amp;WIDTH=450&amp;START_MA","XIMIZED=FALSE&amp;VAR:CALENDAR=US&amp;VAR:SYMBOL=B2850B&amp;VAR:INDEX=0"}</definedName>
    <definedName name="_465_______123Graph_DCHART_1" hidden="1">#REF!</definedName>
    <definedName name="_465__FDSAUDITLINK__" hidden="1">{"fdsup://directions/FAT Viewer?action=UPDATE&amp;creator=factset&amp;DYN_ARGS=TRUE&amp;DOC_NAME=FAT:FQL_AUDITING_CLIENT_TEMPLATE.FAT&amp;display_string=Audit&amp;VAR:KEY=ZGBAROLUZE&amp;VAR:QUERY=RkZfRU5UUlBSX1ZBTF9EQUlMWSgzOTMxNCwsLCwsJ0RJTCcp&amp;WINDOW=FIRST_POPUP&amp;HEIGHT=450&amp;WIDTH=","450&amp;START_MAXIMIZED=FALSE&amp;VAR:CALENDAR=US&amp;VAR:SYMBOL=B2850B&amp;VAR:INDEX=0"}</definedName>
    <definedName name="_466__FDSAUDITLINK__" hidden="1">{"fdsup://directions/FAT Viewer?action=UPDATE&amp;creator=factset&amp;DYN_ARGS=TRUE&amp;DOC_NAME=FAT:FQL_AUDITING_CLIENT_TEMPLATE.FAT&amp;display_string=Audit&amp;VAR:KEY=PKHEFYFKBS&amp;VAR:QUERY=RkZfRUJJVERBX09QRVIoTFRNLDM5MzE0KQ==&amp;WINDOW=FIRST_POPUP&amp;HEIGHT=450&amp;WIDTH=450&amp;START_MA","XIMIZED=FALSE&amp;VAR:CALENDAR=US&amp;VAR:SYMBOL=B2850B&amp;VAR:INDEX=0"}</definedName>
    <definedName name="_467__FDSAUDITLINK__" hidden="1">{"fdsup://directions/FAT Viewer?action=UPDATE&amp;creator=factset&amp;DYN_ARGS=TRUE&amp;DOC_NAME=FAT:FQL_AUDITING_CLIENT_TEMPLATE.FAT&amp;display_string=Audit&amp;VAR:KEY=JYZSJCLYLY&amp;VAR:QUERY=RkZfRU5UUlBSX1ZBTF9EQUlMWSgzOTMwNywsLCwsJ0RJTCcp&amp;WINDOW=FIRST_POPUP&amp;HEIGHT=450&amp;WIDTH=","450&amp;START_MAXIMIZED=FALSE&amp;VAR:CALENDAR=US&amp;VAR:SYMBOL=B2850B&amp;VAR:INDEX=0"}</definedName>
    <definedName name="_468_______123Graph_DCHART_2" hidden="1">#REF!</definedName>
    <definedName name="_468__FDSAUDITLINK__" hidden="1">{"fdsup://directions/FAT Viewer?action=UPDATE&amp;creator=factset&amp;DYN_ARGS=TRUE&amp;DOC_NAME=FAT:FQL_AUDITING_CLIENT_TEMPLATE.FAT&amp;display_string=Audit&amp;VAR:KEY=PGXGFQPCXO&amp;VAR:QUERY=RkZfRUJJVERBX09QRVIoTFRNLDM5MzA3KQ==&amp;WINDOW=FIRST_POPUP&amp;HEIGHT=450&amp;WIDTH=450&amp;START_MA","XIMIZED=FALSE&amp;VAR:CALENDAR=US&amp;VAR:SYMBOL=B2850B&amp;VAR:INDEX=0"}</definedName>
    <definedName name="_469__FDSAUDITLINK__" hidden="1">{"fdsup://directions/FAT Viewer?action=UPDATE&amp;creator=factset&amp;DYN_ARGS=TRUE&amp;DOC_NAME=FAT:FQL_AUDITING_CLIENT_TEMPLATE.FAT&amp;display_string=Audit&amp;VAR:KEY=XOPOJYDSPC&amp;VAR:QUERY=RkZfRU5UUlBSX1ZBTF9EQUlMWSgzOTMwMCwsLCwsJ0RJTCcp&amp;WINDOW=FIRST_POPUP&amp;HEIGHT=450&amp;WIDTH=","450&amp;START_MAXIMIZED=FALSE&amp;VAR:CALENDAR=US&amp;VAR:SYMBOL=B2850B&amp;VAR:INDEX=0"}</definedName>
    <definedName name="_46F" hidden="1">#N/A</definedName>
    <definedName name="_47______________123Graph_CCHART_1" hidden="1">#REF!</definedName>
    <definedName name="_47__123Graph_ACHART_6" hidden="1">#REF!</definedName>
    <definedName name="_47__123Graph_BCHART_10" hidden="1">#REF!</definedName>
    <definedName name="_47__123Graph_BCHART_16" hidden="1">#REF!</definedName>
    <definedName name="_47__123Graph_DCHART_4" hidden="1">#REF!</definedName>
    <definedName name="_47__123Graph_FCHART_5" hidden="1">#REF!</definedName>
    <definedName name="_4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70__FDSAUDITLINK__" hidden="1">{"fdsup://directions/FAT Viewer?action=UPDATE&amp;creator=factset&amp;DYN_ARGS=TRUE&amp;DOC_NAME=FAT:FQL_AUDITING_CLIENT_TEMPLATE.FAT&amp;display_string=Audit&amp;VAR:KEY=XIVIDQHGLS&amp;VAR:QUERY=RkZfRUJJVERBX09QRVIoTFRNLDM5MzAwKQ==&amp;WINDOW=FIRST_POPUP&amp;HEIGHT=450&amp;WIDTH=450&amp;START_MA","XIMIZED=FALSE&amp;VAR:CALENDAR=US&amp;VAR:SYMBOL=B2850B&amp;VAR:INDEX=0"}</definedName>
    <definedName name="_471_______123Graph_ECHART_1" hidden="1">#REF!</definedName>
    <definedName name="_471__FDSAUDITLINK__" hidden="1">{"fdsup://directions/FAT Viewer?action=UPDATE&amp;creator=factset&amp;DYN_ARGS=TRUE&amp;DOC_NAME=FAT:FQL_AUDITING_CLIENT_TEMPLATE.FAT&amp;display_string=Audit&amp;VAR:KEY=TUVUTWNUHS&amp;VAR:QUERY=RkZfRU5UUlBSX1ZBTF9EQUlMWSgzOTI5MywsLCwsJ0RJTCcp&amp;WINDOW=FIRST_POPUP&amp;HEIGHT=450&amp;WIDTH=","450&amp;START_MAXIMIZED=FALSE&amp;VAR:CALENDAR=US&amp;VAR:SYMBOL=B2850B&amp;VAR:INDEX=0"}</definedName>
    <definedName name="_472__FDSAUDITLINK__" hidden="1">{"fdsup://directions/FAT Viewer?action=UPDATE&amp;creator=factset&amp;DYN_ARGS=TRUE&amp;DOC_NAME=FAT:FQL_AUDITING_CLIENT_TEMPLATE.FAT&amp;display_string=Audit&amp;VAR:KEY=XYDSVQTQTC&amp;VAR:QUERY=RkZfRUJJVERBX09QRVIoTFRNLDM5MjkzKQ==&amp;WINDOW=FIRST_POPUP&amp;HEIGHT=450&amp;WIDTH=450&amp;START_MA","XIMIZED=FALSE&amp;VAR:CALENDAR=US&amp;VAR:SYMBOL=B2850B&amp;VAR:INDEX=0"}</definedName>
    <definedName name="_473__FDSAUDITLINK__" hidden="1">{"fdsup://directions/FAT Viewer?action=UPDATE&amp;creator=factset&amp;DYN_ARGS=TRUE&amp;DOC_NAME=FAT:FQL_AUDITING_CLIENT_TEMPLATE.FAT&amp;display_string=Audit&amp;VAR:KEY=FWPYBELCDM&amp;VAR:QUERY=RkZfRU5UUlBSX1ZBTF9EQUlMWSgzOTI4NiwsLCwsJ0RJTCcp&amp;WINDOW=FIRST_POPUP&amp;HEIGHT=450&amp;WIDTH=","450&amp;START_MAXIMIZED=FALSE&amp;VAR:CALENDAR=US&amp;VAR:SYMBOL=B2850B&amp;VAR:INDEX=0"}</definedName>
    <definedName name="_474_______123Graph_FCHART_1" hidden="1">#REF!</definedName>
    <definedName name="_474__FDSAUDITLINK__" hidden="1">{"fdsup://directions/FAT Viewer?action=UPDATE&amp;creator=factset&amp;DYN_ARGS=TRUE&amp;DOC_NAME=FAT:FQL_AUDITING_CLIENT_TEMPLATE.FAT&amp;display_string=Audit&amp;VAR:KEY=FILAJMROBO&amp;VAR:QUERY=RkZfRUJJVERBX09QRVIoTFRNLDM5Mjg2KQ==&amp;WINDOW=FIRST_POPUP&amp;HEIGHT=450&amp;WIDTH=450&amp;START_MA","XIMIZED=FALSE&amp;VAR:CALENDAR=US&amp;VAR:SYMBOL=B2850B&amp;VAR:INDEX=0"}</definedName>
    <definedName name="_475__FDSAUDITLINK__" hidden="1">{"fdsup://directions/FAT Viewer?action=UPDATE&amp;creator=factset&amp;DYN_ARGS=TRUE&amp;DOC_NAME=FAT:FQL_AUDITING_CLIENT_TEMPLATE.FAT&amp;display_string=Audit&amp;VAR:KEY=LQDMJOXAZC&amp;VAR:QUERY=RkZfRU5UUlBSX1ZBTF9EQUlMWSgzOTI3OSwsLCwsJ0RJTCcp&amp;WINDOW=FIRST_POPUP&amp;HEIGHT=450&amp;WIDTH=","450&amp;START_MAXIMIZED=FALSE&amp;VAR:CALENDAR=US&amp;VAR:SYMBOL=B2850B&amp;VAR:INDEX=0"}</definedName>
    <definedName name="_476__FDSAUDITLINK__" hidden="1">{"fdsup://directions/FAT Viewer?action=UPDATE&amp;creator=factset&amp;DYN_ARGS=TRUE&amp;DOC_NAME=FAT:FQL_AUDITING_CLIENT_TEMPLATE.FAT&amp;display_string=Audit&amp;VAR:KEY=NKXIPOTAHS&amp;VAR:QUERY=RkZfRUJJVERBX09QRVIoTFRNLDM5Mjc5KQ==&amp;WINDOW=FIRST_POPUP&amp;HEIGHT=450&amp;WIDTH=450&amp;START_MA","XIMIZED=FALSE&amp;VAR:CALENDAR=US&amp;VAR:SYMBOL=B2850B&amp;VAR:INDEX=0"}</definedName>
    <definedName name="_477_______123Graph_XCHART_1" hidden="1">#REF!</definedName>
    <definedName name="_477__FDSAUDITLINK__" hidden="1">{"fdsup://directions/FAT Viewer?action=UPDATE&amp;creator=factset&amp;DYN_ARGS=TRUE&amp;DOC_NAME=FAT:FQL_AUDITING_CLIENT_TEMPLATE.FAT&amp;display_string=Audit&amp;VAR:KEY=JYJKBWTUHE&amp;VAR:QUERY=RkZfRU5UUlBSX1ZBTF9EQUlMWSgzOTI3MiwsLCwsJ0RJTCcp&amp;WINDOW=FIRST_POPUP&amp;HEIGHT=450&amp;WIDTH=","450&amp;START_MAXIMIZED=FALSE&amp;VAR:CALENDAR=US&amp;VAR:SYMBOL=B2850B&amp;VAR:INDEX=0"}</definedName>
    <definedName name="_478__FDSAUDITLINK__" hidden="1">{"fdsup://directions/FAT Viewer?action=UPDATE&amp;creator=factset&amp;DYN_ARGS=TRUE&amp;DOC_NAME=FAT:FQL_AUDITING_CLIENT_TEMPLATE.FAT&amp;display_string=Audit&amp;VAR:KEY=DYPUPOFGFO&amp;VAR:QUERY=RkZfRUJJVERBX09QRVIoTFRNLDM5MjcyKQ==&amp;WINDOW=FIRST_POPUP&amp;HEIGHT=450&amp;WIDTH=450&amp;START_MA","XIMIZED=FALSE&amp;VAR:CALENDAR=US&amp;VAR:SYMBOL=B2850B&amp;VAR:INDEX=0"}</definedName>
    <definedName name="_479__FDSAUDITLINK__" hidden="1">{"fdsup://directions/FAT Viewer?action=UPDATE&amp;creator=factset&amp;DYN_ARGS=TRUE&amp;DOC_NAME=FAT:FQL_AUDITING_CLIENT_TEMPLATE.FAT&amp;display_string=Audit&amp;VAR:KEY=LYFQZQXWTQ&amp;VAR:QUERY=RkZfRU5UUlBSX1ZBTF9EQUlMWSgzOTI2NSwsLCwsJ0RJTCcp&amp;WINDOW=FIRST_POPUP&amp;HEIGHT=450&amp;WIDTH=","450&amp;START_MAXIMIZED=FALSE&amp;VAR:CALENDAR=US&amp;VAR:SYMBOL=B2850B&amp;VAR:INDEX=0"}</definedName>
    <definedName name="_48________________123Graph_BCHART_3" hidden="1">#REF!</definedName>
    <definedName name="_48______________123Graph_CCHART_2" hidden="1">#REF!</definedName>
    <definedName name="_48___0_K" hidden="1">#REF!</definedName>
    <definedName name="_48__123Graph_ACHART_7" hidden="1">#REF!</definedName>
    <definedName name="_48__123Graph_BCHART_1" hidden="1">#REF!</definedName>
    <definedName name="_48__123Graph_BCHART_11" hidden="1">#REF!</definedName>
    <definedName name="_48__123Graph_BCHART_17" hidden="1">#REF!</definedName>
    <definedName name="_48__123Graph_BCHART_3" hidden="1">#REF!</definedName>
    <definedName name="_48__123Graph_C1999_2004" hidden="1">#REF!</definedName>
    <definedName name="_48__123Graph_DCHART_22" hidden="1">#REF!</definedName>
    <definedName name="_48__123Graph_ECHART_22" hidden="1">#REF!</definedName>
    <definedName name="_48__123Graph_ECHART_3" hidden="1">#REF!</definedName>
    <definedName name="_48__123Graph_LBL_BCHART_1" hidden="1">#REF!</definedName>
    <definedName name="_48__123Graph_XCHART_10" hidden="1">#REF!</definedName>
    <definedName name="_4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80_______123Graph_XCHART_2" hidden="1">#REF!</definedName>
    <definedName name="_480__FDSAUDITLINK__" hidden="1">{"fdsup://directions/FAT Viewer?action=UPDATE&amp;creator=factset&amp;DYN_ARGS=TRUE&amp;DOC_NAME=FAT:FQL_AUDITING_CLIENT_TEMPLATE.FAT&amp;display_string=Audit&amp;VAR:KEY=HUHADWFCXM&amp;VAR:QUERY=RkZfRUJJVERBX09QRVIoTFRNLDM5MjY1KQ==&amp;WINDOW=FIRST_POPUP&amp;HEIGHT=450&amp;WIDTH=450&amp;START_MA","XIMIZED=FALSE&amp;VAR:CALENDAR=US&amp;VAR:SYMBOL=B2850B&amp;VAR:INDEX=0"}</definedName>
    <definedName name="_481__FDSAUDITLINK__" hidden="1">{"fdsup://directions/FAT Viewer?action=UPDATE&amp;creator=factset&amp;DYN_ARGS=TRUE&amp;DOC_NAME=FAT:FQL_AUDITING_CLIENT_TEMPLATE.FAT&amp;display_string=Audit&amp;VAR:KEY=PODITADOTE&amp;VAR:QUERY=RkZfRU5UUlBSX1ZBTF9EQUlMWSgzOTI1OCwsLCwsJ0RJTCcp&amp;WINDOW=FIRST_POPUP&amp;HEIGHT=450&amp;WIDTH=","450&amp;START_MAXIMIZED=FALSE&amp;VAR:CALENDAR=US&amp;VAR:SYMBOL=B2850B&amp;VAR:INDEX=0"}</definedName>
    <definedName name="_482__FDSAUDITLINK__" hidden="1">{"fdsup://directions/FAT Viewer?action=UPDATE&amp;creator=factset&amp;DYN_ARGS=TRUE&amp;DOC_NAME=FAT:FQL_AUDITING_CLIENT_TEMPLATE.FAT&amp;display_string=Audit&amp;VAR:KEY=LQDERGBYPO&amp;VAR:QUERY=RkZfRUJJVERBX09QRVIoTFRNLDM5MjU4KQ==&amp;WINDOW=FIRST_POPUP&amp;HEIGHT=450&amp;WIDTH=450&amp;START_MA","XIMIZED=FALSE&amp;VAR:CALENDAR=US&amp;VAR:SYMBOL=B2850B&amp;VAR:INDEX=0"}</definedName>
    <definedName name="_483______123Graph_ACHART_1" hidden="1">#REF!</definedName>
    <definedName name="_483__FDSAUDITLINK__" hidden="1">{"fdsup://directions/FAT Viewer?action=UPDATE&amp;creator=factset&amp;DYN_ARGS=TRUE&amp;DOC_NAME=FAT:FQL_AUDITING_CLIENT_TEMPLATE.FAT&amp;display_string=Audit&amp;VAR:KEY=XCNSXQRAFC&amp;VAR:QUERY=RkZfRU5UUlBSX1ZBTF9EQUlMWSgzOTI1MSwsLCwsJ0RJTCcp&amp;WINDOW=FIRST_POPUP&amp;HEIGHT=450&amp;WIDTH=","450&amp;START_MAXIMIZED=FALSE&amp;VAR:CALENDAR=US&amp;VAR:SYMBOL=B2850B&amp;VAR:INDEX=0"}</definedName>
    <definedName name="_484__FDSAUDITLINK__" hidden="1">{"fdsup://directions/FAT Viewer?action=UPDATE&amp;creator=factset&amp;DYN_ARGS=TRUE&amp;DOC_NAME=FAT:FQL_AUDITING_CLIENT_TEMPLATE.FAT&amp;display_string=Audit&amp;VAR:KEY=LQZSHENWTM&amp;VAR:QUERY=RkZfRUJJVERBX09QRVIoTFRNLDM5MjUxKQ==&amp;WINDOW=FIRST_POPUP&amp;HEIGHT=450&amp;WIDTH=450&amp;START_MA","XIMIZED=FALSE&amp;VAR:CALENDAR=US&amp;VAR:SYMBOL=B2850B&amp;VAR:INDEX=0"}</definedName>
    <definedName name="_485__FDSAUDITLINK__" hidden="1">{"fdsup://directions/FAT Viewer?action=UPDATE&amp;creator=factset&amp;DYN_ARGS=TRUE&amp;DOC_NAME=FAT:FQL_AUDITING_CLIENT_TEMPLATE.FAT&amp;display_string=Audit&amp;VAR:KEY=TOHQHEFAPY&amp;VAR:QUERY=RkZfRU5UUlBSX1ZBTF9EQUlMWSgzOTI0NCwsLCwsJ0RJTCcp&amp;WINDOW=FIRST_POPUP&amp;HEIGHT=450&amp;WIDTH=","450&amp;START_MAXIMIZED=FALSE&amp;VAR:CALENDAR=US&amp;VAR:SYMBOL=B2850B&amp;VAR:INDEX=0"}</definedName>
    <definedName name="_486______123Graph_CCHART_2" hidden="1">#REF!</definedName>
    <definedName name="_486__FDSAUDITLINK__" hidden="1">{"fdsup://directions/FAT Viewer?action=UPDATE&amp;creator=factset&amp;DYN_ARGS=TRUE&amp;DOC_NAME=FAT:FQL_AUDITING_CLIENT_TEMPLATE.FAT&amp;display_string=Audit&amp;VAR:KEY=XIRQLADOLQ&amp;VAR:QUERY=RkZfRUJJVERBX09QRVIoTFRNLDM5MjQ0KQ==&amp;WINDOW=FIRST_POPUP&amp;HEIGHT=450&amp;WIDTH=450&amp;START_MA","XIMIZED=FALSE&amp;VAR:CALENDAR=US&amp;VAR:SYMBOL=B2850B&amp;VAR:INDEX=0"}</definedName>
    <definedName name="_487__FDSAUDITLINK__" hidden="1">{"fdsup://directions/FAT Viewer?action=UPDATE&amp;creator=factset&amp;DYN_ARGS=TRUE&amp;DOC_NAME=FAT:FQL_AUDITING_CLIENT_TEMPLATE.FAT&amp;display_string=Audit&amp;VAR:KEY=LATKZGLARC&amp;VAR:QUERY=RkZfRU5UUlBSX1ZBTF9EQUlMWSgzOTIzNywsLCwsJ0RJTCcp&amp;WINDOW=FIRST_POPUP&amp;HEIGHT=450&amp;WIDTH=","450&amp;START_MAXIMIZED=FALSE&amp;VAR:CALENDAR=US&amp;VAR:SYMBOL=B2850B&amp;VAR:INDEX=0"}</definedName>
    <definedName name="_488__FDSAUDITLINK__" hidden="1">{"fdsup://directions/FAT Viewer?action=UPDATE&amp;creator=factset&amp;DYN_ARGS=TRUE&amp;DOC_NAME=FAT:FQL_AUDITING_CLIENT_TEMPLATE.FAT&amp;display_string=Audit&amp;VAR:KEY=LIVAVOBIHK&amp;VAR:QUERY=RkZfRUJJVERBX09QRVIoTFRNLDM5MjM3KQ==&amp;WINDOW=FIRST_POPUP&amp;HEIGHT=450&amp;WIDTH=450&amp;START_MA","XIMIZED=FALSE&amp;VAR:CALENDAR=US&amp;VAR:SYMBOL=B2850B&amp;VAR:INDEX=0"}</definedName>
    <definedName name="_489______123Graph_DCHART_1" hidden="1">#REF!</definedName>
    <definedName name="_489__FDSAUDITLINK__" hidden="1">{"fdsup://directions/FAT Viewer?action=UPDATE&amp;creator=factset&amp;DYN_ARGS=TRUE&amp;DOC_NAME=FAT:FQL_AUDITING_CLIENT_TEMPLATE.FAT&amp;display_string=Audit&amp;VAR:KEY=DSHAFYNYBO&amp;VAR:QUERY=RkZfRU5UUlBSX1ZBTF9EQUlMWSgzOTIzMCwsLCwsJ0RJTCcp&amp;WINDOW=FIRST_POPUP&amp;HEIGHT=450&amp;WIDTH=","450&amp;START_MAXIMIZED=FALSE&amp;VAR:CALENDAR=US&amp;VAR:SYMBOL=B2850B&amp;VAR:INDEX=0"}</definedName>
    <definedName name="_49______________123Graph_CCHART_3" hidden="1">#REF!</definedName>
    <definedName name="_49__123Graph_ACHART_8" hidden="1">#REF!</definedName>
    <definedName name="_49__123Graph_BCHART_12" hidden="1">#REF!</definedName>
    <definedName name="_49__123Graph_BCHART_18" hidden="1">#REF!</definedName>
    <definedName name="_49__123Graph_CCHART_21" hidden="1">#REF!</definedName>
    <definedName name="_49__123Graph_ECHART_4" hidden="1">#REF!</definedName>
    <definedName name="_49__123Graph_XCHART_1" hidden="1">#REF!</definedName>
    <definedName name="_49__123Graph_XCHART_11" hidden="1">#REF!</definedName>
    <definedName name="_4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90__FDSAUDITLINK__" hidden="1">{"fdsup://directions/FAT Viewer?action=UPDATE&amp;creator=factset&amp;DYN_ARGS=TRUE&amp;DOC_NAME=FAT:FQL_AUDITING_CLIENT_TEMPLATE.FAT&amp;display_string=Audit&amp;VAR:KEY=TINCNWRIVK&amp;VAR:QUERY=RkZfRUJJVERBX09QRVIoTFRNLDM5MjMwKQ==&amp;WINDOW=FIRST_POPUP&amp;HEIGHT=450&amp;WIDTH=450&amp;START_MA","XIMIZED=FALSE&amp;VAR:CALENDAR=US&amp;VAR:SYMBOL=B2850B&amp;VAR:INDEX=0"}</definedName>
    <definedName name="_491__FDSAUDITLINK__" hidden="1">{"fdsup://directions/FAT Viewer?action=UPDATE&amp;creator=factset&amp;DYN_ARGS=TRUE&amp;DOC_NAME=FAT:FQL_AUDITING_CLIENT_TEMPLATE.FAT&amp;display_string=Audit&amp;VAR:KEY=HEHYBQVUZO&amp;VAR:QUERY=RkZfRU5UUlBSX1ZBTF9EQUlMWSgzOTIyMywsLCwsJ0RJTCcp&amp;WINDOW=FIRST_POPUP&amp;HEIGHT=450&amp;WIDTH=","450&amp;START_MAXIMIZED=FALSE&amp;VAR:CALENDAR=US&amp;VAR:SYMBOL=B2850B&amp;VAR:INDEX=0"}</definedName>
    <definedName name="_492______123Graph_DCHART_2" hidden="1">#REF!</definedName>
    <definedName name="_492__FDSAUDITLINK__" hidden="1">{"fdsup://directions/FAT Viewer?action=UPDATE&amp;creator=factset&amp;DYN_ARGS=TRUE&amp;DOC_NAME=FAT:FQL_AUDITING_CLIENT_TEMPLATE.FAT&amp;display_string=Audit&amp;VAR:KEY=LANENSHUPC&amp;VAR:QUERY=RkZfRUJJVERBX09QRVIoTFRNLDM5MjIzKQ==&amp;WINDOW=FIRST_POPUP&amp;HEIGHT=450&amp;WIDTH=450&amp;START_MA","XIMIZED=FALSE&amp;VAR:CALENDAR=US&amp;VAR:SYMBOL=B2850B&amp;VAR:INDEX=0"}</definedName>
    <definedName name="_493__FDSAUDITLINK__" hidden="1">{"fdsup://directions/FAT Viewer?action=UPDATE&amp;creator=factset&amp;DYN_ARGS=TRUE&amp;DOC_NAME=FAT:FQL_AUDITING_CLIENT_TEMPLATE.FAT&amp;display_string=Audit&amp;VAR:KEY=ZWHUNOPYJU&amp;VAR:QUERY=RkZfRU5UUlBSX1ZBTF9EQUlMWSgzOTIxNiwsLCwsJ0RJTCcp&amp;WINDOW=FIRST_POPUP&amp;HEIGHT=450&amp;WIDTH=","450&amp;START_MAXIMIZED=FALSE&amp;VAR:CALENDAR=US&amp;VAR:SYMBOL=B2850B&amp;VAR:INDEX=0"}</definedName>
    <definedName name="_494__FDSAUDITLINK__" hidden="1">{"fdsup://directions/FAT Viewer?action=UPDATE&amp;creator=factset&amp;DYN_ARGS=TRUE&amp;DOC_NAME=FAT:FQL_AUDITING_CLIENT_TEMPLATE.FAT&amp;display_string=Audit&amp;VAR:KEY=VOHYXWLITA&amp;VAR:QUERY=RkZfRUJJVERBX09QRVIoTFRNLDM5MjE2KQ==&amp;WINDOW=FIRST_POPUP&amp;HEIGHT=450&amp;WIDTH=450&amp;START_MA","XIMIZED=FALSE&amp;VAR:CALENDAR=US&amp;VAR:SYMBOL=B2850B&amp;VAR:INDEX=0"}</definedName>
    <definedName name="_495_____123Graph_ACHART_1" hidden="1">#REF!</definedName>
    <definedName name="_495__FDSAUDITLINK__" hidden="1">{"fdsup://directions/FAT Viewer?action=UPDATE&amp;creator=factset&amp;DYN_ARGS=TRUE&amp;DOC_NAME=FAT:FQL_AUDITING_CLIENT_TEMPLATE.FAT&amp;display_string=Audit&amp;VAR:KEY=RYDGVKHUXI&amp;VAR:QUERY=RkZfRU5UUlBSX1ZBTF9EQUlMWSgzOTIwOSwsLCwsJ0RJTCcp&amp;WINDOW=FIRST_POPUP&amp;HEIGHT=450&amp;WIDTH=","450&amp;START_MAXIMIZED=FALSE&amp;VAR:CALENDAR=US&amp;VAR:SYMBOL=B2850B&amp;VAR:INDEX=0"}</definedName>
    <definedName name="_496__FDSAUDITLINK__" hidden="1">{"fdsup://directions/FAT Viewer?action=UPDATE&amp;creator=factset&amp;DYN_ARGS=TRUE&amp;DOC_NAME=FAT:FQL_AUDITING_CLIENT_TEMPLATE.FAT&amp;display_string=Audit&amp;VAR:KEY=LCPGDUZQTQ&amp;VAR:QUERY=RkZfRUJJVERBX09QRVIoTFRNLDM5MjA5KQ==&amp;WINDOW=FIRST_POPUP&amp;HEIGHT=450&amp;WIDTH=450&amp;START_MA","XIMIZED=FALSE&amp;VAR:CALENDAR=US&amp;VAR:SYMBOL=B2850B&amp;VAR:INDEX=0"}</definedName>
    <definedName name="_497__FDSAUDITLINK__" hidden="1">{"fdsup://directions/FAT Viewer?action=UPDATE&amp;creator=factset&amp;DYN_ARGS=TRUE&amp;DOC_NAME=FAT:FQL_AUDITING_CLIENT_TEMPLATE.FAT&amp;display_string=Audit&amp;VAR:KEY=BGHSZOVIPY&amp;VAR:QUERY=RkZfRU5UUlBSX1ZBTF9EQUlMWSgzOTIwMiwsLCwsJ0RJTCcp&amp;WINDOW=FIRST_POPUP&amp;HEIGHT=450&amp;WIDTH=","450&amp;START_MAXIMIZED=FALSE&amp;VAR:CALENDAR=US&amp;VAR:SYMBOL=B2850B&amp;VAR:INDEX=0"}</definedName>
    <definedName name="_498_____123Graph_ACHART_2" hidden="1">#REF!</definedName>
    <definedName name="_498__FDSAUDITLINK__" hidden="1">{"fdsup://directions/FAT Viewer?action=UPDATE&amp;creator=factset&amp;DYN_ARGS=TRUE&amp;DOC_NAME=FAT:FQL_AUDITING_CLIENT_TEMPLATE.FAT&amp;display_string=Audit&amp;VAR:KEY=TKLIZWHUXU&amp;VAR:QUERY=RkZfRUJJVERBX09QRVIoTFRNLDM5MjAyKQ==&amp;WINDOW=FIRST_POPUP&amp;HEIGHT=450&amp;WIDTH=450&amp;START_MA","XIMIZED=FALSE&amp;VAR:CALENDAR=US&amp;VAR:SYMBOL=B2850B&amp;VAR:INDEX=0"}</definedName>
    <definedName name="_499__FDSAUDITLINK__" hidden="1">{"fdsup://directions/FAT Viewer?action=UPDATE&amp;creator=factset&amp;DYN_ARGS=TRUE&amp;DOC_NAME=FAT:FQL_AUDITING_CLIENT_TEMPLATE.FAT&amp;display_string=Audit&amp;VAR:KEY=VWNIPKBYXI&amp;VAR:QUERY=RkZfRU5UUlBSX1ZBTF9EQUlMWSgzOTE5NSwsLCwsJ0RJTCcp&amp;WINDOW=FIRST_POPUP&amp;HEIGHT=450&amp;WIDTH=","450&amp;START_MAXIMIZED=FALSE&amp;VAR:CALENDAR=US&amp;VAR:SYMBOL=B2850B&amp;VAR:INDEX=0"}</definedName>
    <definedName name="_4E100_" hidden="1">{#N/A,#N/A,FALSE,"OffAdvance";#N/A,#N/A,FALSE,"OffExpRprt";#N/A,#N/A,FALSE,"Entertmnt";#N/A,#N/A,FALSE,"Promotion";#N/A,#N/A,FALSE,"Travelling"}</definedName>
    <definedName name="_4德巴金6u_N" hidden="1">{#N/A,#N/A,FALSE,"national";#N/A,#N/A,FALSE,"GZ";#N/A,#N/A,FALSE,"BJ";#N/A,#N/A,FALSE,"SH";#N/A,#N/A,FALSE,"ZJ"}</definedName>
    <definedName name="_5_" hidden="1">#REF!</definedName>
    <definedName name="_5_________________123Graph_BCHART_3" hidden="1">#REF!</definedName>
    <definedName name="_5_____123Graph_CCHART_3" hidden="1">#REF!</definedName>
    <definedName name="_5____123Graph_BCHART_1" hidden="1">#REF!</definedName>
    <definedName name="_5__123Graph_ACHART_13" hidden="1">#REF!</definedName>
    <definedName name="_5__123Graph_ACHART_17" hidden="1">#REF!</definedName>
    <definedName name="_5__123Graph_ACHART_21" hidden="1">#REF!</definedName>
    <definedName name="_5__123Graph_ACHART_4" hidden="1">#REF!</definedName>
    <definedName name="_5__123Graph_ACHART_5" hidden="1">#REF!</definedName>
    <definedName name="_5__123Graph_ACHART_9" hidden="1">#REF!</definedName>
    <definedName name="_5__123Graph_BCHART_1" hidden="1">#REF!</definedName>
    <definedName name="_5__123Graph_BCHART_10" hidden="1">#REF!</definedName>
    <definedName name="_5__123Graph_BCHART_2" hidden="1">#REF!</definedName>
    <definedName name="_5__123Graph_BCHART_4" hidden="1">#REF!</definedName>
    <definedName name="_5__123Graph_BCHART_5" hidden="1">#REF!</definedName>
    <definedName name="_5__123Graph_BCHART_6" hidden="1">#REF!</definedName>
    <definedName name="_5__123Graph_C1993_1998" hidden="1">#REF!</definedName>
    <definedName name="_5__123Graph_CCHART_1" hidden="1">#REF!</definedName>
    <definedName name="_5__123Graph_CCHART_3" hidden="1">#REF!</definedName>
    <definedName name="_5__123Graph_DCHART_1" hidden="1">#REF!</definedName>
    <definedName name="_5__123Graph_E图表_1A" hidden="1">#REF!</definedName>
    <definedName name="_5__123Graph_XChart_1A" hidden="1">#REF!</definedName>
    <definedName name="_5__123Graph_XCHART_5" hidden="1">#REF!</definedName>
    <definedName name="_5__FDSAUDITLINK__" hidden="1">{"fdsup://IBCentral/FAT Viewer?action=UPDATE&amp;creator=factset&amp;DOC_NAME=fat:reuters_qtrly_source_window.fat&amp;display_string=Audit&amp;DYN_ARGS=TRUE&amp;VAR:ID1=98849810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5_123Graph_XCHAR" hidden="1">#REF!</definedName>
    <definedName name="_50______________123Graph_DCHART_1" hidden="1">#REF!</definedName>
    <definedName name="_50__123Graph_ACHART_9" hidden="1">#REF!</definedName>
    <definedName name="_50__123Graph_BCHART_13" hidden="1">#REF!</definedName>
    <definedName name="_50__123Graph_BCHART_2" hidden="1">#REF!</definedName>
    <definedName name="_50__123Graph_CCHART_10" hidden="1">#REF!</definedName>
    <definedName name="_50__123Graph_DCHART_9" hidden="1">#REF!</definedName>
    <definedName name="_50__123Graph_ECHART_9" hidden="1">#REF!</definedName>
    <definedName name="_50__123Graph_FCHART_3" hidden="1">#REF!</definedName>
    <definedName name="_50__123Graph_XCHART_12" hidden="1">#REF!</definedName>
    <definedName name="_5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00__FDSAUDITLINK__" hidden="1">{"fdsup://directions/FAT Viewer?action=UPDATE&amp;creator=factset&amp;DYN_ARGS=TRUE&amp;DOC_NAME=FAT:FQL_AUDITING_CLIENT_TEMPLATE.FAT&amp;display_string=Audit&amp;VAR:KEY=RIXCHCVYTG&amp;VAR:QUERY=RkZfRUJJVERBX09QRVIoTFRNLDM5MTk1KQ==&amp;WINDOW=FIRST_POPUP&amp;HEIGHT=450&amp;WIDTH=450&amp;START_MA","XIMIZED=FALSE&amp;VAR:CALENDAR=US&amp;VAR:SYMBOL=B2850B&amp;VAR:INDEX=0"}</definedName>
    <definedName name="_501_____123Graph_ACHART_3" hidden="1">#REF!</definedName>
    <definedName name="_501__FDSAUDITLINK__" hidden="1">{"fdsup://directions/FAT Viewer?action=UPDATE&amp;creator=factset&amp;DYN_ARGS=TRUE&amp;DOC_NAME=FAT:FQL_AUDITING_CLIENT_TEMPLATE.FAT&amp;display_string=Audit&amp;VAR:KEY=BCLYFQHYDQ&amp;VAR:QUERY=RkZfRU5UUlBSX1ZBTF9EQUlMWSgzOTE4OCwsLCwsJ0RJTCcp&amp;WINDOW=FIRST_POPUP&amp;HEIGHT=450&amp;WIDTH=","450&amp;START_MAXIMIZED=FALSE&amp;VAR:CALENDAR=US&amp;VAR:SYMBOL=B2850B&amp;VAR:INDEX=0"}</definedName>
    <definedName name="_502__FDSAUDITLINK__" hidden="1">{"fdsup://directions/FAT Viewer?action=UPDATE&amp;creator=factset&amp;DYN_ARGS=TRUE&amp;DOC_NAME=FAT:FQL_AUDITING_CLIENT_TEMPLATE.FAT&amp;display_string=Audit&amp;VAR:KEY=NSNODINONW&amp;VAR:QUERY=RkZfRUJJVERBX09QRVIoTFRNLDM5MTg4KQ==&amp;WINDOW=FIRST_POPUP&amp;HEIGHT=450&amp;WIDTH=450&amp;START_MA","XIMIZED=FALSE&amp;VAR:CALENDAR=US&amp;VAR:SYMBOL=B2850B&amp;VAR:INDEX=0"}</definedName>
    <definedName name="_503__FDSAUDITLINK__" hidden="1">{"fdsup://directions/FAT Viewer?action=UPDATE&amp;creator=factset&amp;DYN_ARGS=TRUE&amp;DOC_NAME=FAT:FQL_AUDITING_CLIENT_TEMPLATE.FAT&amp;display_string=Audit&amp;VAR:KEY=JSLGHQHQTC&amp;VAR:QUERY=RkZfRU5UUlBSX1ZBTF9EQUlMWSgzOTE4MSwsLCwsJ0RJTCcp&amp;WINDOW=FIRST_POPUP&amp;HEIGHT=450&amp;WIDTH=","450&amp;START_MAXIMIZED=FALSE&amp;VAR:CALENDAR=US&amp;VAR:SYMBOL=B2850B&amp;VAR:INDEX=0"}</definedName>
    <definedName name="_504_____123Graph_BCHART_1" hidden="1">#REF!</definedName>
    <definedName name="_504__FDSAUDITLINK__" hidden="1">{"fdsup://directions/FAT Viewer?action=UPDATE&amp;creator=factset&amp;DYN_ARGS=TRUE&amp;DOC_NAME=FAT:FQL_AUDITING_CLIENT_TEMPLATE.FAT&amp;display_string=Audit&amp;VAR:KEY=TOPGNCLEPO&amp;VAR:QUERY=RkZfRUJJVERBX09QRVIoTFRNLDM5MTgxKQ==&amp;WINDOW=FIRST_POPUP&amp;HEIGHT=450&amp;WIDTH=450&amp;START_MA","XIMIZED=FALSE&amp;VAR:CALENDAR=US&amp;VAR:SYMBOL=B2850B&amp;VAR:INDEX=0"}</definedName>
    <definedName name="_505__FDSAUDITLINK__" hidden="1">{"fdsup://directions/FAT Viewer?action=UPDATE&amp;creator=factset&amp;DYN_ARGS=TRUE&amp;DOC_NAME=FAT:FQL_AUDITING_CLIENT_TEMPLATE.FAT&amp;display_string=Audit&amp;VAR:KEY=TQPMNQDUDM&amp;VAR:QUERY=RkZfRU5UUlBSX1ZBTF9EQUlMWSgzOTE3NCwsLCwsJ0RJTCcp&amp;WINDOW=FIRST_POPUP&amp;HEIGHT=450&amp;WIDTH=","450&amp;START_MAXIMIZED=FALSE&amp;VAR:CALENDAR=US&amp;VAR:SYMBOL=B2850B&amp;VAR:INDEX=0"}</definedName>
    <definedName name="_506__FDSAUDITLINK__" hidden="1">{"fdsup://directions/FAT Viewer?action=UPDATE&amp;creator=factset&amp;DYN_ARGS=TRUE&amp;DOC_NAME=FAT:FQL_AUDITING_CLIENT_TEMPLATE.FAT&amp;display_string=Audit&amp;VAR:KEY=XAVOXMPKJE&amp;VAR:QUERY=RkZfRUJJVERBX09QRVIoTFRNLDM5MTc0KQ==&amp;WINDOW=FIRST_POPUP&amp;HEIGHT=450&amp;WIDTH=450&amp;START_MA","XIMIZED=FALSE&amp;VAR:CALENDAR=US&amp;VAR:SYMBOL=B2850B&amp;VAR:INDEX=0"}</definedName>
    <definedName name="_507_____123Graph_BCHART_2" hidden="1">#REF!</definedName>
    <definedName name="_507__FDSAUDITLINK__" hidden="1">{"fdsup://directions/FAT Viewer?action=UPDATE&amp;creator=factset&amp;DYN_ARGS=TRUE&amp;DOC_NAME=FAT:FQL_AUDITING_CLIENT_TEMPLATE.FAT&amp;display_string=Audit&amp;VAR:KEY=BWLQBAPCJQ&amp;VAR:QUERY=RkZfRU5UUlBSX1ZBTF9EQUlMWSgzOTE2NywsLCwsJ0RJTCcp&amp;WINDOW=FIRST_POPUP&amp;HEIGHT=450&amp;WIDTH=","450&amp;START_MAXIMIZED=FALSE&amp;VAR:CALENDAR=US&amp;VAR:SYMBOL=B2850B&amp;VAR:INDEX=0"}</definedName>
    <definedName name="_508__FDSAUDITLINK__" hidden="1">{"fdsup://directions/FAT Viewer?action=UPDATE&amp;creator=factset&amp;DYN_ARGS=TRUE&amp;DOC_NAME=FAT:FQL_AUDITING_CLIENT_TEMPLATE.FAT&amp;display_string=Audit&amp;VAR:KEY=PGDMJOTUBK&amp;VAR:QUERY=RkZfRUJJVERBX09QRVIoTFRNLDM5MTY3KQ==&amp;WINDOW=FIRST_POPUP&amp;HEIGHT=450&amp;WIDTH=450&amp;START_MA","XIMIZED=FALSE&amp;VAR:CALENDAR=US&amp;VAR:SYMBOL=B2850B&amp;VAR:INDEX=0"}</definedName>
    <definedName name="_509__FDSAUDITLINK__" hidden="1">{"fdsup://directions/FAT Viewer?action=UPDATE&amp;creator=factset&amp;DYN_ARGS=TRUE&amp;DOC_NAME=FAT:FQL_AUDITING_CLIENT_TEMPLATE.FAT&amp;display_string=Audit&amp;VAR:KEY=JMTOZURYZO&amp;VAR:QUERY=RkZfRU5UUlBSX1ZBTF9EQUlMWSgzOTE2MCwsLCwsJ0RJTCcp&amp;WINDOW=FIRST_POPUP&amp;HEIGHT=450&amp;WIDTH=","450&amp;START_MAXIMIZED=FALSE&amp;VAR:CALENDAR=US&amp;VAR:SYMBOL=B2850B&amp;VAR:INDEX=0"}</definedName>
    <definedName name="_51________________123Graph_CCHART_1" hidden="1">#REF!</definedName>
    <definedName name="_51______________123Graph_DCHART_2" hidden="1">#REF!</definedName>
    <definedName name="_51__123Graph_BCHART_14" hidden="1">#REF!</definedName>
    <definedName name="_51__123Graph_BCHART_22" hidden="1">#REF!</definedName>
    <definedName name="_51__123Graph_FCHART_4" hidden="1">#REF!</definedName>
    <definedName name="_51__123Graph_XCHART_13" hidden="1">#REF!</definedName>
    <definedName name="_51__FDSAUDITLINK__" hidden="1">{"fdsup://IBCentral/FAT Viewer?action=UPDATE&amp;creator=factset&amp;DOC_NAME=fat:reuters_qtrly_source_window.fat&amp;display_string=Audit&amp;DYN_ARGS=TRUE&amp;VAR:ID1=45230810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1_0_K" hidden="1">#REF!</definedName>
    <definedName name="_510_____123Graph_BCHART_3" hidden="1">#REF!</definedName>
    <definedName name="_510__FDSAUDITLINK__" hidden="1">{"fdsup://directions/FAT Viewer?action=UPDATE&amp;creator=factset&amp;DYN_ARGS=TRUE&amp;DOC_NAME=FAT:FQL_AUDITING_CLIENT_TEMPLATE.FAT&amp;display_string=Audit&amp;VAR:KEY=DQVUVQNWNE&amp;VAR:QUERY=RkZfRUJJVERBX09QRVIoTFRNLDM5MTYwKQ==&amp;WINDOW=FIRST_POPUP&amp;HEIGHT=450&amp;WIDTH=450&amp;START_MA","XIMIZED=FALSE&amp;VAR:CALENDAR=US&amp;VAR:SYMBOL=B2850B&amp;VAR:INDEX=0"}</definedName>
    <definedName name="_511__FDSAUDITLINK__" hidden="1">{"fdsup://directions/FAT Viewer?action=UPDATE&amp;creator=factset&amp;DYN_ARGS=TRUE&amp;DOC_NAME=FAT:FQL_AUDITING_CLIENT_TEMPLATE.FAT&amp;display_string=Audit&amp;VAR:KEY=TYTCNMBWPI&amp;VAR:QUERY=RkZfRU5UUlBSX1ZBTF9EQUlMWSgzOTE1MywsLCwsJ0RJTCcp&amp;WINDOW=FIRST_POPUP&amp;HEIGHT=450&amp;WIDTH=","450&amp;START_MAXIMIZED=FALSE&amp;VAR:CALENDAR=US&amp;VAR:SYMBOL=B2850B&amp;VAR:INDEX=0"}</definedName>
    <definedName name="_512__FDSAUDITLINK__" hidden="1">{"fdsup://directions/FAT Viewer?action=UPDATE&amp;creator=factset&amp;DYN_ARGS=TRUE&amp;DOC_NAME=FAT:FQL_AUDITING_CLIENT_TEMPLATE.FAT&amp;display_string=Audit&amp;VAR:KEY=DYTSXMVGRE&amp;VAR:QUERY=RkZfRUJJVERBX09QRVIoTFRNLDM5MTUzKQ==&amp;WINDOW=FIRST_POPUP&amp;HEIGHT=450&amp;WIDTH=450&amp;START_MA","XIMIZED=FALSE&amp;VAR:CALENDAR=US&amp;VAR:SYMBOL=B2850B&amp;VAR:INDEX=0"}</definedName>
    <definedName name="_513_____123Graph_CCHART_1" hidden="1">#REF!</definedName>
    <definedName name="_513__FDSAUDITLINK__" hidden="1">{"fdsup://directions/FAT Viewer?action=UPDATE&amp;creator=factset&amp;DYN_ARGS=TRUE&amp;DOC_NAME=FAT:FQL_AUDITING_CLIENT_TEMPLATE.FAT&amp;display_string=Audit&amp;VAR:KEY=LKBMXGHONY&amp;VAR:QUERY=RkZfRU5UUlBSX1ZBTF9EQUlMWSgzOTE0NiwsLCwsJ0RJTCcp&amp;WINDOW=FIRST_POPUP&amp;HEIGHT=450&amp;WIDTH=","450&amp;START_MAXIMIZED=FALSE&amp;VAR:CALENDAR=US&amp;VAR:SYMBOL=B2850B&amp;VAR:INDEX=0"}</definedName>
    <definedName name="_514__FDSAUDITLINK__" hidden="1">{"fdsup://directions/FAT Viewer?action=UPDATE&amp;creator=factset&amp;DYN_ARGS=TRUE&amp;DOC_NAME=FAT:FQL_AUDITING_CLIENT_TEMPLATE.FAT&amp;display_string=Audit&amp;VAR:KEY=PWZQHQRKPY&amp;VAR:QUERY=RkZfRUJJVERBX09QRVIoTFRNLDM5MTQ2KQ==&amp;WINDOW=FIRST_POPUP&amp;HEIGHT=450&amp;WIDTH=450&amp;START_MA","XIMIZED=FALSE&amp;VAR:CALENDAR=US&amp;VAR:SYMBOL=B2850B&amp;VAR:INDEX=0"}</definedName>
    <definedName name="_515__FDSAUDITLINK__" hidden="1">{"fdsup://directions/FAT Viewer?action=UPDATE&amp;creator=factset&amp;DYN_ARGS=TRUE&amp;DOC_NAME=FAT:FQL_AUDITING_CLIENT_TEMPLATE.FAT&amp;display_string=Audit&amp;VAR:KEY=VQPKRWZSXY&amp;VAR:QUERY=RkZfRU5UUlBSX1ZBTF9EQUlMWSgzOTEzOSwsLCwsJ0RJTCcp&amp;WINDOW=FIRST_POPUP&amp;HEIGHT=450&amp;WIDTH=","450&amp;START_MAXIMIZED=FALSE&amp;VAR:CALENDAR=US&amp;VAR:SYMBOL=B2850B&amp;VAR:INDEX=0"}</definedName>
    <definedName name="_516_____123Graph_CCHART_3" hidden="1">#REF!</definedName>
    <definedName name="_516__FDSAUDITLINK__" hidden="1">{"fdsup://directions/FAT Viewer?action=UPDATE&amp;creator=factset&amp;DYN_ARGS=TRUE&amp;DOC_NAME=FAT:FQL_AUDITING_CLIENT_TEMPLATE.FAT&amp;display_string=Audit&amp;VAR:KEY=HUVAXSVUVS&amp;VAR:QUERY=RkZfRUJJVERBX09QRVIoTFRNLDM5MTM5KQ==&amp;WINDOW=FIRST_POPUP&amp;HEIGHT=450&amp;WIDTH=450&amp;START_MA","XIMIZED=FALSE&amp;VAR:CALENDAR=US&amp;VAR:SYMBOL=B2850B&amp;VAR:INDEX=0"}</definedName>
    <definedName name="_517__FDSAUDITLINK__" hidden="1">{"fdsup://directions/FAT Viewer?action=UPDATE&amp;creator=factset&amp;DYN_ARGS=TRUE&amp;DOC_NAME=FAT:FQL_AUDITING_CLIENT_TEMPLATE.FAT&amp;display_string=Audit&amp;VAR:KEY=LUFKLYBMXW&amp;VAR:QUERY=RkZfRU5UUlBSX1ZBTF9EQUlMWSgzOTEzMiwsLCwsJ0RJTCcp&amp;WINDOW=FIRST_POPUP&amp;HEIGHT=450&amp;WIDTH=","450&amp;START_MAXIMIZED=FALSE&amp;VAR:CALENDAR=US&amp;VAR:SYMBOL=B2850B&amp;VAR:INDEX=0"}</definedName>
    <definedName name="_518__FDSAUDITLINK__" hidden="1">{"fdsup://directions/FAT Viewer?action=UPDATE&amp;creator=factset&amp;DYN_ARGS=TRUE&amp;DOC_NAME=FAT:FQL_AUDITING_CLIENT_TEMPLATE.FAT&amp;display_string=Audit&amp;VAR:KEY=HGBQTAHENS&amp;VAR:QUERY=RkZfRUJJVERBX09QRVIoTFRNLDM5MTMyKQ==&amp;WINDOW=FIRST_POPUP&amp;HEIGHT=450&amp;WIDTH=450&amp;START_MA","XIMIZED=FALSE&amp;VAR:CALENDAR=US&amp;VAR:SYMBOL=B2850B&amp;VAR:INDEX=0"}</definedName>
    <definedName name="_519_____123Graph_ECHART_1" hidden="1">#REF!</definedName>
    <definedName name="_519__FDSAUDITLINK__" hidden="1">{"fdsup://directions/FAT Viewer?action=UPDATE&amp;creator=factset&amp;DYN_ARGS=TRUE&amp;DOC_NAME=FAT:FQL_AUDITING_CLIENT_TEMPLATE.FAT&amp;display_string=Audit&amp;VAR:KEY=FIJYJYVKJI&amp;VAR:QUERY=RkZfRU5UUlBSX1ZBTF9EQUlMWSgzOTEyNSwsLCwsJ0RJTCcp&amp;WINDOW=FIRST_POPUP&amp;HEIGHT=450&amp;WIDTH=","450&amp;START_MAXIMIZED=FALSE&amp;VAR:CALENDAR=US&amp;VAR:SYMBOL=B2850B&amp;VAR:INDEX=0"}</definedName>
    <definedName name="_52______________123Graph_ECHART_1" hidden="1">#REF!</definedName>
    <definedName name="_52__123Graph_BCHART_15" hidden="1">#REF!</definedName>
    <definedName name="_52__123Graph_BCHART_23" hidden="1">#REF!</definedName>
    <definedName name="_52__123Graph_CCHART_22" hidden="1">#REF!</definedName>
    <definedName name="_52__123Graph_ECHART_10" hidden="1">#REF!</definedName>
    <definedName name="_52__123Graph_FCHART_22" hidden="1">#REF!</definedName>
    <definedName name="_52__123Graph_LBL_BCHART_2" hidden="1">#REF!</definedName>
    <definedName name="_52__123Graph_XCHART_14" hidden="1">#REF!</definedName>
    <definedName name="_52__123Graph_XCHART_2" hidden="1">#REF!</definedName>
    <definedName name="_52__123Graph_XCHART_4" hidden="1">#REF!</definedName>
    <definedName name="_52__FDSAUDITLINK__" hidden="1">{"fdsup://IBCentral/FAT Viewer?action=UPDATE&amp;creator=factset&amp;DOC_NAME=fat:reuters_qtrly_source_window.fat&amp;display_string=Audit&amp;DYN_ARGS=TRUE&amp;VAR:ID1=45230810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20__FDSAUDITLINK__" hidden="1">{"fdsup://directions/FAT Viewer?action=UPDATE&amp;creator=factset&amp;DYN_ARGS=TRUE&amp;DOC_NAME=FAT:FQL_AUDITING_CLIENT_TEMPLATE.FAT&amp;display_string=Audit&amp;VAR:KEY=JURIJATYZY&amp;VAR:QUERY=RkZfRUJJVERBX09QRVIoTFRNLDM5MTI1KQ==&amp;WINDOW=FIRST_POPUP&amp;HEIGHT=450&amp;WIDTH=450&amp;START_MA","XIMIZED=FALSE&amp;VAR:CALENDAR=US&amp;VAR:SYMBOL=B2850B&amp;VAR:INDEX=0"}</definedName>
    <definedName name="_521__FDSAUDITLINK__" hidden="1">{"fdsup://directions/FAT Viewer?action=UPDATE&amp;creator=factset&amp;DYN_ARGS=TRUE&amp;DOC_NAME=FAT:FQL_AUDITING_CLIENT_TEMPLATE.FAT&amp;display_string=Audit&amp;VAR:KEY=FOFMDUTUXW&amp;VAR:QUERY=RkZfRU5UUlBSX1ZBTF9EQUlMWSgzOTExOCwsLCwsJ0RJTCcp&amp;WINDOW=FIRST_POPUP&amp;HEIGHT=450&amp;WIDTH=","450&amp;START_MAXIMIZED=FALSE&amp;VAR:CALENDAR=US&amp;VAR:SYMBOL=B2850B&amp;VAR:INDEX=0"}</definedName>
    <definedName name="_522_____123Graph_FCHART_1" hidden="1">#REF!</definedName>
    <definedName name="_522__FDSAUDITLINK__" hidden="1">{"fdsup://directions/FAT Viewer?action=UPDATE&amp;creator=factset&amp;DYN_ARGS=TRUE&amp;DOC_NAME=FAT:FQL_AUDITING_CLIENT_TEMPLATE.FAT&amp;display_string=Audit&amp;VAR:KEY=XSHETKDUDG&amp;VAR:QUERY=RkZfRUJJVERBX09QRVIoTFRNLDM5MTE4KQ==&amp;WINDOW=FIRST_POPUP&amp;HEIGHT=450&amp;WIDTH=450&amp;START_MA","XIMIZED=FALSE&amp;VAR:CALENDAR=US&amp;VAR:SYMBOL=B2850B&amp;VAR:INDEX=0"}</definedName>
    <definedName name="_523__FDSAUDITLINK__" hidden="1">{"fdsup://directions/FAT Viewer?action=UPDATE&amp;creator=factset&amp;DYN_ARGS=TRUE&amp;DOC_NAME=FAT:FQL_AUDITING_CLIENT_TEMPLATE.FAT&amp;display_string=Audit&amp;VAR:KEY=HGTKHMBWTU&amp;VAR:QUERY=RkZfRU5UUlBSX1ZBTF9EQUlMWSgzOTExMSwsLCwsJ0RJTCcp&amp;WINDOW=FIRST_POPUP&amp;HEIGHT=450&amp;WIDTH=","450&amp;START_MAXIMIZED=FALSE&amp;VAR:CALENDAR=US&amp;VAR:SYMBOL=B2850B&amp;VAR:INDEX=0"}</definedName>
    <definedName name="_524__FDSAUDITLINK__" hidden="1">{"fdsup://directions/FAT Viewer?action=UPDATE&amp;creator=factset&amp;DYN_ARGS=TRUE&amp;DOC_NAME=FAT:FQL_AUDITING_CLIENT_TEMPLATE.FAT&amp;display_string=Audit&amp;VAR:KEY=XQVMPGDYDK&amp;VAR:QUERY=RkZfRUJJVERBX09QRVIoTFRNLDM5MTExKQ==&amp;WINDOW=FIRST_POPUP&amp;HEIGHT=450&amp;WIDTH=450&amp;START_MA","XIMIZED=FALSE&amp;VAR:CALENDAR=US&amp;VAR:SYMBOL=B2850B&amp;VAR:INDEX=0"}</definedName>
    <definedName name="_525_____123Graph_XCHART_1" hidden="1">#REF!</definedName>
    <definedName name="_525__FDSAUDITLINK__" hidden="1">{"fdsup://directions/FAT Viewer?action=UPDATE&amp;creator=factset&amp;DYN_ARGS=TRUE&amp;DOC_NAME=FAT:FQL_AUDITING_CLIENT_TEMPLATE.FAT&amp;display_string=Audit&amp;VAR:KEY=XOLEFUXGRY&amp;VAR:QUERY=RkZfRU5UUlBSX1ZBTF9EQUlMWSgzOTEwNCwsLCwsJ0RJTCcp&amp;WINDOW=FIRST_POPUP&amp;HEIGHT=450&amp;WIDTH=","450&amp;START_MAXIMIZED=FALSE&amp;VAR:CALENDAR=US&amp;VAR:SYMBOL=B2850B&amp;VAR:INDEX=0"}</definedName>
    <definedName name="_526__FDSAUDITLINK__" hidden="1">{"fdsup://directions/FAT Viewer?action=UPDATE&amp;creator=factset&amp;DYN_ARGS=TRUE&amp;DOC_NAME=FAT:FQL_AUDITING_CLIENT_TEMPLATE.FAT&amp;display_string=Audit&amp;VAR:KEY=DWJGTWNWPS&amp;VAR:QUERY=RkZfRUJJVERBX09QRVIoTFRNLDM5MTA0KQ==&amp;WINDOW=FIRST_POPUP&amp;HEIGHT=450&amp;WIDTH=450&amp;START_MA","XIMIZED=FALSE&amp;VAR:CALENDAR=US&amp;VAR:SYMBOL=B2850B&amp;VAR:INDEX=0"}</definedName>
    <definedName name="_527__FDSAUDITLINK__" hidden="1">{"fdsup://directions/FAT Viewer?action=UPDATE&amp;creator=factset&amp;DYN_ARGS=TRUE&amp;DOC_NAME=FAT:FQL_AUDITING_CLIENT_TEMPLATE.FAT&amp;display_string=Audit&amp;VAR:KEY=VQBGHODWVW&amp;VAR:QUERY=RkZfRU5UUlBSX1ZBTF9EQUlMWSgzOTA5NywsLCwsJ0RJTCcp&amp;WINDOW=FIRST_POPUP&amp;HEIGHT=450&amp;WIDTH=","450&amp;START_MAXIMIZED=FALSE&amp;VAR:CALENDAR=US&amp;VAR:SYMBOL=B2850B&amp;VAR:INDEX=0"}</definedName>
    <definedName name="_528_____123Graph_XCHART_2" hidden="1">#REF!</definedName>
    <definedName name="_528__FDSAUDITLINK__" hidden="1">{"fdsup://directions/FAT Viewer?action=UPDATE&amp;creator=factset&amp;DYN_ARGS=TRUE&amp;DOC_NAME=FAT:FQL_AUDITING_CLIENT_TEMPLATE.FAT&amp;display_string=Audit&amp;VAR:KEY=JCNMFAPMXO&amp;VAR:QUERY=RkZfRUJJVERBX09QRVIoTFRNLDM5MDk3KQ==&amp;WINDOW=FIRST_POPUP&amp;HEIGHT=450&amp;WIDTH=450&amp;START_MA","XIMIZED=FALSE&amp;VAR:CALENDAR=US&amp;VAR:SYMBOL=B2850B&amp;VAR:INDEX=0"}</definedName>
    <definedName name="_529__FDSAUDITLINK__" hidden="1">{"fdsup://directions/FAT Viewer?action=UPDATE&amp;creator=factset&amp;DYN_ARGS=TRUE&amp;DOC_NAME=FAT:FQL_AUDITING_CLIENT_TEMPLATE.FAT&amp;display_string=Audit&amp;VAR:KEY=XSZYRIRKBE&amp;VAR:QUERY=RkZfRU5UUlBSX1ZBTF9EQUlMWSgzOTA5MCwsLCwsJ0RJTCcp&amp;WINDOW=FIRST_POPUP&amp;HEIGHT=450&amp;WIDTH=","450&amp;START_MAXIMIZED=FALSE&amp;VAR:CALENDAR=US&amp;VAR:SYMBOL=B2850B&amp;VAR:INDEX=0"}</definedName>
    <definedName name="_53______________123Graph_FCHART_1" hidden="1">#REF!</definedName>
    <definedName name="_53__123Graph_BCHART_16" hidden="1">#REF!</definedName>
    <definedName name="_53__123Graph_BCHART_24" hidden="1">#REF!</definedName>
    <definedName name="_53__123Graph_XCHART_15" hidden="1">#REF!</definedName>
    <definedName name="_53__FDSAUDITLINK__" hidden="1">{"fdsup://IBCentral/FAT Viewer?action=UPDATE&amp;creator=factset&amp;DOC_NAME=fat:reuters_qtrly_source_window.fat&amp;display_string=Audit&amp;DYN_ARGS=TRUE&amp;VAR:ID1=45230810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30__FDSAUDITLINK__" hidden="1">{"fdsup://directions/FAT Viewer?action=UPDATE&amp;creator=factset&amp;DYN_ARGS=TRUE&amp;DOC_NAME=FAT:FQL_AUDITING_CLIENT_TEMPLATE.FAT&amp;display_string=Audit&amp;VAR:KEY=PQZSTOVKBO&amp;VAR:QUERY=RkZfRUJJVERBX09QRVIoTFRNLDM5MDkwKQ==&amp;WINDOW=FIRST_POPUP&amp;HEIGHT=450&amp;WIDTH=450&amp;START_MA","XIMIZED=FALSE&amp;VAR:CALENDAR=US&amp;VAR:SYMBOL=B2850B&amp;VAR:INDEX=0"}</definedName>
    <definedName name="_531____123Graph_ACHART_2" hidden="1">#REF!</definedName>
    <definedName name="_531__FDSAUDITLINK__" hidden="1">{"fdsup://directions/FAT Viewer?action=UPDATE&amp;creator=factset&amp;DYN_ARGS=TRUE&amp;DOC_NAME=FAT:FQL_AUDITING_CLIENT_TEMPLATE.FAT&amp;display_string=Audit&amp;VAR:KEY=DQPCFYZIBE&amp;VAR:QUERY=RkZfRUJJVERBX09QRVIoTFRNLDM5MDgzKQ==&amp;WINDOW=FIRST_POPUP&amp;HEIGHT=450&amp;WIDTH=450&amp;START_MA","XIMIZED=FALSE&amp;VAR:CALENDAR=US&amp;VAR:SYMBOL=B2850B&amp;VAR:INDEX=0"}</definedName>
    <definedName name="_532__FDSAUDITLINK__" hidden="1">{"fdsup://directions/FAT Viewer?action=UPDATE&amp;creator=factset&amp;DYN_ARGS=TRUE&amp;DOC_NAME=FAT:FQL_AUDITING_CLIENT_TEMPLATE.FAT&amp;display_string=Audit&amp;VAR:KEY=NKTUXGVADM&amp;VAR:QUERY=RkZfRU5UUlBSX1ZBTF9EQUlMWSgzOTA4MywsLCwsJ0RJTCcp&amp;WINDOW=FIRST_POPUP&amp;HEIGHT=450&amp;WIDTH=","450&amp;START_MAXIMIZED=FALSE&amp;VAR:CALENDAR=US&amp;VAR:SYMBOL=B2850B&amp;VAR:INDEX=0"}</definedName>
    <definedName name="_533__FDSAUDITLINK__" hidden="1">{"fdsup://directions/FAT Viewer?action=UPDATE&amp;creator=factset&amp;DYN_ARGS=TRUE&amp;DOC_NAME=FAT:FQL_AUDITING_CLIENT_TEMPLATE.FAT&amp;display_string=Audit&amp;VAR:KEY=RINIXQXQBE&amp;VAR:QUERY=RkZfRUJJVERBX09QRVIoTFRNLDQwNTgxKQ==&amp;WINDOW=FIRST_POPUP&amp;HEIGHT=450&amp;WIDTH=450&amp;START_MA","XIMIZED=FALSE&amp;VAR:CALENDAR=US&amp;VAR:SYMBOL=KEG&amp;VAR:INDEX=0"}</definedName>
    <definedName name="_534____123Graph_ACHART_3" hidden="1">#REF!</definedName>
    <definedName name="_534__FDSAUDITLINK__" hidden="1">{"fdsup://directions/FAT Viewer?action=UPDATE&amp;creator=factset&amp;DYN_ARGS=TRUE&amp;DOC_NAME=FAT:FQL_AUDITING_CLIENT_TEMPLATE.FAT&amp;display_string=Audit&amp;VAR:KEY=TIVKLWJMVM&amp;VAR:QUERY=RkZfRU5UUlBSX1ZBTF9EQUlMWSg0MDU4OCwsLCwsJ0RJTCcp&amp;WINDOW=FIRST_POPUP&amp;HEIGHT=450&amp;WIDTH=","450&amp;START_MAXIMIZED=FALSE&amp;VAR:CALENDAR=US&amp;VAR:SYMBOL=B2850B&amp;VAR:INDEX=0"}</definedName>
    <definedName name="_535__FDSAUDITLINK__" hidden="1">{"fdsup://directions/FAT Viewer?action=UPDATE&amp;creator=factset&amp;DYN_ARGS=TRUE&amp;DOC_NAME=FAT:FQL_AUDITING_CLIENT_TEMPLATE.FAT&amp;display_string=Audit&amp;VAR:KEY=JMVQZGXITY&amp;VAR:QUERY=RkZfRUJJVERBX09QRVIoTFRNLDQwNTc0KQ==&amp;WINDOW=FIRST_POPUP&amp;HEIGHT=450&amp;WIDTH=450&amp;START_MA","XIMIZED=FALSE&amp;VAR:CALENDAR=US&amp;VAR:SYMBOL=KEG&amp;VAR:INDEX=0"}</definedName>
    <definedName name="_536__FDSAUDITLINK__" hidden="1">{"fdsup://directions/FAT Viewer?action=UPDATE&amp;creator=factset&amp;DYN_ARGS=TRUE&amp;DOC_NAME=FAT:FQL_AUDITING_CLIENT_TEMPLATE.FAT&amp;display_string=Audit&amp;VAR:KEY=RIBQLWTMTC&amp;VAR:QUERY=RkZfRU5UUlBSX1ZBTF9EQUlMWSg0MDU3NCwsLCwsJ0RJTCcp&amp;WINDOW=FIRST_POPUP&amp;HEIGHT=450&amp;WIDTH=","450&amp;START_MAXIMIZED=FALSE&amp;VAR:CALENDAR=US&amp;VAR:SYMBOL=KEG&amp;VAR:INDEX=0"}</definedName>
    <definedName name="_537____123Graph_BCHART_1" hidden="1">#REF!</definedName>
    <definedName name="_537__FDSAUDITLINK__" hidden="1">{"fdsup://directions/FAT Viewer?action=UPDATE&amp;creator=factset&amp;DYN_ARGS=TRUE&amp;DOC_NAME=FAT:FQL_AUDITING_CLIENT_TEMPLATE.FAT&amp;display_string=Audit&amp;VAR:KEY=ZSNYXWVKPM&amp;VAR:QUERY=RkZfRUJJVERBX09QRVIoTFRNLDQwNTY3KQ==&amp;WINDOW=FIRST_POPUP&amp;HEIGHT=450&amp;WIDTH=450&amp;START_MA","XIMIZED=FALSE&amp;VAR:CALENDAR=US&amp;VAR:SYMBOL=KEG&amp;VAR:INDEX=0"}</definedName>
    <definedName name="_538__FDSAUDITLINK__" hidden="1">{"fdsup://directions/FAT Viewer?action=UPDATE&amp;creator=factset&amp;DYN_ARGS=TRUE&amp;DOC_NAME=FAT:FQL_AUDITING_CLIENT_TEMPLATE.FAT&amp;display_string=Audit&amp;VAR:KEY=DCRYHKBALG&amp;VAR:QUERY=RkZfRU5UUlBSX1ZBTF9EQUlMWSg0MDU2NywsLCwsJ0RJTCcp&amp;WINDOW=FIRST_POPUP&amp;HEIGHT=450&amp;WIDTH=","450&amp;START_MAXIMIZED=FALSE&amp;VAR:CALENDAR=US&amp;VAR:SYMBOL=KEG&amp;VAR:INDEX=0"}</definedName>
    <definedName name="_539__FDSAUDITLINK__" hidden="1">{"fdsup://directions/FAT Viewer?action=UPDATE&amp;creator=factset&amp;DYN_ARGS=TRUE&amp;DOC_NAME=FAT:FQL_AUDITING_CLIENT_TEMPLATE.FAT&amp;display_string=Audit&amp;VAR:KEY=RUNYDIDYZI&amp;VAR:QUERY=RkZfRUJJVERBX09QRVIoTFRNLDQwNTYwKQ==&amp;WINDOW=FIRST_POPUP&amp;HEIGHT=450&amp;WIDTH=450&amp;START_MA","XIMIZED=FALSE&amp;VAR:CALENDAR=US&amp;VAR:SYMBOL=KEG&amp;VAR:INDEX=0"}</definedName>
    <definedName name="_54________________123Graph_CCHART_2" hidden="1">#REF!</definedName>
    <definedName name="_54______________123Graph_XCHART_1" hidden="1">#REF!</definedName>
    <definedName name="_54__123Graph_BCHART_17" hidden="1">#REF!</definedName>
    <definedName name="_54__123Graph_BCHART_25" hidden="1">#REF!</definedName>
    <definedName name="_54__123Graph_CCHART_11" hidden="1">#REF!</definedName>
    <definedName name="_54__123Graph_ECHART_12" hidden="1">#REF!</definedName>
    <definedName name="_54__123Graph_FCHART_9" hidden="1">#REF!</definedName>
    <definedName name="_54__123Graph_LBL_ACHART_1" hidden="1">#REF!</definedName>
    <definedName name="_54__123Graph_XCHART_16" hidden="1">#REF!</definedName>
    <definedName name="_54__FDSAUDITLINK__" hidden="1">{"fdsup://IBCentral/FAT Viewer?action=UPDATE&amp;creator=factset&amp;DOC_NAME=fat:reuters_qtrly_source_window.fat&amp;display_string=Audit&amp;DYN_ARGS=TRUE&amp;VAR:ID1=45230810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40____123Graph_BCHART_2" hidden="1">#REF!</definedName>
    <definedName name="_540__FDSAUDITLINK__" hidden="1">{"fdsup://directions/FAT Viewer?action=UPDATE&amp;creator=factset&amp;DYN_ARGS=TRUE&amp;DOC_NAME=FAT:FQL_AUDITING_CLIENT_TEMPLATE.FAT&amp;display_string=Audit&amp;VAR:KEY=LSVAJKXWDI&amp;VAR:QUERY=RkZfRU5UUlBSX1ZBTF9EQUlMWSg0MDU2MCwsLCwsJ0RJTCcp&amp;WINDOW=FIRST_POPUP&amp;HEIGHT=450&amp;WIDTH=","450&amp;START_MAXIMIZED=FALSE&amp;VAR:CALENDAR=US&amp;VAR:SYMBOL=KEG&amp;VAR:INDEX=0"}</definedName>
    <definedName name="_541__FDSAUDITLINK__" hidden="1">{"fdsup://directions/FAT Viewer?action=UPDATE&amp;creator=factset&amp;DYN_ARGS=TRUE&amp;DOC_NAME=FAT:FQL_AUDITING_CLIENT_TEMPLATE.FAT&amp;display_string=Audit&amp;VAR:KEY=TMVSBOTKZO&amp;VAR:QUERY=RkZfRUJJVERBX09QRVIoTFRNLDQwNTUzKQ==&amp;WINDOW=FIRST_POPUP&amp;HEIGHT=450&amp;WIDTH=450&amp;START_MA","XIMIZED=FALSE&amp;VAR:CALENDAR=US&amp;VAR:SYMBOL=KEG&amp;VAR:INDEX=0"}</definedName>
    <definedName name="_542__FDSAUDITLINK__" hidden="1">{"fdsup://directions/FAT Viewer?action=UPDATE&amp;creator=factset&amp;DYN_ARGS=TRUE&amp;DOC_NAME=FAT:FQL_AUDITING_CLIENT_TEMPLATE.FAT&amp;display_string=Audit&amp;VAR:KEY=PGHYFOXOJQ&amp;VAR:QUERY=RkZfRU5UUlBSX1ZBTF9EQUlMWSg0MDU1MywsLCwsJ0RJTCcp&amp;WINDOW=FIRST_POPUP&amp;HEIGHT=450&amp;WIDTH=","450&amp;START_MAXIMIZED=FALSE&amp;VAR:CALENDAR=US&amp;VAR:SYMBOL=KEG&amp;VAR:INDEX=0"}</definedName>
    <definedName name="_543____123Graph_BCHART_3" hidden="1">#REF!</definedName>
    <definedName name="_543__FDSAUDITLINK__" hidden="1">{"fdsup://directions/FAT Viewer?action=UPDATE&amp;creator=factset&amp;DYN_ARGS=TRUE&amp;DOC_NAME=FAT:FQL_AUDITING_CLIENT_TEMPLATE.FAT&amp;display_string=Audit&amp;VAR:KEY=LSNONIRKRW&amp;VAR:QUERY=RkZfRUJJVERBX09QRVIoTFRNLDQwNTQ2KQ==&amp;WINDOW=FIRST_POPUP&amp;HEIGHT=450&amp;WIDTH=450&amp;START_MA","XIMIZED=FALSE&amp;VAR:CALENDAR=US&amp;VAR:SYMBOL=KEG&amp;VAR:INDEX=0"}</definedName>
    <definedName name="_544__FDSAUDITLINK__" hidden="1">{"fdsup://directions/FAT Viewer?action=UPDATE&amp;creator=factset&amp;DYN_ARGS=TRUE&amp;DOC_NAME=FAT:FQL_AUDITING_CLIENT_TEMPLATE.FAT&amp;display_string=Audit&amp;VAR:KEY=RETMPCRINW&amp;VAR:QUERY=RkZfRU5UUlBSX1ZBTF9EQUlMWSg0MDU0NiwsLCwsJ0RJTCcp&amp;WINDOW=FIRST_POPUP&amp;HEIGHT=450&amp;WIDTH=","450&amp;START_MAXIMIZED=FALSE&amp;VAR:CALENDAR=US&amp;VAR:SYMBOL=KEG&amp;VAR:INDEX=0"}</definedName>
    <definedName name="_545__FDSAUDITLINK__" hidden="1">{"fdsup://directions/FAT Viewer?action=UPDATE&amp;creator=factset&amp;DYN_ARGS=TRUE&amp;DOC_NAME=FAT:FQL_AUDITING_CLIENT_TEMPLATE.FAT&amp;display_string=Audit&amp;VAR:KEY=ZEDSRCTCFE&amp;VAR:QUERY=RkZfRUJJVERBX09QRVIoTFRNLDQwNTM5KQ==&amp;WINDOW=FIRST_POPUP&amp;HEIGHT=450&amp;WIDTH=450&amp;START_MA","XIMIZED=FALSE&amp;VAR:CALENDAR=US&amp;VAR:SYMBOL=KEG&amp;VAR:INDEX=0"}</definedName>
    <definedName name="_546____123Graph_CCHART_1" hidden="1">#REF!</definedName>
    <definedName name="_546__FDSAUDITLINK__" hidden="1">{"fdsup://directions/FAT Viewer?action=UPDATE&amp;creator=factset&amp;DYN_ARGS=TRUE&amp;DOC_NAME=FAT:FQL_AUDITING_CLIENT_TEMPLATE.FAT&amp;display_string=Audit&amp;VAR:KEY=ZAZUDURMPO&amp;VAR:QUERY=RkZfRU5UUlBSX1ZBTF9EQUlMWSg0MDUzOSwsLCwsJ0RJTCcp&amp;WINDOW=FIRST_POPUP&amp;HEIGHT=450&amp;WIDTH=","450&amp;START_MAXIMIZED=FALSE&amp;VAR:CALENDAR=US&amp;VAR:SYMBOL=KEG&amp;VAR:INDEX=0"}</definedName>
    <definedName name="_547__FDSAUDITLINK__" hidden="1">{"fdsup://directions/FAT Viewer?action=UPDATE&amp;creator=factset&amp;DYN_ARGS=TRUE&amp;DOC_NAME=FAT:FQL_AUDITING_CLIENT_TEMPLATE.FAT&amp;display_string=Audit&amp;VAR:KEY=XAVARYFYPW&amp;VAR:QUERY=RkZfRUJJVERBX09QRVIoTFRNLDQwNTMyKQ==&amp;WINDOW=FIRST_POPUP&amp;HEIGHT=450&amp;WIDTH=450&amp;START_MA","XIMIZED=FALSE&amp;VAR:CALENDAR=US&amp;VAR:SYMBOL=KEG&amp;VAR:INDEX=0"}</definedName>
    <definedName name="_548__FDSAUDITLINK__" hidden="1">{"fdsup://directions/FAT Viewer?action=UPDATE&amp;creator=factset&amp;DYN_ARGS=TRUE&amp;DOC_NAME=FAT:FQL_AUDITING_CLIENT_TEMPLATE.FAT&amp;display_string=Audit&amp;VAR:KEY=RUFCHKRYZI&amp;VAR:QUERY=RkZfRU5UUlBSX1ZBTF9EQUlMWSg0MDUzMiwsLCwsJ0RJTCcp&amp;WINDOW=FIRST_POPUP&amp;HEIGHT=450&amp;WIDTH=","450&amp;START_MAXIMIZED=FALSE&amp;VAR:CALENDAR=US&amp;VAR:SYMBOL=KEG&amp;VAR:INDEX=0"}</definedName>
    <definedName name="_549____123Graph_CCHART_2" hidden="1">#REF!</definedName>
    <definedName name="_549__FDSAUDITLINK__" hidden="1">{"fdsup://directions/FAT Viewer?action=UPDATE&amp;creator=factset&amp;DYN_ARGS=TRUE&amp;DOC_NAME=FAT:FQL_AUDITING_CLIENT_TEMPLATE.FAT&amp;display_string=Audit&amp;VAR:KEY=TGNKVMDMFG&amp;VAR:QUERY=RkZfRUJJVERBX09QRVIoTFRNLDQwNTI1KQ==&amp;WINDOW=FIRST_POPUP&amp;HEIGHT=450&amp;WIDTH=450&amp;START_MA","XIMIZED=FALSE&amp;VAR:CALENDAR=US&amp;VAR:SYMBOL=KEG&amp;VAR:INDEX=0"}</definedName>
    <definedName name="_55______________123Graph_XCHART_2" hidden="1">#REF!</definedName>
    <definedName name="_55__123Graph_BCHART_1" hidden="1">#REF!</definedName>
    <definedName name="_55__123Graph_BCHART_18" hidden="1">#REF!</definedName>
    <definedName name="_55__123Graph_BCHART_2" hidden="1">#REF!</definedName>
    <definedName name="_55__123Graph_BCHART_26" hidden="1">#REF!</definedName>
    <definedName name="_55__123Graph_CCHART_9" hidden="1">#REF!</definedName>
    <definedName name="_55__123Graph_XCHART_2" hidden="1">#REF!</definedName>
    <definedName name="_55__123Graph_XCHART_3" hidden="1">#REF!</definedName>
    <definedName name="_55__123Graph_XCHART_4" hidden="1">#REF!</definedName>
    <definedName name="_55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50__FDSAUDITLINK__" hidden="1">{"fdsup://directions/FAT Viewer?action=UPDATE&amp;creator=factset&amp;DYN_ARGS=TRUE&amp;DOC_NAME=FAT:FQL_AUDITING_CLIENT_TEMPLATE.FAT&amp;display_string=Audit&amp;VAR:KEY=HAZGXEHERS&amp;VAR:QUERY=RkZfRU5UUlBSX1ZBTF9EQUlMWSg0MDUyNSwsLCwsJ0RJTCcp&amp;WINDOW=FIRST_POPUP&amp;HEIGHT=450&amp;WIDTH=","450&amp;START_MAXIMIZED=FALSE&amp;VAR:CALENDAR=US&amp;VAR:SYMBOL=KEG&amp;VAR:INDEX=0"}</definedName>
    <definedName name="_551__FDSAUDITLINK__" hidden="1">{"fdsup://directions/FAT Viewer?action=UPDATE&amp;creator=factset&amp;DYN_ARGS=TRUE&amp;DOC_NAME=FAT:FQL_AUDITING_CLIENT_TEMPLATE.FAT&amp;display_string=Audit&amp;VAR:KEY=DAPWBQDQFS&amp;VAR:QUERY=RkZfRUJJVERBX09QRVIoTFRNLDQwNTE4KQ==&amp;WINDOW=FIRST_POPUP&amp;HEIGHT=450&amp;WIDTH=450&amp;START_MA","XIMIZED=FALSE&amp;VAR:CALENDAR=US&amp;VAR:SYMBOL=KEG&amp;VAR:INDEX=0"}</definedName>
    <definedName name="_552____123Graph_CCHART_3" hidden="1">#REF!</definedName>
    <definedName name="_552__FDSAUDITLINK__" hidden="1">{"fdsup://directions/FAT Viewer?action=UPDATE&amp;creator=factset&amp;DYN_ARGS=TRUE&amp;DOC_NAME=FAT:FQL_AUDITING_CLIENT_TEMPLATE.FAT&amp;display_string=Audit&amp;VAR:KEY=LEVMTGVARQ&amp;VAR:QUERY=RkZfRU5UUlBSX1ZBTF9EQUlMWSg0MDUxOCwsLCwsJ0RJTCcp&amp;WINDOW=FIRST_POPUP&amp;HEIGHT=450&amp;WIDTH=","450&amp;START_MAXIMIZED=FALSE&amp;VAR:CALENDAR=US&amp;VAR:SYMBOL=KEG&amp;VAR:INDEX=0"}</definedName>
    <definedName name="_553__FDSAUDITLINK__" hidden="1">{"fdsup://directions/FAT Viewer?action=UPDATE&amp;creator=factset&amp;DYN_ARGS=TRUE&amp;DOC_NAME=FAT:FQL_AUDITING_CLIENT_TEMPLATE.FAT&amp;display_string=Audit&amp;VAR:KEY=LMJSLUXUNI&amp;VAR:QUERY=RkZfRUJJVERBX09QRVIoTFRNLDQwNTExKQ==&amp;WINDOW=FIRST_POPUP&amp;HEIGHT=450&amp;WIDTH=450&amp;START_MA","XIMIZED=FALSE&amp;VAR:CALENDAR=US&amp;VAR:SYMBOL=KEG&amp;VAR:INDEX=0"}</definedName>
    <definedName name="_554__FDSAUDITLINK__" hidden="1">{"fdsup://directions/FAT Viewer?action=UPDATE&amp;creator=factset&amp;DYN_ARGS=TRUE&amp;DOC_NAME=FAT:FQL_AUDITING_CLIENT_TEMPLATE.FAT&amp;display_string=Audit&amp;VAR:KEY=BUZCLMTQHI&amp;VAR:QUERY=RkZfRU5UUlBSX1ZBTF9EQUlMWSg0MDUxMSwsLCwsJ0RJTCcp&amp;WINDOW=FIRST_POPUP&amp;HEIGHT=450&amp;WIDTH=","450&amp;START_MAXIMIZED=FALSE&amp;VAR:CALENDAR=US&amp;VAR:SYMBOL=KEG&amp;VAR:INDEX=0"}</definedName>
    <definedName name="_555____123Graph_DCHART_1" hidden="1">#REF!</definedName>
    <definedName name="_555__FDSAUDITLINK__" hidden="1">{"fdsup://directions/FAT Viewer?action=UPDATE&amp;creator=factset&amp;DYN_ARGS=TRUE&amp;DOC_NAME=FAT:FQL_AUDITING_CLIENT_TEMPLATE.FAT&amp;display_string=Audit&amp;VAR:KEY=NGFYZYRSDG&amp;VAR:QUERY=RkZfRUJJVERBX09QRVIoTFRNLDQwNTA0KQ==&amp;WINDOW=FIRST_POPUP&amp;HEIGHT=450&amp;WIDTH=450&amp;START_MA","XIMIZED=FALSE&amp;VAR:CALENDAR=US&amp;VAR:SYMBOL=KEG&amp;VAR:INDEX=0"}</definedName>
    <definedName name="_556__FDSAUDITLINK__" hidden="1">{"fdsup://directions/FAT Viewer?action=UPDATE&amp;creator=factset&amp;DYN_ARGS=TRUE&amp;DOC_NAME=FAT:FQL_AUDITING_CLIENT_TEMPLATE.FAT&amp;display_string=Audit&amp;VAR:KEY=DOXSHMDSTC&amp;VAR:QUERY=RkZfRU5UUlBSX1ZBTF9EQUlMWSg0MDUwNCwsLCwsJ0RJTCcp&amp;WINDOW=FIRST_POPUP&amp;HEIGHT=450&amp;WIDTH=","450&amp;START_MAXIMIZED=FALSE&amp;VAR:CALENDAR=US&amp;VAR:SYMBOL=KEG&amp;VAR:INDEX=0"}</definedName>
    <definedName name="_557__FDSAUDITLINK__" hidden="1">{"fdsup://directions/FAT Viewer?action=UPDATE&amp;creator=factset&amp;DYN_ARGS=TRUE&amp;DOC_NAME=FAT:FQL_AUDITING_CLIENT_TEMPLATE.FAT&amp;display_string=Audit&amp;VAR:KEY=BEBSTKLQJS&amp;VAR:QUERY=RkZfRUJJVERBX09QRVIoTFRNLDQwNDk3KQ==&amp;WINDOW=FIRST_POPUP&amp;HEIGHT=450&amp;WIDTH=450&amp;START_MA","XIMIZED=FALSE&amp;VAR:CALENDAR=US&amp;VAR:SYMBOL=KEG&amp;VAR:INDEX=0"}</definedName>
    <definedName name="_558____123Graph_DCHART_2" hidden="1">#REF!</definedName>
    <definedName name="_558__FDSAUDITLINK__" hidden="1">{"fdsup://directions/FAT Viewer?action=UPDATE&amp;creator=factset&amp;DYN_ARGS=TRUE&amp;DOC_NAME=FAT:FQL_AUDITING_CLIENT_TEMPLATE.FAT&amp;display_string=Audit&amp;VAR:KEY=DYDAPENOTO&amp;VAR:QUERY=RkZfRU5UUlBSX1ZBTF9EQUlMWSg0MDQ5NywsLCwsJ0RJTCcp&amp;WINDOW=FIRST_POPUP&amp;HEIGHT=450&amp;WIDTH=","450&amp;START_MAXIMIZED=FALSE&amp;VAR:CALENDAR=US&amp;VAR:SYMBOL=KEG&amp;VAR:INDEX=0"}</definedName>
    <definedName name="_559__FDSAUDITLINK__" hidden="1">{"fdsup://directions/FAT Viewer?action=UPDATE&amp;creator=factset&amp;DYN_ARGS=TRUE&amp;DOC_NAME=FAT:FQL_AUDITING_CLIENT_TEMPLATE.FAT&amp;display_string=Audit&amp;VAR:KEY=NQDYJWPCVM&amp;VAR:QUERY=RkZfRUJJVERBX09QRVIoTFRNLDQwNDkwKQ==&amp;WINDOW=FIRST_POPUP&amp;HEIGHT=450&amp;WIDTH=450&amp;START_MA","XIMIZED=FALSE&amp;VAR:CALENDAR=US&amp;VAR:SYMBOL=KEG&amp;VAR:INDEX=0"}</definedName>
    <definedName name="_56_____________123Graph_ACHART_1" hidden="1">#REF!</definedName>
    <definedName name="_56__123Graph_BCHART_1" hidden="1">#REF!</definedName>
    <definedName name="_56__123Graph_BCHART_27" hidden="1">#REF!</definedName>
    <definedName name="_56__123Graph_D1993_1998" hidden="1">#REF!</definedName>
    <definedName name="_56__123Graph_ECHART_22" hidden="1">#REF!</definedName>
    <definedName name="_56__123Graph_LBL_BCHART_3" hidden="1">#REF!</definedName>
    <definedName name="_56__123Graph_XCHART_3" hidden="1">#REF!</definedName>
    <definedName name="_56__FDSAUDITLINK__" hidden="1">{"fdsup://IBCentral/FAT Viewer?action=UPDATE&amp;creator=factset&amp;DOC_NAME=fat:reuters_qtrly_source_window.fat&amp;display_string=Audit&amp;DYN_ARGS=TRUE&amp;VAR:ID1=98849810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6_0_0" hidden="1">#REF!</definedName>
    <definedName name="_560__FDSAUDITLINK__" hidden="1">{"fdsup://directions/FAT Viewer?action=UPDATE&amp;creator=factset&amp;DYN_ARGS=TRUE&amp;DOC_NAME=FAT:FQL_AUDITING_CLIENT_TEMPLATE.FAT&amp;display_string=Audit&amp;VAR:KEY=NITWXEFQNW&amp;VAR:QUERY=RkZfRU5UUlBSX1ZBTF9EQUlMWSg0MDQ5MCwsLCwsJ0RJTCcp&amp;WINDOW=FIRST_POPUP&amp;HEIGHT=450&amp;WIDTH=","450&amp;START_MAXIMIZED=FALSE&amp;VAR:CALENDAR=US&amp;VAR:SYMBOL=KEG&amp;VAR:INDEX=0"}</definedName>
    <definedName name="_561____123Graph_ECHART_1" hidden="1">#REF!</definedName>
    <definedName name="_561__FDSAUDITLINK__" hidden="1">{"fdsup://directions/FAT Viewer?action=UPDATE&amp;creator=factset&amp;DYN_ARGS=TRUE&amp;DOC_NAME=FAT:FQL_AUDITING_CLIENT_TEMPLATE.FAT&amp;display_string=Audit&amp;VAR:KEY=ZQBUDIVGDK&amp;VAR:QUERY=RkZfRUJJVERBX09QRVIoTFRNLDQwNDgzKQ==&amp;WINDOW=FIRST_POPUP&amp;HEIGHT=450&amp;WIDTH=450&amp;START_MA","XIMIZED=FALSE&amp;VAR:CALENDAR=US&amp;VAR:SYMBOL=KEG&amp;VAR:INDEX=0"}</definedName>
    <definedName name="_562__FDSAUDITLINK__" hidden="1">{"fdsup://directions/FAT Viewer?action=UPDATE&amp;creator=factset&amp;DYN_ARGS=TRUE&amp;DOC_NAME=FAT:FQL_AUDITING_CLIENT_TEMPLATE.FAT&amp;display_string=Audit&amp;VAR:KEY=TUDIPWJOBO&amp;VAR:QUERY=RkZfRU5UUlBSX1ZBTF9EQUlMWSg0MDQ4MywsLCwsJ0RJTCcp&amp;WINDOW=FIRST_POPUP&amp;HEIGHT=450&amp;WIDTH=","450&amp;START_MAXIMIZED=FALSE&amp;VAR:CALENDAR=US&amp;VAR:SYMBOL=KEG&amp;VAR:INDEX=0"}</definedName>
    <definedName name="_563__FDSAUDITLINK__" hidden="1">{"fdsup://directions/FAT Viewer?action=UPDATE&amp;creator=factset&amp;DYN_ARGS=TRUE&amp;DOC_NAME=FAT:FQL_AUDITING_CLIENT_TEMPLATE.FAT&amp;display_string=Audit&amp;VAR:KEY=BQPITOVKNG&amp;VAR:QUERY=RkZfRUJJVERBX09QRVIoTFRNLDQwNDc2KQ==&amp;WINDOW=FIRST_POPUP&amp;HEIGHT=450&amp;WIDTH=450&amp;START_MA","XIMIZED=FALSE&amp;VAR:CALENDAR=US&amp;VAR:SYMBOL=KEG&amp;VAR:INDEX=0"}</definedName>
    <definedName name="_564____123Graph_FCHART_1" hidden="1">#REF!</definedName>
    <definedName name="_564__FDSAUDITLINK__" hidden="1">{"fdsup://directions/FAT Viewer?action=UPDATE&amp;creator=factset&amp;DYN_ARGS=TRUE&amp;DOC_NAME=FAT:FQL_AUDITING_CLIENT_TEMPLATE.FAT&amp;display_string=Audit&amp;VAR:KEY=LEZSZSJGHA&amp;VAR:QUERY=RkZfRU5UUlBSX1ZBTF9EQUlMWSg0MDQ3NiwsLCwsJ0RJTCcp&amp;WINDOW=FIRST_POPUP&amp;HEIGHT=450&amp;WIDTH=","450&amp;START_MAXIMIZED=FALSE&amp;VAR:CALENDAR=US&amp;VAR:SYMBOL=KEG&amp;VAR:INDEX=0"}</definedName>
    <definedName name="_565__FDSAUDITLINK__" hidden="1">{"fdsup://directions/FAT Viewer?action=UPDATE&amp;creator=factset&amp;DYN_ARGS=TRUE&amp;DOC_NAME=FAT:FQL_AUDITING_CLIENT_TEMPLATE.FAT&amp;display_string=Audit&amp;VAR:KEY=RCJWRYLSZM&amp;VAR:QUERY=RkZfRUJJVERBX09QRVIoTFRNLDQwNDY5KQ==&amp;WINDOW=FIRST_POPUP&amp;HEIGHT=450&amp;WIDTH=450&amp;START_MA","XIMIZED=FALSE&amp;VAR:CALENDAR=US&amp;VAR:SYMBOL=KEG&amp;VAR:INDEX=0"}</definedName>
    <definedName name="_566__FDSAUDITLINK__" hidden="1">{"fdsup://directions/FAT Viewer?action=UPDATE&amp;creator=factset&amp;DYN_ARGS=TRUE&amp;DOC_NAME=FAT:FQL_AUDITING_CLIENT_TEMPLATE.FAT&amp;display_string=Audit&amp;VAR:KEY=LCTCVIXABU&amp;VAR:QUERY=RkZfRU5UUlBSX1ZBTF9EQUlMWSg0MDQ2OSwsLCwsJ0RJTCcp&amp;WINDOW=FIRST_POPUP&amp;HEIGHT=450&amp;WIDTH=","450&amp;START_MAXIMIZED=FALSE&amp;VAR:CALENDAR=US&amp;VAR:SYMBOL=KEG&amp;VAR:INDEX=0"}</definedName>
    <definedName name="_567____123Graph_XCHART_1" hidden="1">#REF!</definedName>
    <definedName name="_567__FDSAUDITLINK__" hidden="1">{"fdsup://directions/FAT Viewer?action=UPDATE&amp;creator=factset&amp;DYN_ARGS=TRUE&amp;DOC_NAME=FAT:FQL_AUDITING_CLIENT_TEMPLATE.FAT&amp;display_string=Audit&amp;VAR:KEY=ZCPUHSXABI&amp;VAR:QUERY=RkZfRUJJVERBX09QRVIoTFRNLDQwNDYyKQ==&amp;WINDOW=FIRST_POPUP&amp;HEIGHT=450&amp;WIDTH=450&amp;START_MA","XIMIZED=FALSE&amp;VAR:CALENDAR=US&amp;VAR:SYMBOL=KEG&amp;VAR:INDEX=0"}</definedName>
    <definedName name="_568__FDSAUDITLINK__" hidden="1">{"fdsup://directions/FAT Viewer?action=UPDATE&amp;creator=factset&amp;DYN_ARGS=TRUE&amp;DOC_NAME=FAT:FQL_AUDITING_CLIENT_TEMPLATE.FAT&amp;display_string=Audit&amp;VAR:KEY=NIJAPWHOVK&amp;VAR:QUERY=RkZfRU5UUlBSX1ZBTF9EQUlMWSg0MDQ2MiwsLCwsJ0RJTCcp&amp;WINDOW=FIRST_POPUP&amp;HEIGHT=450&amp;WIDTH=","450&amp;START_MAXIMIZED=FALSE&amp;VAR:CALENDAR=US&amp;VAR:SYMBOL=KEG&amp;VAR:INDEX=0"}</definedName>
    <definedName name="_569__FDSAUDITLINK__" hidden="1">{"fdsup://directions/FAT Viewer?action=UPDATE&amp;creator=factset&amp;DYN_ARGS=TRUE&amp;DOC_NAME=FAT:FQL_AUDITING_CLIENT_TEMPLATE.FAT&amp;display_string=Audit&amp;VAR:KEY=ZMDKLYVSBG&amp;VAR:QUERY=RkZfRUJJVERBX09QRVIoTFRNLDQwNDU1KQ==&amp;WINDOW=FIRST_POPUP&amp;HEIGHT=450&amp;WIDTH=450&amp;START_MA","XIMIZED=FALSE&amp;VAR:CALENDAR=US&amp;VAR:SYMBOL=KEG&amp;VAR:INDEX=0"}</definedName>
    <definedName name="_57________________123Graph_CCHART_3" hidden="1">#REF!</definedName>
    <definedName name="_57_____________123Graph_ACHART_2" hidden="1">#REF!</definedName>
    <definedName name="_57__123Graph_BCHART_10" hidden="1">#REF!</definedName>
    <definedName name="_57__123Graph_BCHART_28" hidden="1">#REF!</definedName>
    <definedName name="_57__123Graph_XCHART_4" hidden="1">#REF!</definedName>
    <definedName name="_57__FDSAUDITLINK__" hidden="1">{"fdsup://IBCentral/FAT Viewer?action=UPDATE&amp;creator=factset&amp;DOC_NAME=fat:reuters_qtrly_source_window.fat&amp;display_string=Audit&amp;DYN_ARGS=TRUE&amp;VAR:ID1=98849810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70____123Graph_XCHART_2" hidden="1">#REF!</definedName>
    <definedName name="_570__FDSAUDITLINK__" hidden="1">{"fdsup://directions/FAT Viewer?action=UPDATE&amp;creator=factset&amp;DYN_ARGS=TRUE&amp;DOC_NAME=FAT:FQL_AUDITING_CLIENT_TEMPLATE.FAT&amp;display_string=Audit&amp;VAR:KEY=PKZAZEZABM&amp;VAR:QUERY=RkZfRU5UUlBSX1ZBTF9EQUlMWSg0MDQ1NSwsLCwsJ0RJTCcp&amp;WINDOW=FIRST_POPUP&amp;HEIGHT=450&amp;WIDTH=","450&amp;START_MAXIMIZED=FALSE&amp;VAR:CALENDAR=US&amp;VAR:SYMBOL=KEG&amp;VAR:INDEX=0"}</definedName>
    <definedName name="_571__FDSAUDITLINK__" hidden="1">{"fdsup://directions/FAT Viewer?action=UPDATE&amp;creator=factset&amp;DYN_ARGS=TRUE&amp;DOC_NAME=FAT:FQL_AUDITING_CLIENT_TEMPLATE.FAT&amp;display_string=Audit&amp;VAR:KEY=HIVURWRWJU&amp;VAR:QUERY=RkZfRUJJVERBX09QRVIoTFRNLDQwNDQ4KQ==&amp;WINDOW=FIRST_POPUP&amp;HEIGHT=450&amp;WIDTH=450&amp;START_MA","XIMIZED=FALSE&amp;VAR:CALENDAR=US&amp;VAR:SYMBOL=KEG&amp;VAR:INDEX=0"}</definedName>
    <definedName name="_572__FDSAUDITLINK__" hidden="1">{"fdsup://directions/FAT Viewer?action=UPDATE&amp;creator=factset&amp;DYN_ARGS=TRUE&amp;DOC_NAME=FAT:FQL_AUDITING_CLIENT_TEMPLATE.FAT&amp;display_string=Audit&amp;VAR:KEY=TIVYNUNUHK&amp;VAR:QUERY=RkZfRU5UUlBSX1ZBTF9EQUlMWSg0MDQ0OCwsLCwsJ0RJTCcp&amp;WINDOW=FIRST_POPUP&amp;HEIGHT=450&amp;WIDTH=","450&amp;START_MAXIMIZED=FALSE&amp;VAR:CALENDAR=US&amp;VAR:SYMBOL=KEG&amp;VAR:INDEX=0"}</definedName>
    <definedName name="_573___123Graph_ACHART_1" hidden="1">#REF!</definedName>
    <definedName name="_573__FDSAUDITLINK__" hidden="1">{"fdsup://directions/FAT Viewer?action=UPDATE&amp;creator=factset&amp;DYN_ARGS=TRUE&amp;DOC_NAME=FAT:FQL_AUDITING_CLIENT_TEMPLATE.FAT&amp;display_string=Audit&amp;VAR:KEY=ZIVGPGDMHO&amp;VAR:QUERY=RkZfRUJJVERBX09QRVIoTFRNLDQwNDQxKQ==&amp;WINDOW=FIRST_POPUP&amp;HEIGHT=450&amp;WIDTH=450&amp;START_MA","XIMIZED=FALSE&amp;VAR:CALENDAR=US&amp;VAR:SYMBOL=KEG&amp;VAR:INDEX=0"}</definedName>
    <definedName name="_574__FDSAUDITLINK__" hidden="1">{"fdsup://directions/FAT Viewer?action=UPDATE&amp;creator=factset&amp;DYN_ARGS=TRUE&amp;DOC_NAME=FAT:FQL_AUDITING_CLIENT_TEMPLATE.FAT&amp;display_string=Audit&amp;VAR:KEY=VUFCFIZQVW&amp;VAR:QUERY=RkZfRU5UUlBSX1ZBTF9EQUlMWSg0MDQ0MSwsLCwsJ0RJTCcp&amp;WINDOW=FIRST_POPUP&amp;HEIGHT=450&amp;WIDTH=","450&amp;START_MAXIMIZED=FALSE&amp;VAR:CALENDAR=US&amp;VAR:SYMBOL=KEG&amp;VAR:INDEX=0"}</definedName>
    <definedName name="_575__FDSAUDITLINK__" hidden="1">{"fdsup://directions/FAT Viewer?action=UPDATE&amp;creator=factset&amp;DYN_ARGS=TRUE&amp;DOC_NAME=FAT:FQL_AUDITING_CLIENT_TEMPLATE.FAT&amp;display_string=Audit&amp;VAR:KEY=BSVUDOVMBG&amp;VAR:QUERY=RkZfRUJJVERBX09QRVIoTFRNLDQwNDM0KQ==&amp;WINDOW=FIRST_POPUP&amp;HEIGHT=450&amp;WIDTH=450&amp;START_MA","XIMIZED=FALSE&amp;VAR:CALENDAR=US&amp;VAR:SYMBOL=KEG&amp;VAR:INDEX=0"}</definedName>
    <definedName name="_576__FDSAUDITLINK__" hidden="1">{"fdsup://directions/FAT Viewer?action=UPDATE&amp;creator=factset&amp;DYN_ARGS=TRUE&amp;DOC_NAME=FAT:FQL_AUDITING_CLIENT_TEMPLATE.FAT&amp;display_string=Audit&amp;VAR:KEY=DUHGRODGHA&amp;VAR:QUERY=RkZfRU5UUlBSX1ZBTF9EQUlMWSg0MDQzNCwsLCwsJ0RJTCcp&amp;WINDOW=FIRST_POPUP&amp;HEIGHT=450&amp;WIDTH=","450&amp;START_MAXIMIZED=FALSE&amp;VAR:CALENDAR=US&amp;VAR:SYMBOL=KEG&amp;VAR:INDEX=0"}</definedName>
    <definedName name="_577__FDSAUDITLINK__" hidden="1">{"fdsup://directions/FAT Viewer?action=UPDATE&amp;creator=factset&amp;DYN_ARGS=TRUE&amp;DOC_NAME=FAT:FQL_AUDITING_CLIENT_TEMPLATE.FAT&amp;display_string=Audit&amp;VAR:KEY=TQTKFGROVY&amp;VAR:QUERY=RkZfRUJJVERBX09QRVIoTFRNLDQwNDI3KQ==&amp;WINDOW=FIRST_POPUP&amp;HEIGHT=450&amp;WIDTH=450&amp;START_MA","XIMIZED=FALSE&amp;VAR:CALENDAR=US&amp;VAR:SYMBOL=KEG&amp;VAR:INDEX=0"}</definedName>
    <definedName name="_578___123Graph_ACHART_2" hidden="1">#REF!</definedName>
    <definedName name="_578__FDSAUDITLINK__" hidden="1">{"fdsup://directions/FAT Viewer?action=UPDATE&amp;creator=factset&amp;DYN_ARGS=TRUE&amp;DOC_NAME=FAT:FQL_AUDITING_CLIENT_TEMPLATE.FAT&amp;display_string=Audit&amp;VAR:KEY=ZQHGRCDCBM&amp;VAR:QUERY=RkZfRU5UUlBSX1ZBTF9EQUlMWSg0MDQyNywsLCwsJ0RJTCcp&amp;WINDOW=FIRST_POPUP&amp;HEIGHT=450&amp;WIDTH=","450&amp;START_MAXIMIZED=FALSE&amp;VAR:CALENDAR=US&amp;VAR:SYMBOL=KEG&amp;VAR:INDEX=0"}</definedName>
    <definedName name="_579__FDSAUDITLINK__" hidden="1">{"fdsup://directions/FAT Viewer?action=UPDATE&amp;creator=factset&amp;DYN_ARGS=TRUE&amp;DOC_NAME=FAT:FQL_AUDITING_CLIENT_TEMPLATE.FAT&amp;display_string=Audit&amp;VAR:KEY=PMTSPMBGRO&amp;VAR:QUERY=RkZfRUJJVERBX09QRVIoTFRNLDQwNDIwKQ==&amp;WINDOW=FIRST_POPUP&amp;HEIGHT=450&amp;WIDTH=450&amp;START_MA","XIMIZED=FALSE&amp;VAR:CALENDAR=US&amp;VAR:SYMBOL=KEG&amp;VAR:INDEX=0"}</definedName>
    <definedName name="_58_____________123Graph_ACHART_3" hidden="1">#REF!</definedName>
    <definedName name="_58__123Graph_BCHART_11" hidden="1">#REF!</definedName>
    <definedName name="_58__123Graph_BCHART_29" hidden="1">#REF!</definedName>
    <definedName name="_58__123Graph_CCHART_12" hidden="1">#REF!</definedName>
    <definedName name="_58__123Graph_DCHART_1" hidden="1">#REF!</definedName>
    <definedName name="_58__123Graph_ECHART_9" hidden="1">#REF!</definedName>
    <definedName name="_58__123Graph_XCHART_4" hidden="1">#REF!</definedName>
    <definedName name="_58__123Graph_XCHART_5" hidden="1">#REF!</definedName>
    <definedName name="_58__FDSAUDITLINK__" hidden="1">{"fdsup://IBCentral/FAT Viewer?action=UPDATE&amp;creator=factset&amp;DOC_NAME=fat:reuters_qtrly_source_window.fat&amp;display_string=Audit&amp;DYN_ARGS=TRUE&amp;VAR:ID1=98849810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80__FDSAUDITLINK__" hidden="1">{"fdsup://directions/FAT Viewer?action=UPDATE&amp;creator=factset&amp;DYN_ARGS=TRUE&amp;DOC_NAME=FAT:FQL_AUDITING_CLIENT_TEMPLATE.FAT&amp;display_string=Audit&amp;VAR:KEY=DMDGTCBSRA&amp;VAR:QUERY=RkZfRU5UUlBSX1ZBTF9EQUlMWSg0MDQyMCwsLCwsJ0RJTCcp&amp;WINDOW=FIRST_POPUP&amp;HEIGHT=450&amp;WIDTH=","450&amp;START_MAXIMIZED=FALSE&amp;VAR:CALENDAR=US&amp;VAR:SYMBOL=KEG&amp;VAR:INDEX=0"}</definedName>
    <definedName name="_581__FDSAUDITLINK__" hidden="1">{"fdsup://directions/FAT Viewer?action=UPDATE&amp;creator=factset&amp;DYN_ARGS=TRUE&amp;DOC_NAME=FAT:FQL_AUDITING_CLIENT_TEMPLATE.FAT&amp;display_string=Audit&amp;VAR:KEY=ZEBUHUXMXA&amp;VAR:QUERY=RkZfRUJJVERBX09QRVIoTFRNLDQwNDEzKQ==&amp;WINDOW=FIRST_POPUP&amp;HEIGHT=450&amp;WIDTH=450&amp;START_MA","XIMIZED=FALSE&amp;VAR:CALENDAR=US&amp;VAR:SYMBOL=KEG&amp;VAR:INDEX=0"}</definedName>
    <definedName name="_582__FDSAUDITLINK__" hidden="1">{"fdsup://directions/FAT Viewer?action=UPDATE&amp;creator=factset&amp;DYN_ARGS=TRUE&amp;DOC_NAME=FAT:FQL_AUDITING_CLIENT_TEMPLATE.FAT&amp;display_string=Audit&amp;VAR:KEY=TIDCZEZOBW&amp;VAR:QUERY=RkZfRU5UUlBSX1ZBTF9EQUlMWSg0MDQxMywsLCwsJ0RJTCcp&amp;WINDOW=FIRST_POPUP&amp;HEIGHT=450&amp;WIDTH=","450&amp;START_MAXIMIZED=FALSE&amp;VAR:CALENDAR=US&amp;VAR:SYMBOL=KEG&amp;VAR:INDEX=0"}</definedName>
    <definedName name="_583___123Graph_ACHART_3" hidden="1">#REF!</definedName>
    <definedName name="_583__FDSAUDITLINK__" hidden="1">{"fdsup://directions/FAT Viewer?action=UPDATE&amp;creator=factset&amp;DYN_ARGS=TRUE&amp;DOC_NAME=FAT:FQL_AUDITING_CLIENT_TEMPLATE.FAT&amp;display_string=Audit&amp;VAR:KEY=JYLSZIDGZA&amp;VAR:QUERY=RkZfRUJJVERBX09QRVIoTFRNLDQwNDA2KQ==&amp;WINDOW=FIRST_POPUP&amp;HEIGHT=450&amp;WIDTH=450&amp;START_MA","XIMIZED=FALSE&amp;VAR:CALENDAR=US&amp;VAR:SYMBOL=KEG&amp;VAR:INDEX=0"}</definedName>
    <definedName name="_584__FDSAUDITLINK__" hidden="1">{"fdsup://directions/FAT Viewer?action=UPDATE&amp;creator=factset&amp;DYN_ARGS=TRUE&amp;DOC_NAME=FAT:FQL_AUDITING_CLIENT_TEMPLATE.FAT&amp;display_string=Audit&amp;VAR:KEY=BQBUBMFMBQ&amp;VAR:QUERY=RkZfRU5UUlBSX1ZBTF9EQUlMWSg0MDQwNiwsLCwsJ0RJTCcp&amp;WINDOW=FIRST_POPUP&amp;HEIGHT=450&amp;WIDTH=","450&amp;START_MAXIMIZED=FALSE&amp;VAR:CALENDAR=US&amp;VAR:SYMBOL=KEG&amp;VAR:INDEX=0"}</definedName>
    <definedName name="_585__FDSAUDITLINK__" hidden="1">{"fdsup://directions/FAT Viewer?action=UPDATE&amp;creator=factset&amp;DYN_ARGS=TRUE&amp;DOC_NAME=FAT:FQL_AUDITING_CLIENT_TEMPLATE.FAT&amp;display_string=Audit&amp;VAR:KEY=VCXUNEHUBI&amp;VAR:QUERY=RkZfRUJJVERBX09QRVIoTFRNLDQwMzk5KQ==&amp;WINDOW=FIRST_POPUP&amp;HEIGHT=450&amp;WIDTH=450&amp;START_MA","XIMIZED=FALSE&amp;VAR:CALENDAR=US&amp;VAR:SYMBOL=KEG&amp;VAR:INDEX=0"}</definedName>
    <definedName name="_586__FDSAUDITLINK__" hidden="1">{"fdsup://directions/FAT Viewer?action=UPDATE&amp;creator=factset&amp;DYN_ARGS=TRUE&amp;DOC_NAME=FAT:FQL_AUDITING_CLIENT_TEMPLATE.FAT&amp;display_string=Audit&amp;VAR:KEY=BYPUFYLCZW&amp;VAR:QUERY=RkZfRU5UUlBSX1ZBTF9EQUlMWSg0MDM5OSwsLCwsJ0RJTCcp&amp;WINDOW=FIRST_POPUP&amp;HEIGHT=450&amp;WIDTH=","450&amp;START_MAXIMIZED=FALSE&amp;VAR:CALENDAR=US&amp;VAR:SYMBOL=KEG&amp;VAR:INDEX=0"}</definedName>
    <definedName name="_587__FDSAUDITLINK__" hidden="1">{"fdsup://directions/FAT Viewer?action=UPDATE&amp;creator=factset&amp;DYN_ARGS=TRUE&amp;DOC_NAME=FAT:FQL_AUDITING_CLIENT_TEMPLATE.FAT&amp;display_string=Audit&amp;VAR:KEY=JEBIXSNSBY&amp;VAR:QUERY=RkZfRUJJVERBX09QRVIoTFRNLDQwMzkyKQ==&amp;WINDOW=FIRST_POPUP&amp;HEIGHT=450&amp;WIDTH=450&amp;START_MA","XIMIZED=FALSE&amp;VAR:CALENDAR=US&amp;VAR:SYMBOL=KEG&amp;VAR:INDEX=0"}</definedName>
    <definedName name="_588___123Graph_BCHART_1" hidden="1">#REF!</definedName>
    <definedName name="_588__FDSAUDITLINK__" hidden="1">{"fdsup://directions/FAT Viewer?action=UPDATE&amp;creator=factset&amp;DYN_ARGS=TRUE&amp;DOC_NAME=FAT:FQL_AUDITING_CLIENT_TEMPLATE.FAT&amp;display_string=Audit&amp;VAR:KEY=ZKHETORIRY&amp;VAR:QUERY=RkZfRU5UUlBSX1ZBTF9EQUlMWSg0MDM5MiwsLCwsJ0RJTCcp&amp;WINDOW=FIRST_POPUP&amp;HEIGHT=450&amp;WIDTH=","450&amp;START_MAXIMIZED=FALSE&amp;VAR:CALENDAR=US&amp;VAR:SYMBOL=KEG&amp;VAR:INDEX=0"}</definedName>
    <definedName name="_589__FDSAUDITLINK__" hidden="1">{"fdsup://directions/FAT Viewer?action=UPDATE&amp;creator=factset&amp;DYN_ARGS=TRUE&amp;DOC_NAME=FAT:FQL_AUDITING_CLIENT_TEMPLATE.FAT&amp;display_string=Audit&amp;VAR:KEY=VCXMTMRAJW&amp;VAR:QUERY=RkZfRUJJVERBX09QRVIoTFRNLDQwMzg1KQ==&amp;WINDOW=FIRST_POPUP&amp;HEIGHT=450&amp;WIDTH=450&amp;START_MA","XIMIZED=FALSE&amp;VAR:CALENDAR=US&amp;VAR:SYMBOL=KEG&amp;VAR:INDEX=0"}</definedName>
    <definedName name="_59_____________123Graph_BCHART_1" hidden="1">#REF!</definedName>
    <definedName name="_59__123Graph_BCHART_12" hidden="1">#REF!</definedName>
    <definedName name="_59__123Graph_BCHART_2" hidden="1">#REF!</definedName>
    <definedName name="_59__123Graph_BCHART_3" hidden="1">#REF!</definedName>
    <definedName name="_59__123Graph_XCHART_6" hidden="1">#REF!</definedName>
    <definedName name="_59__FDSAUDITLINK__" hidden="1">{"fdsup://IBCentral/FAT Viewer?action=UPDATE&amp;creator=factset&amp;DOC_NAME=fat:reuters_qtrly_source_window.fat&amp;display_string=Audit&amp;DYN_ARGS=TRUE&amp;VAR:ID1=98849810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90__FDSAUDITLINK__" hidden="1">{"fdsup://directions/FAT Viewer?action=UPDATE&amp;creator=factset&amp;DYN_ARGS=TRUE&amp;DOC_NAME=FAT:FQL_AUDITING_CLIENT_TEMPLATE.FAT&amp;display_string=Audit&amp;VAR:KEY=RCFUHSBIHC&amp;VAR:QUERY=RkZfRU5UUlBSX1ZBTF9EQUlMWSg0MDM4NSwsLCwsJ0RJTCcp&amp;WINDOW=FIRST_POPUP&amp;HEIGHT=450&amp;WIDTH=","450&amp;START_MAXIMIZED=FALSE&amp;VAR:CALENDAR=US&amp;VAR:SYMBOL=KEG&amp;VAR:INDEX=0"}</definedName>
    <definedName name="_591__FDSAUDITLINK__" hidden="1">{"fdsup://directions/FAT Viewer?action=UPDATE&amp;creator=factset&amp;DYN_ARGS=TRUE&amp;DOC_NAME=FAT:FQL_AUDITING_CLIENT_TEMPLATE.FAT&amp;display_string=Audit&amp;VAR:KEY=FYNIJOJYHI&amp;VAR:QUERY=RkZfRUJJVERBX09QRVIoTFRNLDQwMzc4KQ==&amp;WINDOW=FIRST_POPUP&amp;HEIGHT=450&amp;WIDTH=450&amp;START_MA","XIMIZED=FALSE&amp;VAR:CALENDAR=US&amp;VAR:SYMBOL=KEG&amp;VAR:INDEX=0"}</definedName>
    <definedName name="_592__FDSAUDITLINK__" hidden="1">{"fdsup://directions/FAT Viewer?action=UPDATE&amp;creator=factset&amp;DYN_ARGS=TRUE&amp;DOC_NAME=FAT:FQL_AUDITING_CLIENT_TEMPLATE.FAT&amp;display_string=Audit&amp;VAR:KEY=HKVOXUPUTY&amp;VAR:QUERY=RkZfRU5UUlBSX1ZBTF9EQUlMWSg0MDM3OCwsLCwsJ0RJTCcp&amp;WINDOW=FIRST_POPUP&amp;HEIGHT=450&amp;WIDTH=","450&amp;START_MAXIMIZED=FALSE&amp;VAR:CALENDAR=US&amp;VAR:SYMBOL=KEG&amp;VAR:INDEX=0"}</definedName>
    <definedName name="_593___123Graph_BCHART_2" hidden="1">#REF!</definedName>
    <definedName name="_593__FDSAUDITLINK__" hidden="1">{"fdsup://directions/FAT Viewer?action=UPDATE&amp;creator=factset&amp;DYN_ARGS=TRUE&amp;DOC_NAME=FAT:FQL_AUDITING_CLIENT_TEMPLATE.FAT&amp;display_string=Audit&amp;VAR:KEY=PUNYNUVGTO&amp;VAR:QUERY=RkZfRUJJVERBX09QRVIoTFRNLDQwMzcxKQ==&amp;WINDOW=FIRST_POPUP&amp;HEIGHT=450&amp;WIDTH=450&amp;START_MA","XIMIZED=FALSE&amp;VAR:CALENDAR=US&amp;VAR:SYMBOL=KEG&amp;VAR:INDEX=0"}</definedName>
    <definedName name="_594__FDSAUDITLINK__" hidden="1">{"fdsup://directions/FAT Viewer?action=UPDATE&amp;creator=factset&amp;DYN_ARGS=TRUE&amp;DOC_NAME=FAT:FQL_AUDITING_CLIENT_TEMPLATE.FAT&amp;display_string=Audit&amp;VAR:KEY=HENSNEHSLU&amp;VAR:QUERY=RkZfRU5UUlBSX1ZBTF9EQUlMWSg0MDM3MSwsLCwsJ0RJTCcp&amp;WINDOW=FIRST_POPUP&amp;HEIGHT=450&amp;WIDTH=","450&amp;START_MAXIMIZED=FALSE&amp;VAR:CALENDAR=US&amp;VAR:SYMBOL=KEG&amp;VAR:INDEX=0"}</definedName>
    <definedName name="_595__FDSAUDITLINK__" hidden="1">{"fdsup://directions/FAT Viewer?action=UPDATE&amp;creator=factset&amp;DYN_ARGS=TRUE&amp;DOC_NAME=FAT:FQL_AUDITING_CLIENT_TEMPLATE.FAT&amp;display_string=Audit&amp;VAR:KEY=FCBKVEDUDE&amp;VAR:QUERY=RkZfRUJJVERBX09QRVIoTFRNLDQwMzY0KQ==&amp;WINDOW=FIRST_POPUP&amp;HEIGHT=450&amp;WIDTH=450&amp;START_MA","XIMIZED=FALSE&amp;VAR:CALENDAR=US&amp;VAR:SYMBOL=KEG&amp;VAR:INDEX=0"}</definedName>
    <definedName name="_596__FDSAUDITLINK__" hidden="1">{"fdsup://directions/FAT Viewer?action=UPDATE&amp;creator=factset&amp;DYN_ARGS=TRUE&amp;DOC_NAME=FAT:FQL_AUDITING_CLIENT_TEMPLATE.FAT&amp;display_string=Audit&amp;VAR:KEY=FOXYXEDYPU&amp;VAR:QUERY=RkZfRU5UUlBSX1ZBTF9EQUlMWSg0MDM2NCwsLCwsJ0RJTCcp&amp;WINDOW=FIRST_POPUP&amp;HEIGHT=450&amp;WIDTH=","450&amp;START_MAXIMIZED=FALSE&amp;VAR:CALENDAR=US&amp;VAR:SYMBOL=KEG&amp;VAR:INDEX=0"}</definedName>
    <definedName name="_597__FDSAUDITLINK__" hidden="1">{"fdsup://directions/FAT Viewer?action=UPDATE&amp;creator=factset&amp;DYN_ARGS=TRUE&amp;DOC_NAME=FAT:FQL_AUDITING_CLIENT_TEMPLATE.FAT&amp;display_string=Audit&amp;VAR:KEY=XMFQLERWDA&amp;VAR:QUERY=RkZfRUJJVERBX09QRVIoTFRNLDQwMzU3KQ==&amp;WINDOW=FIRST_POPUP&amp;HEIGHT=450&amp;WIDTH=450&amp;START_MA","XIMIZED=FALSE&amp;VAR:CALENDAR=US&amp;VAR:SYMBOL=KEG&amp;VAR:INDEX=0"}</definedName>
    <definedName name="_598___123Graph_BCHART_3" hidden="1">#REF!</definedName>
    <definedName name="_598__FDSAUDITLINK__" hidden="1">{"fdsup://directions/FAT Viewer?action=UPDATE&amp;creator=factset&amp;DYN_ARGS=TRUE&amp;DOC_NAME=FAT:FQL_AUDITING_CLIENT_TEMPLATE.FAT&amp;display_string=Audit&amp;VAR:KEY=RGHKVMRMPG&amp;VAR:QUERY=RkZfRU5UUlBSX1ZBTF9EQUlMWSg0MDM1NywsLCwsJ0RJTCcp&amp;WINDOW=FIRST_POPUP&amp;HEIGHT=450&amp;WIDTH=","450&amp;START_MAXIMIZED=FALSE&amp;VAR:CALENDAR=US&amp;VAR:SYMBOL=KEG&amp;VAR:INDEX=0"}</definedName>
    <definedName name="_599__FDSAUDITLINK__" hidden="1">{"fdsup://directions/FAT Viewer?action=UPDATE&amp;creator=factset&amp;DYN_ARGS=TRUE&amp;DOC_NAME=FAT:FQL_AUDITING_CLIENT_TEMPLATE.FAT&amp;display_string=Audit&amp;VAR:KEY=XINSFCXMBG&amp;VAR:QUERY=RkZfRUJJVERBX09QRVIoTFRNLDQwMzUwKQ==&amp;WINDOW=FIRST_POPUP&amp;HEIGHT=450&amp;WIDTH=450&amp;START_MA","XIMIZED=FALSE&amp;VAR:CALENDAR=US&amp;VAR:SYMBOL=KEG&amp;VAR:INDEX=0"}</definedName>
    <definedName name="_5F" hidden="1">#REF!</definedName>
    <definedName name="_5G300_" hidden="1">#REF!</definedName>
    <definedName name="_6_________________123Graph_ACHART_3" hidden="1">#REF!</definedName>
    <definedName name="_6_________________123Graph_CCHART_1" hidden="1">#REF!</definedName>
    <definedName name="_6_____123Graph_CCHART_4" hidden="1">#REF!</definedName>
    <definedName name="_6____123Graph_BCHART_3" hidden="1">#REF!</definedName>
    <definedName name="_6__123Graph_ACHART_11" hidden="1">#REF!</definedName>
    <definedName name="_6__123Graph_ACHART_14" hidden="1">#REF!</definedName>
    <definedName name="_6__123Graph_ACHART_17" hidden="1">#REF!</definedName>
    <definedName name="_6__123Graph_ACHART_3" hidden="1">#REF!</definedName>
    <definedName name="_6__123Graph_ACHART_6" hidden="1">#REF!</definedName>
    <definedName name="_6__123Graph_ACHART_9" hidden="1">#REF!</definedName>
    <definedName name="_6__123Graph_BCHART_1" hidden="1">#REF!</definedName>
    <definedName name="_6__123Graph_BCHART_10" hidden="1">#REF!</definedName>
    <definedName name="_6__123Graph_BCHART_12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1999_2004" hidden="1">#REF!</definedName>
    <definedName name="_6__123Graph_CCHART_3" hidden="1">#REF!</definedName>
    <definedName name="_6__123Graph_CCHART_4" hidden="1">#REF!</definedName>
    <definedName name="_6__123Graph_DCHART_1" hidden="1">#REF!</definedName>
    <definedName name="_6__123Graph_F图表_1A" hidden="1">#REF!</definedName>
    <definedName name="_6__123Graph_LBL_ACHART_1" hidden="1">#REF!</definedName>
    <definedName name="_6__123Graph_XChart_2A" hidden="1">#REF!</definedName>
    <definedName name="_6__123Graph_XCHART_5" hidden="1">#REF!</definedName>
    <definedName name="_6__FDSAUDITLINK__" hidden="1">{"fdsup://IBCentral/FAT Viewer?action=UPDATE&amp;creator=factset&amp;DOC_NAME=fat:reuters_qtrly_source_window.fat&amp;display_string=Audit&amp;DYN_ARGS=TRUE&amp;VAR:ID1=98849810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__FDSAUDITLINK___1" hidden="1">{"fdsup://directions/FAT Viewer?action=UPDATE&amp;creator=factset&amp;DYN_ARGS=TRUE&amp;DOC_NAME=FAT:FQL_AUDITING_CLIENT_TEMPLATE.FAT&amp;display_string=Audit&amp;VAR:KEY=ZEVKZSPWXU&amp;VAR:QUERY=RkZfQ0FTSF9DT05WX0NZQ0xFKEFOTiwwLDAp&amp;WINDOW=FIRST_POPUP&amp;HEIGHT=450&amp;WIDTH=450&amp;START_MA","XIMIZED=FALSE&amp;VAR:CALENDAR=FIVEDAY&amp;VAR:SYMBOL=40537Q20&amp;VAR:INDEX=0"}</definedName>
    <definedName name="_60________________123Graph_DCHART_1" hidden="1">#REF!</definedName>
    <definedName name="_60_____________123Graph_BCHART_2" hidden="1">#REF!</definedName>
    <definedName name="_60__123Graph_ACHART_3" hidden="1">#REF!</definedName>
    <definedName name="_60__123Graph_BCHART_13" hidden="1">#REF!</definedName>
    <definedName name="_60__123Graph_BCHART_22" hidden="1">#REF!</definedName>
    <definedName name="_60__123Graph_BCHART_30" hidden="1">#REF!</definedName>
    <definedName name="_60__123Graph_FCHART_22" hidden="1">#REF!</definedName>
    <definedName name="_60__123Graph_LBL_ACHART_2" hidden="1">#REF!</definedName>
    <definedName name="_60__123Graph_XCHART_1" hidden="1">#REF!</definedName>
    <definedName name="_60__123Graph_XCHART_7" hidden="1">#REF!</definedName>
    <definedName name="_60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00__FDSAUDITLINK__" hidden="1">{"fdsup://directions/FAT Viewer?action=UPDATE&amp;creator=factset&amp;DYN_ARGS=TRUE&amp;DOC_NAME=FAT:FQL_AUDITING_CLIENT_TEMPLATE.FAT&amp;display_string=Audit&amp;VAR:KEY=ZSPCJKDODM&amp;VAR:QUERY=RkZfRU5UUlBSX1ZBTF9EQUlMWSg0MDM1MCwsLCwsJ0RJTCcp&amp;WINDOW=FIRST_POPUP&amp;HEIGHT=450&amp;WIDTH=","450&amp;START_MAXIMIZED=FALSE&amp;VAR:CALENDAR=US&amp;VAR:SYMBOL=KEG&amp;VAR:INDEX=0"}</definedName>
    <definedName name="_601__FDSAUDITLINK__" hidden="1">{"fdsup://directions/FAT Viewer?action=UPDATE&amp;creator=factset&amp;DYN_ARGS=TRUE&amp;DOC_NAME=FAT:FQL_AUDITING_CLIENT_TEMPLATE.FAT&amp;display_string=Audit&amp;VAR:KEY=PMDCJKNWVI&amp;VAR:QUERY=RkZfRUJJVERBX09QRVIoTFRNLDQwMzQzKQ==&amp;WINDOW=FIRST_POPUP&amp;HEIGHT=450&amp;WIDTH=450&amp;START_MA","XIMIZED=FALSE&amp;VAR:CALENDAR=US&amp;VAR:SYMBOL=KEG&amp;VAR:INDEX=0"}</definedName>
    <definedName name="_602__FDSAUDITLINK__" hidden="1">{"fdsup://directions/FAT Viewer?action=UPDATE&amp;creator=factset&amp;DYN_ARGS=TRUE&amp;DOC_NAME=FAT:FQL_AUDITING_CLIENT_TEMPLATE.FAT&amp;display_string=Audit&amp;VAR:KEY=XMBODWHMVE&amp;VAR:QUERY=RkZfRU5UUlBSX1ZBTF9EQUlMWSg0MDM0MywsLCwsJ0RJTCcp&amp;WINDOW=FIRST_POPUP&amp;HEIGHT=450&amp;WIDTH=","450&amp;START_MAXIMIZED=FALSE&amp;VAR:CALENDAR=US&amp;VAR:SYMBOL=KEG&amp;VAR:INDEX=0"}</definedName>
    <definedName name="_603___123Graph_CCHART_1" hidden="1">#REF!</definedName>
    <definedName name="_603__FDSAUDITLINK__" hidden="1">{"fdsup://directions/FAT Viewer?action=UPDATE&amp;creator=factset&amp;DYN_ARGS=TRUE&amp;DOC_NAME=FAT:FQL_AUDITING_CLIENT_TEMPLATE.FAT&amp;display_string=Audit&amp;VAR:KEY=JKRIVWDUVU&amp;VAR:QUERY=RkZfRUJJVERBX09QRVIoTFRNLDQwMzM2KQ==&amp;WINDOW=FIRST_POPUP&amp;HEIGHT=450&amp;WIDTH=450&amp;START_MA","XIMIZED=FALSE&amp;VAR:CALENDAR=US&amp;VAR:SYMBOL=KEG&amp;VAR:INDEX=0"}</definedName>
    <definedName name="_604__FDSAUDITLINK__" hidden="1">{"fdsup://directions/FAT Viewer?action=UPDATE&amp;creator=factset&amp;DYN_ARGS=TRUE&amp;DOC_NAME=FAT:FQL_AUDITING_CLIENT_TEMPLATE.FAT&amp;display_string=Audit&amp;VAR:KEY=BEFKXKTOTE&amp;VAR:QUERY=RkZfRU5UUlBSX1ZBTF9EQUlMWSg0MDMzNiwsLCwsJ0RJTCcp&amp;WINDOW=FIRST_POPUP&amp;HEIGHT=450&amp;WIDTH=","450&amp;START_MAXIMIZED=FALSE&amp;VAR:CALENDAR=US&amp;VAR:SYMBOL=KEG&amp;VAR:INDEX=0"}</definedName>
    <definedName name="_605__FDSAUDITLINK__" hidden="1">{"fdsup://directions/FAT Viewer?action=UPDATE&amp;creator=factset&amp;DYN_ARGS=TRUE&amp;DOC_NAME=FAT:FQL_AUDITING_CLIENT_TEMPLATE.FAT&amp;display_string=Audit&amp;VAR:KEY=PMPERULIDY&amp;VAR:QUERY=RkZfRUJJVERBX09QRVIoTFRNLDQwMzI5KQ==&amp;WINDOW=FIRST_POPUP&amp;HEIGHT=450&amp;WIDTH=450&amp;START_MA","XIMIZED=FALSE&amp;VAR:CALENDAR=US&amp;VAR:SYMBOL=KEG&amp;VAR:INDEX=0"}</definedName>
    <definedName name="_606___123Graph_CCHART_2" hidden="1">#REF!</definedName>
    <definedName name="_606__FDSAUDITLINK__" hidden="1">{"fdsup://directions/FAT Viewer?action=UPDATE&amp;creator=factset&amp;DYN_ARGS=TRUE&amp;DOC_NAME=FAT:FQL_AUDITING_CLIENT_TEMPLATE.FAT&amp;display_string=Audit&amp;VAR:KEY=VSZEZUBQJC&amp;VAR:QUERY=RkZfRU5UUlBSX1ZBTF9EQUlMWSg0MDMyOSwsLCwsJ0RJTCcp&amp;WINDOW=FIRST_POPUP&amp;HEIGHT=450&amp;WIDTH=","450&amp;START_MAXIMIZED=FALSE&amp;VAR:CALENDAR=US&amp;VAR:SYMBOL=KEG&amp;VAR:INDEX=0"}</definedName>
    <definedName name="_607__FDSAUDITLINK__" hidden="1">{"fdsup://directions/FAT Viewer?action=UPDATE&amp;creator=factset&amp;DYN_ARGS=TRUE&amp;DOC_NAME=FAT:FQL_AUDITING_CLIENT_TEMPLATE.FAT&amp;display_string=Audit&amp;VAR:KEY=DMDQJYPKLI&amp;VAR:QUERY=RkZfRUJJVERBX09QRVIoTFRNLDQwMzIyKQ==&amp;WINDOW=FIRST_POPUP&amp;HEIGHT=450&amp;WIDTH=450&amp;START_MA","XIMIZED=FALSE&amp;VAR:CALENDAR=US&amp;VAR:SYMBOL=KEG&amp;VAR:INDEX=0"}</definedName>
    <definedName name="_608__FDSAUDITLINK__" hidden="1">{"fdsup://directions/FAT Viewer?action=UPDATE&amp;creator=factset&amp;DYN_ARGS=TRUE&amp;DOC_NAME=FAT:FQL_AUDITING_CLIENT_TEMPLATE.FAT&amp;display_string=Audit&amp;VAR:KEY=JSPMFUZALK&amp;VAR:QUERY=RkZfRU5UUlBSX1ZBTF9EQUlMWSg0MDMyMiwsLCwsJ0RJTCcp&amp;WINDOW=FIRST_POPUP&amp;HEIGHT=450&amp;WIDTH=","450&amp;START_MAXIMIZED=FALSE&amp;VAR:CALENDAR=US&amp;VAR:SYMBOL=KEG&amp;VAR:INDEX=0"}</definedName>
    <definedName name="_609__FDSAUDITLINK__" hidden="1">{"fdsup://directions/FAT Viewer?action=UPDATE&amp;creator=factset&amp;DYN_ARGS=TRUE&amp;DOC_NAME=FAT:FQL_AUDITING_CLIENT_TEMPLATE.FAT&amp;display_string=Audit&amp;VAR:KEY=RQBMXAPMFC&amp;VAR:QUERY=RkZfRUJJVERBX09QRVIoTFRNLDQwMzE1KQ==&amp;WINDOW=FIRST_POPUP&amp;HEIGHT=450&amp;WIDTH=450&amp;START_MA","XIMIZED=FALSE&amp;VAR:CALENDAR=US&amp;VAR:SYMBOL=KEG&amp;VAR:INDEX=0"}</definedName>
    <definedName name="_61_____________123Graph_BCHART_3" hidden="1">#REF!</definedName>
    <definedName name="_61__123Graph_BCHART_14" hidden="1">#REF!</definedName>
    <definedName name="_61__123Graph_BCHART_23" hidden="1">#REF!</definedName>
    <definedName name="_61__123Graph_BCHART_4" hidden="1">#REF!</definedName>
    <definedName name="_61__123Graph_DCHART_10" hidden="1">#REF!</definedName>
    <definedName name="_61__123Graph_XCHART_8" hidden="1">#REF!</definedName>
    <definedName name="_61__FDSAUDITLINK__" hidden="1">{"fdsup://IBCentral/FAT Viewer?action=UPDATE&amp;creator=factset&amp;DOC_NAME=fat:reuters_qtrly_source_window.fat&amp;display_string=Audit&amp;DYN_ARGS=TRUE&amp;VAR:ID1=74271810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10__FDSAUDITLINK__" hidden="1">{"fdsup://directions/FAT Viewer?action=UPDATE&amp;creator=factset&amp;DYN_ARGS=TRUE&amp;DOC_NAME=FAT:FQL_AUDITING_CLIENT_TEMPLATE.FAT&amp;display_string=Audit&amp;VAR:KEY=HIZCFUDYVK&amp;VAR:QUERY=RkZfRU5UUlBSX1ZBTF9EQUlMWSg0MDMxNSwsLCwsJ0RJTCcp&amp;WINDOW=FIRST_POPUP&amp;HEIGHT=450&amp;WIDTH=","450&amp;START_MAXIMIZED=FALSE&amp;VAR:CALENDAR=US&amp;VAR:SYMBOL=KEG&amp;VAR:INDEX=0"}</definedName>
    <definedName name="_611___123Graph_CCHART_3" hidden="1">#REF!</definedName>
    <definedName name="_611__FDSAUDITLINK__" hidden="1">{"fdsup://directions/FAT Viewer?action=UPDATE&amp;creator=factset&amp;DYN_ARGS=TRUE&amp;DOC_NAME=FAT:FQL_AUDITING_CLIENT_TEMPLATE.FAT&amp;display_string=Audit&amp;VAR:KEY=HADQHYLAZY&amp;VAR:QUERY=RkZfRUJJVERBX09QRVIoTFRNLDQwMzA4KQ==&amp;WINDOW=FIRST_POPUP&amp;HEIGHT=450&amp;WIDTH=450&amp;START_MA","XIMIZED=FALSE&amp;VAR:CALENDAR=US&amp;VAR:SYMBOL=KEG&amp;VAR:INDEX=0"}</definedName>
    <definedName name="_612__FDSAUDITLINK__" hidden="1">{"fdsup://directions/FAT Viewer?action=UPDATE&amp;creator=factset&amp;DYN_ARGS=TRUE&amp;DOC_NAME=FAT:FQL_AUDITING_CLIENT_TEMPLATE.FAT&amp;display_string=Audit&amp;VAR:KEY=ZEFUFSZYJW&amp;VAR:QUERY=RkZfRU5UUlBSX1ZBTF9EQUlMWSg0MDMwOCwsLCwsJ0RJTCcp&amp;WINDOW=FIRST_POPUP&amp;HEIGHT=450&amp;WIDTH=","450&amp;START_MAXIMIZED=FALSE&amp;VAR:CALENDAR=US&amp;VAR:SYMBOL=KEG&amp;VAR:INDEX=0"}</definedName>
    <definedName name="_613__FDSAUDITLINK__" hidden="1">{"fdsup://directions/FAT Viewer?action=UPDATE&amp;creator=factset&amp;DYN_ARGS=TRUE&amp;DOC_NAME=FAT:FQL_AUDITING_CLIENT_TEMPLATE.FAT&amp;display_string=Audit&amp;VAR:KEY=HWPIZGPYHA&amp;VAR:QUERY=RkZfRUJJVERBX09QRVIoTFRNLDQwMzAxKQ==&amp;WINDOW=FIRST_POPUP&amp;HEIGHT=450&amp;WIDTH=450&amp;START_MA","XIMIZED=FALSE&amp;VAR:CALENDAR=US&amp;VAR:SYMBOL=KEG&amp;VAR:INDEX=0"}</definedName>
    <definedName name="_614___123Graph_DCHART_1" hidden="1">#REF!</definedName>
    <definedName name="_614__FDSAUDITLINK__" hidden="1">{"fdsup://directions/FAT Viewer?action=UPDATE&amp;creator=factset&amp;DYN_ARGS=TRUE&amp;DOC_NAME=FAT:FQL_AUDITING_CLIENT_TEMPLATE.FAT&amp;display_string=Audit&amp;VAR:KEY=JYNQDSNGDM&amp;VAR:QUERY=RkZfRU5UUlBSX1ZBTF9EQUlMWSg0MDMwMSwsLCwsJ0RJTCcp&amp;WINDOW=FIRST_POPUP&amp;HEIGHT=450&amp;WIDTH=","450&amp;START_MAXIMIZED=FALSE&amp;VAR:CALENDAR=US&amp;VAR:SYMBOL=KEG&amp;VAR:INDEX=0"}</definedName>
    <definedName name="_615__FDSAUDITLINK__" hidden="1">{"fdsup://directions/FAT Viewer?action=UPDATE&amp;creator=factset&amp;DYN_ARGS=TRUE&amp;DOC_NAME=FAT:FQL_AUDITING_CLIENT_TEMPLATE.FAT&amp;display_string=Audit&amp;VAR:KEY=HABWHGTKDO&amp;VAR:QUERY=RkZfRUJJVERBX09QRVIoTFRNLDQwMjk0KQ==&amp;WINDOW=FIRST_POPUP&amp;HEIGHT=450&amp;WIDTH=450&amp;START_MA","XIMIZED=FALSE&amp;VAR:CALENDAR=US&amp;VAR:SYMBOL=KEG&amp;VAR:INDEX=0"}</definedName>
    <definedName name="_616__FDSAUDITLINK__" hidden="1">{"fdsup://directions/FAT Viewer?action=UPDATE&amp;creator=factset&amp;DYN_ARGS=TRUE&amp;DOC_NAME=FAT:FQL_AUDITING_CLIENT_TEMPLATE.FAT&amp;display_string=Audit&amp;VAR:KEY=HGNCDEFSRE&amp;VAR:QUERY=RkZfRU5UUlBSX1ZBTF9EQUlMWSg0MDI5NCwsLCwsJ0RJTCcp&amp;WINDOW=FIRST_POPUP&amp;HEIGHT=450&amp;WIDTH=","450&amp;START_MAXIMIZED=FALSE&amp;VAR:CALENDAR=US&amp;VAR:SYMBOL=KEG&amp;VAR:INDEX=0"}</definedName>
    <definedName name="_617___123Graph_DCHART_2" hidden="1">#REF!</definedName>
    <definedName name="_617__FDSAUDITLINK__" hidden="1">{"fdsup://directions/FAT Viewer?action=UPDATE&amp;creator=factset&amp;DYN_ARGS=TRUE&amp;DOC_NAME=FAT:FQL_AUDITING_CLIENT_TEMPLATE.FAT&amp;display_string=Audit&amp;VAR:KEY=RKRCVUXOLS&amp;VAR:QUERY=RkZfRUJJVERBX09QRVIoTFRNLDQwMjg3KQ==&amp;WINDOW=FIRST_POPUP&amp;HEIGHT=450&amp;WIDTH=450&amp;START_MA","XIMIZED=FALSE&amp;VAR:CALENDAR=US&amp;VAR:SYMBOL=KEG&amp;VAR:INDEX=0"}</definedName>
    <definedName name="_618__FDSAUDITLINK__" hidden="1">{"fdsup://directions/FAT Viewer?action=UPDATE&amp;creator=factset&amp;DYN_ARGS=TRUE&amp;DOC_NAME=FAT:FQL_AUDITING_CLIENT_TEMPLATE.FAT&amp;display_string=Audit&amp;VAR:KEY=FYLAPELIRM&amp;VAR:QUERY=RkZfRU5UUlBSX1ZBTF9EQUlMWSg0MDI4NywsLCwsJ0RJTCcp&amp;WINDOW=FIRST_POPUP&amp;HEIGHT=450&amp;WIDTH=","450&amp;START_MAXIMIZED=FALSE&amp;VAR:CALENDAR=US&amp;VAR:SYMBOL=KEG&amp;VAR:INDEX=0"}</definedName>
    <definedName name="_619__FDSAUDITLINK__" hidden="1">{"fdsup://directions/FAT Viewer?action=UPDATE&amp;creator=factset&amp;DYN_ARGS=TRUE&amp;DOC_NAME=FAT:FQL_AUDITING_CLIENT_TEMPLATE.FAT&amp;display_string=Audit&amp;VAR:KEY=VWFMHMTIJS&amp;VAR:QUERY=RkZfRUJJVERBX09QRVIoTFRNLDQwMjgwKQ==&amp;WINDOW=FIRST_POPUP&amp;HEIGHT=450&amp;WIDTH=450&amp;START_MA","XIMIZED=FALSE&amp;VAR:CALENDAR=US&amp;VAR:SYMBOL=KEG&amp;VAR:INDEX=0"}</definedName>
    <definedName name="_62_____________123Graph_CCHART_1" hidden="1">#REF!</definedName>
    <definedName name="_62__123Graph_BCHART_15" hidden="1">#REF!</definedName>
    <definedName name="_62__123Graph_BCHART_24" hidden="1">#REF!</definedName>
    <definedName name="_62__123Graph_BCHART_3" hidden="1">#REF!</definedName>
    <definedName name="_62__123Graph_BCHART_5" hidden="1">#REF!</definedName>
    <definedName name="_62__123Graph_CCHART_21" hidden="1">#REF!</definedName>
    <definedName name="_62__123Graph_FCHART_9" hidden="1">#REF!</definedName>
    <definedName name="_62__123Graph_XCHART_9" hidden="1">#REF!</definedName>
    <definedName name="_62__FDSAUDITLINK__" hidden="1">{"fdsup://IBCentral/FAT Viewer?action=UPDATE&amp;creator=factset&amp;DOC_NAME=fat:reuters_qtrly_source_window.fat&amp;display_string=Audit&amp;DYN_ARGS=TRUE&amp;VAR:ID1=74271810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20__FDSAUDITLINK__" hidden="1">{"fdsup://directions/FAT Viewer?action=UPDATE&amp;creator=factset&amp;DYN_ARGS=TRUE&amp;DOC_NAME=FAT:FQL_AUDITING_CLIENT_TEMPLATE.FAT&amp;display_string=Audit&amp;VAR:KEY=HWJOJQRGHQ&amp;VAR:QUERY=RkZfRU5UUlBSX1ZBTF9EQUlMWSg0MDI4MCwsLCwsJ0RJTCcp&amp;WINDOW=FIRST_POPUP&amp;HEIGHT=450&amp;WIDTH=","450&amp;START_MAXIMIZED=FALSE&amp;VAR:CALENDAR=US&amp;VAR:SYMBOL=KEG&amp;VAR:INDEX=0"}</definedName>
    <definedName name="_621__FDSAUDITLINK__" hidden="1">{"fdsup://directions/FAT Viewer?action=UPDATE&amp;creator=factset&amp;DYN_ARGS=TRUE&amp;DOC_NAME=FAT:FQL_AUDITING_CLIENT_TEMPLATE.FAT&amp;display_string=Audit&amp;VAR:KEY=XCFOTETKPW&amp;VAR:QUERY=RkZfRUJJVERBX09QRVIoTFRNLDQwMjczKQ==&amp;WINDOW=FIRST_POPUP&amp;HEIGHT=450&amp;WIDTH=450&amp;START_MA","XIMIZED=FALSE&amp;VAR:CALENDAR=US&amp;VAR:SYMBOL=KEG&amp;VAR:INDEX=0"}</definedName>
    <definedName name="_622___123Graph_ECHART_1" hidden="1">#REF!</definedName>
    <definedName name="_622__FDSAUDITLINK__" hidden="1">{"fdsup://directions/FAT Viewer?action=UPDATE&amp;creator=factset&amp;DYN_ARGS=TRUE&amp;DOC_NAME=FAT:FQL_AUDITING_CLIENT_TEMPLATE.FAT&amp;display_string=Audit&amp;VAR:KEY=DWFIHIXMNE&amp;VAR:QUERY=RkZfRU5UUlBSX1ZBTF9EQUlMWSg0MDI3MywsLCwsJ0RJTCcp&amp;WINDOW=FIRST_POPUP&amp;HEIGHT=450&amp;WIDTH=","450&amp;START_MAXIMIZED=FALSE&amp;VAR:CALENDAR=US&amp;VAR:SYMBOL=KEG&amp;VAR:INDEX=0"}</definedName>
    <definedName name="_623__FDSAUDITLINK__" hidden="1">{"fdsup://directions/FAT Viewer?action=UPDATE&amp;creator=factset&amp;DYN_ARGS=TRUE&amp;DOC_NAME=FAT:FQL_AUDITING_CLIENT_TEMPLATE.FAT&amp;display_string=Audit&amp;VAR:KEY=BWDWZGZIPA&amp;VAR:QUERY=RkZfRUJJVERBX09QRVIoTFRNLDQwMjY2KQ==&amp;WINDOW=FIRST_POPUP&amp;HEIGHT=450&amp;WIDTH=450&amp;START_MA","XIMIZED=FALSE&amp;VAR:CALENDAR=US&amp;VAR:SYMBOL=KEG&amp;VAR:INDEX=0"}</definedName>
    <definedName name="_624__FDSAUDITLINK__" hidden="1">{"fdsup://directions/FAT Viewer?action=UPDATE&amp;creator=factset&amp;DYN_ARGS=TRUE&amp;DOC_NAME=FAT:FQL_AUDITING_CLIENT_TEMPLATE.FAT&amp;display_string=Audit&amp;VAR:KEY=PKFMHATYZW&amp;VAR:QUERY=RkZfRU5UUlBSX1ZBTF9EQUlMWSg0MDI2NiwsLCwsJ0RJTCcp&amp;WINDOW=FIRST_POPUP&amp;HEIGHT=450&amp;WIDTH=","450&amp;START_MAXIMIZED=FALSE&amp;VAR:CALENDAR=US&amp;VAR:SYMBOL=KEG&amp;VAR:INDEX=0"}</definedName>
    <definedName name="_625__FDSAUDITLINK__" hidden="1">{"fdsup://directions/FAT Viewer?action=UPDATE&amp;creator=factset&amp;DYN_ARGS=TRUE&amp;DOC_NAME=FAT:FQL_AUDITING_CLIENT_TEMPLATE.FAT&amp;display_string=Audit&amp;VAR:KEY=PKFMDIDIXU&amp;VAR:QUERY=RkZfRUJJVERBX09QRVIoTFRNLDQwMjU5KQ==&amp;WINDOW=FIRST_POPUP&amp;HEIGHT=450&amp;WIDTH=450&amp;START_MA","XIMIZED=FALSE&amp;VAR:CALENDAR=US&amp;VAR:SYMBOL=KEG&amp;VAR:INDEX=0"}</definedName>
    <definedName name="_626__FDSAUDITLINK__" hidden="1">{"fdsup://directions/FAT Viewer?action=UPDATE&amp;creator=factset&amp;DYN_ARGS=TRUE&amp;DOC_NAME=FAT:FQL_AUDITING_CLIENT_TEMPLATE.FAT&amp;display_string=Audit&amp;VAR:KEY=FQZANSDURQ&amp;VAR:QUERY=RkZfRU5UUlBSX1ZBTF9EQUlMWSg0MDI1OSwsLCwsJ0RJTCcp&amp;WINDOW=FIRST_POPUP&amp;HEIGHT=450&amp;WIDTH=","450&amp;START_MAXIMIZED=FALSE&amp;VAR:CALENDAR=US&amp;VAR:SYMBOL=KEG&amp;VAR:INDEX=0"}</definedName>
    <definedName name="_627___123Graph_FCHART_1" hidden="1">#REF!</definedName>
    <definedName name="_627__FDSAUDITLINK__" hidden="1">{"fdsup://directions/FAT Viewer?action=UPDATE&amp;creator=factset&amp;DYN_ARGS=TRUE&amp;DOC_NAME=FAT:FQL_AUDITING_CLIENT_TEMPLATE.FAT&amp;display_string=Audit&amp;VAR:KEY=PEPSNOZGJQ&amp;VAR:QUERY=RkZfRUJJVERBX09QRVIoTFRNLDQwMjUyKQ==&amp;WINDOW=FIRST_POPUP&amp;HEIGHT=450&amp;WIDTH=450&amp;START_MA","XIMIZED=FALSE&amp;VAR:CALENDAR=US&amp;VAR:SYMBOL=KEG&amp;VAR:INDEX=0"}</definedName>
    <definedName name="_628__FDSAUDITLINK__" hidden="1">{"fdsup://directions/FAT Viewer?action=UPDATE&amp;creator=factset&amp;DYN_ARGS=TRUE&amp;DOC_NAME=FAT:FQL_AUDITING_CLIENT_TEMPLATE.FAT&amp;display_string=Audit&amp;VAR:KEY=NAPOPGJAZW&amp;VAR:QUERY=RkZfRU5UUlBSX1ZBTF9EQUlMWSg0MDI1MiwsLCwsJ0RJTCcp&amp;WINDOW=FIRST_POPUP&amp;HEIGHT=450&amp;WIDTH=","450&amp;START_MAXIMIZED=FALSE&amp;VAR:CALENDAR=US&amp;VAR:SYMBOL=KEG&amp;VAR:INDEX=0"}</definedName>
    <definedName name="_629__FDSAUDITLINK__" hidden="1">{"fdsup://directions/FAT Viewer?action=UPDATE&amp;creator=factset&amp;DYN_ARGS=TRUE&amp;DOC_NAME=FAT:FQL_AUDITING_CLIENT_TEMPLATE.FAT&amp;display_string=Audit&amp;VAR:KEY=LUHKZQJQRO&amp;VAR:QUERY=RkZfRUJJVERBX09QRVIoTFRNLDQwMjQ1KQ==&amp;WINDOW=FIRST_POPUP&amp;HEIGHT=450&amp;WIDTH=450&amp;START_MA","XIMIZED=FALSE&amp;VAR:CALENDAR=US&amp;VAR:SYMBOL=KEG&amp;VAR:INDEX=0"}</definedName>
    <definedName name="_63________________123Graph_DCHART_2" hidden="1">#REF!</definedName>
    <definedName name="_63_____________123Graph_CCHART_2" hidden="1">#REF!</definedName>
    <definedName name="_63__123Graph_BCHART_16" hidden="1">#REF!</definedName>
    <definedName name="_63__123Graph_BCHART_25" hidden="1">#REF!</definedName>
    <definedName name="_63__123Graph_BCHART_6" hidden="1">#REF!</definedName>
    <definedName name="_63__FDSAUDITLINK__" hidden="1">{"fdsup://IBCentral/FAT Viewer?action=UPDATE&amp;creator=factset&amp;DOC_NAME=fat:reuters_qtrly_source_window.fat&amp;display_string=Audit&amp;DYN_ARGS=TRUE&amp;VAR:ID1=74271810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30__FDSAUDITLINK__" hidden="1">{"fdsup://directions/FAT Viewer?action=UPDATE&amp;creator=factset&amp;DYN_ARGS=TRUE&amp;DOC_NAME=FAT:FQL_AUDITING_CLIENT_TEMPLATE.FAT&amp;display_string=Audit&amp;VAR:KEY=BUJOFKTCFS&amp;VAR:QUERY=RkZfRU5UUlBSX1ZBTF9EQUlMWSg0MDI0NSwsLCwsJ0RJTCcp&amp;WINDOW=FIRST_POPUP&amp;HEIGHT=450&amp;WIDTH=","450&amp;START_MAXIMIZED=FALSE&amp;VAR:CALENDAR=US&amp;VAR:SYMBOL=KEG&amp;VAR:INDEX=0"}</definedName>
    <definedName name="_631__FDSAUDITLINK__" hidden="1">{"fdsup://directions/FAT Viewer?action=UPDATE&amp;creator=factset&amp;DYN_ARGS=TRUE&amp;DOC_NAME=FAT:FQL_AUDITING_CLIENT_TEMPLATE.FAT&amp;display_string=Audit&amp;VAR:KEY=LCDKNUJCJY&amp;VAR:QUERY=RkZfRUJJVERBX09QRVIoTFRNLDQwMjM4KQ==&amp;WINDOW=FIRST_POPUP&amp;HEIGHT=450&amp;WIDTH=450&amp;START_MA","XIMIZED=FALSE&amp;VAR:CALENDAR=US&amp;VAR:SYMBOL=KEG&amp;VAR:INDEX=0"}</definedName>
    <definedName name="_632___123Graph_XCHART_1" hidden="1">#REF!</definedName>
    <definedName name="_632__FDSAUDITLINK__" hidden="1">{"fdsup://directions/FAT Viewer?action=UPDATE&amp;creator=factset&amp;DYN_ARGS=TRUE&amp;DOC_NAME=FAT:FQL_AUDITING_CLIENT_TEMPLATE.FAT&amp;display_string=Audit&amp;VAR:KEY=PWVKJADCBU&amp;VAR:QUERY=RkZfRU5UUlBSX1ZBTF9EQUlMWSg0MDIzOCwsLCwsJ0RJTCcp&amp;WINDOW=FIRST_POPUP&amp;HEIGHT=450&amp;WIDTH=","450&amp;START_MAXIMIZED=FALSE&amp;VAR:CALENDAR=US&amp;VAR:SYMBOL=KEG&amp;VAR:INDEX=0"}</definedName>
    <definedName name="_633__FDSAUDITLINK__" hidden="1">{"fdsup://directions/FAT Viewer?action=UPDATE&amp;creator=factset&amp;DYN_ARGS=TRUE&amp;DOC_NAME=FAT:FQL_AUDITING_CLIENT_TEMPLATE.FAT&amp;display_string=Audit&amp;VAR:KEY=BMPWRWLMLU&amp;VAR:QUERY=RkZfRUJJVERBX09QRVIoTFRNLDQwMjMxKQ==&amp;WINDOW=FIRST_POPUP&amp;HEIGHT=450&amp;WIDTH=450&amp;START_MA","XIMIZED=FALSE&amp;VAR:CALENDAR=US&amp;VAR:SYMBOL=KEG&amp;VAR:INDEX=0"}</definedName>
    <definedName name="_634__FDSAUDITLINK__" hidden="1">{"fdsup://directions/FAT Viewer?action=UPDATE&amp;creator=factset&amp;DYN_ARGS=TRUE&amp;DOC_NAME=FAT:FQL_AUDITING_CLIENT_TEMPLATE.FAT&amp;display_string=Audit&amp;VAR:KEY=DKDSJCLUTK&amp;VAR:QUERY=RkZfRU5UUlBSX1ZBTF9EQUlMWSg0MDIzMSwsLCwsJ0RJTCcp&amp;WINDOW=FIRST_POPUP&amp;HEIGHT=450&amp;WIDTH=","450&amp;START_MAXIMIZED=FALSE&amp;VAR:CALENDAR=US&amp;VAR:SYMBOL=KEG&amp;VAR:INDEX=0"}</definedName>
    <definedName name="_635__FDSAUDITLINK__" hidden="1">{"fdsup://directions/FAT Viewer?action=UPDATE&amp;creator=factset&amp;DYN_ARGS=TRUE&amp;DOC_NAME=FAT:FQL_AUDITING_CLIENT_TEMPLATE.FAT&amp;display_string=Audit&amp;VAR:KEY=LKDMNETWFE&amp;VAR:QUERY=RkZfRUJJVERBX09QRVIoTFRNLDQwMjI0KQ==&amp;WINDOW=FIRST_POPUP&amp;HEIGHT=450&amp;WIDTH=450&amp;START_MA","XIMIZED=FALSE&amp;VAR:CALENDAR=US&amp;VAR:SYMBOL=KEG&amp;VAR:INDEX=0"}</definedName>
    <definedName name="_636__FDSAUDITLINK__" hidden="1">{"fdsup://directions/FAT Viewer?action=UPDATE&amp;creator=factset&amp;DYN_ARGS=TRUE&amp;DOC_NAME=FAT:FQL_AUDITING_CLIENT_TEMPLATE.FAT&amp;display_string=Audit&amp;VAR:KEY=TSBIXURCPU&amp;VAR:QUERY=RkZfRU5UUlBSX1ZBTF9EQUlMWSg0MDIyNCwsLCwsJ0RJTCcp&amp;WINDOW=FIRST_POPUP&amp;HEIGHT=450&amp;WIDTH=","450&amp;START_MAXIMIZED=FALSE&amp;VAR:CALENDAR=US&amp;VAR:SYMBOL=KEG&amp;VAR:INDEX=0"}</definedName>
    <definedName name="_637___123Graph_XCHART_2" hidden="1">#REF!</definedName>
    <definedName name="_637__FDSAUDITLINK__" hidden="1">{"fdsup://directions/FAT Viewer?action=UPDATE&amp;creator=factset&amp;DYN_ARGS=TRUE&amp;DOC_NAME=FAT:FQL_AUDITING_CLIENT_TEMPLATE.FAT&amp;display_string=Audit&amp;VAR:KEY=ZGTINOVIFK&amp;VAR:QUERY=RkZfRUJJVERBX09QRVIoTFRNLDQwMjE3KQ==&amp;WINDOW=FIRST_POPUP&amp;HEIGHT=450&amp;WIDTH=450&amp;START_MA","XIMIZED=FALSE&amp;VAR:CALENDAR=US&amp;VAR:SYMBOL=KEG&amp;VAR:INDEX=0"}</definedName>
    <definedName name="_638__123Graph_ACHART_1" hidden="1">#REF!</definedName>
    <definedName name="_638__FDSAUDITLINK__" hidden="1">{"fdsup://directions/FAT Viewer?action=UPDATE&amp;creator=factset&amp;DYN_ARGS=TRUE&amp;DOC_NAME=FAT:FQL_AUDITING_CLIENT_TEMPLATE.FAT&amp;display_string=Audit&amp;VAR:KEY=LGZQZUZKPE&amp;VAR:QUERY=RkZfRU5UUlBSX1ZBTF9EQUlMWSg0MDIxNywsLCwsJ0RJTCcp&amp;WINDOW=FIRST_POPUP&amp;HEIGHT=450&amp;WIDTH=","450&amp;START_MAXIMIZED=FALSE&amp;VAR:CALENDAR=US&amp;VAR:SYMBOL=KEG&amp;VAR:INDEX=0"}</definedName>
    <definedName name="_639__123Graph_ACHART_2" hidden="1">#REF!</definedName>
    <definedName name="_639__FDSAUDITLINK__" hidden="1">{"fdsup://directions/FAT Viewer?action=UPDATE&amp;creator=factset&amp;DYN_ARGS=TRUE&amp;DOC_NAME=FAT:FQL_AUDITING_CLIENT_TEMPLATE.FAT&amp;display_string=Audit&amp;VAR:KEY=JUFANUTMTI&amp;VAR:QUERY=RkZfRUJJVERBX09QRVIoTFRNLDQwMjEwKQ==&amp;WINDOW=FIRST_POPUP&amp;HEIGHT=450&amp;WIDTH=450&amp;START_MA","XIMIZED=FALSE&amp;VAR:CALENDAR=US&amp;VAR:SYMBOL=KEG&amp;VAR:INDEX=0"}</definedName>
    <definedName name="_64_____________123Graph_CCHART_3" hidden="1">#REF!</definedName>
    <definedName name="_64__123Graph_BCHART_17" hidden="1">#REF!</definedName>
    <definedName name="_64__123Graph_BCHART_26" hidden="1">#REF!</definedName>
    <definedName name="_64__123Graph_BCHART_7" hidden="1">#REF!</definedName>
    <definedName name="_64__123Graph_D1999_2004" hidden="1">#REF!</definedName>
    <definedName name="_64__123Graph_DCHART_11" hidden="1">#REF!</definedName>
    <definedName name="_64__123Graph_XCHART_2" hidden="1">#REF!</definedName>
    <definedName name="_64__FDSAUDITLINK__" hidden="1">{"fdsup://IBCentral/FAT Viewer?action=UPDATE&amp;creator=factset&amp;DOC_NAME=fat:reuters_qtrly_source_window.fat&amp;display_string=Audit&amp;DYN_ARGS=TRUE&amp;VAR:ID1=74271810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4_0_0_F" hidden="1">#N/A</definedName>
    <definedName name="_640__123Graph_ACHART_3" hidden="1">#REF!</definedName>
    <definedName name="_640__FDSAUDITLINK__" hidden="1">{"fdsup://directions/FAT Viewer?action=UPDATE&amp;creator=factset&amp;DYN_ARGS=TRUE&amp;DOC_NAME=FAT:FQL_AUDITING_CLIENT_TEMPLATE.FAT&amp;display_string=Audit&amp;VAR:KEY=FCBQHGNWRC&amp;VAR:QUERY=RkZfRU5UUlBSX1ZBTF9EQUlMWSg0MDIxMCwsLCwsJ0RJTCcp&amp;WINDOW=FIRST_POPUP&amp;HEIGHT=450&amp;WIDTH=","450&amp;START_MAXIMIZED=FALSE&amp;VAR:CALENDAR=US&amp;VAR:SYMBOL=KEG&amp;VAR:INDEX=0"}</definedName>
    <definedName name="_641__123Graph_BCHART_1" hidden="1">#REF!</definedName>
    <definedName name="_641__FDSAUDITLINK__" hidden="1">{"fdsup://directions/FAT Viewer?action=UPDATE&amp;creator=factset&amp;DYN_ARGS=TRUE&amp;DOC_NAME=FAT:FQL_AUDITING_CLIENT_TEMPLATE.FAT&amp;display_string=Audit&amp;VAR:KEY=PYJUHCLCHU&amp;VAR:QUERY=RkZfRUJJVERBX09QRVIoTFRNLDQwMjAzKQ==&amp;WINDOW=FIRST_POPUP&amp;HEIGHT=450&amp;WIDTH=450&amp;START_MA","XIMIZED=FALSE&amp;VAR:CALENDAR=US&amp;VAR:SYMBOL=KEG&amp;VAR:INDEX=0"}</definedName>
    <definedName name="_642__123Graph_BCHART_2" hidden="1">#REF!</definedName>
    <definedName name="_642__FDSAUDITLINK__" hidden="1">{"fdsup://directions/FAT Viewer?action=UPDATE&amp;creator=factset&amp;DYN_ARGS=TRUE&amp;DOC_NAME=FAT:FQL_AUDITING_CLIENT_TEMPLATE.FAT&amp;display_string=Audit&amp;VAR:KEY=LATGBORIFG&amp;VAR:QUERY=RkZfRU5UUlBSX1ZBTF9EQUlMWSg0MDIwMywsLCwsJ0RJTCcp&amp;WINDOW=FIRST_POPUP&amp;HEIGHT=450&amp;WIDTH=","450&amp;START_MAXIMIZED=FALSE&amp;VAR:CALENDAR=US&amp;VAR:SYMBOL=KEG&amp;VAR:INDEX=0"}</definedName>
    <definedName name="_643__123Graph_BCHART_3" hidden="1">#REF!</definedName>
    <definedName name="_643__FDSAUDITLINK__" hidden="1">{"fdsup://directions/FAT Viewer?action=UPDATE&amp;creator=factset&amp;DYN_ARGS=TRUE&amp;DOC_NAME=FAT:FQL_AUDITING_CLIENT_TEMPLATE.FAT&amp;display_string=Audit&amp;VAR:KEY=VSPSVWVKNO&amp;VAR:QUERY=RkZfRUJJVERBX09QRVIoTFRNLDQwMTk2KQ==&amp;WINDOW=FIRST_POPUP&amp;HEIGHT=450&amp;WIDTH=450&amp;START_MA","XIMIZED=FALSE&amp;VAR:CALENDAR=US&amp;VAR:SYMBOL=KEG&amp;VAR:INDEX=0"}</definedName>
    <definedName name="_644__123Graph_CCHART_1" hidden="1">#REF!</definedName>
    <definedName name="_644__FDSAUDITLINK__" hidden="1">{"fdsup://directions/FAT Viewer?action=UPDATE&amp;creator=factset&amp;DYN_ARGS=TRUE&amp;DOC_NAME=FAT:FQL_AUDITING_CLIENT_TEMPLATE.FAT&amp;display_string=Audit&amp;VAR:KEY=VYBONQVOLE&amp;VAR:QUERY=RkZfRU5UUlBSX1ZBTF9EQUlMWSg0MDE5NiwsLCwsJ0RJTCcp&amp;WINDOW=FIRST_POPUP&amp;HEIGHT=450&amp;WIDTH=","450&amp;START_MAXIMIZED=FALSE&amp;VAR:CALENDAR=US&amp;VAR:SYMBOL=KEG&amp;VAR:INDEX=0"}</definedName>
    <definedName name="_645__123Graph_CCHART_2" hidden="1">#REF!</definedName>
    <definedName name="_645__FDSAUDITLINK__" hidden="1">{"fdsup://directions/FAT Viewer?action=UPDATE&amp;creator=factset&amp;DYN_ARGS=TRUE&amp;DOC_NAME=FAT:FQL_AUDITING_CLIENT_TEMPLATE.FAT&amp;display_string=Audit&amp;VAR:KEY=JMZSNYTCFS&amp;VAR:QUERY=RkZfRUJJVERBX09QRVIoTFRNLDQwMTg5KQ==&amp;WINDOW=FIRST_POPUP&amp;HEIGHT=450&amp;WIDTH=450&amp;START_MA","XIMIZED=FALSE&amp;VAR:CALENDAR=US&amp;VAR:SYMBOL=KEG&amp;VAR:INDEX=0"}</definedName>
    <definedName name="_646__123Graph_CCHART_3" hidden="1">#REF!</definedName>
    <definedName name="_646__FDSAUDITLINK__" hidden="1">{"fdsup://directions/FAT Viewer?action=UPDATE&amp;creator=factset&amp;DYN_ARGS=TRUE&amp;DOC_NAME=FAT:FQL_AUDITING_CLIENT_TEMPLATE.FAT&amp;display_string=Audit&amp;VAR:KEY=LUDEHEBYXK&amp;VAR:QUERY=RkZfRU5UUlBSX1ZBTF9EQUlMWSg0MDE4OSwsLCwsJ0RJTCcp&amp;WINDOW=FIRST_POPUP&amp;HEIGHT=450&amp;WIDTH=","450&amp;START_MAXIMIZED=FALSE&amp;VAR:CALENDAR=US&amp;VAR:SYMBOL=KEG&amp;VAR:INDEX=0"}</definedName>
    <definedName name="_647__123Graph_DCHART_1" hidden="1">#REF!</definedName>
    <definedName name="_647__FDSAUDITLINK__" hidden="1">{"fdsup://directions/FAT Viewer?action=UPDATE&amp;creator=factset&amp;DYN_ARGS=TRUE&amp;DOC_NAME=FAT:FQL_AUDITING_CLIENT_TEMPLATE.FAT&amp;display_string=Audit&amp;VAR:KEY=DUNILKBCXI&amp;VAR:QUERY=RkZfRUJJVERBX09QRVIoTFRNLDQwMTgyKQ==&amp;WINDOW=FIRST_POPUP&amp;HEIGHT=450&amp;WIDTH=450&amp;START_MA","XIMIZED=FALSE&amp;VAR:CALENDAR=US&amp;VAR:SYMBOL=KEG&amp;VAR:INDEX=0"}</definedName>
    <definedName name="_648__123Graph_DCHART_2" hidden="1">#REF!</definedName>
    <definedName name="_648__FDSAUDITLINK__" hidden="1">{"fdsup://directions/FAT Viewer?action=UPDATE&amp;creator=factset&amp;DYN_ARGS=TRUE&amp;DOC_NAME=FAT:FQL_AUDITING_CLIENT_TEMPLATE.FAT&amp;display_string=Audit&amp;VAR:KEY=NCZSHOJAPI&amp;VAR:QUERY=RkZfRU5UUlBSX1ZBTF9EQUlMWSg0MDE4MiwsLCwsJ0RJTCcp&amp;WINDOW=FIRST_POPUP&amp;HEIGHT=450&amp;WIDTH=","450&amp;START_MAXIMIZED=FALSE&amp;VAR:CALENDAR=US&amp;VAR:SYMBOL=KEG&amp;VAR:INDEX=0"}</definedName>
    <definedName name="_649__123Graph_ECHART_1" hidden="1">#REF!</definedName>
    <definedName name="_649__FDSAUDITLINK__" hidden="1">{"fdsup://directions/FAT Viewer?action=UPDATE&amp;creator=factset&amp;DYN_ARGS=TRUE&amp;DOC_NAME=FAT:FQL_AUDITING_CLIENT_TEMPLATE.FAT&amp;display_string=Audit&amp;VAR:KEY=DALEBEDIXM&amp;VAR:QUERY=RkZfRUJJVERBX09QRVIoTFRNLDQwMTc1KQ==&amp;WINDOW=FIRST_POPUP&amp;HEIGHT=450&amp;WIDTH=450&amp;START_MA","XIMIZED=FALSE&amp;VAR:CALENDAR=US&amp;VAR:SYMBOL=KEG&amp;VAR:INDEX=0"}</definedName>
    <definedName name="_65_____________123Graph_DCHART_1" hidden="1">#REF!</definedName>
    <definedName name="_65__123Graph_BCHART_18" hidden="1">#REF!</definedName>
    <definedName name="_65__123Graph_BCHART_27" hidden="1">#REF!</definedName>
    <definedName name="_65__123Graph_BCHART_8" hidden="1">#REF!</definedName>
    <definedName name="_65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50__123Graph_FCHART_1" hidden="1">#REF!</definedName>
    <definedName name="_650__FDSAUDITLINK__" hidden="1">{"fdsup://directions/FAT Viewer?action=UPDATE&amp;creator=factset&amp;DYN_ARGS=TRUE&amp;DOC_NAME=FAT:FQL_AUDITING_CLIENT_TEMPLATE.FAT&amp;display_string=Audit&amp;VAR:KEY=LQNODUJOVW&amp;VAR:QUERY=RkZfRU5UUlBSX1ZBTF9EQUlMWSg0MDE3NSwsLCwsJ0RJTCcp&amp;WINDOW=FIRST_POPUP&amp;HEIGHT=450&amp;WIDTH=","450&amp;START_MAXIMIZED=FALSE&amp;VAR:CALENDAR=US&amp;VAR:SYMBOL=KEG&amp;VAR:INDEX=0"}</definedName>
    <definedName name="_651__123Graph_XCHART_1" hidden="1">#REF!</definedName>
    <definedName name="_651__FDSAUDITLINK__" hidden="1">{"fdsup://directions/FAT Viewer?action=UPDATE&amp;creator=factset&amp;DYN_ARGS=TRUE&amp;DOC_NAME=FAT:FQL_AUDITING_CLIENT_TEMPLATE.FAT&amp;display_string=Audit&amp;VAR:KEY=BGPCPQFOJW&amp;VAR:QUERY=RkZfRUJJVERBX09QRVIoTFRNLDQwMTY4KQ==&amp;WINDOW=FIRST_POPUP&amp;HEIGHT=450&amp;WIDTH=450&amp;START_MA","XIMIZED=FALSE&amp;VAR:CALENDAR=US&amp;VAR:SYMBOL=KEG&amp;VAR:INDEX=0"}</definedName>
    <definedName name="_652__123Graph_XCHART_2" hidden="1">#REF!</definedName>
    <definedName name="_652__FDSAUDITLINK__" hidden="1">{"fdsup://directions/FAT Viewer?action=UPDATE&amp;creator=factset&amp;DYN_ARGS=TRUE&amp;DOC_NAME=FAT:FQL_AUDITING_CLIENT_TEMPLATE.FAT&amp;display_string=Audit&amp;VAR:KEY=FWBUJAXGFE&amp;VAR:QUERY=RkZfRU5UUlBSX1ZBTF9EQUlMWSg0MDE2OCwsLCwsJ0RJTCcp&amp;WINDOW=FIRST_POPUP&amp;HEIGHT=450&amp;WIDTH=","450&amp;START_MAXIMIZED=FALSE&amp;VAR:CALENDAR=US&amp;VAR:SYMBOL=KEG&amp;VAR:INDEX=0"}</definedName>
    <definedName name="_653__FDSAUDITLINK__" hidden="1">{"fdsup://directions/FAT Viewer?action=UPDATE&amp;creator=factset&amp;DYN_ARGS=TRUE&amp;DOC_NAME=FAT:FQL_AUDITING_CLIENT_TEMPLATE.FAT&amp;display_string=Audit&amp;VAR:KEY=NAJORIPCJA&amp;VAR:QUERY=RkZfRUJJVERBX09QRVIoTFRNLDQwMTYxKQ==&amp;WINDOW=FIRST_POPUP&amp;HEIGHT=450&amp;WIDTH=450&amp;START_MA","XIMIZED=FALSE&amp;VAR:CALENDAR=US&amp;VAR:SYMBOL=KEG&amp;VAR:INDEX=0"}</definedName>
    <definedName name="_654__FDSAUDITLINK__" hidden="1">{"fdsup://directions/FAT Viewer?action=UPDATE&amp;creator=factset&amp;DYN_ARGS=TRUE&amp;DOC_NAME=FAT:FQL_AUDITING_CLIENT_TEMPLATE.FAT&amp;display_string=Audit&amp;VAR:KEY=FYHSVQNSTK&amp;VAR:QUERY=RkZfRU5UUlBSX1ZBTF9EQUlMWSg0MDE2MSwsLCwsJ0RJTCcp&amp;WINDOW=FIRST_POPUP&amp;HEIGHT=450&amp;WIDTH=","450&amp;START_MAXIMIZED=FALSE&amp;VAR:CALENDAR=US&amp;VAR:SYMBOL=KEG&amp;VAR:INDEX=0"}</definedName>
    <definedName name="_655__FDSAUDITLINK__" hidden="1">{"fdsup://directions/FAT Viewer?action=UPDATE&amp;creator=factset&amp;DYN_ARGS=TRUE&amp;DOC_NAME=FAT:FQL_AUDITING_CLIENT_TEMPLATE.FAT&amp;display_string=Audit&amp;VAR:KEY=NANEZQBGHM&amp;VAR:QUERY=RkZfRUJJVERBX09QRVIoTFRNLDQwMTU0KQ==&amp;WINDOW=FIRST_POPUP&amp;HEIGHT=450&amp;WIDTH=450&amp;START_MA","XIMIZED=FALSE&amp;VAR:CALENDAR=US&amp;VAR:SYMBOL=KEG&amp;VAR:INDEX=0"}</definedName>
    <definedName name="_656__FDSAUDITLINK__" hidden="1">{"fdsup://directions/FAT Viewer?action=UPDATE&amp;creator=factset&amp;DYN_ARGS=TRUE&amp;DOC_NAME=FAT:FQL_AUDITING_CLIENT_TEMPLATE.FAT&amp;display_string=Audit&amp;VAR:KEY=DIZWRYTGPQ&amp;VAR:QUERY=RkZfRU5UUlBSX1ZBTF9EQUlMWSg0MDE1NCwsLCwsJ0RJTCcp&amp;WINDOW=FIRST_POPUP&amp;HEIGHT=450&amp;WIDTH=","450&amp;START_MAXIMIZED=FALSE&amp;VAR:CALENDAR=US&amp;VAR:SYMBOL=KEG&amp;VAR:INDEX=0"}</definedName>
    <definedName name="_657__FDSAUDITLINK__" hidden="1">{"fdsup://directions/FAT Viewer?action=UPDATE&amp;creator=factset&amp;DYN_ARGS=TRUE&amp;DOC_NAME=FAT:FQL_AUDITING_CLIENT_TEMPLATE.FAT&amp;display_string=Audit&amp;VAR:KEY=JYDWFEJSDW&amp;VAR:QUERY=RkZfRUJJVERBX09QRVIoTFRNLDQwMTQ3KQ==&amp;WINDOW=FIRST_POPUP&amp;HEIGHT=450&amp;WIDTH=450&amp;START_MA","XIMIZED=FALSE&amp;VAR:CALENDAR=US&amp;VAR:SYMBOL=KEG&amp;VAR:INDEX=0"}</definedName>
    <definedName name="_658__FDSAUDITLINK__" hidden="1">{"fdsup://directions/FAT Viewer?action=UPDATE&amp;creator=factset&amp;DYN_ARGS=TRUE&amp;DOC_NAME=FAT:FQL_AUDITING_CLIENT_TEMPLATE.FAT&amp;display_string=Audit&amp;VAR:KEY=VYXWJWRYTQ&amp;VAR:QUERY=RkZfRU5UUlBSX1ZBTF9EQUlMWSg0MDE0NywsLCwsJ0RJTCcp&amp;WINDOW=FIRST_POPUP&amp;HEIGHT=450&amp;WIDTH=","450&amp;START_MAXIMIZED=FALSE&amp;VAR:CALENDAR=US&amp;VAR:SYMBOL=KEG&amp;VAR:INDEX=0"}</definedName>
    <definedName name="_659__FDSAUDITLINK__" hidden="1">{"fdsup://directions/FAT Viewer?action=UPDATE&amp;creator=factset&amp;DYN_ARGS=TRUE&amp;DOC_NAME=FAT:FQL_AUDITING_CLIENT_TEMPLATE.FAT&amp;display_string=Audit&amp;VAR:KEY=VWHWZARUXY&amp;VAR:QUERY=RkZfRUJJVERBX09QRVIoTFRNLDQwMTQwKQ==&amp;WINDOW=FIRST_POPUP&amp;HEIGHT=450&amp;WIDTH=450&amp;START_MA","XIMIZED=FALSE&amp;VAR:CALENDAR=US&amp;VAR:SYMBOL=KEG&amp;VAR:INDEX=0"}</definedName>
    <definedName name="_66________________123Graph_ECHART_1" hidden="1">#REF!</definedName>
    <definedName name="_66_____________123Graph_DCHART_2" hidden="1">#REF!</definedName>
    <definedName name="_66__123Graph_BCHART_2" hidden="1">#REF!</definedName>
    <definedName name="_66__123Graph_BCHART_28" hidden="1">#REF!</definedName>
    <definedName name="_66__123Graph_BCHART_9" hidden="1">#REF!</definedName>
    <definedName name="_66__123Graph_CCHART_22" hidden="1">#REF!</definedName>
    <definedName name="_66__123Graph_LBL_ACHART_3" hidden="1">#REF!</definedName>
    <definedName name="_66__FDSAUDITLINK__" hidden="1">{"fdsup://IBCentral/FAT Viewer?action=UPDATE&amp;creator=factset&amp;DOC_NAME=fat:reuters_qtrly_source_window.fat&amp;display_string=Audit&amp;DYN_ARGS=TRUE&amp;VAR:ID1=19121610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60__FDSAUDITLINK__" hidden="1">{"fdsup://directions/FAT Viewer?action=UPDATE&amp;creator=factset&amp;DYN_ARGS=TRUE&amp;DOC_NAME=FAT:FQL_AUDITING_CLIENT_TEMPLATE.FAT&amp;display_string=Audit&amp;VAR:KEY=TMJCNEDENG&amp;VAR:QUERY=RkZfRU5UUlBSX1ZBTF9EQUlMWSg0MDE0MCwsLCwsJ0RJTCcp&amp;WINDOW=FIRST_POPUP&amp;HEIGHT=450&amp;WIDTH=","450&amp;START_MAXIMIZED=FALSE&amp;VAR:CALENDAR=US&amp;VAR:SYMBOL=KEG&amp;VAR:INDEX=0"}</definedName>
    <definedName name="_661__FDSAUDITLINK__" hidden="1">{"fdsup://directions/FAT Viewer?action=UPDATE&amp;creator=factset&amp;DYN_ARGS=TRUE&amp;DOC_NAME=FAT:FQL_AUDITING_CLIENT_TEMPLATE.FAT&amp;display_string=Audit&amp;VAR:KEY=TYLQTEBELK&amp;VAR:QUERY=RkZfRUJJVERBX09QRVIoTFRNLDQwMTMzKQ==&amp;WINDOW=FIRST_POPUP&amp;HEIGHT=450&amp;WIDTH=450&amp;START_MA","XIMIZED=FALSE&amp;VAR:CALENDAR=US&amp;VAR:SYMBOL=KEG&amp;VAR:INDEX=0"}</definedName>
    <definedName name="_662__FDSAUDITLINK__" hidden="1">{"fdsup://directions/FAT Viewer?action=UPDATE&amp;creator=factset&amp;DYN_ARGS=TRUE&amp;DOC_NAME=FAT:FQL_AUDITING_CLIENT_TEMPLATE.FAT&amp;display_string=Audit&amp;VAR:KEY=NGPSNOZMNQ&amp;VAR:QUERY=RkZfRU5UUlBSX1ZBTF9EQUlMWSg0MDEzMywsLCwsJ0RJTCcp&amp;WINDOW=FIRST_POPUP&amp;HEIGHT=450&amp;WIDTH=","450&amp;START_MAXIMIZED=FALSE&amp;VAR:CALENDAR=US&amp;VAR:SYMBOL=KEG&amp;VAR:INDEX=0"}</definedName>
    <definedName name="_663__FDSAUDITLINK__" hidden="1">{"fdsup://directions/FAT Viewer?action=UPDATE&amp;creator=factset&amp;DYN_ARGS=TRUE&amp;DOC_NAME=FAT:FQL_AUDITING_CLIENT_TEMPLATE.FAT&amp;display_string=Audit&amp;VAR:KEY=LQBOJOFOBC&amp;VAR:QUERY=RkZfRUJJVERBX09QRVIoTFRNLDQwMTI2KQ==&amp;WINDOW=FIRST_POPUP&amp;HEIGHT=450&amp;WIDTH=450&amp;START_MA","XIMIZED=FALSE&amp;VAR:CALENDAR=US&amp;VAR:SYMBOL=KEG&amp;VAR:INDEX=0"}</definedName>
    <definedName name="_664__FDSAUDITLINK__" hidden="1">{"fdsup://directions/FAT Viewer?action=UPDATE&amp;creator=factset&amp;DYN_ARGS=TRUE&amp;DOC_NAME=FAT:FQL_AUDITING_CLIENT_TEMPLATE.FAT&amp;display_string=Audit&amp;VAR:KEY=NOJATYPAJY&amp;VAR:QUERY=RkZfRU5UUlBSX1ZBTF9EQUlMWSg0MDEyNiwsLCwsJ0RJTCcp&amp;WINDOW=FIRST_POPUP&amp;HEIGHT=450&amp;WIDTH=","450&amp;START_MAXIMIZED=FALSE&amp;VAR:CALENDAR=US&amp;VAR:SYMBOL=KEG&amp;VAR:INDEX=0"}</definedName>
    <definedName name="_665__FDSAUDITLINK__" hidden="1">{"fdsup://directions/FAT Viewer?action=UPDATE&amp;creator=factset&amp;DYN_ARGS=TRUE&amp;DOC_NAME=FAT:FQL_AUDITING_CLIENT_TEMPLATE.FAT&amp;display_string=Audit&amp;VAR:KEY=ZWZAZOPQPM&amp;VAR:QUERY=RkZfRUJJVERBX09QRVIoTFRNLDQwMTE5KQ==&amp;WINDOW=FIRST_POPUP&amp;HEIGHT=450&amp;WIDTH=450&amp;START_MA","XIMIZED=FALSE&amp;VAR:CALENDAR=US&amp;VAR:SYMBOL=KEG&amp;VAR:INDEX=0"}</definedName>
    <definedName name="_666__FDSAUDITLINK__" hidden="1">{"fdsup://directions/FAT Viewer?action=UPDATE&amp;creator=factset&amp;DYN_ARGS=TRUE&amp;DOC_NAME=FAT:FQL_AUDITING_CLIENT_TEMPLATE.FAT&amp;display_string=Audit&amp;VAR:KEY=BUBUFGTABO&amp;VAR:QUERY=RkZfRU5UUlBSX1ZBTF9EQUlMWSg0MDExOSwsLCwsJ0RJTCcp&amp;WINDOW=FIRST_POPUP&amp;HEIGHT=450&amp;WIDTH=","450&amp;START_MAXIMIZED=FALSE&amp;VAR:CALENDAR=US&amp;VAR:SYMBOL=KEG&amp;VAR:INDEX=0"}</definedName>
    <definedName name="_667__FDSAUDITLINK__" hidden="1">{"fdsup://directions/FAT Viewer?action=UPDATE&amp;creator=factset&amp;DYN_ARGS=TRUE&amp;DOC_NAME=FAT:FQL_AUDITING_CLIENT_TEMPLATE.FAT&amp;display_string=Audit&amp;VAR:KEY=PWRYDYFWRY&amp;VAR:QUERY=RkZfRUJJVERBX09QRVIoTFRNLDQwMTEyKQ==&amp;WINDOW=FIRST_POPUP&amp;HEIGHT=450&amp;WIDTH=450&amp;START_MA","XIMIZED=FALSE&amp;VAR:CALENDAR=US&amp;VAR:SYMBOL=KEG&amp;VAR:INDEX=0"}</definedName>
    <definedName name="_668__FDSAUDITLINK__" hidden="1">{"fdsup://directions/FAT Viewer?action=UPDATE&amp;creator=factset&amp;DYN_ARGS=TRUE&amp;DOC_NAME=FAT:FQL_AUDITING_CLIENT_TEMPLATE.FAT&amp;display_string=Audit&amp;VAR:KEY=NOXEHWRWHC&amp;VAR:QUERY=RkZfRU5UUlBSX1ZBTF9EQUlMWSg0MDExMiwsLCwsJ0RJTCcp&amp;WINDOW=FIRST_POPUP&amp;HEIGHT=450&amp;WIDTH=","450&amp;START_MAXIMIZED=FALSE&amp;VAR:CALENDAR=US&amp;VAR:SYMBOL=KEG&amp;VAR:INDEX=0"}</definedName>
    <definedName name="_669__FDSAUDITLINK__" hidden="1">{"fdsup://directions/FAT Viewer?action=UPDATE&amp;creator=factset&amp;DYN_ARGS=TRUE&amp;DOC_NAME=FAT:FQL_AUDITING_CLIENT_TEMPLATE.FAT&amp;display_string=Audit&amp;VAR:KEY=BGNYVCBQRY&amp;VAR:QUERY=RkZfRUJJVERBX09QRVIoTFRNLDQwMTA1KQ==&amp;WINDOW=FIRST_POPUP&amp;HEIGHT=450&amp;WIDTH=450&amp;START_MA","XIMIZED=FALSE&amp;VAR:CALENDAR=US&amp;VAR:SYMBOL=KEG&amp;VAR:INDEX=0"}</definedName>
    <definedName name="_67_____________123Graph_ECHART_1" hidden="1">#REF!</definedName>
    <definedName name="_67__123Graph_BCHART_29" hidden="1">#REF!</definedName>
    <definedName name="_67__123Graph_CCHART_1" hidden="1">#REF!</definedName>
    <definedName name="_67__123Graph_DCHART_12" hidden="1">#REF!</definedName>
    <definedName name="_67__FDSAUDITLINK__" hidden="1">{"fdsup://IBCentral/FAT Viewer?action=UPDATE&amp;creator=factset&amp;DOC_NAME=fat:reuters_qtrly_source_window.fat&amp;display_string=Audit&amp;DYN_ARGS=TRUE&amp;VAR:ID1=19121610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70__FDSAUDITLINK__" hidden="1">{"fdsup://directions/FAT Viewer?action=UPDATE&amp;creator=factset&amp;DYN_ARGS=TRUE&amp;DOC_NAME=FAT:FQL_AUDITING_CLIENT_TEMPLATE.FAT&amp;display_string=Audit&amp;VAR:KEY=BSHIFIBIPQ&amp;VAR:QUERY=RkZfRU5UUlBSX1ZBTF9EQUlMWSg0MDEwNSwsLCwsJ0RJTCcp&amp;WINDOW=FIRST_POPUP&amp;HEIGHT=450&amp;WIDTH=","450&amp;START_MAXIMIZED=FALSE&amp;VAR:CALENDAR=US&amp;VAR:SYMBOL=KEG&amp;VAR:INDEX=0"}</definedName>
    <definedName name="_671__FDSAUDITLINK__" hidden="1">{"fdsup://directions/FAT Viewer?action=UPDATE&amp;creator=factset&amp;DYN_ARGS=TRUE&amp;DOC_NAME=FAT:FQL_AUDITING_CLIENT_TEMPLATE.FAT&amp;display_string=Audit&amp;VAR:KEY=BQHKZQPILU&amp;VAR:QUERY=RkZfRUJJVERBX09QRVIoTFRNLDQwMDk4KQ==&amp;WINDOW=FIRST_POPUP&amp;HEIGHT=450&amp;WIDTH=450&amp;START_MA","XIMIZED=FALSE&amp;VAR:CALENDAR=US&amp;VAR:SYMBOL=KEG&amp;VAR:INDEX=0"}</definedName>
    <definedName name="_672__FDSAUDITLINK__" hidden="1">{"fdsup://directions/FAT Viewer?action=UPDATE&amp;creator=factset&amp;DYN_ARGS=TRUE&amp;DOC_NAME=FAT:FQL_AUDITING_CLIENT_TEMPLATE.FAT&amp;display_string=Audit&amp;VAR:KEY=FSNQLWHSZY&amp;VAR:QUERY=RkZfRU5UUlBSX1ZBTF9EQUlMWSg0MDA5OCwsLCwsJ0RJTCcp&amp;WINDOW=FIRST_POPUP&amp;HEIGHT=450&amp;WIDTH=","450&amp;START_MAXIMIZED=FALSE&amp;VAR:CALENDAR=US&amp;VAR:SYMBOL=KEG&amp;VAR:INDEX=0"}</definedName>
    <definedName name="_673__FDSAUDITLINK__" hidden="1">{"fdsup://directions/FAT Viewer?action=UPDATE&amp;creator=factset&amp;DYN_ARGS=TRUE&amp;DOC_NAME=FAT:FQL_AUDITING_CLIENT_TEMPLATE.FAT&amp;display_string=Audit&amp;VAR:KEY=JSLOFORKDQ&amp;VAR:QUERY=RkZfRUJJVERBX09QRVIoTFRNLDQwMDkxKQ==&amp;WINDOW=FIRST_POPUP&amp;HEIGHT=450&amp;WIDTH=450&amp;START_MA","XIMIZED=FALSE&amp;VAR:CALENDAR=US&amp;VAR:SYMBOL=KEG&amp;VAR:INDEX=0"}</definedName>
    <definedName name="_674__FDSAUDITLINK__" hidden="1">{"fdsup://directions/FAT Viewer?action=UPDATE&amp;creator=factset&amp;DYN_ARGS=TRUE&amp;DOC_NAME=FAT:FQL_AUDITING_CLIENT_TEMPLATE.FAT&amp;display_string=Audit&amp;VAR:KEY=NGVCVKLCBK&amp;VAR:QUERY=RkZfRU5UUlBSX1ZBTF9EQUlMWSg0MDA5MSwsLCwsJ0RJTCcp&amp;WINDOW=FIRST_POPUP&amp;HEIGHT=450&amp;WIDTH=","450&amp;START_MAXIMIZED=FALSE&amp;VAR:CALENDAR=US&amp;VAR:SYMBOL=KEG&amp;VAR:INDEX=0"}</definedName>
    <definedName name="_675__FDSAUDITLINK__" hidden="1">{"fdsup://directions/FAT Viewer?action=UPDATE&amp;creator=factset&amp;DYN_ARGS=TRUE&amp;DOC_NAME=FAT:FQL_AUDITING_CLIENT_TEMPLATE.FAT&amp;display_string=Audit&amp;VAR:KEY=REVIFIHEZM&amp;VAR:QUERY=RkZfRUJJVERBX09QRVIoTFRNLDQwMDg0KQ==&amp;WINDOW=FIRST_POPUP&amp;HEIGHT=450&amp;WIDTH=450&amp;START_MA","XIMIZED=FALSE&amp;VAR:CALENDAR=US&amp;VAR:SYMBOL=KEG&amp;VAR:INDEX=0"}</definedName>
    <definedName name="_676__FDSAUDITLINK__" hidden="1">{"fdsup://directions/FAT Viewer?action=UPDATE&amp;creator=factset&amp;DYN_ARGS=TRUE&amp;DOC_NAME=FAT:FQL_AUDITING_CLIENT_TEMPLATE.FAT&amp;display_string=Audit&amp;VAR:KEY=XMRAVSHSVK&amp;VAR:QUERY=RkZfRU5UUlBSX1ZBTF9EQUlMWSg0MDA4NCwsLCwsJ0RJTCcp&amp;WINDOW=FIRST_POPUP&amp;HEIGHT=450&amp;WIDTH=","450&amp;START_MAXIMIZED=FALSE&amp;VAR:CALENDAR=US&amp;VAR:SYMBOL=KEG&amp;VAR:INDEX=0"}</definedName>
    <definedName name="_677__FDSAUDITLINK__" hidden="1">{"fdsup://directions/FAT Viewer?action=UPDATE&amp;creator=factset&amp;DYN_ARGS=TRUE&amp;DOC_NAME=FAT:FQL_AUDITING_CLIENT_TEMPLATE.FAT&amp;display_string=Audit&amp;VAR:KEY=RQVAZMNYHE&amp;VAR:QUERY=RkZfRUJJVERBX09QRVIoTFRNLDQwMDc3KQ==&amp;WINDOW=FIRST_POPUP&amp;HEIGHT=450&amp;WIDTH=450&amp;START_MA","XIMIZED=FALSE&amp;VAR:CALENDAR=US&amp;VAR:SYMBOL=KEG&amp;VAR:INDEX=0"}</definedName>
    <definedName name="_678__FDSAUDITLINK__" hidden="1">{"fdsup://directions/FAT Viewer?action=UPDATE&amp;creator=factset&amp;DYN_ARGS=TRUE&amp;DOC_NAME=FAT:FQL_AUDITING_CLIENT_TEMPLATE.FAT&amp;display_string=Audit&amp;VAR:KEY=TEHQVWJAVW&amp;VAR:QUERY=RkZfRU5UUlBSX1ZBTF9EQUlMWSg0MDA3NywsLCwsJ0RJTCcp&amp;WINDOW=FIRST_POPUP&amp;HEIGHT=450&amp;WIDTH=","450&amp;START_MAXIMIZED=FALSE&amp;VAR:CALENDAR=US&amp;VAR:SYMBOL=KEG&amp;VAR:INDEX=0"}</definedName>
    <definedName name="_679__FDSAUDITLINK__" hidden="1">{"fdsup://directions/FAT Viewer?action=UPDATE&amp;creator=factset&amp;DYN_ARGS=TRUE&amp;DOC_NAME=FAT:FQL_AUDITING_CLIENT_TEMPLATE.FAT&amp;display_string=Audit&amp;VAR:KEY=LIJGHIVADS&amp;VAR:QUERY=RkZfRUJJVERBX09QRVIoTFRNLDQwMDcwKQ==&amp;WINDOW=FIRST_POPUP&amp;HEIGHT=450&amp;WIDTH=450&amp;START_MA","XIMIZED=FALSE&amp;VAR:CALENDAR=US&amp;VAR:SYMBOL=KEG&amp;VAR:INDEX=0"}</definedName>
    <definedName name="_68_____________123Graph_FCHART_1" hidden="1">#REF!</definedName>
    <definedName name="_68__123Graph_BCHART_3" hidden="1">#REF!</definedName>
    <definedName name="_68__123Graph_CCHART_2" hidden="1">#REF!</definedName>
    <definedName name="_68__123Graph_XCHART_3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{"fdsup://directions/FAT Viewer?action=UPDATE&amp;creator=factset&amp;DYN_ARGS=TRUE&amp;DOC_NAME=FAT:FQL_AUDITING_CLIENT_TEMPLATE.FAT&amp;display_string=Audit&amp;VAR:KEY=RSPIPORAJQ&amp;VAR:QUERY=RkZfRU5UUlBSX1ZBTF9EQUlMWSg0MDA3MCwsLCwsJ0RJTCcp&amp;WINDOW=FIRST_POPUP&amp;HEIGHT=450&amp;WIDTH=","450&amp;START_MAXIMIZED=FALSE&amp;VAR:CALENDAR=US&amp;VAR:SYMBOL=KEG&amp;VAR:INDEX=0"}</definedName>
    <definedName name="_681__FDSAUDITLINK__" hidden="1">{"fdsup://directions/FAT Viewer?action=UPDATE&amp;creator=factset&amp;DYN_ARGS=TRUE&amp;DOC_NAME=FAT:FQL_AUDITING_CLIENT_TEMPLATE.FAT&amp;display_string=Audit&amp;VAR:KEY=LWHCRGPYZC&amp;VAR:QUERY=RkZfRUJJVERBX09QRVIoTFRNLDQwMDYzKQ==&amp;WINDOW=FIRST_POPUP&amp;HEIGHT=450&amp;WIDTH=450&amp;START_MA","XIMIZED=FALSE&amp;VAR:CALENDAR=US&amp;VAR:SYMBOL=KEG&amp;VAR:INDEX=0"}</definedName>
    <definedName name="_682__FDSAUDITLINK__" hidden="1">{"fdsup://directions/FAT Viewer?action=UPDATE&amp;creator=factset&amp;DYN_ARGS=TRUE&amp;DOC_NAME=FAT:FQL_AUDITING_CLIENT_TEMPLATE.FAT&amp;display_string=Audit&amp;VAR:KEY=HKJQXSZKTI&amp;VAR:QUERY=RkZfRU5UUlBSX1ZBTF9EQUlMWSg0MDA2MywsLCwsJ0RJTCcp&amp;WINDOW=FIRST_POPUP&amp;HEIGHT=450&amp;WIDTH=","450&amp;START_MAXIMIZED=FALSE&amp;VAR:CALENDAR=US&amp;VAR:SYMBOL=KEG&amp;VAR:INDEX=0"}</definedName>
    <definedName name="_683__FDSAUDITLINK__" hidden="1">{"fdsup://directions/FAT Viewer?action=UPDATE&amp;creator=factset&amp;DYN_ARGS=TRUE&amp;DOC_NAME=FAT:FQL_AUDITING_CLIENT_TEMPLATE.FAT&amp;display_string=Audit&amp;VAR:KEY=ZYJOFEHWFM&amp;VAR:QUERY=RkZfRUJJVERBX09QRVIoTFRNLDQwMDU2KQ==&amp;WINDOW=FIRST_POPUP&amp;HEIGHT=450&amp;WIDTH=450&amp;START_MA","XIMIZED=FALSE&amp;VAR:CALENDAR=US&amp;VAR:SYMBOL=KEG&amp;VAR:INDEX=0"}</definedName>
    <definedName name="_684__FDSAUDITLINK__" hidden="1">{"fdsup://directions/FAT Viewer?action=UPDATE&amp;creator=factset&amp;DYN_ARGS=TRUE&amp;DOC_NAME=FAT:FQL_AUDITING_CLIENT_TEMPLATE.FAT&amp;display_string=Audit&amp;VAR:KEY=DATAJMLMTY&amp;VAR:QUERY=RkZfRU5UUlBSX1ZBTF9EQUlMWSg0MDA1NiwsLCwsJ0RJTCcp&amp;WINDOW=FIRST_POPUP&amp;HEIGHT=450&amp;WIDTH=","450&amp;START_MAXIMIZED=FALSE&amp;VAR:CALENDAR=US&amp;VAR:SYMBOL=KEG&amp;VAR:INDEX=0"}</definedName>
    <definedName name="_685__FDSAUDITLINK__" hidden="1">{"fdsup://directions/FAT Viewer?action=UPDATE&amp;creator=factset&amp;DYN_ARGS=TRUE&amp;DOC_NAME=FAT:FQL_AUDITING_CLIENT_TEMPLATE.FAT&amp;display_string=Audit&amp;VAR:KEY=JKDMZOTUNG&amp;VAR:QUERY=RkZfRUJJVERBX09QRVIoTFRNLDQwMDQ5KQ==&amp;WINDOW=FIRST_POPUP&amp;HEIGHT=450&amp;WIDTH=450&amp;START_MA","XIMIZED=FALSE&amp;VAR:CALENDAR=US&amp;VAR:SYMBOL=KEG&amp;VAR:INDEX=0"}</definedName>
    <definedName name="_686__FDSAUDITLINK__" hidden="1">{"fdsup://directions/FAT Viewer?action=UPDATE&amp;creator=factset&amp;DYN_ARGS=TRUE&amp;DOC_NAME=FAT:FQL_AUDITING_CLIENT_TEMPLATE.FAT&amp;display_string=Audit&amp;VAR:KEY=BQFQRMZCXA&amp;VAR:QUERY=RkZfRU5UUlBSX1ZBTF9EQUlMWSg0MDA0OSwsLCwsJ0RJTCcp&amp;WINDOW=FIRST_POPUP&amp;HEIGHT=450&amp;WIDTH=","450&amp;START_MAXIMIZED=FALSE&amp;VAR:CALENDAR=US&amp;VAR:SYMBOL=KEG&amp;VAR:INDEX=0"}</definedName>
    <definedName name="_687__FDSAUDITLINK__" hidden="1">{"fdsup://directions/FAT Viewer?action=UPDATE&amp;creator=factset&amp;DYN_ARGS=TRUE&amp;DOC_NAME=FAT:FQL_AUDITING_CLIENT_TEMPLATE.FAT&amp;display_string=Audit&amp;VAR:KEY=PENORGNCRA&amp;VAR:QUERY=RkZfRUJJVERBX09QRVIoTFRNLDQwMDQyKQ==&amp;WINDOW=FIRST_POPUP&amp;HEIGHT=450&amp;WIDTH=450&amp;START_MA","XIMIZED=FALSE&amp;VAR:CALENDAR=US&amp;VAR:SYMBOL=KEG&amp;VAR:INDEX=0"}</definedName>
    <definedName name="_688__FDSAUDITLINK__" hidden="1">{"fdsup://directions/FAT Viewer?action=UPDATE&amp;creator=factset&amp;DYN_ARGS=TRUE&amp;DOC_NAME=FAT:FQL_AUDITING_CLIENT_TEMPLATE.FAT&amp;display_string=Audit&amp;VAR:KEY=DQRGPIXGPO&amp;VAR:QUERY=RkZfRU5UUlBSX1ZBTF9EQUlMWSg0MDA0MiwsLCwsJ0RJTCcp&amp;WINDOW=FIRST_POPUP&amp;HEIGHT=450&amp;WIDTH=","450&amp;START_MAXIMIZED=FALSE&amp;VAR:CALENDAR=US&amp;VAR:SYMBOL=KEG&amp;VAR:INDEX=0"}</definedName>
    <definedName name="_689__FDSAUDITLINK__" hidden="1">{"fdsup://directions/FAT Viewer?action=UPDATE&amp;creator=factset&amp;DYN_ARGS=TRUE&amp;DOC_NAME=FAT:FQL_AUDITING_CLIENT_TEMPLATE.FAT&amp;display_string=Audit&amp;VAR:KEY=PGTCLKVAJE&amp;VAR:QUERY=RkZfRUJJVERBX09QRVIoTFRNLDQwMDM1KQ==&amp;WINDOW=FIRST_POPUP&amp;HEIGHT=450&amp;WIDTH=450&amp;START_MA","XIMIZED=FALSE&amp;VAR:CALENDAR=US&amp;VAR:SYMBOL=KEG&amp;VAR:INDEX=0"}</definedName>
    <definedName name="_69________________123Graph_FCHART_1" hidden="1">#REF!</definedName>
    <definedName name="_69_____________123Graph_XCHART_1" hidden="1">#REF!</definedName>
    <definedName name="_69__123Graph_BCHART_30" hidden="1">#REF!</definedName>
    <definedName name="_69__123Graph_CCHART_25" hidden="1">#REF!</definedName>
    <definedName name="_69__123Graph_LBL_ACHART_1" hidden="1">#REF!</definedName>
    <definedName name="_69__FDSAUDITLINK__" hidden="1">{"fdsup://IBCentral/FAT Viewer?action=UPDATE&amp;creator=factset&amp;DOC_NAME=fat:reuters_qtrly_source_window.fat&amp;display_string=Audit&amp;DYN_ARGS=TRUE&amp;VAR:ID1=19121610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90__FDSAUDITLINK__" hidden="1">{"fdsup://directions/FAT Viewer?action=UPDATE&amp;creator=factset&amp;DYN_ARGS=TRUE&amp;DOC_NAME=FAT:FQL_AUDITING_CLIENT_TEMPLATE.FAT&amp;display_string=Audit&amp;VAR:KEY=ZGFIPQBUFW&amp;VAR:QUERY=RkZfRU5UUlBSX1ZBTF9EQUlMWSg0MDAzNSwsLCwsJ0RJTCcp&amp;WINDOW=FIRST_POPUP&amp;HEIGHT=450&amp;WIDTH=","450&amp;START_MAXIMIZED=FALSE&amp;VAR:CALENDAR=US&amp;VAR:SYMBOL=KEG&amp;VAR:INDEX=0"}</definedName>
    <definedName name="_691__FDSAUDITLINK__" hidden="1">{"fdsup://directions/FAT Viewer?action=UPDATE&amp;creator=factset&amp;DYN_ARGS=TRUE&amp;DOC_NAME=FAT:FQL_AUDITING_CLIENT_TEMPLATE.FAT&amp;display_string=Audit&amp;VAR:KEY=HMXENKZSHY&amp;VAR:QUERY=RkZfRUJJVERBX09QRVIoTFRNLDQwMDI4KQ==&amp;WINDOW=FIRST_POPUP&amp;HEIGHT=450&amp;WIDTH=450&amp;START_MA","XIMIZED=FALSE&amp;VAR:CALENDAR=US&amp;VAR:SYMBOL=KEG&amp;VAR:INDEX=0"}</definedName>
    <definedName name="_692__FDSAUDITLINK__" hidden="1">{"fdsup://directions/FAT Viewer?action=UPDATE&amp;creator=factset&amp;DYN_ARGS=TRUE&amp;DOC_NAME=FAT:FQL_AUDITING_CLIENT_TEMPLATE.FAT&amp;display_string=Audit&amp;VAR:KEY=TKXUTOFIVE&amp;VAR:QUERY=RkZfRU5UUlBSX1ZBTF9EQUlMWSg0MDAyOCwsLCwsJ0RJTCcp&amp;WINDOW=FIRST_POPUP&amp;HEIGHT=450&amp;WIDTH=","450&amp;START_MAXIMIZED=FALSE&amp;VAR:CALENDAR=US&amp;VAR:SYMBOL=KEG&amp;VAR:INDEX=0"}</definedName>
    <definedName name="_693__FDSAUDITLINK__" hidden="1">{"fdsup://directions/FAT Viewer?action=UPDATE&amp;creator=factset&amp;DYN_ARGS=TRUE&amp;DOC_NAME=FAT:FQL_AUDITING_CLIENT_TEMPLATE.FAT&amp;display_string=Audit&amp;VAR:KEY=XETEPCJCLK&amp;VAR:QUERY=RkZfRUJJVERBX09QRVIoTFRNLDQwMDIxKQ==&amp;WINDOW=FIRST_POPUP&amp;HEIGHT=450&amp;WIDTH=450&amp;START_MA","XIMIZED=FALSE&amp;VAR:CALENDAR=US&amp;VAR:SYMBOL=KEG&amp;VAR:INDEX=0"}</definedName>
    <definedName name="_694__FDSAUDITLINK__" hidden="1">{"fdsup://directions/FAT Viewer?action=UPDATE&amp;creator=factset&amp;DYN_ARGS=TRUE&amp;DOC_NAME=FAT:FQL_AUDITING_CLIENT_TEMPLATE.FAT&amp;display_string=Audit&amp;VAR:KEY=RUBMXSVQTE&amp;VAR:QUERY=RkZfRU5UUlBSX1ZBTF9EQUlMWSg0MDAyMSwsLCwsJ0RJTCcp&amp;WINDOW=FIRST_POPUP&amp;HEIGHT=450&amp;WIDTH=","450&amp;START_MAXIMIZED=FALSE&amp;VAR:CALENDAR=US&amp;VAR:SYMBOL=KEG&amp;VAR:INDEX=0"}</definedName>
    <definedName name="_695__FDSAUDITLINK__" hidden="1">{"fdsup://directions/FAT Viewer?action=UPDATE&amp;creator=factset&amp;DYN_ARGS=TRUE&amp;DOC_NAME=FAT:FQL_AUDITING_CLIENT_TEMPLATE.FAT&amp;display_string=Audit&amp;VAR:KEY=HUVGPQXIRA&amp;VAR:QUERY=RkZfRUJJVERBX09QRVIoTFRNLDQwMDE0KQ==&amp;WINDOW=FIRST_POPUP&amp;HEIGHT=450&amp;WIDTH=450&amp;START_MA","XIMIZED=FALSE&amp;VAR:CALENDAR=US&amp;VAR:SYMBOL=KEG&amp;VAR:INDEX=0"}</definedName>
    <definedName name="_696__FDSAUDITLINK__" hidden="1">{"fdsup://directions/FAT Viewer?action=UPDATE&amp;creator=factset&amp;DYN_ARGS=TRUE&amp;DOC_NAME=FAT:FQL_AUDITING_CLIENT_TEMPLATE.FAT&amp;display_string=Audit&amp;VAR:KEY=HEFIHQJYJK&amp;VAR:QUERY=RkZfRU5UUlBSX1ZBTF9EQUlMWSg0MDAxNCwsLCwsJ0RJTCcp&amp;WINDOW=FIRST_POPUP&amp;HEIGHT=450&amp;WIDTH=","450&amp;START_MAXIMIZED=FALSE&amp;VAR:CALENDAR=US&amp;VAR:SYMBOL=KEG&amp;VAR:INDEX=0"}</definedName>
    <definedName name="_697__FDSAUDITLINK__" hidden="1">{"fdsup://directions/FAT Viewer?action=UPDATE&amp;creator=factset&amp;DYN_ARGS=TRUE&amp;DOC_NAME=FAT:FQL_AUDITING_CLIENT_TEMPLATE.FAT&amp;display_string=Audit&amp;VAR:KEY=TIBKJKNUXM&amp;VAR:QUERY=RkZfRUJJVERBX09QRVIoTFRNLDQwMDA3KQ==&amp;WINDOW=FIRST_POPUP&amp;HEIGHT=450&amp;WIDTH=450&amp;START_MA","XIMIZED=FALSE&amp;VAR:CALENDAR=US&amp;VAR:SYMBOL=KEG&amp;VAR:INDEX=0"}</definedName>
    <definedName name="_698__FDSAUDITLINK__" hidden="1">{"fdsup://directions/FAT Viewer?action=UPDATE&amp;creator=factset&amp;DYN_ARGS=TRUE&amp;DOC_NAME=FAT:FQL_AUDITING_CLIENT_TEMPLATE.FAT&amp;display_string=Audit&amp;VAR:KEY=TQBWHEVOTS&amp;VAR:QUERY=RkZfRU5UUlBSX1ZBTF9EQUlMWSg0MDAwNywsLCwsJ0RJTCcp&amp;WINDOW=FIRST_POPUP&amp;HEIGHT=450&amp;WIDTH=","450&amp;START_MAXIMIZED=FALSE&amp;VAR:CALENDAR=US&amp;VAR:SYMBOL=KEG&amp;VAR:INDEX=0"}</definedName>
    <definedName name="_699__FDSAUDITLINK__" hidden="1">{"fdsup://directions/FAT Viewer?action=UPDATE&amp;creator=factset&amp;DYN_ARGS=TRUE&amp;DOC_NAME=FAT:FQL_AUDITING_CLIENT_TEMPLATE.FAT&amp;display_string=Audit&amp;VAR:KEY=JGJQNWNAZW&amp;VAR:QUERY=RkZfRUJJVERBX09QRVIoTFRNLDQwMDAwKQ==&amp;WINDOW=FIRST_POPUP&amp;HEIGHT=450&amp;WIDTH=450&amp;START_MA","XIMIZED=FALSE&amp;VAR:CALENDAR=US&amp;VAR:SYMBOL=KEG&amp;VAR:INDEX=0"}</definedName>
    <definedName name="_7_" hidden="1">#REF!</definedName>
    <definedName name="_7_________________123Graph_CCHART_3" hidden="1">#REF!</definedName>
    <definedName name="_7_____123Graph_DCHART_3" hidden="1">#REF!</definedName>
    <definedName name="_7__123Graph_ACHART_1" hidden="1">#REF!</definedName>
    <definedName name="_7__123Graph_ACHART_15" hidden="1">#REF!</definedName>
    <definedName name="_7__123Graph_ACHART_2" hidden="1">#REF!</definedName>
    <definedName name="_7__123Graph_ACHART_21" hidden="1">#REF!</definedName>
    <definedName name="_7__123Graph_ACHART_7" hidden="1">#REF!</definedName>
    <definedName name="_7__123Graph_BCHART_1" hidden="1">#REF!</definedName>
    <definedName name="_7__123Graph_BCHART_12" hidden="1">#REF!</definedName>
    <definedName name="_7__123Graph_BCHART_17" hidden="1">#REF!</definedName>
    <definedName name="_7__123Graph_BCHART_2" hidden="1">#REF!</definedName>
    <definedName name="_7__123Graph_BCHART_3" hidden="1">#REF!</definedName>
    <definedName name="_7__123Graph_BCHART_5" hidden="1">#REF!</definedName>
    <definedName name="_7__123Graph_CCHART_1" hidden="1">#REF!</definedName>
    <definedName name="_7__123Graph_CCHART_4" hidden="1">#REF!</definedName>
    <definedName name="_7__123Graph_D1993_1998" hidden="1">#REF!</definedName>
    <definedName name="_7__123Graph_DCHART_3" hidden="1">#REF!</definedName>
    <definedName name="_7__123Graph_LBL_ACHART_3" hidden="1">#REF!</definedName>
    <definedName name="_7__123Graph_XChart_3A" hidden="1">#REF!</definedName>
    <definedName name="_7__123Graph_X图表_1A" hidden="1">#REF!</definedName>
    <definedName name="_7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__FDSAUDITLINK___1" hidden="1">{"fdsup://Directions/FactSet Auditing Viewer?action=AUDIT_VALUE&amp;DB=129&amp;ID1=40537Q20&amp;VALUEID=02001&amp;SDATE=201201&amp;PERIODTYPE=QTR_STD&amp;SCFT=3&amp;window=popup_no_bar&amp;width=385&amp;height=120&amp;START_MAXIMIZED=FALSE&amp;creator=factset&amp;display_string=Audit"}</definedName>
    <definedName name="_7_123Graph_XCHAR" hidden="1">#REF!</definedName>
    <definedName name="_70_____________123Graph_XCHART_2" hidden="1">#REF!</definedName>
    <definedName name="_70__123Graph_BCHART_4" hidden="1">#REF!</definedName>
    <definedName name="_70__123Graph_CCHART_26" hidden="1">#REF!</definedName>
    <definedName name="_70__123Graph_CCHART_9" hidden="1">#REF!</definedName>
    <definedName name="_70__123Graph_DCHART_21" hidden="1">#REF!</definedName>
    <definedName name="_7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00__FDSAUDITLINK__" hidden="1">{"fdsup://directions/FAT Viewer?action=UPDATE&amp;creator=factset&amp;DYN_ARGS=TRUE&amp;DOC_NAME=FAT:FQL_AUDITING_CLIENT_TEMPLATE.FAT&amp;display_string=Audit&amp;VAR:KEY=REDWPGVURE&amp;VAR:QUERY=RkZfRU5UUlBSX1ZBTF9EQUlMWSg0MDAwMCwsLCwsJ0RJTCcp&amp;WINDOW=FIRST_POPUP&amp;HEIGHT=450&amp;WIDTH=","450&amp;START_MAXIMIZED=FALSE&amp;VAR:CALENDAR=US&amp;VAR:SYMBOL=KEG&amp;VAR:INDEX=0"}</definedName>
    <definedName name="_701__FDSAUDITLINK__" hidden="1">{"fdsup://directions/FAT Viewer?action=UPDATE&amp;creator=factset&amp;DYN_ARGS=TRUE&amp;DOC_NAME=FAT:FQL_AUDITING_CLIENT_TEMPLATE.FAT&amp;display_string=Audit&amp;VAR:KEY=DULSZQHOZK&amp;VAR:QUERY=RkZfRUJJVERBX09QRVIoTFRNLDM5OTkzKQ==&amp;WINDOW=FIRST_POPUP&amp;HEIGHT=450&amp;WIDTH=450&amp;START_MA","XIMIZED=FALSE&amp;VAR:CALENDAR=US&amp;VAR:SYMBOL=KEG&amp;VAR:INDEX=0"}</definedName>
    <definedName name="_702__FDSAUDITLINK__" hidden="1">{"fdsup://directions/FAT Viewer?action=UPDATE&amp;creator=factset&amp;DYN_ARGS=TRUE&amp;DOC_NAME=FAT:FQL_AUDITING_CLIENT_TEMPLATE.FAT&amp;display_string=Audit&amp;VAR:KEY=PGJWFKDIXI&amp;VAR:QUERY=RkZfRU5UUlBSX1ZBTF9EQUlMWSgzOTk5MywsLCwsJ0RJTCcp&amp;WINDOW=FIRST_POPUP&amp;HEIGHT=450&amp;WIDTH=","450&amp;START_MAXIMIZED=FALSE&amp;VAR:CALENDAR=US&amp;VAR:SYMBOL=KEG&amp;VAR:INDEX=0"}</definedName>
    <definedName name="_703__FDSAUDITLINK__" hidden="1">{"fdsup://directions/FAT Viewer?action=UPDATE&amp;creator=factset&amp;DYN_ARGS=TRUE&amp;DOC_NAME=FAT:FQL_AUDITING_CLIENT_TEMPLATE.FAT&amp;display_string=Audit&amp;VAR:KEY=XYBSXSBGLY&amp;VAR:QUERY=RkZfRUJJVERBX09QRVIoTFRNLDM5OTg2KQ==&amp;WINDOW=FIRST_POPUP&amp;HEIGHT=450&amp;WIDTH=450&amp;START_MA","XIMIZED=FALSE&amp;VAR:CALENDAR=US&amp;VAR:SYMBOL=KEG&amp;VAR:INDEX=0"}</definedName>
    <definedName name="_704__FDSAUDITLINK__" hidden="1">{"fdsup://directions/FAT Viewer?action=UPDATE&amp;creator=factset&amp;DYN_ARGS=TRUE&amp;DOC_NAME=FAT:FQL_AUDITING_CLIENT_TEMPLATE.FAT&amp;display_string=Audit&amp;VAR:KEY=JSHUTCNYFY&amp;VAR:QUERY=RkZfRU5UUlBSX1ZBTF9EQUlMWSgzOTk4NiwsLCwsJ0RJTCcp&amp;WINDOW=FIRST_POPUP&amp;HEIGHT=450&amp;WIDTH=","450&amp;START_MAXIMIZED=FALSE&amp;VAR:CALENDAR=US&amp;VAR:SYMBOL=KEG&amp;VAR:INDEX=0"}</definedName>
    <definedName name="_705__FDSAUDITLINK__" hidden="1">{"fdsup://directions/FAT Viewer?action=UPDATE&amp;creator=factset&amp;DYN_ARGS=TRUE&amp;DOC_NAME=FAT:FQL_AUDITING_CLIENT_TEMPLATE.FAT&amp;display_string=Audit&amp;VAR:KEY=RMTIFAFURQ&amp;VAR:QUERY=RkZfRUJJVERBX09QRVIoTFRNLDM5OTc5KQ==&amp;WINDOW=FIRST_POPUP&amp;HEIGHT=450&amp;WIDTH=450&amp;START_MA","XIMIZED=FALSE&amp;VAR:CALENDAR=US&amp;VAR:SYMBOL=KEG&amp;VAR:INDEX=0"}</definedName>
    <definedName name="_706__FDSAUDITLINK__" hidden="1">{"fdsup://directions/FAT Viewer?action=UPDATE&amp;creator=factset&amp;DYN_ARGS=TRUE&amp;DOC_NAME=FAT:FQL_AUDITING_CLIENT_TEMPLATE.FAT&amp;display_string=Audit&amp;VAR:KEY=DWVKRCHQNS&amp;VAR:QUERY=RkZfRU5UUlBSX1ZBTF9EQUlMWSgzOTk3OSwsLCwsJ0RJTCcp&amp;WINDOW=FIRST_POPUP&amp;HEIGHT=450&amp;WIDTH=","450&amp;START_MAXIMIZED=FALSE&amp;VAR:CALENDAR=US&amp;VAR:SYMBOL=KEG&amp;VAR:INDEX=0"}</definedName>
    <definedName name="_707__FDSAUDITLINK__" hidden="1">{"fdsup://directions/FAT Viewer?action=UPDATE&amp;creator=factset&amp;DYN_ARGS=TRUE&amp;DOC_NAME=FAT:FQL_AUDITING_CLIENT_TEMPLATE.FAT&amp;display_string=Audit&amp;VAR:KEY=TQJKNYHILI&amp;VAR:QUERY=RkZfRUJJVERBX09QRVIoTFRNLDM5OTcyKQ==&amp;WINDOW=FIRST_POPUP&amp;HEIGHT=450&amp;WIDTH=450&amp;START_MA","XIMIZED=FALSE&amp;VAR:CALENDAR=US&amp;VAR:SYMBOL=KEG&amp;VAR:INDEX=0"}</definedName>
    <definedName name="_708__FDSAUDITLINK__" hidden="1">{"fdsup://directions/FAT Viewer?action=UPDATE&amp;creator=factset&amp;DYN_ARGS=TRUE&amp;DOC_NAME=FAT:FQL_AUDITING_CLIENT_TEMPLATE.FAT&amp;display_string=Audit&amp;VAR:KEY=TYNWZKXIVU&amp;VAR:QUERY=RkZfRU5UUlBSX1ZBTF9EQUlMWSgzOTk3MiwsLCwsJ0RJTCcp&amp;WINDOW=FIRST_POPUP&amp;HEIGHT=450&amp;WIDTH=","450&amp;START_MAXIMIZED=FALSE&amp;VAR:CALENDAR=US&amp;VAR:SYMBOL=KEG&amp;VAR:INDEX=0"}</definedName>
    <definedName name="_709__FDSAUDITLINK__" hidden="1">{"fdsup://directions/FAT Viewer?action=UPDATE&amp;creator=factset&amp;DYN_ARGS=TRUE&amp;DOC_NAME=FAT:FQL_AUDITING_CLIENT_TEMPLATE.FAT&amp;display_string=Audit&amp;VAR:KEY=VKDWBUNSHY&amp;VAR:QUERY=RkZfRUJJVERBX09QRVIoTFRNLDM5OTY1KQ==&amp;WINDOW=FIRST_POPUP&amp;HEIGHT=450&amp;WIDTH=450&amp;START_MA","XIMIZED=FALSE&amp;VAR:CALENDAR=US&amp;VAR:SYMBOL=KEG&amp;VAR:INDEX=0"}</definedName>
    <definedName name="_71____________123Graph_ACHART_1" hidden="1">#REF!</definedName>
    <definedName name="_71__123Graph_BCHART_2" hidden="1">#REF!</definedName>
    <definedName name="_71__123Graph_BCHART_5" hidden="1">#REF!</definedName>
    <definedName name="_71__123Graph_CCHART_27" hidden="1">#REF!</definedName>
    <definedName name="_71__FDSAUDITLINK__" hidden="1">{"fdsup://IBCentral/FAT Viewer?action=UPDATE&amp;creator=factset&amp;DOC_NAME=fat:reuters_qtrly_source_window.fat&amp;display_string=Audit&amp;DYN_ARGS=TRUE&amp;VAR:ID1=00176510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10__FDSAUDITLINK__" hidden="1">{"fdsup://directions/FAT Viewer?action=UPDATE&amp;creator=factset&amp;DYN_ARGS=TRUE&amp;DOC_NAME=FAT:FQL_AUDITING_CLIENT_TEMPLATE.FAT&amp;display_string=Audit&amp;VAR:KEY=LYTENIPEVW&amp;VAR:QUERY=RkZfRU5UUlBSX1ZBTF9EQUlMWSgzOTk2NSwsLCwsJ0RJTCcp&amp;WINDOW=FIRST_POPUP&amp;HEIGHT=450&amp;WIDTH=","450&amp;START_MAXIMIZED=FALSE&amp;VAR:CALENDAR=US&amp;VAR:SYMBOL=KEG&amp;VAR:INDEX=0"}</definedName>
    <definedName name="_711__FDSAUDITLINK__" hidden="1">{"fdsup://directions/FAT Viewer?action=UPDATE&amp;creator=factset&amp;DYN_ARGS=TRUE&amp;DOC_NAME=FAT:FQL_AUDITING_CLIENT_TEMPLATE.FAT&amp;display_string=Audit&amp;VAR:KEY=HETQJCDCDW&amp;VAR:QUERY=RkZfRUJJVERBX09QRVIoTFRNLDM5OTU4KQ==&amp;WINDOW=FIRST_POPUP&amp;HEIGHT=450&amp;WIDTH=450&amp;START_MA","XIMIZED=FALSE&amp;VAR:CALENDAR=US&amp;VAR:SYMBOL=KEG&amp;VAR:INDEX=0"}</definedName>
    <definedName name="_712__FDSAUDITLINK__" hidden="1">{"fdsup://directions/FAT Viewer?action=UPDATE&amp;creator=factset&amp;DYN_ARGS=TRUE&amp;DOC_NAME=FAT:FQL_AUDITING_CLIENT_TEMPLATE.FAT&amp;display_string=Audit&amp;VAR:KEY=BIDKLMTCZE&amp;VAR:QUERY=RkZfRU5UUlBSX1ZBTF9EQUlMWSgzOTk1OCwsLCwsJ0RJTCcp&amp;WINDOW=FIRST_POPUP&amp;HEIGHT=450&amp;WIDTH=","450&amp;START_MAXIMIZED=FALSE&amp;VAR:CALENDAR=US&amp;VAR:SYMBOL=KEG&amp;VAR:INDEX=0"}</definedName>
    <definedName name="_713__FDSAUDITLINK__" hidden="1">{"fdsup://directions/FAT Viewer?action=UPDATE&amp;creator=factset&amp;DYN_ARGS=TRUE&amp;DOC_NAME=FAT:FQL_AUDITING_CLIENT_TEMPLATE.FAT&amp;display_string=Audit&amp;VAR:KEY=TMBKJORSXM&amp;VAR:QUERY=RkZfRUJJVERBX09QRVIoTFRNLDM5OTUxKQ==&amp;WINDOW=FIRST_POPUP&amp;HEIGHT=450&amp;WIDTH=450&amp;START_MA","XIMIZED=FALSE&amp;VAR:CALENDAR=US&amp;VAR:SYMBOL=KEG&amp;VAR:INDEX=0"}</definedName>
    <definedName name="_714__FDSAUDITLINK__" hidden="1">{"fdsup://directions/FAT Viewer?action=UPDATE&amp;creator=factset&amp;DYN_ARGS=TRUE&amp;DOC_NAME=FAT:FQL_AUDITING_CLIENT_TEMPLATE.FAT&amp;display_string=Audit&amp;VAR:KEY=PYBCJQTEZQ&amp;VAR:QUERY=RkZfRU5UUlBSX1ZBTF9EQUlMWSgzOTk1MSwsLCwsJ0RJTCcp&amp;WINDOW=FIRST_POPUP&amp;HEIGHT=450&amp;WIDTH=","450&amp;START_MAXIMIZED=FALSE&amp;VAR:CALENDAR=US&amp;VAR:SYMBOL=KEG&amp;VAR:INDEX=0"}</definedName>
    <definedName name="_715__FDSAUDITLINK__" hidden="1">{"fdsup://directions/FAT Viewer?action=UPDATE&amp;creator=factset&amp;DYN_ARGS=TRUE&amp;DOC_NAME=FAT:FQL_AUDITING_CLIENT_TEMPLATE.FAT&amp;display_string=Audit&amp;VAR:KEY=XWJQNOZIHW&amp;VAR:QUERY=RkZfRUJJVERBX09QRVIoTFRNLDM5OTQ0KQ==&amp;WINDOW=FIRST_POPUP&amp;HEIGHT=450&amp;WIDTH=450&amp;START_MA","XIMIZED=FALSE&amp;VAR:CALENDAR=US&amp;VAR:SYMBOL=KEG&amp;VAR:INDEX=0"}</definedName>
    <definedName name="_716__FDSAUDITLINK__" hidden="1">{"fdsup://directions/FAT Viewer?action=UPDATE&amp;creator=factset&amp;DYN_ARGS=TRUE&amp;DOC_NAME=FAT:FQL_AUDITING_CLIENT_TEMPLATE.FAT&amp;display_string=Audit&amp;VAR:KEY=FGHYLGFQRC&amp;VAR:QUERY=RkZfRU5UUlBSX1ZBTF9EQUlMWSgzOTk0NCwsLCwsJ0RJTCcp&amp;WINDOW=FIRST_POPUP&amp;HEIGHT=450&amp;WIDTH=","450&amp;START_MAXIMIZED=FALSE&amp;VAR:CALENDAR=US&amp;VAR:SYMBOL=KEG&amp;VAR:INDEX=0"}</definedName>
    <definedName name="_717__FDSAUDITLINK__" hidden="1">{"fdsup://directions/FAT Viewer?action=UPDATE&amp;creator=factset&amp;DYN_ARGS=TRUE&amp;DOC_NAME=FAT:FQL_AUDITING_CLIENT_TEMPLATE.FAT&amp;display_string=Audit&amp;VAR:KEY=NGZUVQBUNW&amp;VAR:QUERY=RkZfRUJJVERBX09QRVIoTFRNLDM5OTM3KQ==&amp;WINDOW=FIRST_POPUP&amp;HEIGHT=450&amp;WIDTH=450&amp;START_MA","XIMIZED=FALSE&amp;VAR:CALENDAR=US&amp;VAR:SYMBOL=KEG&amp;VAR:INDEX=0"}</definedName>
    <definedName name="_718__FDSAUDITLINK__" hidden="1">{"fdsup://directions/FAT Viewer?action=UPDATE&amp;creator=factset&amp;DYN_ARGS=TRUE&amp;DOC_NAME=FAT:FQL_AUDITING_CLIENT_TEMPLATE.FAT&amp;display_string=Audit&amp;VAR:KEY=HSFKZKXIFQ&amp;VAR:QUERY=RkZfRU5UUlBSX1ZBTF9EQUlMWSgzOTkzNywsLCwsJ0RJTCcp&amp;WINDOW=FIRST_POPUP&amp;HEIGHT=450&amp;WIDTH=","450&amp;START_MAXIMIZED=FALSE&amp;VAR:CALENDAR=US&amp;VAR:SYMBOL=KEG&amp;VAR:INDEX=0"}</definedName>
    <definedName name="_719__FDSAUDITLINK__" hidden="1">{"fdsup://directions/FAT Viewer?action=UPDATE&amp;creator=factset&amp;DYN_ARGS=TRUE&amp;DOC_NAME=FAT:FQL_AUDITING_CLIENT_TEMPLATE.FAT&amp;display_string=Audit&amp;VAR:KEY=VURUZYZYJO&amp;VAR:QUERY=RkZfRUJJVERBX09QRVIoTFRNLDM5OTMwKQ==&amp;WINDOW=FIRST_POPUP&amp;HEIGHT=450&amp;WIDTH=450&amp;START_MA","XIMIZED=FALSE&amp;VAR:CALENDAR=US&amp;VAR:SYMBOL=KEG&amp;VAR:INDEX=0"}</definedName>
    <definedName name="_72________________123Graph_XCHART_1" hidden="1">#REF!</definedName>
    <definedName name="_72____________123Graph_ACHART_2" hidden="1">#REF!</definedName>
    <definedName name="_72__123Graph_BCHART_22" hidden="1">#REF!</definedName>
    <definedName name="_72__123Graph_BCHART_6" hidden="1">#REF!</definedName>
    <definedName name="_72__123Graph_CCHART_28" hidden="1">#REF!</definedName>
    <definedName name="_72__123Graph_E1993_1998" hidden="1">#REF!</definedName>
    <definedName name="_72__123Graph_LBL_ACHART_4" hidden="1">#REF!</definedName>
    <definedName name="_72__123Graph_XCHART_4" hidden="1">#REF!</definedName>
    <definedName name="_72__FDSAUDITLINK__" hidden="1">{"fdsup://IBCentral/FAT Viewer?action=UPDATE&amp;creator=factset&amp;DOC_NAME=fat:reuters_qtrly_source_window.fat&amp;display_string=Audit&amp;DYN_ARGS=TRUE&amp;VAR:ID1=00176510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20__FDSAUDITLINK__" hidden="1">{"fdsup://directions/FAT Viewer?action=UPDATE&amp;creator=factset&amp;DYN_ARGS=TRUE&amp;DOC_NAME=FAT:FQL_AUDITING_CLIENT_TEMPLATE.FAT&amp;display_string=Audit&amp;VAR:KEY=JKLWTIDEHQ&amp;VAR:QUERY=RkZfRU5UUlBSX1ZBTF9EQUlMWSgzOTkzMCwsLCwsJ0RJTCcp&amp;WINDOW=FIRST_POPUP&amp;HEIGHT=450&amp;WIDTH=","450&amp;START_MAXIMIZED=FALSE&amp;VAR:CALENDAR=US&amp;VAR:SYMBOL=KEG&amp;VAR:INDEX=0"}</definedName>
    <definedName name="_721__FDSAUDITLINK__" hidden="1">{"fdsup://directions/FAT Viewer?action=UPDATE&amp;creator=factset&amp;DYN_ARGS=TRUE&amp;DOC_NAME=FAT:FQL_AUDITING_CLIENT_TEMPLATE.FAT&amp;display_string=Audit&amp;VAR:KEY=TWJMXEZMFQ&amp;VAR:QUERY=RkZfRUJJVERBX09QRVIoTFRNLDM5OTIzKQ==&amp;WINDOW=FIRST_POPUP&amp;HEIGHT=450&amp;WIDTH=450&amp;START_MA","XIMIZED=FALSE&amp;VAR:CALENDAR=US&amp;VAR:SYMBOL=KEG&amp;VAR:INDEX=0"}</definedName>
    <definedName name="_722__FDSAUDITLINK__" hidden="1">{"fdsup://directions/FAT Viewer?action=UPDATE&amp;creator=factset&amp;DYN_ARGS=TRUE&amp;DOC_NAME=FAT:FQL_AUDITING_CLIENT_TEMPLATE.FAT&amp;display_string=Audit&amp;VAR:KEY=BILEZIFIXC&amp;VAR:QUERY=RkZfRU5UUlBSX1ZBTF9EQUlMWSgzOTkyMywsLCwsJ0RJTCcp&amp;WINDOW=FIRST_POPUP&amp;HEIGHT=450&amp;WIDTH=","450&amp;START_MAXIMIZED=FALSE&amp;VAR:CALENDAR=US&amp;VAR:SYMBOL=KEG&amp;VAR:INDEX=0"}</definedName>
    <definedName name="_723__FDSAUDITLINK__" hidden="1">{"fdsup://directions/FAT Viewer?action=UPDATE&amp;creator=factset&amp;DYN_ARGS=TRUE&amp;DOC_NAME=FAT:FQL_AUDITING_CLIENT_TEMPLATE.FAT&amp;display_string=Audit&amp;VAR:KEY=LWPCJCDAFW&amp;VAR:QUERY=RkZfRUJJVERBX09QRVIoTFRNLDM5OTE2KQ==&amp;WINDOW=FIRST_POPUP&amp;HEIGHT=450&amp;WIDTH=450&amp;START_MA","XIMIZED=FALSE&amp;VAR:CALENDAR=US&amp;VAR:SYMBOL=KEG&amp;VAR:INDEX=0"}</definedName>
    <definedName name="_724__FDSAUDITLINK__" hidden="1">{"fdsup://directions/FAT Viewer?action=UPDATE&amp;creator=factset&amp;DYN_ARGS=TRUE&amp;DOC_NAME=FAT:FQL_AUDITING_CLIENT_TEMPLATE.FAT&amp;display_string=Audit&amp;VAR:KEY=ZQPERMPEBO&amp;VAR:QUERY=RkZfRU5UUlBSX1ZBTF9EQUlMWSgzOTkxNiwsLCwsJ0RJTCcp&amp;WINDOW=FIRST_POPUP&amp;HEIGHT=450&amp;WIDTH=","450&amp;START_MAXIMIZED=FALSE&amp;VAR:CALENDAR=US&amp;VAR:SYMBOL=KEG&amp;VAR:INDEX=0"}</definedName>
    <definedName name="_725__FDSAUDITLINK__" hidden="1">{"fdsup://directions/FAT Viewer?action=UPDATE&amp;creator=factset&amp;DYN_ARGS=TRUE&amp;DOC_NAME=FAT:FQL_AUDITING_CLIENT_TEMPLATE.FAT&amp;display_string=Audit&amp;VAR:KEY=JIDKVGVMPS&amp;VAR:QUERY=RkZfRUJJVERBX09QRVIoTFRNLDM5OTA5KQ==&amp;WINDOW=FIRST_POPUP&amp;HEIGHT=450&amp;WIDTH=450&amp;START_MA","XIMIZED=FALSE&amp;VAR:CALENDAR=US&amp;VAR:SYMBOL=KEG&amp;VAR:INDEX=0"}</definedName>
    <definedName name="_726__FDSAUDITLINK__" hidden="1">{"fdsup://directions/FAT Viewer?action=UPDATE&amp;creator=factset&amp;DYN_ARGS=TRUE&amp;DOC_NAME=FAT:FQL_AUDITING_CLIENT_TEMPLATE.FAT&amp;display_string=Audit&amp;VAR:KEY=NALUZGHCPW&amp;VAR:QUERY=RkZfRU5UUlBSX1ZBTF9EQUlMWSgzOTkwOSwsLCwsJ0RJTCcp&amp;WINDOW=FIRST_POPUP&amp;HEIGHT=450&amp;WIDTH=","450&amp;START_MAXIMIZED=FALSE&amp;VAR:CALENDAR=US&amp;VAR:SYMBOL=KEG&amp;VAR:INDEX=0"}</definedName>
    <definedName name="_727__FDSAUDITLINK__" hidden="1">{"fdsup://directions/FAT Viewer?action=UPDATE&amp;creator=factset&amp;DYN_ARGS=TRUE&amp;DOC_NAME=FAT:FQL_AUDITING_CLIENT_TEMPLATE.FAT&amp;display_string=Audit&amp;VAR:KEY=VWFCHWJEHK&amp;VAR:QUERY=RkZfRUJJVERBX09QRVIoTFRNLDM5OTAyKQ==&amp;WINDOW=FIRST_POPUP&amp;HEIGHT=450&amp;WIDTH=450&amp;START_MA","XIMIZED=FALSE&amp;VAR:CALENDAR=US&amp;VAR:SYMBOL=KEG&amp;VAR:INDEX=0"}</definedName>
    <definedName name="_728__FDSAUDITLINK__" hidden="1">{"fdsup://directions/FAT Viewer?action=UPDATE&amp;creator=factset&amp;DYN_ARGS=TRUE&amp;DOC_NAME=FAT:FQL_AUDITING_CLIENT_TEMPLATE.FAT&amp;display_string=Audit&amp;VAR:KEY=ZQXMDETWTW&amp;VAR:QUERY=RkZfRU5UUlBSX1ZBTF9EQUlMWSgzOTkwMiwsLCwsJ0RJTCcp&amp;WINDOW=FIRST_POPUP&amp;HEIGHT=450&amp;WIDTH=","450&amp;START_MAXIMIZED=FALSE&amp;VAR:CALENDAR=US&amp;VAR:SYMBOL=KEG&amp;VAR:INDEX=0"}</definedName>
    <definedName name="_729__FDSAUDITLINK__" hidden="1">{"fdsup://directions/FAT Viewer?action=UPDATE&amp;creator=factset&amp;DYN_ARGS=TRUE&amp;DOC_NAME=FAT:FQL_AUDITING_CLIENT_TEMPLATE.FAT&amp;display_string=Audit&amp;VAR:KEY=XELGFMHADQ&amp;VAR:QUERY=RkZfRUJJVERBX09QRVIoTFRNLDM5ODk1KQ==&amp;WINDOW=FIRST_POPUP&amp;HEIGHT=450&amp;WIDTH=450&amp;START_MA","XIMIZED=FALSE&amp;VAR:CALENDAR=US&amp;VAR:SYMBOL=KEG&amp;VAR:INDEX=0"}</definedName>
    <definedName name="_73____________123Graph_ACHART_3" hidden="1">#REF!</definedName>
    <definedName name="_73__123Graph_BCHART_23" hidden="1">#REF!</definedName>
    <definedName name="_73__123Graph_BCHART_7" hidden="1">#REF!</definedName>
    <definedName name="_73__123Graph_CCHART_29" hidden="1">#REF!</definedName>
    <definedName name="_73__123Graph_DCHART_22" hidden="1">#REF!</definedName>
    <definedName name="_73__FDSAUDITLINK__" hidden="1">{"fdsup://IBCentral/FAT Viewer?action=UPDATE&amp;creator=factset&amp;DOC_NAME=fat:reuters_qtrly_source_window.fat&amp;display_string=Audit&amp;DYN_ARGS=TRUE&amp;VAR:ID1=00176510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30__FDSAUDITLINK__" hidden="1">{"fdsup://directions/FAT Viewer?action=UPDATE&amp;creator=factset&amp;DYN_ARGS=TRUE&amp;DOC_NAME=FAT:FQL_AUDITING_CLIENT_TEMPLATE.FAT&amp;display_string=Audit&amp;VAR:KEY=BMBKXCTMBK&amp;VAR:QUERY=RkZfRU5UUlBSX1ZBTF9EQUlMWSgzOTg5NSwsLCwsJ0RJTCcp&amp;WINDOW=FIRST_POPUP&amp;HEIGHT=450&amp;WIDTH=","450&amp;START_MAXIMIZED=FALSE&amp;VAR:CALENDAR=US&amp;VAR:SYMBOL=KEG&amp;VAR:INDEX=0"}</definedName>
    <definedName name="_731__FDSAUDITLINK__" hidden="1">{"fdsup://directions/FAT Viewer?action=UPDATE&amp;creator=factset&amp;DYN_ARGS=TRUE&amp;DOC_NAME=FAT:FQL_AUDITING_CLIENT_TEMPLATE.FAT&amp;display_string=Audit&amp;VAR:KEY=VEVCDGJEJE&amp;VAR:QUERY=RkZfRUJJVERBX09QRVIoTFRNLDM5ODg4KQ==&amp;WINDOW=FIRST_POPUP&amp;HEIGHT=450&amp;WIDTH=450&amp;START_MA","XIMIZED=FALSE&amp;VAR:CALENDAR=US&amp;VAR:SYMBOL=KEG&amp;VAR:INDEX=0"}</definedName>
    <definedName name="_732__FDSAUDITLINK__" hidden="1">{"fdsup://directions/FAT Viewer?action=UPDATE&amp;creator=factset&amp;DYN_ARGS=TRUE&amp;DOC_NAME=FAT:FQL_AUDITING_CLIENT_TEMPLATE.FAT&amp;display_string=Audit&amp;VAR:KEY=ZIDAPYNGHY&amp;VAR:QUERY=RkZfRU5UUlBSX1ZBTF9EQUlMWSgzOTg4OCwsLCwsJ0RJTCcp&amp;WINDOW=FIRST_POPUP&amp;HEIGHT=450&amp;WIDTH=","450&amp;START_MAXIMIZED=FALSE&amp;VAR:CALENDAR=US&amp;VAR:SYMBOL=KEG&amp;VAR:INDEX=0"}</definedName>
    <definedName name="_733__FDSAUDITLINK__" hidden="1">{"fdsup://directions/FAT Viewer?action=UPDATE&amp;creator=factset&amp;DYN_ARGS=TRUE&amp;DOC_NAME=FAT:FQL_AUDITING_CLIENT_TEMPLATE.FAT&amp;display_string=Audit&amp;VAR:KEY=HMPAPWHEFU&amp;VAR:QUERY=RkZfRUJJVERBX09QRVIoTFRNLDM5ODgxKQ==&amp;WINDOW=FIRST_POPUP&amp;HEIGHT=450&amp;WIDTH=450&amp;START_MA","XIMIZED=FALSE&amp;VAR:CALENDAR=US&amp;VAR:SYMBOL=KEG&amp;VAR:INDEX=0"}</definedName>
    <definedName name="_734__FDSAUDITLINK__" hidden="1">{"fdsup://directions/FAT Viewer?action=UPDATE&amp;creator=factset&amp;DYN_ARGS=TRUE&amp;DOC_NAME=FAT:FQL_AUDITING_CLIENT_TEMPLATE.FAT&amp;display_string=Audit&amp;VAR:KEY=JKFAVANWRS&amp;VAR:QUERY=RkZfRU5UUlBSX1ZBTF9EQUlMWSgzOTg4MSwsLCwsJ0RJTCcp&amp;WINDOW=FIRST_POPUP&amp;HEIGHT=450&amp;WIDTH=","450&amp;START_MAXIMIZED=FALSE&amp;VAR:CALENDAR=US&amp;VAR:SYMBOL=KEG&amp;VAR:INDEX=0"}</definedName>
    <definedName name="_735__FDSAUDITLINK__" hidden="1">{"fdsup://directions/FAT Viewer?action=UPDATE&amp;creator=factset&amp;DYN_ARGS=TRUE&amp;DOC_NAME=FAT:FQL_AUDITING_CLIENT_TEMPLATE.FAT&amp;display_string=Audit&amp;VAR:KEY=FSVOXQJUDG&amp;VAR:QUERY=RkZfRUJJVERBX09QRVIoTFRNLDM5ODc0KQ==&amp;WINDOW=FIRST_POPUP&amp;HEIGHT=450&amp;WIDTH=450&amp;START_MA","XIMIZED=FALSE&amp;VAR:CALENDAR=US&amp;VAR:SYMBOL=KEG&amp;VAR:INDEX=0"}</definedName>
    <definedName name="_736__FDSAUDITLINK__" hidden="1">{"fdsup://directions/FAT Viewer?action=UPDATE&amp;creator=factset&amp;DYN_ARGS=TRUE&amp;DOC_NAME=FAT:FQL_AUDITING_CLIENT_TEMPLATE.FAT&amp;display_string=Audit&amp;VAR:KEY=DAFAVWXMJW&amp;VAR:QUERY=RkZfRU5UUlBSX1ZBTF9EQUlMWSgzOTg3NCwsLCwsJ0RJTCcp&amp;WINDOW=FIRST_POPUP&amp;HEIGHT=450&amp;WIDTH=","450&amp;START_MAXIMIZED=FALSE&amp;VAR:CALENDAR=US&amp;VAR:SYMBOL=KEG&amp;VAR:INDEX=0"}</definedName>
    <definedName name="_737__FDSAUDITLINK__" hidden="1">{"fdsup://directions/FAT Viewer?action=UPDATE&amp;creator=factset&amp;DYN_ARGS=TRUE&amp;DOC_NAME=FAT:FQL_AUDITING_CLIENT_TEMPLATE.FAT&amp;display_string=Audit&amp;VAR:KEY=ROZKDQJEBO&amp;VAR:QUERY=RkZfRUJJVERBX09QRVIoTFRNLDM5ODY3KQ==&amp;WINDOW=FIRST_POPUP&amp;HEIGHT=450&amp;WIDTH=450&amp;START_MA","XIMIZED=FALSE&amp;VAR:CALENDAR=US&amp;VAR:SYMBOL=KEG&amp;VAR:INDEX=0"}</definedName>
    <definedName name="_738__FDSAUDITLINK__" hidden="1">{"fdsup://directions/FAT Viewer?action=UPDATE&amp;creator=factset&amp;DYN_ARGS=TRUE&amp;DOC_NAME=FAT:FQL_AUDITING_CLIENT_TEMPLATE.FAT&amp;display_string=Audit&amp;VAR:KEY=HKZSHUTWLO&amp;VAR:QUERY=RkZfRU5UUlBSX1ZBTF9EQUlMWSgzOTg2NywsLCwsJ0RJTCcp&amp;WINDOW=FIRST_POPUP&amp;HEIGHT=450&amp;WIDTH=","450&amp;START_MAXIMIZED=FALSE&amp;VAR:CALENDAR=US&amp;VAR:SYMBOL=KEG&amp;VAR:INDEX=0"}</definedName>
    <definedName name="_739__FDSAUDITLINK__" hidden="1">{"fdsup://directions/FAT Viewer?action=UPDATE&amp;creator=factset&amp;DYN_ARGS=TRUE&amp;DOC_NAME=FAT:FQL_AUDITING_CLIENT_TEMPLATE.FAT&amp;display_string=Audit&amp;VAR:KEY=NQBIRWTONC&amp;VAR:QUERY=RkZfRUJJVERBX09QRVIoTFRNLDM5ODYwKQ==&amp;WINDOW=FIRST_POPUP&amp;HEIGHT=450&amp;WIDTH=450&amp;START_MA","XIMIZED=FALSE&amp;VAR:CALENDAR=US&amp;VAR:SYMBOL=KEG&amp;VAR:INDEX=0"}</definedName>
    <definedName name="_74____________123Graph_BCHART_1" hidden="1">#REF!</definedName>
    <definedName name="_74__123Graph_BCHART_24" hidden="1">#REF!</definedName>
    <definedName name="_74__123Graph_BCHART_8" hidden="1">#REF!</definedName>
    <definedName name="_74__123Graph_CCHART_30" hidden="1">#REF!</definedName>
    <definedName name="_74__123Graph_DCHART_1" hidden="1">#REF!</definedName>
    <definedName name="_74__FDSAUDITLINK__" hidden="1">{"fdsup://IBCentral/FAT Viewer?action=UPDATE&amp;creator=factset&amp;DOC_NAME=fat:reuters_qtrly_source_window.fat&amp;display_string=Audit&amp;DYN_ARGS=TRUE&amp;VAR:ID1=00176510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40__FDSAUDITLINK__" hidden="1">{"fdsup://directions/FAT Viewer?action=UPDATE&amp;creator=factset&amp;DYN_ARGS=TRUE&amp;DOC_NAME=FAT:FQL_AUDITING_CLIENT_TEMPLATE.FAT&amp;display_string=Audit&amp;VAR:KEY=PCRMFONSJW&amp;VAR:QUERY=RkZfRU5UUlBSX1ZBTF9EQUlMWSgzOTg2MCwsLCwsJ0RJTCcp&amp;WINDOW=FIRST_POPUP&amp;HEIGHT=450&amp;WIDTH=","450&amp;START_MAXIMIZED=FALSE&amp;VAR:CALENDAR=US&amp;VAR:SYMBOL=KEG&amp;VAR:INDEX=0"}</definedName>
    <definedName name="_741__FDSAUDITLINK__" hidden="1">{"fdsup://directions/FAT Viewer?action=UPDATE&amp;creator=factset&amp;DYN_ARGS=TRUE&amp;DOC_NAME=FAT:FQL_AUDITING_CLIENT_TEMPLATE.FAT&amp;display_string=Audit&amp;VAR:KEY=DIJKTOVIVC&amp;VAR:QUERY=RkZfRUJJVERBX09QRVIoTFRNLDM5ODUzKQ==&amp;WINDOW=FIRST_POPUP&amp;HEIGHT=450&amp;WIDTH=450&amp;START_MA","XIMIZED=FALSE&amp;VAR:CALENDAR=US&amp;VAR:SYMBOL=KEG&amp;VAR:INDEX=0"}</definedName>
    <definedName name="_742__FDSAUDITLINK__" hidden="1">{"fdsup://directions/FAT Viewer?action=UPDATE&amp;creator=factset&amp;DYN_ARGS=TRUE&amp;DOC_NAME=FAT:FQL_AUDITING_CLIENT_TEMPLATE.FAT&amp;display_string=Audit&amp;VAR:KEY=LQBSTQJSHO&amp;VAR:QUERY=RkZfRU5UUlBSX1ZBTF9EQUlMWSgzOTg1MywsLCwsJ0RJTCcp&amp;WINDOW=FIRST_POPUP&amp;HEIGHT=450&amp;WIDTH=","450&amp;START_MAXIMIZED=FALSE&amp;VAR:CALENDAR=US&amp;VAR:SYMBOL=KEG&amp;VAR:INDEX=0"}</definedName>
    <definedName name="_743__FDSAUDITLINK__" hidden="1">{"fdsup://directions/FAT Viewer?action=UPDATE&amp;creator=factset&amp;DYN_ARGS=TRUE&amp;DOC_NAME=FAT:FQL_AUDITING_CLIENT_TEMPLATE.FAT&amp;display_string=Audit&amp;VAR:KEY=JKHSRCVARE&amp;VAR:QUERY=RkZfRUJJVERBX09QRVIoTFRNLDM5ODQ2KQ==&amp;WINDOW=FIRST_POPUP&amp;HEIGHT=450&amp;WIDTH=450&amp;START_MA","XIMIZED=FALSE&amp;VAR:CALENDAR=US&amp;VAR:SYMBOL=KEG&amp;VAR:INDEX=0"}</definedName>
    <definedName name="_744__FDSAUDITLINK__" hidden="1">{"fdsup://directions/FAT Viewer?action=UPDATE&amp;creator=factset&amp;DYN_ARGS=TRUE&amp;DOC_NAME=FAT:FQL_AUDITING_CLIENT_TEMPLATE.FAT&amp;display_string=Audit&amp;VAR:KEY=PMROTCPYZK&amp;VAR:QUERY=RkZfRU5UUlBSX1ZBTF9EQUlMWSgzOTg0NiwsLCwsJ0RJTCcp&amp;WINDOW=FIRST_POPUP&amp;HEIGHT=450&amp;WIDTH=","450&amp;START_MAXIMIZED=FALSE&amp;VAR:CALENDAR=US&amp;VAR:SYMBOL=KEG&amp;VAR:INDEX=0"}</definedName>
    <definedName name="_745__FDSAUDITLINK__" hidden="1">{"fdsup://directions/FAT Viewer?action=UPDATE&amp;creator=factset&amp;DYN_ARGS=TRUE&amp;DOC_NAME=FAT:FQL_AUDITING_CLIENT_TEMPLATE.FAT&amp;display_string=Audit&amp;VAR:KEY=JYTILCFIFC&amp;VAR:QUERY=RkZfRUJJVERBX09QRVIoTFRNLDM5ODM5KQ==&amp;WINDOW=FIRST_POPUP&amp;HEIGHT=450&amp;WIDTH=450&amp;START_MA","XIMIZED=FALSE&amp;VAR:CALENDAR=US&amp;VAR:SYMBOL=KEG&amp;VAR:INDEX=0"}</definedName>
    <definedName name="_746__FDSAUDITLINK__" hidden="1">{"fdsup://directions/FAT Viewer?action=UPDATE&amp;creator=factset&amp;DYN_ARGS=TRUE&amp;DOC_NAME=FAT:FQL_AUDITING_CLIENT_TEMPLATE.FAT&amp;display_string=Audit&amp;VAR:KEY=VSDAPMNMTY&amp;VAR:QUERY=RkZfRU5UUlBSX1ZBTF9EQUlMWSgzOTgzOSwsLCwsJ0RJTCcp&amp;WINDOW=FIRST_POPUP&amp;HEIGHT=450&amp;WIDTH=","450&amp;START_MAXIMIZED=FALSE&amp;VAR:CALENDAR=US&amp;VAR:SYMBOL=KEG&amp;VAR:INDEX=0"}</definedName>
    <definedName name="_747__FDSAUDITLINK__" hidden="1">{"fdsup://directions/FAT Viewer?action=UPDATE&amp;creator=factset&amp;DYN_ARGS=TRUE&amp;DOC_NAME=FAT:FQL_AUDITING_CLIENT_TEMPLATE.FAT&amp;display_string=Audit&amp;VAR:KEY=NOXOXUNMRA&amp;VAR:QUERY=RkZfRUJJVERBX09QRVIoTFRNLDM5ODMyKQ==&amp;WINDOW=FIRST_POPUP&amp;HEIGHT=450&amp;WIDTH=450&amp;START_MA","XIMIZED=FALSE&amp;VAR:CALENDAR=US&amp;VAR:SYMBOL=KEG&amp;VAR:INDEX=0"}</definedName>
    <definedName name="_748__FDSAUDITLINK__" hidden="1">{"fdsup://directions/FAT Viewer?action=UPDATE&amp;creator=factset&amp;DYN_ARGS=TRUE&amp;DOC_NAME=FAT:FQL_AUDITING_CLIENT_TEMPLATE.FAT&amp;display_string=Audit&amp;VAR:KEY=XGDUHELYBY&amp;VAR:QUERY=RkZfRU5UUlBSX1ZBTF9EQUlMWSgzOTgzMiwsLCwsJ0RJTCcp&amp;WINDOW=FIRST_POPUP&amp;HEIGHT=450&amp;WIDTH=","450&amp;START_MAXIMIZED=FALSE&amp;VAR:CALENDAR=US&amp;VAR:SYMBOL=KEG&amp;VAR:INDEX=0"}</definedName>
    <definedName name="_749__FDSAUDITLINK__" hidden="1">{"fdsup://directions/FAT Viewer?action=UPDATE&amp;creator=factset&amp;DYN_ARGS=TRUE&amp;DOC_NAME=FAT:FQL_AUDITING_CLIENT_TEMPLATE.FAT&amp;display_string=Audit&amp;VAR:KEY=RYTMNABSZY&amp;VAR:QUERY=RkZfRUJJVERBX09QRVIoTFRNLDM5ODI1KQ==&amp;WINDOW=FIRST_POPUP&amp;HEIGHT=450&amp;WIDTH=450&amp;START_MA","XIMIZED=FALSE&amp;VAR:CALENDAR=US&amp;VAR:SYMBOL=KEG&amp;VAR:INDEX=0"}</definedName>
    <definedName name="_75________________123Graph_XCHART_2" hidden="1">#REF!</definedName>
    <definedName name="_75____________123Graph_BCHART_2" hidden="1">#REF!</definedName>
    <definedName name="_75__123Graph_BCHART_25" hidden="1">#REF!</definedName>
    <definedName name="_75__123Graph_BCHART_9" hidden="1">#REF!</definedName>
    <definedName name="_75__123Graph_DCHART_1" hidden="1">#REF!</definedName>
    <definedName name="_75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50__FDSAUDITLINK__" hidden="1">{"fdsup://directions/FAT Viewer?action=UPDATE&amp;creator=factset&amp;DYN_ARGS=TRUE&amp;DOC_NAME=FAT:FQL_AUDITING_CLIENT_TEMPLATE.FAT&amp;display_string=Audit&amp;VAR:KEY=BIBONMLONO&amp;VAR:QUERY=RkZfRU5UUlBSX1ZBTF9EQUlMWSgzOTgyNSwsLCwsJ0RJTCcp&amp;WINDOW=FIRST_POPUP&amp;HEIGHT=450&amp;WIDTH=","450&amp;START_MAXIMIZED=FALSE&amp;VAR:CALENDAR=US&amp;VAR:SYMBOL=KEG&amp;VAR:INDEX=0"}</definedName>
    <definedName name="_751__FDSAUDITLINK__" hidden="1">{"fdsup://directions/FAT Viewer?action=UPDATE&amp;creator=factset&amp;DYN_ARGS=TRUE&amp;DOC_NAME=FAT:FQL_AUDITING_CLIENT_TEMPLATE.FAT&amp;display_string=Audit&amp;VAR:KEY=BYZAFEPCNM&amp;VAR:QUERY=RkZfRUJJVERBX09QRVIoTFRNLDM5ODE4KQ==&amp;WINDOW=FIRST_POPUP&amp;HEIGHT=450&amp;WIDTH=450&amp;START_MA","XIMIZED=FALSE&amp;VAR:CALENDAR=US&amp;VAR:SYMBOL=KEG&amp;VAR:INDEX=0"}</definedName>
    <definedName name="_752__FDSAUDITLINK__" hidden="1">{"fdsup://directions/FAT Viewer?action=UPDATE&amp;creator=factset&amp;DYN_ARGS=TRUE&amp;DOC_NAME=FAT:FQL_AUDITING_CLIENT_TEMPLATE.FAT&amp;display_string=Audit&amp;VAR:KEY=XYVKLSZQRE&amp;VAR:QUERY=RkZfRU5UUlBSX1ZBTF9EQUlMWSgzOTgxOCwsLCwsJ0RJTCcp&amp;WINDOW=FIRST_POPUP&amp;HEIGHT=450&amp;WIDTH=","450&amp;START_MAXIMIZED=FALSE&amp;VAR:CALENDAR=US&amp;VAR:SYMBOL=KEG&amp;VAR:INDEX=0"}</definedName>
    <definedName name="_753__FDSAUDITLINK__" hidden="1">{"fdsup://directions/FAT Viewer?action=UPDATE&amp;creator=factset&amp;DYN_ARGS=TRUE&amp;DOC_NAME=FAT:FQL_AUDITING_CLIENT_TEMPLATE.FAT&amp;display_string=Audit&amp;VAR:KEY=ROHEJODSRM&amp;VAR:QUERY=RkZfRUJJVERBX09QRVIoTFRNLDM5ODExKQ==&amp;WINDOW=FIRST_POPUP&amp;HEIGHT=450&amp;WIDTH=450&amp;START_MA","XIMIZED=FALSE&amp;VAR:CALENDAR=US&amp;VAR:SYMBOL=KEG&amp;VAR:INDEX=0"}</definedName>
    <definedName name="_754__FDSAUDITLINK__" hidden="1">{"fdsup://directions/FAT Viewer?action=UPDATE&amp;creator=factset&amp;DYN_ARGS=TRUE&amp;DOC_NAME=FAT:FQL_AUDITING_CLIENT_TEMPLATE.FAT&amp;display_string=Audit&amp;VAR:KEY=RIJKBYJENI&amp;VAR:QUERY=RkZfRU5UUlBSX1ZBTF9EQUlMWSgzOTgxMSwsLCwsJ0RJTCcp&amp;WINDOW=FIRST_POPUP&amp;HEIGHT=450&amp;WIDTH=","450&amp;START_MAXIMIZED=FALSE&amp;VAR:CALENDAR=US&amp;VAR:SYMBOL=KEG&amp;VAR:INDEX=0"}</definedName>
    <definedName name="_755__FDSAUDITLINK__" hidden="1">{"fdsup://directions/FAT Viewer?action=UPDATE&amp;creator=factset&amp;DYN_ARGS=TRUE&amp;DOC_NAME=FAT:FQL_AUDITING_CLIENT_TEMPLATE.FAT&amp;display_string=Audit&amp;VAR:KEY=NMZAXWXAFO&amp;VAR:QUERY=RkZfRUJJVERBX09QRVIoTFRNLDM5ODA0KQ==&amp;WINDOW=FIRST_POPUP&amp;HEIGHT=450&amp;WIDTH=450&amp;START_MA","XIMIZED=FALSE&amp;VAR:CALENDAR=US&amp;VAR:SYMBOL=KEG&amp;VAR:INDEX=0"}</definedName>
    <definedName name="_756__FDSAUDITLINK__" hidden="1">{"fdsup://directions/FAT Viewer?action=UPDATE&amp;creator=factset&amp;DYN_ARGS=TRUE&amp;DOC_NAME=FAT:FQL_AUDITING_CLIENT_TEMPLATE.FAT&amp;display_string=Audit&amp;VAR:KEY=JQDGJQZSRU&amp;VAR:QUERY=RkZfRU5UUlBSX1ZBTF9EQUlMWSgzOTgwNCwsLCwsJ0RJTCcp&amp;WINDOW=FIRST_POPUP&amp;HEIGHT=450&amp;WIDTH=","450&amp;START_MAXIMIZED=FALSE&amp;VAR:CALENDAR=US&amp;VAR:SYMBOL=KEG&amp;VAR:INDEX=0"}</definedName>
    <definedName name="_757__FDSAUDITLINK__" hidden="1">{"fdsup://directions/FAT Viewer?action=UPDATE&amp;creator=factset&amp;DYN_ARGS=TRUE&amp;DOC_NAME=FAT:FQL_AUDITING_CLIENT_TEMPLATE.FAT&amp;display_string=Audit&amp;VAR:KEY=HUTGJWDAZE&amp;VAR:QUERY=RkZfRUJJVERBX09QRVIoTFRNLDM5Nzk3KQ==&amp;WINDOW=FIRST_POPUP&amp;HEIGHT=450&amp;WIDTH=450&amp;START_MA","XIMIZED=FALSE&amp;VAR:CALENDAR=US&amp;VAR:SYMBOL=KEG&amp;VAR:INDEX=0"}</definedName>
    <definedName name="_758__FDSAUDITLINK__" hidden="1">{"fdsup://directions/FAT Viewer?action=UPDATE&amp;creator=factset&amp;DYN_ARGS=TRUE&amp;DOC_NAME=FAT:FQL_AUDITING_CLIENT_TEMPLATE.FAT&amp;display_string=Audit&amp;VAR:KEY=LCTIVAVYHU&amp;VAR:QUERY=RkZfRU5UUlBSX1ZBTF9EQUlMWSgzOTc5NywsLCwsJ0RJTCcp&amp;WINDOW=FIRST_POPUP&amp;HEIGHT=450&amp;WIDTH=","450&amp;START_MAXIMIZED=FALSE&amp;VAR:CALENDAR=US&amp;VAR:SYMBOL=KEG&amp;VAR:INDEX=0"}</definedName>
    <definedName name="_759__FDSAUDITLINK__" hidden="1">{"fdsup://directions/FAT Viewer?action=UPDATE&amp;creator=factset&amp;DYN_ARGS=TRUE&amp;DOC_NAME=FAT:FQL_AUDITING_CLIENT_TEMPLATE.FAT&amp;display_string=Audit&amp;VAR:KEY=LQPGFMBKJQ&amp;VAR:QUERY=RkZfRUJJVERBX09QRVIoTFRNLDM5NzkwKQ==&amp;WINDOW=FIRST_POPUP&amp;HEIGHT=450&amp;WIDTH=450&amp;START_MA","XIMIZED=FALSE&amp;VAR:CALENDAR=US&amp;VAR:SYMBOL=KEG&amp;VAR:INDEX=0"}</definedName>
    <definedName name="_76____________123Graph_BCHART_3" hidden="1">#REF!</definedName>
    <definedName name="_76__123Graph_BCHART_26" hidden="1">#REF!</definedName>
    <definedName name="_76__123Graph_DCHART_2" hidden="1">#REF!</definedName>
    <definedName name="_76__123Graph_DCHART_9" hidden="1">#REF!</definedName>
    <definedName name="_76__123Graph_LBL_ACHART_2" hidden="1">#REF!</definedName>
    <definedName name="_76__FDSAUDITLINK__" hidden="1">{"fdsup://IBCentral/FAT Viewer?action=UPDATE&amp;creator=factset&amp;DOC_NAME=fat:reuters_qtrly_source_window.fat&amp;display_string=Audit&amp;DYN_ARGS=TRUE&amp;VAR:ID1=65122910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{"fdsup://directions/FAT Viewer?action=UPDATE&amp;creator=factset&amp;DYN_ARGS=TRUE&amp;DOC_NAME=FAT:FQL_AUDITING_CLIENT_TEMPLATE.FAT&amp;display_string=Audit&amp;VAR:KEY=HGHABENEXQ&amp;VAR:QUERY=RkZfRU5UUlBSX1ZBTF9EQUlMWSgzOTc5MCwsLCwsJ0RJTCcp&amp;WINDOW=FIRST_POPUP&amp;HEIGHT=450&amp;WIDTH=","450&amp;START_MAXIMIZED=FALSE&amp;VAR:CALENDAR=US&amp;VAR:SYMBOL=KEG&amp;VAR:INDEX=0"}</definedName>
    <definedName name="_761__FDSAUDITLINK__" hidden="1">{"fdsup://directions/FAT Viewer?action=UPDATE&amp;creator=factset&amp;DYN_ARGS=TRUE&amp;DOC_NAME=FAT:FQL_AUDITING_CLIENT_TEMPLATE.FAT&amp;display_string=Audit&amp;VAR:KEY=TEZMTOJYRA&amp;VAR:QUERY=RkZfRUJJVERBX09QRVIoTFRNLDM5NzgzKQ==&amp;WINDOW=FIRST_POPUP&amp;HEIGHT=450&amp;WIDTH=450&amp;START_MA","XIMIZED=FALSE&amp;VAR:CALENDAR=US&amp;VAR:SYMBOL=KEG&amp;VAR:INDEX=0"}</definedName>
    <definedName name="_762__FDSAUDITLINK__" hidden="1">{"fdsup://directions/FAT Viewer?action=UPDATE&amp;creator=factset&amp;DYN_ARGS=TRUE&amp;DOC_NAME=FAT:FQL_AUDITING_CLIENT_TEMPLATE.FAT&amp;display_string=Audit&amp;VAR:KEY=BOHMXUFCBQ&amp;VAR:QUERY=RkZfRU5UUlBSX1ZBTF9EQUlMWSgzOTc4MywsLCwsJ0RJTCcp&amp;WINDOW=FIRST_POPUP&amp;HEIGHT=450&amp;WIDTH=","450&amp;START_MAXIMIZED=FALSE&amp;VAR:CALENDAR=US&amp;VAR:SYMBOL=KEG&amp;VAR:INDEX=0"}</definedName>
    <definedName name="_763__FDSAUDITLINK__" hidden="1">{"fdsup://directions/FAT Viewer?action=UPDATE&amp;creator=factset&amp;DYN_ARGS=TRUE&amp;DOC_NAME=FAT:FQL_AUDITING_CLIENT_TEMPLATE.FAT&amp;display_string=Audit&amp;VAR:KEY=NWXMVSVOPO&amp;VAR:QUERY=RkZfRUJJVERBX09QRVIoTFRNLDM5Nzc2KQ==&amp;WINDOW=FIRST_POPUP&amp;HEIGHT=450&amp;WIDTH=450&amp;START_MA","XIMIZED=FALSE&amp;VAR:CALENDAR=US&amp;VAR:SYMBOL=KEG&amp;VAR:INDEX=0"}</definedName>
    <definedName name="_764__FDSAUDITLINK__" hidden="1">{"fdsup://directions/FAT Viewer?action=UPDATE&amp;creator=factset&amp;DYN_ARGS=TRUE&amp;DOC_NAME=FAT:FQL_AUDITING_CLIENT_TEMPLATE.FAT&amp;display_string=Audit&amp;VAR:KEY=TEHMTKVGDM&amp;VAR:QUERY=RkZfRU5UUlBSX1ZBTF9EQUlMWSgzOTc3NiwsLCwsJ0RJTCcp&amp;WINDOW=FIRST_POPUP&amp;HEIGHT=450&amp;WIDTH=","450&amp;START_MAXIMIZED=FALSE&amp;VAR:CALENDAR=US&amp;VAR:SYMBOL=KEG&amp;VAR:INDEX=0"}</definedName>
    <definedName name="_765__FDSAUDITLINK__" hidden="1">{"fdsup://directions/FAT Viewer?action=UPDATE&amp;creator=factset&amp;DYN_ARGS=TRUE&amp;DOC_NAME=FAT:FQL_AUDITING_CLIENT_TEMPLATE.FAT&amp;display_string=Audit&amp;VAR:KEY=RSVOZAHABW&amp;VAR:QUERY=RkZfRUJJVERBX09QRVIoTFRNLDM5NzY5KQ==&amp;WINDOW=FIRST_POPUP&amp;HEIGHT=450&amp;WIDTH=450&amp;START_MA","XIMIZED=FALSE&amp;VAR:CALENDAR=US&amp;VAR:SYMBOL=KEG&amp;VAR:INDEX=0"}</definedName>
    <definedName name="_766__FDSAUDITLINK__" hidden="1">{"fdsup://directions/FAT Viewer?action=UPDATE&amp;creator=factset&amp;DYN_ARGS=TRUE&amp;DOC_NAME=FAT:FQL_AUDITING_CLIENT_TEMPLATE.FAT&amp;display_string=Audit&amp;VAR:KEY=FAJGPABUHU&amp;VAR:QUERY=RkZfRU5UUlBSX1ZBTF9EQUlMWSgzOTc2OSwsLCwsJ0RJTCcp&amp;WINDOW=FIRST_POPUP&amp;HEIGHT=450&amp;WIDTH=","450&amp;START_MAXIMIZED=FALSE&amp;VAR:CALENDAR=US&amp;VAR:SYMBOL=KEG&amp;VAR:INDEX=0"}</definedName>
    <definedName name="_767__FDSAUDITLINK__" hidden="1">{"fdsup://directions/FAT Viewer?action=UPDATE&amp;creator=factset&amp;DYN_ARGS=TRUE&amp;DOC_NAME=FAT:FQL_AUDITING_CLIENT_TEMPLATE.FAT&amp;display_string=Audit&amp;VAR:KEY=PUHWZQJILY&amp;VAR:QUERY=RkZfRUJJVERBX09QRVIoTFRNLDM5NzYyKQ==&amp;WINDOW=FIRST_POPUP&amp;HEIGHT=450&amp;WIDTH=450&amp;START_MA","XIMIZED=FALSE&amp;VAR:CALENDAR=US&amp;VAR:SYMBOL=KEG&amp;VAR:INDEX=0"}</definedName>
    <definedName name="_768__FDSAUDITLINK__" hidden="1">{"fdsup://directions/FAT Viewer?action=UPDATE&amp;creator=factset&amp;DYN_ARGS=TRUE&amp;DOC_NAME=FAT:FQL_AUDITING_CLIENT_TEMPLATE.FAT&amp;display_string=Audit&amp;VAR:KEY=NQNWRQPQFW&amp;VAR:QUERY=RkZfRU5UUlBSX1ZBTF9EQUlMWSgzOTc2MiwsLCwsJ0RJTCcp&amp;WINDOW=FIRST_POPUP&amp;HEIGHT=450&amp;WIDTH=","450&amp;START_MAXIMIZED=FALSE&amp;VAR:CALENDAR=US&amp;VAR:SYMBOL=KEG&amp;VAR:INDEX=0"}</definedName>
    <definedName name="_769__FDSAUDITLINK__" hidden="1">{"fdsup://directions/FAT Viewer?action=UPDATE&amp;creator=factset&amp;DYN_ARGS=TRUE&amp;DOC_NAME=FAT:FQL_AUDITING_CLIENT_TEMPLATE.FAT&amp;display_string=Audit&amp;VAR:KEY=VOLMLCDADI&amp;VAR:QUERY=RkZfRUJJVERBX09QRVIoTFRNLDM5NzU1KQ==&amp;WINDOW=FIRST_POPUP&amp;HEIGHT=450&amp;WIDTH=450&amp;START_MA","XIMIZED=FALSE&amp;VAR:CALENDAR=US&amp;VAR:SYMBOL=KEG&amp;VAR:INDEX=0"}</definedName>
    <definedName name="_77____________123Graph_CCHART_1" hidden="1">#REF!</definedName>
    <definedName name="_77__123Graph_BCHART_27" hidden="1">#REF!</definedName>
    <definedName name="_77__123Graph_BCHART_3" hidden="1">#REF!</definedName>
    <definedName name="_77__123Graph_DCHART_25" hidden="1">#REF!</definedName>
    <definedName name="_77__FDSAUDITLINK__" hidden="1">{"fdsup://IBCentral/FAT Viewer?action=UPDATE&amp;creator=factset&amp;DOC_NAME=fat:reuters_qtrly_source_window.fat&amp;display_string=Audit&amp;DYN_ARGS=TRUE&amp;VAR:ID1=65122910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70__FDSAUDITLINK__" hidden="1">{"fdsup://directions/FAT Viewer?action=UPDATE&amp;creator=factset&amp;DYN_ARGS=TRUE&amp;DOC_NAME=FAT:FQL_AUDITING_CLIENT_TEMPLATE.FAT&amp;display_string=Audit&amp;VAR:KEY=PSVUTGZYBW&amp;VAR:QUERY=RkZfRU5UUlBSX1ZBTF9EQUlMWSgzOTc1NSwsLCwsJ0RJTCcp&amp;WINDOW=FIRST_POPUP&amp;HEIGHT=450&amp;WIDTH=","450&amp;START_MAXIMIZED=FALSE&amp;VAR:CALENDAR=US&amp;VAR:SYMBOL=KEG&amp;VAR:INDEX=0"}</definedName>
    <definedName name="_771__FDSAUDITLINK__" hidden="1">{"fdsup://directions/FAT Viewer?action=UPDATE&amp;creator=factset&amp;DYN_ARGS=TRUE&amp;DOC_NAME=FAT:FQL_AUDITING_CLIENT_TEMPLATE.FAT&amp;display_string=Audit&amp;VAR:KEY=XIJAXOJAJI&amp;VAR:QUERY=RkZfRUJJVERBX09QRVIoTFRNLDM5NzQ4KQ==&amp;WINDOW=FIRST_POPUP&amp;HEIGHT=450&amp;WIDTH=450&amp;START_MA","XIMIZED=FALSE&amp;VAR:CALENDAR=US&amp;VAR:SYMBOL=KEG&amp;VAR:INDEX=0"}</definedName>
    <definedName name="_772__FDSAUDITLINK__" hidden="1">{"fdsup://directions/FAT Viewer?action=UPDATE&amp;creator=factset&amp;DYN_ARGS=TRUE&amp;DOC_NAME=FAT:FQL_AUDITING_CLIENT_TEMPLATE.FAT&amp;display_string=Audit&amp;VAR:KEY=BYRSFMJORS&amp;VAR:QUERY=RkZfRU5UUlBSX1ZBTF9EQUlMWSgzOTc0OCwsLCwsJ0RJTCcp&amp;WINDOW=FIRST_POPUP&amp;HEIGHT=450&amp;WIDTH=","450&amp;START_MAXIMIZED=FALSE&amp;VAR:CALENDAR=US&amp;VAR:SYMBOL=KEG&amp;VAR:INDEX=0"}</definedName>
    <definedName name="_773__FDSAUDITLINK__" hidden="1">{"fdsup://directions/FAT Viewer?action=UPDATE&amp;creator=factset&amp;DYN_ARGS=TRUE&amp;DOC_NAME=FAT:FQL_AUDITING_CLIENT_TEMPLATE.FAT&amp;display_string=Audit&amp;VAR:KEY=LOPKRSBEVA&amp;VAR:QUERY=RkZfRUJJVERBX09QRVIoTFRNLDM5NzQxKQ==&amp;WINDOW=FIRST_POPUP&amp;HEIGHT=450&amp;WIDTH=450&amp;START_MA","XIMIZED=FALSE&amp;VAR:CALENDAR=US&amp;VAR:SYMBOL=KEG&amp;VAR:INDEX=0"}</definedName>
    <definedName name="_774__FDSAUDITLINK__" hidden="1">{"fdsup://directions/FAT Viewer?action=UPDATE&amp;creator=factset&amp;DYN_ARGS=TRUE&amp;DOC_NAME=FAT:FQL_AUDITING_CLIENT_TEMPLATE.FAT&amp;display_string=Audit&amp;VAR:KEY=XCXMHMBKHW&amp;VAR:QUERY=RkZfRU5UUlBSX1ZBTF9EQUlMWSgzOTc0MSwsLCwsJ0RJTCcp&amp;WINDOW=FIRST_POPUP&amp;HEIGHT=450&amp;WIDTH=","450&amp;START_MAXIMIZED=FALSE&amp;VAR:CALENDAR=US&amp;VAR:SYMBOL=KEG&amp;VAR:INDEX=0"}</definedName>
    <definedName name="_775__FDSAUDITLINK__" hidden="1">{"fdsup://directions/FAT Viewer?action=UPDATE&amp;creator=factset&amp;DYN_ARGS=TRUE&amp;DOC_NAME=FAT:FQL_AUDITING_CLIENT_TEMPLATE.FAT&amp;display_string=Audit&amp;VAR:KEY=TOZMNOZUDQ&amp;VAR:QUERY=RkZfRUJJVERBX09QRVIoTFRNLDM5NzM0KQ==&amp;WINDOW=FIRST_POPUP&amp;HEIGHT=450&amp;WIDTH=450&amp;START_MA","XIMIZED=FALSE&amp;VAR:CALENDAR=US&amp;VAR:SYMBOL=KEG&amp;VAR:INDEX=0"}</definedName>
    <definedName name="_776__FDSAUDITLINK__" hidden="1">{"fdsup://directions/FAT Viewer?action=UPDATE&amp;creator=factset&amp;DYN_ARGS=TRUE&amp;DOC_NAME=FAT:FQL_AUDITING_CLIENT_TEMPLATE.FAT&amp;display_string=Audit&amp;VAR:KEY=LGBEBSVULK&amp;VAR:QUERY=RkZfRU5UUlBSX1ZBTF9EQUlMWSgzOTczNCwsLCwsJ0RJTCcp&amp;WINDOW=FIRST_POPUP&amp;HEIGHT=450&amp;WIDTH=","450&amp;START_MAXIMIZED=FALSE&amp;VAR:CALENDAR=US&amp;VAR:SYMBOL=KEG&amp;VAR:INDEX=0"}</definedName>
    <definedName name="_777__FDSAUDITLINK__" hidden="1">{"fdsup://directions/FAT Viewer?action=UPDATE&amp;creator=factset&amp;DYN_ARGS=TRUE&amp;DOC_NAME=FAT:FQL_AUDITING_CLIENT_TEMPLATE.FAT&amp;display_string=Audit&amp;VAR:KEY=JUFGVILEFA&amp;VAR:QUERY=RkZfRUJJVERBX09QRVIoTFRNLDM5NzI3KQ==&amp;WINDOW=FIRST_POPUP&amp;HEIGHT=450&amp;WIDTH=450&amp;START_MA","XIMIZED=FALSE&amp;VAR:CALENDAR=US&amp;VAR:SYMBOL=KEG&amp;VAR:INDEX=0"}</definedName>
    <definedName name="_778__FDSAUDITLINK__" hidden="1">{"fdsup://directions/FAT Viewer?action=UPDATE&amp;creator=factset&amp;DYN_ARGS=TRUE&amp;DOC_NAME=FAT:FQL_AUDITING_CLIENT_TEMPLATE.FAT&amp;display_string=Audit&amp;VAR:KEY=ZMRIDWRSNE&amp;VAR:QUERY=RkZfRU5UUlBSX1ZBTF9EQUlMWSgzOTcyNywsLCwsJ0RJTCcp&amp;WINDOW=FIRST_POPUP&amp;HEIGHT=450&amp;WIDTH=","450&amp;START_MAXIMIZED=FALSE&amp;VAR:CALENDAR=US&amp;VAR:SYMBOL=KEG&amp;VAR:INDEX=0"}</definedName>
    <definedName name="_779__FDSAUDITLINK__" hidden="1">{"fdsup://directions/FAT Viewer?action=UPDATE&amp;creator=factset&amp;DYN_ARGS=TRUE&amp;DOC_NAME=FAT:FQL_AUDITING_CLIENT_TEMPLATE.FAT&amp;display_string=Audit&amp;VAR:KEY=HATGVIXGTI&amp;VAR:QUERY=RkZfRUJJVERBX09QRVIoTFRNLDM5NzIwKQ==&amp;WINDOW=FIRST_POPUP&amp;HEIGHT=450&amp;WIDTH=450&amp;START_MA","XIMIZED=FALSE&amp;VAR:CALENDAR=US&amp;VAR:SYMBOL=KEG&amp;VAR:INDEX=0"}</definedName>
    <definedName name="_78_______________123Graph_ACHART_1" hidden="1">#REF!</definedName>
    <definedName name="_78____________123Graph_CCHART_2" hidden="1">#REF!</definedName>
    <definedName name="_78__123Graph_BCHART_28" hidden="1">#REF!</definedName>
    <definedName name="_78__123Graph_DCHART_10" hidden="1">#REF!</definedName>
    <definedName name="_78__123Graph_DCHART_26" hidden="1">#REF!</definedName>
    <definedName name="_78__123Graph_LBL_BCHART_1" hidden="1">#REF!</definedName>
    <definedName name="_78__FDSAUDITLINK__" hidden="1">{"fdsup://IBCentral/FAT Viewer?action=UPDATE&amp;creator=factset&amp;DOC_NAME=fat:reuters_qtrly_source_window.fat&amp;display_string=Audit&amp;DYN_ARGS=TRUE&amp;VAR:ID1=65122910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80__FDSAUDITLINK__" hidden="1">{"fdsup://directions/FAT Viewer?action=UPDATE&amp;creator=factset&amp;DYN_ARGS=TRUE&amp;DOC_NAME=FAT:FQL_AUDITING_CLIENT_TEMPLATE.FAT&amp;display_string=Audit&amp;VAR:KEY=HADGZKTYTQ&amp;VAR:QUERY=RkZfRU5UUlBSX1ZBTF9EQUlMWSgzOTcyMCwsLCwsJ0RJTCcp&amp;WINDOW=FIRST_POPUP&amp;HEIGHT=450&amp;WIDTH=","450&amp;START_MAXIMIZED=FALSE&amp;VAR:CALENDAR=US&amp;VAR:SYMBOL=KEG&amp;VAR:INDEX=0"}</definedName>
    <definedName name="_781__FDSAUDITLINK__" hidden="1">{"fdsup://directions/FAT Viewer?action=UPDATE&amp;creator=factset&amp;DYN_ARGS=TRUE&amp;DOC_NAME=FAT:FQL_AUDITING_CLIENT_TEMPLATE.FAT&amp;display_string=Audit&amp;VAR:KEY=XOVEFUTWLU&amp;VAR:QUERY=RkZfRUJJVERBX09QRVIoTFRNLDM5NzEzKQ==&amp;WINDOW=FIRST_POPUP&amp;HEIGHT=450&amp;WIDTH=450&amp;START_MA","XIMIZED=FALSE&amp;VAR:CALENDAR=US&amp;VAR:SYMBOL=KEG&amp;VAR:INDEX=0"}</definedName>
    <definedName name="_782__FDSAUDITLINK__" hidden="1">{"fdsup://directions/FAT Viewer?action=UPDATE&amp;creator=factset&amp;DYN_ARGS=TRUE&amp;DOC_NAME=FAT:FQL_AUDITING_CLIENT_TEMPLATE.FAT&amp;display_string=Audit&amp;VAR:KEY=XIZKNABMBM&amp;VAR:QUERY=RkZfRU5UUlBSX1ZBTF9EQUlMWSgzOTcxMywsLCwsJ0RJTCcp&amp;WINDOW=FIRST_POPUP&amp;HEIGHT=450&amp;WIDTH=","450&amp;START_MAXIMIZED=FALSE&amp;VAR:CALENDAR=US&amp;VAR:SYMBOL=KEG&amp;VAR:INDEX=0"}</definedName>
    <definedName name="_783__FDSAUDITLINK__" hidden="1">{"fdsup://directions/FAT Viewer?action=UPDATE&amp;creator=factset&amp;DYN_ARGS=TRUE&amp;DOC_NAME=FAT:FQL_AUDITING_CLIENT_TEMPLATE.FAT&amp;display_string=Audit&amp;VAR:KEY=ZYXYDUXOXO&amp;VAR:QUERY=RkZfRUJJVERBX09QRVIoTFRNLDM5NzA2KQ==&amp;WINDOW=FIRST_POPUP&amp;HEIGHT=450&amp;WIDTH=450&amp;START_MA","XIMIZED=FALSE&amp;VAR:CALENDAR=US&amp;VAR:SYMBOL=KEG&amp;VAR:INDEX=0"}</definedName>
    <definedName name="_784__FDSAUDITLINK__" hidden="1">{"fdsup://directions/FAT Viewer?action=UPDATE&amp;creator=factset&amp;DYN_ARGS=TRUE&amp;DOC_NAME=FAT:FQL_AUDITING_CLIENT_TEMPLATE.FAT&amp;display_string=Audit&amp;VAR:KEY=RKXYPSFQBG&amp;VAR:QUERY=RkZfRU5UUlBSX1ZBTF9EQUlMWSgzOTcwNiwsLCwsJ0RJTCcp&amp;WINDOW=FIRST_POPUP&amp;HEIGHT=450&amp;WIDTH=","450&amp;START_MAXIMIZED=FALSE&amp;VAR:CALENDAR=US&amp;VAR:SYMBOL=KEG&amp;VAR:INDEX=0"}</definedName>
    <definedName name="_785__FDSAUDITLINK__" hidden="1">{"fdsup://directions/FAT Viewer?action=UPDATE&amp;creator=factset&amp;DYN_ARGS=TRUE&amp;DOC_NAME=FAT:FQL_AUDITING_CLIENT_TEMPLATE.FAT&amp;display_string=Audit&amp;VAR:KEY=PWVKZUZWFO&amp;VAR:QUERY=RkZfRUJJVERBX09QRVIoTFRNLDM5Njk5KQ==&amp;WINDOW=FIRST_POPUP&amp;HEIGHT=450&amp;WIDTH=450&amp;START_MA","XIMIZED=FALSE&amp;VAR:CALENDAR=US&amp;VAR:SYMBOL=KEG&amp;VAR:INDEX=0"}</definedName>
    <definedName name="_786__FDSAUDITLINK__" hidden="1">{"fdsup://directions/FAT Viewer?action=UPDATE&amp;creator=factset&amp;DYN_ARGS=TRUE&amp;DOC_NAME=FAT:FQL_AUDITING_CLIENT_TEMPLATE.FAT&amp;display_string=Audit&amp;VAR:KEY=JYNQRYFMZI&amp;VAR:QUERY=RkZfRU5UUlBSX1ZBTF9EQUlMWSgzOTY5OSwsLCwsJ0RJTCcp&amp;WINDOW=FIRST_POPUP&amp;HEIGHT=450&amp;WIDTH=","450&amp;START_MAXIMIZED=FALSE&amp;VAR:CALENDAR=US&amp;VAR:SYMBOL=KEG&amp;VAR:INDEX=0"}</definedName>
    <definedName name="_787__FDSAUDITLINK__" hidden="1">{"fdsup://directions/FAT Viewer?action=UPDATE&amp;creator=factset&amp;DYN_ARGS=TRUE&amp;DOC_NAME=FAT:FQL_AUDITING_CLIENT_TEMPLATE.FAT&amp;display_string=Audit&amp;VAR:KEY=HCDKFCNOBK&amp;VAR:QUERY=RkZfRUJJVERBX09QRVIoTFRNLDM5NjkyKQ==&amp;WINDOW=FIRST_POPUP&amp;HEIGHT=450&amp;WIDTH=450&amp;START_MA","XIMIZED=FALSE&amp;VAR:CALENDAR=US&amp;VAR:SYMBOL=KEG&amp;VAR:INDEX=0"}</definedName>
    <definedName name="_788__FDSAUDITLINK__" hidden="1">{"fdsup://directions/FAT Viewer?action=UPDATE&amp;creator=factset&amp;DYN_ARGS=TRUE&amp;DOC_NAME=FAT:FQL_AUDITING_CLIENT_TEMPLATE.FAT&amp;display_string=Audit&amp;VAR:KEY=HKTUHEJOVS&amp;VAR:QUERY=RkZfRU5UUlBSX1ZBTF9EQUlMWSgzOTY5MiwsLCwsJ0RJTCcp&amp;WINDOW=FIRST_POPUP&amp;HEIGHT=450&amp;WIDTH=","450&amp;START_MAXIMIZED=FALSE&amp;VAR:CALENDAR=US&amp;VAR:SYMBOL=KEG&amp;VAR:INDEX=0"}</definedName>
    <definedName name="_789__FDSAUDITLINK__" hidden="1">{"fdsup://directions/FAT Viewer?action=UPDATE&amp;creator=factset&amp;DYN_ARGS=TRUE&amp;DOC_NAME=FAT:FQL_AUDITING_CLIENT_TEMPLATE.FAT&amp;display_string=Audit&amp;VAR:KEY=BKLAPUTSJC&amp;VAR:QUERY=RkZfRUJJVERBX09QRVIoTFRNLDM5Njg1KQ==&amp;WINDOW=FIRST_POPUP&amp;HEIGHT=450&amp;WIDTH=450&amp;START_MA","XIMIZED=FALSE&amp;VAR:CALENDAR=US&amp;VAR:SYMBOL=KEG&amp;VAR:INDEX=0"}</definedName>
    <definedName name="_79____________123Graph_CCHART_3" hidden="1">#REF!</definedName>
    <definedName name="_79__123Graph_BCHART_29" hidden="1">#REF!</definedName>
    <definedName name="_79__123Graph_CCHART_1" hidden="1">#REF!</definedName>
    <definedName name="_79__123Graph_DCHART_27" hidden="1">#REF!</definedName>
    <definedName name="_79__123Graph_ECHART_10" hidden="1">#REF!</definedName>
    <definedName name="_79__FDSAUDITLINK__" hidden="1">{"fdsup://IBCentral/FAT Viewer?action=UPDATE&amp;creator=factset&amp;DOC_NAME=fat:reuters_qtrly_source_window.fat&amp;display_string=Audit&amp;DYN_ARGS=TRUE&amp;VAR:ID1=65122910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{"fdsup://directions/FAT Viewer?action=UPDATE&amp;creator=factset&amp;DYN_ARGS=TRUE&amp;DOC_NAME=FAT:FQL_AUDITING_CLIENT_TEMPLATE.FAT&amp;display_string=Audit&amp;VAR:KEY=NSTCZIJQLO&amp;VAR:QUERY=RkZfRU5UUlBSX1ZBTF9EQUlMWSgzOTY4NSwsLCwsJ0RJTCcp&amp;WINDOW=FIRST_POPUP&amp;HEIGHT=450&amp;WIDTH=","450&amp;START_MAXIMIZED=FALSE&amp;VAR:CALENDAR=US&amp;VAR:SYMBOL=KEG&amp;VAR:INDEX=0"}</definedName>
    <definedName name="_791__FDSAUDITLINK__" hidden="1">{"fdsup://directions/FAT Viewer?action=UPDATE&amp;creator=factset&amp;DYN_ARGS=TRUE&amp;DOC_NAME=FAT:FQL_AUDITING_CLIENT_TEMPLATE.FAT&amp;display_string=Audit&amp;VAR:KEY=BKVGPIXWZG&amp;VAR:QUERY=RkZfRUJJVERBX09QRVIoTFRNLDM5Njc4KQ==&amp;WINDOW=FIRST_POPUP&amp;HEIGHT=450&amp;WIDTH=450&amp;START_MA","XIMIZED=FALSE&amp;VAR:CALENDAR=US&amp;VAR:SYMBOL=KEG&amp;VAR:INDEX=0"}</definedName>
    <definedName name="_792__FDSAUDITLINK__" hidden="1">{"fdsup://directions/FAT Viewer?action=UPDATE&amp;creator=factset&amp;DYN_ARGS=TRUE&amp;DOC_NAME=FAT:FQL_AUDITING_CLIENT_TEMPLATE.FAT&amp;display_string=Audit&amp;VAR:KEY=HWZWDQXAPM&amp;VAR:QUERY=RkZfRU5UUlBSX1ZBTF9EQUlMWSgzOTY3OCwsLCwsJ0RJTCcp&amp;WINDOW=FIRST_POPUP&amp;HEIGHT=450&amp;WIDTH=","450&amp;START_MAXIMIZED=FALSE&amp;VAR:CALENDAR=US&amp;VAR:SYMBOL=KEG&amp;VAR:INDEX=0"}</definedName>
    <definedName name="_793__FDSAUDITLINK__" hidden="1">{"fdsup://directions/FAT Viewer?action=UPDATE&amp;creator=factset&amp;DYN_ARGS=TRUE&amp;DOC_NAME=FAT:FQL_AUDITING_CLIENT_TEMPLATE.FAT&amp;display_string=Audit&amp;VAR:KEY=ZODKLYXMLM&amp;VAR:QUERY=RkZfRUJJVERBX09QRVIoTFRNLDM5NjcxKQ==&amp;WINDOW=FIRST_POPUP&amp;HEIGHT=450&amp;WIDTH=450&amp;START_MA","XIMIZED=FALSE&amp;VAR:CALENDAR=US&amp;VAR:SYMBOL=KEG&amp;VAR:INDEX=0"}</definedName>
    <definedName name="_794__FDSAUDITLINK__" hidden="1">{"fdsup://directions/FAT Viewer?action=UPDATE&amp;creator=factset&amp;DYN_ARGS=TRUE&amp;DOC_NAME=FAT:FQL_AUDITING_CLIENT_TEMPLATE.FAT&amp;display_string=Audit&amp;VAR:KEY=LKPMNQJMZW&amp;VAR:QUERY=RkZfRU5UUlBSX1ZBTF9EQUlMWSgzOTY3MSwsLCwsJ0RJTCcp&amp;WINDOW=FIRST_POPUP&amp;HEIGHT=450&amp;WIDTH=","450&amp;START_MAXIMIZED=FALSE&amp;VAR:CALENDAR=US&amp;VAR:SYMBOL=KEG&amp;VAR:INDEX=0"}</definedName>
    <definedName name="_795__FDSAUDITLINK__" hidden="1">{"fdsup://directions/FAT Viewer?action=UPDATE&amp;creator=factset&amp;DYN_ARGS=TRUE&amp;DOC_NAME=FAT:FQL_AUDITING_CLIENT_TEMPLATE.FAT&amp;display_string=Audit&amp;VAR:KEY=LEHGBMRYVC&amp;VAR:QUERY=RkZfRUJJVERBX09QRVIoTFRNLDM5NjY0KQ==&amp;WINDOW=FIRST_POPUP&amp;HEIGHT=450&amp;WIDTH=450&amp;START_MA","XIMIZED=FALSE&amp;VAR:CALENDAR=US&amp;VAR:SYMBOL=KEG&amp;VAR:INDEX=0"}</definedName>
    <definedName name="_796__FDSAUDITLINK__" hidden="1">{"fdsup://directions/FAT Viewer?action=UPDATE&amp;creator=factset&amp;DYN_ARGS=TRUE&amp;DOC_NAME=FAT:FQL_AUDITING_CLIENT_TEMPLATE.FAT&amp;display_string=Audit&amp;VAR:KEY=VSBSXQFERO&amp;VAR:QUERY=RkZfRU5UUlBSX1ZBTF9EQUlMWSgzOTY2NCwsLCwsJ0RJTCcp&amp;WINDOW=FIRST_POPUP&amp;HEIGHT=450&amp;WIDTH=","450&amp;START_MAXIMIZED=FALSE&amp;VAR:CALENDAR=US&amp;VAR:SYMBOL=KEG&amp;VAR:INDEX=0"}</definedName>
    <definedName name="_797__FDSAUDITLINK__" hidden="1">{"fdsup://directions/FAT Viewer?action=UPDATE&amp;creator=factset&amp;DYN_ARGS=TRUE&amp;DOC_NAME=FAT:FQL_AUDITING_CLIENT_TEMPLATE.FAT&amp;display_string=Audit&amp;VAR:KEY=LABQTQBYPS&amp;VAR:QUERY=RkZfRUJJVERBX09QRVIoTFRNLDM5NjU3KQ==&amp;WINDOW=FIRST_POPUP&amp;HEIGHT=450&amp;WIDTH=450&amp;START_MA","XIMIZED=FALSE&amp;VAR:CALENDAR=US&amp;VAR:SYMBOL=KEG&amp;VAR:INDEX=0"}</definedName>
    <definedName name="_798__FDSAUDITLINK__" hidden="1">{"fdsup://directions/FAT Viewer?action=UPDATE&amp;creator=factset&amp;DYN_ARGS=TRUE&amp;DOC_NAME=FAT:FQL_AUDITING_CLIENT_TEMPLATE.FAT&amp;display_string=Audit&amp;VAR:KEY=RUTONQBMBA&amp;VAR:QUERY=RkZfRU5UUlBSX1ZBTF9EQUlMWSgzOTY1NywsLCwsJ0RJTCcp&amp;WINDOW=FIRST_POPUP&amp;HEIGHT=450&amp;WIDTH=","450&amp;START_MAXIMIZED=FALSE&amp;VAR:CALENDAR=US&amp;VAR:SYMBOL=KEG&amp;VAR:INDEX=0"}</definedName>
    <definedName name="_799__FDSAUDITLINK__" hidden="1">{"fdsup://directions/FAT Viewer?action=UPDATE&amp;creator=factset&amp;DYN_ARGS=TRUE&amp;DOC_NAME=FAT:FQL_AUDITING_CLIENT_TEMPLATE.FAT&amp;display_string=Audit&amp;VAR:KEY=LERCVGLKVQ&amp;VAR:QUERY=RkZfRUJJVERBX09QRVIoTFRNLDM5NjUwKQ==&amp;WINDOW=FIRST_POPUP&amp;HEIGHT=450&amp;WIDTH=450&amp;START_MA","XIMIZED=FALSE&amp;VAR:CALENDAR=US&amp;VAR:SYMBOL=KEG&amp;VAR:INDEX=0"}</definedName>
    <definedName name="_8_________________123Graph_ECHART_1" hidden="1">#REF!</definedName>
    <definedName name="_8_____123Graph_DCHART_4" hidden="1">#REF!</definedName>
    <definedName name="_8____123Graph_DCHART_1" hidden="1">#REF!</definedName>
    <definedName name="_8__123Graph_A1993_1998" hidden="1">#REF!</definedName>
    <definedName name="_8__123Graph_ACHART_11" hidden="1">#REF!</definedName>
    <definedName name="_8__123Graph_ACHART_16" hidden="1">#REF!</definedName>
    <definedName name="_8__123Graph_ACHART_2" hidden="1">#REF!</definedName>
    <definedName name="_8__123Graph_ACHART_8" hidden="1">#REF!</definedName>
    <definedName name="_8__123Graph_BCHART_10" hidden="1">#REF!</definedName>
    <definedName name="_8__123Graph_BCHART_17" hidden="1">#REF!</definedName>
    <definedName name="_8__123Graph_BCHART_2" hidden="1">#REF!</definedName>
    <definedName name="_8__123Graph_BCHART_3" hidden="1">#REF!</definedName>
    <definedName name="_8__123Graph_BCHART_9" hidden="1">#REF!</definedName>
    <definedName name="_8__123Graph_CCHART_2" hidden="1">#REF!</definedName>
    <definedName name="_8__123Graph_D1999_2004" hidden="1">#REF!</definedName>
    <definedName name="_8__123Graph_DCHART_1" hidden="1">#REF!</definedName>
    <definedName name="_8__123Graph_DCHART_3" hidden="1">#REF!</definedName>
    <definedName name="_8__123Graph_DCHART_4" hidden="1">#REF!</definedName>
    <definedName name="_8__123Graph_LBL_ACHART_1" hidden="1">#REF!</definedName>
    <definedName name="_8__123Graph_LBL_DCHART_1" hidden="1">#REF!</definedName>
    <definedName name="_8__123Graph_XChart_4A" hidden="1">#REF!</definedName>
    <definedName name="_8__123Graph_XCHART_5" hidden="1">#REF!</definedName>
    <definedName name="_8__FDSAUDITLINK__" hidden="1">{"fdsup://IBCentral/FAT Viewer?action=UPDATE&amp;creator=factset&amp;DOC_NAME=fat:reuters_qtrly_source_window.fat&amp;display_string=Audit&amp;DYN_ARGS=TRUE&amp;VAR:ID1=74271810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0____________123Graph_DCHART_1" hidden="1">#REF!</definedName>
    <definedName name="_80__123Graph_ACHART_4" hidden="1">#REF!</definedName>
    <definedName name="_80__123Graph_BCHART_3" hidden="1">#REF!</definedName>
    <definedName name="_80__123Graph_DCHART_28" hidden="1">#REF!</definedName>
    <definedName name="_80__123Graph_E1999_2004" hidden="1">#REF!</definedName>
    <definedName name="_80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00__FDSAUDITLINK__" hidden="1">{"fdsup://directions/FAT Viewer?action=UPDATE&amp;creator=factset&amp;DYN_ARGS=TRUE&amp;DOC_NAME=FAT:FQL_AUDITING_CLIENT_TEMPLATE.FAT&amp;display_string=Audit&amp;VAR:KEY=XMHAXKHGXQ&amp;VAR:QUERY=RkZfRU5UUlBSX1ZBTF9EQUlMWSgzOTY1MCwsLCwsJ0RJTCcp&amp;WINDOW=FIRST_POPUP&amp;HEIGHT=450&amp;WIDTH=","450&amp;START_MAXIMIZED=FALSE&amp;VAR:CALENDAR=US&amp;VAR:SYMBOL=KEG&amp;VAR:INDEX=0"}</definedName>
    <definedName name="_801__FDSAUDITLINK__" hidden="1">{"fdsup://directions/FAT Viewer?action=UPDATE&amp;creator=factset&amp;DYN_ARGS=TRUE&amp;DOC_NAME=FAT:FQL_AUDITING_CLIENT_TEMPLATE.FAT&amp;display_string=Audit&amp;VAR:KEY=HOBSBIZEFO&amp;VAR:QUERY=RkZfRUJJVERBX09QRVIoTFRNLDM5NjQzKQ==&amp;WINDOW=FIRST_POPUP&amp;HEIGHT=450&amp;WIDTH=450&amp;START_MA","XIMIZED=FALSE&amp;VAR:CALENDAR=US&amp;VAR:SYMBOL=KEG&amp;VAR:INDEX=0"}</definedName>
    <definedName name="_802__FDSAUDITLINK__" hidden="1">{"fdsup://directions/FAT Viewer?action=UPDATE&amp;creator=factset&amp;DYN_ARGS=TRUE&amp;DOC_NAME=FAT:FQL_AUDITING_CLIENT_TEMPLATE.FAT&amp;display_string=Audit&amp;VAR:KEY=BKTYVMJUZA&amp;VAR:QUERY=RkZfRU5UUlBSX1ZBTF9EQUlMWSgzOTY0MywsLCwsJ0RJTCcp&amp;WINDOW=FIRST_POPUP&amp;HEIGHT=450&amp;WIDTH=","450&amp;START_MAXIMIZED=FALSE&amp;VAR:CALENDAR=US&amp;VAR:SYMBOL=KEG&amp;VAR:INDEX=0"}</definedName>
    <definedName name="_803__FDSAUDITLINK__" hidden="1">{"fdsup://directions/FAT Viewer?action=UPDATE&amp;creator=factset&amp;DYN_ARGS=TRUE&amp;DOC_NAME=FAT:FQL_AUDITING_CLIENT_TEMPLATE.FAT&amp;display_string=Audit&amp;VAR:KEY=HGDAXGBGNE&amp;VAR:QUERY=RkZfRUJJVERBX09QRVIoTFRNLDM5NjM2KQ==&amp;WINDOW=FIRST_POPUP&amp;HEIGHT=450&amp;WIDTH=450&amp;START_MA","XIMIZED=FALSE&amp;VAR:CALENDAR=US&amp;VAR:SYMBOL=KEG&amp;VAR:INDEX=0"}</definedName>
    <definedName name="_804__FDSAUDITLINK__" hidden="1">{"fdsup://directions/FAT Viewer?action=UPDATE&amp;creator=factset&amp;DYN_ARGS=TRUE&amp;DOC_NAME=FAT:FQL_AUDITING_CLIENT_TEMPLATE.FAT&amp;display_string=Audit&amp;VAR:KEY=JILYHELIPY&amp;VAR:QUERY=RkZfRU5UUlBSX1ZBTF9EQUlMWSgzOTYzNiwsLCwsJ0RJTCcp&amp;WINDOW=FIRST_POPUP&amp;HEIGHT=450&amp;WIDTH=","450&amp;START_MAXIMIZED=FALSE&amp;VAR:CALENDAR=US&amp;VAR:SYMBOL=KEG&amp;VAR:INDEX=0"}</definedName>
    <definedName name="_805__FDSAUDITLINK__" hidden="1">{"fdsup://directions/FAT Viewer?action=UPDATE&amp;creator=factset&amp;DYN_ARGS=TRUE&amp;DOC_NAME=FAT:FQL_AUDITING_CLIENT_TEMPLATE.FAT&amp;display_string=Audit&amp;VAR:KEY=XSHUBYHCRW&amp;VAR:QUERY=RkZfRUJJVERBX09QRVIoTFRNLDM5NjI5KQ==&amp;WINDOW=FIRST_POPUP&amp;HEIGHT=450&amp;WIDTH=450&amp;START_MA","XIMIZED=FALSE&amp;VAR:CALENDAR=US&amp;VAR:SYMBOL=KEG&amp;VAR:INDEX=0"}</definedName>
    <definedName name="_806__FDSAUDITLINK__" hidden="1">{"fdsup://directions/FAT Viewer?action=UPDATE&amp;creator=factset&amp;DYN_ARGS=TRUE&amp;DOC_NAME=FAT:FQL_AUDITING_CLIENT_TEMPLATE.FAT&amp;display_string=Audit&amp;VAR:KEY=NQTIPWJODC&amp;VAR:QUERY=RkZfRU5UUlBSX1ZBTF9EQUlMWSgzOTYyOSwsLCwsJ0RJTCcp&amp;WINDOW=FIRST_POPUP&amp;HEIGHT=450&amp;WIDTH=","450&amp;START_MAXIMIZED=FALSE&amp;VAR:CALENDAR=US&amp;VAR:SYMBOL=KEG&amp;VAR:INDEX=0"}</definedName>
    <definedName name="_807__FDSAUDITLINK__" hidden="1">{"fdsup://directions/FAT Viewer?action=UPDATE&amp;creator=factset&amp;DYN_ARGS=TRUE&amp;DOC_NAME=FAT:FQL_AUDITING_CLIENT_TEMPLATE.FAT&amp;display_string=Audit&amp;VAR:KEY=DSNGBUJAFU&amp;VAR:QUERY=RkZfRUJJVERBX09QRVIoTFRNLDM5NjIyKQ==&amp;WINDOW=FIRST_POPUP&amp;HEIGHT=450&amp;WIDTH=450&amp;START_MA","XIMIZED=FALSE&amp;VAR:CALENDAR=US&amp;VAR:SYMBOL=KEG&amp;VAR:INDEX=0"}</definedName>
    <definedName name="_808__FDSAUDITLINK__" hidden="1">{"fdsup://directions/FAT Viewer?action=UPDATE&amp;creator=factset&amp;DYN_ARGS=TRUE&amp;DOC_NAME=FAT:FQL_AUDITING_CLIENT_TEMPLATE.FAT&amp;display_string=Audit&amp;VAR:KEY=RINYDGLKXS&amp;VAR:QUERY=RkZfRU5UUlBSX1ZBTF9EQUlMWSgzOTYyMiwsLCwsJ0RJTCcp&amp;WINDOW=FIRST_POPUP&amp;HEIGHT=450&amp;WIDTH=","450&amp;START_MAXIMIZED=FALSE&amp;VAR:CALENDAR=US&amp;VAR:SYMBOL=KEG&amp;VAR:INDEX=0"}</definedName>
    <definedName name="_809__FDSAUDITLINK__" hidden="1">{"fdsup://directions/FAT Viewer?action=UPDATE&amp;creator=factset&amp;DYN_ARGS=TRUE&amp;DOC_NAME=FAT:FQL_AUDITING_CLIENT_TEMPLATE.FAT&amp;display_string=Audit&amp;VAR:KEY=DAPKPIBCLO&amp;VAR:QUERY=RkZfRUJJVERBX09QRVIoTFRNLDM5NjE1KQ==&amp;WINDOW=FIRST_POPUP&amp;HEIGHT=450&amp;WIDTH=450&amp;START_MA","XIMIZED=FALSE&amp;VAR:CALENDAR=US&amp;VAR:SYMBOL=KEG&amp;VAR:INDEX=0"}</definedName>
    <definedName name="_81_______________123Graph_ACHART_2" hidden="1">#REF!</definedName>
    <definedName name="_81____________123Graph_DCHART_2" hidden="1">#REF!</definedName>
    <definedName name="_81__123Graph_BCHART_30" hidden="1">#REF!</definedName>
    <definedName name="_81__123Graph_DCHART_29" hidden="1">#REF!</definedName>
    <definedName name="_8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10__FDSAUDITLINK__" hidden="1">{"fdsup://directions/FAT Viewer?action=UPDATE&amp;creator=factset&amp;DYN_ARGS=TRUE&amp;DOC_NAME=FAT:FQL_AUDITING_CLIENT_TEMPLATE.FAT&amp;display_string=Audit&amp;VAR:KEY=LOHCBWFKNM&amp;VAR:QUERY=RkZfRU5UUlBSX1ZBTF9EQUlMWSgzOTYxNSwsLCwsJ0RJTCcp&amp;WINDOW=FIRST_POPUP&amp;HEIGHT=450&amp;WIDTH=","450&amp;START_MAXIMIZED=FALSE&amp;VAR:CALENDAR=US&amp;VAR:SYMBOL=KEG&amp;VAR:INDEX=0"}</definedName>
    <definedName name="_811__FDSAUDITLINK__" hidden="1">{"fdsup://directions/FAT Viewer?action=UPDATE&amp;creator=factset&amp;DYN_ARGS=TRUE&amp;DOC_NAME=FAT:FQL_AUDITING_CLIENT_TEMPLATE.FAT&amp;display_string=Audit&amp;VAR:KEY=VSFYNCLGPS&amp;VAR:QUERY=RkZfRUJJVERBX09QRVIoTFRNLDM5NjA4KQ==&amp;WINDOW=FIRST_POPUP&amp;HEIGHT=450&amp;WIDTH=450&amp;START_MA","XIMIZED=FALSE&amp;VAR:CALENDAR=US&amp;VAR:SYMBOL=KEG&amp;VAR:INDEX=0"}</definedName>
    <definedName name="_812__FDSAUDITLINK__" hidden="1">{"fdsup://directions/FAT Viewer?action=UPDATE&amp;creator=factset&amp;DYN_ARGS=TRUE&amp;DOC_NAME=FAT:FQL_AUDITING_CLIENT_TEMPLATE.FAT&amp;display_string=Audit&amp;VAR:KEY=VCTODWLAXM&amp;VAR:QUERY=RkZfRU5UUlBSX1ZBTF9EQUlMWSgzOTYwOCwsLCwsJ0RJTCcp&amp;WINDOW=FIRST_POPUP&amp;HEIGHT=450&amp;WIDTH=","450&amp;START_MAXIMIZED=FALSE&amp;VAR:CALENDAR=US&amp;VAR:SYMBOL=KEG&amp;VAR:INDEX=0"}</definedName>
    <definedName name="_813__FDSAUDITLINK__" hidden="1">{"fdsup://directions/FAT Viewer?action=UPDATE&amp;creator=factset&amp;DYN_ARGS=TRUE&amp;DOC_NAME=FAT:FQL_AUDITING_CLIENT_TEMPLATE.FAT&amp;display_string=Audit&amp;VAR:KEY=XKDUHEPYPI&amp;VAR:QUERY=RkZfRUJJVERBX09QRVIoTFRNLDM5NjAxKQ==&amp;WINDOW=FIRST_POPUP&amp;HEIGHT=450&amp;WIDTH=450&amp;START_MA","XIMIZED=FALSE&amp;VAR:CALENDAR=US&amp;VAR:SYMBOL=KEG&amp;VAR:INDEX=0"}</definedName>
    <definedName name="_814__FDSAUDITLINK__" hidden="1">{"fdsup://directions/FAT Viewer?action=UPDATE&amp;creator=factset&amp;DYN_ARGS=TRUE&amp;DOC_NAME=FAT:FQL_AUDITING_CLIENT_TEMPLATE.FAT&amp;display_string=Audit&amp;VAR:KEY=DAROREXEVO&amp;VAR:QUERY=RkZfRU5UUlBSX1ZBTF9EQUlMWSgzOTYwMSwsLCwsJ0RJTCcp&amp;WINDOW=FIRST_POPUP&amp;HEIGHT=450&amp;WIDTH=","450&amp;START_MAXIMIZED=FALSE&amp;VAR:CALENDAR=US&amp;VAR:SYMBOL=KEG&amp;VAR:INDEX=0"}</definedName>
    <definedName name="_815__FDSAUDITLINK__" hidden="1">{"fdsup://directions/FAT Viewer?action=UPDATE&amp;creator=factset&amp;DYN_ARGS=TRUE&amp;DOC_NAME=FAT:FQL_AUDITING_CLIENT_TEMPLATE.FAT&amp;display_string=Audit&amp;VAR:KEY=JSJYDGXWPI&amp;VAR:QUERY=RkZfRUJJVERBX09QRVIoTFRNLDM5NTk0KQ==&amp;WINDOW=FIRST_POPUP&amp;HEIGHT=450&amp;WIDTH=450&amp;START_MA","XIMIZED=FALSE&amp;VAR:CALENDAR=US&amp;VAR:SYMBOL=KEG&amp;VAR:INDEX=0"}</definedName>
    <definedName name="_816__FDSAUDITLINK__" hidden="1">{"fdsup://directions/FAT Viewer?action=UPDATE&amp;creator=factset&amp;DYN_ARGS=TRUE&amp;DOC_NAME=FAT:FQL_AUDITING_CLIENT_TEMPLATE.FAT&amp;display_string=Audit&amp;VAR:KEY=TEHELWLYLG&amp;VAR:QUERY=RkZfRU5UUlBSX1ZBTF9EQUlMWSgzOTU5NCwsLCwsJ0RJTCcp&amp;WINDOW=FIRST_POPUP&amp;HEIGHT=450&amp;WIDTH=","450&amp;START_MAXIMIZED=FALSE&amp;VAR:CALENDAR=US&amp;VAR:SYMBOL=KEG&amp;VAR:INDEX=0"}</definedName>
    <definedName name="_817__FDSAUDITLINK__" hidden="1">{"fdsup://directions/FAT Viewer?action=UPDATE&amp;creator=factset&amp;DYN_ARGS=TRUE&amp;DOC_NAME=FAT:FQL_AUDITING_CLIENT_TEMPLATE.FAT&amp;display_string=Audit&amp;VAR:KEY=LOJILUNSXI&amp;VAR:QUERY=RkZfRUJJVERBX09QRVIoTFRNLDM5NTg3KQ==&amp;WINDOW=FIRST_POPUP&amp;HEIGHT=450&amp;WIDTH=450&amp;START_MA","XIMIZED=FALSE&amp;VAR:CALENDAR=US&amp;VAR:SYMBOL=KEG&amp;VAR:INDEX=0"}</definedName>
    <definedName name="_818__FDSAUDITLINK__" hidden="1">{"fdsup://directions/FAT Viewer?action=UPDATE&amp;creator=factset&amp;DYN_ARGS=TRUE&amp;DOC_NAME=FAT:FQL_AUDITING_CLIENT_TEMPLATE.FAT&amp;display_string=Audit&amp;VAR:KEY=VIVAFEDUVC&amp;VAR:QUERY=RkZfRU5UUlBSX1ZBTF9EQUlMWSgzOTU4NywsLCwsJ0RJTCcp&amp;WINDOW=FIRST_POPUP&amp;HEIGHT=450&amp;WIDTH=","450&amp;START_MAXIMIZED=FALSE&amp;VAR:CALENDAR=US&amp;VAR:SYMBOL=KEG&amp;VAR:INDEX=0"}</definedName>
    <definedName name="_819__FDSAUDITLINK__" hidden="1">{"fdsup://directions/FAT Viewer?action=UPDATE&amp;creator=factset&amp;DYN_ARGS=TRUE&amp;DOC_NAME=FAT:FQL_AUDITING_CLIENT_TEMPLATE.FAT&amp;display_string=Audit&amp;VAR:KEY=VEXQVQVCDC&amp;VAR:QUERY=RkZfRUJJVERBX09QRVIoTFRNLDM5NTgwKQ==&amp;WINDOW=FIRST_POPUP&amp;HEIGHT=450&amp;WIDTH=450&amp;START_MA","XIMIZED=FALSE&amp;VAR:CALENDAR=US&amp;VAR:SYMBOL=KEG&amp;VAR:INDEX=0"}</definedName>
    <definedName name="_82____________123Graph_ECHART_1" hidden="1">#REF!</definedName>
    <definedName name="_82__123Graph_BCHART_4" hidden="1">#REF!</definedName>
    <definedName name="_82__123Graph_DCHART_11" hidden="1">#REF!</definedName>
    <definedName name="_82__123Graph_DCHART_30" hidden="1">#REF!</definedName>
    <definedName name="_82__123Graph_ECHART_12" hidden="1">#REF!</definedName>
    <definedName name="_8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20__FDSAUDITLINK__" hidden="1">{"fdsup://directions/FAT Viewer?action=UPDATE&amp;creator=factset&amp;DYN_ARGS=TRUE&amp;DOC_NAME=FAT:FQL_AUDITING_CLIENT_TEMPLATE.FAT&amp;display_string=Audit&amp;VAR:KEY=PEJSNQLSFQ&amp;VAR:QUERY=RkZfRU5UUlBSX1ZBTF9EQUlMWSgzOTU4MCwsLCwsJ0RJTCcp&amp;WINDOW=FIRST_POPUP&amp;HEIGHT=450&amp;WIDTH=","450&amp;START_MAXIMIZED=FALSE&amp;VAR:CALENDAR=US&amp;VAR:SYMBOL=KEG&amp;VAR:INDEX=0"}</definedName>
    <definedName name="_821__FDSAUDITLINK__" hidden="1">{"fdsup://directions/FAT Viewer?action=UPDATE&amp;creator=factset&amp;DYN_ARGS=TRUE&amp;DOC_NAME=FAT:FQL_AUDITING_CLIENT_TEMPLATE.FAT&amp;display_string=Audit&amp;VAR:KEY=ROJSHKNEZG&amp;VAR:QUERY=RkZfRUJJVERBX09QRVIoTFRNLDM5NTczKQ==&amp;WINDOW=FIRST_POPUP&amp;HEIGHT=450&amp;WIDTH=450&amp;START_MA","XIMIZED=FALSE&amp;VAR:CALENDAR=US&amp;VAR:SYMBOL=KEG&amp;VAR:INDEX=0"}</definedName>
    <definedName name="_822__FDSAUDITLINK__" hidden="1">{"fdsup://directions/FAT Viewer?action=UPDATE&amp;creator=factset&amp;DYN_ARGS=TRUE&amp;DOC_NAME=FAT:FQL_AUDITING_CLIENT_TEMPLATE.FAT&amp;display_string=Audit&amp;VAR:KEY=HYLQREJEFE&amp;VAR:QUERY=RkZfRU5UUlBSX1ZBTF9EQUlMWSgzOTU3MywsLCwsJ0RJTCcp&amp;WINDOW=FIRST_POPUP&amp;HEIGHT=450&amp;WIDTH=","450&amp;START_MAXIMIZED=FALSE&amp;VAR:CALENDAR=US&amp;VAR:SYMBOL=KEG&amp;VAR:INDEX=0"}</definedName>
    <definedName name="_823__FDSAUDITLINK__" hidden="1">{"fdsup://directions/FAT Viewer?action=UPDATE&amp;creator=factset&amp;DYN_ARGS=TRUE&amp;DOC_NAME=FAT:FQL_AUDITING_CLIENT_TEMPLATE.FAT&amp;display_string=Audit&amp;VAR:KEY=ZCFEBOJYVS&amp;VAR:QUERY=RkZfRUJJVERBX09QRVIoTFRNLDM5NTY2KQ==&amp;WINDOW=FIRST_POPUP&amp;HEIGHT=450&amp;WIDTH=450&amp;START_MA","XIMIZED=FALSE&amp;VAR:CALENDAR=US&amp;VAR:SYMBOL=KEG&amp;VAR:INDEX=0"}</definedName>
    <definedName name="_824__FDSAUDITLINK__" hidden="1">{"fdsup://directions/FAT Viewer?action=UPDATE&amp;creator=factset&amp;DYN_ARGS=TRUE&amp;DOC_NAME=FAT:FQL_AUDITING_CLIENT_TEMPLATE.FAT&amp;display_string=Audit&amp;VAR:KEY=NWTQDGVSBU&amp;VAR:QUERY=RkZfRU5UUlBSX1ZBTF9EQUlMWSgzOTU2NiwsLCwsJ0RJTCcp&amp;WINDOW=FIRST_POPUP&amp;HEIGHT=450&amp;WIDTH=","450&amp;START_MAXIMIZED=FALSE&amp;VAR:CALENDAR=US&amp;VAR:SYMBOL=KEG&amp;VAR:INDEX=0"}</definedName>
    <definedName name="_825__FDSAUDITLINK__" hidden="1">{"fdsup://directions/FAT Viewer?action=UPDATE&amp;creator=factset&amp;DYN_ARGS=TRUE&amp;DOC_NAME=FAT:FQL_AUDITING_CLIENT_TEMPLATE.FAT&amp;display_string=Audit&amp;VAR:KEY=VEXWJKHGVC&amp;VAR:QUERY=RkZfRUJJVERBX09QRVIoTFRNLDM5NTU5KQ==&amp;WINDOW=FIRST_POPUP&amp;HEIGHT=450&amp;WIDTH=450&amp;START_MA","XIMIZED=FALSE&amp;VAR:CALENDAR=US&amp;VAR:SYMBOL=KEG&amp;VAR:INDEX=0"}</definedName>
    <definedName name="_826__FDSAUDITLINK__" hidden="1">{"fdsup://directions/FAT Viewer?action=UPDATE&amp;creator=factset&amp;DYN_ARGS=TRUE&amp;DOC_NAME=FAT:FQL_AUDITING_CLIENT_TEMPLATE.FAT&amp;display_string=Audit&amp;VAR:KEY=NYFOPIVCTE&amp;VAR:QUERY=RkZfRU5UUlBSX1ZBTF9EQUlMWSgzOTU1OSwsLCwsJ0RJTCcp&amp;WINDOW=FIRST_POPUP&amp;HEIGHT=450&amp;WIDTH=","450&amp;START_MAXIMIZED=FALSE&amp;VAR:CALENDAR=US&amp;VAR:SYMBOL=KEG&amp;VAR:INDEX=0"}</definedName>
    <definedName name="_827__FDSAUDITLINK__" hidden="1">{"fdsup://directions/FAT Viewer?action=UPDATE&amp;creator=factset&amp;DYN_ARGS=TRUE&amp;DOC_NAME=FAT:FQL_AUDITING_CLIENT_TEMPLATE.FAT&amp;display_string=Audit&amp;VAR:KEY=HIZORKXOXM&amp;VAR:QUERY=RkZfRUJJVERBX09QRVIoTFRNLDM5NTUyKQ==&amp;WINDOW=FIRST_POPUP&amp;HEIGHT=450&amp;WIDTH=450&amp;START_MA","XIMIZED=FALSE&amp;VAR:CALENDAR=US&amp;VAR:SYMBOL=KEG&amp;VAR:INDEX=0"}</definedName>
    <definedName name="_828__FDSAUDITLINK__" hidden="1">{"fdsup://directions/FAT Viewer?action=UPDATE&amp;creator=factset&amp;DYN_ARGS=TRUE&amp;DOC_NAME=FAT:FQL_AUDITING_CLIENT_TEMPLATE.FAT&amp;display_string=Audit&amp;VAR:KEY=LCRULGTAXM&amp;VAR:QUERY=RkZfRU5UUlBSX1ZBTF9EQUlMWSgzOTU1MiwsLCwsJ0RJTCcp&amp;WINDOW=FIRST_POPUP&amp;HEIGHT=450&amp;WIDTH=","450&amp;START_MAXIMIZED=FALSE&amp;VAR:CALENDAR=US&amp;VAR:SYMBOL=KEG&amp;VAR:INDEX=0"}</definedName>
    <definedName name="_829__FDSAUDITLINK__" hidden="1">{"fdsup://directions/FAT Viewer?action=UPDATE&amp;creator=factset&amp;DYN_ARGS=TRUE&amp;DOC_NAME=FAT:FQL_AUDITING_CLIENT_TEMPLATE.FAT&amp;display_string=Audit&amp;VAR:KEY=TSZYHCTMHA&amp;VAR:QUERY=RkZfRUJJVERBX09QRVIoTFRNLDM5NTQ1KQ==&amp;WINDOW=FIRST_POPUP&amp;HEIGHT=450&amp;WIDTH=450&amp;START_MA","XIMIZED=FALSE&amp;VAR:CALENDAR=US&amp;VAR:SYMBOL=KEG&amp;VAR:INDEX=0"}</definedName>
    <definedName name="_83____________123Graph_FCHART_1" hidden="1">#REF!</definedName>
    <definedName name="_83__123Graph_BCHART_5" hidden="1">#REF!</definedName>
    <definedName name="_83__123Graph_CCHART_2" hidden="1">#REF!</definedName>
    <definedName name="_83__123Graph_LBL_ACHART_1" hidden="1">#REF!</definedName>
    <definedName name="_83__123Graph_LBL_ACHART_3" hidden="1">#REF!</definedName>
    <definedName name="_8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30__FDSAUDITLINK__" hidden="1">{"fdsup://directions/FAT Viewer?action=UPDATE&amp;creator=factset&amp;DYN_ARGS=TRUE&amp;DOC_NAME=FAT:FQL_AUDITING_CLIENT_TEMPLATE.FAT&amp;display_string=Audit&amp;VAR:KEY=LOVKZQJWJK&amp;VAR:QUERY=RkZfRU5UUlBSX1ZBTF9EQUlMWSgzOTU0NSwsLCwsJ0RJTCcp&amp;WINDOW=FIRST_POPUP&amp;HEIGHT=450&amp;WIDTH=","450&amp;START_MAXIMIZED=FALSE&amp;VAR:CALENDAR=US&amp;VAR:SYMBOL=KEG&amp;VAR:INDEX=0"}</definedName>
    <definedName name="_831__FDSAUDITLINK__" hidden="1">{"fdsup://directions/FAT Viewer?action=UPDATE&amp;creator=factset&amp;DYN_ARGS=TRUE&amp;DOC_NAME=FAT:FQL_AUDITING_CLIENT_TEMPLATE.FAT&amp;display_string=Audit&amp;VAR:KEY=JSPGLSHIHK&amp;VAR:QUERY=RkZfRUJJVERBX09QRVIoTFRNLDM5NTM4KQ==&amp;WINDOW=FIRST_POPUP&amp;HEIGHT=450&amp;WIDTH=450&amp;START_MA","XIMIZED=FALSE&amp;VAR:CALENDAR=US&amp;VAR:SYMBOL=KEG&amp;VAR:INDEX=0"}</definedName>
    <definedName name="_832__FDSAUDITLINK__" hidden="1">{"fdsup://directions/FAT Viewer?action=UPDATE&amp;creator=factset&amp;DYN_ARGS=TRUE&amp;DOC_NAME=FAT:FQL_AUDITING_CLIENT_TEMPLATE.FAT&amp;display_string=Audit&amp;VAR:KEY=JSPCNOFSDG&amp;VAR:QUERY=RkZfRU5UUlBSX1ZBTF9EQUlMWSgzOTUzOCwsLCwsJ0RJTCcp&amp;WINDOW=FIRST_POPUP&amp;HEIGHT=450&amp;WIDTH=","450&amp;START_MAXIMIZED=FALSE&amp;VAR:CALENDAR=US&amp;VAR:SYMBOL=KEG&amp;VAR:INDEX=0"}</definedName>
    <definedName name="_833__FDSAUDITLINK__" hidden="1">{"fdsup://directions/FAT Viewer?action=UPDATE&amp;creator=factset&amp;DYN_ARGS=TRUE&amp;DOC_NAME=FAT:FQL_AUDITING_CLIENT_TEMPLATE.FAT&amp;display_string=Audit&amp;VAR:KEY=PGDWJEREXM&amp;VAR:QUERY=RkZfRUJJVERBX09QRVIoTFRNLDM5NTMxKQ==&amp;WINDOW=FIRST_POPUP&amp;HEIGHT=450&amp;WIDTH=450&amp;START_MA","XIMIZED=FALSE&amp;VAR:CALENDAR=US&amp;VAR:SYMBOL=KEG&amp;VAR:INDEX=0"}</definedName>
    <definedName name="_834__FDSAUDITLINK__" hidden="1">{"fdsup://directions/FAT Viewer?action=UPDATE&amp;creator=factset&amp;DYN_ARGS=TRUE&amp;DOC_NAME=FAT:FQL_AUDITING_CLIENT_TEMPLATE.FAT&amp;display_string=Audit&amp;VAR:KEY=JIHGRGXURY&amp;VAR:QUERY=RkZfRU5UUlBSX1ZBTF9EQUlMWSgzOTUzMSwsLCwsJ0RJTCcp&amp;WINDOW=FIRST_POPUP&amp;HEIGHT=450&amp;WIDTH=","450&amp;START_MAXIMIZED=FALSE&amp;VAR:CALENDAR=US&amp;VAR:SYMBOL=KEG&amp;VAR:INDEX=0"}</definedName>
    <definedName name="_835__FDSAUDITLINK__" hidden="1">{"fdsup://directions/FAT Viewer?action=UPDATE&amp;creator=factset&amp;DYN_ARGS=TRUE&amp;DOC_NAME=FAT:FQL_AUDITING_CLIENT_TEMPLATE.FAT&amp;display_string=Audit&amp;VAR:KEY=RQVCBMFOFC&amp;VAR:QUERY=RkZfRUJJVERBX09QRVIoTFRNLDM5NTI0KQ==&amp;WINDOW=FIRST_POPUP&amp;HEIGHT=450&amp;WIDTH=450&amp;START_MA","XIMIZED=FALSE&amp;VAR:CALENDAR=US&amp;VAR:SYMBOL=KEG&amp;VAR:INDEX=0"}</definedName>
    <definedName name="_836__FDSAUDITLINK__" hidden="1">{"fdsup://directions/FAT Viewer?action=UPDATE&amp;creator=factset&amp;DYN_ARGS=TRUE&amp;DOC_NAME=FAT:FQL_AUDITING_CLIENT_TEMPLATE.FAT&amp;display_string=Audit&amp;VAR:KEY=DIPAHADSPS&amp;VAR:QUERY=RkZfRU5UUlBSX1ZBTF9EQUlMWSgzOTUyNCwsLCwsJ0RJTCcp&amp;WINDOW=FIRST_POPUP&amp;HEIGHT=450&amp;WIDTH=","450&amp;START_MAXIMIZED=FALSE&amp;VAR:CALENDAR=US&amp;VAR:SYMBOL=KEG&amp;VAR:INDEX=0"}</definedName>
    <definedName name="_837__FDSAUDITLINK__" hidden="1">{"fdsup://directions/FAT Viewer?action=UPDATE&amp;creator=factset&amp;DYN_ARGS=TRUE&amp;DOC_NAME=FAT:FQL_AUDITING_CLIENT_TEMPLATE.FAT&amp;display_string=Audit&amp;VAR:KEY=LUJILIDKJC&amp;VAR:QUERY=RkZfRUJJVERBX09QRVIoTFRNLDM5NTE3KQ==&amp;WINDOW=FIRST_POPUP&amp;HEIGHT=450&amp;WIDTH=450&amp;START_MA","XIMIZED=FALSE&amp;VAR:CALENDAR=US&amp;VAR:SYMBOL=KEG&amp;VAR:INDEX=0"}</definedName>
    <definedName name="_838__FDSAUDITLINK__" hidden="1">{"fdsup://directions/FAT Viewer?action=UPDATE&amp;creator=factset&amp;DYN_ARGS=TRUE&amp;DOC_NAME=FAT:FQL_AUDITING_CLIENT_TEMPLATE.FAT&amp;display_string=Audit&amp;VAR:KEY=RELONKJYVA&amp;VAR:QUERY=RkZfRU5UUlBSX1ZBTF9EQUlMWSgzOTUxNywsLCwsJ0RJTCcp&amp;WINDOW=FIRST_POPUP&amp;HEIGHT=450&amp;WIDTH=","450&amp;START_MAXIMIZED=FALSE&amp;VAR:CALENDAR=US&amp;VAR:SYMBOL=KEG&amp;VAR:INDEX=0"}</definedName>
    <definedName name="_839__FDSAUDITLINK__" hidden="1">{"fdsup://directions/FAT Viewer?action=UPDATE&amp;creator=factset&amp;DYN_ARGS=TRUE&amp;DOC_NAME=FAT:FQL_AUDITING_CLIENT_TEMPLATE.FAT&amp;display_string=Audit&amp;VAR:KEY=NKZUPADUFQ&amp;VAR:QUERY=RkZfRUJJVERBX09QRVIoTFRNLDM5NTEwKQ==&amp;WINDOW=FIRST_POPUP&amp;HEIGHT=450&amp;WIDTH=450&amp;START_MA","XIMIZED=FALSE&amp;VAR:CALENDAR=US&amp;VAR:SYMBOL=KEG&amp;VAR:INDEX=0"}</definedName>
    <definedName name="_84_______________123Graph_ACHART_3" hidden="1">#REF!</definedName>
    <definedName name="_84____________123Graph_XCHART_1" hidden="1">#REF!</definedName>
    <definedName name="_84__123Graph_BCHART_6" hidden="1">#REF!</definedName>
    <definedName name="_84__123Graph_CCHART_25" hidden="1">#REF!</definedName>
    <definedName name="_84__123Graph_LBL_ACHART_3" hidden="1">#REF!</definedName>
    <definedName name="_84__123Graph_LBL_BCHART_2" hidden="1">#REF!</definedName>
    <definedName name="_8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40__FDSAUDITLINK__" hidden="1">{"fdsup://directions/FAT Viewer?action=UPDATE&amp;creator=factset&amp;DYN_ARGS=TRUE&amp;DOC_NAME=FAT:FQL_AUDITING_CLIENT_TEMPLATE.FAT&amp;display_string=Audit&amp;VAR:KEY=NSPEPYZAJM&amp;VAR:QUERY=RkZfRU5UUlBSX1ZBTF9EQUlMWSgzOTUxMCwsLCwsJ0RJTCcp&amp;WINDOW=FIRST_POPUP&amp;HEIGHT=450&amp;WIDTH=","450&amp;START_MAXIMIZED=FALSE&amp;VAR:CALENDAR=US&amp;VAR:SYMBOL=KEG&amp;VAR:INDEX=0"}</definedName>
    <definedName name="_841__FDSAUDITLINK__" hidden="1">{"fdsup://directions/FAT Viewer?action=UPDATE&amp;creator=factset&amp;DYN_ARGS=TRUE&amp;DOC_NAME=FAT:FQL_AUDITING_CLIENT_TEMPLATE.FAT&amp;display_string=Audit&amp;VAR:KEY=RCPGTMNGZU&amp;VAR:QUERY=RkZfRUJJVERBX09QRVIoTFRNLDM5NTAzKQ==&amp;WINDOW=FIRST_POPUP&amp;HEIGHT=450&amp;WIDTH=450&amp;START_MA","XIMIZED=FALSE&amp;VAR:CALENDAR=US&amp;VAR:SYMBOL=KEG&amp;VAR:INDEX=0"}</definedName>
    <definedName name="_842__FDSAUDITLINK__" hidden="1">{"fdsup://directions/FAT Viewer?action=UPDATE&amp;creator=factset&amp;DYN_ARGS=TRUE&amp;DOC_NAME=FAT:FQL_AUDITING_CLIENT_TEMPLATE.FAT&amp;display_string=Audit&amp;VAR:KEY=FUXGVYJWLQ&amp;VAR:QUERY=RkZfRU5UUlBSX1ZBTF9EQUlMWSgzOTUwMywsLCwsJ0RJTCcp&amp;WINDOW=FIRST_POPUP&amp;HEIGHT=450&amp;WIDTH=","450&amp;START_MAXIMIZED=FALSE&amp;VAR:CALENDAR=US&amp;VAR:SYMBOL=KEG&amp;VAR:INDEX=0"}</definedName>
    <definedName name="_843__FDSAUDITLINK__" hidden="1">{"fdsup://directions/FAT Viewer?action=UPDATE&amp;creator=factset&amp;DYN_ARGS=TRUE&amp;DOC_NAME=FAT:FQL_AUDITING_CLIENT_TEMPLATE.FAT&amp;display_string=Audit&amp;VAR:KEY=PSZKPOZKTS&amp;VAR:QUERY=RkZfRUJJVERBX09QRVIoTFRNLDM5NDk2KQ==&amp;WINDOW=FIRST_POPUP&amp;HEIGHT=450&amp;WIDTH=450&amp;START_MA","XIMIZED=FALSE&amp;VAR:CALENDAR=US&amp;VAR:SYMBOL=KEG&amp;VAR:INDEX=0"}</definedName>
    <definedName name="_844__FDSAUDITLINK__" hidden="1">{"fdsup://directions/FAT Viewer?action=UPDATE&amp;creator=factset&amp;DYN_ARGS=TRUE&amp;DOC_NAME=FAT:FQL_AUDITING_CLIENT_TEMPLATE.FAT&amp;display_string=Audit&amp;VAR:KEY=RMVKXQJSHO&amp;VAR:QUERY=RkZfRU5UUlBSX1ZBTF9EQUlMWSgzOTQ5NiwsLCwsJ0RJTCcp&amp;WINDOW=FIRST_POPUP&amp;HEIGHT=450&amp;WIDTH=","450&amp;START_MAXIMIZED=FALSE&amp;VAR:CALENDAR=US&amp;VAR:SYMBOL=KEG&amp;VAR:INDEX=0"}</definedName>
    <definedName name="_845__FDSAUDITLINK__" hidden="1">{"fdsup://directions/FAT Viewer?action=UPDATE&amp;creator=factset&amp;DYN_ARGS=TRUE&amp;DOC_NAME=FAT:FQL_AUDITING_CLIENT_TEMPLATE.FAT&amp;display_string=Audit&amp;VAR:KEY=VQZUTGNEVY&amp;VAR:QUERY=RkZfRUJJVERBX09QRVIoTFRNLDM5NDg5KQ==&amp;WINDOW=FIRST_POPUP&amp;HEIGHT=450&amp;WIDTH=450&amp;START_MA","XIMIZED=FALSE&amp;VAR:CALENDAR=US&amp;VAR:SYMBOL=KEG&amp;VAR:INDEX=0"}</definedName>
    <definedName name="_846__FDSAUDITLINK__" hidden="1">{"fdsup://directions/FAT Viewer?action=UPDATE&amp;creator=factset&amp;DYN_ARGS=TRUE&amp;DOC_NAME=FAT:FQL_AUDITING_CLIENT_TEMPLATE.FAT&amp;display_string=Audit&amp;VAR:KEY=DCJGFGPKZM&amp;VAR:QUERY=RkZfRU5UUlBSX1ZBTF9EQUlMWSgzOTQ4OSwsLCwsJ0RJTCcp&amp;WINDOW=FIRST_POPUP&amp;HEIGHT=450&amp;WIDTH=","450&amp;START_MAXIMIZED=FALSE&amp;VAR:CALENDAR=US&amp;VAR:SYMBOL=KEG&amp;VAR:INDEX=0"}</definedName>
    <definedName name="_847__FDSAUDITLINK__" hidden="1">{"fdsup://directions/FAT Viewer?action=UPDATE&amp;creator=factset&amp;DYN_ARGS=TRUE&amp;DOC_NAME=FAT:FQL_AUDITING_CLIENT_TEMPLATE.FAT&amp;display_string=Audit&amp;VAR:KEY=XSXQZKDWHO&amp;VAR:QUERY=RkZfRUJJVERBX09QRVIoTFRNLDM5NDgyKQ==&amp;WINDOW=FIRST_POPUP&amp;HEIGHT=450&amp;WIDTH=450&amp;START_MA","XIMIZED=FALSE&amp;VAR:CALENDAR=US&amp;VAR:SYMBOL=KEG&amp;VAR:INDEX=0"}</definedName>
    <definedName name="_848__FDSAUDITLINK__" hidden="1">{"fdsup://directions/FAT Viewer?action=UPDATE&amp;creator=factset&amp;DYN_ARGS=TRUE&amp;DOC_NAME=FAT:FQL_AUDITING_CLIENT_TEMPLATE.FAT&amp;display_string=Audit&amp;VAR:KEY=XGBGVMLQFA&amp;VAR:QUERY=RkZfRU5UUlBSX1ZBTF9EQUlMWSgzOTQ4MiwsLCwsJ0RJTCcp&amp;WINDOW=FIRST_POPUP&amp;HEIGHT=450&amp;WIDTH=","450&amp;START_MAXIMIZED=FALSE&amp;VAR:CALENDAR=US&amp;VAR:SYMBOL=KEG&amp;VAR:INDEX=0"}</definedName>
    <definedName name="_849__FDSAUDITLINK__" hidden="1">{"fdsup://directions/FAT Viewer?action=UPDATE&amp;creator=factset&amp;DYN_ARGS=TRUE&amp;DOC_NAME=FAT:FQL_AUDITING_CLIENT_TEMPLATE.FAT&amp;display_string=Audit&amp;VAR:KEY=NCBGXYNIHM&amp;VAR:QUERY=RkZfRUJJVERBX09QRVIoTFRNLDM5NDc1KQ==&amp;WINDOW=FIRST_POPUP&amp;HEIGHT=450&amp;WIDTH=450&amp;START_MA","XIMIZED=FALSE&amp;VAR:CALENDAR=US&amp;VAR:SYMBOL=KEG&amp;VAR:INDEX=0"}</definedName>
    <definedName name="_85____________123Graph_XCHART_2" hidden="1">#REF!</definedName>
    <definedName name="_85__123Graph_BCHART_7" hidden="1">#REF!</definedName>
    <definedName name="_85__123Graph_CCHART_26" hidden="1">#REF!</definedName>
    <definedName name="_85__123Graph_ECHART_22" hidden="1">#REF!</definedName>
    <definedName name="_85__123Graph_LBL_DCHART_1" hidden="1">#REF!</definedName>
    <definedName name="_8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50__FDSAUDITLINK__" hidden="1">{"fdsup://directions/FAT Viewer?action=UPDATE&amp;creator=factset&amp;DYN_ARGS=TRUE&amp;DOC_NAME=FAT:FQL_AUDITING_CLIENT_TEMPLATE.FAT&amp;display_string=Audit&amp;VAR:KEY=LIRERAVEBK&amp;VAR:QUERY=RkZfRU5UUlBSX1ZBTF9EQUlMWSgzOTQ3NSwsLCwsJ0RJTCcp&amp;WINDOW=FIRST_POPUP&amp;HEIGHT=450&amp;WIDTH=","450&amp;START_MAXIMIZED=FALSE&amp;VAR:CALENDAR=US&amp;VAR:SYMBOL=KEG&amp;VAR:INDEX=0"}</definedName>
    <definedName name="_851__FDSAUDITLINK__" hidden="1">{"fdsup://directions/FAT Viewer?action=UPDATE&amp;creator=factset&amp;DYN_ARGS=TRUE&amp;DOC_NAME=FAT:FQL_AUDITING_CLIENT_TEMPLATE.FAT&amp;display_string=Audit&amp;VAR:KEY=XOHERUZOHA&amp;VAR:QUERY=RkZfRUJJVERBX09QRVIoTFRNLDM5NDY4KQ==&amp;WINDOW=FIRST_POPUP&amp;HEIGHT=450&amp;WIDTH=450&amp;START_MA","XIMIZED=FALSE&amp;VAR:CALENDAR=US&amp;VAR:SYMBOL=KEG&amp;VAR:INDEX=0"}</definedName>
    <definedName name="_852__FDSAUDITLINK__" hidden="1">{"fdsup://directions/FAT Viewer?action=UPDATE&amp;creator=factset&amp;DYN_ARGS=TRUE&amp;DOC_NAME=FAT:FQL_AUDITING_CLIENT_TEMPLATE.FAT&amp;display_string=Audit&amp;VAR:KEY=VABSLGJSVK&amp;VAR:QUERY=RkZfRU5UUlBSX1ZBTF9EQUlMWSgzOTQ2OCwsLCwsJ0RJTCcp&amp;WINDOW=FIRST_POPUP&amp;HEIGHT=450&amp;WIDTH=","450&amp;START_MAXIMIZED=FALSE&amp;VAR:CALENDAR=US&amp;VAR:SYMBOL=KEG&amp;VAR:INDEX=0"}</definedName>
    <definedName name="_853__FDSAUDITLINK__" hidden="1">{"fdsup://directions/FAT Viewer?action=UPDATE&amp;creator=factset&amp;DYN_ARGS=TRUE&amp;DOC_NAME=FAT:FQL_AUDITING_CLIENT_TEMPLATE.FAT&amp;display_string=Audit&amp;VAR:KEY=VYJSVITOLW&amp;VAR:QUERY=RkZfRUJJVERBX09QRVIoTFRNLDM5NDYxKQ==&amp;WINDOW=FIRST_POPUP&amp;HEIGHT=450&amp;WIDTH=450&amp;START_MA","XIMIZED=FALSE&amp;VAR:CALENDAR=US&amp;VAR:SYMBOL=KEG&amp;VAR:INDEX=0"}</definedName>
    <definedName name="_854__FDSAUDITLINK__" hidden="1">{"fdsup://directions/FAT Viewer?action=UPDATE&amp;creator=factset&amp;DYN_ARGS=TRUE&amp;DOC_NAME=FAT:FQL_AUDITING_CLIENT_TEMPLATE.FAT&amp;display_string=Audit&amp;VAR:KEY=TMLAJUVELI&amp;VAR:QUERY=RkZfRU5UUlBSX1ZBTF9EQUlMWSgzOTQ2MSwsLCwsJ0RJTCcp&amp;WINDOW=FIRST_POPUP&amp;HEIGHT=450&amp;WIDTH=","450&amp;START_MAXIMIZED=FALSE&amp;VAR:CALENDAR=US&amp;VAR:SYMBOL=KEG&amp;VAR:INDEX=0"}</definedName>
    <definedName name="_855__FDSAUDITLINK__" hidden="1">{"fdsup://directions/FAT Viewer?action=UPDATE&amp;creator=factset&amp;DYN_ARGS=TRUE&amp;DOC_NAME=FAT:FQL_AUDITING_CLIENT_TEMPLATE.FAT&amp;display_string=Audit&amp;VAR:KEY=ZWPSXCJIVQ&amp;VAR:QUERY=RkZfRUJJVERBX09QRVIoTFRNLDM5NDU0KQ==&amp;WINDOW=FIRST_POPUP&amp;HEIGHT=450&amp;WIDTH=450&amp;START_MA","XIMIZED=FALSE&amp;VAR:CALENDAR=US&amp;VAR:SYMBOL=KEG&amp;VAR:INDEX=0"}</definedName>
    <definedName name="_856__FDSAUDITLINK__" hidden="1">{"fdsup://directions/FAT Viewer?action=UPDATE&amp;creator=factset&amp;DYN_ARGS=TRUE&amp;DOC_NAME=FAT:FQL_AUDITING_CLIENT_TEMPLATE.FAT&amp;display_string=Audit&amp;VAR:KEY=DCFIFAPKDI&amp;VAR:QUERY=RkZfRU5UUlBSX1ZBTF9EQUlMWSgzOTQ1NCwsLCwsJ0RJTCcp&amp;WINDOW=FIRST_POPUP&amp;HEIGHT=450&amp;WIDTH=","450&amp;START_MAXIMIZED=FALSE&amp;VAR:CALENDAR=US&amp;VAR:SYMBOL=KEG&amp;VAR:INDEX=0"}</definedName>
    <definedName name="_857__FDSAUDITLINK__" hidden="1">{"fdsup://directions/FAT Viewer?action=UPDATE&amp;creator=factset&amp;DYN_ARGS=TRUE&amp;DOC_NAME=FAT:FQL_AUDITING_CLIENT_TEMPLATE.FAT&amp;display_string=Audit&amp;VAR:KEY=XIREBCRGVU&amp;VAR:QUERY=RkZfRUJJVERBX09QRVIoTFRNLDM5NDQ3KQ==&amp;WINDOW=FIRST_POPUP&amp;HEIGHT=450&amp;WIDTH=450&amp;START_MA","XIMIZED=FALSE&amp;VAR:CALENDAR=US&amp;VAR:SYMBOL=KEG&amp;VAR:INDEX=0"}</definedName>
    <definedName name="_858__FDSAUDITLINK__" hidden="1">{"fdsup://directions/FAT Viewer?action=UPDATE&amp;creator=factset&amp;DYN_ARGS=TRUE&amp;DOC_NAME=FAT:FQL_AUDITING_CLIENT_TEMPLATE.FAT&amp;display_string=Audit&amp;VAR:KEY=VYZAJGTWTC&amp;VAR:QUERY=RkZfRU5UUlBSX1ZBTF9EQUlMWSgzOTQ0NywsLCwsJ0RJTCcp&amp;WINDOW=FIRST_POPUP&amp;HEIGHT=450&amp;WIDTH=","450&amp;START_MAXIMIZED=FALSE&amp;VAR:CALENDAR=US&amp;VAR:SYMBOL=KEG&amp;VAR:INDEX=0"}</definedName>
    <definedName name="_858R_65527_C" hidden="1">#NAME?</definedName>
    <definedName name="_859__FDSAUDITLINK__" hidden="1">{"fdsup://directions/FAT Viewer?action=UPDATE&amp;creator=factset&amp;DYN_ARGS=TRUE&amp;DOC_NAME=FAT:FQL_AUDITING_CLIENT_TEMPLATE.FAT&amp;display_string=Audit&amp;VAR:KEY=ZYNUBMDEBA&amp;VAR:QUERY=RkZfRUJJVERBX09QRVIoTFRNLDM5NDQwKQ==&amp;WINDOW=FIRST_POPUP&amp;HEIGHT=450&amp;WIDTH=450&amp;START_MA","XIMIZED=FALSE&amp;VAR:CALENDAR=US&amp;VAR:SYMBOL=KEG&amp;VAR:INDEX=0"}</definedName>
    <definedName name="_859R_65535_C" hidden="1">#NAME?</definedName>
    <definedName name="_86___________123Graph_ACHART_1" hidden="1">#REF!</definedName>
    <definedName name="_86__123Graph_BCHART_8" hidden="1">#REF!</definedName>
    <definedName name="_86__123Graph_CCHART_27" hidden="1">#REF!</definedName>
    <definedName name="_86__123Graph_DCHART_12" hidden="1">#REF!</definedName>
    <definedName name="_86__123Graph_XCHART_10" hidden="1">#REF!</definedName>
    <definedName name="_8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60__FDSAUDITLINK__" hidden="1">{"fdsup://directions/FAT Viewer?action=UPDATE&amp;creator=factset&amp;DYN_ARGS=TRUE&amp;DOC_NAME=FAT:FQL_AUDITING_CLIENT_TEMPLATE.FAT&amp;display_string=Audit&amp;VAR:KEY=LCTCFETCHW&amp;VAR:QUERY=RkZfRU5UUlBSX1ZBTF9EQUlMWSgzOTQ0MCwsLCwsJ0RJTCcp&amp;WINDOW=FIRST_POPUP&amp;HEIGHT=450&amp;WIDTH=","450&amp;START_MAXIMIZED=FALSE&amp;VAR:CALENDAR=US&amp;VAR:SYMBOL=KEG&amp;VAR:INDEX=0"}</definedName>
    <definedName name="_861__FDSAUDITLINK__" hidden="1">{"fdsup://directions/FAT Viewer?action=UPDATE&amp;creator=factset&amp;DYN_ARGS=TRUE&amp;DOC_NAME=FAT:FQL_AUDITING_CLIENT_TEMPLATE.FAT&amp;display_string=Audit&amp;VAR:KEY=RMTSHYBQHY&amp;VAR:QUERY=RkZfRUJJVERBX09QRVIoTFRNLDM5NDMzKQ==&amp;WINDOW=FIRST_POPUP&amp;HEIGHT=450&amp;WIDTH=450&amp;START_MA","XIMIZED=FALSE&amp;VAR:CALENDAR=US&amp;VAR:SYMBOL=KEG&amp;VAR:INDEX=0"}</definedName>
    <definedName name="_862__FDSAUDITLINK__" hidden="1">{"fdsup://directions/FAT Viewer?action=UPDATE&amp;creator=factset&amp;DYN_ARGS=TRUE&amp;DOC_NAME=FAT:FQL_AUDITING_CLIENT_TEMPLATE.FAT&amp;display_string=Audit&amp;VAR:KEY=BARQBEJIHG&amp;VAR:QUERY=RkZfRU5UUlBSX1ZBTF9EQUlMWSgzOTQzMywsLCwsJ0RJTCcp&amp;WINDOW=FIRST_POPUP&amp;HEIGHT=450&amp;WIDTH=","450&amp;START_MAXIMIZED=FALSE&amp;VAR:CALENDAR=US&amp;VAR:SYMBOL=KEG&amp;VAR:INDEX=0"}</definedName>
    <definedName name="_863__FDSAUDITLINK__" hidden="1">{"fdsup://directions/FAT Viewer?action=UPDATE&amp;creator=factset&amp;DYN_ARGS=TRUE&amp;DOC_NAME=FAT:FQL_AUDITING_CLIENT_TEMPLATE.FAT&amp;display_string=Audit&amp;VAR:KEY=RMLWLQHUBW&amp;VAR:QUERY=RkZfRUJJVERBX09QRVIoTFRNLDM5NDI2KQ==&amp;WINDOW=FIRST_POPUP&amp;HEIGHT=450&amp;WIDTH=450&amp;START_MA","XIMIZED=FALSE&amp;VAR:CALENDAR=US&amp;VAR:SYMBOL=KEG&amp;VAR:INDEX=0"}</definedName>
    <definedName name="_864__FDSAUDITLINK__" hidden="1">{"fdsup://directions/FAT Viewer?action=UPDATE&amp;creator=factset&amp;DYN_ARGS=TRUE&amp;DOC_NAME=FAT:FQL_AUDITING_CLIENT_TEMPLATE.FAT&amp;display_string=Audit&amp;VAR:KEY=HALWFCXAXM&amp;VAR:QUERY=RkZfRU5UUlBSX1ZBTF9EQUlMWSgzOTQyNiwsLCwsJ0RJTCcp&amp;WINDOW=FIRST_POPUP&amp;HEIGHT=450&amp;WIDTH=","450&amp;START_MAXIMIZED=FALSE&amp;VAR:CALENDAR=US&amp;VAR:SYMBOL=KEG&amp;VAR:INDEX=0"}</definedName>
    <definedName name="_865__FDSAUDITLINK__" hidden="1">{"fdsup://directions/FAT Viewer?action=UPDATE&amp;creator=factset&amp;DYN_ARGS=TRUE&amp;DOC_NAME=FAT:FQL_AUDITING_CLIENT_TEMPLATE.FAT&amp;display_string=Audit&amp;VAR:KEY=VWJCJQTWRM&amp;VAR:QUERY=RkZfRUJJVERBX09QRVIoTFRNLDM5NDE5KQ==&amp;WINDOW=FIRST_POPUP&amp;HEIGHT=450&amp;WIDTH=450&amp;START_MA","XIMIZED=FALSE&amp;VAR:CALENDAR=US&amp;VAR:SYMBOL=KEG&amp;VAR:INDEX=0"}</definedName>
    <definedName name="_866__FDSAUDITLINK__" hidden="1">{"fdsup://directions/FAT Viewer?action=UPDATE&amp;creator=factset&amp;DYN_ARGS=TRUE&amp;DOC_NAME=FAT:FQL_AUDITING_CLIENT_TEMPLATE.FAT&amp;display_string=Audit&amp;VAR:KEY=LYRWVSHUVY&amp;VAR:QUERY=RkZfRU5UUlBSX1ZBTF9EQUlMWSgzOTQxOSwsLCwsJ0RJTCcp&amp;WINDOW=FIRST_POPUP&amp;HEIGHT=450&amp;WIDTH=","450&amp;START_MAXIMIZED=FALSE&amp;VAR:CALENDAR=US&amp;VAR:SYMBOL=KEG&amp;VAR:INDEX=0"}</definedName>
    <definedName name="_867__FDSAUDITLINK__" hidden="1">{"fdsup://directions/FAT Viewer?action=UPDATE&amp;creator=factset&amp;DYN_ARGS=TRUE&amp;DOC_NAME=FAT:FQL_AUDITING_CLIENT_TEMPLATE.FAT&amp;display_string=Audit&amp;VAR:KEY=LCLSBIBMZE&amp;VAR:QUERY=RkZfRUJJVERBX09QRVIoTFRNLDM5NDEyKQ==&amp;WINDOW=FIRST_POPUP&amp;HEIGHT=450&amp;WIDTH=450&amp;START_MA","XIMIZED=FALSE&amp;VAR:CALENDAR=US&amp;VAR:SYMBOL=KEG&amp;VAR:INDEX=0"}</definedName>
    <definedName name="_868__FDSAUDITLINK__" hidden="1">{"fdsup://directions/FAT Viewer?action=UPDATE&amp;creator=factset&amp;DYN_ARGS=TRUE&amp;DOC_NAME=FAT:FQL_AUDITING_CLIENT_TEMPLATE.FAT&amp;display_string=Audit&amp;VAR:KEY=PQDEHUDCNQ&amp;VAR:QUERY=RkZfRU5UUlBSX1ZBTF9EQUlMWSgzOTQxMiwsLCwsJ0RJTCcp&amp;WINDOW=FIRST_POPUP&amp;HEIGHT=450&amp;WIDTH=","450&amp;START_MAXIMIZED=FALSE&amp;VAR:CALENDAR=US&amp;VAR:SYMBOL=KEG&amp;VAR:INDEX=0"}</definedName>
    <definedName name="_869__FDSAUDITLINK__" hidden="1">{"fdsup://directions/FAT Viewer?action=UPDATE&amp;creator=factset&amp;DYN_ARGS=TRUE&amp;DOC_NAME=FAT:FQL_AUDITING_CLIENT_TEMPLATE.FAT&amp;display_string=Audit&amp;VAR:KEY=DKNEXGRAJU&amp;VAR:QUERY=RkZfRUJJVERBX09QRVIoTFRNLDM5NDA1KQ==&amp;WINDOW=FIRST_POPUP&amp;HEIGHT=450&amp;WIDTH=450&amp;START_MA","XIMIZED=FALSE&amp;VAR:CALENDAR=US&amp;VAR:SYMBOL=KEG&amp;VAR:INDEX=0"}</definedName>
    <definedName name="_87_______________123Graph_BCHART_1" hidden="1">#REF!</definedName>
    <definedName name="_87___________123Graph_ACHART_2" hidden="1">#REF!</definedName>
    <definedName name="_87__123Graph_BCHART_9" hidden="1">#REF!</definedName>
    <definedName name="_87__123Graph_CCHART_28" hidden="1">#REF!</definedName>
    <definedName name="_87__123Graph_XCHART_11" hidden="1">#REF!</definedName>
    <definedName name="_8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70__FDSAUDITLINK__" hidden="1">{"fdsup://directions/FAT Viewer?action=UPDATE&amp;creator=factset&amp;DYN_ARGS=TRUE&amp;DOC_NAME=FAT:FQL_AUDITING_CLIENT_TEMPLATE.FAT&amp;display_string=Audit&amp;VAR:KEY=BEJAJIVWXC&amp;VAR:QUERY=RkZfRU5UUlBSX1ZBTF9EQUlMWSgzOTQwNSwsLCwsJ0RJTCcp&amp;WINDOW=FIRST_POPUP&amp;HEIGHT=450&amp;WIDTH=","450&amp;START_MAXIMIZED=FALSE&amp;VAR:CALENDAR=US&amp;VAR:SYMBOL=KEG&amp;VAR:INDEX=0"}</definedName>
    <definedName name="_871__FDSAUDITLINK__" hidden="1">{"fdsup://directions/FAT Viewer?action=UPDATE&amp;creator=factset&amp;DYN_ARGS=TRUE&amp;DOC_NAME=FAT:FQL_AUDITING_CLIENT_TEMPLATE.FAT&amp;display_string=Audit&amp;VAR:KEY=PUXODQBSBS&amp;VAR:QUERY=RkZfRUJJVERBX09QRVIoTFRNLDM5Mzk4KQ==&amp;WINDOW=FIRST_POPUP&amp;HEIGHT=450&amp;WIDTH=450&amp;START_MA","XIMIZED=FALSE&amp;VAR:CALENDAR=US&amp;VAR:SYMBOL=KEG&amp;VAR:INDEX=0"}</definedName>
    <definedName name="_872__FDSAUDITLINK__" hidden="1">{"fdsup://directions/FAT Viewer?action=UPDATE&amp;creator=factset&amp;DYN_ARGS=TRUE&amp;DOC_NAME=FAT:FQL_AUDITING_CLIENT_TEMPLATE.FAT&amp;display_string=Audit&amp;VAR:KEY=VCPSFSNKJC&amp;VAR:QUERY=RkZfRU5UUlBSX1ZBTF9EQUlMWSgzOTM5OCwsLCwsJ0RJTCcp&amp;WINDOW=FIRST_POPUP&amp;HEIGHT=450&amp;WIDTH=","450&amp;START_MAXIMIZED=FALSE&amp;VAR:CALENDAR=US&amp;VAR:SYMBOL=KEG&amp;VAR:INDEX=0"}</definedName>
    <definedName name="_873__FDSAUDITLINK__" hidden="1">{"fdsup://directions/FAT Viewer?action=UPDATE&amp;creator=factset&amp;DYN_ARGS=TRUE&amp;DOC_NAME=FAT:FQL_AUDITING_CLIENT_TEMPLATE.FAT&amp;display_string=Audit&amp;VAR:KEY=JEJWPWNMRC&amp;VAR:QUERY=RkZfRUJJVERBX09QRVIoTFRNLDM5MzkxKQ==&amp;WINDOW=FIRST_POPUP&amp;HEIGHT=450&amp;WIDTH=450&amp;START_MA","XIMIZED=FALSE&amp;VAR:CALENDAR=US&amp;VAR:SYMBOL=KEG&amp;VAR:INDEX=0"}</definedName>
    <definedName name="_874__FDSAUDITLINK__" hidden="1">{"fdsup://directions/FAT Viewer?action=UPDATE&amp;creator=factset&amp;DYN_ARGS=TRUE&amp;DOC_NAME=FAT:FQL_AUDITING_CLIENT_TEMPLATE.FAT&amp;display_string=Audit&amp;VAR:KEY=TODYNEFUHA&amp;VAR:QUERY=RkZfRU5UUlBSX1ZBTF9EQUlMWSgzOTM5MSwsLCwsJ0RJTCcp&amp;WINDOW=FIRST_POPUP&amp;HEIGHT=450&amp;WIDTH=","450&amp;START_MAXIMIZED=FALSE&amp;VAR:CALENDAR=US&amp;VAR:SYMBOL=KEG&amp;VAR:INDEX=0"}</definedName>
    <definedName name="_875__FDSAUDITLINK__" hidden="1">{"fdsup://directions/FAT Viewer?action=UPDATE&amp;creator=factset&amp;DYN_ARGS=TRUE&amp;DOC_NAME=FAT:FQL_AUDITING_CLIENT_TEMPLATE.FAT&amp;display_string=Audit&amp;VAR:KEY=JKNYFUBIBG&amp;VAR:QUERY=RkZfRUJJVERBX09QRVIoTFRNLDM5Mzg0KQ==&amp;WINDOW=FIRST_POPUP&amp;HEIGHT=450&amp;WIDTH=450&amp;START_MA","XIMIZED=FALSE&amp;VAR:CALENDAR=US&amp;VAR:SYMBOL=KEG&amp;VAR:INDEX=0"}</definedName>
    <definedName name="_876__FDSAUDITLINK__" hidden="1">{"fdsup://directions/FAT Viewer?action=UPDATE&amp;creator=factset&amp;DYN_ARGS=TRUE&amp;DOC_NAME=FAT:FQL_AUDITING_CLIENT_TEMPLATE.FAT&amp;display_string=Audit&amp;VAR:KEY=HUTCZONIDI&amp;VAR:QUERY=RkZfRU5UUlBSX1ZBTF9EQUlMWSgzOTM4NCwsLCwsJ0RJTCcp&amp;WINDOW=FIRST_POPUP&amp;HEIGHT=450&amp;WIDTH=","450&amp;START_MAXIMIZED=FALSE&amp;VAR:CALENDAR=US&amp;VAR:SYMBOL=KEG&amp;VAR:INDEX=0"}</definedName>
    <definedName name="_877__FDSAUDITLINK__" hidden="1">{"fdsup://directions/FAT Viewer?action=UPDATE&amp;creator=factset&amp;DYN_ARGS=TRUE&amp;DOC_NAME=FAT:FQL_AUDITING_CLIENT_TEMPLATE.FAT&amp;display_string=Audit&amp;VAR:KEY=JOHKBMDKBO&amp;VAR:QUERY=RkZfRUJJVERBX09QRVIoTFRNLDM5Mzc3KQ==&amp;WINDOW=FIRST_POPUP&amp;HEIGHT=450&amp;WIDTH=450&amp;START_MA","XIMIZED=FALSE&amp;VAR:CALENDAR=US&amp;VAR:SYMBOL=KEG&amp;VAR:INDEX=0"}</definedName>
    <definedName name="_878__FDSAUDITLINK__" hidden="1">{"fdsup://directions/FAT Viewer?action=UPDATE&amp;creator=factset&amp;DYN_ARGS=TRUE&amp;DOC_NAME=FAT:FQL_AUDITING_CLIENT_TEMPLATE.FAT&amp;display_string=Audit&amp;VAR:KEY=HWXCXKDEJM&amp;VAR:QUERY=RkZfRU5UUlBSX1ZBTF9EQUlMWSgzOTM3NywsLCwsJ0RJTCcp&amp;WINDOW=FIRST_POPUP&amp;HEIGHT=450&amp;WIDTH=","450&amp;START_MAXIMIZED=FALSE&amp;VAR:CALENDAR=US&amp;VAR:SYMBOL=KEG&amp;VAR:INDEX=0"}</definedName>
    <definedName name="_879__FDSAUDITLINK__" hidden="1">{"fdsup://directions/FAT Viewer?action=UPDATE&amp;creator=factset&amp;DYN_ARGS=TRUE&amp;DOC_NAME=FAT:FQL_AUDITING_CLIENT_TEMPLATE.FAT&amp;display_string=Audit&amp;VAR:KEY=NYLIDQVAFQ&amp;VAR:QUERY=RkZfRUJJVERBX09QRVIoTFRNLDM5MzcwKQ==&amp;WINDOW=FIRST_POPUP&amp;HEIGHT=450&amp;WIDTH=450&amp;START_MA","XIMIZED=FALSE&amp;VAR:CALENDAR=US&amp;VAR:SYMBOL=KEG&amp;VAR:INDEX=0"}</definedName>
    <definedName name="_87F" hidden="1">#REF!</definedName>
    <definedName name="_88___________123Graph_ACHART_3" hidden="1">#REF!</definedName>
    <definedName name="_88__123Graph_CCHART_29" hidden="1">#REF!</definedName>
    <definedName name="_88__123Graph_ECHART_9" hidden="1">#REF!</definedName>
    <definedName name="_88__123Graph_F1993_1998" hidden="1">#REF!</definedName>
    <definedName name="_88__123Graph_LBL_ACHART_1" hidden="1">#REF!</definedName>
    <definedName name="_88__123Graph_XCHART_12" hidden="1">#REF!</definedName>
    <definedName name="_8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JEVWBIRIHY&amp;VAR:QUERY=RkZfRU5UUlBSX1ZBTF9EQUlMWSgzOTM3MCwsLCwsJ0RJTCcp&amp;WINDOW=FIRST_POPUP&amp;HEIGHT=450&amp;WIDTH=","450&amp;START_MAXIMIZED=FALSE&amp;VAR:CALENDAR=US&amp;VAR:SYMBOL=KEG&amp;VAR:INDEX=0"}</definedName>
    <definedName name="_881__FDSAUDITLINK__" hidden="1">{"fdsup://directions/FAT Viewer?action=UPDATE&amp;creator=factset&amp;DYN_ARGS=TRUE&amp;DOC_NAME=FAT:FQL_AUDITING_CLIENT_TEMPLATE.FAT&amp;display_string=Audit&amp;VAR:KEY=RINGZCDKJK&amp;VAR:QUERY=RkZfRUJJVERBX09QRVIoTFRNLDM5MzYzKQ==&amp;WINDOW=FIRST_POPUP&amp;HEIGHT=450&amp;WIDTH=450&amp;START_MA","XIMIZED=FALSE&amp;VAR:CALENDAR=US&amp;VAR:SYMBOL=KEG&amp;VAR:INDEX=0"}</definedName>
    <definedName name="_882__FDSAUDITLINK__" hidden="1">{"fdsup://directions/FAT Viewer?action=UPDATE&amp;creator=factset&amp;DYN_ARGS=TRUE&amp;DOC_NAME=FAT:FQL_AUDITING_CLIENT_TEMPLATE.FAT&amp;display_string=Audit&amp;VAR:KEY=ZABILMNGDI&amp;VAR:QUERY=RkZfRU5UUlBSX1ZBTF9EQUlMWSgzOTM2MywsLCwsJ0RJTCcp&amp;WINDOW=FIRST_POPUP&amp;HEIGHT=450&amp;WIDTH=","450&amp;START_MAXIMIZED=FALSE&amp;VAR:CALENDAR=US&amp;VAR:SYMBOL=KEG&amp;VAR:INDEX=0"}</definedName>
    <definedName name="_883__FDSAUDITLINK__" hidden="1">{"fdsup://directions/FAT Viewer?action=UPDATE&amp;creator=factset&amp;DYN_ARGS=TRUE&amp;DOC_NAME=FAT:FQL_AUDITING_CLIENT_TEMPLATE.FAT&amp;display_string=Audit&amp;VAR:KEY=PQBKJKTGXA&amp;VAR:QUERY=RkZfRUJJVERBX09QRVIoTFRNLDM5MzU2KQ==&amp;WINDOW=FIRST_POPUP&amp;HEIGHT=450&amp;WIDTH=450&amp;START_MA","XIMIZED=FALSE&amp;VAR:CALENDAR=US&amp;VAR:SYMBOL=KEG&amp;VAR:INDEX=0"}</definedName>
    <definedName name="_884__FDSAUDITLINK__" hidden="1">{"fdsup://directions/FAT Viewer?action=UPDATE&amp;creator=factset&amp;DYN_ARGS=TRUE&amp;DOC_NAME=FAT:FQL_AUDITING_CLIENT_TEMPLATE.FAT&amp;display_string=Audit&amp;VAR:KEY=XIVUFQRQHM&amp;VAR:QUERY=RkZfRU5UUlBSX1ZBTF9EQUlMWSgzOTM1NiwsLCwsJ0RJTCcp&amp;WINDOW=FIRST_POPUP&amp;HEIGHT=450&amp;WIDTH=","450&amp;START_MAXIMIZED=FALSE&amp;VAR:CALENDAR=US&amp;VAR:SYMBOL=KEG&amp;VAR:INDEX=0"}</definedName>
    <definedName name="_885__FDSAUDITLINK__" hidden="1">{"fdsup://directions/FAT Viewer?action=UPDATE&amp;creator=factset&amp;DYN_ARGS=TRUE&amp;DOC_NAME=FAT:FQL_AUDITING_CLIENT_TEMPLATE.FAT&amp;display_string=Audit&amp;VAR:KEY=JCPUFCHMZS&amp;VAR:QUERY=RkZfRUJJVERBX09QRVIoTFRNLDM5MzQ5KQ==&amp;WINDOW=FIRST_POPUP&amp;HEIGHT=450&amp;WIDTH=450&amp;START_MA","XIMIZED=FALSE&amp;VAR:CALENDAR=US&amp;VAR:SYMBOL=KEG&amp;VAR:INDEX=0"}</definedName>
    <definedName name="_886__FDSAUDITLINK__" hidden="1">{"fdsup://directions/FAT Viewer?action=UPDATE&amp;creator=factset&amp;DYN_ARGS=TRUE&amp;DOC_NAME=FAT:FQL_AUDITING_CLIENT_TEMPLATE.FAT&amp;display_string=Audit&amp;VAR:KEY=JIZUHADQHY&amp;VAR:QUERY=RkZfRU5UUlBSX1ZBTF9EQUlMWSgzOTM0OSwsLCwsJ0RJTCcp&amp;WINDOW=FIRST_POPUP&amp;HEIGHT=450&amp;WIDTH=","450&amp;START_MAXIMIZED=FALSE&amp;VAR:CALENDAR=US&amp;VAR:SYMBOL=KEG&amp;VAR:INDEX=0"}</definedName>
    <definedName name="_887__FDSAUDITLINK__" hidden="1">{"fdsup://directions/FAT Viewer?action=UPDATE&amp;creator=factset&amp;DYN_ARGS=TRUE&amp;DOC_NAME=FAT:FQL_AUDITING_CLIENT_TEMPLATE.FAT&amp;display_string=Audit&amp;VAR:KEY=PQLYVCLMNI&amp;VAR:QUERY=RkZfRUJJVERBX09QRVIoTFRNLDM5MzQyKQ==&amp;WINDOW=FIRST_POPUP&amp;HEIGHT=450&amp;WIDTH=450&amp;START_MA","XIMIZED=FALSE&amp;VAR:CALENDAR=US&amp;VAR:SYMBOL=KEG&amp;VAR:INDEX=0"}</definedName>
    <definedName name="_888__FDSAUDITLINK__" hidden="1">{"fdsup://directions/FAT Viewer?action=UPDATE&amp;creator=factset&amp;DYN_ARGS=TRUE&amp;DOC_NAME=FAT:FQL_AUDITING_CLIENT_TEMPLATE.FAT&amp;display_string=Audit&amp;VAR:KEY=TWHMDOXOBI&amp;VAR:QUERY=RkZfRU5UUlBSX1ZBTF9EQUlMWSgzOTM0MiwsLCwsJ0RJTCcp&amp;WINDOW=FIRST_POPUP&amp;HEIGHT=450&amp;WIDTH=","450&amp;START_MAXIMIZED=FALSE&amp;VAR:CALENDAR=US&amp;VAR:SYMBOL=KEG&amp;VAR:INDEX=0"}</definedName>
    <definedName name="_889__FDSAUDITLINK__" hidden="1">{"fdsup://directions/FAT Viewer?action=UPDATE&amp;creator=factset&amp;DYN_ARGS=TRUE&amp;DOC_NAME=FAT:FQL_AUDITING_CLIENT_TEMPLATE.FAT&amp;display_string=Audit&amp;VAR:KEY=NSJCPUPCRO&amp;VAR:QUERY=RkZfRUJJVERBX09QRVIoTFRNLDM5MzM1KQ==&amp;WINDOW=FIRST_POPUP&amp;HEIGHT=450&amp;WIDTH=450&amp;START_MA","XIMIZED=FALSE&amp;VAR:CALENDAR=US&amp;VAR:SYMBOL=KEG&amp;VAR:INDEX=0"}</definedName>
    <definedName name="_89___________123Graph_BCHART_1" hidden="1">#REF!</definedName>
    <definedName name="_89__123Graph_CCHART_30" hidden="1">#REF!</definedName>
    <definedName name="_89__123Graph_XCHART_13" hidden="1">#REF!</definedName>
    <definedName name="_8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90__FDSAUDITLINK__" hidden="1">{"fdsup://directions/FAT Viewer?action=UPDATE&amp;creator=factset&amp;DYN_ARGS=TRUE&amp;DOC_NAME=FAT:FQL_AUDITING_CLIENT_TEMPLATE.FAT&amp;display_string=Audit&amp;VAR:KEY=RIDAPEVGVM&amp;VAR:QUERY=RkZfRU5UUlBSX1ZBTF9EQUlMWSgzOTMzNSwsLCwsJ0RJTCcp&amp;WINDOW=FIRST_POPUP&amp;HEIGHT=450&amp;WIDTH=","450&amp;START_MAXIMIZED=FALSE&amp;VAR:CALENDAR=US&amp;VAR:SYMBOL=KEG&amp;VAR:INDEX=0"}</definedName>
    <definedName name="_891__FDSAUDITLINK__" hidden="1">{"fdsup://directions/FAT Viewer?action=UPDATE&amp;creator=factset&amp;DYN_ARGS=TRUE&amp;DOC_NAME=FAT:FQL_AUDITING_CLIENT_TEMPLATE.FAT&amp;display_string=Audit&amp;VAR:KEY=BMXADQPCXI&amp;VAR:QUERY=RkZfRUJJVERBX09QRVIoTFRNLDM5MzI4KQ==&amp;WINDOW=FIRST_POPUP&amp;HEIGHT=450&amp;WIDTH=450&amp;START_MA","XIMIZED=FALSE&amp;VAR:CALENDAR=US&amp;VAR:SYMBOL=KEG&amp;VAR:INDEX=0"}</definedName>
    <definedName name="_892__FDSAUDITLINK__" hidden="1">{"fdsup://directions/FAT Viewer?action=UPDATE&amp;creator=factset&amp;DYN_ARGS=TRUE&amp;DOC_NAME=FAT:FQL_AUDITING_CLIENT_TEMPLATE.FAT&amp;display_string=Audit&amp;VAR:KEY=ZENOPYJOTA&amp;VAR:QUERY=RkZfRU5UUlBSX1ZBTF9EQUlMWSgzOTMyOCwsLCwsJ0RJTCcp&amp;WINDOW=FIRST_POPUP&amp;HEIGHT=450&amp;WIDTH=","450&amp;START_MAXIMIZED=FALSE&amp;VAR:CALENDAR=US&amp;VAR:SYMBOL=KEG&amp;VAR:INDEX=0"}</definedName>
    <definedName name="_893__FDSAUDITLINK__" hidden="1">{"fdsup://directions/FAT Viewer?action=UPDATE&amp;creator=factset&amp;DYN_ARGS=TRUE&amp;DOC_NAME=FAT:FQL_AUDITING_CLIENT_TEMPLATE.FAT&amp;display_string=Audit&amp;VAR:KEY=NOZWBKHYFC&amp;VAR:QUERY=RkZfRUJJVERBX09QRVIoTFRNLDM5MzIxKQ==&amp;WINDOW=FIRST_POPUP&amp;HEIGHT=450&amp;WIDTH=450&amp;START_MA","XIMIZED=FALSE&amp;VAR:CALENDAR=US&amp;VAR:SYMBOL=KEG&amp;VAR:INDEX=0"}</definedName>
    <definedName name="_894__FDSAUDITLINK__" hidden="1">{"fdsup://directions/FAT Viewer?action=UPDATE&amp;creator=factset&amp;DYN_ARGS=TRUE&amp;DOC_NAME=FAT:FQL_AUDITING_CLIENT_TEMPLATE.FAT&amp;display_string=Audit&amp;VAR:KEY=HARQDAXWNO&amp;VAR:QUERY=RkZfRU5UUlBSX1ZBTF9EQUlMWSgzOTMyMSwsLCwsJ0RJTCcp&amp;WINDOW=FIRST_POPUP&amp;HEIGHT=450&amp;WIDTH=","450&amp;START_MAXIMIZED=FALSE&amp;VAR:CALENDAR=US&amp;VAR:SYMBOL=KEG&amp;VAR:INDEX=0"}</definedName>
    <definedName name="_895__FDSAUDITLINK__" hidden="1">{"fdsup://directions/FAT Viewer?action=UPDATE&amp;creator=factset&amp;DYN_ARGS=TRUE&amp;DOC_NAME=FAT:FQL_AUDITING_CLIENT_TEMPLATE.FAT&amp;display_string=Audit&amp;VAR:KEY=DGVUXGHWHG&amp;VAR:QUERY=RkZfRUJJVERBX09QRVIoTFRNLDM5MzE0KQ==&amp;WINDOW=FIRST_POPUP&amp;HEIGHT=450&amp;WIDTH=450&amp;START_MA","XIMIZED=FALSE&amp;VAR:CALENDAR=US&amp;VAR:SYMBOL=KEG&amp;VAR:INDEX=0"}</definedName>
    <definedName name="_896__FDSAUDITLINK__" hidden="1">{"fdsup://directions/FAT Viewer?action=UPDATE&amp;creator=factset&amp;DYN_ARGS=TRUE&amp;DOC_NAME=FAT:FQL_AUDITING_CLIENT_TEMPLATE.FAT&amp;display_string=Audit&amp;VAR:KEY=RSBUZMRIBM&amp;VAR:QUERY=RkZfRU5UUlBSX1ZBTF9EQUlMWSgzOTMxNCwsLCwsJ0RJTCcp&amp;WINDOW=FIRST_POPUP&amp;HEIGHT=450&amp;WIDTH=","450&amp;START_MAXIMIZED=FALSE&amp;VAR:CALENDAR=US&amp;VAR:SYMBOL=KEG&amp;VAR:INDEX=0"}</definedName>
    <definedName name="_897__FDSAUDITLINK__" hidden="1">{"fdsup://directions/FAT Viewer?action=UPDATE&amp;creator=factset&amp;DYN_ARGS=TRUE&amp;DOC_NAME=FAT:FQL_AUDITING_CLIENT_TEMPLATE.FAT&amp;display_string=Audit&amp;VAR:KEY=RYFCJIBQDW&amp;VAR:QUERY=RkZfRUJJVERBX09QRVIoTFRNLDM5MzA3KQ==&amp;WINDOW=FIRST_POPUP&amp;HEIGHT=450&amp;WIDTH=450&amp;START_MA","XIMIZED=FALSE&amp;VAR:CALENDAR=US&amp;VAR:SYMBOL=KEG&amp;VAR:INDEX=0"}</definedName>
    <definedName name="_898__FDSAUDITLINK__" hidden="1">{"fdsup://directions/FAT Viewer?action=UPDATE&amp;creator=factset&amp;DYN_ARGS=TRUE&amp;DOC_NAME=FAT:FQL_AUDITING_CLIENT_TEMPLATE.FAT&amp;display_string=Audit&amp;VAR:KEY=ZEPUPMJAPY&amp;VAR:QUERY=RkZfRU5UUlBSX1ZBTF9EQUlMWSgzOTMwNywsLCwsJ0RJTCcp&amp;WINDOW=FIRST_POPUP&amp;HEIGHT=450&amp;WIDTH=","450&amp;START_MAXIMIZED=FALSE&amp;VAR:CALENDAR=US&amp;VAR:SYMBOL=KEG&amp;VAR:INDEX=0"}</definedName>
    <definedName name="_899__FDSAUDITLINK__" hidden="1">{"fdsup://directions/FAT Viewer?action=UPDATE&amp;creator=factset&amp;DYN_ARGS=TRUE&amp;DOC_NAME=FAT:FQL_AUDITING_CLIENT_TEMPLATE.FAT&amp;display_string=Audit&amp;VAR:KEY=NSFWFIXEXA&amp;VAR:QUERY=RkZfRUJJVERBX09QRVIoTFRNLDM5MzAwKQ==&amp;WINDOW=FIRST_POPUP&amp;HEIGHT=450&amp;WIDTH=450&amp;START_MA","XIMIZED=FALSE&amp;VAR:CALENDAR=US&amp;VAR:SYMBOL=KEG&amp;VAR:INDEX=0"}</definedName>
    <definedName name="_8F" hidden="1">#REF!</definedName>
    <definedName name="_9_________________123Graph_BCHART_1" hidden="1">#REF!</definedName>
    <definedName name="_9_________________123Graph_FCHART_1" hidden="1">#REF!</definedName>
    <definedName name="_9_____123Graph_ECHART_3" hidden="1">#REF!</definedName>
    <definedName name="_9__123Graph_ACHART_17" hidden="1">#REF!</definedName>
    <definedName name="_9__123Graph_ACHART_2" hidden="1">#REF!</definedName>
    <definedName name="_9__123Graph_ACHART_21" hidden="1">#REF!</definedName>
    <definedName name="_9__123Graph_ACHART_4" hidden="1">#REF!</definedName>
    <definedName name="_9__123Graph_ACHART_9" hidden="1">#REF!</definedName>
    <definedName name="_9__123Graph_BCHART_12" hidden="1">#REF!</definedName>
    <definedName name="_9__123Graph_BCHART_9" hidden="1">#REF!</definedName>
    <definedName name="_9__123Graph_CCHART_10" hidden="1">#REF!</definedName>
    <definedName name="_9__123Graph_CCHART_3" hidden="1">#REF!</definedName>
    <definedName name="_9__123Graph_DCHART_4" hidden="1">#REF!</definedName>
    <definedName name="_9__123Graph_E1993_1998" hidden="1">#REF!</definedName>
    <definedName name="_9__123Graph_ECHART_3" hidden="1">#REF!</definedName>
    <definedName name="_9__123Graph_LBL_ACHART_1" hidden="1">#REF!</definedName>
    <definedName name="_9__123Graph_LBL_ACHART_2" hidden="1">#REF!</definedName>
    <definedName name="_9__123Graph_XCHART_5" hidden="1">#REF!</definedName>
    <definedName name="_9__FDSAUDITLINK__" hidden="1">{"fdsup://IBCentral/FAT Viewer?action=UPDATE&amp;creator=factset&amp;DOC_NAME=fat:reuters_qtrly_source_window.fat&amp;display_string=Audit&amp;DYN_ARGS=TRUE&amp;VAR:ID1=74271810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__FDSAUDITLINK___1" hidden="1">{"fdsup://directions/FAT Viewer?action=UPDATE&amp;creator=factset&amp;DYN_ARGS=TRUE&amp;DOC_NAME=FAT:FQL_AUDITING_CLIENT_TEMPLATE.FAT&amp;display_string=Audit&amp;VAR:KEY=NSXKJOVATA&amp;VAR:QUERY=RkZfREVCVChRVFIsMCwwLCwsLE0p&amp;WINDOW=FIRST_POPUP&amp;HEIGHT=450&amp;WIDTH=450&amp;START_MAXIMIZED=","FALSE&amp;VAR:CALENDAR=US&amp;VAR:SYMBOL=40537Q20&amp;VAR:INDEX=0"}</definedName>
    <definedName name="_9_0__123Graph_XCHAR" hidden="1">#REF!</definedName>
    <definedName name="_9_0_K" hidden="1">#REF!</definedName>
    <definedName name="_90_______________123Graph_BCHART_2" hidden="1">#REF!</definedName>
    <definedName name="_90___________123Graph_BCHART_2" hidden="1">#REF!</definedName>
    <definedName name="_90__123Graph_DCHART_21" hidden="1">#REF!</definedName>
    <definedName name="_90__123Graph_LBL_ACHART_4" hidden="1">#REF!</definedName>
    <definedName name="_90__123Graph_LBL_BCHART_3" hidden="1">#REF!</definedName>
    <definedName name="_90__123Graph_XCHART_14" hidden="1">#REF!</definedName>
    <definedName name="_9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00__FDSAUDITLINK__" hidden="1">{"fdsup://directions/FAT Viewer?action=UPDATE&amp;creator=factset&amp;DYN_ARGS=TRUE&amp;DOC_NAME=FAT:FQL_AUDITING_CLIENT_TEMPLATE.FAT&amp;display_string=Audit&amp;VAR:KEY=HKPKDAZIPU&amp;VAR:QUERY=RkZfRU5UUlBSX1ZBTF9EQUlMWSgzOTMwMCwsLCwsJ0RJTCcp&amp;WINDOW=FIRST_POPUP&amp;HEIGHT=450&amp;WIDTH=","450&amp;START_MAXIMIZED=FALSE&amp;VAR:CALENDAR=US&amp;VAR:SYMBOL=KEG&amp;VAR:INDEX=0"}</definedName>
    <definedName name="_901__FDSAUDITLINK__" hidden="1">{"fdsup://directions/FAT Viewer?action=UPDATE&amp;creator=factset&amp;DYN_ARGS=TRUE&amp;DOC_NAME=FAT:FQL_AUDITING_CLIENT_TEMPLATE.FAT&amp;display_string=Audit&amp;VAR:KEY=XSPYFYPGRK&amp;VAR:QUERY=RkZfRUJJVERBX09QRVIoTFRNLDM5MjkzKQ==&amp;WINDOW=FIRST_POPUP&amp;HEIGHT=450&amp;WIDTH=450&amp;START_MA","XIMIZED=FALSE&amp;VAR:CALENDAR=US&amp;VAR:SYMBOL=KEG&amp;VAR:INDEX=0"}</definedName>
    <definedName name="_902__FDSAUDITLINK__" hidden="1">{"fdsup://directions/FAT Viewer?action=UPDATE&amp;creator=factset&amp;DYN_ARGS=TRUE&amp;DOC_NAME=FAT:FQL_AUDITING_CLIENT_TEMPLATE.FAT&amp;display_string=Audit&amp;VAR:KEY=XKJYZCBADA&amp;VAR:QUERY=RkZfRU5UUlBSX1ZBTF9EQUlMWSgzOTI5MywsLCwsJ0RJTCcp&amp;WINDOW=FIRST_POPUP&amp;HEIGHT=450&amp;WIDTH=","450&amp;START_MAXIMIZED=FALSE&amp;VAR:CALENDAR=US&amp;VAR:SYMBOL=KEG&amp;VAR:INDEX=0"}</definedName>
    <definedName name="_903__FDSAUDITLINK__" hidden="1">{"fdsup://directions/FAT Viewer?action=UPDATE&amp;creator=factset&amp;DYN_ARGS=TRUE&amp;DOC_NAME=FAT:FQL_AUDITING_CLIENT_TEMPLATE.FAT&amp;display_string=Audit&amp;VAR:KEY=LGNKDUFUXY&amp;VAR:QUERY=RkZfRUJJVERBX09QRVIoTFRNLDM5Mjg2KQ==&amp;WINDOW=FIRST_POPUP&amp;HEIGHT=450&amp;WIDTH=450&amp;START_MA","XIMIZED=FALSE&amp;VAR:CALENDAR=US&amp;VAR:SYMBOL=KEG&amp;VAR:INDEX=0"}</definedName>
    <definedName name="_904__FDSAUDITLINK__" hidden="1">{"fdsup://directions/FAT Viewer?action=UPDATE&amp;creator=factset&amp;DYN_ARGS=TRUE&amp;DOC_NAME=FAT:FQL_AUDITING_CLIENT_TEMPLATE.FAT&amp;display_string=Audit&amp;VAR:KEY=ZOHSPURUZQ&amp;VAR:QUERY=RkZfRU5UUlBSX1ZBTF9EQUlMWSgzOTI4NiwsLCwsJ0RJTCcp&amp;WINDOW=FIRST_POPUP&amp;HEIGHT=450&amp;WIDTH=","450&amp;START_MAXIMIZED=FALSE&amp;VAR:CALENDAR=US&amp;VAR:SYMBOL=KEG&amp;VAR:INDEX=0"}</definedName>
    <definedName name="_905__FDSAUDITLINK__" hidden="1">{"fdsup://directions/FAT Viewer?action=UPDATE&amp;creator=factset&amp;DYN_ARGS=TRUE&amp;DOC_NAME=FAT:FQL_AUDITING_CLIENT_TEMPLATE.FAT&amp;display_string=Audit&amp;VAR:KEY=HSRYTAHELO&amp;VAR:QUERY=RkZfRUJJVERBX09QRVIoTFRNLDM5Mjc5KQ==&amp;WINDOW=FIRST_POPUP&amp;HEIGHT=450&amp;WIDTH=450&amp;START_MA","XIMIZED=FALSE&amp;VAR:CALENDAR=US&amp;VAR:SYMBOL=KEG&amp;VAR:INDEX=0"}</definedName>
    <definedName name="_906__FDSAUDITLINK__" hidden="1">{"fdsup://directions/FAT Viewer?action=UPDATE&amp;creator=factset&amp;DYN_ARGS=TRUE&amp;DOC_NAME=FAT:FQL_AUDITING_CLIENT_TEMPLATE.FAT&amp;display_string=Audit&amp;VAR:KEY=VOZWRCBKTE&amp;VAR:QUERY=RkZfRU5UUlBSX1ZBTF9EQUlMWSgzOTI3OSwsLCwsJ0RJTCcp&amp;WINDOW=FIRST_POPUP&amp;HEIGHT=450&amp;WIDTH=","450&amp;START_MAXIMIZED=FALSE&amp;VAR:CALENDAR=US&amp;VAR:SYMBOL=KEG&amp;VAR:INDEX=0"}</definedName>
    <definedName name="_907__FDSAUDITLINK__" hidden="1">{"fdsup://directions/FAT Viewer?action=UPDATE&amp;creator=factset&amp;DYN_ARGS=TRUE&amp;DOC_NAME=FAT:FQL_AUDITING_CLIENT_TEMPLATE.FAT&amp;display_string=Audit&amp;VAR:KEY=JWLIBCJYBQ&amp;VAR:QUERY=RkZfRUJJVERBX09QRVIoTFRNLDM5MjcyKQ==&amp;WINDOW=FIRST_POPUP&amp;HEIGHT=450&amp;WIDTH=450&amp;START_MA","XIMIZED=FALSE&amp;VAR:CALENDAR=US&amp;VAR:SYMBOL=KEG&amp;VAR:INDEX=0"}</definedName>
    <definedName name="_908__FDSAUDITLINK__" hidden="1">{"fdsup://directions/FAT Viewer?action=UPDATE&amp;creator=factset&amp;DYN_ARGS=TRUE&amp;DOC_NAME=FAT:FQL_AUDITING_CLIENT_TEMPLATE.FAT&amp;display_string=Audit&amp;VAR:KEY=TALGLYXKDU&amp;VAR:QUERY=RkZfRU5UUlBSX1ZBTF9EQUlMWSgzOTI3MiwsLCwsJ0RJTCcp&amp;WINDOW=FIRST_POPUP&amp;HEIGHT=450&amp;WIDTH=","450&amp;START_MAXIMIZED=FALSE&amp;VAR:CALENDAR=US&amp;VAR:SYMBOL=KEG&amp;VAR:INDEX=0"}</definedName>
    <definedName name="_909__FDSAUDITLINK__" hidden="1">{"fdsup://directions/FAT Viewer?action=UPDATE&amp;creator=factset&amp;DYN_ARGS=TRUE&amp;DOC_NAME=FAT:FQL_AUDITING_CLIENT_TEMPLATE.FAT&amp;display_string=Audit&amp;VAR:KEY=NELWHQFSLO&amp;VAR:QUERY=RkZfRUJJVERBX09QRVIoTFRNLDM5MjY1KQ==&amp;WINDOW=FIRST_POPUP&amp;HEIGHT=450&amp;WIDTH=450&amp;START_MA","XIMIZED=FALSE&amp;VAR:CALENDAR=US&amp;VAR:SYMBOL=KEG&amp;VAR:INDEX=0"}</definedName>
    <definedName name="_91___________123Graph_BCHART_3" hidden="1">#REF!</definedName>
    <definedName name="_91__123Graph_FCHART_22" hidden="1">#REF!</definedName>
    <definedName name="_91__123Graph_XCHART_15" hidden="1">#REF!</definedName>
    <definedName name="_9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10__FDSAUDITLINK__" hidden="1">{"fdsup://directions/FAT Viewer?action=UPDATE&amp;creator=factset&amp;DYN_ARGS=TRUE&amp;DOC_NAME=FAT:FQL_AUDITING_CLIENT_TEMPLATE.FAT&amp;display_string=Audit&amp;VAR:KEY=BCNKZAFGJG&amp;VAR:QUERY=RkZfRU5UUlBSX1ZBTF9EQUlMWSgzOTI2NSwsLCwsJ0RJTCcp&amp;WINDOW=FIRST_POPUP&amp;HEIGHT=450&amp;WIDTH=","450&amp;START_MAXIMIZED=FALSE&amp;VAR:CALENDAR=US&amp;VAR:SYMBOL=KEG&amp;VAR:INDEX=0"}</definedName>
    <definedName name="_911__FDSAUDITLINK__" hidden="1">{"fdsup://directions/FAT Viewer?action=UPDATE&amp;creator=factset&amp;DYN_ARGS=TRUE&amp;DOC_NAME=FAT:FQL_AUDITING_CLIENT_TEMPLATE.FAT&amp;display_string=Audit&amp;VAR:KEY=PUNSJYLGBM&amp;VAR:QUERY=RkZfRUJJVERBX09QRVIoTFRNLDM5MjU4KQ==&amp;WINDOW=FIRST_POPUP&amp;HEIGHT=450&amp;WIDTH=450&amp;START_MA","XIMIZED=FALSE&amp;VAR:CALENDAR=US&amp;VAR:SYMBOL=KEG&amp;VAR:INDEX=0"}</definedName>
    <definedName name="_912__FDSAUDITLINK__" hidden="1">{"fdsup://directions/FAT Viewer?action=UPDATE&amp;creator=factset&amp;DYN_ARGS=TRUE&amp;DOC_NAME=FAT:FQL_AUDITING_CLIENT_TEMPLATE.FAT&amp;display_string=Audit&amp;VAR:KEY=VUPCXKDCBC&amp;VAR:QUERY=RkZfRU5UUlBSX1ZBTF9EQUlMWSgzOTI1OCwsLCwsJ0RJTCcp&amp;WINDOW=FIRST_POPUP&amp;HEIGHT=450&amp;WIDTH=","450&amp;START_MAXIMIZED=FALSE&amp;VAR:CALENDAR=US&amp;VAR:SYMBOL=KEG&amp;VAR:INDEX=0"}</definedName>
    <definedName name="_913__FDSAUDITLINK__" hidden="1">{"fdsup://directions/FAT Viewer?action=UPDATE&amp;creator=factset&amp;DYN_ARGS=TRUE&amp;DOC_NAME=FAT:FQL_AUDITING_CLIENT_TEMPLATE.FAT&amp;display_string=Audit&amp;VAR:KEY=DURQZQZCPA&amp;VAR:QUERY=RkZfRUJJVERBX09QRVIoTFRNLDM5MjUxKQ==&amp;WINDOW=FIRST_POPUP&amp;HEIGHT=450&amp;WIDTH=450&amp;START_MA","XIMIZED=FALSE&amp;VAR:CALENDAR=US&amp;VAR:SYMBOL=KEG&amp;VAR:INDEX=0"}</definedName>
    <definedName name="_914__FDSAUDITLINK__" hidden="1">{"fdsup://directions/FAT Viewer?action=UPDATE&amp;creator=factset&amp;DYN_ARGS=TRUE&amp;DOC_NAME=FAT:FQL_AUDITING_CLIENT_TEMPLATE.FAT&amp;display_string=Audit&amp;VAR:KEY=TEHYJYDEDO&amp;VAR:QUERY=RkZfRU5UUlBSX1ZBTF9EQUlMWSgzOTI1MSwsLCwsJ0RJTCcp&amp;WINDOW=FIRST_POPUP&amp;HEIGHT=450&amp;WIDTH=","450&amp;START_MAXIMIZED=FALSE&amp;VAR:CALENDAR=US&amp;VAR:SYMBOL=KEG&amp;VAR:INDEX=0"}</definedName>
    <definedName name="_915__FDSAUDITLINK__" hidden="1">{"fdsup://directions/FAT Viewer?action=UPDATE&amp;creator=factset&amp;DYN_ARGS=TRUE&amp;DOC_NAME=FAT:FQL_AUDITING_CLIENT_TEMPLATE.FAT&amp;display_string=Audit&amp;VAR:KEY=PEJUXWNAVG&amp;VAR:QUERY=RkZfRUJJVERBX09QRVIoTFRNLDM5MjQ0KQ==&amp;WINDOW=FIRST_POPUP&amp;HEIGHT=450&amp;WIDTH=450&amp;START_MA","XIMIZED=FALSE&amp;VAR:CALENDAR=US&amp;VAR:SYMBOL=KEG&amp;VAR:INDEX=0"}</definedName>
    <definedName name="_916__FDSAUDITLINK__" hidden="1">{"fdsup://directions/FAT Viewer?action=UPDATE&amp;creator=factset&amp;DYN_ARGS=TRUE&amp;DOC_NAME=FAT:FQL_AUDITING_CLIENT_TEMPLATE.FAT&amp;display_string=Audit&amp;VAR:KEY=BYTQHYNERO&amp;VAR:QUERY=RkZfRU5UUlBSX1ZBTF9EQUlMWSgzOTI0NCwsLCwsJ0RJTCcp&amp;WINDOW=FIRST_POPUP&amp;HEIGHT=450&amp;WIDTH=","450&amp;START_MAXIMIZED=FALSE&amp;VAR:CALENDAR=US&amp;VAR:SYMBOL=KEG&amp;VAR:INDEX=0"}</definedName>
    <definedName name="_917__FDSAUDITLINK__" hidden="1">{"fdsup://directions/FAT Viewer?action=UPDATE&amp;creator=factset&amp;DYN_ARGS=TRUE&amp;DOC_NAME=FAT:FQL_AUDITING_CLIENT_TEMPLATE.FAT&amp;display_string=Audit&amp;VAR:KEY=XSXKPKNALE&amp;VAR:QUERY=RkZfRUJJVERBX09QRVIoTFRNLDM5MjM3KQ==&amp;WINDOW=FIRST_POPUP&amp;HEIGHT=450&amp;WIDTH=450&amp;START_MA","XIMIZED=FALSE&amp;VAR:CALENDAR=US&amp;VAR:SYMBOL=KEG&amp;VAR:INDEX=0"}</definedName>
    <definedName name="_918__FDSAUDITLINK__" hidden="1">{"fdsup://directions/FAT Viewer?action=UPDATE&amp;creator=factset&amp;DYN_ARGS=TRUE&amp;DOC_NAME=FAT:FQL_AUDITING_CLIENT_TEMPLATE.FAT&amp;display_string=Audit&amp;VAR:KEY=FINCXIJCJS&amp;VAR:QUERY=RkZfRU5UUlBSX1ZBTF9EQUlMWSgzOTIzNywsLCwsJ0RJTCcp&amp;WINDOW=FIRST_POPUP&amp;HEIGHT=450&amp;WIDTH=","450&amp;START_MAXIMIZED=FALSE&amp;VAR:CALENDAR=US&amp;VAR:SYMBOL=KEG&amp;VAR:INDEX=0"}</definedName>
    <definedName name="_919__FDSAUDITLINK__" hidden="1">{"fdsup://directions/FAT Viewer?action=UPDATE&amp;creator=factset&amp;DYN_ARGS=TRUE&amp;DOC_NAME=FAT:FQL_AUDITING_CLIENT_TEMPLATE.FAT&amp;display_string=Audit&amp;VAR:KEY=PSLMZMJEZM&amp;VAR:QUERY=RkZfRUJJVERBX09QRVIoTFRNLDM5MjMwKQ==&amp;WINDOW=FIRST_POPUP&amp;HEIGHT=450&amp;WIDTH=450&amp;START_MA","XIMIZED=FALSE&amp;VAR:CALENDAR=US&amp;VAR:SYMBOL=KEG&amp;VAR:INDEX=0"}</definedName>
    <definedName name="_92___________123Graph_CCHART_1" hidden="1">#REF!</definedName>
    <definedName name="_92__123Graph_XCHART_16" hidden="1">#REF!</definedName>
    <definedName name="_9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20__FDSAUDITLINK__" hidden="1">{"fdsup://directions/FAT Viewer?action=UPDATE&amp;creator=factset&amp;DYN_ARGS=TRUE&amp;DOC_NAME=FAT:FQL_AUDITING_CLIENT_TEMPLATE.FAT&amp;display_string=Audit&amp;VAR:KEY=JEJEZYDERQ&amp;VAR:QUERY=RkZfRU5UUlBSX1ZBTF9EQUlMWSgzOTIzMCwsLCwsJ0RJTCcp&amp;WINDOW=FIRST_POPUP&amp;HEIGHT=450&amp;WIDTH=","450&amp;START_MAXIMIZED=FALSE&amp;VAR:CALENDAR=US&amp;VAR:SYMBOL=KEG&amp;VAR:INDEX=0"}</definedName>
    <definedName name="_921__FDSAUDITLINK__" hidden="1">{"fdsup://directions/FAT Viewer?action=UPDATE&amp;creator=factset&amp;DYN_ARGS=TRUE&amp;DOC_NAME=FAT:FQL_AUDITING_CLIENT_TEMPLATE.FAT&amp;display_string=Audit&amp;VAR:KEY=HSNAPWZUJG&amp;VAR:QUERY=RkZfRUJJVERBX09QRVIoTFRNLDM5MjIzKQ==&amp;WINDOW=FIRST_POPUP&amp;HEIGHT=450&amp;WIDTH=450&amp;START_MA","XIMIZED=FALSE&amp;VAR:CALENDAR=US&amp;VAR:SYMBOL=KEG&amp;VAR:INDEX=0"}</definedName>
    <definedName name="_922__FDSAUDITLINK__" hidden="1">{"fdsup://directions/FAT Viewer?action=UPDATE&amp;creator=factset&amp;DYN_ARGS=TRUE&amp;DOC_NAME=FAT:FQL_AUDITING_CLIENT_TEMPLATE.FAT&amp;display_string=Audit&amp;VAR:KEY=TUPARKDGLC&amp;VAR:QUERY=RkZfRU5UUlBSX1ZBTF9EQUlMWSgzOTIyMywsLCwsJ0RJTCcp&amp;WINDOW=FIRST_POPUP&amp;HEIGHT=450&amp;WIDTH=","450&amp;START_MAXIMIZED=FALSE&amp;VAR:CALENDAR=US&amp;VAR:SYMBOL=KEG&amp;VAR:INDEX=0"}</definedName>
    <definedName name="_923__FDSAUDITLINK__" hidden="1">{"fdsup://directions/FAT Viewer?action=UPDATE&amp;creator=factset&amp;DYN_ARGS=TRUE&amp;DOC_NAME=FAT:FQL_AUDITING_CLIENT_TEMPLATE.FAT&amp;display_string=Audit&amp;VAR:KEY=RMRYHYXAVQ&amp;VAR:QUERY=RkZfRUJJVERBX09QRVIoTFRNLDM5MjE2KQ==&amp;WINDOW=FIRST_POPUP&amp;HEIGHT=450&amp;WIDTH=450&amp;START_MA","XIMIZED=FALSE&amp;VAR:CALENDAR=US&amp;VAR:SYMBOL=KEG&amp;VAR:INDEX=0"}</definedName>
    <definedName name="_924__FDSAUDITLINK__" hidden="1">{"fdsup://directions/FAT Viewer?action=UPDATE&amp;creator=factset&amp;DYN_ARGS=TRUE&amp;DOC_NAME=FAT:FQL_AUDITING_CLIENT_TEMPLATE.FAT&amp;display_string=Audit&amp;VAR:KEY=ZYNSNOZQVQ&amp;VAR:QUERY=RkZfRU5UUlBSX1ZBTF9EQUlMWSgzOTIxNiwsLCwsJ0RJTCcp&amp;WINDOW=FIRST_POPUP&amp;HEIGHT=450&amp;WIDTH=","450&amp;START_MAXIMIZED=FALSE&amp;VAR:CALENDAR=US&amp;VAR:SYMBOL=KEG&amp;VAR:INDEX=0"}</definedName>
    <definedName name="_925__FDSAUDITLINK__" hidden="1">{"fdsup://directions/FAT Viewer?action=UPDATE&amp;creator=factset&amp;DYN_ARGS=TRUE&amp;DOC_NAME=FAT:FQL_AUDITING_CLIENT_TEMPLATE.FAT&amp;display_string=Audit&amp;VAR:KEY=FSVODEFGBQ&amp;VAR:QUERY=RkZfRUJJVERBX09QRVIoTFRNLDM5MjA5KQ==&amp;WINDOW=FIRST_POPUP&amp;HEIGHT=450&amp;WIDTH=450&amp;START_MA","XIMIZED=FALSE&amp;VAR:CALENDAR=US&amp;VAR:SYMBOL=KEG&amp;VAR:INDEX=0"}</definedName>
    <definedName name="_926__FDSAUDITLINK__" hidden="1">{"fdsup://directions/FAT Viewer?action=UPDATE&amp;creator=factset&amp;DYN_ARGS=TRUE&amp;DOC_NAME=FAT:FQL_AUDITING_CLIENT_TEMPLATE.FAT&amp;display_string=Audit&amp;VAR:KEY=PEZOHKFUBW&amp;VAR:QUERY=RkZfRU5UUlBSX1ZBTF9EQUlMWSgzOTIwOSwsLCwsJ0RJTCcp&amp;WINDOW=FIRST_POPUP&amp;HEIGHT=450&amp;WIDTH=","450&amp;START_MAXIMIZED=FALSE&amp;VAR:CALENDAR=US&amp;VAR:SYMBOL=KEG&amp;VAR:INDEX=0"}</definedName>
    <definedName name="_927__FDSAUDITLINK__" hidden="1">{"fdsup://directions/FAT Viewer?action=UPDATE&amp;creator=factset&amp;DYN_ARGS=TRUE&amp;DOC_NAME=FAT:FQL_AUDITING_CLIENT_TEMPLATE.FAT&amp;display_string=Audit&amp;VAR:KEY=XEBQLCNMFC&amp;VAR:QUERY=RkZfRUJJVERBX09QRVIoTFRNLDM5MjAyKQ==&amp;WINDOW=FIRST_POPUP&amp;HEIGHT=450&amp;WIDTH=450&amp;START_MA","XIMIZED=FALSE&amp;VAR:CALENDAR=US&amp;VAR:SYMBOL=KEG&amp;VAR:INDEX=0"}</definedName>
    <definedName name="_928__FDSAUDITLINK__" hidden="1">{"fdsup://directions/FAT Viewer?action=UPDATE&amp;creator=factset&amp;DYN_ARGS=TRUE&amp;DOC_NAME=FAT:FQL_AUDITING_CLIENT_TEMPLATE.FAT&amp;display_string=Audit&amp;VAR:KEY=BMJUJODSRW&amp;VAR:QUERY=RkZfRU5UUlBSX1ZBTF9EQUlMWSgzOTIwMiwsLCwsJ0RJTCcp&amp;WINDOW=FIRST_POPUP&amp;HEIGHT=450&amp;WIDTH=","450&amp;START_MAXIMIZED=FALSE&amp;VAR:CALENDAR=US&amp;VAR:SYMBOL=KEG&amp;VAR:INDEX=0"}</definedName>
    <definedName name="_929__FDSAUDITLINK__" hidden="1">{"fdsup://directions/FAT Viewer?action=UPDATE&amp;creator=factset&amp;DYN_ARGS=TRUE&amp;DOC_NAME=FAT:FQL_AUDITING_CLIENT_TEMPLATE.FAT&amp;display_string=Audit&amp;VAR:KEY=BSJCLKBMRA&amp;VAR:QUERY=RkZfRUJJVERBX09QRVIoTFRNLDM5MTk1KQ==&amp;WINDOW=FIRST_POPUP&amp;HEIGHT=450&amp;WIDTH=450&amp;START_MA","XIMIZED=FALSE&amp;VAR:CALENDAR=US&amp;VAR:SYMBOL=KEG&amp;VAR:INDEX=0"}</definedName>
    <definedName name="_93_______________123Graph_BCHART_3" hidden="1">#REF!</definedName>
    <definedName name="_93___________123Graph_CCHART_2" hidden="1">#REF!</definedName>
    <definedName name="_93__123Graph_CCHART_1" hidden="1">#REF!</definedName>
    <definedName name="_93__123Graph_DCHART_1" hidden="1">#REF!</definedName>
    <definedName name="_93__123Graph_XCHART_2" hidden="1">#REF!</definedName>
    <definedName name="_9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30__FDSAUDITLINK__" hidden="1">{"fdsup://directions/FAT Viewer?action=UPDATE&amp;creator=factset&amp;DYN_ARGS=TRUE&amp;DOC_NAME=FAT:FQL_AUDITING_CLIENT_TEMPLATE.FAT&amp;display_string=Audit&amp;VAR:KEY=ZMDKPWVMXK&amp;VAR:QUERY=RkZfRU5UUlBSX1ZBTF9EQUlMWSgzOTE5NSwsLCwsJ0RJTCcp&amp;WINDOW=FIRST_POPUP&amp;HEIGHT=450&amp;WIDTH=","450&amp;START_MAXIMIZED=FALSE&amp;VAR:CALENDAR=US&amp;VAR:SYMBOL=KEG&amp;VAR:INDEX=0"}</definedName>
    <definedName name="_931__FDSAUDITLINK__" hidden="1">{"fdsup://directions/FAT Viewer?action=UPDATE&amp;creator=factset&amp;DYN_ARGS=TRUE&amp;DOC_NAME=FAT:FQL_AUDITING_CLIENT_TEMPLATE.FAT&amp;display_string=Audit&amp;VAR:KEY=HCDWHSXGRS&amp;VAR:QUERY=RkZfRUJJVERBX09QRVIoTFRNLDM5MTg4KQ==&amp;WINDOW=FIRST_POPUP&amp;HEIGHT=450&amp;WIDTH=450&amp;START_MA","XIMIZED=FALSE&amp;VAR:CALENDAR=US&amp;VAR:SYMBOL=KEG&amp;VAR:INDEX=0"}</definedName>
    <definedName name="_932__FDSAUDITLINK__" hidden="1">{"fdsup://directions/FAT Viewer?action=UPDATE&amp;creator=factset&amp;DYN_ARGS=TRUE&amp;DOC_NAME=FAT:FQL_AUDITING_CLIENT_TEMPLATE.FAT&amp;display_string=Audit&amp;VAR:KEY=LGZYDONOTU&amp;VAR:QUERY=RkZfRU5UUlBSX1ZBTF9EQUlMWSgzOTE4OCwsLCwsJ0RJTCcp&amp;WINDOW=FIRST_POPUP&amp;HEIGHT=450&amp;WIDTH=","450&amp;START_MAXIMIZED=FALSE&amp;VAR:CALENDAR=US&amp;VAR:SYMBOL=KEG&amp;VAR:INDEX=0"}</definedName>
    <definedName name="_933__FDSAUDITLINK__" hidden="1">{"fdsup://directions/FAT Viewer?action=UPDATE&amp;creator=factset&amp;DYN_ARGS=TRUE&amp;DOC_NAME=FAT:FQL_AUDITING_CLIENT_TEMPLATE.FAT&amp;display_string=Audit&amp;VAR:KEY=ZGFSHYVATA&amp;VAR:QUERY=RkZfRUJJVERBX09QRVIoTFRNLDM5MTgxKQ==&amp;WINDOW=FIRST_POPUP&amp;HEIGHT=450&amp;WIDTH=450&amp;START_MA","XIMIZED=FALSE&amp;VAR:CALENDAR=US&amp;VAR:SYMBOL=KEG&amp;VAR:INDEX=0"}</definedName>
    <definedName name="_934__FDSAUDITLINK__" hidden="1">{"fdsup://directions/FAT Viewer?action=UPDATE&amp;creator=factset&amp;DYN_ARGS=TRUE&amp;DOC_NAME=FAT:FQL_AUDITING_CLIENT_TEMPLATE.FAT&amp;display_string=Audit&amp;VAR:KEY=BKTERWPSBE&amp;VAR:QUERY=RkZfRU5UUlBSX1ZBTF9EQUlMWSgzOTE4MSwsLCwsJ0RJTCcp&amp;WINDOW=FIRST_POPUP&amp;HEIGHT=450&amp;WIDTH=","450&amp;START_MAXIMIZED=FALSE&amp;VAR:CALENDAR=US&amp;VAR:SYMBOL=KEG&amp;VAR:INDEX=0"}</definedName>
    <definedName name="_935__FDSAUDITLINK__" hidden="1">{"fdsup://directions/FAT Viewer?action=UPDATE&amp;creator=factset&amp;DYN_ARGS=TRUE&amp;DOC_NAME=FAT:FQL_AUDITING_CLIENT_TEMPLATE.FAT&amp;display_string=Audit&amp;VAR:KEY=RAHSPWHQRW&amp;VAR:QUERY=RkZfRUJJVERBX09QRVIoTFRNLDM5MTc0KQ==&amp;WINDOW=FIRST_POPUP&amp;HEIGHT=450&amp;WIDTH=450&amp;START_MA","XIMIZED=FALSE&amp;VAR:CALENDAR=US&amp;VAR:SYMBOL=KEG&amp;VAR:INDEX=0"}</definedName>
    <definedName name="_936__FDSAUDITLINK__" hidden="1">{"fdsup://directions/FAT Viewer?action=UPDATE&amp;creator=factset&amp;DYN_ARGS=TRUE&amp;DOC_NAME=FAT:FQL_AUDITING_CLIENT_TEMPLATE.FAT&amp;display_string=Audit&amp;VAR:KEY=VSVCRCLYRU&amp;VAR:QUERY=RkZfRU5UUlBSX1ZBTF9EQUlMWSgzOTE3NCwsLCwsJ0RJTCcp&amp;WINDOW=FIRST_POPUP&amp;HEIGHT=450&amp;WIDTH=","450&amp;START_MAXIMIZED=FALSE&amp;VAR:CALENDAR=US&amp;VAR:SYMBOL=KEG&amp;VAR:INDEX=0"}</definedName>
    <definedName name="_937__FDSAUDITLINK__" hidden="1">{"fdsup://directions/FAT Viewer?action=UPDATE&amp;creator=factset&amp;DYN_ARGS=TRUE&amp;DOC_NAME=FAT:FQL_AUDITING_CLIENT_TEMPLATE.FAT&amp;display_string=Audit&amp;VAR:KEY=VUPMRWTADO&amp;VAR:QUERY=RkZfRUJJVERBX09QRVIoTFRNLDM5MTY3KQ==&amp;WINDOW=FIRST_POPUP&amp;HEIGHT=450&amp;WIDTH=450&amp;START_MA","XIMIZED=FALSE&amp;VAR:CALENDAR=US&amp;VAR:SYMBOL=KEG&amp;VAR:INDEX=0"}</definedName>
    <definedName name="_938__FDSAUDITLINK__" hidden="1">{"fdsup://directions/FAT Viewer?action=UPDATE&amp;creator=factset&amp;DYN_ARGS=TRUE&amp;DOC_NAME=FAT:FQL_AUDITING_CLIENT_TEMPLATE.FAT&amp;display_string=Audit&amp;VAR:KEY=DGDIJSTMZO&amp;VAR:QUERY=RkZfRU5UUlBSX1ZBTF9EQUlMWSgzOTE2NywsLCwsJ0RJTCcp&amp;WINDOW=FIRST_POPUP&amp;HEIGHT=450&amp;WIDTH=","450&amp;START_MAXIMIZED=FALSE&amp;VAR:CALENDAR=US&amp;VAR:SYMBOL=KEG&amp;VAR:INDEX=0"}</definedName>
    <definedName name="_939__FDSAUDITLINK__" hidden="1">{"fdsup://directions/FAT Viewer?action=UPDATE&amp;creator=factset&amp;DYN_ARGS=TRUE&amp;DOC_NAME=FAT:FQL_AUDITING_CLIENT_TEMPLATE.FAT&amp;display_string=Audit&amp;VAR:KEY=NODYHOJUVY&amp;VAR:QUERY=RkZfRUJJVERBX09QRVIoTFRNLDM5MTYwKQ==&amp;WINDOW=FIRST_POPUP&amp;HEIGHT=450&amp;WIDTH=450&amp;START_MA","XIMIZED=FALSE&amp;VAR:CALENDAR=US&amp;VAR:SYMBOL=KEG&amp;VAR:INDEX=0"}</definedName>
    <definedName name="_94___________123Graph_CCHART_3" hidden="1">#REF!</definedName>
    <definedName name="_94__123Graph_DCHART_22" hidden="1">#REF!</definedName>
    <definedName name="_94__123Graph_FCHART_9" hidden="1">#REF!</definedName>
    <definedName name="_94__123Graph_XCHART_3" hidden="1">#REF!</definedName>
    <definedName name="_9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40__FDSAUDITLINK__" hidden="1">{"fdsup://directions/FAT Viewer?action=UPDATE&amp;creator=factset&amp;DYN_ARGS=TRUE&amp;DOC_NAME=FAT:FQL_AUDITING_CLIENT_TEMPLATE.FAT&amp;display_string=Audit&amp;VAR:KEY=PSHEZMPGNM&amp;VAR:QUERY=RkZfRU5UUlBSX1ZBTF9EQUlMWSgzOTE2MCwsLCwsJ0RJTCcp&amp;WINDOW=FIRST_POPUP&amp;HEIGHT=450&amp;WIDTH=","450&amp;START_MAXIMIZED=FALSE&amp;VAR:CALENDAR=US&amp;VAR:SYMBOL=KEG&amp;VAR:INDEX=0"}</definedName>
    <definedName name="_941__FDSAUDITLINK__" hidden="1">{"fdsup://directions/FAT Viewer?action=UPDATE&amp;creator=factset&amp;DYN_ARGS=TRUE&amp;DOC_NAME=FAT:FQL_AUDITING_CLIENT_TEMPLATE.FAT&amp;display_string=Audit&amp;VAR:KEY=DAJKXGJYXW&amp;VAR:QUERY=RkZfRUJJVERBX09QRVIoTFRNLDM5MTUzKQ==&amp;WINDOW=FIRST_POPUP&amp;HEIGHT=450&amp;WIDTH=450&amp;START_MA","XIMIZED=FALSE&amp;VAR:CALENDAR=US&amp;VAR:SYMBOL=KEG&amp;VAR:INDEX=0"}</definedName>
    <definedName name="_942__FDSAUDITLINK__" hidden="1">{"fdsup://directions/FAT Viewer?action=UPDATE&amp;creator=factset&amp;DYN_ARGS=TRUE&amp;DOC_NAME=FAT:FQL_AUDITING_CLIENT_TEMPLATE.FAT&amp;display_string=Audit&amp;VAR:KEY=PAVSBCTUVA&amp;VAR:QUERY=RkZfRU5UUlBSX1ZBTF9EQUlMWSgzOTE1MywsLCwsJ0RJTCcp&amp;WINDOW=FIRST_POPUP&amp;HEIGHT=450&amp;WIDTH=","450&amp;START_MAXIMIZED=FALSE&amp;VAR:CALENDAR=US&amp;VAR:SYMBOL=KEG&amp;VAR:INDEX=0"}</definedName>
    <definedName name="_943__FDSAUDITLINK__" hidden="1">{"fdsup://directions/FAT Viewer?action=UPDATE&amp;creator=factset&amp;DYN_ARGS=TRUE&amp;DOC_NAME=FAT:FQL_AUDITING_CLIENT_TEMPLATE.FAT&amp;display_string=Audit&amp;VAR:KEY=HEBAZSBEXI&amp;VAR:QUERY=RkZfRUJJVERBX09QRVIoTFRNLDM5MTQ2KQ==&amp;WINDOW=FIRST_POPUP&amp;HEIGHT=450&amp;WIDTH=450&amp;START_MA","XIMIZED=FALSE&amp;VAR:CALENDAR=US&amp;VAR:SYMBOL=KEG&amp;VAR:INDEX=0"}</definedName>
    <definedName name="_944__FDSAUDITLINK__" hidden="1">{"fdsup://directions/FAT Viewer?action=UPDATE&amp;creator=factset&amp;DYN_ARGS=TRUE&amp;DOC_NAME=FAT:FQL_AUDITING_CLIENT_TEMPLATE.FAT&amp;display_string=Audit&amp;VAR:KEY=PUZQVQDQJU&amp;VAR:QUERY=RkZfRU5UUlBSX1ZBTF9EQUlMWSgzOTE0NiwsLCwsJ0RJTCcp&amp;WINDOW=FIRST_POPUP&amp;HEIGHT=450&amp;WIDTH=","450&amp;START_MAXIMIZED=FALSE&amp;VAR:CALENDAR=US&amp;VAR:SYMBOL=KEG&amp;VAR:INDEX=0"}</definedName>
    <definedName name="_945__FDSAUDITLINK__" hidden="1">{"fdsup://directions/FAT Viewer?action=UPDATE&amp;creator=factset&amp;DYN_ARGS=TRUE&amp;DOC_NAME=FAT:FQL_AUDITING_CLIENT_TEMPLATE.FAT&amp;display_string=Audit&amp;VAR:KEY=XGFKNKHEDO&amp;VAR:QUERY=RkZfRUJJVERBX09QRVIoTFRNLDM5MTM5KQ==&amp;WINDOW=FIRST_POPUP&amp;HEIGHT=450&amp;WIDTH=450&amp;START_MA","XIMIZED=FALSE&amp;VAR:CALENDAR=US&amp;VAR:SYMBOL=KEG&amp;VAR:INDEX=0"}</definedName>
    <definedName name="_946__FDSAUDITLINK__" hidden="1">{"fdsup://directions/FAT Viewer?action=UPDATE&amp;creator=factset&amp;DYN_ARGS=TRUE&amp;DOC_NAME=FAT:FQL_AUDITING_CLIENT_TEMPLATE.FAT&amp;display_string=Audit&amp;VAR:KEY=PYJEXIVMLE&amp;VAR:QUERY=RkZfRU5UUlBSX1ZBTF9EQUlMWSgzOTEzOSwsLCwsJ0RJTCcp&amp;WINDOW=FIRST_POPUP&amp;HEIGHT=450&amp;WIDTH=","450&amp;START_MAXIMIZED=FALSE&amp;VAR:CALENDAR=US&amp;VAR:SYMBOL=KEG&amp;VAR:INDEX=0"}</definedName>
    <definedName name="_947__FDSAUDITLINK__" hidden="1">{"fdsup://directions/FAT Viewer?action=UPDATE&amp;creator=factset&amp;DYN_ARGS=TRUE&amp;DOC_NAME=FAT:FQL_AUDITING_CLIENT_TEMPLATE.FAT&amp;display_string=Audit&amp;VAR:KEY=DSVQVAVKLS&amp;VAR:QUERY=RkZfRUJJVERBX09QRVIoTFRNLDM5MTMyKQ==&amp;WINDOW=FIRST_POPUP&amp;HEIGHT=450&amp;WIDTH=450&amp;START_MA","XIMIZED=FALSE&amp;VAR:CALENDAR=US&amp;VAR:SYMBOL=KEG&amp;VAR:INDEX=0"}</definedName>
    <definedName name="_948__FDSAUDITLINK__" hidden="1">{"fdsup://directions/FAT Viewer?action=UPDATE&amp;creator=factset&amp;DYN_ARGS=TRUE&amp;DOC_NAME=FAT:FQL_AUDITING_CLIENT_TEMPLATE.FAT&amp;display_string=Audit&amp;VAR:KEY=LKPIPULERE&amp;VAR:QUERY=RkZfRU5UUlBSX1ZBTF9EQUlMWSgzOTEzMiwsLCwsJ0RJTCcp&amp;WINDOW=FIRST_POPUP&amp;HEIGHT=450&amp;WIDTH=","450&amp;START_MAXIMIZED=FALSE&amp;VAR:CALENDAR=US&amp;VAR:SYMBOL=KEG&amp;VAR:INDEX=0"}</definedName>
    <definedName name="_949__FDSAUDITLINK__" hidden="1">{"fdsup://directions/FAT Viewer?action=UPDATE&amp;creator=factset&amp;DYN_ARGS=TRUE&amp;DOC_NAME=FAT:FQL_AUDITING_CLIENT_TEMPLATE.FAT&amp;display_string=Audit&amp;VAR:KEY=LENMBMFUVW&amp;VAR:QUERY=RkZfRUJJVERBX09QRVIoTFRNLDM5MTI1KQ==&amp;WINDOW=FIRST_POPUP&amp;HEIGHT=450&amp;WIDTH=450&amp;START_MA","XIMIZED=FALSE&amp;VAR:CALENDAR=US&amp;VAR:SYMBOL=KEG&amp;VAR:INDEX=0"}</definedName>
    <definedName name="_95___________123Graph_DCHART_1" hidden="1">#REF!</definedName>
    <definedName name="_95__123Graph_XCHART_4" hidden="1">#REF!</definedName>
    <definedName name="_9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50__FDSAUDITLINK__" hidden="1">{"fdsup://directions/FAT Viewer?action=UPDATE&amp;creator=factset&amp;DYN_ARGS=TRUE&amp;DOC_NAME=FAT:FQL_AUDITING_CLIENT_TEMPLATE.FAT&amp;display_string=Audit&amp;VAR:KEY=RMHKLOVOVS&amp;VAR:QUERY=RkZfRU5UUlBSX1ZBTF9EQUlMWSgzOTEyNSwsLCwsJ0RJTCcp&amp;WINDOW=FIRST_POPUP&amp;HEIGHT=450&amp;WIDTH=","450&amp;START_MAXIMIZED=FALSE&amp;VAR:CALENDAR=US&amp;VAR:SYMBOL=KEG&amp;VAR:INDEX=0"}</definedName>
    <definedName name="_951__FDSAUDITLINK__" hidden="1">{"fdsup://directions/FAT Viewer?action=UPDATE&amp;creator=factset&amp;DYN_ARGS=TRUE&amp;DOC_NAME=FAT:FQL_AUDITING_CLIENT_TEMPLATE.FAT&amp;display_string=Audit&amp;VAR:KEY=JUBKBIRQVI&amp;VAR:QUERY=RkZfRUJJVERBX09QRVIoTFRNLDM5MTE4KQ==&amp;WINDOW=FIRST_POPUP&amp;HEIGHT=450&amp;WIDTH=450&amp;START_MA","XIMIZED=FALSE&amp;VAR:CALENDAR=US&amp;VAR:SYMBOL=KEG&amp;VAR:INDEX=0"}</definedName>
    <definedName name="_952__FDSAUDITLINK__" hidden="1">{"fdsup://directions/FAT Viewer?action=UPDATE&amp;creator=factset&amp;DYN_ARGS=TRUE&amp;DOC_NAME=FAT:FQL_AUDITING_CLIENT_TEMPLATE.FAT&amp;display_string=Audit&amp;VAR:KEY=TGLUNSBSFO&amp;VAR:QUERY=RkZfRU5UUlBSX1ZBTF9EQUlMWSgzOTExOCwsLCwsJ0RJTCcp&amp;WINDOW=FIRST_POPUP&amp;HEIGHT=450&amp;WIDTH=","450&amp;START_MAXIMIZED=FALSE&amp;VAR:CALENDAR=US&amp;VAR:SYMBOL=KEG&amp;VAR:INDEX=0"}</definedName>
    <definedName name="_953__FDSAUDITLINK__" hidden="1">{"fdsup://directions/FAT Viewer?action=UPDATE&amp;creator=factset&amp;DYN_ARGS=TRUE&amp;DOC_NAME=FAT:FQL_AUDITING_CLIENT_TEMPLATE.FAT&amp;display_string=Audit&amp;VAR:KEY=NYZUXWNWHC&amp;VAR:QUERY=RkZfRUJJVERBX09QRVIoTFRNLDM5MTExKQ==&amp;WINDOW=FIRST_POPUP&amp;HEIGHT=450&amp;WIDTH=450&amp;START_MA","XIMIZED=FALSE&amp;VAR:CALENDAR=US&amp;VAR:SYMBOL=KEG&amp;VAR:INDEX=0"}</definedName>
    <definedName name="_954__FDSAUDITLINK__" hidden="1">{"fdsup://directions/FAT Viewer?action=UPDATE&amp;creator=factset&amp;DYN_ARGS=TRUE&amp;DOC_NAME=FAT:FQL_AUDITING_CLIENT_TEMPLATE.FAT&amp;display_string=Audit&amp;VAR:KEY=DKRYHQJILS&amp;VAR:QUERY=RkZfRU5UUlBSX1ZBTF9EQUlMWSgzOTExMSwsLCwsJ0RJTCcp&amp;WINDOW=FIRST_POPUP&amp;HEIGHT=450&amp;WIDTH=","450&amp;START_MAXIMIZED=FALSE&amp;VAR:CALENDAR=US&amp;VAR:SYMBOL=KEG&amp;VAR:INDEX=0"}</definedName>
    <definedName name="_955__FDSAUDITLINK__" hidden="1">{"fdsup://directions/FAT Viewer?action=UPDATE&amp;creator=factset&amp;DYN_ARGS=TRUE&amp;DOC_NAME=FAT:FQL_AUDITING_CLIENT_TEMPLATE.FAT&amp;display_string=Audit&amp;VAR:KEY=JIXKJEFGNM&amp;VAR:QUERY=RkZfRUJJVERBX09QRVIoTFRNLDM5MTA0KQ==&amp;WINDOW=FIRST_POPUP&amp;HEIGHT=450&amp;WIDTH=450&amp;START_MA","XIMIZED=FALSE&amp;VAR:CALENDAR=US&amp;VAR:SYMBOL=KEG&amp;VAR:INDEX=0"}</definedName>
    <definedName name="_956__FDSAUDITLINK__" hidden="1">{"fdsup://directions/FAT Viewer?action=UPDATE&amp;creator=factset&amp;DYN_ARGS=TRUE&amp;DOC_NAME=FAT:FQL_AUDITING_CLIENT_TEMPLATE.FAT&amp;display_string=Audit&amp;VAR:KEY=PUZMJORILA&amp;VAR:QUERY=RkZfRU5UUlBSX1ZBTF9EQUlMWSgzOTEwNCwsLCwsJ0RJTCcp&amp;WINDOW=FIRST_POPUP&amp;HEIGHT=450&amp;WIDTH=","450&amp;START_MAXIMIZED=FALSE&amp;VAR:CALENDAR=US&amp;VAR:SYMBOL=KEG&amp;VAR:INDEX=0"}</definedName>
    <definedName name="_957__FDSAUDITLINK__" hidden="1">{"fdsup://directions/FAT Viewer?action=UPDATE&amp;creator=factset&amp;DYN_ARGS=TRUE&amp;DOC_NAME=FAT:FQL_AUDITING_CLIENT_TEMPLATE.FAT&amp;display_string=Audit&amp;VAR:KEY=FAVOZKXENG&amp;VAR:QUERY=RkZfRUJJVERBX09QRVIoTFRNLDM5MDk3KQ==&amp;WINDOW=FIRST_POPUP&amp;HEIGHT=450&amp;WIDTH=450&amp;START_MA","XIMIZED=FALSE&amp;VAR:CALENDAR=US&amp;VAR:SYMBOL=KEG&amp;VAR:INDEX=0"}</definedName>
    <definedName name="_958__FDSAUDITLINK__" hidden="1">{"fdsup://directions/FAT Viewer?action=UPDATE&amp;creator=factset&amp;DYN_ARGS=TRUE&amp;DOC_NAME=FAT:FQL_AUDITING_CLIENT_TEMPLATE.FAT&amp;display_string=Audit&amp;VAR:KEY=XMXQZAFALA&amp;VAR:QUERY=RkZfRU5UUlBSX1ZBTF9EQUlMWSgzOTA5NywsLCwsJ0RJTCcp&amp;WINDOW=FIRST_POPUP&amp;HEIGHT=450&amp;WIDTH=","450&amp;START_MAXIMIZED=FALSE&amp;VAR:CALENDAR=US&amp;VAR:SYMBOL=KEG&amp;VAR:INDEX=0"}</definedName>
    <definedName name="_959__FDSAUDITLINK__" hidden="1">{"fdsup://directions/FAT Viewer?action=UPDATE&amp;creator=factset&amp;DYN_ARGS=TRUE&amp;DOC_NAME=FAT:FQL_AUDITING_CLIENT_TEMPLATE.FAT&amp;display_string=Audit&amp;VAR:KEY=VYTIDKXQXO&amp;VAR:QUERY=RkZfRUJJVERBX09QRVIoTFRNLDM5MDkwKQ==&amp;WINDOW=FIRST_POPUP&amp;HEIGHT=450&amp;WIDTH=450&amp;START_MA","XIMIZED=FALSE&amp;VAR:CALENDAR=US&amp;VAR:SYMBOL=KEG&amp;VAR:INDEX=0"}</definedName>
    <definedName name="_96_______________123Graph_CCHART_1" hidden="1">#REF!</definedName>
    <definedName name="_96___________123Graph_DCHART_2" hidden="1">#REF!</definedName>
    <definedName name="_96__123Graph_F1999_2004" hidden="1">#REF!</definedName>
    <definedName name="_96__123Graph_XCHART_1" hidden="1">#REF!</definedName>
    <definedName name="_96__123Graph_XCHART_5" hidden="1">#REF!</definedName>
    <definedName name="_9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60__FDSAUDITLINK__" hidden="1">{"fdsup://directions/FAT Viewer?action=UPDATE&amp;creator=factset&amp;DYN_ARGS=TRUE&amp;DOC_NAME=FAT:FQL_AUDITING_CLIENT_TEMPLATE.FAT&amp;display_string=Audit&amp;VAR:KEY=JOPELYNMLW&amp;VAR:QUERY=RkZfRU5UUlBSX1ZBTF9EQUlMWSgzOTA5MCwsLCwsJ0RJTCcp&amp;WINDOW=FIRST_POPUP&amp;HEIGHT=450&amp;WIDTH=","450&amp;START_MAXIMIZED=FALSE&amp;VAR:CALENDAR=US&amp;VAR:SYMBOL=KEG&amp;VAR:INDEX=0"}</definedName>
    <definedName name="_961__FDSAUDITLINK__" hidden="1">{"fdsup://directions/FAT Viewer?action=UPDATE&amp;creator=factset&amp;DYN_ARGS=TRUE&amp;DOC_NAME=FAT:FQL_AUDITING_CLIENT_TEMPLATE.FAT&amp;display_string=Audit&amp;VAR:KEY=TUHWZMPSBE&amp;VAR:QUERY=RkZfRUJJVERBX09QRVIoTFRNLDM5MDgzKQ==&amp;WINDOW=FIRST_POPUP&amp;HEIGHT=450&amp;WIDTH=450&amp;START_MA","XIMIZED=FALSE&amp;VAR:CALENDAR=US&amp;VAR:SYMBOL=KEG&amp;VAR:INDEX=0"}</definedName>
    <definedName name="_962__FDSAUDITLINK__" hidden="1">{"fdsup://directions/FAT Viewer?action=UPDATE&amp;creator=factset&amp;DYN_ARGS=TRUE&amp;DOC_NAME=FAT:FQL_AUDITING_CLIENT_TEMPLATE.FAT&amp;display_string=Audit&amp;VAR:KEY=BWDMXKNKVC&amp;VAR:QUERY=RkZfRU5UUlBSX1ZBTF9EQUlMWSgzOTA4MywsLCwsJ0RJTCcp&amp;WINDOW=FIRST_POPUP&amp;HEIGHT=450&amp;WIDTH=","450&amp;START_MAXIMIZED=FALSE&amp;VAR:CALENDAR=US&amp;VAR:SYMBOL=KEG&amp;VAR:INDEX=0"}</definedName>
    <definedName name="_963__FDSAUDITLINK__" hidden="1">{"fdsup://directions/FAT Viewer?action=UPDATE&amp;creator=factset&amp;DYN_ARGS=TRUE&amp;DOC_NAME=FAT:FQL_AUDITING_CLIENT_TEMPLATE.FAT&amp;display_string=Audit&amp;VAR:KEY=JERULMZUZW&amp;VAR:QUERY=RkZfRU5UUlBSX1ZBTF9EQUlMWSg0MDU4OCwsLCwsJ0RJTCcp&amp;WINDOW=FIRST_POPUP&amp;HEIGHT=450&amp;WIDTH=","450&amp;START_MAXIMIZED=FALSE&amp;VAR:CALENDAR=US&amp;VAR:SYMBOL=KEG&amp;VAR:INDEX=0"}</definedName>
    <definedName name="_964__FDSAUDITLINK__" hidden="1">{"fdsup://directions/FAT Viewer?action=UPDATE&amp;creator=factset&amp;DYN_ARGS=TRUE&amp;DOC_NAME=FAT:FQL_AUDITING_CLIENT_TEMPLATE.FAT&amp;display_string=Audit&amp;VAR:KEY=LIRMRUVQBW&amp;VAR:QUERY=RkZfRU5UUlBSX1ZBTF9EQUlMWSg0MDU4OCwsLCwsJ0RJTCcp&amp;WINDOW=FIRST_POPUP&amp;HEIGHT=450&amp;WIDTH=","450&amp;START_MAXIMIZED=FALSE&amp;VAR:CALENDAR=US&amp;VAR:SYMBOL=CPX&amp;VAR:INDEX=0"}</definedName>
    <definedName name="_965__FDSAUDITLINK__" hidden="1">{"fdsup://directions/FAT Viewer?action=UPDATE&amp;creator=factset&amp;DYN_ARGS=TRUE&amp;DOC_NAME=FAT:FQL_AUDITING_CLIENT_TEMPLATE.FAT&amp;display_string=Audit&amp;VAR:KEY=DCHEVGDOLE&amp;VAR:QUERY=RkZfRUJJVERBX09QRVIoTFRNLDQwNTc0KQ==&amp;WINDOW=FIRST_POPUP&amp;HEIGHT=450&amp;WIDTH=450&amp;START_MA","XIMIZED=FALSE&amp;VAR:CALENDAR=US&amp;VAR:SYMBOL=RES&amp;VAR:INDEX=0"}</definedName>
    <definedName name="_966__FDSAUDITLINK__" hidden="1">{"fdsup://directions/FAT Viewer?action=UPDATE&amp;creator=factset&amp;DYN_ARGS=TRUE&amp;DOC_NAME=FAT:FQL_AUDITING_CLIENT_TEMPLATE.FAT&amp;display_string=Audit&amp;VAR:KEY=RWLCJITUPI&amp;VAR:QUERY=RkZfRU5UUlBSX1ZBTF9EQUlMWSg0MDU3NCwsLCwsJ0RJTCcp&amp;WINDOW=FIRST_POPUP&amp;HEIGHT=450&amp;WIDTH=","450&amp;START_MAXIMIZED=FALSE&amp;VAR:CALENDAR=US&amp;VAR:SYMBOL=RES&amp;VAR:INDEX=0"}</definedName>
    <definedName name="_967__FDSAUDITLINK__" hidden="1">{"fdsup://directions/FAT Viewer?action=UPDATE&amp;creator=factset&amp;DYN_ARGS=TRUE&amp;DOC_NAME=FAT:FQL_AUDITING_CLIENT_TEMPLATE.FAT&amp;display_string=Audit&amp;VAR:KEY=LQLEZAPGPK&amp;VAR:QUERY=RkZfRUJJVERBX09QRVIoTFRNLDQwNTY3KQ==&amp;WINDOW=FIRST_POPUP&amp;HEIGHT=450&amp;WIDTH=450&amp;START_MA","XIMIZED=FALSE&amp;VAR:CALENDAR=US&amp;VAR:SYMBOL=RES&amp;VAR:INDEX=0"}</definedName>
    <definedName name="_968__FDSAUDITLINK__" hidden="1">{"fdsup://directions/FAT Viewer?action=UPDATE&amp;creator=factset&amp;DYN_ARGS=TRUE&amp;DOC_NAME=FAT:FQL_AUDITING_CLIENT_TEMPLATE.FAT&amp;display_string=Audit&amp;VAR:KEY=RSVCTWJENK&amp;VAR:QUERY=RkZfRU5UUlBSX1ZBTF9EQUlMWSg0MDU2NywsLCwsJ0RJTCcp&amp;WINDOW=FIRST_POPUP&amp;HEIGHT=450&amp;WIDTH=","450&amp;START_MAXIMIZED=FALSE&amp;VAR:CALENDAR=US&amp;VAR:SYMBOL=RES&amp;VAR:INDEX=0"}</definedName>
    <definedName name="_969__FDSAUDITLINK__" hidden="1">{"fdsup://directions/FAT Viewer?action=UPDATE&amp;creator=factset&amp;DYN_ARGS=TRUE&amp;DOC_NAME=FAT:FQL_AUDITING_CLIENT_TEMPLATE.FAT&amp;display_string=Audit&amp;VAR:KEY=XWZADWBITC&amp;VAR:QUERY=RkZfRUJJVERBX09QRVIoTFRNLDQwNTYwKQ==&amp;WINDOW=FIRST_POPUP&amp;HEIGHT=450&amp;WIDTH=450&amp;START_MA","XIMIZED=FALSE&amp;VAR:CALENDAR=US&amp;VAR:SYMBOL=RES&amp;VAR:INDEX=0"}</definedName>
    <definedName name="_97___________123Graph_ECHART_1" hidden="1">#REF!</definedName>
    <definedName name="_97__123Graph_DCHART_2" hidden="1">#REF!</definedName>
    <definedName name="_97__123Graph_LBL_BCHART_1" hidden="1">#REF!</definedName>
    <definedName name="_97__123Graph_XCHART_6" hidden="1">#REF!</definedName>
    <definedName name="_9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70__FDSAUDITLINK__" hidden="1">{"fdsup://directions/FAT Viewer?action=UPDATE&amp;creator=factset&amp;DYN_ARGS=TRUE&amp;DOC_NAME=FAT:FQL_AUDITING_CLIENT_TEMPLATE.FAT&amp;display_string=Audit&amp;VAR:KEY=JINEZQVCPY&amp;VAR:QUERY=RkZfRU5UUlBSX1ZBTF9EQUlMWSg0MDU2MCwsLCwsJ0RJTCcp&amp;WINDOW=FIRST_POPUP&amp;HEIGHT=450&amp;WIDTH=","450&amp;START_MAXIMIZED=FALSE&amp;VAR:CALENDAR=US&amp;VAR:SYMBOL=RES&amp;VAR:INDEX=0"}</definedName>
    <definedName name="_971__FDSAUDITLINK__" hidden="1">{"fdsup://directions/FAT Viewer?action=UPDATE&amp;creator=factset&amp;DYN_ARGS=TRUE&amp;DOC_NAME=FAT:FQL_AUDITING_CLIENT_TEMPLATE.FAT&amp;display_string=Audit&amp;VAR:KEY=ZMHMLQZWTM&amp;VAR:QUERY=RkZfRUJJVERBX09QRVIoTFRNLDQwNTUzKQ==&amp;WINDOW=FIRST_POPUP&amp;HEIGHT=450&amp;WIDTH=450&amp;START_MA","XIMIZED=FALSE&amp;VAR:CALENDAR=US&amp;VAR:SYMBOL=RES&amp;VAR:INDEX=0"}</definedName>
    <definedName name="_972__FDSAUDITLINK__" hidden="1">{"fdsup://directions/FAT Viewer?action=UPDATE&amp;creator=factset&amp;DYN_ARGS=TRUE&amp;DOC_NAME=FAT:FQL_AUDITING_CLIENT_TEMPLATE.FAT&amp;display_string=Audit&amp;VAR:KEY=VYFMPMJKZG&amp;VAR:QUERY=RkZfRU5UUlBSX1ZBTF9EQUlMWSg0MDU1MywsLCwsJ0RJTCcp&amp;WINDOW=FIRST_POPUP&amp;HEIGHT=450&amp;WIDTH=","450&amp;START_MAXIMIZED=FALSE&amp;VAR:CALENDAR=US&amp;VAR:SYMBOL=RES&amp;VAR:INDEX=0"}</definedName>
    <definedName name="_973__FDSAUDITLINK__" hidden="1">{"fdsup://directions/FAT Viewer?action=UPDATE&amp;creator=factset&amp;DYN_ARGS=TRUE&amp;DOC_NAME=FAT:FQL_AUDITING_CLIENT_TEMPLATE.FAT&amp;display_string=Audit&amp;VAR:KEY=DAJMXIPGVW&amp;VAR:QUERY=RkZfRUJJVERBX09QRVIoTFRNLDQwNTQ2KQ==&amp;WINDOW=FIRST_POPUP&amp;HEIGHT=450&amp;WIDTH=450&amp;START_MA","XIMIZED=FALSE&amp;VAR:CALENDAR=US&amp;VAR:SYMBOL=RES&amp;VAR:INDEX=0"}</definedName>
    <definedName name="_974__FDSAUDITLINK__" hidden="1">{"fdsup://directions/FAT Viewer?action=UPDATE&amp;creator=factset&amp;DYN_ARGS=TRUE&amp;DOC_NAME=FAT:FQL_AUDITING_CLIENT_TEMPLATE.FAT&amp;display_string=Audit&amp;VAR:KEY=PIDGLCNIXM&amp;VAR:QUERY=RkZfRU5UUlBSX1ZBTF9EQUlMWSg0MDU0NiwsLCwsJ0RJTCcp&amp;WINDOW=FIRST_POPUP&amp;HEIGHT=450&amp;WIDTH=","450&amp;START_MAXIMIZED=FALSE&amp;VAR:CALENDAR=US&amp;VAR:SYMBOL=RES&amp;VAR:INDEX=0"}</definedName>
    <definedName name="_975__FDSAUDITLINK__" hidden="1">{"fdsup://directions/FAT Viewer?action=UPDATE&amp;creator=factset&amp;DYN_ARGS=TRUE&amp;DOC_NAME=FAT:FQL_AUDITING_CLIENT_TEMPLATE.FAT&amp;display_string=Audit&amp;VAR:KEY=XQNYVSFONG&amp;VAR:QUERY=RkZfRUJJVERBX09QRVIoTFRNLDQwNTM5KQ==&amp;WINDOW=FIRST_POPUP&amp;HEIGHT=450&amp;WIDTH=450&amp;START_MA","XIMIZED=FALSE&amp;VAR:CALENDAR=US&amp;VAR:SYMBOL=RES&amp;VAR:INDEX=0"}</definedName>
    <definedName name="_976__FDSAUDITLINK__" hidden="1">{"fdsup://directions/FAT Viewer?action=UPDATE&amp;creator=factset&amp;DYN_ARGS=TRUE&amp;DOC_NAME=FAT:FQL_AUDITING_CLIENT_TEMPLATE.FAT&amp;display_string=Audit&amp;VAR:KEY=HYBQNCTAVY&amp;VAR:QUERY=RkZfRU5UUlBSX1ZBTF9EQUlMWSg0MDUzOSwsLCwsJ0RJTCcp&amp;WINDOW=FIRST_POPUP&amp;HEIGHT=450&amp;WIDTH=","450&amp;START_MAXIMIZED=FALSE&amp;VAR:CALENDAR=US&amp;VAR:SYMBOL=RES&amp;VAR:INDEX=0"}</definedName>
    <definedName name="_977__FDSAUDITLINK__" hidden="1">{"fdsup://directions/FAT Viewer?action=UPDATE&amp;creator=factset&amp;DYN_ARGS=TRUE&amp;DOC_NAME=FAT:FQL_AUDITING_CLIENT_TEMPLATE.FAT&amp;display_string=Audit&amp;VAR:KEY=FGDCTWRQJY&amp;VAR:QUERY=RkZfRUJJVERBX09QRVIoTFRNLDQwNTMyKQ==&amp;WINDOW=FIRST_POPUP&amp;HEIGHT=450&amp;WIDTH=450&amp;START_MA","XIMIZED=FALSE&amp;VAR:CALENDAR=US&amp;VAR:SYMBOL=RES&amp;VAR:INDEX=0"}</definedName>
    <definedName name="_978__FDSAUDITLINK__" hidden="1">{"fdsup://directions/FAT Viewer?action=UPDATE&amp;creator=factset&amp;DYN_ARGS=TRUE&amp;DOC_NAME=FAT:FQL_AUDITING_CLIENT_TEMPLATE.FAT&amp;display_string=Audit&amp;VAR:KEY=XCRSZALGFU&amp;VAR:QUERY=RkZfRU5UUlBSX1ZBTF9EQUlMWSg0MDUzMiwsLCwsJ0RJTCcp&amp;WINDOW=FIRST_POPUP&amp;HEIGHT=450&amp;WIDTH=","450&amp;START_MAXIMIZED=FALSE&amp;VAR:CALENDAR=US&amp;VAR:SYMBOL=RES&amp;VAR:INDEX=0"}</definedName>
    <definedName name="_979__FDSAUDITLINK__" hidden="1">{"fdsup://directions/FAT Viewer?action=UPDATE&amp;creator=factset&amp;DYN_ARGS=TRUE&amp;DOC_NAME=FAT:FQL_AUDITING_CLIENT_TEMPLATE.FAT&amp;display_string=Audit&amp;VAR:KEY=XYPODEBEPO&amp;VAR:QUERY=RkZfRUJJVERBX09QRVIoTFRNLDQwNTI1KQ==&amp;WINDOW=FIRST_POPUP&amp;HEIGHT=450&amp;WIDTH=450&amp;START_MA","XIMIZED=FALSE&amp;VAR:CALENDAR=US&amp;VAR:SYMBOL=RES&amp;VAR:INDEX=0"}</definedName>
    <definedName name="_98___________123Graph_FCHART_1" hidden="1">#REF!</definedName>
    <definedName name="_98__123Graph_DCHART_25" hidden="1">#REF!</definedName>
    <definedName name="_98__123Graph_DCHART_9" hidden="1">#REF!</definedName>
    <definedName name="_98__123Graph_XCHART_7" hidden="1">#REF!</definedName>
    <definedName name="_9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8_0_0_F" hidden="1">#REF!</definedName>
    <definedName name="_980__FDSAUDITLINK__" hidden="1">{"fdsup://directions/FAT Viewer?action=UPDATE&amp;creator=factset&amp;DYN_ARGS=TRUE&amp;DOC_NAME=FAT:FQL_AUDITING_CLIENT_TEMPLATE.FAT&amp;display_string=Audit&amp;VAR:KEY=HOVKTGTIHC&amp;VAR:QUERY=RkZfRU5UUlBSX1ZBTF9EQUlMWSg0MDUyNSwsLCwsJ0RJTCcp&amp;WINDOW=FIRST_POPUP&amp;HEIGHT=450&amp;WIDTH=","450&amp;START_MAXIMIZED=FALSE&amp;VAR:CALENDAR=US&amp;VAR:SYMBOL=RES&amp;VAR:INDEX=0"}</definedName>
    <definedName name="_981__FDSAUDITLINK__" hidden="1">{"fdsup://directions/FAT Viewer?action=UPDATE&amp;creator=factset&amp;DYN_ARGS=TRUE&amp;DOC_NAME=FAT:FQL_AUDITING_CLIENT_TEMPLATE.FAT&amp;display_string=Audit&amp;VAR:KEY=NIDKVIVWZG&amp;VAR:QUERY=RkZfRUJJVERBX09QRVIoTFRNLDQwNTE4KQ==&amp;WINDOW=FIRST_POPUP&amp;HEIGHT=450&amp;WIDTH=450&amp;START_MA","XIMIZED=FALSE&amp;VAR:CALENDAR=US&amp;VAR:SYMBOL=RES&amp;VAR:INDEX=0"}</definedName>
    <definedName name="_982__FDSAUDITLINK__" hidden="1">{"fdsup://directions/FAT Viewer?action=UPDATE&amp;creator=factset&amp;DYN_ARGS=TRUE&amp;DOC_NAME=FAT:FQL_AUDITING_CLIENT_TEMPLATE.FAT&amp;display_string=Audit&amp;VAR:KEY=VMVWLYRMNM&amp;VAR:QUERY=RkZfRU5UUlBSX1ZBTF9EQUlMWSg0MDUxOCwsLCwsJ0RJTCcp&amp;WINDOW=FIRST_POPUP&amp;HEIGHT=450&amp;WIDTH=","450&amp;START_MAXIMIZED=FALSE&amp;VAR:CALENDAR=US&amp;VAR:SYMBOL=RES&amp;VAR:INDEX=0"}</definedName>
    <definedName name="_983__FDSAUDITLINK__" hidden="1">{"fdsup://directions/FAT Viewer?action=UPDATE&amp;creator=factset&amp;DYN_ARGS=TRUE&amp;DOC_NAME=FAT:FQL_AUDITING_CLIENT_TEMPLATE.FAT&amp;display_string=Audit&amp;VAR:KEY=VIBKJQJWBS&amp;VAR:QUERY=RkZfRUJJVERBX09QRVIoTFRNLDQwNTExKQ==&amp;WINDOW=FIRST_POPUP&amp;HEIGHT=450&amp;WIDTH=450&amp;START_MA","XIMIZED=FALSE&amp;VAR:CALENDAR=US&amp;VAR:SYMBOL=RES&amp;VAR:INDEX=0"}</definedName>
    <definedName name="_984__FDSAUDITLINK__" hidden="1">{"fdsup://directions/FAT Viewer?action=UPDATE&amp;creator=factset&amp;DYN_ARGS=TRUE&amp;DOC_NAME=FAT:FQL_AUDITING_CLIENT_TEMPLATE.FAT&amp;display_string=Audit&amp;VAR:KEY=VYBMXYZENW&amp;VAR:QUERY=RkZfRU5UUlBSX1ZBTF9EQUlMWSg0MDUxMSwsLCwsJ0RJTCcp&amp;WINDOW=FIRST_POPUP&amp;HEIGHT=450&amp;WIDTH=","450&amp;START_MAXIMIZED=FALSE&amp;VAR:CALENDAR=US&amp;VAR:SYMBOL=RES&amp;VAR:INDEX=0"}</definedName>
    <definedName name="_985__FDSAUDITLINK__" hidden="1">{"fdsup://directions/FAT Viewer?action=UPDATE&amp;creator=factset&amp;DYN_ARGS=TRUE&amp;DOC_NAME=FAT:FQL_AUDITING_CLIENT_TEMPLATE.FAT&amp;display_string=Audit&amp;VAR:KEY=XWHSHEDKHS&amp;VAR:QUERY=RkZfRUJJVERBX09QRVIoTFRNLDQwNTA0KQ==&amp;WINDOW=FIRST_POPUP&amp;HEIGHT=450&amp;WIDTH=450&amp;START_MA","XIMIZED=FALSE&amp;VAR:CALENDAR=US&amp;VAR:SYMBOL=RES&amp;VAR:INDEX=0"}</definedName>
    <definedName name="_986__FDSAUDITLINK__" hidden="1">{"fdsup://directions/FAT Viewer?action=UPDATE&amp;creator=factset&amp;DYN_ARGS=TRUE&amp;DOC_NAME=FAT:FQL_AUDITING_CLIENT_TEMPLATE.FAT&amp;display_string=Audit&amp;VAR:KEY=RQBKTGRMFA&amp;VAR:QUERY=RkZfRU5UUlBSX1ZBTF9EQUlMWSg0MDUwNCwsLCwsJ0RJTCcp&amp;WINDOW=FIRST_POPUP&amp;HEIGHT=450&amp;WIDTH=","450&amp;START_MAXIMIZED=FALSE&amp;VAR:CALENDAR=US&amp;VAR:SYMBOL=RES&amp;VAR:INDEX=0"}</definedName>
    <definedName name="_987__FDSAUDITLINK__" hidden="1">{"fdsup://directions/FAT Viewer?action=UPDATE&amp;creator=factset&amp;DYN_ARGS=TRUE&amp;DOC_NAME=FAT:FQL_AUDITING_CLIENT_TEMPLATE.FAT&amp;display_string=Audit&amp;VAR:KEY=DUDCXOZOFG&amp;VAR:QUERY=RkZfRUJJVERBX09QRVIoTFRNLDQwNDk3KQ==&amp;WINDOW=FIRST_POPUP&amp;HEIGHT=450&amp;WIDTH=450&amp;START_MA","XIMIZED=FALSE&amp;VAR:CALENDAR=US&amp;VAR:SYMBOL=RES&amp;VAR:INDEX=0"}</definedName>
    <definedName name="_988__FDSAUDITLINK__" hidden="1">{"fdsup://directions/FAT Viewer?action=UPDATE&amp;creator=factset&amp;DYN_ARGS=TRUE&amp;DOC_NAME=FAT:FQL_AUDITING_CLIENT_TEMPLATE.FAT&amp;display_string=Audit&amp;VAR:KEY=TOLKZAVCDW&amp;VAR:QUERY=RkZfRU5UUlBSX1ZBTF9EQUlMWSg0MDQ5NywsLCwsJ0RJTCcp&amp;WINDOW=FIRST_POPUP&amp;HEIGHT=450&amp;WIDTH=","450&amp;START_MAXIMIZED=FALSE&amp;VAR:CALENDAR=US&amp;VAR:SYMBOL=RES&amp;VAR:INDEX=0"}</definedName>
    <definedName name="_989__FDSAUDITLINK__" hidden="1">{"fdsup://directions/FAT Viewer?action=UPDATE&amp;creator=factset&amp;DYN_ARGS=TRUE&amp;DOC_NAME=FAT:FQL_AUDITING_CLIENT_TEMPLATE.FAT&amp;display_string=Audit&amp;VAR:KEY=HIHEFWDOPE&amp;VAR:QUERY=RkZfRUJJVERBX09QRVIoTFRNLDQwNDkwKQ==&amp;WINDOW=FIRST_POPUP&amp;HEIGHT=450&amp;WIDTH=450&amp;START_MA","XIMIZED=FALSE&amp;VAR:CALENDAR=US&amp;VAR:SYMBOL=RES&amp;VAR:INDEX=0"}</definedName>
    <definedName name="_99_______________123Graph_CCHART_2" hidden="1">#REF!</definedName>
    <definedName name="_99___________123Graph_XCHART_1" hidden="1">#REF!</definedName>
    <definedName name="_99__123Graph_ACHART_1" hidden="1">#REF!</definedName>
    <definedName name="_99__123Graph_CCHART_2" hidden="1">#REF!</definedName>
    <definedName name="_99__123Graph_DCHART_26" hidden="1">#REF!</definedName>
    <definedName name="_99__123Graph_LBL_ACHART_2" hidden="1">#REF!</definedName>
    <definedName name="_99__123Graph_XCHART_8" hidden="1">#REF!</definedName>
    <definedName name="_9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90__FDSAUDITLINK__" hidden="1">{"fdsup://directions/FAT Viewer?action=UPDATE&amp;creator=factset&amp;DYN_ARGS=TRUE&amp;DOC_NAME=FAT:FQL_AUDITING_CLIENT_TEMPLATE.FAT&amp;display_string=Audit&amp;VAR:KEY=LMNWBEFATM&amp;VAR:QUERY=RkZfRU5UUlBSX1ZBTF9EQUlMWSg0MDQ5MCwsLCwsJ0RJTCcp&amp;WINDOW=FIRST_POPUP&amp;HEIGHT=450&amp;WIDTH=","450&amp;START_MAXIMIZED=FALSE&amp;VAR:CALENDAR=US&amp;VAR:SYMBOL=RES&amp;VAR:INDEX=0"}</definedName>
    <definedName name="_991__FDSAUDITLINK__" hidden="1">{"fdsup://directions/FAT Viewer?action=UPDATE&amp;creator=factset&amp;DYN_ARGS=TRUE&amp;DOC_NAME=FAT:FQL_AUDITING_CLIENT_TEMPLATE.FAT&amp;display_string=Audit&amp;VAR:KEY=BSHINWRCTE&amp;VAR:QUERY=RkZfRUJJVERBX09QRVIoTFRNLDQwNDgzKQ==&amp;WINDOW=FIRST_POPUP&amp;HEIGHT=450&amp;WIDTH=450&amp;START_MA","XIMIZED=FALSE&amp;VAR:CALENDAR=US&amp;VAR:SYMBOL=RES&amp;VAR:INDEX=0"}</definedName>
    <definedName name="_992__FDSAUDITLINK__" hidden="1">{"fdsup://directions/FAT Viewer?action=UPDATE&amp;creator=factset&amp;DYN_ARGS=TRUE&amp;DOC_NAME=FAT:FQL_AUDITING_CLIENT_TEMPLATE.FAT&amp;display_string=Audit&amp;VAR:KEY=BSRYVKLKLC&amp;VAR:QUERY=RkZfRU5UUlBSX1ZBTF9EQUlMWSg0MDQ4MywsLCwsJ0RJTCcp&amp;WINDOW=FIRST_POPUP&amp;HEIGHT=450&amp;WIDTH=","450&amp;START_MAXIMIZED=FALSE&amp;VAR:CALENDAR=US&amp;VAR:SYMBOL=RES&amp;VAR:INDEX=0"}</definedName>
    <definedName name="_993__FDSAUDITLINK__" hidden="1">{"fdsup://directions/FAT Viewer?action=UPDATE&amp;creator=factset&amp;DYN_ARGS=TRUE&amp;DOC_NAME=FAT:FQL_AUDITING_CLIENT_TEMPLATE.FAT&amp;display_string=Audit&amp;VAR:KEY=RIRMXSBKLW&amp;VAR:QUERY=RkZfRUJJVERBX09QRVIoTFRNLDQwNDc2KQ==&amp;WINDOW=FIRST_POPUP&amp;HEIGHT=450&amp;WIDTH=450&amp;START_MA","XIMIZED=FALSE&amp;VAR:CALENDAR=US&amp;VAR:SYMBOL=RES&amp;VAR:INDEX=0"}</definedName>
    <definedName name="_994__FDSAUDITLINK__" hidden="1">{"fdsup://directions/FAT Viewer?action=UPDATE&amp;creator=factset&amp;DYN_ARGS=TRUE&amp;DOC_NAME=FAT:FQL_AUDITING_CLIENT_TEMPLATE.FAT&amp;display_string=Audit&amp;VAR:KEY=FUPMHGBQHM&amp;VAR:QUERY=RkZfRU5UUlBSX1ZBTF9EQUlMWSg0MDQ3NiwsLCwsJ0RJTCcp&amp;WINDOW=FIRST_POPUP&amp;HEIGHT=450&amp;WIDTH=","450&amp;START_MAXIMIZED=FALSE&amp;VAR:CALENDAR=US&amp;VAR:SYMBOL=RES&amp;VAR:INDEX=0"}</definedName>
    <definedName name="_995__FDSAUDITLINK__" hidden="1">{"fdsup://directions/FAT Viewer?action=UPDATE&amp;creator=factset&amp;DYN_ARGS=TRUE&amp;DOC_NAME=FAT:FQL_AUDITING_CLIENT_TEMPLATE.FAT&amp;display_string=Audit&amp;VAR:KEY=HGPUTEPQPE&amp;VAR:QUERY=RkZfRUJJVERBX09QRVIoTFRNLDQwNDY5KQ==&amp;WINDOW=FIRST_POPUP&amp;HEIGHT=450&amp;WIDTH=450&amp;START_MA","XIMIZED=FALSE&amp;VAR:CALENDAR=US&amp;VAR:SYMBOL=RES&amp;VAR:INDEX=0"}</definedName>
    <definedName name="_996__FDSAUDITLINK__" hidden="1">{"fdsup://directions/FAT Viewer?action=UPDATE&amp;creator=factset&amp;DYN_ARGS=TRUE&amp;DOC_NAME=FAT:FQL_AUDITING_CLIENT_TEMPLATE.FAT&amp;display_string=Audit&amp;VAR:KEY=JSZWVMJEDE&amp;VAR:QUERY=RkZfRU5UUlBSX1ZBTF9EQUlMWSg0MDQ2OSwsLCwsJ0RJTCcp&amp;WINDOW=FIRST_POPUP&amp;HEIGHT=450&amp;WIDTH=","450&amp;START_MAXIMIZED=FALSE&amp;VAR:CALENDAR=US&amp;VAR:SYMBOL=RES&amp;VAR:INDEX=0"}</definedName>
    <definedName name="_997__FDSAUDITLINK__" hidden="1">{"fdsup://directions/FAT Viewer?action=UPDATE&amp;creator=factset&amp;DYN_ARGS=TRUE&amp;DOC_NAME=FAT:FQL_AUDITING_CLIENT_TEMPLATE.FAT&amp;display_string=Audit&amp;VAR:KEY=PYHMBKNWJY&amp;VAR:QUERY=RkZfRUJJVERBX09QRVIoTFRNLDQwNDYyKQ==&amp;WINDOW=FIRST_POPUP&amp;HEIGHT=450&amp;WIDTH=450&amp;START_MA","XIMIZED=FALSE&amp;VAR:CALENDAR=US&amp;VAR:SYMBOL=RES&amp;VAR:INDEX=0"}</definedName>
    <definedName name="_998__FDSAUDITLINK__" hidden="1">{"fdsup://directions/FAT Viewer?action=UPDATE&amp;creator=factset&amp;DYN_ARGS=TRUE&amp;DOC_NAME=FAT:FQL_AUDITING_CLIENT_TEMPLATE.FAT&amp;display_string=Audit&amp;VAR:KEY=NKXKJKHMFW&amp;VAR:QUERY=RkZfRU5UUlBSX1ZBTF9EQUlMWSg0MDQ2MiwsLCwsJ0RJTCcp&amp;WINDOW=FIRST_POPUP&amp;HEIGHT=450&amp;WIDTH=","450&amp;START_MAXIMIZED=FALSE&amp;VAR:CALENDAR=US&amp;VAR:SYMBOL=RES&amp;VAR:INDEX=0"}</definedName>
    <definedName name="_999__FDSAUDITLINK__" hidden="1">{"fdsup://directions/FAT Viewer?action=UPDATE&amp;creator=factset&amp;DYN_ARGS=TRUE&amp;DOC_NAME=FAT:FQL_AUDITING_CLIENT_TEMPLATE.FAT&amp;display_string=Audit&amp;VAR:KEY=JALIDSTINE&amp;VAR:QUERY=RkZfRUJJVERBX09QRVIoTFRNLDQwNDU1KQ==&amp;WINDOW=FIRST_POPUP&amp;HEIGHT=450&amp;WIDTH=450&amp;START_MA","XIMIZED=FALSE&amp;VAR:CALENDAR=US&amp;VAR:SYMBOL=RES&amp;VAR:INDEX=0"}</definedName>
    <definedName name="_9wrn.²Ä1­Ó¤ë1_Ü20¤H." hidden="1">{#N/A,#N/A,FALSE,"²Ä1­Ó¤ë"}</definedName>
    <definedName name="_A1" hidden="1">{"SCH2C",#N/A,FALSE,"North America"}</definedName>
    <definedName name="_A100" hidden="1">{#N/A,#N/A,FALSE,"Ocean";#N/A,#N/A,FALSE,"NewYork";#N/A,#N/A,FALSE,"Gateway";#N/A,#N/A,FALSE,"GVH";#N/A,#N/A,FALSE,"GVM";#N/A,#N/A,FALSE,"GVT"}</definedName>
    <definedName name="_A1000" hidden="1">{#N/A,#N/A,FALSE,"Ocean";#N/A,#N/A,FALSE,"NewYork";#N/A,#N/A,FALSE,"Gateway";#N/A,#N/A,FALSE,"GVH";#N/A,#N/A,FALSE,"GVM";#N/A,#N/A,FALSE,"GVT"}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200201" hidden="1">{#N/A,#N/A,FALSE,"Sales  total 9712";#N/A,#N/A,FALSE,"Sales  total 9712";#N/A,#N/A,FALSE,"Sales  total 9712";#N/A,#N/A,FALSE,"Sales  total 9712"}</definedName>
    <definedName name="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610" hidden="1">#REF!</definedName>
    <definedName name="_A820" hidden="1">#REF!</definedName>
    <definedName name="_aaa1" hidden="1">{"SCH1B",#N/A,FALSE,"Canada";"SCH2B",#N/A,FALSE,"Canada"}</definedName>
    <definedName name="_aaa2" hidden="1">{"SCH1B",#N/A,FALSE,"Canada";"SCH2B",#N/A,FALSE,"Canada"}</definedName>
    <definedName name="_aaa3" hidden="1">{#N/A,#N/A,FALSE,"TAX COMPUTATION";#N/A,#N/A,FALSE,"TAX SCHEDULE";#N/A,#N/A,FALSE,"ADDITIONS";#N/A,#N/A,FALSE,"W &amp; T"}</definedName>
    <definedName name="_ABC1" hidden="1">{#N/A,#N/A,FALSE,"Co_BalSht";#N/A,#N/A,FALSE,"Co_IncStmt";#N/A,#N/A,FALSE,"Cons_BalSht";#N/A,#N/A,FALSE,"Cons_IncStmt";#N/A,#N/A,FALSE,"Cashflow"}</definedName>
    <definedName name="_ABC2" hidden="1">{#N/A,#N/A,FALSE,"Co_BalSht";#N/A,#N/A,FALSE,"Co_IncStmt";#N/A,#N/A,FALSE,"Cons_BalSht";#N/A,#N/A,FALSE,"Cons_IncStmt";#N/A,#N/A,FALSE,"Cashflow"}</definedName>
    <definedName name="_add1" hidden="1">{#N/A,#N/A,FALSE,"TAX COMPUTATION";#N/A,#N/A,FALSE,"TAX SCHEDULE";#N/A,#N/A,FALSE,"ADDITIONS";#N/A,#N/A,FALSE,"W &amp; T"}</definedName>
    <definedName name="_AE1" hidden="1">{#N/A,#N/A,FALSE,"Aging Summary";#N/A,#N/A,FALSE,"Ratio Analysis";#N/A,#N/A,FALSE,"Test 120 Day Accts";#N/A,#N/A,FALSE,"Tickmarks"}</definedName>
    <definedName name="_AE1_1" hidden="1">{#N/A,#N/A,FALSE,"Aging Summary";#N/A,#N/A,FALSE,"Ratio Analysis";#N/A,#N/A,FALSE,"Test 120 Day Accts";#N/A,#N/A,FALSE,"Tickmarks"}</definedName>
    <definedName name="_AE1_1_1_1" hidden="1">{#N/A,#N/A,FALSE,"Aging Summary";#N/A,#N/A,FALSE,"Ratio Analysis";#N/A,#N/A,FALSE,"Test 120 Day Accts";#N/A,#N/A,FALSE,"Tickmarks"}</definedName>
    <definedName name="_AE1_1_1_2" hidden="1">{#N/A,#N/A,FALSE,"Aging Summary";#N/A,#N/A,FALSE,"Ratio Analysis";#N/A,#N/A,FALSE,"Test 120 Day Accts";#N/A,#N/A,FALSE,"Tickmarks"}</definedName>
    <definedName name="_AE1_1_1_3" hidden="1">{#N/A,#N/A,FALSE,"Aging Summary";#N/A,#N/A,FALSE,"Ratio Analysis";#N/A,#N/A,FALSE,"Test 120 Day Accts";#N/A,#N/A,FALSE,"Tickmarks"}</definedName>
    <definedName name="_AE1_1_2" hidden="1">{#N/A,#N/A,FALSE,"Aging Summary";#N/A,#N/A,FALSE,"Ratio Analysis";#N/A,#N/A,FALSE,"Test 120 Day Accts";#N/A,#N/A,FALSE,"Tickmarks"}</definedName>
    <definedName name="_AE1_1_3" hidden="1">{#N/A,#N/A,FALSE,"Aging Summary";#N/A,#N/A,FALSE,"Ratio Analysis";#N/A,#N/A,FALSE,"Test 120 Day Accts";#N/A,#N/A,FALSE,"Tickmarks"}</definedName>
    <definedName name="_AE1_1_4" hidden="1">{#N/A,#N/A,FALSE,"Aging Summary";#N/A,#N/A,FALSE,"Ratio Analysis";#N/A,#N/A,FALSE,"Test 120 Day Accts";#N/A,#N/A,FALSE,"Tickmarks"}</definedName>
    <definedName name="_AE1_2" hidden="1">{#N/A,#N/A,FALSE,"Aging Summary";#N/A,#N/A,FALSE,"Ratio Analysis";#N/A,#N/A,FALSE,"Test 120 Day Accts";#N/A,#N/A,FALSE,"Tickmarks"}</definedName>
    <definedName name="_AE1_3" hidden="1">{#N/A,#N/A,FALSE,"Aging Summary";#N/A,#N/A,FALSE,"Ratio Analysis";#N/A,#N/A,FALSE,"Test 120 Day Accts";#N/A,#N/A,FALSE,"Tickmarks"}</definedName>
    <definedName name="_AE1_4" hidden="1">{#N/A,#N/A,FALSE,"Aging Summary";#N/A,#N/A,FALSE,"Ratio Analysis";#N/A,#N/A,FALSE,"Test 120 Day Accts";#N/A,#N/A,FALSE,"Tickmarks"}</definedName>
    <definedName name="_AE2" hidden="1">{#N/A,#N/A,FALSE,"Aging Summary";#N/A,#N/A,FALSE,"Ratio Analysis";#N/A,#N/A,FALSE,"Test 120 Day Accts";#N/A,#N/A,FALSE,"Tickmarks"}</definedName>
    <definedName name="_AE2_1" hidden="1">{#N/A,#N/A,FALSE,"Aging Summary";#N/A,#N/A,FALSE,"Ratio Analysis";#N/A,#N/A,FALSE,"Test 120 Day Accts";#N/A,#N/A,FALSE,"Tickmarks"}</definedName>
    <definedName name="_AE2_1_1_1" hidden="1">{#N/A,#N/A,FALSE,"Aging Summary";#N/A,#N/A,FALSE,"Ratio Analysis";#N/A,#N/A,FALSE,"Test 120 Day Accts";#N/A,#N/A,FALSE,"Tickmarks"}</definedName>
    <definedName name="_AE2_1_1_2" hidden="1">{#N/A,#N/A,FALSE,"Aging Summary";#N/A,#N/A,FALSE,"Ratio Analysis";#N/A,#N/A,FALSE,"Test 120 Day Accts";#N/A,#N/A,FALSE,"Tickmarks"}</definedName>
    <definedName name="_AE2_1_1_3" hidden="1">{#N/A,#N/A,FALSE,"Aging Summary";#N/A,#N/A,FALSE,"Ratio Analysis";#N/A,#N/A,FALSE,"Test 120 Day Accts";#N/A,#N/A,FALSE,"Tickmarks"}</definedName>
    <definedName name="_AE2_1_2" hidden="1">{#N/A,#N/A,FALSE,"Aging Summary";#N/A,#N/A,FALSE,"Ratio Analysis";#N/A,#N/A,FALSE,"Test 120 Day Accts";#N/A,#N/A,FALSE,"Tickmarks"}</definedName>
    <definedName name="_AE2_1_3" hidden="1">{#N/A,#N/A,FALSE,"Aging Summary";#N/A,#N/A,FALSE,"Ratio Analysis";#N/A,#N/A,FALSE,"Test 120 Day Accts";#N/A,#N/A,FALSE,"Tickmarks"}</definedName>
    <definedName name="_AE2_1_4" hidden="1">{#N/A,#N/A,FALSE,"Aging Summary";#N/A,#N/A,FALSE,"Ratio Analysis";#N/A,#N/A,FALSE,"Test 120 Day Accts";#N/A,#N/A,FALSE,"Tickmarks"}</definedName>
    <definedName name="_AE2_2" hidden="1">{#N/A,#N/A,FALSE,"Aging Summary";#N/A,#N/A,FALSE,"Ratio Analysis";#N/A,#N/A,FALSE,"Test 120 Day Accts";#N/A,#N/A,FALSE,"Tickmarks"}</definedName>
    <definedName name="_AE2_3" hidden="1">{#N/A,#N/A,FALSE,"Aging Summary";#N/A,#N/A,FALSE,"Ratio Analysis";#N/A,#N/A,FALSE,"Test 120 Day Accts";#N/A,#N/A,FALSE,"Tickmarks"}</definedName>
    <definedName name="_AE2_4" hidden="1">{#N/A,#N/A,FALSE,"Aging Summary";#N/A,#N/A,FALSE,"Ratio Analysis";#N/A,#N/A,FALSE,"Test 120 Day Accts";#N/A,#N/A,FALSE,"Tickmarks"}</definedName>
    <definedName name="_AE4" hidden="1">{#N/A,#N/A,FALSE,"Aging Summary";#N/A,#N/A,FALSE,"Ratio Analysis";#N/A,#N/A,FALSE,"Test 120 Day Accts";#N/A,#N/A,FALSE,"Tickmarks"}</definedName>
    <definedName name="_AE4_1" hidden="1">{#N/A,#N/A,FALSE,"Aging Summary";#N/A,#N/A,FALSE,"Ratio Analysis";#N/A,#N/A,FALSE,"Test 120 Day Accts";#N/A,#N/A,FALSE,"Tickmarks"}</definedName>
    <definedName name="_AE4_1_1_1" hidden="1">{#N/A,#N/A,FALSE,"Aging Summary";#N/A,#N/A,FALSE,"Ratio Analysis";#N/A,#N/A,FALSE,"Test 120 Day Accts";#N/A,#N/A,FALSE,"Tickmarks"}</definedName>
    <definedName name="_AE4_1_1_2" hidden="1">{#N/A,#N/A,FALSE,"Aging Summary";#N/A,#N/A,FALSE,"Ratio Analysis";#N/A,#N/A,FALSE,"Test 120 Day Accts";#N/A,#N/A,FALSE,"Tickmarks"}</definedName>
    <definedName name="_AE4_1_1_3" hidden="1">{#N/A,#N/A,FALSE,"Aging Summary";#N/A,#N/A,FALSE,"Ratio Analysis";#N/A,#N/A,FALSE,"Test 120 Day Accts";#N/A,#N/A,FALSE,"Tickmarks"}</definedName>
    <definedName name="_AE4_1_2" hidden="1">{#N/A,#N/A,FALSE,"Aging Summary";#N/A,#N/A,FALSE,"Ratio Analysis";#N/A,#N/A,FALSE,"Test 120 Day Accts";#N/A,#N/A,FALSE,"Tickmarks"}</definedName>
    <definedName name="_AE4_1_3" hidden="1">{#N/A,#N/A,FALSE,"Aging Summary";#N/A,#N/A,FALSE,"Ratio Analysis";#N/A,#N/A,FALSE,"Test 120 Day Accts";#N/A,#N/A,FALSE,"Tickmarks"}</definedName>
    <definedName name="_AE4_1_4" hidden="1">{#N/A,#N/A,FALSE,"Aging Summary";#N/A,#N/A,FALSE,"Ratio Analysis";#N/A,#N/A,FALSE,"Test 120 Day Accts";#N/A,#N/A,FALSE,"Tickmarks"}</definedName>
    <definedName name="_AE4_2" hidden="1">{#N/A,#N/A,FALSE,"Aging Summary";#N/A,#N/A,FALSE,"Ratio Analysis";#N/A,#N/A,FALSE,"Test 120 Day Accts";#N/A,#N/A,FALSE,"Tickmarks"}</definedName>
    <definedName name="_AE4_3" hidden="1">{#N/A,#N/A,FALSE,"Aging Summary";#N/A,#N/A,FALSE,"Ratio Analysis";#N/A,#N/A,FALSE,"Test 120 Day Accts";#N/A,#N/A,FALSE,"Tickmarks"}</definedName>
    <definedName name="_AE4_4" hidden="1">{#N/A,#N/A,FALSE,"Aging Summary";#N/A,#N/A,FALSE,"Ratio Analysis";#N/A,#N/A,FALSE,"Test 120 Day Accts";#N/A,#N/A,FALSE,"Tickmarks"}</definedName>
    <definedName name="_ag1" hidden="1">{#N/A,#N/A,FALSE,"BALANCE SHEET";#N/A,#N/A,FALSE,"PL ACCOUNT";#N/A,#N/A,FALSE,"FIXED ASSETS";#N/A,#N/A,FALSE,"HP (V)";#N/A,#N/A,FALSE,"TAX COMP";#N/A,#N/A,FALSE,"W&amp;T";#N/A,#N/A,FALSE,"RECONCILE"}</definedName>
    <definedName name="_ah1" hidden="1">{#N/A,#N/A,FALSE,"TAX COMPUTATION";#N/A,#N/A,FALSE,"TAX SCHEDULE";#N/A,#N/A,FALSE,"ADDITIONS";#N/A,#N/A,FALSE,"W &amp; T"}</definedName>
    <definedName name="_AMO_ContentDefinition_126219709" hidden="1">"'Partitions:11'"</definedName>
    <definedName name="_AMO_ContentDefinition_126219709.0" hidden="1">"'&lt;ContentDefinition name=""SASApp2:SC.ZED_NPL"" rsid=""126219709"" type=""DataSet"" format=""ReportXml"" imgfmt=""ActiveX"" created=""11/07/2019 17:09:01"" modifed=""04/13/2020 15:22:45"" user=""郑舒月(平安普惠贷后管理部有抵押贷后管理室)"" apply=""False"" css=""C:\SASHome'"</definedName>
    <definedName name="_AMO_ContentDefinition_126219709.1" hidden="1">"'\x86\SASAddinforMicrosoftOffice\7.1\Styles\AMODefault.css"" range=""SASApp2_SC_ZED_NPL"" auto=""False"" xTime=""00:00:00.0780010"" rTime=""00:00:00.4866065"" bgnew=""False"" nFmt=""False"" grphSet=""True"" imgY=""0"" imgX=""0"" redirect=""False""&gt;
  '"</definedName>
    <definedName name="_AMO_ContentDefinition_126219709.10" hidden="1">"'""ExcelFormatting"" v=""Automatic"" /&gt;
  &lt;ExcelXMLOptions AdjColWidths=""True"" RowOpt=""InsertCells"" ColOpt=""InsertCells"" /&gt;
&lt;/ContentDefinition&gt;'"</definedName>
    <definedName name="_AMO_ContentDefinition_126219709.2" hidden="1">"'&lt;files /&gt;
  &lt;parents /&gt;
  &lt;children /&gt;
  &lt;param n=""AMO_Version"" v=""7.1"" /&gt;
  &lt;param n=""DisplayName"" v=""SASApp2:SC.ZED_NPL"" /&gt;
  &lt;param n=""DisplayType"" v=""数据集"" /&gt;
  &lt;param n=""DataSourceType"" v=""SAS DATASET"" /&gt;
  &lt;param n=""SAS'"</definedName>
    <definedName name="_AMO_ContentDefinition_126219709.3" hidden="1">"'Filter"" v="""" /&gt;
  &lt;param n=""MoreSheetsForRows"" v=""True"" /&gt;
  &lt;param n=""PageSize"" v=""500"" /&gt;
  &lt;param n=""ShowRowNumbers"" v=""False"" /&gt;
  &lt;param n=""ShowInfoInSheet"" v=""False"" /&gt;
  &lt;param n=""CredKey"" v=""ZED_NPL&amp;#x1;SASApp2&amp;#x1'"</definedName>
    <definedName name="_AMO_ContentDefinition_126219709.4" hidden="1">"';SC""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'"</definedName>
    <definedName name="_AMO_ContentDefinition_126219709.5" hidden="1">"'Lib=&amp;quot;SC&amp;quot;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ColSelFlg=&amp;quot;0&amp;q'"</definedName>
    <definedName name="_AMO_ContentDefinition_126219709.6" hidden="1">"'uot;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&amp;amp;lt;Version&amp;amp;gt;1&amp;amp;lt;/Version&amp;amp;gt;&amp;amp;#xD;&amp;amp'"</definedName>
    <definedName name="_AMO_ContentDefinition_126219709.7" hidden="1">"';#xA;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&amp;amp;lt;ParentName&amp;amp;gt;SC&amp;amp;lt;/ParentName&amp;amp;gt;&amp;amp;#xD;&amp;amp'"</definedName>
    <definedName name="_AMO_ContentDefinition_126219709.8" hidden="1">"';#xA;  &amp;amp;lt;Server&amp;amp;gt;SASApp2&amp;amp;lt;/Server&amp;amp;gt;&amp;amp;#xD;&amp;amp;#xA;  &amp;amp;lt;Library&amp;amp;gt;SC&amp;amp;lt;/Library&amp;amp;gt;&amp;amp;#xD;&amp;amp;#xA;&amp;amp;lt;/DNA&amp;amp;gt;&amp;quot; Name=&amp;quot;ZED_NPL&amp;quot; /&amp;gt;"" /&gt;
  &lt;param n=""ExcelTableColumnCount"" v='"</definedName>
    <definedName name="_AMO_ContentDefinition_126219709.9" hidden="1">"'""14"" /&gt;
  &lt;param n=""ExcelTableRowCount"" v=""36"" /&gt;
  &lt;param n=""DataRowCount"" v=""36"" /&gt;
  &lt;param n=""DataColCount"" v=""14"" /&gt;
  &lt;param n=""ObsColumn"" v=""false"" /&gt;
  &lt;param n=""ExcelFormattingHash"" v=""-397930250"" /&gt;
  &lt;param n='"</definedName>
    <definedName name="_AMO_ContentDefinition_30291749" hidden="1">"'Partitions:11'"</definedName>
    <definedName name="_AMO_ContentDefinition_30291749.0" hidden="1">"'&lt;ContentDefinition name=""SASApp2:UCB.ZED_INDEMNITY_TABLE"" rsid=""30291749"" type=""DataSet"" format=""ReportXml"" imgfmt=""ActiveX"" created=""04/13/2020 15:15:54"" modifed=""05/12/2020 15:45:39"" user=""郑舒月(平安普惠贷后管理部有抵押贷后管理室)"" apply=""False"" css'"</definedName>
    <definedName name="_AMO_ContentDefinition_30291749.1" hidden="1">"'=""C:\SASHome\x86\SASAddinforMicrosoftOffice\7.1\Styles\AMODefault.css"" range=""SASApp2_UCB_ZED_INDEMNITY_TABLE"" auto=""False"" xTime=""00:00:00.0468009"" rTime=""00:00:00.4212081"" bgnew=""False"" nFmt=""False"" grphSet=""True"" imgY=""0"" imgX'"</definedName>
    <definedName name="_AMO_ContentDefinition_30291749.10" hidden="1">"'alse"" /&gt;
  &lt;param n=""ExcelFormattingHash"" v=""-530586431"" /&gt;
  &lt;param n=""ExcelFormatting"" v=""Automatic"" /&gt;
  &lt;ExcelXMLOptions AdjColWidths=""True"" RowOpt=""InsertCells"" ColOpt=""InsertCells"" /&gt;
&lt;/ContentDefinition&gt;'"</definedName>
    <definedName name="_AMO_ContentDefinition_30291749.2" hidden="1">"'=""0"" redirect=""False""&gt;
  &lt;files /&gt;
  &lt;parents /&gt;
  &lt;children /&gt;
  &lt;param n=""AMO_Version"" v=""7.1"" /&gt;
  &lt;param n=""DisplayName"" v=""SASApp2:UCB.ZED_INDEMNITY_TABLE"" /&gt;
  &lt;param n=""DisplayType"" v=""数据集"" /&gt;
  &lt;param n=""DataSourceTy'"</definedName>
    <definedName name="_AMO_ContentDefinition_30291749.3" hidden="1">"'pe"" v=""SAS DATASET"" /&gt;
  &lt;param n=""SASFilter"" v="""" /&gt;
  &lt;param n=""MoreSheetsForRows"" v=""False"" /&gt;
  &lt;param n=""PageSize"" v=""500"" /&gt;
  &lt;param n=""ShowRowNumbers"" v=""False"" /&gt;
  &lt;param n=""ShowInfoInSheet"" v=""False"" /&gt;
  &lt;pa'"</definedName>
    <definedName name="_AMO_ContentDefinition_30291749.4" hidden="1">"'ram n=""CredKey"" v=""ZED_INDEMNITY_TABLE&amp;#x1;SASApp2&amp;#x1;UCB"" /&gt;
  &lt;param n=""ClassName"" v=""SAS.OfficeAddin.DataViewItem"" /&gt;
  &lt;param n=""ServerName"" v=""SASApp2"" /&gt;
  &lt;param n=""DataSource"" v=""&amp;lt;SasDataSource Version=&amp;quot;4.2&amp;quot; Typ'"</definedName>
    <definedName name="_AMO_ContentDefinition_30291749.5" hidden="1">"'e=&amp;quot;SAS.Servers.Dataset&amp;quot;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/&amp;'"</definedName>
    <definedName name="_AMO_ContentDefinition_30291749.6" hidden="1">"'amp;gt;&amp;amp;lt;/FilterTree&amp;amp;gt;&amp;quot; ColSelFlg=&amp;quot;0&amp;quot; DNA=&amp;quot;&amp;amp;lt;DNA&amp;amp;gt;&amp;amp;#xD;&amp;amp;#xA;  &amp;amp;lt;Type&amp;amp;gt;Dataset&amp;amp;lt;/Type&amp;amp;gt;&amp;amp;#xD;&amp;amp;#xA;  &amp;amp;lt;Name&amp;amp;gt;ZED_INDEMNITY_TABLE&amp;amp;lt;/Name&amp;amp;gt;&amp;amp;#xD;'"</definedName>
    <definedName name="_AMO_ContentDefinition_30291749.7" hidden="1">"'&amp;amp;#xA;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&amp;amp;lt;Factory&amp;amp;gt;SAS.EG.SDS.Model.Creator&amp;amp;lt;/Factory&amp;amp;gt;&amp;amp;#xD;&amp;amp;#x'"</definedName>
    <definedName name="_AMO_ContentDefinition_30291749.8" hidden="1">"'A;  &amp;amp;lt;ParentName&amp;amp;gt;UCB&amp;amp;lt;/ParentName&amp;amp;gt;&amp;amp;#xD;&amp;amp;#xA;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Name'"</definedName>
    <definedName name="_AMO_ContentDefinition_30291749.9" hidden="1">"'=&amp;quot;ZED_INDEMNITY_TABLE&amp;quot; /&amp;gt;"" /&gt;
  &lt;param n=""ExcelTableColumnCount"" v=""4"" /&gt;
  &lt;param n=""ExcelTableRowCount"" v=""2"" /&gt;
  &lt;param n=""DataRowCount"" v=""2"" /&gt;
  &lt;param n=""DataColCount"" v=""4"" /&gt;
  &lt;param n=""ObsColumn"" v=""f'"</definedName>
    <definedName name="_AMO_ContentDefinition_375079696" hidden="1">"'Partitions:11'"</definedName>
    <definedName name="_AMO_ContentDefinition_375079696.0" hidden="1">"'&lt;ContentDefinition name=""SASApp2:UCB.ZED_LAST_CURRENT"" rsid=""375079696"" type=""DataSet"" format=""ReportXml"" imgfmt=""ActiveX"" created=""04/13/2020 15:29:29"" modifed=""05/12/2020 15:45:54"" user=""郑舒月(平安普惠贷后管理部有抵押贷后管理室)"" apply=""False"" css=""'"</definedName>
    <definedName name="_AMO_ContentDefinition_375079696.1" hidden="1">"'C:\SASHome\x86\SASAddinforMicrosoftOffice\7.1\Styles\AMODefault.css"" range=""SASApp2_UCB_ZED_LAST_CURRENT"" auto=""False"" xTime=""00:00:00.0156003"" rTime=""00:00:00.4212081"" bgnew=""False"" nFmt=""False"" grphSet=""True"" imgY=""0"" imgX=""0"" r'"</definedName>
    <definedName name="_AMO_ContentDefinition_375079696.10" hidden="1">"' n=""ExcelFormattingHash"" v=""-739009327"" /&gt;
  &lt;param n=""ExcelFormatting"" v=""Automatic"" /&gt;
  &lt;ExcelXMLOptions AdjColWidths=""True"" RowOpt=""InsertCells"" ColOpt=""InsertCells"" /&gt;
&lt;/ContentDefinition&gt;'"</definedName>
    <definedName name="_AMO_ContentDefinition_375079696.2" hidden="1">"'edirect=""False""&gt;
  &lt;files /&gt;
  &lt;parents /&gt;
  &lt;children /&gt;
  &lt;param n=""AMO_Version"" v=""7.1"" /&gt;
  &lt;param n=""DisplayName"" v=""SASApp2:UCB.ZED_LAST_CURRENT"" /&gt;
  &lt;param n=""DisplayType"" v=""数据集"" /&gt;
  &lt;param n=""DataSourceType"" v=""SAS '"</definedName>
    <definedName name="_AMO_ContentDefinition_375079696.3" hidden="1">"'DATASET"" /&gt;
  &lt;param n=""SASFilter"" v="""" /&gt;
  &lt;param n=""MoreSheetsForRows"" v=""False"" /&gt;
  &lt;param n=""PageSize"" v=""500"" /&gt;
  &lt;param n=""ShowRowNumbers"" v=""False"" /&gt;
  &lt;param n=""ShowInfoInSheet"" v=""False"" /&gt;
  &lt;param n=""CredKe'"</definedName>
    <definedName name="_AMO_ContentDefinition_375079696.4" hidden="1">"'y"" v=""ZED_LAST_CURRENT&amp;#x1;SASApp2&amp;#x1;UCB"" /&gt;
  &lt;param n=""ClassName"" v=""SAS.OfficeAddin.DataViewItem"" /&gt;
  &lt;param n=""ServerName"" v=""SASApp2"" /&gt;
  &lt;param n=""DataSource"" v=""&amp;lt;SasDataSource Version=&amp;quot;4.2&amp;quot; Type=&amp;quot;SAS.Serve'"</definedName>
    <definedName name="_AMO_ContentDefinition_375079696.5" hidden="1">"'rs.Dataset&amp;quot;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/&amp;amp;gt;&amp;amp;lt;/F'"</definedName>
    <definedName name="_AMO_ContentDefinition_375079696.6" hidden="1">"'ilterTree&amp;amp;gt;&amp;quot;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&amp;amp;lt;V'"</definedName>
    <definedName name="_AMO_ContentDefinition_375079696.7" hidden="1">"'ersion&amp;amp;gt;1&amp;amp;lt;/Version&amp;amp;gt;&amp;amp;#xD;&amp;amp;#xA;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&amp;amp;lt;ParentNa'"</definedName>
    <definedName name="_AMO_ContentDefinition_375079696.8" hidden="1">"'me&amp;amp;gt;UCB&amp;amp;lt;/ParentName&amp;amp;gt;&amp;amp;#xD;&amp;amp;#xA;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Name=&amp;quot;ZED_LAST_CURR'"</definedName>
    <definedName name="_AMO_ContentDefinition_375079696.9" hidden="1">"'ENT&amp;quot; /&amp;gt;"" /&gt;
  &lt;param n=""ExcelTableColumnCount"" v=""10"" /&gt;
  &lt;param n=""ExcelTableRowCount"" v=""36"" /&gt;
  &lt;param n=""DataRowCount"" v=""36"" /&gt;
  &lt;param n=""DataColCount"" v=""10"" /&gt;
  &lt;param n=""ObsColumn"" v=""false"" /&gt;
  &lt;param'"</definedName>
    <definedName name="_AMO_ContentDefinition_565012070" hidden="1">"'Partitions:11'"</definedName>
    <definedName name="_AMO_ContentDefinition_565012070.0" hidden="1">"'&lt;ContentDefinition name=""SASApp2:UCB.ZED_OVERDUE_TABLE"" rsid=""565012070"" type=""DataSet"" format=""ReportXml"" imgfmt=""ActiveX"" created=""04/13/2020 15:16:13"" modifed=""05/12/2020 15:43:33"" user=""郑舒月(平安普惠贷后管理部有抵押贷后管理室)"" apply=""False"" css='"</definedName>
    <definedName name="_AMO_ContentDefinition_565012070.1" hidden="1">"'""C:\SASHome\x86\SASAddinforMicrosoftOffice\7.1\Styles\AMODefault.css"" range=""SASApp2_UCB_ZED_OVERDUE_TABLE"" auto=""False"" xTime=""00:00:00.0156003"" rTime=""00:00:01.5444297"" bgnew=""False"" nFmt=""False"" grphSet=""True"" imgY=""0"" imgX=""0'"</definedName>
    <definedName name="_AMO_ContentDefinition_565012070.10" hidden="1">"'param n=""ExcelFormattingHash"" v=""-1397940440"" /&gt;
  &lt;param n=""ExcelFormatting"" v=""Automatic"" /&gt;
  &lt;ExcelXMLOptions AdjColWidths=""True"" RowOpt=""InsertCells"" ColOpt=""InsertCells"" /&gt;
&lt;/ContentDefinition&gt;'"</definedName>
    <definedName name="_AMO_ContentDefinition_565012070.2" hidden="1">"'"" redirect=""False""&gt;
  &lt;files /&gt;
  &lt;parents /&gt;
  &lt;children /&gt;
  &lt;param n=""AMO_Version"" v=""7.1"" /&gt;
  &lt;param n=""DisplayName"" v=""SASApp2:UCB.ZED_OVERDUE_TABLE"" /&gt;
  &lt;param n=""DisplayType"" v=""数据集"" /&gt;
  &lt;param n=""DataSourceType"" v='"</definedName>
    <definedName name="_AMO_ContentDefinition_565012070.3" hidden="1">"'""SAS DATASET"" /&gt;
  &lt;param n=""SASFilter"" v="""" /&gt;
  &lt;param n=""MoreSheetsForRows"" v=""False"" /&gt;
  &lt;param n=""PageSize"" v=""500"" /&gt;
  &lt;param n=""ShowRowNumbers"" v=""False"" /&gt;
  &lt;param n=""ShowInfoInSheet"" v=""False"" /&gt;
  &lt;param n=""'"</definedName>
    <definedName name="_AMO_ContentDefinition_565012070.4" hidden="1">"'CredKey"" v=""ZED_OVERDUE_TABLE&amp;#x1;SASApp2&amp;#x1;UCB"" /&gt;
  &lt;param n=""ClassName"" v=""SAS.OfficeAddin.DataViewItem"" /&gt;
  &lt;param n=""ServerName"" v=""SASApp2"" /&gt;
  &lt;param n=""DataSource"" v=""&amp;lt;SasDataSource Version=&amp;quot;4.2&amp;quot; Type=&amp;quot;SA'"</definedName>
    <definedName name="_AMO_ContentDefinition_565012070.5" hidden="1">"'S.Servers.Dataset&amp;quot;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/&amp;amp;gt;&amp;am'"</definedName>
    <definedName name="_AMO_ContentDefinition_565012070.6" hidden="1">"'p;lt;/FilterTree&amp;amp;gt;&amp;quot; ColSelFlg=&amp;quot;0&amp;quot; DNA=&amp;quot;&amp;amp;lt;DNA&amp;amp;gt;&amp;amp;#xD;&amp;amp;#xA;  &amp;amp;lt;Type&amp;amp;gt;Dataset&amp;amp;lt;/Type&amp;amp;gt;&amp;amp;#xD;&amp;amp;#xA;  &amp;amp;lt;Name&amp;amp;gt;ZED_OVERDUE_TABLE&amp;amp;lt;/Name&amp;amp;gt;&amp;amp;#xD;&amp;amp;#xA;  &amp;'"</definedName>
    <definedName name="_AMO_ContentDefinition_565012070.7" hidden="1">"'amp;lt;Version&amp;amp;gt;1&amp;amp;lt;/Version&amp;amp;gt;&amp;amp;#xD;&amp;amp;#xA;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&amp;amp;lt;'"</definedName>
    <definedName name="_AMO_ContentDefinition_565012070.8" hidden="1">"'ParentName&amp;amp;gt;UCB&amp;amp;lt;/ParentName&amp;amp;gt;&amp;amp;#xD;&amp;amp;#xA;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Name=&amp;quot;ZED_O'"</definedName>
    <definedName name="_AMO_ContentDefinition_565012070.9" hidden="1">"'VERDUE_TABLE&amp;quot; /&amp;gt;"" /&gt;
  &lt;param n=""ExcelTableColumnCount"" v=""3"" /&gt;
  &lt;param n=""ExcelTableRowCount"" v=""4"" /&gt;
  &lt;param n=""DataRowCount"" v=""4"" /&gt;
  &lt;param n=""DataColCount"" v=""3"" /&gt;
  &lt;param n=""ObsColumn"" v=""false"" /&gt;
  &lt;'"</definedName>
    <definedName name="_AMO_ContentDefinition_819324585" hidden="1">"'Partitions:11'"</definedName>
    <definedName name="_AMO_ContentDefinition_819324585.0" hidden="1">"'&lt;ContentDefinition name=""SASApp2:UCB.ZED_NPL"" rsid=""819324585"" type=""DataSet"" format=""ReportXml"" imgfmt=""ActiveX"" created=""04/13/2020 15:22:07"" modifed=""05/12/2020 15:45:44"" user=""郑舒月(平安普惠贷后管理部有抵押贷后管理室)"" apply=""False"" css=""C:\SASHom'"</definedName>
    <definedName name="_AMO_ContentDefinition_819324585.1" hidden="1">"'e\x86\SASAddinforMicrosoftOffice\7.1\Styles\AMODefault.css"" range=""SASApp2_UCB_ZED_NPL"" auto=""False"" xTime=""00:00:00.0156003"" rTime=""00:00:00.4524087"" bgnew=""False"" nFmt=""False"" grphSet=""True"" imgY=""0"" imgX=""0"" redirect=""False""&gt;
'"</definedName>
    <definedName name="_AMO_ContentDefinition_819324585.10" hidden="1">"'ram n=""ExcelFormatting"" v=""Automatic"" /&gt;
  &lt;ExcelXMLOptions AdjColWidths=""True"" RowOpt=""InsertCells"" ColOpt=""InsertCells"" /&gt;
&lt;/ContentDefinition&gt;'"</definedName>
    <definedName name="_AMO_ContentDefinition_819324585.2" hidden="1">"'  &lt;files /&gt;
  &lt;parents /&gt;
  &lt;children /&gt;
  &lt;param n=""AMO_Version"" v=""7.1"" /&gt;
  &lt;param n=""DisplayName"" v=""SASApp2:UCB.ZED_NPL"" /&gt;
  &lt;param n=""DisplayType"" v=""数据集"" /&gt;
  &lt;param n=""DataSourceType"" v=""SAS DATASET"" /&gt;
  &lt;param n=""'"</definedName>
    <definedName name="_AMO_ContentDefinition_819324585.3" hidden="1">"'SASFilter"" v="""" /&gt;
  &lt;param n=""MoreSheetsForRows"" v=""False"" /&gt;
  &lt;param n=""PageSize"" v=""500"" /&gt;
  &lt;param n=""ShowRowNumbers"" v=""False"" /&gt;
  &lt;param n=""ShowInfoInSheet"" v=""False"" /&gt;
  &lt;param n=""CredKey"" v=""ZED_NPL&amp;#x1;SASApp2&amp;'"</definedName>
    <definedName name="_AMO_ContentDefinition_819324585.4" hidden="1">"'#x1;UCB""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Svr=&amp;quot;SASApp2&amp;qu'"</definedName>
    <definedName name="_AMO_ContentDefinition_819324585.5" hidden="1">"'ot; Lib=&amp;quot;UCB&amp;quot; Libname=&amp;quot;UCB&amp;quot; FilterDS=&amp;quot;&amp;amp;lt;?xml version=&amp;amp;quot;1.0&amp;amp;quot; encoding=&amp;amp;quot;utf-16&amp;amp;quot;?&amp;amp;gt;&amp;amp;lt;FilterTree&amp;amp;gt;&amp;amp;lt;TreeRoot /&amp;amp;gt;&amp;amp;lt;/FilterTree&amp;amp;gt;&amp;quot; ColSelFlg=&amp;qu'"</definedName>
    <definedName name="_AMO_ContentDefinition_819324585.6" hidden="1">"'ot;0&amp;quot;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&amp;amp;lt;Version&amp;amp;gt;1&amp;amp;lt;/Version&amp;amp;gt;&amp;amp;#x'"</definedName>
    <definedName name="_AMO_ContentDefinition_819324585.7" hidden="1">"'D;&amp;amp;#xA;  &amp;amp;lt;Assembly&amp;amp;gt;SAS.EG.SDS.Model&amp;amp;lt;/Assembly&amp;amp;gt;&amp;amp;#xD;&amp;amp;#xA;  &amp;amp;lt;Factory&amp;amp;gt;SAS.EG.SDS.Model.Creator&amp;amp;lt;/Factory&amp;amp;gt;&amp;amp;#xD;&amp;amp;#xA;  &amp;amp;lt;ParentName&amp;amp;gt;UCB&amp;amp;lt;/ParentName&amp;amp;gt;&amp;amp;#'"</definedName>
    <definedName name="_AMO_ContentDefinition_819324585.8" hidden="1">"'xD;&amp;amp;#xA;  &amp;amp;lt;Server&amp;amp;gt;SASApp2&amp;amp;lt;/Server&amp;amp;gt;&amp;amp;#xD;&amp;amp;#xA;  &amp;amp;lt;Library&amp;amp;gt;UCB&amp;amp;lt;/Library&amp;amp;gt;&amp;amp;#xD;&amp;amp;#xA;&amp;amp;lt;/DNA&amp;amp;gt;&amp;quot; Name=&amp;quot;ZED_NPL&amp;quot; /&amp;gt;"" /&gt;
  &lt;param n=""ExcelTableColumnCou'"</definedName>
    <definedName name="_AMO_ContentDefinition_819324585.9" hidden="1">"'nt"" v=""14"" /&gt;
  &lt;param n=""ExcelTableRowCount"" v=""36"" /&gt;
  &lt;param n=""DataRowCount"" v=""36"" /&gt;
  &lt;param n=""DataColCount"" v=""14"" /&gt;
  &lt;param n=""ObsColumn"" v=""false"" /&gt;
  &lt;param n=""ExcelFormattingHash"" v=""-397930250"" /&gt;
  &lt;pa'"</definedName>
    <definedName name="_AMO_ContentDefinition_842001499" hidden="1">"'Partitions:11'"</definedName>
    <definedName name="_AMO_ContentDefinition_842001499.0" hidden="1">"'&lt;ContentDefinition name=""SASApp2:SC.ZED_LAST_CURRENT"" rsid=""842001499"" type=""DataSet"" format=""ReportXml"" imgfmt=""ActiveX"" created=""01/06/2020 20:02:19"" modifed=""04/14/2020 14:41:18"" user=""郑舒月(平安普惠贷后管理部有抵押贷后管理室)"" apply=""False"" css=""C'"</definedName>
    <definedName name="_AMO_ContentDefinition_842001499.1" hidden="1">"':\SASHome\x86\SASAddinforMicrosoftOffice\7.1\Styles\AMODefault.css"" range=""SASApp2_SC_ZED_LAST_CURRENT_3"" auto=""False"" xTime=""00:00:00"" rTime=""00:00:00.3120040"" bgnew=""False"" nFmt=""False"" grphSet=""True"" imgY=""0"" imgX=""0"" redirect='"</definedName>
    <definedName name="_AMO_ContentDefinition_842001499.10" hidden="1">"'tingHash"" v=""-739009327"" /&gt;
  &lt;param n=""ExcelFormatting"" v=""Automatic"" /&gt;
  &lt;ExcelXMLOptions AdjColWidths=""True"" RowOpt=""InsertCells"" ColOpt=""InsertCells"" /&gt;
&lt;/ContentDefinition&gt;'"</definedName>
    <definedName name="_AMO_ContentDefinition_842001499.2" hidden="1">"'""False""&gt;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DATASET""'"</definedName>
    <definedName name="_AMO_ContentDefinition_842001499.3" hidden="1">"' /&gt;
  &lt;param n=""SASFilter"" v="""" /&gt;
  &lt;param n=""MoreSheetsForRows"" v=""False"" /&gt;
  &lt;param n=""PageSize"" v=""500"" /&gt;
  &lt;param n=""ShowRowNumbers"" v=""True"" /&gt;
  &lt;param n=""ShowInfoInSheet"" v=""False"" /&gt;
  &lt;param n=""CredKey"" v=""ZED_'"</definedName>
    <definedName name="_AMO_ContentDefinition_842001499.4" hidden="1">"'LAST_CURRENT&amp;#x1;SASApp2&amp;#x1;SC""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Type=&amp;quot;SAS.Servers.Dataset&amp;qu'"</definedName>
    <definedName name="_AMO_ContentDefinition_842001499.5" hidden="1">"'ot;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/&amp;amp;gt;&amp;amp;lt;/FilterTree&amp;amp;g'"</definedName>
    <definedName name="_AMO_ContentDefinition_842001499.6" hidden="1">"'t;&amp;quot;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&amp;amp;lt;Version&amp;amp;gt;1'"</definedName>
    <definedName name="_AMO_ContentDefinition_842001499.7" hidden="1">"'&amp;amp;lt;/Version&amp;amp;gt;&amp;amp;#xD;&amp;amp;#xA;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&amp;amp;lt;ParentName&amp;amp;gt;SC&amp;am'"</definedName>
    <definedName name="_AMO_ContentDefinition_842001499.8" hidden="1">"'p;lt;/ParentName&amp;amp;gt;&amp;amp;#xD;&amp;amp;#xA;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/&amp;gt;""'"</definedName>
    <definedName name="_AMO_ContentDefinition_842001499.9" hidden="1">"' /&gt;
  &lt;param n=""ExcelTableColumnCount"" v=""11"" /&gt;
  &lt;param n=""ExcelTableRowCount"" v=""36"" /&gt;
  &lt;param n=""DataRowCount"" v=""36"" /&gt;
  &lt;param n=""DataColCount"" v=""10"" /&gt;
  &lt;param n=""ObsColumn"" v=""true"" /&gt;
  &lt;param n=""ExcelFormat'"</definedName>
    <definedName name="_AMO_ContentDefinition_854191209" hidden="1">"'Partitions:11'"</definedName>
    <definedName name="_AMO_ContentDefinition_854191209.0" hidden="1">"'&lt;ContentDefinition name=""SASApp2:SC.ZED_LAST_CURRENT"" rsid=""854191209"" type=""DataSet"" format=""ReportXml"" imgfmt=""ActiveX"" created=""01/06/2020 16:10:10"" modifed=""01/06/2020 19:59:14"" user=""郑舒月(平安普惠贷后管理部有抵押贷后管理室)"" apply=""False"" css=""C'"</definedName>
    <definedName name="_AMO_ContentDefinition_854191209.1" hidden="1">"':\SASHome\x86\SASAddinforMicrosoftOffice\7.1\Styles\AMODefault.css"" range=""SASApp2_SC_ZED_LAST_CURRENT"" auto=""False"" xTime=""00:00:00"" rTime=""00:00:00.3276000"" bgnew=""False"" nFmt=""False"" grphSet=""True"" imgY=""0"" imgX=""0"" redirect=""F'"</definedName>
    <definedName name="_AMO_ContentDefinition_854191209.10" hidden="1">"'ingHash"" v=""-739009327"" /&gt;
  &lt;param n=""ExcelFormatting"" v=""Automatic"" /&gt;
  &lt;ExcelXMLOptions AdjColWidths=""True"" RowOpt=""InsertCells"" ColOpt=""InsertCells"" /&gt;
&lt;/ContentDefinition&gt;'"</definedName>
    <definedName name="_AMO_ContentDefinition_854191209.2" hidden="1">"'alse""&gt;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 /&gt;'"</definedName>
    <definedName name="_AMO_ContentDefinition_854191209.3" hidden="1">"'
  &lt;param n=""SASFilter"" v="""" /&gt;
  &lt;param n=""MoreSheetsForRows"" v=""False"" /&gt;
  &lt;param n=""PageSize"" v=""500"" /&gt;
  &lt;param n=""ShowRowNumbers"" v=""False"" /&gt;
  &lt;param n=""ShowInfoInSheet"" v=""False"" /&gt;
  &lt;param n=""CredKey"" v=""ZED_LA'"</definedName>
    <definedName name="_AMO_ContentDefinition_854191209.4" hidden="1">"'ST_CURRENT&amp;#x1;SASApp2&amp;#x1;SC""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Type=&amp;quot;SAS.Servers.Dataset&amp;quot'"</definedName>
    <definedName name="_AMO_ContentDefinition_854191209.5" hidden="1">"';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/&amp;amp;gt;&amp;amp;lt;/FilterTree&amp;amp;gt;'"</definedName>
    <definedName name="_AMO_ContentDefinition_854191209.6" hidden="1">"'&amp;quot;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&amp;amp;lt;Version&amp;amp;gt;1&amp;a'"</definedName>
    <definedName name="_AMO_ContentDefinition_854191209.7" hidden="1">"'mp;lt;/Version&amp;amp;gt;&amp;amp;#xD;&amp;amp;#xA;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&amp;amp;lt;ParentName&amp;amp;gt;SC&amp;amp;'"</definedName>
    <definedName name="_AMO_ContentDefinition_854191209.8" hidden="1">"'lt;/ParentName&amp;amp;gt;&amp;amp;#xD;&amp;amp;#xA;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 /'"</definedName>
    <definedName name="_AMO_ContentDefinition_854191209.9" hidden="1">"'&gt;
  &lt;param n=""ExcelTableColumnCount"" v=""10"" /&gt;
  &lt;param n=""ExcelTableRowCount"" v=""37"" /&gt;
  &lt;param n=""DataRowCount"" v=""36"" /&gt;
  &lt;param n=""DataColCount"" v=""10"" /&gt;
  &lt;param n=""ObsColumn"" v=""false"" /&gt;
  &lt;param n=""ExcelFormatt'"</definedName>
    <definedName name="_AMO_ContentDefinition_928916161" hidden="1">"'Partitions:11'"</definedName>
    <definedName name="_AMO_ContentDefinition_928916161.0" hidden="1">"'&lt;ContentDefinition name=""SASApp2:UCA.ZED_SUM"" rsid=""928916161"" type=""DataSet"" format=""ReportXml"" imgfmt=""ActiveX"" created=""04/08/2020 13:58:41"" modifed=""05/12/2020 15:45:57"" user=""郑舒月(平安普惠贷后管理部有抵押贷后管理室)"" apply=""False"" css=""C:\SASHom'"</definedName>
    <definedName name="_AMO_ContentDefinition_928916161.1" hidden="1">"'e\x86\SASAddinforMicrosoftOffice\7.1\Styles\AMODefault.css"" range=""SASApp2_UCA_ZED_SUM"" auto=""False"" xTime=""00:00:00"" rTime=""00:00:00.3120060"" bgnew=""False"" nFmt=""False"" grphSet=""True"" imgY=""0"" imgX=""0"" redirect=""False""&gt;
  &lt;files'"</definedName>
    <definedName name="_AMO_ContentDefinition_928916161.10" hidden="1">"'=""ExcelFormatting"" v=""Automatic"" /&gt;
  &lt;ExcelXMLOptions AdjColWidths=""True"" RowOpt=""InsertCells"" ColOpt=""InsertCells"" /&gt;
&lt;/ContentDefinition&gt;'"</definedName>
    <definedName name="_AMO_ContentDefinition_928916161.2" hidden="1">"' /&gt;
  &lt;parents /&gt;
  &lt;children /&gt;
  &lt;param n=""AMO_Version"" v=""7.1"" /&gt;
  &lt;param n=""DisplayName"" v=""SASApp2:UCA.ZED_SUM"" /&gt;
  &lt;param n=""DisplayType"" v=""数据集"" /&gt;
  &lt;param n=""DataSourceType"" v=""SAS DATASET"" /&gt;
  &lt;param n=""SASFilte'"</definedName>
    <definedName name="_AMO_ContentDefinition_928916161.3" hidden="1">"'r"" v="""" /&gt;
  &lt;param n=""MoreSheetsForRows"" v=""False"" /&gt;
  &lt;param n=""PageSize"" v=""500"" /&gt;
  &lt;param n=""ShowRowNumbers"" v=""False"" /&gt;
  &lt;param n=""ShowInfoInSheet"" v=""False"" /&gt;
  &lt;param n=""CredKey"" v=""ZED_SUM&amp;#x1;SASApp2&amp;#x1;UCA'"</definedName>
    <definedName name="_AMO_ContentDefinition_928916161.4" hidden="1">"'""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Lib'"</definedName>
    <definedName name="_AMO_ContentDefinition_928916161.5" hidden="1">"'=&amp;quot;UCA&amp;quot; Libname=&amp;quot;UCA&amp;quot;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ColSelFlg=&amp;quot;0&amp;qu'"</definedName>
    <definedName name="_AMO_ContentDefinition_928916161.6" hidden="1">"'ot; DNA=&amp;quot;&amp;amp;lt;DNA&amp;amp;gt;&amp;amp;#xD;&amp;amp;#xA;  &amp;amp;lt;Type&amp;amp;gt;Dataset&amp;amp;lt;/Type&amp;amp;gt;&amp;amp;#xD;&amp;amp;#xA;  &amp;amp;lt;Name&amp;amp;gt;ZED_SUM&amp;amp;lt;/Name&amp;amp;gt;&amp;amp;#xD;&amp;amp;#xA;  &amp;amp;lt;Version&amp;amp;gt;1&amp;amp;lt;/Version&amp;amp;gt;&amp;amp;#xD;&amp;amp;'"</definedName>
    <definedName name="_AMO_ContentDefinition_928916161.7" hidden="1">"'#xA;  &amp;amp;lt;Assembly&amp;amp;gt;SAS.EG.SDS.Model&amp;amp;lt;/Assembly&amp;amp;gt;&amp;amp;#xD;&amp;amp;#xA;  &amp;amp;lt;Factory&amp;amp;gt;SAS.EG.SDS.Model.Creator&amp;amp;lt;/Factory&amp;amp;gt;&amp;amp;#xD;&amp;amp;#xA;  &amp;amp;lt;ParentName&amp;amp;gt;UCA&amp;amp;lt;/ParentName&amp;amp;gt;&amp;amp;#xD;&amp;amp'"</definedName>
    <definedName name="_AMO_ContentDefinition_928916161.8" hidden="1">"';#xA;  &amp;amp;lt;Server&amp;amp;gt;SASApp2&amp;amp;lt;/Server&amp;amp;gt;&amp;amp;#xD;&amp;amp;#xA;  &amp;amp;lt;Library&amp;amp;gt;UCA&amp;amp;lt;/Library&amp;amp;gt;&amp;amp;#xD;&amp;amp;#xA;&amp;amp;lt;/DNA&amp;amp;gt;&amp;quot; Name=&amp;quot;ZED_SUM&amp;quot; /&amp;gt;"" /&gt;
  &lt;param n=""ExcelTableColumnCount"" v'"</definedName>
    <definedName name="_AMO_ContentDefinition_928916161.9" hidden="1">"'=""16"" /&gt;
  &lt;param n=""ExcelTableRowCount"" v=""36"" /&gt;
  &lt;param n=""DataRowCount"" v=""36"" /&gt;
  &lt;param n=""DataColCount"" v=""16"" /&gt;
  &lt;param n=""ObsColumn"" v=""false"" /&gt;
  &lt;param n=""ExcelFormattingHash"" v=""-740594726"" /&gt;
  &lt;param n'"</definedName>
    <definedName name="_AMO_ContentDefinition_933102340" hidden="1">"'Partitions:11'"</definedName>
    <definedName name="_AMO_ContentDefinition_933102340.0" hidden="1">"'&lt;ContentDefinition name=""SASApp2:SC.LAST_CURRENT"" rsid=""933102340"" type=""DataSet"" format=""ReportXml"" imgfmt=""ActiveX"" created=""09/25/2019 15:33:41"" modifed=""01/03/2020 15:37:20"" user=""郑舒月(平安普惠贷后管理部有抵押贷后管理室)"" apply=""False"" css=""C:\SA'"</definedName>
    <definedName name="_AMO_ContentDefinition_933102340.1" hidden="1">"'SHome\x86\SASAddinforMicrosoftOffice\7.1\Styles\AMODefault.css"" range=""SASApp2_SC_LAST_CURRENT"" auto=""False"" xTime=""00:00:00.0156002"" rTime=""00:00:00.3276042"" bgnew=""False"" nFmt=""False"" grphSet=""True"" imgY=""0"" imgX=""0"" redirect=""F'"</definedName>
    <definedName name="_AMO_ContentDefinition_933102340.10" hidden="1">"'009327"" /&gt;
  &lt;param n=""ExcelFormatting"" v=""Automatic"" /&gt;
  &lt;ExcelXMLOptions AdjColWidths=""True"" RowOpt=""InsertCells"" ColOpt=""InsertCells"" /&gt;
&lt;/ContentDefinition&gt;'"</definedName>
    <definedName name="_AMO_ContentDefinition_933102340.2" hidden="1">"'alse""&gt;
  &lt;files /&gt;
  &lt;parents /&gt;
  &lt;children /&gt;
  &lt;param n=""AMO_Version"" v=""7.1"" /&gt;
  &lt;param n=""DisplayName"" v=""SASApp2:SC.LAST_CURRENT"" /&gt;
  &lt;param n=""DisplayType"" v=""数据集"" /&gt;
  &lt;param n=""DataSourceType"" v=""SAS DATASET"" /&gt;
  '"</definedName>
    <definedName name="_AMO_ContentDefinition_933102340.3" hidden="1">"'&lt;param n=""SASFilter"" v="""" /&gt;
  &lt;param n=""MoreSheetsForRows"" v=""False"" /&gt;
  &lt;param n=""PageSize"" v=""500"" /&gt;
  &lt;param n=""ShowRowNumbers"" v=""True"" /&gt;
  &lt;param n=""ShowInfoInSheet"" v=""False"" /&gt;
  &lt;param n=""CredKey"" v=""LAST_CURRE'"</definedName>
    <definedName name="_AMO_ContentDefinition_933102340.4" hidden="1">"'NT&amp;#x1;SASApp2&amp;#x1;SC""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Type=&amp;quot;SAS.Servers.Dataset&amp;quot; Svr=&amp;q'"</definedName>
    <definedName name="_AMO_ContentDefinition_933102340.5" hidden="1">"'uot;SASApp2&amp;quot;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C'"</definedName>
    <definedName name="_AMO_ContentDefinition_933102340.6" hidden="1">"'olSelFlg=&amp;quot;0&amp;quot; DNA=&amp;quot;&amp;amp;lt;DNA&amp;amp;gt;&amp;amp;#xD;&amp;amp;#xA;  &amp;amp;lt;Type&amp;amp;gt;Dataset&amp;amp;lt;/Type&amp;amp;gt;&amp;amp;#xD;&amp;amp;#xA;  &amp;amp;lt;Name&amp;amp;gt;LAST_CURRENT&amp;amp;lt;/Name&amp;amp;gt;&amp;amp;#xD;&amp;amp;#xA;  &amp;amp;lt;Version&amp;amp;gt;1&amp;amp;lt;/Versi'"</definedName>
    <definedName name="_AMO_ContentDefinition_933102340.7" hidden="1">"'on&amp;amp;gt;&amp;amp;#xD;&amp;amp;#xA;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&amp;amp;lt;ParentName&amp;amp;gt;SC&amp;amp;lt;/ParentNa'"</definedName>
    <definedName name="_AMO_ContentDefinition_933102340.8" hidden="1">"'me&amp;amp;gt;&amp;amp;#xD;&amp;amp;#xA;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Name=&amp;quot;LAST_CURRENT&amp;quot; /&amp;gt;"" /&gt;
  &lt;param n=""'"</definedName>
    <definedName name="_AMO_ContentDefinition_933102340.9" hidden="1">"'ExcelTableColumnCount"" v=""11"" /&gt;
  &lt;param n=""ExcelTableRowCount"" v=""36"" /&gt;
  &lt;param n=""DataRowCount"" v=""36"" /&gt;
  &lt;param n=""DataColCount"" v=""10"" /&gt;
  &lt;param n=""ObsColumn"" v=""true"" /&gt;
  &lt;param n=""ExcelFormattingHash"" v=""-739'"</definedName>
    <definedName name="_AMO_ContentLocation_126219709__A1" hidden="1">"'Partitions:2'"</definedName>
    <definedName name="_AMO_ContentLocation_126219709__A1.0" hidden="1">"'&lt;ContentLocation path=""A1"" rsid=""126219709""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126219709__A1.1" hidden="1">"'d"" v=""36"" /&gt;
&lt;/ContentLocation&gt;'"</definedName>
    <definedName name="_AMO_ContentLocation_30291749__A1" hidden="1">"'Partitions:2'"</definedName>
    <definedName name="_AMO_ContentLocation_30291749__A1.0" hidden="1">"'&lt;ContentLocation path=""A1"" rsid=""30291749"" tag="""" fid=""0""&gt;
  &lt;param n=""_NumRows"" v=""3"" /&gt;
  &lt;param n=""_NumCols"" v=""4"" /&gt;
  &lt;param n=""SASDataState"" v=""none"" /&gt;
  &lt;param n=""SASDataStart"" v=""1"" /&gt;
  &lt;param n=""SASDataEnd"" '"</definedName>
    <definedName name="_AMO_ContentLocation_30291749__A1.1" hidden="1">"'v=""2"" /&gt;
&lt;/ContentLocation&gt;'"</definedName>
    <definedName name="_AMO_ContentLocation_375079696__A1" hidden="1">"'Partitions:2'"</definedName>
    <definedName name="_AMO_ContentLocation_375079696__A1.0" hidden="1">"'&lt;ContentLocation path=""A1"" rsid=""375079696"" tag="""" fid=""0""&gt;
  &lt;param n=""_NumRows"" v=""37"" /&gt;
  &lt;param n=""_NumCols"" v=""10"" /&gt;
  &lt;param n=""SASDataState"" v=""none"" /&gt;
  &lt;param n=""SASDataStart"" v=""1"" /&gt;
  &lt;param n=""SASDataEn'"</definedName>
    <definedName name="_AMO_ContentLocation_375079696__A1.1" hidden="1">"'d"" v=""36"" /&gt;
&lt;/ContentLocation&gt;'"</definedName>
    <definedName name="_AMO_ContentLocation_565012070__A1" hidden="1">"'Partitions:2'"</definedName>
    <definedName name="_AMO_ContentLocation_565012070__A1.0" hidden="1">"'&lt;ContentLocation path=""A1"" rsid=""565012070"" tag="""" fid=""0""&gt;
  &lt;param n=""_NumRows"" v=""5"" /&gt;
  &lt;param n=""_NumCols"" v=""3"" /&gt;
  &lt;param n=""SASDataState"" v=""none"" /&gt;
  &lt;param n=""SASDataStart"" v=""1"" /&gt;
  &lt;param n=""SASDataEnd""'"</definedName>
    <definedName name="_AMO_ContentLocation_565012070__A1.1" hidden="1">"' v=""4"" /&gt;
&lt;/ContentLocation&gt;'"</definedName>
    <definedName name="_AMO_ContentLocation_819324585__A1" hidden="1">"'Partitions:2'"</definedName>
    <definedName name="_AMO_ContentLocation_819324585__A1.0" hidden="1">"'&lt;ContentLocation path=""A1"" rsid=""819324585""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819324585__A1.1" hidden="1">"'d"" v=""36"" /&gt;
&lt;/ContentLocation&gt;'"</definedName>
    <definedName name="_AMO_ContentLocation_842001499__A1" hidden="1">"'Partitions:2'"</definedName>
    <definedName name="_AMO_ContentLocation_842001499__A1.0" hidden="1">"'&lt;ContentLocation path=""A1"" rsid=""842001499"" tag="""" fid=""0""&gt;
  &lt;param n=""_NumRows"" v=""37"" /&gt;
  &lt;param n=""_NumCols"" v=""11"" /&gt;
  &lt;param n=""SASDataState"" v=""none"" /&gt;
  &lt;param n=""SASDataStart"" v=""1"" /&gt;
  &lt;param n=""SASDataEn'"</definedName>
    <definedName name="_AMO_ContentLocation_842001499__A1.1" hidden="1">"'d"" v=""36"" /&gt;
&lt;/ContentLocation&gt;'"</definedName>
    <definedName name="_AMO_ContentLocation_854191209__A1" hidden="1">"'Partitions:2'"</definedName>
    <definedName name="_AMO_ContentLocation_854191209__A1.0" hidden="1">"'&lt;ContentLocation path=""A1"" rsid=""854191209"" tag="""" fid=""0""&gt;
  &lt;param n=""_NumRows"" v=""39"" /&gt;
  &lt;param n=""_NumCols"" v=""10"" /&gt;
  &lt;param n=""SASDataState"" v=""none"" /&gt;
  &lt;param n=""SASDataStart"" v=""1"" /&gt;
  &lt;param n=""SASDataEn'"</definedName>
    <definedName name="_AMO_ContentLocation_854191209__A1.1" hidden="1">"'d"" v=""36"" /&gt;
&lt;/ContentLocation&gt;'"</definedName>
    <definedName name="_AMO_ContentLocation_928916161__A1" hidden="1">"'Partitions:2'"</definedName>
    <definedName name="_AMO_ContentLocation_928916161__A1.0" hidden="1">"'&lt;ContentLocation path=""A1"" rsid=""928916161"" tag="""" fid=""0""&gt;
  &lt;param n=""_NumRows"" v=""37"" /&gt;
  &lt;param n=""_NumCols"" v=""16"" /&gt;
  &lt;param n=""SASDataState"" v=""none"" /&gt;
  &lt;param n=""SASDataStart"" v=""1"" /&gt;
  &lt;param n=""SASDataEn'"</definedName>
    <definedName name="_AMO_ContentLocation_928916161__A1.1" hidden="1">"'d"" v=""36"" /&gt;
&lt;/ContentLocation&gt;'"</definedName>
    <definedName name="_AMO_ContentLocation_933102340__A1" hidden="1">"'Partitions:2'"</definedName>
    <definedName name="_AMO_ContentLocation_933102340__A1.0" hidden="1">"'&lt;ContentLocation path=""A1"" rsid=""933102340"" tag="""" fid=""0""&gt;
  &lt;param n=""_NumRows"" v=""38"" /&gt;
  &lt;param n=""_NumCols"" v=""11"" /&gt;
  &lt;param n=""SASDataState"" v=""none"" /&gt;
  &lt;param n=""SASDataStart"" v=""1"" /&gt;
  &lt;param n=""SASDataEn'"</definedName>
    <definedName name="_AMO_ContentLocation_933102340__A1.1" hidden="1">"'d"" v=""36"" /&gt;
&lt;/ContentLocation&gt;'"</definedName>
    <definedName name="_AMO_SingleObject_75055432_ROM_F0.SEC2.Print_1.SEC1.BDY.Data_Set_WORK_LF4" hidden="1">#REF!</definedName>
    <definedName name="_AMO_SingleObject_75055432_ROM_F0.SEC2.Print_1.SEC1.HDR.TXT1" hidden="1">#REF!</definedName>
    <definedName name="_AMO_SingleObject_75055432_ROM_F0.SEC2.Print_2.SEC1.BDY.Data_Set_WORK_LF4" hidden="1">#REF!</definedName>
    <definedName name="_AMO_SingleObject_75055432_ROM_F0.SEC2.Print_2.SEC1.HDR.TXT1" hidden="1">#REF!</definedName>
    <definedName name="_AMO_SingleObject_75055432_ROM_F0.SEC2.Print_3.SEC1.BDY.Data_Set_WORK_LF4" hidden="1">#REF!</definedName>
    <definedName name="_AMO_SingleObject_75055432_ROM_F0.SEC2.Print_3.SEC1.HDR.TXT1" hidden="1">#REF!</definedName>
    <definedName name="_AMO_UniqueIdentifier" hidden="1">"'9aeca861-9d72-493d-b6de-c76fb6a9edbd'"</definedName>
    <definedName name="_AMO_XmlVersion" hidden="1">"'1'"</definedName>
    <definedName name="_ar03" hidden="1">{#N/A,#N/A,FALSE,"Sales  total 9712";#N/A,#N/A,FALSE,"Sales  total 9712";#N/A,#N/A,FALSE,"Sales  total 9712";#N/A,#N/A,FALSE,"Sales  total 9712"}</definedName>
    <definedName name="_AR09" hidden="1">{#N/A,#N/A,FALSE,"Sales  total 9712";#N/A,#N/A,FALSE,"Sales  total 9712";#N/A,#N/A,FALSE,"Sales  total 9712";#N/A,#N/A,FALSE,"Sales  total 9712"}</definedName>
    <definedName name="_ar1" hidden="1">{#N/A,#N/A,FALSE,"Aging Summary";#N/A,#N/A,FALSE,"Ratio Analysis";#N/A,#N/A,FALSE,"Test 120 Day Accts";#N/A,#N/A,FALSE,"Tickmarks"}</definedName>
    <definedName name="_ar1_1" hidden="1">{#N/A,#N/A,FALSE,"Aging Summary";#N/A,#N/A,FALSE,"Ratio Analysis";#N/A,#N/A,FALSE,"Test 120 Day Accts";#N/A,#N/A,FALSE,"Tickmarks"}</definedName>
    <definedName name="_ar1_1_1_1" hidden="1">{#N/A,#N/A,FALSE,"Aging Summary";#N/A,#N/A,FALSE,"Ratio Analysis";#N/A,#N/A,FALSE,"Test 120 Day Accts";#N/A,#N/A,FALSE,"Tickmarks"}</definedName>
    <definedName name="_ar1_1_1_2" hidden="1">{#N/A,#N/A,FALSE,"Aging Summary";#N/A,#N/A,FALSE,"Ratio Analysis";#N/A,#N/A,FALSE,"Test 120 Day Accts";#N/A,#N/A,FALSE,"Tickmarks"}</definedName>
    <definedName name="_ar1_1_1_3" hidden="1">{#N/A,#N/A,FALSE,"Aging Summary";#N/A,#N/A,FALSE,"Ratio Analysis";#N/A,#N/A,FALSE,"Test 120 Day Accts";#N/A,#N/A,FALSE,"Tickmarks"}</definedName>
    <definedName name="_ar1_1_2" hidden="1">{#N/A,#N/A,FALSE,"Aging Summary";#N/A,#N/A,FALSE,"Ratio Analysis";#N/A,#N/A,FALSE,"Test 120 Day Accts";#N/A,#N/A,FALSE,"Tickmarks"}</definedName>
    <definedName name="_ar1_1_3" hidden="1">{#N/A,#N/A,FALSE,"Aging Summary";#N/A,#N/A,FALSE,"Ratio Analysis";#N/A,#N/A,FALSE,"Test 120 Day Accts";#N/A,#N/A,FALSE,"Tickmarks"}</definedName>
    <definedName name="_ar1_1_4" hidden="1">{#N/A,#N/A,FALSE,"Aging Summary";#N/A,#N/A,FALSE,"Ratio Analysis";#N/A,#N/A,FALSE,"Test 120 Day Accts";#N/A,#N/A,FALSE,"Tickmarks"}</definedName>
    <definedName name="_ar1_2" hidden="1">{#N/A,#N/A,FALSE,"Aging Summary";#N/A,#N/A,FALSE,"Ratio Analysis";#N/A,#N/A,FALSE,"Test 120 Day Accts";#N/A,#N/A,FALSE,"Tickmarks"}</definedName>
    <definedName name="_ar1_3" hidden="1">{#N/A,#N/A,FALSE,"Aging Summary";#N/A,#N/A,FALSE,"Ratio Analysis";#N/A,#N/A,FALSE,"Test 120 Day Accts";#N/A,#N/A,FALSE,"Tickmarks"}</definedName>
    <definedName name="_ar1_4" hidden="1">{#N/A,#N/A,FALSE,"Aging Summary";#N/A,#N/A,FALSE,"Ratio Analysis";#N/A,#N/A,FALSE,"Test 120 Day Accts";#N/A,#N/A,FALSE,"Tickmarks"}</definedName>
    <definedName name="_ar10" hidden="1">{#N/A,#N/A,FALSE,"Sales  total 9712";#N/A,#N/A,FALSE,"Sales  total 9712";#N/A,#N/A,FALSE,"Sales  total 9712";#N/A,#N/A,FALSE,"Sales  total 9712"}</definedName>
    <definedName name="_AR12" hidden="1">{#N/A,#N/A,FALSE,"Sales  total 9712";#N/A,#N/A,FALSE,"Sales  total 9712";#N/A,#N/A,FALSE,"Sales  total 9712";#N/A,#N/A,FALSE,"Sales  total 9712"}</definedName>
    <definedName name="_AR13" hidden="1">{#N/A,#N/A,FALSE,"Sales  total 9712";#N/A,#N/A,FALSE,"Sales  total 9712";#N/A,#N/A,FALSE,"Sales  total 9712";#N/A,#N/A,FALSE,"Sales  total 9712"}</definedName>
    <definedName name="_ar4" hidden="1">{#N/A,#N/A,FALSE,"Aging Summary";#N/A,#N/A,FALSE,"Ratio Analysis";#N/A,#N/A,FALSE,"Test 120 Day Accts";#N/A,#N/A,FALSE,"Tickmarks"}</definedName>
    <definedName name="_ar4_1" hidden="1">{#N/A,#N/A,FALSE,"Aging Summary";#N/A,#N/A,FALSE,"Ratio Analysis";#N/A,#N/A,FALSE,"Test 120 Day Accts";#N/A,#N/A,FALSE,"Tickmarks"}</definedName>
    <definedName name="_ar4_1_1_1" hidden="1">{#N/A,#N/A,FALSE,"Aging Summary";#N/A,#N/A,FALSE,"Ratio Analysis";#N/A,#N/A,FALSE,"Test 120 Day Accts";#N/A,#N/A,FALSE,"Tickmarks"}</definedName>
    <definedName name="_ar4_1_1_2" hidden="1">{#N/A,#N/A,FALSE,"Aging Summary";#N/A,#N/A,FALSE,"Ratio Analysis";#N/A,#N/A,FALSE,"Test 120 Day Accts";#N/A,#N/A,FALSE,"Tickmarks"}</definedName>
    <definedName name="_ar4_1_1_3" hidden="1">{#N/A,#N/A,FALSE,"Aging Summary";#N/A,#N/A,FALSE,"Ratio Analysis";#N/A,#N/A,FALSE,"Test 120 Day Accts";#N/A,#N/A,FALSE,"Tickmarks"}</definedName>
    <definedName name="_ar4_1_2" hidden="1">{#N/A,#N/A,FALSE,"Aging Summary";#N/A,#N/A,FALSE,"Ratio Analysis";#N/A,#N/A,FALSE,"Test 120 Day Accts";#N/A,#N/A,FALSE,"Tickmarks"}</definedName>
    <definedName name="_ar4_1_3" hidden="1">{#N/A,#N/A,FALSE,"Aging Summary";#N/A,#N/A,FALSE,"Ratio Analysis";#N/A,#N/A,FALSE,"Test 120 Day Accts";#N/A,#N/A,FALSE,"Tickmarks"}</definedName>
    <definedName name="_ar4_1_4" hidden="1">{#N/A,#N/A,FALSE,"Aging Summary";#N/A,#N/A,FALSE,"Ratio Analysis";#N/A,#N/A,FALSE,"Test 120 Day Accts";#N/A,#N/A,FALSE,"Tickmarks"}</definedName>
    <definedName name="_ar4_2" hidden="1">{#N/A,#N/A,FALSE,"Aging Summary";#N/A,#N/A,FALSE,"Ratio Analysis";#N/A,#N/A,FALSE,"Test 120 Day Accts";#N/A,#N/A,FALSE,"Tickmarks"}</definedName>
    <definedName name="_ar4_3" hidden="1">{#N/A,#N/A,FALSE,"Aging Summary";#N/A,#N/A,FALSE,"Ratio Analysis";#N/A,#N/A,FALSE,"Test 120 Day Accts";#N/A,#N/A,FALSE,"Tickmarks"}</definedName>
    <definedName name="_ar4_4" hidden="1">{#N/A,#N/A,FALSE,"Aging Summary";#N/A,#N/A,FALSE,"Ratio Analysis";#N/A,#N/A,FALSE,"Test 120 Day Accts";#N/A,#N/A,FALSE,"Tickmarks"}</definedName>
    <definedName name="_as1" hidden="1">{#N/A,#N/A,FALSE,"TAX COMPUTATION";#N/A,#N/A,FALSE,"TAX SCHEDULE";#N/A,#N/A,FALSE,"ADDITIONS";#N/A,#N/A,FALSE,"W &amp; T"}</definedName>
    <definedName name="_as2" hidden="1">{#N/A,#N/A,FALSE,"TAX COMPUTATION";#N/A,#N/A,FALSE,"TAX SCHEDULE";#N/A,#N/A,FALSE,"ADDITIONS";#N/A,#N/A,FALSE,"W &amp; T"}</definedName>
    <definedName name="_AS3" hidden="1">{#N/A,#N/A,FALSE,"Aging Summary";#N/A,#N/A,FALSE,"Ratio Analysis";#N/A,#N/A,FALSE,"Test 120 Day Accts";#N/A,#N/A,FALSE,"Tickmarks"}</definedName>
    <definedName name="_AS3_1" hidden="1">{#N/A,#N/A,FALSE,"Aging Summary";#N/A,#N/A,FALSE,"Ratio Analysis";#N/A,#N/A,FALSE,"Test 120 Day Accts";#N/A,#N/A,FALSE,"Tickmarks"}</definedName>
    <definedName name="_AS3_1_1_1" hidden="1">{#N/A,#N/A,FALSE,"Aging Summary";#N/A,#N/A,FALSE,"Ratio Analysis";#N/A,#N/A,FALSE,"Test 120 Day Accts";#N/A,#N/A,FALSE,"Tickmarks"}</definedName>
    <definedName name="_AS3_1_1_2" hidden="1">{#N/A,#N/A,FALSE,"Aging Summary";#N/A,#N/A,FALSE,"Ratio Analysis";#N/A,#N/A,FALSE,"Test 120 Day Accts";#N/A,#N/A,FALSE,"Tickmarks"}</definedName>
    <definedName name="_AS3_1_1_3" hidden="1">{#N/A,#N/A,FALSE,"Aging Summary";#N/A,#N/A,FALSE,"Ratio Analysis";#N/A,#N/A,FALSE,"Test 120 Day Accts";#N/A,#N/A,FALSE,"Tickmarks"}</definedName>
    <definedName name="_AS3_1_2" hidden="1">{#N/A,#N/A,FALSE,"Aging Summary";#N/A,#N/A,FALSE,"Ratio Analysis";#N/A,#N/A,FALSE,"Test 120 Day Accts";#N/A,#N/A,FALSE,"Tickmarks"}</definedName>
    <definedName name="_AS3_1_3" hidden="1">{#N/A,#N/A,FALSE,"Aging Summary";#N/A,#N/A,FALSE,"Ratio Analysis";#N/A,#N/A,FALSE,"Test 120 Day Accts";#N/A,#N/A,FALSE,"Tickmarks"}</definedName>
    <definedName name="_AS3_1_4" hidden="1">{#N/A,#N/A,FALSE,"Aging Summary";#N/A,#N/A,FALSE,"Ratio Analysis";#N/A,#N/A,FALSE,"Test 120 Day Accts";#N/A,#N/A,FALSE,"Tickmarks"}</definedName>
    <definedName name="_AS3_2" hidden="1">{#N/A,#N/A,FALSE,"Aging Summary";#N/A,#N/A,FALSE,"Ratio Analysis";#N/A,#N/A,FALSE,"Test 120 Day Accts";#N/A,#N/A,FALSE,"Tickmarks"}</definedName>
    <definedName name="_AS3_3" hidden="1">{#N/A,#N/A,FALSE,"Aging Summary";#N/A,#N/A,FALSE,"Ratio Analysis";#N/A,#N/A,FALSE,"Test 120 Day Accts";#N/A,#N/A,FALSE,"Tickmarks"}</definedName>
    <definedName name="_AS3_4" hidden="1">{#N/A,#N/A,FALSE,"Aging Summary";#N/A,#N/A,FALSE,"Ratio Analysis";#N/A,#N/A,FALSE,"Test 120 Day Accts";#N/A,#N/A,FALSE,"Tickmarks"}</definedName>
    <definedName name="_AS4" hidden="1">{#N/A,#N/A,FALSE,"Aging Summary";#N/A,#N/A,FALSE,"Ratio Analysis";#N/A,#N/A,FALSE,"Test 120 Day Accts";#N/A,#N/A,FALSE,"Tickmarks"}</definedName>
    <definedName name="_AS4_1" hidden="1">{#N/A,#N/A,FALSE,"Aging Summary";#N/A,#N/A,FALSE,"Ratio Analysis";#N/A,#N/A,FALSE,"Test 120 Day Accts";#N/A,#N/A,FALSE,"Tickmarks"}</definedName>
    <definedName name="_AS4_1_1_1" hidden="1">{#N/A,#N/A,FALSE,"Aging Summary";#N/A,#N/A,FALSE,"Ratio Analysis";#N/A,#N/A,FALSE,"Test 120 Day Accts";#N/A,#N/A,FALSE,"Tickmarks"}</definedName>
    <definedName name="_AS4_1_1_2" hidden="1">{#N/A,#N/A,FALSE,"Aging Summary";#N/A,#N/A,FALSE,"Ratio Analysis";#N/A,#N/A,FALSE,"Test 120 Day Accts";#N/A,#N/A,FALSE,"Tickmarks"}</definedName>
    <definedName name="_AS4_1_1_3" hidden="1">{#N/A,#N/A,FALSE,"Aging Summary";#N/A,#N/A,FALSE,"Ratio Analysis";#N/A,#N/A,FALSE,"Test 120 Day Accts";#N/A,#N/A,FALSE,"Tickmarks"}</definedName>
    <definedName name="_AS4_1_2" hidden="1">{#N/A,#N/A,FALSE,"Aging Summary";#N/A,#N/A,FALSE,"Ratio Analysis";#N/A,#N/A,FALSE,"Test 120 Day Accts";#N/A,#N/A,FALSE,"Tickmarks"}</definedName>
    <definedName name="_AS4_1_3" hidden="1">{#N/A,#N/A,FALSE,"Aging Summary";#N/A,#N/A,FALSE,"Ratio Analysis";#N/A,#N/A,FALSE,"Test 120 Day Accts";#N/A,#N/A,FALSE,"Tickmarks"}</definedName>
    <definedName name="_AS4_1_4" hidden="1">{#N/A,#N/A,FALSE,"Aging Summary";#N/A,#N/A,FALSE,"Ratio Analysis";#N/A,#N/A,FALSE,"Test 120 Day Accts";#N/A,#N/A,FALSE,"Tickmarks"}</definedName>
    <definedName name="_AS4_2" hidden="1">{#N/A,#N/A,FALSE,"Aging Summary";#N/A,#N/A,FALSE,"Ratio Analysis";#N/A,#N/A,FALSE,"Test 120 Day Accts";#N/A,#N/A,FALSE,"Tickmarks"}</definedName>
    <definedName name="_AS4_3" hidden="1">{#N/A,#N/A,FALSE,"Aging Summary";#N/A,#N/A,FALSE,"Ratio Analysis";#N/A,#N/A,FALSE,"Test 120 Day Accts";#N/A,#N/A,FALSE,"Tickmarks"}</definedName>
    <definedName name="_AS4_4" hidden="1">{#N/A,#N/A,FALSE,"Aging Summary";#N/A,#N/A,FALSE,"Ratio Analysis";#N/A,#N/A,FALSE,"Test 120 Day Accts";#N/A,#N/A,FALSE,"Tickmarks"}</definedName>
    <definedName name="_asd1" hidden="1">{#N/A,#N/A,FALSE,"TAX COMPUTATION";#N/A,#N/A,FALSE,"TAX SCHEDULE";#N/A,#N/A,FALSE,"ADDITIONS";#N/A,#N/A,FALSE,"W &amp; T"}</definedName>
    <definedName name="_asd2" hidden="1">{#N/A,#N/A,FALSE,"TAX COMPUTATION";#N/A,#N/A,FALSE,"TAX SCHEDULE";#N/A,#N/A,FALSE,"ADDITIONS";#N/A,#N/A,FALSE,"W &amp; T"}</definedName>
    <definedName name="_ase1" hidden="1">{#N/A,#N/A,FALSE,"Aging Summary";#N/A,#N/A,FALSE,"Ratio Analysis";#N/A,#N/A,FALSE,"Test 120 Day Accts";#N/A,#N/A,FALSE,"Tickmarks"}</definedName>
    <definedName name="_ase1_1" hidden="1">{#N/A,#N/A,FALSE,"Aging Summary";#N/A,#N/A,FALSE,"Ratio Analysis";#N/A,#N/A,FALSE,"Test 120 Day Accts";#N/A,#N/A,FALSE,"Tickmarks"}</definedName>
    <definedName name="_ase1_1_1_1" hidden="1">{#N/A,#N/A,FALSE,"Aging Summary";#N/A,#N/A,FALSE,"Ratio Analysis";#N/A,#N/A,FALSE,"Test 120 Day Accts";#N/A,#N/A,FALSE,"Tickmarks"}</definedName>
    <definedName name="_ase1_1_1_2" hidden="1">{#N/A,#N/A,FALSE,"Aging Summary";#N/A,#N/A,FALSE,"Ratio Analysis";#N/A,#N/A,FALSE,"Test 120 Day Accts";#N/A,#N/A,FALSE,"Tickmarks"}</definedName>
    <definedName name="_ase1_1_1_3" hidden="1">{#N/A,#N/A,FALSE,"Aging Summary";#N/A,#N/A,FALSE,"Ratio Analysis";#N/A,#N/A,FALSE,"Test 120 Day Accts";#N/A,#N/A,FALSE,"Tickmarks"}</definedName>
    <definedName name="_ase1_1_2" hidden="1">{#N/A,#N/A,FALSE,"Aging Summary";#N/A,#N/A,FALSE,"Ratio Analysis";#N/A,#N/A,FALSE,"Test 120 Day Accts";#N/A,#N/A,FALSE,"Tickmarks"}</definedName>
    <definedName name="_ase1_1_3" hidden="1">{#N/A,#N/A,FALSE,"Aging Summary";#N/A,#N/A,FALSE,"Ratio Analysis";#N/A,#N/A,FALSE,"Test 120 Day Accts";#N/A,#N/A,FALSE,"Tickmarks"}</definedName>
    <definedName name="_ase1_1_4" hidden="1">{#N/A,#N/A,FALSE,"Aging Summary";#N/A,#N/A,FALSE,"Ratio Analysis";#N/A,#N/A,FALSE,"Test 120 Day Accts";#N/A,#N/A,FALSE,"Tickmarks"}</definedName>
    <definedName name="_ase1_2" hidden="1">{#N/A,#N/A,FALSE,"Aging Summary";#N/A,#N/A,FALSE,"Ratio Analysis";#N/A,#N/A,FALSE,"Test 120 Day Accts";#N/A,#N/A,FALSE,"Tickmarks"}</definedName>
    <definedName name="_ase1_3" hidden="1">{#N/A,#N/A,FALSE,"Aging Summary";#N/A,#N/A,FALSE,"Ratio Analysis";#N/A,#N/A,FALSE,"Test 120 Day Accts";#N/A,#N/A,FALSE,"Tickmarks"}</definedName>
    <definedName name="_ase1_4" hidden="1">{#N/A,#N/A,FALSE,"Aging Summary";#N/A,#N/A,FALSE,"Ratio Analysis";#N/A,#N/A,FALSE,"Test 120 Day Accts";#N/A,#N/A,FALSE,"Tickmarks"}</definedName>
    <definedName name="_ase4" hidden="1">{#N/A,#N/A,FALSE,"Aging Summary";#N/A,#N/A,FALSE,"Ratio Analysis";#N/A,#N/A,FALSE,"Test 120 Day Accts";#N/A,#N/A,FALSE,"Tickmarks"}</definedName>
    <definedName name="_ase4_1" hidden="1">{#N/A,#N/A,FALSE,"Aging Summary";#N/A,#N/A,FALSE,"Ratio Analysis";#N/A,#N/A,FALSE,"Test 120 Day Accts";#N/A,#N/A,FALSE,"Tickmarks"}</definedName>
    <definedName name="_ase4_1_1_1" hidden="1">{#N/A,#N/A,FALSE,"Aging Summary";#N/A,#N/A,FALSE,"Ratio Analysis";#N/A,#N/A,FALSE,"Test 120 Day Accts";#N/A,#N/A,FALSE,"Tickmarks"}</definedName>
    <definedName name="_ase4_1_1_2" hidden="1">{#N/A,#N/A,FALSE,"Aging Summary";#N/A,#N/A,FALSE,"Ratio Analysis";#N/A,#N/A,FALSE,"Test 120 Day Accts";#N/A,#N/A,FALSE,"Tickmarks"}</definedName>
    <definedName name="_ase4_1_1_3" hidden="1">{#N/A,#N/A,FALSE,"Aging Summary";#N/A,#N/A,FALSE,"Ratio Analysis";#N/A,#N/A,FALSE,"Test 120 Day Accts";#N/A,#N/A,FALSE,"Tickmarks"}</definedName>
    <definedName name="_ase4_1_2" hidden="1">{#N/A,#N/A,FALSE,"Aging Summary";#N/A,#N/A,FALSE,"Ratio Analysis";#N/A,#N/A,FALSE,"Test 120 Day Accts";#N/A,#N/A,FALSE,"Tickmarks"}</definedName>
    <definedName name="_ase4_1_3" hidden="1">{#N/A,#N/A,FALSE,"Aging Summary";#N/A,#N/A,FALSE,"Ratio Analysis";#N/A,#N/A,FALSE,"Test 120 Day Accts";#N/A,#N/A,FALSE,"Tickmarks"}</definedName>
    <definedName name="_ase4_1_4" hidden="1">{#N/A,#N/A,FALSE,"Aging Summary";#N/A,#N/A,FALSE,"Ratio Analysis";#N/A,#N/A,FALSE,"Test 120 Day Accts";#N/A,#N/A,FALSE,"Tickmarks"}</definedName>
    <definedName name="_ase4_2" hidden="1">{#N/A,#N/A,FALSE,"Aging Summary";#N/A,#N/A,FALSE,"Ratio Analysis";#N/A,#N/A,FALSE,"Test 120 Day Accts";#N/A,#N/A,FALSE,"Tickmarks"}</definedName>
    <definedName name="_ase4_3" hidden="1">{#N/A,#N/A,FALSE,"Aging Summary";#N/A,#N/A,FALSE,"Ratio Analysis";#N/A,#N/A,FALSE,"Test 120 Day Accts";#N/A,#N/A,FALSE,"Tickmarks"}</definedName>
    <definedName name="_ase4_4" hidden="1">{#N/A,#N/A,FALSE,"Aging Summary";#N/A,#N/A,FALSE,"Ratio Analysis";#N/A,#N/A,FALSE,"Test 120 Day Accts";#N/A,#N/A,FALSE,"Tickmarks"}</definedName>
    <definedName name="_asr1" hidden="1">{#N/A,#N/A,FALSE,"Aging Summary";#N/A,#N/A,FALSE,"Ratio Analysis";#N/A,#N/A,FALSE,"Test 120 Day Accts";#N/A,#N/A,FALSE,"Tickmarks"}</definedName>
    <definedName name="_asr1_1" hidden="1">{#N/A,#N/A,FALSE,"Aging Summary";#N/A,#N/A,FALSE,"Ratio Analysis";#N/A,#N/A,FALSE,"Test 120 Day Accts";#N/A,#N/A,FALSE,"Tickmarks"}</definedName>
    <definedName name="_asr1_1_1_1" hidden="1">{#N/A,#N/A,FALSE,"Aging Summary";#N/A,#N/A,FALSE,"Ratio Analysis";#N/A,#N/A,FALSE,"Test 120 Day Accts";#N/A,#N/A,FALSE,"Tickmarks"}</definedName>
    <definedName name="_asr1_1_1_2" hidden="1">{#N/A,#N/A,FALSE,"Aging Summary";#N/A,#N/A,FALSE,"Ratio Analysis";#N/A,#N/A,FALSE,"Test 120 Day Accts";#N/A,#N/A,FALSE,"Tickmarks"}</definedName>
    <definedName name="_asr1_1_1_3" hidden="1">{#N/A,#N/A,FALSE,"Aging Summary";#N/A,#N/A,FALSE,"Ratio Analysis";#N/A,#N/A,FALSE,"Test 120 Day Accts";#N/A,#N/A,FALSE,"Tickmarks"}</definedName>
    <definedName name="_asr1_1_2" hidden="1">{#N/A,#N/A,FALSE,"Aging Summary";#N/A,#N/A,FALSE,"Ratio Analysis";#N/A,#N/A,FALSE,"Test 120 Day Accts";#N/A,#N/A,FALSE,"Tickmarks"}</definedName>
    <definedName name="_asr1_1_3" hidden="1">{#N/A,#N/A,FALSE,"Aging Summary";#N/A,#N/A,FALSE,"Ratio Analysis";#N/A,#N/A,FALSE,"Test 120 Day Accts";#N/A,#N/A,FALSE,"Tickmarks"}</definedName>
    <definedName name="_asr1_1_4" hidden="1">{#N/A,#N/A,FALSE,"Aging Summary";#N/A,#N/A,FALSE,"Ratio Analysis";#N/A,#N/A,FALSE,"Test 120 Day Accts";#N/A,#N/A,FALSE,"Tickmarks"}</definedName>
    <definedName name="_asr1_2" hidden="1">{#N/A,#N/A,FALSE,"Aging Summary";#N/A,#N/A,FALSE,"Ratio Analysis";#N/A,#N/A,FALSE,"Test 120 Day Accts";#N/A,#N/A,FALSE,"Tickmarks"}</definedName>
    <definedName name="_asr1_3" hidden="1">{#N/A,#N/A,FALSE,"Aging Summary";#N/A,#N/A,FALSE,"Ratio Analysis";#N/A,#N/A,FALSE,"Test 120 Day Accts";#N/A,#N/A,FALSE,"Tickmarks"}</definedName>
    <definedName name="_asr1_4" hidden="1">{#N/A,#N/A,FALSE,"Aging Summary";#N/A,#N/A,FALSE,"Ratio Analysis";#N/A,#N/A,FALSE,"Test 120 Day Accts";#N/A,#N/A,FALSE,"Tickmarks"}</definedName>
    <definedName name="_asr4" hidden="1">{#N/A,#N/A,FALSE,"Aging Summary";#N/A,#N/A,FALSE,"Ratio Analysis";#N/A,#N/A,FALSE,"Test 120 Day Accts";#N/A,#N/A,FALSE,"Tickmarks"}</definedName>
    <definedName name="_asr4_1" hidden="1">{#N/A,#N/A,FALSE,"Aging Summary";#N/A,#N/A,FALSE,"Ratio Analysis";#N/A,#N/A,FALSE,"Test 120 Day Accts";#N/A,#N/A,FALSE,"Tickmarks"}</definedName>
    <definedName name="_asr4_1_1_1" hidden="1">{#N/A,#N/A,FALSE,"Aging Summary";#N/A,#N/A,FALSE,"Ratio Analysis";#N/A,#N/A,FALSE,"Test 120 Day Accts";#N/A,#N/A,FALSE,"Tickmarks"}</definedName>
    <definedName name="_asr4_1_1_2" hidden="1">{#N/A,#N/A,FALSE,"Aging Summary";#N/A,#N/A,FALSE,"Ratio Analysis";#N/A,#N/A,FALSE,"Test 120 Day Accts";#N/A,#N/A,FALSE,"Tickmarks"}</definedName>
    <definedName name="_asr4_1_1_3" hidden="1">{#N/A,#N/A,FALSE,"Aging Summary";#N/A,#N/A,FALSE,"Ratio Analysis";#N/A,#N/A,FALSE,"Test 120 Day Accts";#N/A,#N/A,FALSE,"Tickmarks"}</definedName>
    <definedName name="_asr4_1_2" hidden="1">{#N/A,#N/A,FALSE,"Aging Summary";#N/A,#N/A,FALSE,"Ratio Analysis";#N/A,#N/A,FALSE,"Test 120 Day Accts";#N/A,#N/A,FALSE,"Tickmarks"}</definedName>
    <definedName name="_asr4_1_3" hidden="1">{#N/A,#N/A,FALSE,"Aging Summary";#N/A,#N/A,FALSE,"Ratio Analysis";#N/A,#N/A,FALSE,"Test 120 Day Accts";#N/A,#N/A,FALSE,"Tickmarks"}</definedName>
    <definedName name="_asr4_1_4" hidden="1">{#N/A,#N/A,FALSE,"Aging Summary";#N/A,#N/A,FALSE,"Ratio Analysis";#N/A,#N/A,FALSE,"Test 120 Day Accts";#N/A,#N/A,FALSE,"Tickmarks"}</definedName>
    <definedName name="_asr4_2" hidden="1">{#N/A,#N/A,FALSE,"Aging Summary";#N/A,#N/A,FALSE,"Ratio Analysis";#N/A,#N/A,FALSE,"Test 120 Day Accts";#N/A,#N/A,FALSE,"Tickmarks"}</definedName>
    <definedName name="_asr4_3" hidden="1">{#N/A,#N/A,FALSE,"Aging Summary";#N/A,#N/A,FALSE,"Ratio Analysis";#N/A,#N/A,FALSE,"Test 120 Day Accts";#N/A,#N/A,FALSE,"Tickmarks"}</definedName>
    <definedName name="_asr4_4" hidden="1">{#N/A,#N/A,FALSE,"Aging Summary";#N/A,#N/A,FALSE,"Ratio Analysis";#N/A,#N/A,FALSE,"Test 120 Day Accts";#N/A,#N/A,FALSE,"Tickmarks"}</definedName>
    <definedName name="_AtRisk_FitDataRange_FIT_18211_9F9AB" hidden="1">#REF!</definedName>
    <definedName name="_AtRisk_FitDataRange_FIT_1F2DD_E1410" hidden="1">#REF!</definedName>
    <definedName name="_AtRisk_FitDataRange_FIT_28DF_A8175" hidden="1">#REF!</definedName>
    <definedName name="_AtRisk_FitDataRange_FIT_7CF8A_F2B86" hidden="1">#REF!</definedName>
    <definedName name="_AtRisk_FitDataRange_FIT_CDECA_152B5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2047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20</definedName>
    <definedName name="_AtRisk_SimSetting_ReportsList_1" hidden="1">0</definedName>
    <definedName name="_AtRisk_SimSetting_ShowSimulationProgressWindow" hidden="1">TRUE</definedName>
    <definedName name="_AtRisk_SimSetting_SimName001" hidden="1">"Low"</definedName>
    <definedName name="_AtRisk_SimSetting_SimName002" hidden="1">"Mostlikely"</definedName>
    <definedName name="_AtRisk_SimSetting_SimName003" hidden="1">"High (BAU)"</definedName>
    <definedName name="_AtRisk_SimSetting_SimName004" hidden="1">"Only Fujairah local demand to continue beyond 2021"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201" hidden="1">{#N/A,#N/A,FALSE,"Ocean";#N/A,#N/A,FALSE,"NewYork";#N/A,#N/A,FALSE,"Gateway";#N/A,#N/A,FALSE,"GVH";#N/A,#N/A,FALSE,"GVM";#N/A,#N/A,FALSE,"GVT"}</definedName>
    <definedName name="_B221" hidden="1">{#N/A,#N/A,FALSE,"Ocean";#N/A,#N/A,FALSE,"NewYork";#N/A,#N/A,FALSE,"Gateway";#N/A,#N/A,FALSE,"GVH";#N/A,#N/A,FALSE,"GVM";#N/A,#N/A,FALSE,"GVT"}</definedName>
    <definedName name="_bdm.0023787040814C1F9834A873F0F12BAF.edm" hidden="1">#REF!</definedName>
    <definedName name="_bdm.0118A1878E6345C484A95ED8BAC491DC.edm" hidden="1">#REF!</definedName>
    <definedName name="_bdm.013512227B194266B2296100E52DD86D.edm" hidden="1">#REF!</definedName>
    <definedName name="_bdm.02B1CEDE5BB24DE8B0CC390558EA4043.edm" hidden="1">#REF!</definedName>
    <definedName name="_bdm.048C37D657FD4859B187715EF45E98E7.edm" hidden="1">#REF!</definedName>
    <definedName name="_bdm.04C6D99BBFB5462A8816A3D47C1D7AB5.edm" hidden="1">#REF!</definedName>
    <definedName name="_bdm.0929690203914D52963FA3824A9E21AD.edm" hidden="1">#REF!</definedName>
    <definedName name="_bdm.09E2B5D135C94EB4980E23A27DF4057B.edm" hidden="1">#REF!</definedName>
    <definedName name="_bdm.0A2F4B9448FE4D1C8E463A26B40E4F58.edm" hidden="1">#REF!</definedName>
    <definedName name="_bdm.0AC99BA5118241D3BF28740E980A8177.edm" hidden="1">#REF!</definedName>
    <definedName name="_bdm.0AEE928DF8D0447DA8FE4FCBC6FD5F10.edm" hidden="1">#REF!</definedName>
    <definedName name="_bdm.0B7AC0F8E7B7454F842880A8C7E3934F.edm" hidden="1">#REF!</definedName>
    <definedName name="_bdm.0B8AB12C1557446CBF56C769AACF335B.edm" hidden="1">#REF!</definedName>
    <definedName name="_bdm.0C0CABE73C574CA681DEEE62D228B10C.edm" hidden="1">#REF!</definedName>
    <definedName name="_bdm.0C69AD23CD5443DAA425646562A2567C.edm" hidden="1">#REF!</definedName>
    <definedName name="_bdm.0D2A3677D52D40D6BB98F454C40CFCB1.edm" hidden="1">#REF!</definedName>
    <definedName name="_bdm.0D31AD99607C493F83B4E3CF6B66215F.edm" hidden="1">#REF!</definedName>
    <definedName name="_bdm.0d419c0923b340c3bc07ff09c29aa90a.edm" hidden="1">#REF!</definedName>
    <definedName name="_bdm.0d5a1e5548f34eb289b16268f186becc.edm" hidden="1">#REF!</definedName>
    <definedName name="_bdm.0D7B0E2F04F24AB7B5F38526E77A9ED6.edm" hidden="1">#REF!</definedName>
    <definedName name="_bdm.0d8298c8d1f44a2b9e12b0c733f306b5.edm" hidden="1">#REF!</definedName>
    <definedName name="_bdm.0dac8a02775c4369aff6cfb8710a6095.edm" hidden="1">#REF!</definedName>
    <definedName name="_bdm.0E11EF3E25034B698076DE5556EFEBEF.edm" hidden="1">#REF!</definedName>
    <definedName name="_bdm.0E59D5998D454CD980B17520C2DB8FDC.edm" hidden="1">#REF!</definedName>
    <definedName name="_bdm.0EDBF47B2A5D447880C0075CD648B815.edm" hidden="1">#REF!</definedName>
    <definedName name="_bdm.0EED2931D43C4488B62BAF3BB8750704.edm" hidden="1">#REF!</definedName>
    <definedName name="_bdm.0F183194113A48B3971C31AE1E010DC3.edm" hidden="1">#REF!</definedName>
    <definedName name="_bdm.0F66B27BE50B42448399A855E070FCF1.edm" hidden="1">#REF!</definedName>
    <definedName name="_bdm.0F70F18590A3432AA98F4DA41D6A0670.edm" hidden="1">#REF!</definedName>
    <definedName name="_bdm.0fb5998b362949ae867958d2497a15a8.edm" hidden="1">#REF!</definedName>
    <definedName name="_bdm.0FDB30D7B923476C9A4BCDF963E77A1B.edm" hidden="1">#REF!</definedName>
    <definedName name="_bdm.107DBC327B984381BD9B48B564C63B73.edm" hidden="1">#REF!</definedName>
    <definedName name="_bdm.109A19559E6842F5915E44AFE2A50EA0.edm" hidden="1">#REF!</definedName>
    <definedName name="_bdm.1256ED4539674F9292132EF72189F721.edm" hidden="1">#REF!</definedName>
    <definedName name="_bdm.125CE5000C094345A0624BC646AB97FB.edm" hidden="1">#REF!</definedName>
    <definedName name="_bdm.13251AC54BA7492AB503A03E4189E850.edm" hidden="1">#REF!</definedName>
    <definedName name="_bdm.13b34677c8454707a9a2a89acdc238a1.edm" hidden="1">#REF!</definedName>
    <definedName name="_bdm.1443F347DEE549948F02798C3DBC8609.edm" hidden="1">#REF!</definedName>
    <definedName name="_bdm.158C2247CBEB49EBB6658CABF244507E.edm" hidden="1">#REF!</definedName>
    <definedName name="_bdm.1590D7EC1E934EF9BAD375CA03F1A685.edm" hidden="1">#REF!</definedName>
    <definedName name="_bdm.15990075AECA4E34A0222977391CC81F.edm" hidden="1">#REF!</definedName>
    <definedName name="_bdm.17A9DB225B2F4803A96853FF7B5DF9A6.edm" hidden="1">#REF!</definedName>
    <definedName name="_bdm.185DBE0EC402423DADD584774DEF8609.edm" hidden="1">#REF!</definedName>
    <definedName name="_bdm.1898D252973249D4B4D142FA71B71B4C.edm" hidden="1">#REF!</definedName>
    <definedName name="_bdm.1964E5E90FC34D13BC7D81458789854B.edm" hidden="1">#REF!</definedName>
    <definedName name="_bdm.1992B6D92145450C87FA2346697AC719.edm" hidden="1">#REF!</definedName>
    <definedName name="_bdm.1999DFD97087410988D7FA8D852E2D42.edm" hidden="1">#REF!</definedName>
    <definedName name="_bdm.1a8c2253f95b4b17a4ec4cb530c9c5ef.edm" hidden="1">#REF!</definedName>
    <definedName name="_bdm.1AB2F95978C44AC1A31D46CA864DAE77.edm" hidden="1">#REF!</definedName>
    <definedName name="_bdm.1B7269A68E8A4D40B9561AC4E4783C5A.edm" hidden="1">#REF!</definedName>
    <definedName name="_bdm.1B9C8A88847C4DD6915E7779EEA2C86F.edm" hidden="1">#REF!</definedName>
    <definedName name="_bdm.1BB9AA0BD99C4DD2B8906DEA244BFFA6.edm" hidden="1">#REF!</definedName>
    <definedName name="_bdm.1bdbd98b552e471eb21409882da0ec0b.edm" hidden="1">#REF!</definedName>
    <definedName name="_bdm.1C991F69BA494422AFB12CBF32E7A016.edm" hidden="1">#REF!</definedName>
    <definedName name="_bdm.1CCD33E46CC34AB3872AC603D37C2E18.edm" hidden="1">#REF!</definedName>
    <definedName name="_bdm.1DA6112383B446CCB88EF6CA417BDAEF.edm" hidden="1">#REF!</definedName>
    <definedName name="_bdm.1E831A9391CE44AB93787044C2B37BF3.edm" hidden="1">#REF!</definedName>
    <definedName name="_bdm.1F1A5388FCCF45FF9F6B3B71C8078029.edm" hidden="1">#REF!</definedName>
    <definedName name="_bdm.1F76C079BA224A0EA00B1F8BF9026652.edm" hidden="1">#REF!</definedName>
    <definedName name="_bdm.1F78DD2FC3744240A46CCD0C4232F90F.edm" hidden="1">#REF!</definedName>
    <definedName name="_bdm.2089D6E260624B23A4EBA7CB68367CF9.edm" hidden="1">#REF!</definedName>
    <definedName name="_bdm.224DAD86321F46DC8FDD0B5B1A7A8192.edm" hidden="1">#REF!</definedName>
    <definedName name="_bdm.22A1DFACD6974E579A537F1B86460C2F.edm" hidden="1">#REF!</definedName>
    <definedName name="_bdm.22B9935F64C04A4095B831FD00CD18F4.edm" hidden="1">#REF!</definedName>
    <definedName name="_bdm.22C420290F684B23B069801310CFA1B4.edm" hidden="1">#REF!</definedName>
    <definedName name="_bdm.22e24281cdd54600b9957d5ddcf9270f.edm" hidden="1">#REF!</definedName>
    <definedName name="_bdm.23534ABC063D4714A11FBA2856B59734.edm" hidden="1">#REF!</definedName>
    <definedName name="_bdm.23726fe0a2c14f0498397b659cf38f62.edm" hidden="1">#REF!</definedName>
    <definedName name="_bdm.23a6483ae1b0429280d97a17b3ffc77d.edm" hidden="1">#REF!</definedName>
    <definedName name="_bdm.23d2211429a0498ca9e4da9301e65cf5.edm" hidden="1">#REF!</definedName>
    <definedName name="_bdm.240CE88F0FC549EEAB2C0570552F8785.edm" hidden="1">#REF!</definedName>
    <definedName name="_bdm.249402AB96CF48859AEBD5A4B4837027.edm" hidden="1">#REF!</definedName>
    <definedName name="_bdm.25214735DF7D4B2EB7E02CE61BD40D81.edm" hidden="1">#REF!</definedName>
    <definedName name="_bdm.26915D9AC5C7427DB7C95ABC6CB9FA25.edm" hidden="1">#REF!</definedName>
    <definedName name="_bdm.28096F67E86446B9A3AA2A5CA97477DD.edm" hidden="1">#REF!</definedName>
    <definedName name="_bdm.2822d2cf1bbf4d418b58db4a9a669e38.edm" hidden="1">#REF!</definedName>
    <definedName name="_bdm.285857D9A18F4C8D835E3126A88E36E0.edm" hidden="1">#REF!</definedName>
    <definedName name="_bdm.28DABAEE5D82498F8EC258453331E657.edm" hidden="1">#REF!</definedName>
    <definedName name="_bdm.29B8B559FC774E5686967E23BBB16BF5.edm" hidden="1">#REF!</definedName>
    <definedName name="_bdm.2A8E26C9AE0B4699A676CE8609F05DB4.edm" hidden="1">#REF!</definedName>
    <definedName name="_bdm.2B9A58844A5147B7BC2755B194959B08.edm" hidden="1">#REF!</definedName>
    <definedName name="_bdm.2bb017f5e825491c8a886471cb4634a0.edm" hidden="1">#REF!</definedName>
    <definedName name="_bdm.2BBDD15FE22347D9A3DC797D85C82674.edm" hidden="1">#REF!</definedName>
    <definedName name="_bdm.2BC9667FD0254D26B8CB5E401EA25DB5.edm" hidden="1">#REF!</definedName>
    <definedName name="_bdm.2C9DA327C12541728A5140E454E540EF.edm" hidden="1">#REF!</definedName>
    <definedName name="_bdm.2d55cc9e54dd43589e28cbd75e0a7af7.edm" hidden="1">#REF!</definedName>
    <definedName name="_bdm.2d9e39c5a1a74459b234be94af12aca8.edm" hidden="1">#REF!</definedName>
    <definedName name="_bdm.2da27b5d0688470c81181e0e34360f18.edm" hidden="1">#REF!</definedName>
    <definedName name="_bdm.2E09E147EF044E1D83FBBD1D9048FB13.edm" hidden="1">#REF!</definedName>
    <definedName name="_bdm.2E22B65286E94122855B85F79BFF63FF.edm" hidden="1">#REF!</definedName>
    <definedName name="_bdm.2E9CD0439F164FD780B9708A0B15EA38.edm" hidden="1">#REF!</definedName>
    <definedName name="_bdm.2EA4990CFDE94F1FB2B094E2E6C11FC8.edm" hidden="1">#REF!</definedName>
    <definedName name="_bdm.2F1B093FDBCD4FB7B0FB4CBC828ED295.edm" hidden="1">#REF!</definedName>
    <definedName name="_bdm.2FB3F4A74C004F9ABB024447D79C77E9.edm" hidden="1">#REF!</definedName>
    <definedName name="_bdm.306EA668946542E3B1A0E6522E709E0C.edm" hidden="1">#REF!</definedName>
    <definedName name="_bdm.30A4749BDB884AA2BCA718C074305D59.edm" hidden="1">#REF!</definedName>
    <definedName name="_bdm.30A5AA9E1A804BAFA3E52F9DCEE6F185.edm" hidden="1">#REF!</definedName>
    <definedName name="_bdm.3126159A713A4CE3B50DD14A75E572C9.edm" hidden="1">#REF!</definedName>
    <definedName name="_bdm.31894A3E32C245FEBA41A081967343B7.edm" hidden="1">#REF!</definedName>
    <definedName name="_bdm.3189F3FF1C3544E2A47DF63CA54E2388.edm" hidden="1">#REF!</definedName>
    <definedName name="_bdm.324b6f51d003452fb5f1553952f03e24.edm" hidden="1">#REF!</definedName>
    <definedName name="_bdm.327F72A7FBDB47AD95BFB6423995BD4C.edm" hidden="1">#REF!</definedName>
    <definedName name="_bdm.32950354A07946F58AF69CBDF2AB2EF5.edm" hidden="1">#REF!</definedName>
    <definedName name="_bdm.32AA63A9C51C42338B8DB88966EC0D35.edm" hidden="1">#REF!</definedName>
    <definedName name="_bdm.3346788FB67D4D959A8B280911D0B25E.edm" hidden="1">#REF!</definedName>
    <definedName name="_bdm.335efe82b81543ad950724647f3ecd03.edm" hidden="1">#REF!</definedName>
    <definedName name="_bdm.33C5907FE61C41DBA6E2B1DECD1CCEFB.edm" hidden="1">#REF!</definedName>
    <definedName name="_bdm.351b65d26f574ddf95b0a75ec80f4d5b.edm" hidden="1">#REF!</definedName>
    <definedName name="_bdm.359A365CA1874CD6B17FE03A2DD8FEF7.edm" hidden="1">#REF!</definedName>
    <definedName name="_bdm.35a9017e383c41df854f244b12779463.edm" hidden="1">#REF!</definedName>
    <definedName name="_bdm.35E411001EAE4D8DADDEA972DCB57D68.edm" hidden="1">#REF!</definedName>
    <definedName name="_bdm.35EFC67B7A9F44129C8E0F60A0BF17FF.edm" hidden="1">#REF!</definedName>
    <definedName name="_bdm.364CB05A4489439583365F5BA8E5A74A.edm" hidden="1">#REF!</definedName>
    <definedName name="_bdm.3669d80530404c39951f24f9caa63930.edm" hidden="1">#REF!</definedName>
    <definedName name="_bdm.37709163e41e41058806069471b94a51.edm" hidden="1">#REF!</definedName>
    <definedName name="_bdm.38040EEDDC3A40B1BBCAAEEB75392368.edm" hidden="1">#REF!</definedName>
    <definedName name="_bdm.38b14eb8f22f4b5ca4f00163cb10a1f3.edm" hidden="1">#REF!</definedName>
    <definedName name="_bdm.3904B25F5A864349AB83113E38C925F2.edm" hidden="1">#REF!</definedName>
    <definedName name="_bdm.39592CC9A4D24A1E8E32D5593141D5B7.edm" hidden="1">#REF!</definedName>
    <definedName name="_bdm.39A22D023FD04349933AF5B52BA8B13A.edm" hidden="1">#REF!</definedName>
    <definedName name="_bdm.39E790046395404B8D83517EE2DE1A38.edm" hidden="1">#REF!</definedName>
    <definedName name="_bdm.3A6634906CED4F7797DAE65D37ED88A4.edm" hidden="1">#REF!</definedName>
    <definedName name="_bdm.3AC53F7473A148F29770398A51E0B814.edm" hidden="1">#REF!</definedName>
    <definedName name="_bdm.3AC780486AA34D179DD16720570181F9.edm" hidden="1">#REF!</definedName>
    <definedName name="_bdm.3accb1990dd144fa81304ea8ba5f8cb6.edm" hidden="1">#REF!</definedName>
    <definedName name="_bdm.3ADB6BF8C3A6493C861C3479EA8EB781.edm" hidden="1">#REF!</definedName>
    <definedName name="_bdm.3aebe2aa6a3347c498eb6ab2dfe1fa53.edm" hidden="1">#REF!</definedName>
    <definedName name="_bdm.3B134BCE39B34054BC7E33CB5FC64AFC.edm" hidden="1">#REF!</definedName>
    <definedName name="_bdm.3B359F995A954D3D8AD7AB6C9A7CB8E7.edm" hidden="1">#REF!</definedName>
    <definedName name="_bdm.3b60fdde9ba542f98e506ca6612f2118.edm" hidden="1">#REF!</definedName>
    <definedName name="_bdm.3BDB15C5265545C4BDF21AD527F4669A.edm" hidden="1">#REF!</definedName>
    <definedName name="_bdm.3c11166ae06f4dd98bcbb0a5830bf520.edm" hidden="1">#REF!</definedName>
    <definedName name="_bdm.3D12C4EA3CCC4CC1AFFE7F9D2A144D54.edm" hidden="1">#REF!</definedName>
    <definedName name="_bdm.3D4C75D13BF8448291B138207FF46DEA.edm" hidden="1">#REF!</definedName>
    <definedName name="_bdm.3EAC8E3D083A4A3AADEFF35EC509098D.edm" hidden="1">#REF!</definedName>
    <definedName name="_bdm.3f2ad9288d0d47f39603b96967d50cb9.edm" hidden="1">#REF!</definedName>
    <definedName name="_bdm.3FA4F23990174CA68905BA5A200D113A.edm" hidden="1">#REF!</definedName>
    <definedName name="_bdm.4124FAF77AA54F8A9A3E3B6E9952693D.edm" hidden="1">#REF!</definedName>
    <definedName name="_bdm.414E4A0383BA4258864F032BA5B211B4.edm" hidden="1">#REF!</definedName>
    <definedName name="_bdm.415011C8DBE44869848827B757953F5D.edm" hidden="1">#REF!</definedName>
    <definedName name="_bdm.41E9F15DC46345D18D511414E874A422.edm" hidden="1">#REF!</definedName>
    <definedName name="_bdm.42291E04F3C9481993A056E235DEA6ED.edm" hidden="1">#REF!</definedName>
    <definedName name="_bdm.426B04DC839345F593849F17AA108273.edm" hidden="1">#REF!</definedName>
    <definedName name="_bdm.42C923D0B218422D9261218ACA77FEB6.edm" hidden="1">#REF!</definedName>
    <definedName name="_bdm.430F813EFAC44C15847375FD93BB8B22.edm" hidden="1">#REF!</definedName>
    <definedName name="_bdm.431b4add697140ddb0d0a36edae113d9.edm" hidden="1">#REF!</definedName>
    <definedName name="_bdm.440EAF70606D494C918561232635F0D6.edm" hidden="1">#REF!</definedName>
    <definedName name="_bdm.448210803BF64E1DBE39F73E47337B4B.edm" hidden="1">#REF!</definedName>
    <definedName name="_bdm.44B8EB00FDB24D308D3BC195DE400F8C.edm" hidden="1">#REF!</definedName>
    <definedName name="_bdm.44E5E58CF13F4F4F9DF2C9422E295ED6.edm" hidden="1">#REF!</definedName>
    <definedName name="_bdm.450F6F7C71094CF5A946EF8064B8D190.edm" hidden="1">#REF!</definedName>
    <definedName name="_bdm.4553435126F9416CB62A517E5941D54A.edm" hidden="1">#REF!</definedName>
    <definedName name="_bdm.4597fde15729461383aa0e2b164f82b6.edm" hidden="1">#REF!</definedName>
    <definedName name="_bdm.45A3A5B5E99E4FE49A12074C083756CA.edm" hidden="1">#REF!</definedName>
    <definedName name="_bdm.45AC014540A849D29CE70BB13EC773F5.edm" hidden="1">#REF!</definedName>
    <definedName name="_bdm.464324CE607C403FA771829A32A0A93A.edm" hidden="1">#REF!</definedName>
    <definedName name="_bdm.475C9B457A844BDDBDF67F5A580F1F27.edm" hidden="1">#REF!</definedName>
    <definedName name="_bdm.47ecf8ffe070479a919ee6398dfbd3e8.edm" hidden="1">#REF!</definedName>
    <definedName name="_bdm.49486539AA9545EF987BD912AECE65E1.edm" hidden="1">#REF!</definedName>
    <definedName name="_bdm.49B138BAEB5847D28D674E5829486B67.edm" hidden="1">#REF!</definedName>
    <definedName name="_bdm.4aaac2a0ca024f388d5e3b30eb6acb55.edm" hidden="1">#REF!</definedName>
    <definedName name="_bdm.4B8D86D064574754B6439591EE07C031.edm" hidden="1">#REF!</definedName>
    <definedName name="_bdm.4C2AB7DCBD0B48D680F617C5A3CDE372.edm" hidden="1">#REF!</definedName>
    <definedName name="_bdm.4C443DF4103B491CAA5501C6847A6B61.edm" hidden="1">#REF!</definedName>
    <definedName name="_bdm.4C72DCA69B4944EBA7F9D1DE8A112AAA.edm" hidden="1">#REF!</definedName>
    <definedName name="_bdm.4CAF61F71A874D5CA6B3A05A06F7008A.edm" hidden="1">#REF!</definedName>
    <definedName name="_bdm.4D83FBB1AB224FBE802A9D7370F1BB9F.edm" hidden="1">#REF!</definedName>
    <definedName name="_bdm.4dbc209d3ae9472ba64fef01e96e70cb.edm" hidden="1">#REF!</definedName>
    <definedName name="_bdm.4E18F2FBB35D437E9824E08BD4BEDAAE.edm" hidden="1">#REF!</definedName>
    <definedName name="_bdm.4E35FC4CEAC34DC4AD2E99C7751F6CAC.edm" hidden="1">#REF!</definedName>
    <definedName name="_bdm.4e855be2e95843afac07e4f926176b09.edm" hidden="1">#REF!</definedName>
    <definedName name="_bdm.4F2A41E2446E4628BEF34955339D62DA.edm" hidden="1">#REF!</definedName>
    <definedName name="_bdm.4F4E547215A141D7B9EEC45E7A0E7FF1.edm" hidden="1">#REF!</definedName>
    <definedName name="_bdm.5085dd8f0df84f0fb26744220a2db77e.edm" hidden="1">#REF!</definedName>
    <definedName name="_bdm.50D6A53871034EF6A9F5686818040CDF.edm" hidden="1">#REF!</definedName>
    <definedName name="_bdm.50fc3d3dfe9e49cab568a24f9fdfa3b3.edm" hidden="1">#REF!</definedName>
    <definedName name="_bdm.51F1951E597343438D2AAF41620F70A1.edm" hidden="1">#REF!</definedName>
    <definedName name="_bdm.51F3AAB5F36D4EBFA4DC5275D04E70D5.edm" hidden="1">#REF!</definedName>
    <definedName name="_bdm.52103D20D1D649FFA6505B5E79CB8C7F.edm" hidden="1">#REF!</definedName>
    <definedName name="_bdm.52A1E61B7D76447894B3FF8919AF5630.edm" hidden="1">#REF!</definedName>
    <definedName name="_bdm.52AB024C3ACA4AC28FCDD64390529079.edm" hidden="1">#REF!</definedName>
    <definedName name="_bdm.530CA860D2294BAAA491DE32DDBA3DD6.edm" hidden="1">#REF!</definedName>
    <definedName name="_bdm.5346F5AD97524152B0AB94F9D2E4229E.edm" hidden="1">#REF!</definedName>
    <definedName name="_bdm.539C4F2EF081491DB18409900C8CC05C.edm" hidden="1">#REF!</definedName>
    <definedName name="_bdm.55545892856B4181A9332D8E4F66FFB6.edm" hidden="1">#REF!</definedName>
    <definedName name="_bdm.561751939EE449F39BDFAB947D35A203.edm" hidden="1">#REF!</definedName>
    <definedName name="_bdm.5727720D4FBE4CE793272FE3C3CD1873.edm" hidden="1">#REF!</definedName>
    <definedName name="_bdm.57537E0E32D94019B4A97ECF9DB89B7D.edm" hidden="1">#REF!</definedName>
    <definedName name="_bdm.584BFFC455AF437F9E0DF1D37FA97B62.edm" hidden="1">#REF!</definedName>
    <definedName name="_bdm.586c1f38914b40bcb4d8d97bd1d01055.edm" hidden="1">#REF!</definedName>
    <definedName name="_bdm.589a1baecb7c464c9930ed23a5a40001.edm" hidden="1">#REF!</definedName>
    <definedName name="_bdm.58AE9A236AB9487DBABDE1528213EF79.edm" hidden="1">#REF!</definedName>
    <definedName name="_bdm.59232849129C442E92CECC394FE8B91E.edm" hidden="1">#REF!</definedName>
    <definedName name="_bdm.59B9D69CE56A4A68815B6A7F5C8F3C68.edm" hidden="1">#REF!</definedName>
    <definedName name="_bdm.59F1D023723C47E682DC909199089283.edm" hidden="1">#REF!</definedName>
    <definedName name="_bdm.5A130414EA084AE59ECA821D051BC5BF.edm" hidden="1">#REF!</definedName>
    <definedName name="_bdm.5B63B1DB6BB141E0B35CEBE09397427B.edm" hidden="1">#REF!</definedName>
    <definedName name="_bdm.5B9D08208BEA4FC9B9EC1072EED58BC2.edm" hidden="1">#REF!</definedName>
    <definedName name="_bdm.5ba8e397787b49b9a6827afdb0675a91.edm" hidden="1">#REF!</definedName>
    <definedName name="_bdm.5E9C7432907646B79A868197A045D0F6.edm" hidden="1">#REF!</definedName>
    <definedName name="_bdm.5ED0AA3656484EB8BDA8A45841D1FEF6.edm" hidden="1">#REF!</definedName>
    <definedName name="_bdm.5F2F7BFA23CD40E1BB6763A679C63780.edm" hidden="1">#REF!</definedName>
    <definedName name="_bdm.5F89FEE0EFE0407F92A1717B10ED2F6D.edm" hidden="1">#REF!</definedName>
    <definedName name="_bdm.601af2fea79a4079a103d637344e2c6a.edm" hidden="1">#REF!</definedName>
    <definedName name="_bdm.60452bf71ea6479a88b0072150204504.edm" hidden="1">#REF!</definedName>
    <definedName name="_bdm.6067586F7522462DA659DDDF242A42B5.edm" hidden="1">#REF!</definedName>
    <definedName name="_bdm.60A905FB33AD4BF8AB8F7063A4FD66A8.edm" hidden="1">#REF!</definedName>
    <definedName name="_bdm.60DC2FAC939942D39149259430085389.edm" hidden="1">#REF!</definedName>
    <definedName name="_bdm.6100424567284900B01F22B9969B0C5A.edm" hidden="1">#REF!</definedName>
    <definedName name="_bdm.613ACE4E65744F248CE8F71A81FBAE9A.edm" hidden="1">#REF!</definedName>
    <definedName name="_bdm.61B94A6ED24843CF844006D0353DD8BB.edm" hidden="1">#REF!</definedName>
    <definedName name="_bdm.621B6A59E96F4C129FCA411D1AC7CFC8.edm" hidden="1">#REF!</definedName>
    <definedName name="_bdm.6257fa40eda840939c3648fe46d27449.edm" hidden="1">#REF!</definedName>
    <definedName name="_bdm.62651C969A38482A9FEDFE9DAC83D414.edm" hidden="1">#REF!</definedName>
    <definedName name="_bdm.6339EBB427654BD092605D4C3DCA617F.edm" hidden="1">#REF!</definedName>
    <definedName name="_bdm.64367A0966BA486A8E214508DBD9A6BF.edm" hidden="1">#REF!</definedName>
    <definedName name="_bdm.64CD522AB0CD41468F02954481EEC3C6.edm" hidden="1">#REF!</definedName>
    <definedName name="_bdm.65f49a998447402495ce413330736231.edm" hidden="1">#REF!</definedName>
    <definedName name="_bdm.660B32395B5942FB9EB4A7E940D090C1.edm" hidden="1">#REF!</definedName>
    <definedName name="_bdm.670C1D47DD0B40BCA6B50511862E0A22.edm" hidden="1">#REF!</definedName>
    <definedName name="_bdm.6758d522c471472f96a489dd7b088e03.edm" hidden="1">#REF!</definedName>
    <definedName name="_bdm.6810ee5a92d44630b772ba0ffbbbead5.edm" hidden="1">#REF!</definedName>
    <definedName name="_bdm.6823AD1B248249AEA87054D107F93201.edm" hidden="1">#REF!</definedName>
    <definedName name="_bdm.68401948C1BF4BADA771C668DA797161.edm" hidden="1">#REF!</definedName>
    <definedName name="_bdm.68A0DB3C9CC649F6806CD2ED361EFD4D.edm" hidden="1">#REF!</definedName>
    <definedName name="_bdm.695B17B2853441BD92AB37A40C75D17F.edm" hidden="1">#REF!</definedName>
    <definedName name="_bdm.6a07d0af83e14b3cb0976fc0cdef4fcf.edm" hidden="1">#REF!</definedName>
    <definedName name="_bdm.6A741315B354454E953556DD0BDC2402.edm" hidden="1">#REF!</definedName>
    <definedName name="_bdm.6ae9aee9a5ed42aea5dd37a65ab23b46.edm" hidden="1">#REF!</definedName>
    <definedName name="_bdm.6BEBF3C776FC4D4CBD25491556741E08.edm" hidden="1">#REF!</definedName>
    <definedName name="_bdm.6CC1918D8B234290BD46B45FF9087AF9.edm" hidden="1">#REF!</definedName>
    <definedName name="_bdm.6D14EA6D49F54804BFF4518AF3AE8FE7.edm" hidden="1">#REF!</definedName>
    <definedName name="_bdm.6D203520016449A7B2B1967593CAD840.edm" hidden="1">#REF!</definedName>
    <definedName name="_bdm.6D635E2B200448508AAFF790ED432DCB.edm" hidden="1">#REF!</definedName>
    <definedName name="_bdm.6dcd11a1ab1d4caf8ddd01d89cd4ea79.edm" hidden="1">#REF!</definedName>
    <definedName name="_bdm.6DE9D36C56B4438089983B62639E7FA5.edm" hidden="1">#REF!</definedName>
    <definedName name="_bdm.6DFFD98B3B1145738E40C820179E1EB6.edm" hidden="1">#REF!</definedName>
    <definedName name="_bdm.6E2E9BF3C5674B6DB24640513FAA29F4.edm" hidden="1">#REF!</definedName>
    <definedName name="_bdm.6ea4e54e0e4248b693126bcab10d93a6.edm" hidden="1">#REF!</definedName>
    <definedName name="_bdm.6F5D54FDA59C4C7689D5030F87341045.edm" hidden="1">#REF!</definedName>
    <definedName name="_bdm.6F5E23B8A8AB474DBEF89EB15B58B4EF.edm" hidden="1">#REF!</definedName>
    <definedName name="_bdm.6F69556A266242099AAE3932103FE1FE.edm" hidden="1">#REF!</definedName>
    <definedName name="_bdm.6f7f2e6b8e6b48c9b9202d3bb8a4c91c.edm" hidden="1">#REF!</definedName>
    <definedName name="_bdm.6F953DA8E3644629BEBA1E67D243FAD7.edm" hidden="1">#REF!</definedName>
    <definedName name="_bdm.6FBA247DE0704CD3B650EBC8766BE2C3.edm" hidden="1">#REF!</definedName>
    <definedName name="_bdm.6FC51D9683DC42088F0D69C2EE36C93E.edm" hidden="1">#REF!</definedName>
    <definedName name="_bdm.7087B0FF9D6A476BB3E1C7619F90CF23.edm" hidden="1">#REF!</definedName>
    <definedName name="_bdm.7113CE45D0F64974B3C448E7B856627C.edm" hidden="1">#REF!</definedName>
    <definedName name="_bdm.7168427C830E4F6E948AE2B301B80EC4.edm" hidden="1">#REF!</definedName>
    <definedName name="_bdm.71B6C730635B44FA9C03F9361EC31743.edm" hidden="1">#REF!</definedName>
    <definedName name="_bdm.71D0962512884F1C990F1C859563EA1C.edm" hidden="1">#REF!</definedName>
    <definedName name="_bdm.71F2399002E04B18BECA7DE55E41FCFB.edm" hidden="1">#REF!</definedName>
    <definedName name="_bdm.72CA1A0923C34F8F9A756BE3E0538234.edm" hidden="1">#REF!</definedName>
    <definedName name="_bdm.73118D42214741CDA0DA3472C1D35FE9.edm" hidden="1">#REF!</definedName>
    <definedName name="_bdm.73A37F058F0B4A98A4150D9DE3F8E4F4.edm" hidden="1">#REF!</definedName>
    <definedName name="_bdm.73EDD5F71A4B40A39F2E857060345ECB.edm" hidden="1">#REF!</definedName>
    <definedName name="_bdm.748f5192a6664ef08589d9587f72f76d.edm" hidden="1">#REF!</definedName>
    <definedName name="_bdm.750e42bbe9914f5ba29bfd6703bdcaf5.edm" hidden="1">#REF!</definedName>
    <definedName name="_bdm.758609CA19C147A19E17666B97F484B5.edm" hidden="1">#REF!</definedName>
    <definedName name="_bdm.75C4AB85C4AA44B3BB3850475EB7F9F6.edm" hidden="1">#REF!</definedName>
    <definedName name="_bdm.77301F7F59734FF49BA81588B44DFB8B.edm" hidden="1">#REF!</definedName>
    <definedName name="_bdm.77ADCFA9B10F463DAE73818ADF613194.edm" hidden="1">#REF!</definedName>
    <definedName name="_bdm.795B7E106758452084749AABEEB75977.edm" hidden="1">#REF!</definedName>
    <definedName name="_bdm.79e4849e508144808d25fa4a6ea2f862.edm" hidden="1">#REF!</definedName>
    <definedName name="_bdm.79FC692ED7314FE387BF119ED08C5BEE.edm" hidden="1">#REF!</definedName>
    <definedName name="_bdm.7A78815631194D2DA02BA11FB261DF0E.edm" hidden="1">#REF!</definedName>
    <definedName name="_bdm.7aac97d9df194d5a9d62ce4c3348af82.edm" hidden="1">#REF!</definedName>
    <definedName name="_bdm.7ac376a453d74f8a88881bbb7cea88e0.edm" hidden="1">#REF!</definedName>
    <definedName name="_bdm.7ACE5EBED311453B984BCE6FB6BAD3E5.edm" hidden="1">#REF!</definedName>
    <definedName name="_bdm.7AD02D47C32F4B33822C83CAE61DBD55.edm" hidden="1">#REF!</definedName>
    <definedName name="_bdm.7BE733ADE9994B34891E73BDC633FA10.edm" hidden="1">#REF!</definedName>
    <definedName name="_bdm.7c1f42efbf16428a9625782ae98a9cbd.edm" hidden="1">#REF!</definedName>
    <definedName name="_bdm.7CC270476918401C9A480BC0C0ACD17E.edm" hidden="1">#REF!</definedName>
    <definedName name="_bdm.7CC72CC63ADB4CC098095E3C884CDF7F.edm" hidden="1">#REF!</definedName>
    <definedName name="_bdm.7CE0B9BA8AEC4D029C621181D6B27AD5.edm" hidden="1">#REF!</definedName>
    <definedName name="_bdm.7d32fc5d4c7e4f9788c5088c58c74b70.edm" hidden="1">#REF!</definedName>
    <definedName name="_bdm.7D468182C03D4758AA59D1C25AF78941.edm" hidden="1">#REF!</definedName>
    <definedName name="_bdm.7D883CB08CB94B84AC4AC5B9315AA18C.edm" hidden="1">#REF!</definedName>
    <definedName name="_bdm.7e433901d2374c95aca175eab630b6cf.edm" hidden="1">#REF!</definedName>
    <definedName name="_bdm.7E5D15BE091548A5B14E0A0A5BBDD7E6.edm" hidden="1">#REF!</definedName>
    <definedName name="_bdm.7EC88BE5B82C49B490F75B589F60B130.edm" hidden="1">#REF!</definedName>
    <definedName name="_bdm.7FD0EBDA4D514B3AB62399618E085751.edm" hidden="1">#REF!</definedName>
    <definedName name="_bdm.8003E08C09614C7DB07C8924CD7A080A.edm" hidden="1">#REF!</definedName>
    <definedName name="_bdm.808623BB027B41C79CEBB30ABE0337CB.edm" hidden="1">#REF!</definedName>
    <definedName name="_bdm.8172C226AB794859AF975A3F064E3F77.edm" hidden="1">#REF!</definedName>
    <definedName name="_bdm.81c76d376a4141d49419275207745308.edm" hidden="1">#REF!</definedName>
    <definedName name="_bdm.81CD0B8F117141EC9586F0B8747B513D.edm" hidden="1">#REF!</definedName>
    <definedName name="_bdm.81E3779F2BB74B21A83F4E4EC7FADC13.edm" hidden="1">#REF!</definedName>
    <definedName name="_bdm.8200E6E5936348018CC2FD66415550A4.edm" hidden="1">#REF!</definedName>
    <definedName name="_bdm.820964092D6940B3966987C7655E3524.edm" hidden="1">#REF!</definedName>
    <definedName name="_bdm.82b6923046f84fb7b7d30dae7b825e68.edm" hidden="1">#REF!</definedName>
    <definedName name="_bdm.831484EB207D4F8F8F2C2F9080A2555B.edm" hidden="1">#REF!</definedName>
    <definedName name="_bdm.846EDCE9A9B94BE6BCAEF7C54E92F834.edm" hidden="1">#REF!</definedName>
    <definedName name="_bdm.847C0264DC1C4A3AB2E49F968EA2A330.edm" hidden="1">#REF!</definedName>
    <definedName name="_bdm.848EBF865F37493DAEFA433305508AA9.edm" hidden="1">#REF!</definedName>
    <definedName name="_bdm.84ABA1F22B6B4B87B414ED5CE3E9C105.edm" hidden="1">#REF!</definedName>
    <definedName name="_bdm.8520050FFEF44B0E97262B670FB34469.edm" hidden="1">#REF!</definedName>
    <definedName name="_bdm.861BE8440C034881A15D2AF814F5AF29.edm" hidden="1">#REF!</definedName>
    <definedName name="_bdm.862E6831B8D943388BD54A0673E00797.edm" hidden="1">#REF!</definedName>
    <definedName name="_bdm.874BA46B4CC141398A217D31256242AF.edm" hidden="1">#REF!</definedName>
    <definedName name="_bdm.87A7D0D5D3BB461A94BE757509406DF4.edm" hidden="1">#REF!</definedName>
    <definedName name="_bdm.88a4327e5b7a40df9cc5abaa754aa1bd.edm" hidden="1">#REF!</definedName>
    <definedName name="_bdm.88E5B957C8ED45DB80ABE8EF3BB0663C.edm" hidden="1">#REF!</definedName>
    <definedName name="_bdm.8ADACC19E2724954B805A121980D41E6.edm" hidden="1">#REF!</definedName>
    <definedName name="_bdm.8b5da06e9aba4c5cba6668c0c68a3631.edm" hidden="1">#REF!</definedName>
    <definedName name="_bdm.8B65654AE68E43F1AA3F922F5E20B5D3.edm" hidden="1">#REF!</definedName>
    <definedName name="_bdm.8C19AF8E9D72423DA093ECB7E6481121.edm" hidden="1">#REF!</definedName>
    <definedName name="_bdm.8D678375D6B542289A9B87480489FF2B.edm" hidden="1">#REF!</definedName>
    <definedName name="_bdm.8ddfd89f58c84467b2f5db140d9695c2.edm" hidden="1">#REF!</definedName>
    <definedName name="_bdm.8DE1A09FD6AD4119AC80306D579635AE.edm" hidden="1">#REF!</definedName>
    <definedName name="_bdm.8E0E112C4C624E10B1119097361307C1.edm" hidden="1">#REF!</definedName>
    <definedName name="_bdm.8F5CC7C4516245B0B02E33841F47DF93.edm" hidden="1">#REF!</definedName>
    <definedName name="_bdm.8F85F4DCB8F142C393A48A495AB86FD3.edm" hidden="1">#REF!</definedName>
    <definedName name="_bdm.8F88A16895B14787AF4E9824E9B0AB34.edm" hidden="1">#REF!</definedName>
    <definedName name="_bdm.8FD2C45FEC7C4C2BA1A7915E91269AE5.edm" hidden="1">#REF!</definedName>
    <definedName name="_bdm.8FEACAC819F749729786D90F3E05D350.edm" hidden="1">#REF!</definedName>
    <definedName name="_bdm.91CB9BC166A145AEA5D198EB1D66940A.edm" hidden="1">#REF!</definedName>
    <definedName name="_bdm.9269C0B097D04AA6BC0ABA8C32423BA9.edm" hidden="1">#REF!</definedName>
    <definedName name="_bdm.928EBE83BF8844519BD959E8BC1987EA.edm" hidden="1">#REF!</definedName>
    <definedName name="_bdm.93126160D6D14B35B581C28CA714BCBC.edm" hidden="1">#REF!</definedName>
    <definedName name="_bdm.938C7E1AFEFB4F62A4FFA33B643051A9.edm" hidden="1">#REF!</definedName>
    <definedName name="_bdm.93E975ABDA6A43E9A6CD258C6916BD07.edm" hidden="1">#REF!</definedName>
    <definedName name="_bdm.94AEFA5AA5DC45F1827847AF9812C286.edm" hidden="1">#REF!</definedName>
    <definedName name="_bdm.94CE65E50B9843C796472D5CEAF1B75F.edm" hidden="1">#REF!</definedName>
    <definedName name="_bdm.94E1D6CDCBC34639967BAA008DEF8177.edm" hidden="1">#REF!</definedName>
    <definedName name="_bdm.951B2211FFB340F5AC5CDBF76E1A42D4.edm" hidden="1">#REF!</definedName>
    <definedName name="_bdm.955A3CBF89CD4B73A27766F0ED970494.edm" hidden="1">#REF!</definedName>
    <definedName name="_bdm.959818783B064D3C9022E14727BB8F94.edm" hidden="1">#REF!</definedName>
    <definedName name="_bdm.9605ff28c51a4105988252c309514faf.edm" hidden="1">#REF!</definedName>
    <definedName name="_bdm.9655C6C588FB4C99864D8633217C2ACB.edm" hidden="1">#REF!</definedName>
    <definedName name="_bdm.972f444008a442ff8d1797b58baf994f.edm" hidden="1">#REF!</definedName>
    <definedName name="_bdm.975E99A8E6844F2A8DF0D589D3E57BC0.edm" hidden="1">#REF!</definedName>
    <definedName name="_bdm.97de5f0be2f84f32b1c4030c8d5e9eae.edm" hidden="1">#REF!</definedName>
    <definedName name="_bdm.97EA6C2E85854B43896308B9D998B501.edm" hidden="1">#REF!</definedName>
    <definedName name="_bdm.995434a1c7714e76a7f8166ac51b1608.edm" hidden="1">#REF!</definedName>
    <definedName name="_bdm.995647EC0E5C4E5A9E4C9A00C4384606.edm" hidden="1">#REF!</definedName>
    <definedName name="_bdm.99896d3d1fda4d1ba5e419c89cbfa67b.edm" hidden="1">#REF!</definedName>
    <definedName name="_bdm.99E8AEE5668A419DAE457595D1F12291.edm" hidden="1">#REF!</definedName>
    <definedName name="_bdm.9a387ab8c4644cb38b32a479630db985.edm" hidden="1">#REF!</definedName>
    <definedName name="_bdm.9AA4209CB1394FC4AD3CA35FB0616C70.edm" hidden="1">#REF!</definedName>
    <definedName name="_bdm.9AC895413D3249F2AB7B992336538FB8.edm" hidden="1">#REF!</definedName>
    <definedName name="_bdm.9bd483b3a2994a13ab6694a522c70cb8.edm" hidden="1">#REF!</definedName>
    <definedName name="_bdm.9cdf87ae0283498ea3048b343145bbd1.edm" hidden="1">#REF!</definedName>
    <definedName name="_bdm.9CF04351BFD94DE388D667D5D52384EE.edm" hidden="1">#REF!</definedName>
    <definedName name="_bdm.9D1FE66820E14AC68EE7BFCA0FA7EA59.edm" hidden="1">#REF!</definedName>
    <definedName name="_bdm.9D6C7253787E467885CBE6397AB5088B.edm" hidden="1">#REF!</definedName>
    <definedName name="_bdm.9D781B5FD10746CEB92657344D26A018.edm" hidden="1">#REF!</definedName>
    <definedName name="_bdm.9E9701EA6301421ABFB9FC5C00F4AF50.edm" hidden="1">#REF!</definedName>
    <definedName name="_bdm.9EA657839EC74FADA302A24CB1121C21.edm" hidden="1">#REF!</definedName>
    <definedName name="_bdm.9F74F56B814D4DEA9FEECC8957F35952.edm" hidden="1">#REF!</definedName>
    <definedName name="_bdm.9F78F463437540EFAA9BAF41A330E412.edm" hidden="1">#REF!</definedName>
    <definedName name="_bdm.A03715E85C824E37B325D8A46CD7C507.edm" hidden="1">#REF!</definedName>
    <definedName name="_bdm.a0c25ae69055405db8a3b804fa63eda4.edm" hidden="1">#REF!</definedName>
    <definedName name="_bdm.a0ce57e014904d59b283d526a7469789.edm" hidden="1">#REF!</definedName>
    <definedName name="_bdm.A0E58608490844439D5B1A322CA62464.edm" hidden="1">#REF!</definedName>
    <definedName name="_bdm.A10407F89069469B9A8A93E23DEED90E.edm" hidden="1">#REF!</definedName>
    <definedName name="_bdm.A18B20E904004630982C738173CBF9B0.edm" hidden="1">#REF!</definedName>
    <definedName name="_bdm.A1BAB5129E7B4D3C81EAD3C20AFF3F20.edm" hidden="1">#REF!</definedName>
    <definedName name="_bdm.a31bef1f940342cbbd6318252a4fd2d5.edm" hidden="1">#REF!</definedName>
    <definedName name="_bdm.A32FC86DD56C4E7F9671BA08F613B8CE.edm" hidden="1">#REF!</definedName>
    <definedName name="_bdm.A438573A976D493B9A76F46D5F1D9963.edm" hidden="1">#REF!</definedName>
    <definedName name="_bdm.A4492864E3E14027A299EE6CFF7CAC95.edm" hidden="1">#REF!</definedName>
    <definedName name="_bdm.a46b0921d06f40dba4718b6e9db465c7.edm" hidden="1">#REF!</definedName>
    <definedName name="_bdm.A4A90DA1FE8F462E980D86D1B7259236.edm" hidden="1">#REF!</definedName>
    <definedName name="_bdm.A4D67B401D0744CE92125A294A1756ED.edm" hidden="1">#REF!</definedName>
    <definedName name="_bdm.A4E494FB62204ED690D2B7200979D93F.edm" hidden="1">#REF!</definedName>
    <definedName name="_bdm.A5F9F0B48016438CAA7AD3A7422F59BD.edm" hidden="1">#REF!</definedName>
    <definedName name="_bdm.A61B7A23E7F448EC99F67AC94013302F.edm" hidden="1">#REF!</definedName>
    <definedName name="_bdm.A62D8ED967884FF6AC95F6BBFD7CF807.edm" hidden="1">#REF!</definedName>
    <definedName name="_bdm.A6CCB52CF92549558F1F9D9EE96B1AA1.edm" hidden="1">#REF!</definedName>
    <definedName name="_bdm.A7891C4DBD124986B2A36B6548E5DB84.edm" hidden="1">#REF!</definedName>
    <definedName name="_bdm.A847D2574A9640CAA9E702BE0FE7C624.edm" hidden="1">#REF!</definedName>
    <definedName name="_bdm.A85E74569E3040929589F5A20B8FCA8B.edm" hidden="1">#REF!</definedName>
    <definedName name="_bdm.A8E7848DCA314DA7AE22A6C84A73CD12.edm" hidden="1">#REF!</definedName>
    <definedName name="_bdm.AAA0E37C990A458FAD5F2C04E1E73227.edm" hidden="1">#REF!</definedName>
    <definedName name="_bdm.AAAAE1F7455E4C43945EF2276810273F.edm" hidden="1">#REF!</definedName>
    <definedName name="_bdm.AADA3119C78744DCBD0268A866BA8C4B.edm" hidden="1">#REF!</definedName>
    <definedName name="_bdm.ab2e292275d743afaf2296f85e974c06.edm" hidden="1">#REF!</definedName>
    <definedName name="_bdm.ACCE0461C9A04F0AB4C1AACAC7A80B00.edm" hidden="1">#REF!</definedName>
    <definedName name="_bdm.ACE3F71557F74FA5B7EB6D3ED81BF4FB.edm" hidden="1">#REF!</definedName>
    <definedName name="_bdm.AD7FBBFCAA4749B3A31F07CB02005FF5.edm" hidden="1">#REF!</definedName>
    <definedName name="_bdm.AE1DA3DC41344441B524EE8C902A2205.edm" hidden="1">#REF!</definedName>
    <definedName name="_bdm.AE4052035A2B4D5BAB66EA53B5C02393.edm" hidden="1">#REF!</definedName>
    <definedName name="_bdm.AE77AEF3A5254DB3998A71E7E1010208.edm" hidden="1">#REF!</definedName>
    <definedName name="_bdm.AF260409E77344368521777046A260DD.edm" hidden="1">#REF!</definedName>
    <definedName name="_bdm.B0D7F96A2CDD4D7890132DEEA6C6FAA5.edm" hidden="1">#REF!</definedName>
    <definedName name="_bdm.B18763C027F54F1CA65614C87B770DD2.edm" hidden="1">#REF!</definedName>
    <definedName name="_bdm.b1c8322f60324ba8b55a1d9d193026a1.edm" hidden="1">#REF!</definedName>
    <definedName name="_bdm.B21A7C6EE74D4FB5882106B865438E87.edm" hidden="1">#REF!</definedName>
    <definedName name="_bdm.B2F33F0A2A8245199D2F8DB430F42AB4.edm" hidden="1">#REF!</definedName>
    <definedName name="_bdm.b31bb711dceb4a30b845c2a59e36308e.edm" hidden="1">#REF!</definedName>
    <definedName name="_bdm.B334049C9283454EB43107599D037028.edm" hidden="1">#REF!</definedName>
    <definedName name="_bdm.B4D88CC7FAD94E01A64F3806D87AF7BB.edm" hidden="1">#REF!</definedName>
    <definedName name="_bdm.B4F8687CFD2B472090F34A91369A8D2A.edm" hidden="1">#REF!</definedName>
    <definedName name="_bdm.b5279f63b02845cba7c877989c779fd7.edm" hidden="1">#REF!</definedName>
    <definedName name="_bdm.B5932B3412B14CD5B3F4FC9BA278C0A1.edm" hidden="1">#REF!</definedName>
    <definedName name="_bdm.B594CDB1917B4AC494B56152F436563A.edm" hidden="1">#REF!</definedName>
    <definedName name="_bdm.b5a9076a583c4a94b895ae8d47b5aa76.edm" hidden="1">#REF!</definedName>
    <definedName name="_bdm.b5aecc52dbd4498a8e167156ebe0e96a.edm" hidden="1">#REF!</definedName>
    <definedName name="_bdm.B60DE957D7D247A5ACE4082AE7FD2A46.edm" hidden="1">#REF!</definedName>
    <definedName name="_bdm.B67EB411444E4C8D912514294768A952.edm" hidden="1">#REF!</definedName>
    <definedName name="_bdm.B824EFB269FC49B18DFD51964DC7F253.edm" hidden="1">#REF!</definedName>
    <definedName name="_bdm.b844a020319748f5be4536aca4ec5e7a.edm" hidden="1">#REF!</definedName>
    <definedName name="_bdm.B8572ADBFC3D45729E3997B9A13A91C6.edm" hidden="1">#REF!</definedName>
    <definedName name="_bdm.b8833f5d7a4c4461a0a3fb8909bdd38c.edm" hidden="1">#REF!</definedName>
    <definedName name="_bdm.B8DE799A81DE45E4B2AECF869474ABE5.edm" hidden="1">#REF!</definedName>
    <definedName name="_bdm.b923bfcc746340f3a302dcfd743df329.edm" hidden="1">#REF!</definedName>
    <definedName name="_bdm.B9F08E17BA0D413EBEDC2B5688F33372.edm" hidden="1">#REF!</definedName>
    <definedName name="_bdm.BA1B4F301AF443A282C93C4D83D95705.edm" hidden="1">#REF!</definedName>
    <definedName name="_bdm.BA705EC2718840048FA4540667193252.edm" hidden="1">#REF!</definedName>
    <definedName name="_bdm.BB9008648F6E483C859B2BB2248D20C9.edm" hidden="1">#REF!</definedName>
    <definedName name="_bdm.bcf1f6e021dd43cb908d2179927b812a.edm" hidden="1">#REF!</definedName>
    <definedName name="_bdm.BD98EBC5E9824302917B3C0F820833EA.edm" hidden="1">#REF!</definedName>
    <definedName name="_bdm.BDBB0BB317A34664AFFAFCE2634077F1.edm" hidden="1">#REF!</definedName>
    <definedName name="_bdm.BDD7AA06B3924B6CB73733D6558FC3B5.edm" hidden="1">#REF!</definedName>
    <definedName name="_bdm.be302036eb984e6ba0de7d48b03fa54c.edm" hidden="1">#REF!</definedName>
    <definedName name="_bdm.BE75B0EFB32B472AAC8B0680A6253919.edm" hidden="1">#REF!</definedName>
    <definedName name="_bdm.BE92EDC04BA2463C9C6BFFB057127B95.edm" hidden="1">#REF!</definedName>
    <definedName name="_bdm.BF9957DC5510472593FD2C88F30D144A.edm" hidden="1">#REF!</definedName>
    <definedName name="_bdm.BFA64F55B92D463482E3D698A32CCE8A.edm" hidden="1">#REF!</definedName>
    <definedName name="_bdm.c0043ccb58a64cfca394726f6f3aea2f.edm" hidden="1">#REF!</definedName>
    <definedName name="_bdm.C026132211AA4A1783F30D3CA2830DE8.edm" hidden="1">#REF!</definedName>
    <definedName name="_bdm.C062FA0CC7134437826C20D8F454D1DA.edm" hidden="1">#REF!</definedName>
    <definedName name="_bdm.C08CB3E35E2D4B72BA8EFD43277288A5.edm" hidden="1">#REF!</definedName>
    <definedName name="_bdm.C11FF87A3A55483E996566F23FF0FBC6.edm" hidden="1">#REF!</definedName>
    <definedName name="_bdm.c165077dff994f50880877f612a3a9b7.edm" hidden="1">#REF!</definedName>
    <definedName name="_bdm.c1df0ad62f0e4a28b23862984508b049.edm" hidden="1">#REF!</definedName>
    <definedName name="_bdm.c1f092aa411a44e082db2bda2826bb7f.edm" hidden="1">#REF!</definedName>
    <definedName name="_bdm.c25f049afd93437bb649ea80d6873581.edm" hidden="1">#REF!</definedName>
    <definedName name="_bdm.C32CF844A88F45F887FBBF40B4F3C9A6.edm" hidden="1">#REF!</definedName>
    <definedName name="_bdm.C4411A9D8617462287A7DB68A5953B8A.edm" hidden="1">#REF!</definedName>
    <definedName name="_bdm.C4B29558C9094A8EB143046587024CCF.edm" hidden="1">#REF!</definedName>
    <definedName name="_bdm.C509DF77878B4F23B99F2C9BA262716D.edm" hidden="1">#REF!</definedName>
    <definedName name="_bdm.c5f75385cb7e4449b40820d11839cb3c.edm" hidden="1">#REF!</definedName>
    <definedName name="_bdm.C63E07FF92EC4FAEADAC89A034C4546C.edm" hidden="1">#REF!</definedName>
    <definedName name="_bdm.C643B530655F490BA80C2B461A144A0B.edm" hidden="1">#REF!</definedName>
    <definedName name="_bdm.c69609bf5d924b8ba7291017ba8d952f.edm" hidden="1">#REF!</definedName>
    <definedName name="_bdm.C743B8E5BD124F5ABE8AA316285CF5F6.edm" hidden="1">#REF!</definedName>
    <definedName name="_bdm.C8BDAA1F88BD4A039FEFF852D93CB082.edm" hidden="1">#REF!</definedName>
    <definedName name="_bdm.CA047117194841CC8B0A51606BC113CC.edm" hidden="1">#REF!</definedName>
    <definedName name="_bdm.ca26db4b28134b25b01524cb1aed55c1.edm" hidden="1">#REF!</definedName>
    <definedName name="_bdm.CA30B6B6D70E4462B63D4A703662B1B4.edm" hidden="1">#REF!</definedName>
    <definedName name="_bdm.cbede858f81b4eb7945da2528fc714c5.edm" hidden="1">#REF!</definedName>
    <definedName name="_bdm.CBFC369E216C47668D51049CCF983520.edm" hidden="1">#REF!</definedName>
    <definedName name="_bdm.cc13f0379a1f4865a2cd36514b436865.edm" hidden="1">#REF!</definedName>
    <definedName name="_bdm.ccc91239e2b7446a8d1d418b674abaef.edm" hidden="1">#REF!</definedName>
    <definedName name="_bdm.CD36689ADED041139796FE088B67E960.edm" hidden="1">#REF!</definedName>
    <definedName name="_bdm.cd4527c50db24166bf257431e31b674b.edm" hidden="1">#REF!</definedName>
    <definedName name="_bdm.CDAC9B734628432AAB50A97513658AE2.edm" hidden="1">#REF!</definedName>
    <definedName name="_bdm.CE73E7D7CD8243A3ABF2D6C9A6C81A97.edm" hidden="1">#REF!</definedName>
    <definedName name="_bdm.CF62E61E29354403A958966641F7D18C.edm" hidden="1">#REF!</definedName>
    <definedName name="_bdm.CF7C1C185082422F83556116855F6D25.edm" hidden="1">#REF!</definedName>
    <definedName name="_bdm.CF9A5D0C38B24699A7FFD3168DC4E643.edm" hidden="1">#REF!</definedName>
    <definedName name="_bdm.D06EA78CFB274F6CBC53B900E85AF718.edm" hidden="1">#REF!</definedName>
    <definedName name="_bdm.d088c8e23601448293e8e643b5bee9a9.edm" hidden="1">#REF!</definedName>
    <definedName name="_bdm.D0F95F597963488798A1AF0A67E459EE.edm" hidden="1">#REF!</definedName>
    <definedName name="_bdm.d1d890b9db6340c196e24471e652721f.edm" hidden="1">#REF!</definedName>
    <definedName name="_bdm.d209b6da49874298a65d34c0fb3ccc1c.edm" hidden="1">#REF!</definedName>
    <definedName name="_bdm.d210c2c6b37c4c31a40cb543381feab9.edm" hidden="1">#REF!</definedName>
    <definedName name="_bdm.D2BF1FE4410547488295BB7BCFEB8E2C.edm" hidden="1">#REF!</definedName>
    <definedName name="_bdm.d2de8b6377af4a17876a1718a52901c1.edm" hidden="1">#REF!</definedName>
    <definedName name="_bdm.D2EA81D7C0784C7FB7D52440A6678874.edm" hidden="1">#REF!</definedName>
    <definedName name="_bdm.D31D86A1974A40D88CE68394B7254902.edm" hidden="1">#REF!</definedName>
    <definedName name="_bdm.d3a75b43ee174c87b317717d06c10dcd.edm" hidden="1">#REF!</definedName>
    <definedName name="_bdm.D3DF20B4FFBA4E708CE95274035E527B.edm" hidden="1">#REF!</definedName>
    <definedName name="_bdm.D44E2AF887684CE38436E4B8985E6660.edm" hidden="1">#REF!</definedName>
    <definedName name="_bdm.d4aab5fcd91244078180a64ce8c49993.edm" hidden="1">#REF!</definedName>
    <definedName name="_bdm.d5e8aae46d734186a19e39839e71f68f.edm" hidden="1">#REF!</definedName>
    <definedName name="_bdm.D73E21D03B614D1DA9B286F2B7733C1C.edm" hidden="1">#REF!</definedName>
    <definedName name="_bdm.D7B6515C8E2C404A99BB29BB7FB47816.edm" hidden="1">#REF!</definedName>
    <definedName name="_bdm.D7C604F7DF48472681BCA51C7EF0181F.edm" hidden="1">#REF!</definedName>
    <definedName name="_bdm.D83EDCEB459F4D42A2A9CF3DBD4A9DBD.edm" hidden="1">#REF!</definedName>
    <definedName name="_bdm.D9929ED3F2AB42ECBB93CFB582CA2186.edm" hidden="1">#REF!</definedName>
    <definedName name="_bdm.D9C7E52E8B184ACD91CA5C930232F325.edm" hidden="1">#REF!</definedName>
    <definedName name="_bdm.d9f02e030cc7434b9a50d4ad162d4af7.edm" hidden="1">#REF!</definedName>
    <definedName name="_bdm.DA42A56E039F436EB80B57BA41BEF620.edm" hidden="1">#REF!</definedName>
    <definedName name="_bdm.DB47E3A896954F689AD57DB1BB13D422.edm" hidden="1">#REF!</definedName>
    <definedName name="_bdm.dba2dcae24304a1fadd1514c1c1475c8.edm" hidden="1">#REF!</definedName>
    <definedName name="_bdm.DBFFD84909FC422F93F262BFAD27DBDA.edm" hidden="1">#REF!</definedName>
    <definedName name="_bdm.DC54665049664C3091C2CC7184588259.edm" hidden="1">#REF!</definedName>
    <definedName name="_bdm.DCB90B2C9F5A43E8BB9B52CC071F0278.edm" hidden="1">#REF!</definedName>
    <definedName name="_bdm.DD910A88CE734C7A9D7CA92185B429E6.edm" hidden="1">#REF!</definedName>
    <definedName name="_bdm.DDAF964BAB914F1F897D263500FDDD53.edm" hidden="1">#REF!</definedName>
    <definedName name="_bdm.ddda41b4f7bf44ae9543361c952b7b8c.edm" hidden="1">#REF!</definedName>
    <definedName name="_bdm.DDFC68F4BAA94489B26D13073C50765E.edm" hidden="1">#REF!</definedName>
    <definedName name="_bdm.DE3EE0F643F34D27B24784837C04383C.edm" hidden="1">#REF!</definedName>
    <definedName name="_bdm.DF3AD2AA442D4FEBB0C99F1C723E32C8.edm" hidden="1">#REF!</definedName>
    <definedName name="_bdm.E03F89D8C8BA4AC58810896EB2AE759C.edm" hidden="1">#REF!</definedName>
    <definedName name="_bdm.e0eb736b96e74c7e8653c1f1a4c06745.edm" hidden="1">#REF!</definedName>
    <definedName name="_bdm.E14F80CE52784A91BCFAD5CDD392974B.edm" hidden="1">#REF!</definedName>
    <definedName name="_bdm.E1DC81F669B24B83AC6082F85CBDC756.edm" hidden="1">#REF!</definedName>
    <definedName name="_bdm.E2008E83739E483A8E068B04FF04B04E.edm" hidden="1">#REF!</definedName>
    <definedName name="_bdm.E2E87C5CF8254192888047813E1C21E7.edm" hidden="1">#REF!</definedName>
    <definedName name="_bdm.E376CDF6DD494DF9A136F70D1C674B73.edm" hidden="1">#REF!</definedName>
    <definedName name="_bdm.E3C6F6FB7316431D9821A4A84586A1E3.edm" hidden="1">#REF!</definedName>
    <definedName name="_bdm.e487c0281bef472f9c5232f4e5774f56.edm" hidden="1">#REF!</definedName>
    <definedName name="_bdm.E4933FC4E9994BFC8A1C7453D045F52C.edm" hidden="1">#REF!</definedName>
    <definedName name="_bdm.E49EA46F9F8E49FFB187385E52EE12D4.edm" hidden="1">#REF!</definedName>
    <definedName name="_bdm.E4F0354AA8F348CBBC66D27F37B0AB4F.edm" hidden="1">#REF!</definedName>
    <definedName name="_bdm.E5D258E7F5924768B3CB73AFA029E2A9.edm" hidden="1">#REF!</definedName>
    <definedName name="_bdm.E5DFAFA9E2B24C0D8D225E2E5AAB523F.edm" hidden="1">#REF!</definedName>
    <definedName name="_bdm.e5f5ae9070d345f3905c9db4c8adbd46.edm" hidden="1">#REF!</definedName>
    <definedName name="_bdm.E6D6DFA9C8ED421EB651394719A0727F.edm" hidden="1">#REF!</definedName>
    <definedName name="_bdm.e758a5f2ac5c41da8350b5ee36531fd3.edm" hidden="1">#REF!</definedName>
    <definedName name="_bdm.E8E3113FC371453C849D488DBE7D3F97.edm" hidden="1">#REF!</definedName>
    <definedName name="_bdm.E9CAF0DF456547D7AE96870A1A70DACE.edm" hidden="1">#REF!</definedName>
    <definedName name="_bdm.EA54C2BE573B4BA2B5A12D838FF0E07F.edm" hidden="1">#REF!</definedName>
    <definedName name="_bdm.EB224F0E4063439EA5D7FD2544409EC6.edm" hidden="1">#REF!</definedName>
    <definedName name="_bdm.EB4E92B54BAC4CEDA91B7EB1D2927F9F.edm" hidden="1">#REF!</definedName>
    <definedName name="_bdm.ED02414E6A7F4017BBAAF35BBDBA33EA.edm" hidden="1">#REF!</definedName>
    <definedName name="_bdm.ED1D62F83FCE40EEB87383173418A5B8.edm" hidden="1">#REF!</definedName>
    <definedName name="_bdm.edb1134308b744a7ade74dfc626e1e01.edm" hidden="1">#REF!</definedName>
    <definedName name="_bdm.EDE003932B2A4243B4617B73EAE9072F.edm" hidden="1">#REF!</definedName>
    <definedName name="_bdm.EED2D670460940A48CCD3C5F67CE665D.edm" hidden="1">#REF!</definedName>
    <definedName name="_bdm.EEF34EA3534E4E11B50EE05F60AC536A.edm" hidden="1">#REF!</definedName>
    <definedName name="_bdm.EF04413574994704A97A5E6440BBDF46.edm" hidden="1">#REF!</definedName>
    <definedName name="_bdm.EF062E4475094F7C8F58DA5D2D95FB66.edm" hidden="1">#REF!</definedName>
    <definedName name="_bdm.EF3E23A0A8014794AF2E5443BE244A2E.edm" hidden="1">#REF!</definedName>
    <definedName name="_bdm.EF6388B9E1E340FBAAE7B551224BB7C2.edm" hidden="1">#REF!</definedName>
    <definedName name="_bdm.ef6eb2f06f0e457494f5c619f3ab478d.edm" hidden="1">#REF!</definedName>
    <definedName name="_bdm.F01674A1E29E4DD4B47B766FF4AECBA3.edm" hidden="1">#REF!</definedName>
    <definedName name="_bdm.F0B0AD83213D4DEB87CBDE3F5A828BA5.edm" hidden="1">#REF!</definedName>
    <definedName name="_bdm.F1033440A332421A9CB2FE28E93E0A3F.edm" hidden="1">#REF!</definedName>
    <definedName name="_bdm.F129BA1E075D4AD08AD7B404734D4C3E.edm" hidden="1">#REF!</definedName>
    <definedName name="_bdm.F142C1DCD74344339941CB3EBCEFAC8F.edm" hidden="1">#REF!</definedName>
    <definedName name="_bdm.F23C72B59ECE4301A5D63315A5776775.edm" hidden="1">#REF!</definedName>
    <definedName name="_bdm.F2FE0B02BDFB410397012F545D9B3195.edm" hidden="1">#REF!</definedName>
    <definedName name="_bdm.f306304aaef447baba392482089d5b9c.edm" hidden="1">#REF!</definedName>
    <definedName name="_bdm.F3BEE2302B004211B7C7E8153EB0A2B1.edm" hidden="1">#REF!</definedName>
    <definedName name="_bdm.f6239eba83294233847d542338482dd2.edm" hidden="1">#REF!</definedName>
    <definedName name="_bdm.f68de2e4f9c240f9a478347f7b540afe.edm" hidden="1">#REF!</definedName>
    <definedName name="_bdm.F75074A6B46D46729A0C8013EC2D3D3D.edm" hidden="1">#REF!</definedName>
    <definedName name="_bdm.f7685c5f390a4c9bbb520096755b9309.edm" hidden="1">#REF!</definedName>
    <definedName name="_bdm.F7EBE354F0C64E3586BC60ACB680F957.edm" hidden="1">#REF!</definedName>
    <definedName name="_bdm.f847741242d44bbb8fed566abda211b2.edm" hidden="1">#REF!</definedName>
    <definedName name="_bdm.f8848869589e410796d93a0ee6416799.edm" hidden="1">#REF!</definedName>
    <definedName name="_bdm.f89684948b4045edafec0a72816b6ca2.edm" hidden="1">#REF!</definedName>
    <definedName name="_bdm.F8B4743CDE6E49988D33042F303A5246.edm" hidden="1">#REF!</definedName>
    <definedName name="_bdm.f8bcee1ff72b4982be6d3ffdf46a13d9.edm" hidden="1">#REF!</definedName>
    <definedName name="_bdm.F968EC2005334EF79A769BF168A2934A.edm" hidden="1">#REF!</definedName>
    <definedName name="_bdm.f97e0d6c7af345e0a58891a6acba1a90.edm" hidden="1">#REF!</definedName>
    <definedName name="_bdm.FA174DAC352E414EA80409B7439829DB.edm" hidden="1">#REF!</definedName>
    <definedName name="_bdm.FA86E7412D584E9B84C1901BBA0B86EC.edm" hidden="1">#REF!</definedName>
    <definedName name="_bdm.FastTrackBookmark.4_3_2020_2_04_36_PM.edm" hidden="1">#REF!</definedName>
    <definedName name="_bdm.FastTrackBookmark.5_24_2019_3_08_39_PM.edm" hidden="1">#REF!</definedName>
    <definedName name="_bdm.fb0525fd7f9a48a0824099b7b2ed2a3f.edm" hidden="1">#REF!</definedName>
    <definedName name="_bdm.FB460E7A53574E848539B0AE0D486781.edm" hidden="1">#REF!</definedName>
    <definedName name="_bdm.FBFF7635FA5E4520830F4C83DB0199C9.edm" hidden="1">#REF!</definedName>
    <definedName name="_bdm.FC2BC4FA3F7D4796AD7073BDE5429621.edm" hidden="1">#REF!</definedName>
    <definedName name="_bdm.FC3D0049BF894D39BDFB4AFAF6BD0962.edm" hidden="1">#REF!</definedName>
    <definedName name="_bdm.FCDAAFB277F1430D807B6E10A4A7A31D.edm" hidden="1">#REF!</definedName>
    <definedName name="_bdm.fd019760aa8843d0b8bb8927407988e0.edm" hidden="1">#REF!</definedName>
    <definedName name="_bdm.fd277becae7d442e88a6d9c1c25814dc.edm" hidden="1">#REF!</definedName>
    <definedName name="_bdm.fd68af5cf2e440a48bec8bd1cd083090.edm" hidden="1">#REF!</definedName>
    <definedName name="_bdm.FDD6F625F2F44A278B5BBFE9962B4254.edm" hidden="1">#REF!</definedName>
    <definedName name="_bdm.FDEE853CDC9B4CB289E8A1DB77F33708.edm" hidden="1">#REF!</definedName>
    <definedName name="_bdm.FE5B237A88304328980A252F22616636.edm" hidden="1">#REF!</definedName>
    <definedName name="_bdm.FF2C462E5AE944599DCA29BCB7FAFD01.edm" hidden="1">#REF!</definedName>
    <definedName name="_bdm.FF66EF36D7944E96810284F38CBC0880.edm" hidden="1">#REF!</definedName>
    <definedName name="_bdm.FF846C852CBA4BE590ADA49A1FEA1E25.edm" hidden="1">#REF!</definedName>
    <definedName name="_bhb" hidden="1">#REF!</definedName>
    <definedName name="_BIS22" hidden="1">#REF!</definedName>
    <definedName name="_BLP1" hidden="1">#REF!</definedName>
    <definedName name="_BQ4.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5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2" hidden="1">#REF!</definedName>
    <definedName name="_BQ4.33" hidden="1">#REF!</definedName>
    <definedName name="_BQ4.34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c" hidden="1">{#N/A,#N/A,FALSE,"Layout Cash Flow"}</definedName>
    <definedName name="_cet2" hidden="1">{"'生管'!$A$1:$H$43"}</definedName>
    <definedName name="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le1" hidden="1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1" hidden="1">{"mgmt forecast",#N/A,FALSE,"Mgmt Forecast";"dcf table",#N/A,FALSE,"Mgmt Forecast";"sensitivity",#N/A,FALSE,"Mgmt Forecast";"table inputs",#N/A,FALSE,"Mgmt Forecast";"calculations",#N/A,FALSE,"Mgmt Forecast"}</definedName>
    <definedName name="_d11" hidden="1">{"SH Summary",#N/A,FALSE,"SPRING HILL";"budget",#N/A,FALSE,"SPRING HILL"}</definedName>
    <definedName name="_d12" hidden="1">{"SH Summary",#N/A,FALSE,"SPRING HILL";"budget",#N/A,FALSE,"SPRING HILL"}</definedName>
    <definedName name="_d13" hidden="1">{"Print",#N/A,FALSE,"P&amp;L_Consolidated"}</definedName>
    <definedName name="_d15" hidden="1">{"Print",#N/A,FALSE,"P&amp;L_Consolidated"}</definedName>
    <definedName name="_d2" hidden="1">{#N/A,#N/A,FALSE,"mgtsum.XLS";#N/A,#N/A,FALSE,"CAPONE";#N/A,#N/A,FALSE,"CAPTWO";#N/A,#N/A,FALSE,"CAPTHREE"}</definedName>
    <definedName name="_d3" hidden="1">{"Print",#N/A,FALSE,"P&amp;L_Consolidated"}</definedName>
    <definedName name="_d6" hidden="1">{"mgmt forecast",#N/A,FALSE,"Mgmt Forecast";"dcf table",#N/A,FALSE,"Mgmt Forecast";"sensitivity",#N/A,FALSE,"Mgmt Forecast";"table inputs",#N/A,FALSE,"Mgmt Forecast";"calculations",#N/A,FALSE,"Mgmt Forecast"}</definedName>
    <definedName name="_d8" hidden="1">{"Print",#N/A,FALSE,"P&amp;L_Consolidated"}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hidden="1">{#N/A,#N/A,FALSE,"95TOTAL"}</definedName>
    <definedName name="_Dist_Values" hidden="1">#N/A</definedName>
    <definedName name="_E100" hidden="1">{#N/A,#N/A,FALSE,"OffAdvance";#N/A,#N/A,FALSE,"OffExpRprt";#N/A,#N/A,FALSE,"Entertmnt";#N/A,#N/A,FALSE,"Promotion";#N/A,#N/A,FALSE,"Travelling"}</definedName>
    <definedName name="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2" hidden="1">#N/A</definedName>
    <definedName name="_e3" hidden="1">{"'Feb 99'!$A$1:$G$30"}</definedName>
    <definedName name="_ean2" hidden="1">{"'Feb 99'!$A$1:$G$30"}</definedName>
    <definedName name="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em3" hidden="1">#N/A</definedName>
    <definedName name="_f1" hidden="1">{"Printsmall",#N/A,FALSE,"Balance Sheet"}</definedName>
    <definedName name="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AB6" hidden="1">#REF!</definedName>
    <definedName name="_FAB7" hidden="1">{"'Sheet1'!$A$1:$H$36"}</definedName>
    <definedName name="_fd4" hidden="1">#REF!</definedName>
    <definedName name="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ill" localSheetId="1" hidden="1">#REF!</definedName>
    <definedName name="_Fill" localSheetId="4" hidden="1">#REF!</definedName>
    <definedName name="_Fill" localSheetId="2" hidden="1">#REF!</definedName>
    <definedName name="_Fill" localSheetId="5" hidden="1">#REF!</definedName>
    <definedName name="_Fill" hidden="1">#REF!</definedName>
    <definedName name="_Fill_val" hidden="1">#REF!</definedName>
    <definedName name="_FILL1" hidden="1">#REF!</definedName>
    <definedName name="_fill2" hidden="1">#REF!</definedName>
    <definedName name="_Fill2xx" hidden="1">#REF!</definedName>
    <definedName name="_FilterDataanalysis" hidden="1">#REF!</definedName>
    <definedName name="_xlnm._FilterDatabase" hidden="1">#REF!</definedName>
    <definedName name="_FilterDataset" hidden="1">#REF!</definedName>
    <definedName name="_G101" hidden="1">{#N/A,#N/A,FALSE,"3410599";#N/A,#N/A,FALSE,"34106";#N/A,#N/A,FALSE,"34903";#N/A,#N/A,FALSE,"4450999";#N/A,#N/A,FALSE,"44901"}</definedName>
    <definedName name="_g102" hidden="1">{#N/A,#N/A,FALSE,"3410599";#N/A,#N/A,FALSE,"34106";#N/A,#N/A,FALSE,"34903";#N/A,#N/A,FALSE,"4450999";#N/A,#N/A,FALSE,"44901"}</definedName>
    <definedName name="_g104" hidden="1">{#N/A,#N/A,FALSE,"3410599";#N/A,#N/A,FALSE,"34106";#N/A,#N/A,FALSE,"34903";#N/A,#N/A,FALSE,"4450999";#N/A,#N/A,FALSE,"44901"}</definedName>
    <definedName name="_g2" hidden="1">{#N/A,#N/A,FALSE,"Sheet1"}</definedName>
    <definedName name="_G300" hidden="1">#REF!</definedName>
    <definedName name="_GM2" hidden="1">{#N/A,#N/A,FALSE,"B"}</definedName>
    <definedName name="_GSRATES_1" hidden="1">"CT30000120040930        "</definedName>
    <definedName name="_GSRATES_10" hidden="1">"CF3000012003033120030101"</definedName>
    <definedName name="_GSRATES_11" hidden="1">"CT300001Latest          "</definedName>
    <definedName name="_GSRATES_12" hidden="1">"CT300001Latest          "</definedName>
    <definedName name="_GSRATES_2" hidden="1">"CT300001Latest          "</definedName>
    <definedName name="_GSRATES_3" hidden="1">"CT300001Latest          "</definedName>
    <definedName name="_GSRATES_4" hidden="1">"CT300001Latest          "</definedName>
    <definedName name="_GSRATES_5" hidden="1">"CT300001Latest          "</definedName>
    <definedName name="_GSRATES_6" hidden="1">"CT300001Latest          "</definedName>
    <definedName name="_GSRATES_7" hidden="1">"CT300001Latest          "</definedName>
    <definedName name="_GSRATES_8" hidden="1">"CT30000119980630        "</definedName>
    <definedName name="_GSRATES_9" hidden="1">"CT30000119980331        "</definedName>
    <definedName name="_GSRATES_COUNT" hidden="1">7</definedName>
    <definedName name="_GSRATESR_1" hidden="1">#REF!</definedName>
    <definedName name="_GSRATESR_2" hidden="1">#REF!</definedName>
    <definedName name="_h5" hidden="1">{"'표지'!$B$5"}</definedName>
    <definedName name="_H8" hidden="1">{"'표지'!$B$5"}</definedName>
    <definedName name="_HP1" hidden="1">{#N/A,#N/A,FALSE,"Aging Summary";#N/A,#N/A,FALSE,"Ratio Analysis";#N/A,#N/A,FALSE,"Test 120 Day Accts";#N/A,#N/A,FALSE,"Tickmarks"}</definedName>
    <definedName name="_HP1_1" hidden="1">{#N/A,#N/A,FALSE,"Aging Summary";#N/A,#N/A,FALSE,"Ratio Analysis";#N/A,#N/A,FALSE,"Test 120 Day Accts";#N/A,#N/A,FALSE,"Tickmarks"}</definedName>
    <definedName name="_HP1_1_1" hidden="1">{#N/A,#N/A,FALSE,"Aging Summary";#N/A,#N/A,FALSE,"Ratio Analysis";#N/A,#N/A,FALSE,"Test 120 Day Accts";#N/A,#N/A,FALSE,"Tickmarks"}</definedName>
    <definedName name="_HP1_1_1_1" hidden="1">{#N/A,#N/A,FALSE,"Aging Summary";#N/A,#N/A,FALSE,"Ratio Analysis";#N/A,#N/A,FALSE,"Test 120 Day Accts";#N/A,#N/A,FALSE,"Tickmarks"}</definedName>
    <definedName name="_HP1_1_1_2" hidden="1">{#N/A,#N/A,FALSE,"Aging Summary";#N/A,#N/A,FALSE,"Ratio Analysis";#N/A,#N/A,FALSE,"Test 120 Day Accts";#N/A,#N/A,FALSE,"Tickmarks"}</definedName>
    <definedName name="_HP1_1_1_3" hidden="1">{#N/A,#N/A,FALSE,"Aging Summary";#N/A,#N/A,FALSE,"Ratio Analysis";#N/A,#N/A,FALSE,"Test 120 Day Accts";#N/A,#N/A,FALSE,"Tickmarks"}</definedName>
    <definedName name="_HP1_1_2" hidden="1">{#N/A,#N/A,FALSE,"Aging Summary";#N/A,#N/A,FALSE,"Ratio Analysis";#N/A,#N/A,FALSE,"Test 120 Day Accts";#N/A,#N/A,FALSE,"Tickmarks"}</definedName>
    <definedName name="_HP1_1_3" hidden="1">{#N/A,#N/A,FALSE,"Aging Summary";#N/A,#N/A,FALSE,"Ratio Analysis";#N/A,#N/A,FALSE,"Test 120 Day Accts";#N/A,#N/A,FALSE,"Tickmarks"}</definedName>
    <definedName name="_HP1_2" hidden="1">{#N/A,#N/A,FALSE,"Aging Summary";#N/A,#N/A,FALSE,"Ratio Analysis";#N/A,#N/A,FALSE,"Test 120 Day Accts";#N/A,#N/A,FALSE,"Tickmarks"}</definedName>
    <definedName name="_HP1_3" hidden="1">{#N/A,#N/A,FALSE,"Aging Summary";#N/A,#N/A,FALSE,"Ratio Analysis";#N/A,#N/A,FALSE,"Test 120 Day Accts";#N/A,#N/A,FALSE,"Tickmarks"}</definedName>
    <definedName name="_HP1_4" hidden="1">{#N/A,#N/A,FALSE,"Aging Summary";#N/A,#N/A,FALSE,"Ratio Analysis";#N/A,#N/A,FALSE,"Test 120 Day Accts";#N/A,#N/A,FALSE,"Tickmarks"}</definedName>
    <definedName name="_HP4" hidden="1">{#N/A,#N/A,FALSE,"Aging Summary";#N/A,#N/A,FALSE,"Ratio Analysis";#N/A,#N/A,FALSE,"Test 120 Day Accts";#N/A,#N/A,FALSE,"Tickmarks"}</definedName>
    <definedName name="_HP4_1" hidden="1">{#N/A,#N/A,FALSE,"Aging Summary";#N/A,#N/A,FALSE,"Ratio Analysis";#N/A,#N/A,FALSE,"Test 120 Day Accts";#N/A,#N/A,FALSE,"Tickmarks"}</definedName>
    <definedName name="_HP4_1_1_1" hidden="1">{#N/A,#N/A,FALSE,"Aging Summary";#N/A,#N/A,FALSE,"Ratio Analysis";#N/A,#N/A,FALSE,"Test 120 Day Accts";#N/A,#N/A,FALSE,"Tickmarks"}</definedName>
    <definedName name="_HP4_1_1_2" hidden="1">{#N/A,#N/A,FALSE,"Aging Summary";#N/A,#N/A,FALSE,"Ratio Analysis";#N/A,#N/A,FALSE,"Test 120 Day Accts";#N/A,#N/A,FALSE,"Tickmarks"}</definedName>
    <definedName name="_HP4_1_1_3" hidden="1">{#N/A,#N/A,FALSE,"Aging Summary";#N/A,#N/A,FALSE,"Ratio Analysis";#N/A,#N/A,FALSE,"Test 120 Day Accts";#N/A,#N/A,FALSE,"Tickmarks"}</definedName>
    <definedName name="_HP4_1_2" hidden="1">{#N/A,#N/A,FALSE,"Aging Summary";#N/A,#N/A,FALSE,"Ratio Analysis";#N/A,#N/A,FALSE,"Test 120 Day Accts";#N/A,#N/A,FALSE,"Tickmarks"}</definedName>
    <definedName name="_HP4_1_3" hidden="1">{#N/A,#N/A,FALSE,"Aging Summary";#N/A,#N/A,FALSE,"Ratio Analysis";#N/A,#N/A,FALSE,"Test 120 Day Accts";#N/A,#N/A,FALSE,"Tickmarks"}</definedName>
    <definedName name="_HP4_1_4" hidden="1">{#N/A,#N/A,FALSE,"Aging Summary";#N/A,#N/A,FALSE,"Ratio Analysis";#N/A,#N/A,FALSE,"Test 120 Day Accts";#N/A,#N/A,FALSE,"Tickmarks"}</definedName>
    <definedName name="_HP4_2" hidden="1">{#N/A,#N/A,FALSE,"Aging Summary";#N/A,#N/A,FALSE,"Ratio Analysis";#N/A,#N/A,FALSE,"Test 120 Day Accts";#N/A,#N/A,FALSE,"Tickmarks"}</definedName>
    <definedName name="_HP4_3" hidden="1">{#N/A,#N/A,FALSE,"Aging Summary";#N/A,#N/A,FALSE,"Ratio Analysis";#N/A,#N/A,FALSE,"Test 120 Day Accts";#N/A,#N/A,FALSE,"Tickmarks"}</definedName>
    <definedName name="_HP4_4" hidden="1">{#N/A,#N/A,FALSE,"Aging Summary";#N/A,#N/A,FALSE,"Ratio Analysis";#N/A,#N/A,FALSE,"Test 120 Day Accts";#N/A,#N/A,FALSE,"Tickmarks"}</definedName>
    <definedName name="_htl1" hidden="1">{"'Sheet1'!$A$4:$M$6"}</definedName>
    <definedName name="_htl1_1" hidden="1">{"'Sheet1'!$A$4:$M$6"}</definedName>
    <definedName name="_htl1_1_1_1" hidden="1">{"'Sheet1'!$A$4:$M$6"}</definedName>
    <definedName name="_htl1_1_1_2" hidden="1">{"'Sheet1'!$A$4:$M$6"}</definedName>
    <definedName name="_htl1_1_1_3" hidden="1">{"'Sheet1'!$A$4:$M$6"}</definedName>
    <definedName name="_htl1_1_2" hidden="1">{"'Sheet1'!$A$4:$M$6"}</definedName>
    <definedName name="_htl1_1_3" hidden="1">{"'Sheet1'!$A$4:$M$6"}</definedName>
    <definedName name="_htl1_1_4" hidden="1">{"'Sheet1'!$A$4:$M$6"}</definedName>
    <definedName name="_htl1_2" hidden="1">{"'Sheet1'!$A$4:$M$6"}</definedName>
    <definedName name="_htl1_3" hidden="1">{"'Sheet1'!$A$4:$M$6"}</definedName>
    <definedName name="_htl1_4" hidden="1">{"'Sheet1'!$A$4:$M$6"}</definedName>
    <definedName name="_htt1" hidden="1">{"'표지'!$B$5"}</definedName>
    <definedName name="_i" hidden="1">#REF!</definedName>
    <definedName name="_iSI" hidden="1">#REF!</definedName>
    <definedName name="_IT2" hidden="1">{"'Sheet1'!$A$1:$H$36"}</definedName>
    <definedName name="_JB2" hidden="1">{#N/A,#N/A,FALSE,"K_DRIV"}</definedName>
    <definedName name="_JB3" hidden="1">{#N/A,#N/A,FALSE,"ASSUM"}</definedName>
    <definedName name="_JB4" hidden="1">{#N/A,#N/A,FALSE,"ASSUM"}</definedName>
    <definedName name="_JB5" hidden="1">{#N/A,#N/A,FALSE,"K_DRIV"}</definedName>
    <definedName name="_JB6" hidden="1">{#N/A,#N/A,FALSE,"ASSUM"}</definedName>
    <definedName name="_JB7" hidden="1">{#N/A,#N/A,FALSE,"EVA_RC"}</definedName>
    <definedName name="_JB8" hidden="1">{#N/A,#N/A,FALSE,"EVA_RC"}</definedName>
    <definedName name="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jjj" localSheetId="1" hidden="1">#REF!</definedName>
    <definedName name="_jjj" localSheetId="4" hidden="1">#REF!</definedName>
    <definedName name="_jjj" localSheetId="2" hidden="1">#REF!</definedName>
    <definedName name="_jjj" localSheetId="5" hidden="1">#REF!</definedName>
    <definedName name="_jjj" hidden="1">#REF!</definedName>
    <definedName name="_jkhjk" hidden="1">{#N/A,#N/A,FALSE,"Bericht 2";#N/A,#N/A,FALSE,"Bericht 3";#N/A,#N/A,FALSE,"Bericht 1"}</definedName>
    <definedName name="_k1" hidden="1">#REF!</definedName>
    <definedName name="_K10" hidden="1">{#N/A,#N/A,FALSE,"Sheet1"}</definedName>
    <definedName name="_K100" hidden="1">{#N/A,#N/A,FALSE,"Co_BalSht";#N/A,#N/A,FALSE,"Co_IncStmt";#N/A,#N/A,FALSE,"Cons_BalSht";#N/A,#N/A,FALSE,"Cons_IncStmt";#N/A,#N/A,FALSE,"Cashflow"}</definedName>
    <definedName name="_K11" hidden="1">{#N/A,#N/A,FALSE,"Sheet1"}</definedName>
    <definedName name="_k2" hidden="1">#REF!</definedName>
    <definedName name="_k2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A1" hidden="1">{#N/A,#N/A,FALSE,"Sheet1"}</definedName>
    <definedName name="_Kay2008" hidden="1">{"SCH1B",#N/A,FALSE,"Canada";"SCH2B",#N/A,FALSE,"Canada"}</definedName>
    <definedName name="_kcr1" hidden="1">#REF!</definedName>
    <definedName name="_kcr2" hidden="1">#REF!</definedName>
    <definedName name="_KEY" localSheetId="1" hidden="1">#REF!</definedName>
    <definedName name="_KEY" localSheetId="4" hidden="1">#REF!</definedName>
    <definedName name="_KEY" localSheetId="2" hidden="1">#REF!</definedName>
    <definedName name="_KEY" localSheetId="5" hidden="1">#REF!</definedName>
    <definedName name="_KEY" hidden="1">#REF!</definedName>
    <definedName name="_Key0" hidden="1">#REF!</definedName>
    <definedName name="_Key1" localSheetId="1" hidden="1">#REF!</definedName>
    <definedName name="_Key1" localSheetId="4" hidden="1">#REF!</definedName>
    <definedName name="_Key1" localSheetId="2" hidden="1">#REF!</definedName>
    <definedName name="_Key1" localSheetId="5" hidden="1">#REF!</definedName>
    <definedName name="_Key1" hidden="1">#REF!</definedName>
    <definedName name="_Key1_LA_Sector_Reg_Check" hidden="1">#REF!</definedName>
    <definedName name="_Key1_LA_Summary_by_Div" hidden="1">#REF!</definedName>
    <definedName name="_Key1_LA_Summary_by_Mkt" hidden="1">#REF!</definedName>
    <definedName name="_Key1a" hidden="1">#REF!</definedName>
    <definedName name="_Key1b" hidden="1">#REF!</definedName>
    <definedName name="_Key1x" hidden="1">#REF!</definedName>
    <definedName name="_Key2" localSheetId="1" hidden="1">#REF!</definedName>
    <definedName name="_Key2" localSheetId="4" hidden="1">#REF!</definedName>
    <definedName name="_Key2" localSheetId="2" hidden="1">#REF!</definedName>
    <definedName name="_Key2" localSheetId="5" hidden="1">#REF!</definedName>
    <definedName name="_Key2" hidden="1">#REF!</definedName>
    <definedName name="_key3" hidden="1">#REF!</definedName>
    <definedName name="_Key4" hidden="1">#REF!</definedName>
    <definedName name="_KeyLA" hidden="1">#REF!</definedName>
    <definedName name="_KHM111" hidden="1">{#N/A,#N/A,FALSE,"제목"}</definedName>
    <definedName name="_KHM888" hidden="1">{#N/A,#N/A,FALSE,"제목"}</definedName>
    <definedName name="_KM2" hidden="1">100</definedName>
    <definedName name="_KUNC1" hidden="1">#REF!</definedName>
    <definedName name="_Kunci1" hidden="1">#REF!</definedName>
    <definedName name="_L1" hidden="1">{#N/A,#N/A,FALSE,"mgtsum.XLS";#N/A,#N/A,FALSE,"CAPONE";#N/A,#N/A,FALSE,"CAPTWO";#N/A,#N/A,FALSE,"CAPTHREE"}</definedName>
    <definedName name="_LF12" hidden="1">#REF!</definedName>
    <definedName name="_LWK1" hidden="1">{"'NPL @ 30 June 00'!$B$22"}</definedName>
    <definedName name="_MatInverse_In" hidden="1">#REF!</definedName>
    <definedName name="_MatInverse_Out" hidden="1">#REF!</definedName>
    <definedName name="_md1" hidden="1">#REF!</definedName>
    <definedName name="_N11" hidden="1">#REF!</definedName>
    <definedName name="_neu1" hidden="1">{#N/A,#N/A,FALSE,"Tabelle1"}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1" hidden="1">{#N/A,#N/A,FALSE,"Aging Summary";#N/A,#N/A,FALSE,"Ratio Analysis";#N/A,#N/A,FALSE,"Test 120 Day Accts";#N/A,#N/A,FALSE,"Tickmarks"}</definedName>
    <definedName name="_o1_1" hidden="1">{#N/A,#N/A,FALSE,"Aging Summary";#N/A,#N/A,FALSE,"Ratio Analysis";#N/A,#N/A,FALSE,"Test 120 Day Accts";#N/A,#N/A,FALSE,"Tickmarks"}</definedName>
    <definedName name="_o1_1_1_1" hidden="1">{#N/A,#N/A,FALSE,"Aging Summary";#N/A,#N/A,FALSE,"Ratio Analysis";#N/A,#N/A,FALSE,"Test 120 Day Accts";#N/A,#N/A,FALSE,"Tickmarks"}</definedName>
    <definedName name="_o1_1_1_2" hidden="1">{#N/A,#N/A,FALSE,"Aging Summary";#N/A,#N/A,FALSE,"Ratio Analysis";#N/A,#N/A,FALSE,"Test 120 Day Accts";#N/A,#N/A,FALSE,"Tickmarks"}</definedName>
    <definedName name="_o1_1_1_3" hidden="1">{#N/A,#N/A,FALSE,"Aging Summary";#N/A,#N/A,FALSE,"Ratio Analysis";#N/A,#N/A,FALSE,"Test 120 Day Accts";#N/A,#N/A,FALSE,"Tickmarks"}</definedName>
    <definedName name="_o1_1_2" hidden="1">{#N/A,#N/A,FALSE,"Aging Summary";#N/A,#N/A,FALSE,"Ratio Analysis";#N/A,#N/A,FALSE,"Test 120 Day Accts";#N/A,#N/A,FALSE,"Tickmarks"}</definedName>
    <definedName name="_o1_1_3" hidden="1">{#N/A,#N/A,FALSE,"Aging Summary";#N/A,#N/A,FALSE,"Ratio Analysis";#N/A,#N/A,FALSE,"Test 120 Day Accts";#N/A,#N/A,FALSE,"Tickmarks"}</definedName>
    <definedName name="_o1_1_4" hidden="1">{#N/A,#N/A,FALSE,"Aging Summary";#N/A,#N/A,FALSE,"Ratio Analysis";#N/A,#N/A,FALSE,"Test 120 Day Accts";#N/A,#N/A,FALSE,"Tickmarks"}</definedName>
    <definedName name="_o1_2" hidden="1">{#N/A,#N/A,FALSE,"Aging Summary";#N/A,#N/A,FALSE,"Ratio Analysis";#N/A,#N/A,FALSE,"Test 120 Day Accts";#N/A,#N/A,FALSE,"Tickmarks"}</definedName>
    <definedName name="_o1_3" hidden="1">{#N/A,#N/A,FALSE,"Aging Summary";#N/A,#N/A,FALSE,"Ratio Analysis";#N/A,#N/A,FALSE,"Test 120 Day Accts";#N/A,#N/A,FALSE,"Tickmarks"}</definedName>
    <definedName name="_o1_4" hidden="1">{#N/A,#N/A,FALSE,"Aging Summary";#N/A,#N/A,FALSE,"Ratio Analysis";#N/A,#N/A,FALSE,"Test 120 Day Accts";#N/A,#N/A,FALSE,"Tickmarks"}</definedName>
    <definedName name="_o2" hidden="1">{#N/A,#N/A,FALSE,"Aging Summary";#N/A,#N/A,FALSE,"Ratio Analysis";#N/A,#N/A,FALSE,"Test 120 Day Accts";#N/A,#N/A,FALSE,"Tickmarks"}</definedName>
    <definedName name="_o2_1" hidden="1">{#N/A,#N/A,FALSE,"Aging Summary";#N/A,#N/A,FALSE,"Ratio Analysis";#N/A,#N/A,FALSE,"Test 120 Day Accts";#N/A,#N/A,FALSE,"Tickmarks"}</definedName>
    <definedName name="_o2_1_1_1" hidden="1">{#N/A,#N/A,FALSE,"Aging Summary";#N/A,#N/A,FALSE,"Ratio Analysis";#N/A,#N/A,FALSE,"Test 120 Day Accts";#N/A,#N/A,FALSE,"Tickmarks"}</definedName>
    <definedName name="_o2_1_1_2" hidden="1">{#N/A,#N/A,FALSE,"Aging Summary";#N/A,#N/A,FALSE,"Ratio Analysis";#N/A,#N/A,FALSE,"Test 120 Day Accts";#N/A,#N/A,FALSE,"Tickmarks"}</definedName>
    <definedName name="_o2_1_1_3" hidden="1">{#N/A,#N/A,FALSE,"Aging Summary";#N/A,#N/A,FALSE,"Ratio Analysis";#N/A,#N/A,FALSE,"Test 120 Day Accts";#N/A,#N/A,FALSE,"Tickmarks"}</definedName>
    <definedName name="_o2_1_2" hidden="1">{#N/A,#N/A,FALSE,"Aging Summary";#N/A,#N/A,FALSE,"Ratio Analysis";#N/A,#N/A,FALSE,"Test 120 Day Accts";#N/A,#N/A,FALSE,"Tickmarks"}</definedName>
    <definedName name="_o2_1_3" hidden="1">{#N/A,#N/A,FALSE,"Aging Summary";#N/A,#N/A,FALSE,"Ratio Analysis";#N/A,#N/A,FALSE,"Test 120 Day Accts";#N/A,#N/A,FALSE,"Tickmarks"}</definedName>
    <definedName name="_o2_1_4" hidden="1">{#N/A,#N/A,FALSE,"Aging Summary";#N/A,#N/A,FALSE,"Ratio Analysis";#N/A,#N/A,FALSE,"Test 120 Day Accts";#N/A,#N/A,FALSE,"Tickmarks"}</definedName>
    <definedName name="_o2_2" hidden="1">{#N/A,#N/A,FALSE,"Aging Summary";#N/A,#N/A,FALSE,"Ratio Analysis";#N/A,#N/A,FALSE,"Test 120 Day Accts";#N/A,#N/A,FALSE,"Tickmarks"}</definedName>
    <definedName name="_o2_3" hidden="1">{#N/A,#N/A,FALSE,"Aging Summary";#N/A,#N/A,FALSE,"Ratio Analysis";#N/A,#N/A,FALSE,"Test 120 Day Accts";#N/A,#N/A,FALSE,"Tickmarks"}</definedName>
    <definedName name="_o2_4" hidden="1">{#N/A,#N/A,FALSE,"Aging Summary";#N/A,#N/A,FALSE,"Ratio Analysis";#N/A,#N/A,FALSE,"Test 120 Day Accts";#N/A,#N/A,FALSE,"Tickmarks"}</definedName>
    <definedName name="_o3" hidden="1">#REF!</definedName>
    <definedName name="_o4" hidden="1">{#N/A,#N/A,FALSE,"Aging Summary";#N/A,#N/A,FALSE,"Ratio Analysis";#N/A,#N/A,FALSE,"Test 120 Day Accts";#N/A,#N/A,FALSE,"Tickmarks"}</definedName>
    <definedName name="_o4_1" hidden="1">{#N/A,#N/A,FALSE,"Aging Summary";#N/A,#N/A,FALSE,"Ratio Analysis";#N/A,#N/A,FALSE,"Test 120 Day Accts";#N/A,#N/A,FALSE,"Tickmarks"}</definedName>
    <definedName name="_o4_1_1_1" hidden="1">{#N/A,#N/A,FALSE,"Aging Summary";#N/A,#N/A,FALSE,"Ratio Analysis";#N/A,#N/A,FALSE,"Test 120 Day Accts";#N/A,#N/A,FALSE,"Tickmarks"}</definedName>
    <definedName name="_o4_1_1_2" hidden="1">{#N/A,#N/A,FALSE,"Aging Summary";#N/A,#N/A,FALSE,"Ratio Analysis";#N/A,#N/A,FALSE,"Test 120 Day Accts";#N/A,#N/A,FALSE,"Tickmarks"}</definedName>
    <definedName name="_o4_1_1_3" hidden="1">{#N/A,#N/A,FALSE,"Aging Summary";#N/A,#N/A,FALSE,"Ratio Analysis";#N/A,#N/A,FALSE,"Test 120 Day Accts";#N/A,#N/A,FALSE,"Tickmarks"}</definedName>
    <definedName name="_o4_1_2" hidden="1">{#N/A,#N/A,FALSE,"Aging Summary";#N/A,#N/A,FALSE,"Ratio Analysis";#N/A,#N/A,FALSE,"Test 120 Day Accts";#N/A,#N/A,FALSE,"Tickmarks"}</definedName>
    <definedName name="_o4_1_3" hidden="1">{#N/A,#N/A,FALSE,"Aging Summary";#N/A,#N/A,FALSE,"Ratio Analysis";#N/A,#N/A,FALSE,"Test 120 Day Accts";#N/A,#N/A,FALSE,"Tickmarks"}</definedName>
    <definedName name="_o4_1_4" hidden="1">{#N/A,#N/A,FALSE,"Aging Summary";#N/A,#N/A,FALSE,"Ratio Analysis";#N/A,#N/A,FALSE,"Test 120 Day Accts";#N/A,#N/A,FALSE,"Tickmarks"}</definedName>
    <definedName name="_o4_2" hidden="1">{#N/A,#N/A,FALSE,"Aging Summary";#N/A,#N/A,FALSE,"Ratio Analysis";#N/A,#N/A,FALSE,"Test 120 Day Accts";#N/A,#N/A,FALSE,"Tickmarks"}</definedName>
    <definedName name="_o4_3" hidden="1">{#N/A,#N/A,FALSE,"Aging Summary";#N/A,#N/A,FALSE,"Ratio Analysis";#N/A,#N/A,FALSE,"Test 120 Day Accts";#N/A,#N/A,FALSE,"Tickmarks"}</definedName>
    <definedName name="_o4_4" hidden="1">{#N/A,#N/A,FALSE,"Aging Summary";#N/A,#N/A,FALSE,"Ratio Analysis";#N/A,#N/A,FALSE,"Test 120 Day Accts";#N/A,#N/A,FALSE,"Tickmarks"}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 hidden="1">255</definedName>
    <definedName name="_Order1_1" hidden="1">0</definedName>
    <definedName name="_Order2" hidden="1">255</definedName>
    <definedName name="_Order2_1" hidden="1">0</definedName>
    <definedName name="_Order22" hidden="1">255</definedName>
    <definedName name="_Order3" hidden="1">255</definedName>
    <definedName name="_out5" hidden="1">#REF!</definedName>
    <definedName name="_p" hidden="1">#REF!</definedName>
    <definedName name="_P100" hidden="1">{#N/A,#N/A,FALSE,"²Ä1­Ó¤ë"}</definedName>
    <definedName name="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200" hidden="1">{#N/A,#N/A,FALSE,"YTCHAN";#N/A,#N/A,FALSE,"TOMMY";#N/A,#N/A,FALSE,"REP.OFFICE";#N/A,#N/A,FALSE,"E&amp;Y_CONSULTANT";#N/A,#N/A,FALSE,"BT &amp; CIT"}</definedName>
    <definedName name="_P300" hidden="1">{#N/A,#N/A,FALSE,"资产负债表";#N/A,#N/A,FALSE,"资产负债表"}</definedName>
    <definedName name="_P400" hidden="1">{#N/A,#N/A,FALSE,"FREEMAN";#N/A,#N/A,FALSE,"STEPHEN";#N/A,#N/A,FALSE,"VICTOR"}</definedName>
    <definedName name="_Parse_In" hidden="1">#REF!</definedName>
    <definedName name="_Parse_Out" localSheetId="1" hidden="1">#REF!</definedName>
    <definedName name="_Parse_Out" localSheetId="4" hidden="1">#REF!</definedName>
    <definedName name="_Parse_Out" localSheetId="2" hidden="1">#REF!</definedName>
    <definedName name="_Parse_Out" localSheetId="5" hidden="1">#REF!</definedName>
    <definedName name="_Parse_Out" hidden="1">#REF!</definedName>
    <definedName name="_PGR003" hidden="1">{"'status'!$B$2:$H$15"}</definedName>
    <definedName name="_PH3" hidden="1">{"SH Summary",#N/A,FALSE,"SPRING HILL";"budget",#N/A,FALSE,"SPRING HILL"}</definedName>
    <definedName name="_PH4" hidden="1">{"SH Summary",#N/A,FALSE,"SPRING HILL";"budget",#N/A,FALSE,"SPRING HILL"}</definedName>
    <definedName name="_pippo" hidden="1">#REF!</definedName>
    <definedName name="_PPM1" hidden="1">{#N/A,#N/A,FALSE,"Aging Summary";#N/A,#N/A,FALSE,"Ratio Analysis";#N/A,#N/A,FALSE,"Test 120 Day Accts";#N/A,#N/A,FALSE,"Tickmarks"}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_Q2" hidden="1">{#N/A,#N/A,FALSE,"Sheet1"}</definedName>
    <definedName name="_q4" hidden="1">{"SH Summary",#N/A,FALSE,"SPRING HILL";"budget",#N/A,FALSE,"SPRING HILL"}</definedName>
    <definedName name="_q5" hidden="1">{"Print",#N/A,FALSE,"P&amp;L_Consolidated"}</definedName>
    <definedName name="_q6" hidden="1">{"SH Summary",#N/A,FALSE,"SPRING HILL";"budget",#N/A,FALSE,"SPRING HILL"}</definedName>
    <definedName name="_q7" hidden="1">{"SH Summary",#N/A,FALSE,"SPRING HILL";"budget",#N/A,FALSE,"SPRING HILL"}</definedName>
    <definedName name="_q8" hidden="1">{"Print",#N/A,FALSE,"P&amp;L_Consolidated"}</definedName>
    <definedName name="_qq" hidden="1">#N/A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#REF!</definedName>
    <definedName name="_Regression_Out_2" hidden="1">#REF!</definedName>
    <definedName name="_Regression_X" hidden="1">#REF!</definedName>
    <definedName name="_Regression_Y" hidden="1">#REF!</definedName>
    <definedName name="_rio3" hidden="1">{#N/A,#N/A,FALSE,"资产负债表";#N/A,#N/A,FALSE,"资产负债表"}</definedName>
    <definedName name="_rup1" hidden="1">{#N/A,#N/A,FALSE,"Aging Summary";#N/A,#N/A,FALSE,"Ratio Analysis";#N/A,#N/A,FALSE,"Test 120 Day Accts";#N/A,#N/A,FALSE,"Tickmarks"}</definedName>
    <definedName name="_rup1_1" hidden="1">{#N/A,#N/A,FALSE,"Aging Summary";#N/A,#N/A,FALSE,"Ratio Analysis";#N/A,#N/A,FALSE,"Test 120 Day Accts";#N/A,#N/A,FALSE,"Tickmarks"}</definedName>
    <definedName name="_rup1_1_1_1" hidden="1">{#N/A,#N/A,FALSE,"Aging Summary";#N/A,#N/A,FALSE,"Ratio Analysis";#N/A,#N/A,FALSE,"Test 120 Day Accts";#N/A,#N/A,FALSE,"Tickmarks"}</definedName>
    <definedName name="_rup1_1_1_2" hidden="1">{#N/A,#N/A,FALSE,"Aging Summary";#N/A,#N/A,FALSE,"Ratio Analysis";#N/A,#N/A,FALSE,"Test 120 Day Accts";#N/A,#N/A,FALSE,"Tickmarks"}</definedName>
    <definedName name="_rup1_1_1_3" hidden="1">{#N/A,#N/A,FALSE,"Aging Summary";#N/A,#N/A,FALSE,"Ratio Analysis";#N/A,#N/A,FALSE,"Test 120 Day Accts";#N/A,#N/A,FALSE,"Tickmarks"}</definedName>
    <definedName name="_rup1_1_2" hidden="1">{#N/A,#N/A,FALSE,"Aging Summary";#N/A,#N/A,FALSE,"Ratio Analysis";#N/A,#N/A,FALSE,"Test 120 Day Accts";#N/A,#N/A,FALSE,"Tickmarks"}</definedName>
    <definedName name="_rup1_1_3" hidden="1">{#N/A,#N/A,FALSE,"Aging Summary";#N/A,#N/A,FALSE,"Ratio Analysis";#N/A,#N/A,FALSE,"Test 120 Day Accts";#N/A,#N/A,FALSE,"Tickmarks"}</definedName>
    <definedName name="_rup1_1_4" hidden="1">{#N/A,#N/A,FALSE,"Aging Summary";#N/A,#N/A,FALSE,"Ratio Analysis";#N/A,#N/A,FALSE,"Test 120 Day Accts";#N/A,#N/A,FALSE,"Tickmarks"}</definedName>
    <definedName name="_rup1_2" hidden="1">{#N/A,#N/A,FALSE,"Aging Summary";#N/A,#N/A,FALSE,"Ratio Analysis";#N/A,#N/A,FALSE,"Test 120 Day Accts";#N/A,#N/A,FALSE,"Tickmarks"}</definedName>
    <definedName name="_rup1_3" hidden="1">{#N/A,#N/A,FALSE,"Aging Summary";#N/A,#N/A,FALSE,"Ratio Analysis";#N/A,#N/A,FALSE,"Test 120 Day Accts";#N/A,#N/A,FALSE,"Tickmarks"}</definedName>
    <definedName name="_rup1_4" hidden="1">{#N/A,#N/A,FALSE,"Aging Summary";#N/A,#N/A,FALSE,"Ratio Analysis";#N/A,#N/A,FALSE,"Test 120 Day Accts";#N/A,#N/A,FALSE,"Tickmarks"}</definedName>
    <definedName name="_rup4" hidden="1">{#N/A,#N/A,FALSE,"Aging Summary";#N/A,#N/A,FALSE,"Ratio Analysis";#N/A,#N/A,FALSE,"Test 120 Day Accts";#N/A,#N/A,FALSE,"Tickmarks"}</definedName>
    <definedName name="_rup4_1" hidden="1">{#N/A,#N/A,FALSE,"Aging Summary";#N/A,#N/A,FALSE,"Ratio Analysis";#N/A,#N/A,FALSE,"Test 120 Day Accts";#N/A,#N/A,FALSE,"Tickmarks"}</definedName>
    <definedName name="_rup4_1_1_1" hidden="1">{#N/A,#N/A,FALSE,"Aging Summary";#N/A,#N/A,FALSE,"Ratio Analysis";#N/A,#N/A,FALSE,"Test 120 Day Accts";#N/A,#N/A,FALSE,"Tickmarks"}</definedName>
    <definedName name="_rup4_1_1_2" hidden="1">{#N/A,#N/A,FALSE,"Aging Summary";#N/A,#N/A,FALSE,"Ratio Analysis";#N/A,#N/A,FALSE,"Test 120 Day Accts";#N/A,#N/A,FALSE,"Tickmarks"}</definedName>
    <definedName name="_rup4_1_1_3" hidden="1">{#N/A,#N/A,FALSE,"Aging Summary";#N/A,#N/A,FALSE,"Ratio Analysis";#N/A,#N/A,FALSE,"Test 120 Day Accts";#N/A,#N/A,FALSE,"Tickmarks"}</definedName>
    <definedName name="_rup4_1_2" hidden="1">{#N/A,#N/A,FALSE,"Aging Summary";#N/A,#N/A,FALSE,"Ratio Analysis";#N/A,#N/A,FALSE,"Test 120 Day Accts";#N/A,#N/A,FALSE,"Tickmarks"}</definedName>
    <definedName name="_rup4_1_3" hidden="1">{#N/A,#N/A,FALSE,"Aging Summary";#N/A,#N/A,FALSE,"Ratio Analysis";#N/A,#N/A,FALSE,"Test 120 Day Accts";#N/A,#N/A,FALSE,"Tickmarks"}</definedName>
    <definedName name="_rup4_1_4" hidden="1">{#N/A,#N/A,FALSE,"Aging Summary";#N/A,#N/A,FALSE,"Ratio Analysis";#N/A,#N/A,FALSE,"Test 120 Day Accts";#N/A,#N/A,FALSE,"Tickmarks"}</definedName>
    <definedName name="_rup4_2" hidden="1">{#N/A,#N/A,FALSE,"Aging Summary";#N/A,#N/A,FALSE,"Ratio Analysis";#N/A,#N/A,FALSE,"Test 120 Day Accts";#N/A,#N/A,FALSE,"Tickmarks"}</definedName>
    <definedName name="_rup4_3" hidden="1">{#N/A,#N/A,FALSE,"Aging Summary";#N/A,#N/A,FALSE,"Ratio Analysis";#N/A,#N/A,FALSE,"Test 120 Day Accts";#N/A,#N/A,FALSE,"Tickmarks"}</definedName>
    <definedName name="_rup4_4" hidden="1">{#N/A,#N/A,FALSE,"Aging Summary";#N/A,#N/A,FALSE,"Ratio Analysis";#N/A,#N/A,FALSE,"Test 120 Day Accts";#N/A,#N/A,FALSE,"Tickmarks"}</definedName>
    <definedName name="_S" hidden="1">#REF!</definedName>
    <definedName name="_s1" hidden="1">#REF!</definedName>
    <definedName name="_s2" hidden="1">#REF!</definedName>
    <definedName name="_sa1" hidden="1">{#N/A,#N/A,FALSE,"Assessment";#N/A,#N/A,FALSE,"Staffing";#N/A,#N/A,FALSE,"Hires";#N/A,#N/A,FALSE,"Assumptions"}</definedName>
    <definedName name="_SDF1" hidden="1">{#N/A,#N/A,FALSE,"OI";#N/A,#N/A,FALSE,"EiD"}</definedName>
    <definedName name="_shit" hidden="1">#REF!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localSheetId="1" hidden="1">#REF!</definedName>
    <definedName name="_Sort" localSheetId="4" hidden="1">#REF!</definedName>
    <definedName name="_Sort" localSheetId="2" hidden="1">#REF!</definedName>
    <definedName name="_Sort" localSheetId="5" hidden="1">#REF!</definedName>
    <definedName name="_Sort" hidden="1">#REF!</definedName>
    <definedName name="_Sort_Old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hidden="1">#REF!</definedName>
    <definedName name="_SS" hidden="1">#REF!</definedName>
    <definedName name="_SSS1" hidden="1">#REF!</definedName>
    <definedName name="_t1" hidden="1">{"'Sheet1'!$A$1:$H$36"}</definedName>
    <definedName name="_t2" hidden="1">{#N/A,#N/A,FALSE,"Assessment";#N/A,#N/A,FALSE,"Staffing";#N/A,#N/A,FALSE,"Hires";#N/A,#N/A,FALSE,"Assumptions"}</definedName>
    <definedName name="_t3" hidden="1">{#N/A,#N/A,FALSE,"Assessment";#N/A,#N/A,FALSE,"Staffing";#N/A,#N/A,FALSE,"Hires";#N/A,#N/A,FALSE,"Assumptions"}</definedName>
    <definedName name="_t4" hidden="1">{#N/A,#N/A,FALSE,"Assessment";#N/A,#N/A,FALSE,"Staffing";#N/A,#N/A,FALSE,"Hires";#N/A,#N/A,FALSE,"Assumptions"}</definedName>
    <definedName name="_t5" hidden="1">{"Print",#N/A,FALSE,"P&amp;L_Consolidated"}</definedName>
    <definedName name="_t6" hidden="1">{"SH Summary",#N/A,FALSE,"SPRING HILL";"budget",#N/A,FALSE,"SPRING HILL"}</definedName>
    <definedName name="_t7" hidden="1">{"SH Summary",#N/A,FALSE,"SPRING HILL";"budget",#N/A,FALSE,"SPRING HILL"}</definedName>
    <definedName name="_t8" hidden="1">{"Print",#N/A,FALSE,"P&amp;L_Consolidated"}</definedName>
    <definedName name="_table_out" hidden="1">#REF!</definedName>
    <definedName name="_Table1_In1" hidden="1">#REF!</definedName>
    <definedName name="_Table1_In1_old" hidden="1">#REF!</definedName>
    <definedName name="_Table1_In11" hidden="1">#REF!</definedName>
    <definedName name="_Table1_Out" hidden="1">#REF!</definedName>
    <definedName name="_Table2_In1" localSheetId="1" hidden="1">#REF!</definedName>
    <definedName name="_Table2_In1" localSheetId="4" hidden="1">#REF!</definedName>
    <definedName name="_Table2_In1" localSheetId="2" hidden="1">#REF!</definedName>
    <definedName name="_Table2_In1" localSheetId="5" hidden="1">#REF!</definedName>
    <definedName name="_Table2_In1" hidden="1">#REF!</definedName>
    <definedName name="_Table2_In1_old" hidden="1">#REF!</definedName>
    <definedName name="_Table2_In2" localSheetId="1" hidden="1">#REF!</definedName>
    <definedName name="_Table2_In2" localSheetId="4" hidden="1">#REF!</definedName>
    <definedName name="_Table2_In2" localSheetId="2" hidden="1">#REF!</definedName>
    <definedName name="_Table2_In2" localSheetId="5" hidden="1">#REF!</definedName>
    <definedName name="_Table2_In2" hidden="1">#REF!</definedName>
    <definedName name="_Table2_Out" localSheetId="1" hidden="1">#REF!</definedName>
    <definedName name="_Table2_Out" localSheetId="4" hidden="1">#REF!</definedName>
    <definedName name="_Table2_Out" localSheetId="2" hidden="1">#REF!</definedName>
    <definedName name="_Table2_Out" localSheetId="5" hidden="1">#REF!</definedName>
    <definedName name="_Table2_Out" hidden="1">#REF!</definedName>
    <definedName name="_Table2_Out_" hidden="1">#REF!</definedName>
    <definedName name="_Table3_In2" hidden="1">#REF!</definedName>
    <definedName name="_TBC95" hidden="1">{#N/A,#N/A,FALSE,"Co_BalSht";#N/A,#N/A,FALSE,"Co_IncStmt";#N/A,#N/A,FALSE,"Cons_BalSht";#N/A,#N/A,FALSE,"Cons_IncStmt";#N/A,#N/A,FALSE,"Cashflow"}</definedName>
    <definedName name="_U1" localSheetId="1" hidden="1">#REF!</definedName>
    <definedName name="_U1" localSheetId="4" hidden="1">#REF!</definedName>
    <definedName name="_U1" localSheetId="2" hidden="1">#REF!</definedName>
    <definedName name="_U1" localSheetId="5" hidden="1">#REF!</definedName>
    <definedName name="_U1" hidden="1">#REF!</definedName>
    <definedName name="_U232" hidden="1">{#N/A,#N/A,FALSE,"3410599";#N/A,#N/A,FALSE,"34106";#N/A,#N/A,FALSE,"34903";#N/A,#N/A,FALSE,"4450999";#N/A,#N/A,FALSE,"44901"}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400" hidden="1">{#N/A,#N/A,FALSE,"Marketing";#N/A,#N/A,FALSE,"Selling";#N/A,#N/A,FALSE,"Promotional";#N/A,#N/A,FALSE,"Advertising"}</definedName>
    <definedName name="_U5" hidden="1">#REF!</definedName>
    <definedName name="_U701" hidden="1">{#N/A,#N/A,FALSE,"资产负债表";#N/A,#N/A,FALSE,"资产负债表"}</definedName>
    <definedName name="_UB1" hidden="1">{"'Feb 99'!$A$1:$G$30"}</definedName>
    <definedName name="_UB2" hidden="1">{"'Feb 99'!$A$1:$G$30"}</definedName>
    <definedName name="_ui" hidden="1">#REF!</definedName>
    <definedName name="_ui1" hidden="1">#REF!</definedName>
    <definedName name="_URUT" hidden="1">#REF!</definedName>
    <definedName name="_uu56" hidden="1">1/[0]!EUReXToPTE</definedName>
    <definedName name="_v2" hidden="1">{"vue1",#N/A,FALSE,"synthese";"vue2",#N/A,FALSE,"synthese"}</definedName>
    <definedName name="_var1" hidden="1">{"'777'!$A$1:$H$41"}</definedName>
    <definedName name="_var3" hidden="1">{"'777'!$A$1:$H$41"}</definedName>
    <definedName name="_vol1" hidden="1">{#N/A,#N/A,FALSE,"ASSUM"}</definedName>
    <definedName name="_why2" hidden="1">{"Pa",#N/A,FALSE,"P"}</definedName>
    <definedName name="_wr2" hidden="1">{#N/A,#N/A,FALSE,"BALANCE SHEET";#N/A,#N/A,FALSE,"PL ACCOUNT";#N/A,#N/A,FALSE,"FIXED ASSETS";#N/A,#N/A,FALSE,"HP (V)";#N/A,#N/A,FALSE,"TAX COMP";#N/A,#N/A,FALSE,"W&amp;T";#N/A,#N/A,FALSE,"RECONCILE"}</definedName>
    <definedName name="_wr4" hidden="1">{#N/A,#N/A,FALSE,"TAX COMPUTATION";#N/A,#N/A,FALSE,"TAX SCHEDULE";#N/A,#N/A,FALSE,"ADDITIONS";#N/A,#N/A,FALSE,"W &amp; T"}</definedName>
    <definedName name="_WRM1" hidden="1">{#N/A,#N/A,TRUE,"TITLE"}</definedName>
    <definedName name="_wrn1" hidden="1">{#N/A,#N/A,FALSE,"mgtsum.XLS";#N/A,#N/A,FALSE,"CAPONE";#N/A,#N/A,FALSE,"CAPTWO";#N/A,#N/A,FALSE,"CAPTHREE"}</definedName>
    <definedName name="_wrn2" hidden="1">{#N/A,#N/A,FALSE,"TAX COMPUTATION";#N/A,#N/A,FALSE,"TAX SCHEDULE";#N/A,#N/A,FALSE,"ADDITIONS";#N/A,#N/A,FALSE,"W &amp; T"}</definedName>
    <definedName name="_wrn3" hidden="1">{#N/A,#N/A,FALSE,"ASSUMPTIONS";#N/A,#N/A,FALSE,"Valuation Summary";"page1",#N/A,FALSE,"PRESENTATION";"page2",#N/A,FALSE,"PRESENTATION";#N/A,#N/A,FALSE,"ORIGINAL_ROLLBACK"}</definedName>
    <definedName name="_xlcn.LinkedTable_BOM_NSG1" hidden="1">#REF!</definedName>
    <definedName name="_xlcn.LinkedTable_Table11" hidden="1">#REF!</definedName>
    <definedName name="_xlcn.LinkedTable_Table21" hidden="1">#REF!</definedName>
    <definedName name="_y" hidden="1">#REF!</definedName>
    <definedName name="_yy1" hidden="1">{"mgmt forecast",#N/A,FALSE,"Mgmt Forecast";"dcf table",#N/A,FALSE,"Mgmt Forecast";"sensitivity",#N/A,FALSE,"Mgmt Forecast";"table inputs",#N/A,FALSE,"Mgmt Forecast";"calculations",#N/A,FALSE,"Mgmt Forecast"}</definedName>
    <definedName name="_yy10" hidden="1">{"mgmt forecast",#N/A,FALSE,"Mgmt Forecast";"dcf table",#N/A,FALSE,"Mgmt Forecast";"sensitivity",#N/A,FALSE,"Mgmt Forecast";"table inputs",#N/A,FALSE,"Mgmt Forecast";"calculations",#N/A,FALSE,"Mgmt Forecast"}</definedName>
    <definedName name="_yy11" hidden="1">{"Print",#N/A,FALSE,"P&amp;L_Consolidated"}</definedName>
    <definedName name="_yy12" hidden="1">{"mgmt forecast",#N/A,FALSE,"Mgmt Forecast";"dcf table",#N/A,FALSE,"Mgmt Forecast";"sensitivity",#N/A,FALSE,"Mgmt Forecast";"table inputs",#N/A,FALSE,"Mgmt Forecast";"calculations",#N/A,FALSE,"Mgmt Forecast"}</definedName>
    <definedName name="_yy14" hidden="1">{"Print",#N/A,FALSE,"P&amp;L_Consolidated"}</definedName>
    <definedName name="_yy15" hidden="1">{"SH Summary",#N/A,FALSE,"SPRING HILL";"budget",#N/A,FALSE,"SPRING HILL"}</definedName>
    <definedName name="_yy16" hidden="1">{"SH Summary",#N/A,FALSE,"SPRING HILL";"budget",#N/A,FALSE,"SPRING HILL"}</definedName>
    <definedName name="_yy17" hidden="1">{"Print",#N/A,FALSE,"P&amp;L_Consolidated"}</definedName>
    <definedName name="_yy18" hidden="1">{"Print",#N/A,FALSE,"P&amp;L_Consolidated"}</definedName>
    <definedName name="_yy19" hidden="1">{"SH Summary",#N/A,FALSE,"SPRING HILL";"budget",#N/A,FALSE,"SPRING HILL"}</definedName>
    <definedName name="_yy2" hidden="1">{"mgmt forecast",#N/A,FALSE,"Mgmt Forecast";"dcf table",#N/A,FALSE,"Mgmt Forecast";"sensitivity",#N/A,FALSE,"Mgmt Forecast";"table inputs",#N/A,FALSE,"Mgmt Forecast";"calculations",#N/A,FALSE,"Mgmt Forecast"}</definedName>
    <definedName name="_yy20" hidden="1">{"Print",#N/A,FALSE,"P&amp;L_Consolidated"}</definedName>
    <definedName name="_yy3" hidden="1">{"Print",#N/A,FALSE,"P&amp;L_Consolidated"}</definedName>
    <definedName name="_yy4" hidden="1">{"mgmt forecast",#N/A,FALSE,"Mgmt Forecast";"dcf table",#N/A,FALSE,"Mgmt Forecast";"sensitivity",#N/A,FALSE,"Mgmt Forecast";"table inputs",#N/A,FALSE,"Mgmt Forecast";"calculations",#N/A,FALSE,"Mgmt Forecast"}</definedName>
    <definedName name="_yy5" hidden="1">{"SH Summary",#N/A,FALSE,"SPRING HILL";"budget",#N/A,FALSE,"SPRING HILL"}</definedName>
    <definedName name="_yy6" hidden="1">{"Print",#N/A,FALSE,"P&amp;L_Consolidated"}</definedName>
    <definedName name="_yy7" hidden="1">{"Print",#N/A,FALSE,"P&amp;L_Consolidated"}</definedName>
    <definedName name="_yy8" hidden="1">{"mgmt forecast",#N/A,FALSE,"Mgmt Forecast";"dcf table",#N/A,FALSE,"Mgmt Forecast";"sensitivity",#N/A,FALSE,"Mgmt Forecast";"table inputs",#N/A,FALSE,"Mgmt Forecast";"calculations",#N/A,FALSE,"Mgmt Forecast"}</definedName>
    <definedName name="_yy9" hidden="1">{"Print",#N/A,FALSE,"P&amp;L_Consolidated"}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F12" hidden="1">#REF!</definedName>
    <definedName name="\" hidden="1">{"'Sheet1'!$A$1:$H$36"}</definedName>
    <definedName name="\111111111111" localSheetId="1" hidden="1">#REF!</definedName>
    <definedName name="\111111111111" localSheetId="4" hidden="1">#REF!</definedName>
    <definedName name="\111111111111" localSheetId="2" hidden="1">#REF!</definedName>
    <definedName name="\111111111111" localSheetId="5" hidden="1">#REF!</definedName>
    <definedName name="\111111111111" hidden="1">#REF!</definedName>
    <definedName name="\22222222" localSheetId="1" hidden="1">#REF!</definedName>
    <definedName name="\22222222" localSheetId="4" hidden="1">#REF!</definedName>
    <definedName name="\22222222" localSheetId="2" hidden="1">#REF!</definedName>
    <definedName name="\22222222" localSheetId="5" hidden="1">#REF!</definedName>
    <definedName name="\22222222" hidden="1">#REF!</definedName>
    <definedName name="\33333" localSheetId="1" hidden="1">#REF!</definedName>
    <definedName name="\33333" localSheetId="4" hidden="1">#REF!</definedName>
    <definedName name="\33333" localSheetId="2" hidden="1">#REF!</definedName>
    <definedName name="\33333" localSheetId="5" hidden="1">#REF!</definedName>
    <definedName name="\33333" hidden="1">#REF!</definedName>
    <definedName name="\4455" localSheetId="1" hidden="1">#REF!</definedName>
    <definedName name="\4455" localSheetId="4" hidden="1">#REF!</definedName>
    <definedName name="\4455" localSheetId="2" hidden="1">#REF!</definedName>
    <definedName name="\4455" localSheetId="5" hidden="1">#REF!</definedName>
    <definedName name="\4455" hidden="1">#REF!</definedName>
    <definedName name="\555555" localSheetId="1" hidden="1">#REF!</definedName>
    <definedName name="\555555" localSheetId="4" hidden="1">#REF!</definedName>
    <definedName name="\555555" localSheetId="2" hidden="1">#REF!</definedName>
    <definedName name="\555555" localSheetId="5" hidden="1">#REF!</definedName>
    <definedName name="\555555" hidden="1">#REF!</definedName>
    <definedName name="\dkdmd" hidden="1">#REF!</definedName>
    <definedName name="\lll" localSheetId="1" hidden="1">#REF!</definedName>
    <definedName name="\lll" localSheetId="4" hidden="1">#REF!</definedName>
    <definedName name="\lll" localSheetId="2" hidden="1">#REF!</definedName>
    <definedName name="\lll" localSheetId="5" hidden="1">#REF!</definedName>
    <definedName name="\lll" hidden="1">#REF!</definedName>
    <definedName name="a" hidden="1">#REF!</definedName>
    <definedName name="a_1_1" hidden="1">{#N/A,#N/A,FALSE,"Sheet1"}</definedName>
    <definedName name="a_1_1_1" hidden="1">{#N/A,#N/A,FALSE,"Sheet1"}</definedName>
    <definedName name="a_1_1_2" hidden="1">{#N/A,#N/A,FALSE,"Sheet1"}</definedName>
    <definedName name="a_1_1_3" hidden="1">{#N/A,#N/A,FALSE,"Sheet1"}</definedName>
    <definedName name="a_1_2" hidden="1">{#N/A,#N/A,FALSE,"Sheet1"}</definedName>
    <definedName name="a_1_3" hidden="1">{#N/A,#N/A,FALSE,"Sheet1"}</definedName>
    <definedName name="a_12" hidden="1">{"'Leverage'!$B$2:$M$418"}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r06" hidden="1">{#N/A,#N/A,FALSE,"Sales  total 9712";#N/A,#N/A,FALSE,"Sales  total 9712";#N/A,#N/A,FALSE,"Sales  total 9712";#N/A,#N/A,FALSE,"Sales  total 9712"}</definedName>
    <definedName name="A.R08" hidden="1">{#N/A,#N/A,FALSE,"Sales  total 9712";#N/A,#N/A,FALSE,"Sales  total 9712";#N/A,#N/A,FALSE,"Sales  total 9712";#N/A,#N/A,FALSE,"Sales  total 9712"}</definedName>
    <definedName name="A.R1" hidden="1">{#N/A,#N/A,FALSE,"Sales  total 9712";#N/A,#N/A,FALSE,"Sales  total 9712";#N/A,#N/A,FALSE,"Sales  total 9712";#N/A,#N/A,FALSE,"Sales  total 9712"}</definedName>
    <definedName name="a.r10" hidden="1">{#N/A,#N/A,FALSE,"Sales  total 9712";#N/A,#N/A,FALSE,"Sales  total 9712";#N/A,#N/A,FALSE,"Sales  total 9712";#N/A,#N/A,FALSE,"Sales  total 9712"}</definedName>
    <definedName name="A.R11" hidden="1">{#N/A,#N/A,FALSE,"Sales  total 9712";#N/A,#N/A,FALSE,"Sales  total 9712";#N/A,#N/A,FALSE,"Sales  total 9712";#N/A,#N/A,FALSE,"Sales  total 9712"}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3" hidden="1">{#N/A,#N/A,FALSE,"제목"}</definedName>
    <definedName name="A2A" hidden="1">{#N/A,#N/A,FALSE,"Sheet1"}</definedName>
    <definedName name="A2Ae" hidden="1">{#N/A,#N/A,FALSE,"Sheet1"}</definedName>
    <definedName name="A2B" hidden="1">{#N/A,#N/A,FALSE,"Sheet1"}</definedName>
    <definedName name="A2PRJE" hidden="1">{#N/A,#N/A,FALSE,"Sheet1"}</definedName>
    <definedName name="aa" hidden="1">{#N/A,#N/A,FALSE,"DIR-REP";#N/A,#N/A,FALSE,"AUD-REPORT";#N/A,#N/A,FALSE,"P7L&amp;BS";#N/A,#N/A,FALSE,"NOTES";#N/A,#N/A,FALSE,"FA";#N/A,#N/A,FALSE,"NOTES (2)";#N/A,#N/A,FALSE,"Schedule  IV";#N/A,#N/A,FALSE,"Schedule V"}</definedName>
    <definedName name="aa_1" hidden="1">{"'Sheet1'!$A$4:$M$6"}</definedName>
    <definedName name="aa_1_1_1" hidden="1">{"'Sheet1'!$A$4:$M$6"}</definedName>
    <definedName name="aa_1_1_2" hidden="1">{"'Sheet1'!$A$4:$M$6"}</definedName>
    <definedName name="aa_1_1_3" hidden="1">{"'Sheet1'!$A$4:$M$6"}</definedName>
    <definedName name="aa_1_2" hidden="1">{"'Sheet1'!$A$4:$M$6"}</definedName>
    <definedName name="aa_1_3" hidden="1">{"'Sheet1'!$A$4:$M$6"}</definedName>
    <definedName name="aa_1_4" hidden="1">{"'Sheet1'!$A$4:$M$6"}</definedName>
    <definedName name="aa_2" hidden="1">{"'Sheet1'!$A$4:$M$6"}</definedName>
    <definedName name="aa_3" hidden="1">{"'Sheet1'!$A$4:$M$6"}</definedName>
    <definedName name="aa_4" hidden="1">{"'Sheet1'!$A$4:$M$6"}</definedName>
    <definedName name="aa.bc" hidden="1">{#N/A,#N/A,FALSE,"FG2540"}</definedName>
    <definedName name="aaa" hidden="1">{"SCH1B",#N/A,FALSE,"Canada";"SCH2B",#N/A,FALSE,"Canada"}</definedName>
    <definedName name="AAA_DOCTOPS" hidden="1">"AAA_SET"</definedName>
    <definedName name="AAA_duser" hidden="1">"OFF"</definedName>
    <definedName name="aaa.bbb" hidden="1">{#VALUE!,#N/A,FALSE,0}</definedName>
    <definedName name="aaaa" hidden="1">{#N/A,#N/A,FALSE,"Aging Summary";#N/A,#N/A,FALSE,"Ratio Analysis";#N/A,#N/A,FALSE,"Test 120 Day Accts";#N/A,#N/A,FALSE,"Tickmarks"}</definedName>
    <definedName name="aaaa_1" hidden="1">{#N/A,#N/A,FALSE,"Aging Summary";#N/A,#N/A,FALSE,"Ratio Analysis";#N/A,#N/A,FALSE,"Test 120 Day Accts";#N/A,#N/A,FALSE,"Tickmarks"}</definedName>
    <definedName name="aaaa_1_1_1" hidden="1">{#N/A,#N/A,FALSE,"Aging Summary";#N/A,#N/A,FALSE,"Ratio Analysis";#N/A,#N/A,FALSE,"Test 120 Day Accts";#N/A,#N/A,FALSE,"Tickmarks"}</definedName>
    <definedName name="aaaa_1_1_2" hidden="1">{#N/A,#N/A,FALSE,"Aging Summary";#N/A,#N/A,FALSE,"Ratio Analysis";#N/A,#N/A,FALSE,"Test 120 Day Accts";#N/A,#N/A,FALSE,"Tickmarks"}</definedName>
    <definedName name="aaaa_1_1_3" hidden="1">{#N/A,#N/A,FALSE,"Aging Summary";#N/A,#N/A,FALSE,"Ratio Analysis";#N/A,#N/A,FALSE,"Test 120 Day Accts";#N/A,#N/A,FALSE,"Tickmarks"}</definedName>
    <definedName name="aaaa_1_2" hidden="1">{#N/A,#N/A,FALSE,"Aging Summary";#N/A,#N/A,FALSE,"Ratio Analysis";#N/A,#N/A,FALSE,"Test 120 Day Accts";#N/A,#N/A,FALSE,"Tickmarks"}</definedName>
    <definedName name="aaaa_1_3" hidden="1">{#N/A,#N/A,FALSE,"Aging Summary";#N/A,#N/A,FALSE,"Ratio Analysis";#N/A,#N/A,FALSE,"Test 120 Day Accts";#N/A,#N/A,FALSE,"Tickmarks"}</definedName>
    <definedName name="aaaa_1_4" hidden="1">{#N/A,#N/A,FALSE,"Aging Summary";#N/A,#N/A,FALSE,"Ratio Analysis";#N/A,#N/A,FALSE,"Test 120 Day Accts";#N/A,#N/A,FALSE,"Tickmarks"}</definedName>
    <definedName name="aaaa_2" hidden="1">{#N/A,#N/A,FALSE,"Aging Summary";#N/A,#N/A,FALSE,"Ratio Analysis";#N/A,#N/A,FALSE,"Test 120 Day Accts";#N/A,#N/A,FALSE,"Tickmarks"}</definedName>
    <definedName name="aaaa_3" hidden="1">{#N/A,#N/A,FALSE,"Aging Summary";#N/A,#N/A,FALSE,"Ratio Analysis";#N/A,#N/A,FALSE,"Test 120 Day Accts";#N/A,#N/A,FALSE,"Tickmarks"}</definedName>
    <definedName name="aaaa_4" hidden="1">{#N/A,#N/A,FALSE,"Aging Summary";#N/A,#N/A,FALSE,"Ratio Analysis";#N/A,#N/A,FALSE,"Test 120 Day Accts";#N/A,#N/A,FALSE,"Tickmarks"}</definedName>
    <definedName name="aaaaa" hidden="1">#REF!</definedName>
    <definedName name="aaaaaa" hidden="1">{"'Sheet1'!$A$4:$M$6"}</definedName>
    <definedName name="aaaaaa_1" hidden="1">{"'Sheet1'!$A$4:$M$6"}</definedName>
    <definedName name="aaaaaa_1_1_1" hidden="1">{"'Sheet1'!$A$4:$M$6"}</definedName>
    <definedName name="aaaaaa_1_1_2" hidden="1">{"'Sheet1'!$A$4:$M$6"}</definedName>
    <definedName name="aaaaaa_1_1_3" hidden="1">{"'Sheet1'!$A$4:$M$6"}</definedName>
    <definedName name="aaaaaa_1_2" hidden="1">{"'Sheet1'!$A$4:$M$6"}</definedName>
    <definedName name="aaaaaa_1_3" hidden="1">{"'Sheet1'!$A$4:$M$6"}</definedName>
    <definedName name="aaaaaa_1_4" hidden="1">{"'Sheet1'!$A$4:$M$6"}</definedName>
    <definedName name="aaaaaa_2" hidden="1">{"'Sheet1'!$A$4:$M$6"}</definedName>
    <definedName name="aaaaaa_3" hidden="1">{"'Sheet1'!$A$4:$M$6"}</definedName>
    <definedName name="aaaaaa_4" hidden="1">{"'Sheet1'!$A$4:$M$6"}</definedName>
    <definedName name="aaaaaaa" hidden="1">{"Summary Schedule",#N/A,FALSE,"Sheet1";"Divisional Support",#N/A,FALSE,"Sheet2";"Corporate Support",#N/A,FALSE,"Sheet3"}</definedName>
    <definedName name="aaaaaaaa" hidden="1">#REF!</definedName>
    <definedName name="AAAAAAAAA" hidden="1">{"'Sheet1'!$A$1:$H$36"}</definedName>
    <definedName name="AAAAAAAAAA" hidden="1">{"'Sheet1'!$A$1:$H$36"}</definedName>
    <definedName name="AAAAAAAAAAA" hidden="1">{"'표지'!$B$5"}</definedName>
    <definedName name="aaaaaaaaaaaaaaa" hidden="1">#REF!</definedName>
    <definedName name="aaaaaaaaaaaaaaaa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aaaaaaaaaaaaaaaaaa" hidden="1">#REF!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AB" hidden="1">{#N/A,#N/A,FALSE,"A";#N/A,#N/A,FALSE,"A"}</definedName>
    <definedName name="aab" hidden="1">{#N/A,#N/A,FALSE,"mgtsum.XLS";#N/A,#N/A,FALSE,"CAPONE";#N/A,#N/A,FALSE,"CAPTWO";#N/A,#N/A,FALSE,"CAPTHREE"}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{#N/A,#N/A,FALSE,"mgtsum.XLS";#N/A,#N/A,FALSE,"CAPONE";#N/A,#N/A,FALSE,"CAPTWO";#N/A,#N/A,FALSE,"CAPTHREE"}</definedName>
    <definedName name="aad" hidden="1">{#N/A,#N/A,FALSE,"mgtsum.XLS";#N/A,#N/A,FALSE,"CAPONE";#N/A,#N/A,FALSE,"CAPTWO";#N/A,#N/A,FALSE,"CAPTHREE"}</definedName>
    <definedName name="aagb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kdi" hidden="1">{#N/A,#N/A,FALSE,"mgtsum.XLS";#N/A,#N/A,FALSE,"CAPONE";#N/A,#N/A,FALSE,"CAPTWO";#N/A,#N/A,FALSE,"CAPTHREE"}</definedName>
    <definedName name="AAS" hidden="1">{"SCH2C",#N/A,FALSE,"North America"}</definedName>
    <definedName name="aasasds" hidden="1">{"SCH1B",#N/A,FALSE,"Canada";"SCH2B",#N/A,FALSE,"Canada"}</definedName>
    <definedName name="aasdasd" hidden="1">{"'içindekiler'!$B$2:$C$67"}</definedName>
    <definedName name="ab" hidden="1">{"'Sheet1'!$A$4:$M$6"}</definedName>
    <definedName name="ab_1" hidden="1">{"'Sheet1'!$A$4:$M$6"}</definedName>
    <definedName name="ab_1_1_1" hidden="1">{"'Sheet1'!$A$4:$M$6"}</definedName>
    <definedName name="ab_1_1_2" hidden="1">{"'Sheet1'!$A$4:$M$6"}</definedName>
    <definedName name="ab_1_1_3" hidden="1">{"'Sheet1'!$A$4:$M$6"}</definedName>
    <definedName name="ab_1_2" hidden="1">{"'Sheet1'!$A$4:$M$6"}</definedName>
    <definedName name="ab_1_3" hidden="1">{"'Sheet1'!$A$4:$M$6"}</definedName>
    <definedName name="ab_1_4" hidden="1">{"'Sheet1'!$A$4:$M$6"}</definedName>
    <definedName name="ab_2" hidden="1">{"'Sheet1'!$A$4:$M$6"}</definedName>
    <definedName name="ab_3" hidden="1">{"'Sheet1'!$A$4:$M$6"}</definedName>
    <definedName name="abb" hidden="1">{#N/A,#N/A,FALSE,"TAX COMPUTATION";#N/A,#N/A,FALSE,"TAX SCHEDULE";#N/A,#N/A,FALSE,"ADDITIONS";#N/A,#N/A,FALSE,"W &amp; T"}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d" hidden="1">{#N/A,#N/A,FALSE,"Aging Summary";#N/A,#N/A,FALSE,"Ratio Analysis";#N/A,#N/A,FALSE,"Test 120 Day Accts";#N/A,#N/A,FALSE,"Tickmarks"}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hidden="1">{"'Sheet1'!$A$4:$M$6"}</definedName>
    <definedName name="abcdef_1" hidden="1">{"'Sheet1'!$A$4:$M$6"}</definedName>
    <definedName name="abcdef_1_1_1" hidden="1">{"'Sheet1'!$A$4:$M$6"}</definedName>
    <definedName name="abcdef_1_1_2" hidden="1">{"'Sheet1'!$A$4:$M$6"}</definedName>
    <definedName name="abcdef_1_1_3" hidden="1">{"'Sheet1'!$A$4:$M$6"}</definedName>
    <definedName name="abcdef_1_2" hidden="1">{"'Sheet1'!$A$4:$M$6"}</definedName>
    <definedName name="abcdef_1_3" hidden="1">{"'Sheet1'!$A$4:$M$6"}</definedName>
    <definedName name="abcdef_1_4" hidden="1">{"'Sheet1'!$A$4:$M$6"}</definedName>
    <definedName name="abcdef_2" hidden="1">{"'Sheet1'!$A$4:$M$6"}</definedName>
    <definedName name="abcdef_3" hidden="1">{"'Sheet1'!$A$4:$M$6"}</definedName>
    <definedName name="abcdef_4" hidden="1">{"'Sheet1'!$A$4:$M$6"}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C" hidden="1">{0}</definedName>
    <definedName name="acc" hidden="1">{#N/A,#N/A,FALSE,"TAX COMPUTATION";#N/A,#N/A,FALSE,"TAX SCHEDULE";#N/A,#N/A,FALSE,"ADDITIONS";#N/A,#N/A,FALSE,"W &amp; T"}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"C:\WORK BASE\tpds0409.mdb"</definedName>
    <definedName name="acing" hidden="1">#REF!</definedName>
    <definedName name="acqqw" hidden="1">{"'Sheet1'!$A$4:$M$6"}</definedName>
    <definedName name="acsc" hidden="1">{"'Feb 99'!$A$1:$G$30"}</definedName>
    <definedName name="ACSWD" hidden="1">{"'Feb 99'!$A$1:$G$30"}</definedName>
    <definedName name="Activo" hidden="1">{#N/A,#N/A,FALSE,"Aging Summary";#N/A,#N/A,FALSE,"Ratio Analysis";#N/A,#N/A,FALSE,"Test 120 Day Accts";#N/A,#N/A,FALSE,"Tickmarks"}</definedName>
    <definedName name="ACwvu.CapersView." hidden="1">#REF!</definedName>
    <definedName name="ACwvu.inputs._.raw._.data." hidden="1">#REF!</definedName>
    <definedName name="ACwvu.Japan_Capers_Ed_Pub." hidden="1">#REF!</definedName>
    <definedName name="ACwvu.KJP_CC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{0}</definedName>
    <definedName name="ADA" hidden="1">{"'Feb 99'!$A$1:$G$30"}</definedName>
    <definedName name="adad" hidden="1">{"'Feb 99'!$A$1:$G$30"}</definedName>
    <definedName name="adaf" hidden="1">{#N/A,#N/A,FALSE,"资产负债表";#N/A,#N/A,FALSE,"资产负债表"}</definedName>
    <definedName name="adc" hidden="1">{"'Feb 99'!$A$1:$G$30"}</definedName>
    <definedName name="ADD" hidden="1">{"SCH1B",#N/A,FALSE,"Canada";"SCH2B",#N/A,FALSE,"Canada"}</definedName>
    <definedName name="addsa" hidden="1">{"det (May)",#N/A,FALSE,"June";"sum (MAY YTD)",#N/A,FALSE,"June YTD"}</definedName>
    <definedName name="ade" hidden="1">#REF!</definedName>
    <definedName name="adefwf" hidden="1">#REF!</definedName>
    <definedName name="adf" hidden="1">{#N/A,#N/A,FALSE,"Qrt Fcst";#N/A,#N/A,FALSE,"Qrt Fcst vs Plan &amp; PY";#N/A,#N/A,FALSE,"FY Fcst vs Plan &amp; PY";#N/A,#N/A,FALSE,"EVA CAP";#N/A,#N/A,FALSE,"EVA NOPAT"}</definedName>
    <definedName name="adf_1" hidden="1">{#N/A,#N/A,FALSE,"Qrt Fcst";#N/A,#N/A,FALSE,"Qrt Fcst vs Plan &amp; PY";#N/A,#N/A,FALSE,"FY Fcst vs Plan &amp; PY";#N/A,#N/A,FALSE,"EVA CAP";#N/A,#N/A,FALSE,"EVA NOPAT"}</definedName>
    <definedName name="adfadfad" hidden="1">{"'Sheet1'!$A$1:$H$36"}</definedName>
    <definedName name="adfasdf" hidden="1">{#N/A,#N/A,FALSE,"资产负债表";#N/A,#N/A,FALSE,"资产负债表"}</definedName>
    <definedName name="adfasdfas" hidden="1">{#N/A,#N/A,FALSE,"资产负债表";#N/A,#N/A,FALSE,"资产负债表"}</definedName>
    <definedName name="adfg" hidden="1">{#N/A,#N/A,TRUE,"Monthly BCG";#N/A,#N/A,TRUE,"Monthly w|o Wireless";#N/A,#N/A,TRUE,"Monthly Wireless"}</definedName>
    <definedName name="adfg_1" hidden="1">{#N/A,#N/A,TRUE,"Monthly BCG";#N/A,#N/A,TRUE,"Monthly w|o Wireless";#N/A,#N/A,TRUE,"Monthly Wireless"}</definedName>
    <definedName name="adi" hidden="1">#REF!</definedName>
    <definedName name="ads" hidden="1">{"'777'!$A$1:$H$41"}</definedName>
    <definedName name="adsf" localSheetId="1" hidden="1">#REF!</definedName>
    <definedName name="adsf" localSheetId="4" hidden="1">#REF!</definedName>
    <definedName name="adsf" localSheetId="2" hidden="1">#REF!</definedName>
    <definedName name="adsf" localSheetId="5" hidden="1">#REF!</definedName>
    <definedName name="adsf" hidden="1">#REF!</definedName>
    <definedName name="ADSS" hidden="1">{#N/A,#N/A,FALSE,"资产负债表";#N/A,#N/A,FALSE,"资产负债表"}</definedName>
    <definedName name="AE" hidden="1">{#N/A,#N/A,FALSE,"Aging Summary";#N/A,#N/A,FALSE,"Ratio Analysis";#N/A,#N/A,FALSE,"Test 120 Day Accts";#N/A,#N/A,FALSE,"Tickmarks"}</definedName>
    <definedName name="AE_1" hidden="1">{#N/A,#N/A,FALSE,"Aging Summary";#N/A,#N/A,FALSE,"Ratio Analysis";#N/A,#N/A,FALSE,"Test 120 Day Accts";#N/A,#N/A,FALSE,"Tickmarks"}</definedName>
    <definedName name="AE_1_1_1" hidden="1">{#N/A,#N/A,FALSE,"Aging Summary";#N/A,#N/A,FALSE,"Ratio Analysis";#N/A,#N/A,FALSE,"Test 120 Day Accts";#N/A,#N/A,FALSE,"Tickmarks"}</definedName>
    <definedName name="AE_1_1_2" hidden="1">{#N/A,#N/A,FALSE,"Aging Summary";#N/A,#N/A,FALSE,"Ratio Analysis";#N/A,#N/A,FALSE,"Test 120 Day Accts";#N/A,#N/A,FALSE,"Tickmarks"}</definedName>
    <definedName name="AE_1_1_3" hidden="1">{#N/A,#N/A,FALSE,"Aging Summary";#N/A,#N/A,FALSE,"Ratio Analysis";#N/A,#N/A,FALSE,"Test 120 Day Accts";#N/A,#N/A,FALSE,"Tickmarks"}</definedName>
    <definedName name="AE_1_2" hidden="1">{#N/A,#N/A,FALSE,"Aging Summary";#N/A,#N/A,FALSE,"Ratio Analysis";#N/A,#N/A,FALSE,"Test 120 Day Accts";#N/A,#N/A,FALSE,"Tickmarks"}</definedName>
    <definedName name="AE_1_3" hidden="1">{#N/A,#N/A,FALSE,"Aging Summary";#N/A,#N/A,FALSE,"Ratio Analysis";#N/A,#N/A,FALSE,"Test 120 Day Accts";#N/A,#N/A,FALSE,"Tickmarks"}</definedName>
    <definedName name="AE_1_4" hidden="1">{#N/A,#N/A,FALSE,"Aging Summary";#N/A,#N/A,FALSE,"Ratio Analysis";#N/A,#N/A,FALSE,"Test 120 Day Accts";#N/A,#N/A,FALSE,"Tickmarks"}</definedName>
    <definedName name="AE_2" hidden="1">{#N/A,#N/A,FALSE,"Aging Summary";#N/A,#N/A,FALSE,"Ratio Analysis";#N/A,#N/A,FALSE,"Test 120 Day Accts";#N/A,#N/A,FALSE,"Tickmarks"}</definedName>
    <definedName name="AE_3" hidden="1">{#N/A,#N/A,FALSE,"Aging Summary";#N/A,#N/A,FALSE,"Ratio Analysis";#N/A,#N/A,FALSE,"Test 120 Day Accts";#N/A,#N/A,FALSE,"Tickmarks"}</definedName>
    <definedName name="AE_4" hidden="1">{#N/A,#N/A,FALSE,"Aging Summary";#N/A,#N/A,FALSE,"Ratio Analysis";#N/A,#N/A,FALSE,"Test 120 Day Accts";#N/A,#N/A,FALSE,"Tickmarks"}</definedName>
    <definedName name="aeae" hidden="1">{#N/A,#N/A,FALSE,"Trading-Mult ";#N/A,#N/A,FALSE,"Trading-Cap";#N/A,#N/A,FALSE,"Trading-Inc";#N/A,#N/A,FALSE,"Cash Flow";#N/A,#N/A,FALSE,"M&amp;A info"}</definedName>
    <definedName name="aeae_1" hidden="1">{#N/A,#N/A,FALSE,"Trading-Mult ";#N/A,#N/A,FALSE,"Trading-Cap";#N/A,#N/A,FALSE,"Trading-Inc";#N/A,#N/A,FALSE,"Cash Flow";#N/A,#N/A,FALSE,"M&amp;A info"}</definedName>
    <definedName name="aeae_1_1_1" hidden="1">{#N/A,#N/A,FALSE,"Trading-Mult ";#N/A,#N/A,FALSE,"Trading-Cap";#N/A,#N/A,FALSE,"Trading-Inc";#N/A,#N/A,FALSE,"Cash Flow";#N/A,#N/A,FALSE,"M&amp;A info"}</definedName>
    <definedName name="aeae_1_1_2" hidden="1">{#N/A,#N/A,FALSE,"Trading-Mult ";#N/A,#N/A,FALSE,"Trading-Cap";#N/A,#N/A,FALSE,"Trading-Inc";#N/A,#N/A,FALSE,"Cash Flow";#N/A,#N/A,FALSE,"M&amp;A info"}</definedName>
    <definedName name="aeae_1_1_3" hidden="1">{#N/A,#N/A,FALSE,"Trading-Mult ";#N/A,#N/A,FALSE,"Trading-Cap";#N/A,#N/A,FALSE,"Trading-Inc";#N/A,#N/A,FALSE,"Cash Flow";#N/A,#N/A,FALSE,"M&amp;A info"}</definedName>
    <definedName name="aeae_1_2" hidden="1">{#N/A,#N/A,FALSE,"Trading-Mult ";#N/A,#N/A,FALSE,"Trading-Cap";#N/A,#N/A,FALSE,"Trading-Inc";#N/A,#N/A,FALSE,"Cash Flow";#N/A,#N/A,FALSE,"M&amp;A info"}</definedName>
    <definedName name="aeae_1_3" hidden="1">{#N/A,#N/A,FALSE,"Trading-Mult ";#N/A,#N/A,FALSE,"Trading-Cap";#N/A,#N/A,FALSE,"Trading-Inc";#N/A,#N/A,FALSE,"Cash Flow";#N/A,#N/A,FALSE,"M&amp;A info"}</definedName>
    <definedName name="aeae_1_4" hidden="1">{#N/A,#N/A,FALSE,"Trading-Mult ";#N/A,#N/A,FALSE,"Trading-Cap";#N/A,#N/A,FALSE,"Trading-Inc";#N/A,#N/A,FALSE,"Cash Flow";#N/A,#N/A,FALSE,"M&amp;A info"}</definedName>
    <definedName name="aeae_2" hidden="1">{#N/A,#N/A,FALSE,"Trading-Mult ";#N/A,#N/A,FALSE,"Trading-Cap";#N/A,#N/A,FALSE,"Trading-Inc";#N/A,#N/A,FALSE,"Cash Flow";#N/A,#N/A,FALSE,"M&amp;A info"}</definedName>
    <definedName name="aeae_3" hidden="1">{#N/A,#N/A,FALSE,"Trading-Mult ";#N/A,#N/A,FALSE,"Trading-Cap";#N/A,#N/A,FALSE,"Trading-Inc";#N/A,#N/A,FALSE,"Cash Flow";#N/A,#N/A,FALSE,"M&amp;A info"}</definedName>
    <definedName name="aeae_4" hidden="1">{#N/A,#N/A,FALSE,"Trading-Mult ";#N/A,#N/A,FALSE,"Trading-Cap";#N/A,#N/A,FALSE,"Trading-Inc";#N/A,#N/A,FALSE,"Cash Flow";#N/A,#N/A,FALSE,"M&amp;A info"}</definedName>
    <definedName name="aedw" hidden="1">{"'Feb 99'!$A$1:$G$30"}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r" hidden="1">{#N/A,#N/A,FALSE,"Bericht 2";#N/A,#N/A,FALSE,"Bericht 3";#N/A,#N/A,FALSE,"Bericht 1"}</definedName>
    <definedName name="aerw" hidden="1">{#N/A,#N/A,FALSE,"OI";#N/A,#N/A,FALSE,"EiD"}</definedName>
    <definedName name="AEV" hidden="1">{"'Sheet1'!$A$4:$M$6"}</definedName>
    <definedName name="aewe" hidden="1">{#N/A,#N/A,FALSE,"OI";#N/A,#N/A,FALSE,"EiD"}</definedName>
    <definedName name="AF" hidden="1">{0}</definedName>
    <definedName name="afd" hidden="1">{#N/A,#N/A,FALSE,"OI";#N/A,#N/A,FALSE,"EiD"}</definedName>
    <definedName name="afdf" hidden="1">{#N/A,#N/A,FALSE,"OI";#N/A,#N/A,FALSE,"EiD"}</definedName>
    <definedName name="afg" hidden="1">{"RES-2001",#N/A,FALSE,"BL2000";"A1-2001",#N/A,FALSE,"BL2000";"A2-2001",#N/A,FALSE,"BL2000"}</definedName>
    <definedName name="afgag" hidden="1">{"subs",#N/A,FALSE,"database ";"proportional",#N/A,FALSE,"database "}</definedName>
    <definedName name="afhai" hidden="1">{#N/A,#N/A,FALSE,"资产负债表";#N/A,#N/A,FALSE,"资产负债表"}</definedName>
    <definedName name="AFR" hidden="1">{"'Sheet1'!$A$4:$M$6"}</definedName>
    <definedName name="afsdavad" hidden="1">#REF!</definedName>
    <definedName name="afsfa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WF" hidden="1">{"'Feb 99'!$A$1:$G$30"}</definedName>
    <definedName name="AFWWREF" hidden="1">{"'Feb 99'!$A$1:$G$30"}</definedName>
    <definedName name="AG" hidden="1">{0}</definedName>
    <definedName name="agag" hidden="1">{"External_Annual_Income",#N/A,FALSE,"External";"External_Quarterly_Income",#N/A,FALSE,"External"}</definedName>
    <definedName name="AGEDDATABASE" hidden="1">{#N/A,#N/A,FALSE,"970301";#N/A,#N/A,FALSE,"970302";#N/A,#N/A,FALSE,"970303";#N/A,#N/A,FALSE,"970304";#N/A,#N/A,FALSE,"COM1";#N/A,#N/A,FALSE,"COM2"}</definedName>
    <definedName name="ah" hidden="1">{#N/A,#N/A,FALSE,"TAX COMPUTATION";#N/A,#N/A,FALSE,"TAX SCHEDULE";#N/A,#N/A,FALSE,"ADDITIONS";#N/A,#N/A,FALSE,"W &amp; T"}</definedName>
    <definedName name="ah_1" hidden="1">{"DCF","UPSIDE CASE",FALSE,"Sheet1";"DCF","BASE CASE",FALSE,"Sheet1";"DCF","DOWNSIDE CASE",FALSE,"Sheet1"}</definedName>
    <definedName name="ahgae" hidden="1">#REF!</definedName>
    <definedName name="ahm" hidden="1">{"'Feb 99'!$A$1:$G$30"}</definedName>
    <definedName name="aidhaif" hidden="1">{#N/A,#N/A,FALSE,"资产负债表";#N/A,#N/A,FALSE,"资产负债表"}</definedName>
    <definedName name="AIEPW" hidden="1">{"'Feb 99'!$A$1:$G$30"}</definedName>
    <definedName name="AJHFkjDGHF" hidden="1">{"Annual_Income",#N/A,FALSE,"Report Page";"Balance_Cash_Flow",#N/A,FALSE,"Report Page";"Quarterly_Income",#N/A,FALSE,"Report Page"}</definedName>
    <definedName name="akak" hidden="1">{#N/A,#N/A,FALSE,"Assessment";#N/A,#N/A,FALSE,"Staffing";#N/A,#N/A,FALSE,"Hires";#N/A,#N/A,FALSE,"Assumptions"}</definedName>
    <definedName name="aku" hidden="1">{#N/A,#N/A,FALSE,"Aging Summary";#N/A,#N/A,FALSE,"Ratio Analysis";#N/A,#N/A,FALSE,"Test 120 Day Accts";#N/A,#N/A,FALSE,"Tickmarks"}</definedName>
    <definedName name="aku_1" hidden="1">{#N/A,#N/A,FALSE,"Aging Summary";#N/A,#N/A,FALSE,"Ratio Analysis";#N/A,#N/A,FALSE,"Test 120 Day Accts";#N/A,#N/A,FALSE,"Tickmarks"}</definedName>
    <definedName name="aku_1_1_1" hidden="1">{#N/A,#N/A,FALSE,"Aging Summary";#N/A,#N/A,FALSE,"Ratio Analysis";#N/A,#N/A,FALSE,"Test 120 Day Accts";#N/A,#N/A,FALSE,"Tickmarks"}</definedName>
    <definedName name="aku_1_1_2" hidden="1">{#N/A,#N/A,FALSE,"Aging Summary";#N/A,#N/A,FALSE,"Ratio Analysis";#N/A,#N/A,FALSE,"Test 120 Day Accts";#N/A,#N/A,FALSE,"Tickmarks"}</definedName>
    <definedName name="aku_1_1_3" hidden="1">{#N/A,#N/A,FALSE,"Aging Summary";#N/A,#N/A,FALSE,"Ratio Analysis";#N/A,#N/A,FALSE,"Test 120 Day Accts";#N/A,#N/A,FALSE,"Tickmarks"}</definedName>
    <definedName name="aku_1_2" hidden="1">{#N/A,#N/A,FALSE,"Aging Summary";#N/A,#N/A,FALSE,"Ratio Analysis";#N/A,#N/A,FALSE,"Test 120 Day Accts";#N/A,#N/A,FALSE,"Tickmarks"}</definedName>
    <definedName name="aku_1_3" hidden="1">{#N/A,#N/A,FALSE,"Aging Summary";#N/A,#N/A,FALSE,"Ratio Analysis";#N/A,#N/A,FALSE,"Test 120 Day Accts";#N/A,#N/A,FALSE,"Tickmarks"}</definedName>
    <definedName name="aku_1_4" hidden="1">{#N/A,#N/A,FALSE,"Aging Summary";#N/A,#N/A,FALSE,"Ratio Analysis";#N/A,#N/A,FALSE,"Test 120 Day Accts";#N/A,#N/A,FALSE,"Tickmarks"}</definedName>
    <definedName name="aku_2" hidden="1">{#N/A,#N/A,FALSE,"Aging Summary";#N/A,#N/A,FALSE,"Ratio Analysis";#N/A,#N/A,FALSE,"Test 120 Day Accts";#N/A,#N/A,FALSE,"Tickmarks"}</definedName>
    <definedName name="aku_3" hidden="1">{#N/A,#N/A,FALSE,"Aging Summary";#N/A,#N/A,FALSE,"Ratio Analysis";#N/A,#N/A,FALSE,"Test 120 Day Accts";#N/A,#N/A,FALSE,"Tickmarks"}</definedName>
    <definedName name="aku_4" hidden="1">{#N/A,#N/A,FALSE,"Aging Summary";#N/A,#N/A,FALSE,"Ratio Analysis";#N/A,#N/A,FALSE,"Test 120 Day Accts";#N/A,#N/A,FALSE,"Tickmarks"}</definedName>
    <definedName name="ALI" hidden="1">{"'Feb 99'!$A$1:$G$30"}</definedName>
    <definedName name="ALI_1" hidden="1">{"'Feb 99'!$A$1:$G$30"}</definedName>
    <definedName name="ALIe" hidden="1">{"'Feb 99'!$A$1:$G$30"}</definedName>
    <definedName name="alksnurw" hidden="1">{#N/A,#N/A,FALSE,"OI";#N/A,#N/A,FALSE,"EiD"}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Divisions" hidden="1">#REF!</definedName>
    <definedName name="AMT" hidden="1">{"'Sheet1'!$A$1:$H$36"}</definedName>
    <definedName name="anabel" hidden="1">{#N/A,#N/A,FALSE,"Eastern";#N/A,#N/A,FALSE,"Western"}</definedName>
    <definedName name="anabel2" hidden="1">{#N/A,#N/A,FALSE,"Eastern";#N/A,#N/A,FALSE,"Western"}</definedName>
    <definedName name="anakf" hidden="1">{#N/A,#N/A,FALSE,"资产负债表";#N/A,#N/A,FALSE,"资产负债表"}</definedName>
    <definedName name="ANALSIS._.9511" hidden="1">{#N/A,#N/A,FALSE,"ABB HOLDING LTD"}</definedName>
    <definedName name="analsisi" hidden="1">{#N/A,#N/A,FALSE,"Aging Summary";#N/A,#N/A,FALSE,"Ratio Analysis";#N/A,#N/A,FALSE,"Test 120 Day Accts";#N/A,#N/A,FALSE,"Tickmarks"}</definedName>
    <definedName name="analysis" hidden="1">{#N/A,#N/A,FALSE,"Aging Summary";#N/A,#N/A,FALSE,"Ratio Analysis";#N/A,#N/A,FALSE,"Test 120 Day Accts";#N/A,#N/A,FALSE,"Tickmarks"}</definedName>
    <definedName name="Anisa" hidden="1">{#N/A,#N/A,FALSE,"Aging Summary";#N/A,#N/A,FALSE,"Ratio Analysis";#N/A,#N/A,FALSE,"Test 120 Day Accts";#N/A,#N/A,FALSE,"Tickmarks"}</definedName>
    <definedName name="ANNA" hidden="1">{"det (May)",#N/A,FALSE,"June";"sum (MAY YTD)",#N/A,FALSE,"June YTD"}</definedName>
    <definedName name="anscount" hidden="1">3</definedName>
    <definedName name="apa" hidden="1">{"SCH1C",#N/A,FALSE,"North America"}</definedName>
    <definedName name="apak" hidden="1">{"SCH1A",#N/A,FALSE,"US";"SCH2A",#N/A,FALSE,"US"}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_2" hidden="1">{"'Sheet1'!$A$1:$H$36"}</definedName>
    <definedName name="Apple" hidden="1">{#N/A,#N/A,FALSE,"Table of Contents";#N/A,#N/A,FALSE,"Overview";#N/A,#N/A,FALSE,"Data"}</definedName>
    <definedName name="APR_02" hidden="1">#REF!</definedName>
    <definedName name="aq" hidden="1">{"'Sheet1'!$A$1:$H$36"}</definedName>
    <definedName name="AQE" hidden="1">{"'표지'!$B$5"}</definedName>
    <definedName name="aqqqq" hidden="1">{"'Sheet1'!$A$1:$H$36"}</definedName>
    <definedName name="aqw" hidden="1">#REF!</definedName>
    <definedName name="aqz" hidden="1">{#N/A,#N/A,FALSE,"Eastern";#N/A,#N/A,FALSE,"Western"}</definedName>
    <definedName name="ar" hidden="1">{#N/A,#N/A,FALSE,"Aging Summary";#N/A,#N/A,FALSE,"Ratio Analysis";#N/A,#N/A,FALSE,"Test 120 Day Accts";#N/A,#N/A,FALSE,"Tickmarks"}</definedName>
    <definedName name="ar_1_1" hidden="1">{#N/A,#N/A,FALSE,"Aging Summary";#N/A,#N/A,FALSE,"Ratio Analysis";#N/A,#N/A,FALSE,"Test 120 Day Accts";#N/A,#N/A,FALSE,"Tickmarks"}</definedName>
    <definedName name="ar_1_2" hidden="1">{#N/A,#N/A,FALSE,"Aging Summary";#N/A,#N/A,FALSE,"Ratio Analysis";#N/A,#N/A,FALSE,"Test 120 Day Accts";#N/A,#N/A,FALSE,"Tickmarks"}</definedName>
    <definedName name="ar_1_3" hidden="1">{#N/A,#N/A,FALSE,"Aging Summary";#N/A,#N/A,FALSE,"Ratio Analysis";#N/A,#N/A,FALSE,"Test 120 Day Accts";#N/A,#N/A,FALSE,"Tickmarks"}</definedName>
    <definedName name="ar_3" hidden="1">{#N/A,#N/A,FALSE,"Aging Summary";#N/A,#N/A,FALSE,"Ratio Analysis";#N/A,#N/A,FALSE,"Test 120 Day Accts";#N/A,#N/A,FALSE,"Tickmarks"}</definedName>
    <definedName name="ar_3_1" hidden="1">{#N/A,#N/A,FALSE,"Aging Summary";#N/A,#N/A,FALSE,"Ratio Analysis";#N/A,#N/A,FALSE,"Test 120 Day Accts";#N/A,#N/A,FALSE,"Tickmarks"}</definedName>
    <definedName name="ar_3_2" hidden="1">{#N/A,#N/A,FALSE,"Aging Summary";#N/A,#N/A,FALSE,"Ratio Analysis";#N/A,#N/A,FALSE,"Test 120 Day Accts";#N/A,#N/A,FALSE,"Tickmarks"}</definedName>
    <definedName name="ar_3_3" hidden="1">{#N/A,#N/A,FALSE,"Aging Summary";#N/A,#N/A,FALSE,"Ratio Analysis";#N/A,#N/A,FALSE,"Test 120 Day Accts";#N/A,#N/A,FALSE,"Tickmarks"}</definedName>
    <definedName name="ar_4" hidden="1">{#N/A,#N/A,FALSE,"Aging Summary";#N/A,#N/A,FALSE,"Ratio Analysis";#N/A,#N/A,FALSE,"Test 120 Day Accts";#N/A,#N/A,FALSE,"Tickmarks"}</definedName>
    <definedName name="ar_5" hidden="1">{#N/A,#N/A,FALSE,"Aging Summary";#N/A,#N/A,FALSE,"Ratio Analysis";#N/A,#N/A,FALSE,"Test 120 Day Accts";#N/A,#N/A,FALSE,"Tickmarks"}</definedName>
    <definedName name="araw98" hidden="1">{#N/A,#N/A,FALSE,"FG2540"}</definedName>
    <definedName name="araw98e" hidden="1">{#N/A,#N/A,FALSE,"FG2540"}</definedName>
    <definedName name="are" hidden="1">{#N/A,#N/A,FALSE,"Sheet1"}</definedName>
    <definedName name="are_1" hidden="1">{#N/A,#N/A,FALSE,"Sheet1"}</definedName>
    <definedName name="are_1_1_1" hidden="1">{#N/A,#N/A,FALSE,"Sheet1"}</definedName>
    <definedName name="are_1_1_2" hidden="1">{#N/A,#N/A,FALSE,"Sheet1"}</definedName>
    <definedName name="are_1_1_3" hidden="1">{#N/A,#N/A,FALSE,"Sheet1"}</definedName>
    <definedName name="are_1_2" hidden="1">{#N/A,#N/A,FALSE,"Sheet1"}</definedName>
    <definedName name="are_1_3" hidden="1">{#N/A,#N/A,FALSE,"Sheet1"}</definedName>
    <definedName name="are_1_4" hidden="1">{#N/A,#N/A,FALSE,"Sheet1"}</definedName>
    <definedName name="are_2" hidden="1">{#N/A,#N/A,FALSE,"Sheet1"}</definedName>
    <definedName name="are_3" hidden="1">{#N/A,#N/A,FALSE,"Sheet1"}</definedName>
    <definedName name="are_4" hidden="1">{#N/A,#N/A,FALSE,"Sheet1"}</definedName>
    <definedName name="arif" hidden="1">{"'Sheet1'!$A$4:$M$6"}</definedName>
    <definedName name="arif_1" hidden="1">{"'Sheet1'!$A$4:$M$6"}</definedName>
    <definedName name="arif_1_1_1" hidden="1">{"'Sheet1'!$A$4:$M$6"}</definedName>
    <definedName name="arif_1_1_2" hidden="1">{"'Sheet1'!$A$4:$M$6"}</definedName>
    <definedName name="arif_1_1_3" hidden="1">{"'Sheet1'!$A$4:$M$6"}</definedName>
    <definedName name="arif_1_2" hidden="1">{"'Sheet1'!$A$4:$M$6"}</definedName>
    <definedName name="arif_1_3" hidden="1">{"'Sheet1'!$A$4:$M$6"}</definedName>
    <definedName name="arif_1_4" hidden="1">{"'Sheet1'!$A$4:$M$6"}</definedName>
    <definedName name="arif_2" hidden="1">{"'Sheet1'!$A$4:$M$6"}</definedName>
    <definedName name="arif_3" hidden="1">{"'Sheet1'!$A$4:$M$6"}</definedName>
    <definedName name="arif_4" hidden="1">{"'Sheet1'!$A$4:$M$6"}</definedName>
    <definedName name="arkadi" hidden="1">{#N/A,#N/A,FALSE,"mgtsum.XLS";#N/A,#N/A,FALSE,"CAPONE";#N/A,#N/A,FALSE,"CAPTWO";#N/A,#N/A,FALSE,"CAPTHREE"}</definedName>
    <definedName name="ARPU" hidden="1">{"FCB_ALL",#N/A,FALSE,"FCB"}</definedName>
    <definedName name="ARPU_1" hidden="1">{"FCB_ALL",#N/A,FALSE,"FCB"}</definedName>
    <definedName name="ARPU_1_1_1" hidden="1">{"FCB_ALL",#N/A,FALSE,"FCB"}</definedName>
    <definedName name="ARPU_1_1_2" hidden="1">{"FCB_ALL",#N/A,FALSE,"FCB"}</definedName>
    <definedName name="ARPU_1_1_3" hidden="1">{"FCB_ALL",#N/A,FALSE,"FCB"}</definedName>
    <definedName name="ARPU_1_2" hidden="1">{"FCB_ALL",#N/A,FALSE,"FCB"}</definedName>
    <definedName name="ARPU_1_3" hidden="1">{"FCB_ALL",#N/A,FALSE,"FCB"}</definedName>
    <definedName name="ARPU_1_4" hidden="1">{"FCB_ALL",#N/A,FALSE,"FCB"}</definedName>
    <definedName name="ARPU_2" hidden="1">{"FCB_ALL",#N/A,FALSE,"FCB"}</definedName>
    <definedName name="ARPU_3" hidden="1">{"FCB_ALL",#N/A,FALSE,"FCB"}</definedName>
    <definedName name="ARPU_4" hidden="1">{"FCB_ALL",#N/A,FALSE,"FCB"}</definedName>
    <definedName name="as" hidden="1">{#N/A,#N/A,FALSE,"Sheet1"}</definedName>
    <definedName name="as_1" hidden="1">{#N/A,#N/A,FALSE,"Qrt Fcst";#N/A,#N/A,FALSE,"Qrt Fcst vs Plan &amp; PY";#N/A,#N/A,FALSE,"FY Fcst vs Plan &amp; PY";#N/A,#N/A,FALSE,"EVA CAP";#N/A,#N/A,FALSE,"EVA NOPAT"}</definedName>
    <definedName name="as_1_1_1" hidden="1">{#N/A,#N/A,FALSE,"Sheet1"}</definedName>
    <definedName name="as_1_1_2" hidden="1">{#N/A,#N/A,FALSE,"Sheet1"}</definedName>
    <definedName name="as_1_1_3" hidden="1">{#N/A,#N/A,FALSE,"Sheet1"}</definedName>
    <definedName name="as_1_2" hidden="1">{#N/A,#N/A,FALSE,"Sheet1"}</definedName>
    <definedName name="as_1_3" hidden="1">{#N/A,#N/A,FALSE,"Sheet1"}</definedName>
    <definedName name="as_1_4" hidden="1">{#N/A,#N/A,FALSE,"Sheet1"}</definedName>
    <definedName name="as_2" hidden="1">{#N/A,#N/A,FALSE,"Sheet1"}</definedName>
    <definedName name="as_3" hidden="1">{#N/A,#N/A,FALSE,"Sheet1"}</definedName>
    <definedName name="as_4" hidden="1">{#N/A,#N/A,FALSE,"Sheet1"}</definedName>
    <definedName name="AS2DocOpenMode" hidden="1">"AS2DocumentEdit"</definedName>
    <definedName name="AS2DocOpenMode_1" hidden="1">"AS2DocumentEdit"</definedName>
    <definedName name="AS2DocOpenMode_1_1" hidden="1">"AS2DocumentEdit"</definedName>
    <definedName name="AS2HasNoAutoHeaderFooter" hidden="1">" "</definedName>
    <definedName name="AS2LinkLS" hidden="1">#REF!</definedName>
    <definedName name="AS2NamedRange" hidden="1">32</definedName>
    <definedName name="AS2NamedRange_1" hidden="1">15</definedName>
    <definedName name="AS2NamedRange_1_1" hidden="1">15</definedName>
    <definedName name="AS2ReportLS" hidden="1">1</definedName>
    <definedName name="AS2ReportLS_1" hidden="1">2</definedName>
    <definedName name="AS2ReportLS_1_1" hidden="1">2</definedName>
    <definedName name="AS2StaticLC" hidden="1">#REF!</definedName>
    <definedName name="AS2StaticLS" localSheetId="1" hidden="1">#REF!</definedName>
    <definedName name="AS2StaticLS" localSheetId="4" hidden="1">#REF!</definedName>
    <definedName name="AS2StaticLS" localSheetId="2" hidden="1">#REF!</definedName>
    <definedName name="AS2StaticLS" localSheetId="5" hidden="1">#REF!</definedName>
    <definedName name="AS2StaticLS" hidden="1">#REF!</definedName>
    <definedName name="AS2STATICLSS" hidden="1">#REF!</definedName>
    <definedName name="AS2SyncStepLS" hidden="1">0</definedName>
    <definedName name="AS2SyncStepLS_1" hidden="1">3</definedName>
    <definedName name="AS2SyncStepLS_1_1" hidden="1">3</definedName>
    <definedName name="AS2TaxWorkpaper" hidden="1">" "</definedName>
    <definedName name="AS2TickmarkLS" localSheetId="1" hidden="1">#REF!</definedName>
    <definedName name="AS2TickmarkLS" localSheetId="4" hidden="1">#REF!</definedName>
    <definedName name="AS2TickmarkLS" localSheetId="2" hidden="1">#REF!</definedName>
    <definedName name="AS2TickmarkLS" localSheetId="5" hidden="1">#REF!</definedName>
    <definedName name="AS2TickmarkLS" hidden="1">#REF!</definedName>
    <definedName name="AS2TICKMARKLSS" hidden="1">#REF!</definedName>
    <definedName name="AS2VersionLS" hidden="1">300</definedName>
    <definedName name="AS2VersionLS_1" hidden="1">220</definedName>
    <definedName name="AS2VersionLS_1_1" hidden="1">220</definedName>
    <definedName name="asa" hidden="1">{#N/A,#N/A,FALSE,"Aging Summary";#N/A,#N/A,FALSE,"Ratio Analysis";#N/A,#N/A,FALSE,"Test 120 Day Accts";#N/A,#N/A,FALSE,"Tickmarks"}</definedName>
    <definedName name="asa_1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_1" hidden="1">{#N/A,#N/A,TRUE,"4Q BCG";#N/A,#N/A,TRUE,"4Q w|o Wireless";#N/A,#N/A,TRUE,"4Q Wireless"}</definedName>
    <definedName name="asd_1_1_1" hidden="1">{#N/A,#N/A,FALSE,"Aging Summary";#N/A,#N/A,FALSE,"Ratio Analysis";#N/A,#N/A,FALSE,"Test 120 Day Accts";#N/A,#N/A,FALSE,"Tickmarks"}</definedName>
    <definedName name="asd_1_1_2" hidden="1">{#N/A,#N/A,FALSE,"Aging Summary";#N/A,#N/A,FALSE,"Ratio Analysis";#N/A,#N/A,FALSE,"Test 120 Day Accts";#N/A,#N/A,FALSE,"Tickmarks"}</definedName>
    <definedName name="asd_1_1_3" hidden="1">{#N/A,#N/A,FALSE,"Aging Summary";#N/A,#N/A,FALSE,"Ratio Analysis";#N/A,#N/A,FALSE,"Test 120 Day Accts";#N/A,#N/A,FALSE,"Tickmarks"}</definedName>
    <definedName name="asd_1_2" hidden="1">{#N/A,#N/A,FALSE,"Aging Summary";#N/A,#N/A,FALSE,"Ratio Analysis";#N/A,#N/A,FALSE,"Test 120 Day Accts";#N/A,#N/A,FALSE,"Tickmarks"}</definedName>
    <definedName name="asd_1_3" hidden="1">{#N/A,#N/A,FALSE,"Aging Summary";#N/A,#N/A,FALSE,"Ratio Analysis";#N/A,#N/A,FALSE,"Test 120 Day Accts";#N/A,#N/A,FALSE,"Tickmarks"}</definedName>
    <definedName name="asd_1_4" hidden="1">{#N/A,#N/A,FALSE,"Aging Summary";#N/A,#N/A,FALSE,"Ratio Analysis";#N/A,#N/A,FALSE,"Test 120 Day Accts";#N/A,#N/A,FALSE,"Tickmarks"}</definedName>
    <definedName name="asd_2" hidden="1">{#N/A,#N/A,FALSE,"Aging Summary";#N/A,#N/A,FALSE,"Ratio Analysis";#N/A,#N/A,FALSE,"Test 120 Day Accts";#N/A,#N/A,FALSE,"Tickmarks"}</definedName>
    <definedName name="asd_3" hidden="1">{#N/A,#N/A,FALSE,"Aging Summary";#N/A,#N/A,FALSE,"Ratio Analysis";#N/A,#N/A,FALSE,"Test 120 Day Accts";#N/A,#N/A,FALSE,"Tickmarks"}</definedName>
    <definedName name="asd_4" hidden="1">{#N/A,#N/A,FALSE,"Aging Summary";#N/A,#N/A,FALSE,"Ratio Analysis";#N/A,#N/A,FALSE,"Test 120 Day Accts";#N/A,#N/A,FALSE,"Tickmarks"}</definedName>
    <definedName name="asda" hidden="1">{"'Feb 99'!$A$1:$G$30"}</definedName>
    <definedName name="ASDADASD" hidden="1">#REF!</definedName>
    <definedName name="asdad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dafaffasd" hidden="1">{"det (May)",#N/A,FALSE,"June";"sum (MAY YTD)",#N/A,FALSE,"June YTD"}</definedName>
    <definedName name="asdafsdf" hidden="1">#REF!</definedName>
    <definedName name="asdasd" hidden="1">{"'Sheet1'!$A$4:$M$6"}</definedName>
    <definedName name="asdasd_1" hidden="1">{"'Sheet1'!$A$4:$M$6"}</definedName>
    <definedName name="asdasd_1_1_1" hidden="1">{"'Sheet1'!$A$4:$M$6"}</definedName>
    <definedName name="asdasd_1_1_2" hidden="1">{"'Sheet1'!$A$4:$M$6"}</definedName>
    <definedName name="asdasd_1_1_3" hidden="1">{"'Sheet1'!$A$4:$M$6"}</definedName>
    <definedName name="asdasd_1_2" hidden="1">{"'Sheet1'!$A$4:$M$6"}</definedName>
    <definedName name="asdasd_1_3" hidden="1">{"'Sheet1'!$A$4:$M$6"}</definedName>
    <definedName name="asdasd_1_4" hidden="1">{"'Sheet1'!$A$4:$M$6"}</definedName>
    <definedName name="asdasd_2" hidden="1">{"'Sheet1'!$A$4:$M$6"}</definedName>
    <definedName name="asdasd_3" hidden="1">{"'Sheet1'!$A$4:$M$6"}</definedName>
    <definedName name="asdasd_4" hidden="1">{"'Sheet1'!$A$4:$M$6"}</definedName>
    <definedName name="asdasdasd" hidden="1">#REF!</definedName>
    <definedName name="asdasdasddadadad" hidden="1">{"det (May)",#N/A,FALSE,"June";"sum (MAY YTD)",#N/A,FALSE,"June YTD"}</definedName>
    <definedName name="asdasddfguer" hidden="1">#REF!</definedName>
    <definedName name="asdf" hidden="1">{#N/A,#N/A,FALSE,"Qrt Fcst";#N/A,#N/A,FALSE,"Qrt Fcst vs Plan &amp; PY";#N/A,#N/A,FALSE,"FY Fcst vs Plan &amp; PY";#N/A,#N/A,FALSE,"EVA CAP";#N/A,#N/A,FALSE,"EVA NOPAT"}</definedName>
    <definedName name="asdf_1" hidden="1">{#N/A,#N/A,FALSE,"Qrt Fcst";#N/A,#N/A,FALSE,"Qrt Fcst vs Plan &amp; PY";#N/A,#N/A,FALSE,"FY Fcst vs Plan &amp; PY";#N/A,#N/A,FALSE,"EVA CAP";#N/A,#N/A,FALSE,"EVA NOPAT"}</definedName>
    <definedName name="asdfag" hidden="1">{"Annual_Income",#N/A,FALSE,"Report Page";"Balance_Cash_Flow",#N/A,FALSE,"Report Page";"Quarterly_Income",#N/A,FALSE,"Report Page"}</definedName>
    <definedName name="asdfas" hidden="1">{#N/A,#N/A,FALSE,"Aging Summary";#N/A,#N/A,FALSE,"Ratio Analysis";#N/A,#N/A,FALSE,"Test 120 Day Accts";#N/A,#N/A,FALSE,"Tickmarks"}</definedName>
    <definedName name="asdfasd" hidden="1">#REF!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ga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dfda" hidden="1">{#N/A,#N/A,TRUE,"TITLE"}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{"'home'!$F$26","'home'!$A$1:$J$25"}</definedName>
    <definedName name="asdflkjasd" hidden="1">{#N/A,#N/A,FALSE,"Aging Summary";#N/A,#N/A,FALSE,"Ratio Analysis";#N/A,#N/A,FALSE,"Test 120 Day Accts";#N/A,#N/A,FALSE,"Tickmarks"}</definedName>
    <definedName name="asdflkjasd_1" hidden="1">{#N/A,#N/A,FALSE,"Aging Summary";#N/A,#N/A,FALSE,"Ratio Analysis";#N/A,#N/A,FALSE,"Test 120 Day Accts";#N/A,#N/A,FALSE,"Tickmarks"}</definedName>
    <definedName name="asdflkjasd_1_1" hidden="1">{#N/A,#N/A,FALSE,"Aging Summary";#N/A,#N/A,FALSE,"Ratio Analysis";#N/A,#N/A,FALSE,"Test 120 Day Accts";#N/A,#N/A,FALSE,"Tickmarks"}</definedName>
    <definedName name="asdfwer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s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sdf" hidden="1">{#N/A,#N/A,FALSE,"Report Print"}</definedName>
    <definedName name="asdgasgd" hidden="1">{"External_Annual_Income",#N/A,FALSE,"External";"External_Quarterly_Income",#N/A,FALSE,"External"}</definedName>
    <definedName name="asdsada" hidden="1">{#N/A,#N/A,FALSE,"Co_BalSht";#N/A,#N/A,FALSE,"Co_IncStmt";#N/A,#N/A,FALSE,"Cons_BalSht";#N/A,#N/A,FALSE,"Cons_IncStmt";#N/A,#N/A,FALSE,"Cashflow"}</definedName>
    <definedName name="asdsdfsaf" hidden="1">{"'Sheet1'!$A$4:$M$6"}</definedName>
    <definedName name="asdsdfsaf_1" hidden="1">{"'Sheet1'!$A$4:$M$6"}</definedName>
    <definedName name="asdsdfsaf_1_1" hidden="1">{"'Sheet1'!$A$4:$M$6"}</definedName>
    <definedName name="asdsdfsaf_1_1_1" hidden="1">{"'Sheet1'!$A$4:$M$6"}</definedName>
    <definedName name="asdsdfsaf_1_1_2" hidden="1">{"'Sheet1'!$A$4:$M$6"}</definedName>
    <definedName name="asdsdfsaf_1_1_3" hidden="1">{"'Sheet1'!$A$4:$M$6"}</definedName>
    <definedName name="asdsdfsaf_1_2" hidden="1">{"'Sheet1'!$A$4:$M$6"}</definedName>
    <definedName name="asdsdfsaf_1_3" hidden="1">{"'Sheet1'!$A$4:$M$6"}</definedName>
    <definedName name="asdsdfsaf_2" hidden="1">{"'Sheet1'!$A$4:$M$6"}</definedName>
    <definedName name="asdsdfsaf_3" hidden="1">{"'Sheet1'!$A$4:$M$6"}</definedName>
    <definedName name="asdsdfsaf_4" hidden="1">{"'Sheet1'!$A$4:$M$6"}</definedName>
    <definedName name="ase" hidden="1">{#N/A,#N/A,FALSE,"Aging Summary";#N/A,#N/A,FALSE,"Ratio Analysis";#N/A,#N/A,FALSE,"Test 120 Day Accts";#N/A,#N/A,FALSE,"Tickmarks"}</definedName>
    <definedName name="ase_1" hidden="1">{#N/A,#N/A,FALSE,"Aging Summary";#N/A,#N/A,FALSE,"Ratio Analysis";#N/A,#N/A,FALSE,"Test 120 Day Accts";#N/A,#N/A,FALSE,"Tickmarks"}</definedName>
    <definedName name="ase_1_1_1" hidden="1">{#N/A,#N/A,FALSE,"Aging Summary";#N/A,#N/A,FALSE,"Ratio Analysis";#N/A,#N/A,FALSE,"Test 120 Day Accts";#N/A,#N/A,FALSE,"Tickmarks"}</definedName>
    <definedName name="ase_1_1_2" hidden="1">{#N/A,#N/A,FALSE,"Aging Summary";#N/A,#N/A,FALSE,"Ratio Analysis";#N/A,#N/A,FALSE,"Test 120 Day Accts";#N/A,#N/A,FALSE,"Tickmarks"}</definedName>
    <definedName name="ase_1_1_3" hidden="1">{#N/A,#N/A,FALSE,"Aging Summary";#N/A,#N/A,FALSE,"Ratio Analysis";#N/A,#N/A,FALSE,"Test 120 Day Accts";#N/A,#N/A,FALSE,"Tickmarks"}</definedName>
    <definedName name="ase_1_2" hidden="1">{#N/A,#N/A,FALSE,"Aging Summary";#N/A,#N/A,FALSE,"Ratio Analysis";#N/A,#N/A,FALSE,"Test 120 Day Accts";#N/A,#N/A,FALSE,"Tickmarks"}</definedName>
    <definedName name="ase_1_3" hidden="1">{#N/A,#N/A,FALSE,"Aging Summary";#N/A,#N/A,FALSE,"Ratio Analysis";#N/A,#N/A,FALSE,"Test 120 Day Accts";#N/A,#N/A,FALSE,"Tickmarks"}</definedName>
    <definedName name="ase_1_4" hidden="1">{#N/A,#N/A,FALSE,"Aging Summary";#N/A,#N/A,FALSE,"Ratio Analysis";#N/A,#N/A,FALSE,"Test 120 Day Accts";#N/A,#N/A,FALSE,"Tickmarks"}</definedName>
    <definedName name="ase_2" hidden="1">{#N/A,#N/A,FALSE,"Aging Summary";#N/A,#N/A,FALSE,"Ratio Analysis";#N/A,#N/A,FALSE,"Test 120 Day Accts";#N/A,#N/A,FALSE,"Tickmarks"}</definedName>
    <definedName name="ase_3" hidden="1">{#N/A,#N/A,FALSE,"Aging Summary";#N/A,#N/A,FALSE,"Ratio Analysis";#N/A,#N/A,FALSE,"Test 120 Day Accts";#N/A,#N/A,FALSE,"Tickmarks"}</definedName>
    <definedName name="ase_4" hidden="1">{#N/A,#N/A,FALSE,"Aging Summary";#N/A,#N/A,FALSE,"Ratio Analysis";#N/A,#N/A,FALSE,"Test 120 Day Accts";#N/A,#N/A,FALSE,"Tickmarks"}</definedName>
    <definedName name="asefasdf" hidden="1">{"SCH1B",#N/A,FALSE,"Canada"}</definedName>
    <definedName name="aserf" hidden="1">{"Summary Schedule",#N/A,FALSE,"Sheet1";"Divisional Support",#N/A,FALSE,"Sheet2";"Corporate Support",#N/A,FALSE,"Sheet3"}</definedName>
    <definedName name="aset" hidden="1">#REF!</definedName>
    <definedName name="asf" hidden="1">{#N/A,#N/A,TRUE,"Monthly BCG";#N/A,#N/A,TRUE,"Qrt BCG";#N/A,#N/A,TRUE,"FY BCG";#N/A,#N/A,TRUE,"1Q BCG";#N/A,#N/A,TRUE,"2Q BCG";#N/A,#N/A,TRUE,"3Q BCG";#N/A,#N/A,TRUE,"4Q BCG"}</definedName>
    <definedName name="asf_1" hidden="1">{#N/A,#N/A,TRUE,"Monthly BCG";#N/A,#N/A,TRUE,"Qrt BCG";#N/A,#N/A,TRUE,"FY BCG";#N/A,#N/A,TRUE,"1Q BCG";#N/A,#N/A,TRUE,"2Q BCG";#N/A,#N/A,TRUE,"3Q BCG";#N/A,#N/A,TRUE,"4Q BCG"}</definedName>
    <definedName name="asfads" hidden="1">{#N/A,#N/A,FALSE,"FREEMAN";#N/A,#N/A,FALSE,"STEPHEN";#N/A,#N/A,FALSE,"VICTOR"}</definedName>
    <definedName name="asfaf" hidden="1">{"SCH1B",#N/A,FALSE,"Canada";"SCH2B",#N/A,FALSE,"Canada"}</definedName>
    <definedName name="asfASDF" hidden="1">{#N/A,#N/A,FALSE,"Bericht 2";#N/A,#N/A,FALSE,"Bericht 3";#N/A,#N/A,FALSE,"Bericht 1"}</definedName>
    <definedName name="asfsd" hidden="1">{"Printsmall",#N/A,FALSE,"Balance Sheet"}</definedName>
    <definedName name="asgf" hidden="1">{#N/A,#N/A,FALSE,"Total";#N/A,#N/A,FALSE,"ASNS";#N/A,#N/A,FALSE,"PNCNS";#N/A,#N/A,FALSE,"DSNS";#N/A,#N/A,FALSE,"TNS"}</definedName>
    <definedName name="asldjf" hidden="1">{"SCH2C",#N/A,FALSE,"North America"}</definedName>
    <definedName name="asm" hidden="1">{"'Sheet1'!$A$1:$H$36"}</definedName>
    <definedName name="asq" hidden="1">{#N/A,#N/A,FALSE,"SUMMARY96";#N/A,#N/A,FALSE,"SUMMARY96"}</definedName>
    <definedName name="asr" hidden="1">{#N/A,#N/A,FALSE,"Aging Summary";#N/A,#N/A,FALSE,"Ratio Analysis";#N/A,#N/A,FALSE,"Test 120 Day Accts";#N/A,#N/A,FALSE,"Tickmarks"}</definedName>
    <definedName name="asr_1" hidden="1">{#N/A,#N/A,FALSE,"Aging Summary";#N/A,#N/A,FALSE,"Ratio Analysis";#N/A,#N/A,FALSE,"Test 120 Day Accts";#N/A,#N/A,FALSE,"Tickmarks"}</definedName>
    <definedName name="asr_1_1" hidden="1">{#N/A,#N/A,FALSE,"Aging Summary";#N/A,#N/A,FALSE,"Ratio Analysis";#N/A,#N/A,FALSE,"Test 120 Day Accts";#N/A,#N/A,FALSE,"Tickmarks"}</definedName>
    <definedName name="asr_1_1_1" hidden="1">{#N/A,#N/A,FALSE,"Aging Summary";#N/A,#N/A,FALSE,"Ratio Analysis";#N/A,#N/A,FALSE,"Test 120 Day Accts";#N/A,#N/A,FALSE,"Tickmarks"}</definedName>
    <definedName name="asr_1_1_2" hidden="1">{#N/A,#N/A,FALSE,"Aging Summary";#N/A,#N/A,FALSE,"Ratio Analysis";#N/A,#N/A,FALSE,"Test 120 Day Accts";#N/A,#N/A,FALSE,"Tickmarks"}</definedName>
    <definedName name="asr_1_1_3" hidden="1">{#N/A,#N/A,FALSE,"Aging Summary";#N/A,#N/A,FALSE,"Ratio Analysis";#N/A,#N/A,FALSE,"Test 120 Day Accts";#N/A,#N/A,FALSE,"Tickmarks"}</definedName>
    <definedName name="asr_1_2" hidden="1">{#N/A,#N/A,FALSE,"Aging Summary";#N/A,#N/A,FALSE,"Ratio Analysis";#N/A,#N/A,FALSE,"Test 120 Day Accts";#N/A,#N/A,FALSE,"Tickmarks"}</definedName>
    <definedName name="asr_1_3" hidden="1">{#N/A,#N/A,FALSE,"Aging Summary";#N/A,#N/A,FALSE,"Ratio Analysis";#N/A,#N/A,FALSE,"Test 120 Day Accts";#N/A,#N/A,FALSE,"Tickmarks"}</definedName>
    <definedName name="asr_2" hidden="1">{#N/A,#N/A,FALSE,"Aging Summary";#N/A,#N/A,FALSE,"Ratio Analysis";#N/A,#N/A,FALSE,"Test 120 Day Accts";#N/A,#N/A,FALSE,"Tickmarks"}</definedName>
    <definedName name="asr_3" hidden="1">{#N/A,#N/A,FALSE,"Aging Summary";#N/A,#N/A,FALSE,"Ratio Analysis";#N/A,#N/A,FALSE,"Test 120 Day Accts";#N/A,#N/A,FALSE,"Tickmarks"}</definedName>
    <definedName name="asr_4" hidden="1">{#N/A,#N/A,FALSE,"Aging Summary";#N/A,#N/A,FALSE,"Ratio Analysis";#N/A,#N/A,FALSE,"Test 120 Day Accts";#N/A,#N/A,FALSE,"Tickmarks"}</definedName>
    <definedName name="ass" hidden="1">{"'OP 1999'!$A$7:$H$30"}</definedName>
    <definedName name="assd" hidden="1">{#N/A,#N/A,FALSE,"Bericht 2";#N/A,#N/A,FALSE,"Bericht 3";#N/A,#N/A,FALSE,"Bericht 1"}</definedName>
    <definedName name="asset" hidden="1">{#N/A,#N/A,FALSE,"Aging Summary";#N/A,#N/A,FALSE,"Ratio Analysis";#N/A,#N/A,FALSE,"Test 120 Day Accts";#N/A,#N/A,FALSE,"Tickmarks"}</definedName>
    <definedName name="asset_1" hidden="1">{#N/A,#N/A,FALSE,"Aging Summary";#N/A,#N/A,FALSE,"Ratio Analysis";#N/A,#N/A,FALSE,"Test 120 Day Accts";#N/A,#N/A,FALSE,"Tickmarks"}</definedName>
    <definedName name="asset_1_1_1" hidden="1">{#N/A,#N/A,FALSE,"Aging Summary";#N/A,#N/A,FALSE,"Ratio Analysis";#N/A,#N/A,FALSE,"Test 120 Day Accts";#N/A,#N/A,FALSE,"Tickmarks"}</definedName>
    <definedName name="asset_1_1_2" hidden="1">{#N/A,#N/A,FALSE,"Aging Summary";#N/A,#N/A,FALSE,"Ratio Analysis";#N/A,#N/A,FALSE,"Test 120 Day Accts";#N/A,#N/A,FALSE,"Tickmarks"}</definedName>
    <definedName name="asset_1_1_3" hidden="1">{#N/A,#N/A,FALSE,"Aging Summary";#N/A,#N/A,FALSE,"Ratio Analysis";#N/A,#N/A,FALSE,"Test 120 Day Accts";#N/A,#N/A,FALSE,"Tickmarks"}</definedName>
    <definedName name="asset_1_2" hidden="1">{#N/A,#N/A,FALSE,"Aging Summary";#N/A,#N/A,FALSE,"Ratio Analysis";#N/A,#N/A,FALSE,"Test 120 Day Accts";#N/A,#N/A,FALSE,"Tickmarks"}</definedName>
    <definedName name="asset_1_3" hidden="1">{#N/A,#N/A,FALSE,"Aging Summary";#N/A,#N/A,FALSE,"Ratio Analysis";#N/A,#N/A,FALSE,"Test 120 Day Accts";#N/A,#N/A,FALSE,"Tickmarks"}</definedName>
    <definedName name="asset_1_4" hidden="1">{#N/A,#N/A,FALSE,"Aging Summary";#N/A,#N/A,FALSE,"Ratio Analysis";#N/A,#N/A,FALSE,"Test 120 Day Accts";#N/A,#N/A,FALSE,"Tickmarks"}</definedName>
    <definedName name="asset_2" hidden="1">{#N/A,#N/A,FALSE,"Aging Summary";#N/A,#N/A,FALSE,"Ratio Analysis";#N/A,#N/A,FALSE,"Test 120 Day Accts";#N/A,#N/A,FALSE,"Tickmarks"}</definedName>
    <definedName name="asset_3" hidden="1">{#N/A,#N/A,FALSE,"Aging Summary";#N/A,#N/A,FALSE,"Ratio Analysis";#N/A,#N/A,FALSE,"Test 120 Day Accts";#N/A,#N/A,FALSE,"Tickmarks"}</definedName>
    <definedName name="asset_4" hidden="1">{#N/A,#N/A,FALSE,"Aging Summary";#N/A,#N/A,FALSE,"Ratio Analysis";#N/A,#N/A,FALSE,"Test 120 Day Accts";#N/A,#N/A,FALSE,"Tickmarks"}</definedName>
    <definedName name="asset1" hidden="1">{#N/A,#N/A,FALSE,"Aging Summary";#N/A,#N/A,FALSE,"Ratio Analysis";#N/A,#N/A,FALSE,"Test 120 Day Accts";#N/A,#N/A,FALSE,"Tickmarks"}</definedName>
    <definedName name="asset1_1" hidden="1">{#N/A,#N/A,FALSE,"Aging Summary";#N/A,#N/A,FALSE,"Ratio Analysis";#N/A,#N/A,FALSE,"Test 120 Day Accts";#N/A,#N/A,FALSE,"Tickmarks"}</definedName>
    <definedName name="asset1_1_1_1" hidden="1">{#N/A,#N/A,FALSE,"Aging Summary";#N/A,#N/A,FALSE,"Ratio Analysis";#N/A,#N/A,FALSE,"Test 120 Day Accts";#N/A,#N/A,FALSE,"Tickmarks"}</definedName>
    <definedName name="asset1_1_1_2" hidden="1">{#N/A,#N/A,FALSE,"Aging Summary";#N/A,#N/A,FALSE,"Ratio Analysis";#N/A,#N/A,FALSE,"Test 120 Day Accts";#N/A,#N/A,FALSE,"Tickmarks"}</definedName>
    <definedName name="asset1_1_1_3" hidden="1">{#N/A,#N/A,FALSE,"Aging Summary";#N/A,#N/A,FALSE,"Ratio Analysis";#N/A,#N/A,FALSE,"Test 120 Day Accts";#N/A,#N/A,FALSE,"Tickmarks"}</definedName>
    <definedName name="asset1_1_2" hidden="1">{#N/A,#N/A,FALSE,"Aging Summary";#N/A,#N/A,FALSE,"Ratio Analysis";#N/A,#N/A,FALSE,"Test 120 Day Accts";#N/A,#N/A,FALSE,"Tickmarks"}</definedName>
    <definedName name="asset1_1_3" hidden="1">{#N/A,#N/A,FALSE,"Aging Summary";#N/A,#N/A,FALSE,"Ratio Analysis";#N/A,#N/A,FALSE,"Test 120 Day Accts";#N/A,#N/A,FALSE,"Tickmarks"}</definedName>
    <definedName name="asset1_1_4" hidden="1">{#N/A,#N/A,FALSE,"Aging Summary";#N/A,#N/A,FALSE,"Ratio Analysis";#N/A,#N/A,FALSE,"Test 120 Day Accts";#N/A,#N/A,FALSE,"Tickmarks"}</definedName>
    <definedName name="asset1_2" hidden="1">{#N/A,#N/A,FALSE,"Aging Summary";#N/A,#N/A,FALSE,"Ratio Analysis";#N/A,#N/A,FALSE,"Test 120 Day Accts";#N/A,#N/A,FALSE,"Tickmarks"}</definedName>
    <definedName name="asset1_3" hidden="1">{#N/A,#N/A,FALSE,"Aging Summary";#N/A,#N/A,FALSE,"Ratio Analysis";#N/A,#N/A,FALSE,"Test 120 Day Accts";#N/A,#N/A,FALSE,"Tickmarks"}</definedName>
    <definedName name="asset1_4" hidden="1">{#N/A,#N/A,FALSE,"Aging Summary";#N/A,#N/A,FALSE,"Ratio Analysis";#N/A,#N/A,FALSE,"Test 120 Day Accts";#N/A,#N/A,FALSE,"Tickmarks"}</definedName>
    <definedName name="asset4" hidden="1">{#N/A,#N/A,FALSE,"Aging Summary";#N/A,#N/A,FALSE,"Ratio Analysis";#N/A,#N/A,FALSE,"Test 120 Day Accts";#N/A,#N/A,FALSE,"Tickmarks"}</definedName>
    <definedName name="asset4_1" hidden="1">{#N/A,#N/A,FALSE,"Aging Summary";#N/A,#N/A,FALSE,"Ratio Analysis";#N/A,#N/A,FALSE,"Test 120 Day Accts";#N/A,#N/A,FALSE,"Tickmarks"}</definedName>
    <definedName name="asset4_1_1_1" hidden="1">{#N/A,#N/A,FALSE,"Aging Summary";#N/A,#N/A,FALSE,"Ratio Analysis";#N/A,#N/A,FALSE,"Test 120 Day Accts";#N/A,#N/A,FALSE,"Tickmarks"}</definedName>
    <definedName name="asset4_1_1_2" hidden="1">{#N/A,#N/A,FALSE,"Aging Summary";#N/A,#N/A,FALSE,"Ratio Analysis";#N/A,#N/A,FALSE,"Test 120 Day Accts";#N/A,#N/A,FALSE,"Tickmarks"}</definedName>
    <definedName name="asset4_1_1_3" hidden="1">{#N/A,#N/A,FALSE,"Aging Summary";#N/A,#N/A,FALSE,"Ratio Analysis";#N/A,#N/A,FALSE,"Test 120 Day Accts";#N/A,#N/A,FALSE,"Tickmarks"}</definedName>
    <definedName name="asset4_1_2" hidden="1">{#N/A,#N/A,FALSE,"Aging Summary";#N/A,#N/A,FALSE,"Ratio Analysis";#N/A,#N/A,FALSE,"Test 120 Day Accts";#N/A,#N/A,FALSE,"Tickmarks"}</definedName>
    <definedName name="asset4_1_3" hidden="1">{#N/A,#N/A,FALSE,"Aging Summary";#N/A,#N/A,FALSE,"Ratio Analysis";#N/A,#N/A,FALSE,"Test 120 Day Accts";#N/A,#N/A,FALSE,"Tickmarks"}</definedName>
    <definedName name="asset4_1_4" hidden="1">{#N/A,#N/A,FALSE,"Aging Summary";#N/A,#N/A,FALSE,"Ratio Analysis";#N/A,#N/A,FALSE,"Test 120 Day Accts";#N/A,#N/A,FALSE,"Tickmarks"}</definedName>
    <definedName name="asset4_2" hidden="1">{#N/A,#N/A,FALSE,"Aging Summary";#N/A,#N/A,FALSE,"Ratio Analysis";#N/A,#N/A,FALSE,"Test 120 Day Accts";#N/A,#N/A,FALSE,"Tickmarks"}</definedName>
    <definedName name="asset4_3" hidden="1">{#N/A,#N/A,FALSE,"Aging Summary";#N/A,#N/A,FALSE,"Ratio Analysis";#N/A,#N/A,FALSE,"Test 120 Day Accts";#N/A,#N/A,FALSE,"Tickmarks"}</definedName>
    <definedName name="asset4_4" hidden="1">{#N/A,#N/A,FALSE,"Aging Summary";#N/A,#N/A,FALSE,"Ratio Analysis";#N/A,#N/A,FALSE,"Test 120 Day Accts";#N/A,#N/A,FALSE,"Tickmarks"}</definedName>
    <definedName name="assssss" hidden="1">{"Summary Schedule",#N/A,FALSE,"Sheet1";"Divisional Support",#N/A,FALSE,"Sheet2";"Corporate Support",#N/A,FALSE,"Sheet3"}</definedName>
    <definedName name="asuumptuqcdsc" hidden="1">{#N/A,#N/A,FALSE,"Assumptions2"}</definedName>
    <definedName name="asuumptuqcdsc_1" hidden="1">{#N/A,#N/A,FALSE,"Assumptions2"}</definedName>
    <definedName name="asw" hidden="1">{"'Sheet1'!$A$1:$H$36"}</definedName>
    <definedName name="at_mks" hidden="1">#REF!</definedName>
    <definedName name="ATSeXToEUR" hidden="1">1/[0]!EUReXToBEF</definedName>
    <definedName name="au" hidden="1">{"'Feb 99'!$A$1:$G$30"}</definedName>
    <definedName name="AuraStyleDefaultsReset" hidden="1">#N/A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cx" hidden="1">{#N/A,#N/A,FALSE,"Assessment";#N/A,#N/A,FALSE,"Staffing";#N/A,#N/A,FALSE,"Hires";#N/A,#N/A,FALSE,"Assumptions"}</definedName>
    <definedName name="awd" hidden="1">{"'Feb 99'!$A$1:$G$30"}</definedName>
    <definedName name="aweeee" hidden="1">{#N/A,#N/A,FALSE,"Sheet1"}</definedName>
    <definedName name="awre" hidden="1">{#N/A,#N/A,TRUE,"4Q BCG";#N/A,#N/A,TRUE,"4Q w|o Wireless";#N/A,#N/A,TRUE,"4Q Wireless"}</definedName>
    <definedName name="awre_1" hidden="1">{#N/A,#N/A,TRUE,"4Q BCG";#N/A,#N/A,TRUE,"4Q w|o Wireless";#N/A,#N/A,TRUE,"4Q Wireless"}</definedName>
    <definedName name="AWRFQ" hidden="1">{"'Sheet1'!$A$4:$M$6"}</definedName>
    <definedName name="awvq" hidden="1">{"'Sheet1'!$A$4:$M$6"}</definedName>
    <definedName name="AX" hidden="1">{"'표지'!$B$5"}</definedName>
    <definedName name="AYY" hidden="1">{"'Feb 99'!$A$1:$G$30"}</definedName>
    <definedName name="aza" hidden="1">{"'Sheet1'!$A$1:$H$36"}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s.a" hidden="1">{"Corp. Profile",#N/A,FALSE,"Corporate Profile"}</definedName>
    <definedName name="azs.a_1" hidden="1">{"Corp. Profile",#N/A,FALSE,"Corporate Profile"}</definedName>
    <definedName name="azs.a_old" hidden="1">{"Corp. Profile",#N/A,FALSE,"Corporate Profile"}</definedName>
    <definedName name="azs.a_old_1" hidden="1">{"Corp. Profile",#N/A,FALSE,"Corporate Profile"}</definedName>
    <definedName name="azz.corrporate" hidden="1">{"Corporate",#N/A,FALSE,"Corporate Profile"}</definedName>
    <definedName name="azz.corrporate_1" hidden="1">{"Corporate",#N/A,FALSE,"Corporate Profile"}</definedName>
    <definedName name="azz.corrporate_old" hidden="1">{"Corporate",#N/A,FALSE,"Corporate Profile"}</definedName>
    <definedName name="azz.corrporate_old_1" hidden="1">{"Corporate",#N/A,FALSE,"Corporate Profile"}</definedName>
    <definedName name="b" hidden="1">{"'Sheet1'!$A$4:$M$6"}</definedName>
    <definedName name="b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b_1_1_1" hidden="1">{"'Sheet1'!$A$4:$M$6"}</definedName>
    <definedName name="b_1_1_2" hidden="1">{"'Sheet1'!$A$4:$M$6"}</definedName>
    <definedName name="b_1_1_3" hidden="1">{"'Sheet1'!$A$4:$M$6"}</definedName>
    <definedName name="b_1_2" hidden="1">{"'Sheet1'!$A$4:$M$6"}</definedName>
    <definedName name="b_1_3" hidden="1">{"'Sheet1'!$A$4:$M$6"}</definedName>
    <definedName name="b_1_4" hidden="1">{"'Sheet1'!$A$4:$M$6"}</definedName>
    <definedName name="b_3" hidden="1">{"'Sheet1'!$A$4:$M$6"}</definedName>
    <definedName name="b_4" hidden="1">{"'Sheet1'!$A$4:$M$6"}</definedName>
    <definedName name="B.IV.r" hidden="1">{"det (May)",#N/A,FALSE,"June";"sum (MAY YTD)",#N/A,FALSE,"June YTD"}</definedName>
    <definedName name="B.IV.r.SBC" hidden="1">{"det (May)",#N/A,FALSE,"June";"sum (MAY YTD)",#N/A,FALSE,"June YTD"}</definedName>
    <definedName name="b1조정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a" hidden="1">{"'OP 1999'!$A$7:$H$30"}</definedName>
    <definedName name="BABA" hidden="1">{"'Feb 99'!$A$1:$G$30"}</definedName>
    <definedName name="baru" hidden="1">{"'Sheet1'!$A$4:$M$6"}</definedName>
    <definedName name="basura" hidden="1">#REF!</definedName>
    <definedName name="bb" hidden="1">{"'Sheet1'!$A$4:$M$6"}</definedName>
    <definedName name="bb_1" hidden="1">{"'Sheet1'!$A$4:$M$6"}</definedName>
    <definedName name="bb_1_1_1" hidden="1">{"'Sheet1'!$A$4:$M$6"}</definedName>
    <definedName name="bb_1_1_2" hidden="1">{"'Sheet1'!$A$4:$M$6"}</definedName>
    <definedName name="bb_1_1_3" hidden="1">{"'Sheet1'!$A$4:$M$6"}</definedName>
    <definedName name="bb_1_2" hidden="1">{"'Sheet1'!$A$4:$M$6"}</definedName>
    <definedName name="bb_1_3" hidden="1">{"'Sheet1'!$A$4:$M$6"}</definedName>
    <definedName name="bb_1_4" hidden="1">{"'Sheet1'!$A$4:$M$6"}</definedName>
    <definedName name="bb_2" hidden="1">{"'Sheet1'!$A$4:$M$6"}</definedName>
    <definedName name="bb_3" hidden="1">{"'Sheet1'!$A$4:$M$6"}</definedName>
    <definedName name="bb_4" hidden="1">{"'Sheet1'!$A$4:$M$6"}</definedName>
    <definedName name="bb_MTc1MjkyQjEwRTJFNEE2MT" hidden="1">#REF!</definedName>
    <definedName name="bb_NDVDQzY5NzVCQjE0NDA3ND" hidden="1">#REF!</definedName>
    <definedName name="bbb" hidden="1">{#N/A,#N/A,FALSE,"Assessment";#N/A,#N/A,FALSE,"Staffing";#N/A,#N/A,FALSE,"Hires";#N/A,#N/A,FALSE,"Assumptions"}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" hidden="1">{#N/A,#N/A,FALSE,"Assessment";#N/A,#N/A,FALSE,"Staffing";#N/A,#N/A,FALSE,"Hires";#N/A,#N/A,FALSE,"Assumptions"}</definedName>
    <definedName name="bbbbbbbbbbbbbbbb" hidden="1">{#N/A,#N/A,FALSE,"Sheet1"}</definedName>
    <definedName name="bbmok" hidden="1">#REF!</definedName>
    <definedName name="bc" hidden="1">{"'Sheet1'!$A$4:$M$6"}</definedName>
    <definedName name="bc_1" hidden="1">{"'Sheet1'!$A$4:$M$6"}</definedName>
    <definedName name="bc_1_1_1" hidden="1">{"'Sheet1'!$A$4:$M$6"}</definedName>
    <definedName name="bc_1_1_2" hidden="1">{"'Sheet1'!$A$4:$M$6"}</definedName>
    <definedName name="bc_1_1_3" hidden="1">{"'Sheet1'!$A$4:$M$6"}</definedName>
    <definedName name="bc_1_2" hidden="1">{"'Sheet1'!$A$4:$M$6"}</definedName>
    <definedName name="bc_1_3" hidden="1">{"'Sheet1'!$A$4:$M$6"}</definedName>
    <definedName name="bc_1_4" hidden="1">{"'Sheet1'!$A$4:$M$6"}</definedName>
    <definedName name="bc_2" hidden="1">{"'Sheet1'!$A$4:$M$6"}</definedName>
    <definedName name="bc_3" hidden="1">{"'Sheet1'!$A$4:$M$6"}</definedName>
    <definedName name="bc_4" hidden="1">{"'Sheet1'!$A$4:$M$6"}</definedName>
    <definedName name="bd" hidden="1">{"'Sheet1'!$A$4:$M$6"}</definedName>
    <definedName name="bdgdgd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EBN" hidden="1">{#N/A,#N/A,FALSE,"Aging Summary";#N/A,#N/A,FALSE,"Ratio Analysis";#N/A,#N/A,FALSE,"Test 120 Day Accts";#N/A,#N/A,FALSE,"Tickmarks"}</definedName>
    <definedName name="BEFeXToEUR" hidden="1">1/[0]!EUReXToDEM</definedName>
    <definedName name="bet" hidden="1">{"'Sheet1'!$A$4:$M$6"}</definedName>
    <definedName name="BETY" hidden="1">{#N/A,#N/A,TRUE,"Cover sheet";#N/A,#N/A,TRUE,"DCF analysis";#N/A,#N/A,TRUE,"WACC calculation"}</definedName>
    <definedName name="BETYJ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BEY" hidden="1">{"FCB_ALL",#N/A,FALSE,"FCB"}</definedName>
    <definedName name="BEY5JH" hidden="1">{#N/A,#N/A,FALSE,"DATA"}</definedName>
    <definedName name="BEY5N" hidden="1">{#N/A,#N/A,FALSE,"Aging Summary";#N/A,#N/A,FALSE,"Ratio Analysis";#N/A,#N/A,FALSE,"Test 120 Day Accts";#N/A,#N/A,FALSE,"Tickmarks"}</definedName>
    <definedName name="BEYJ" hidden="1">{#N/A,#N/A,FALSE,"DATA"}</definedName>
    <definedName name="bfbf" hidden="1">#REF!</definedName>
    <definedName name="bfd" hidden="1">{"'毛利比较'!$A$4:$P$26"}</definedName>
    <definedName name="BFRT_hsaocnryapfgkrbys17g" hidden="1">#REF!</definedName>
    <definedName name="BG_Del" hidden="1">15</definedName>
    <definedName name="BG_Ins" hidden="1">4</definedName>
    <definedName name="BG_Mod" hidden="1">6</definedName>
    <definedName name="bgt" hidden="1">{"'毛利比较'!$A$4:$P$26"}</definedName>
    <definedName name="bhbiubiub" hidden="1">#REF!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ek" hidden="1">{#N/A,#N/A,FALSE,"제목"}</definedName>
    <definedName name="Bingung" hidden="1">{"SCH1C",#N/A,FALSE,"North America"}</definedName>
    <definedName name="blah" hidden="1">{"QNETINCOME",#N/A,FALSE,"Financial";"INCOME",#N/A,FALSE,"Financial";"CASHFLOW",#N/A,FALSE,"Financial";"CAPITAL",#N/A,FALSE,"Financial"}</definedName>
    <definedName name="blahblah" hidden="1">{"QNETINCOME",#N/A,FALSE,"Financial";"INCOME",#N/A,FALSE,"Financial";"CASHFLOW",#N/A,FALSE,"Financial";"CAPITAL",#N/A,FALSE,"Financial"}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b" hidden="1">{"det (May)",#N/A,FALSE,"June";"sum (MAY YTD)",#N/A,FALSE,"June YTD"}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277" hidden="1">#REF!</definedName>
    <definedName name="BLPH200278" hidden="1">#REF!</definedName>
    <definedName name="BLPH200279" hidden="1">#REF!</definedName>
    <definedName name="BLPH200280" hidden="1">#REF!</definedName>
    <definedName name="BLPH200281" hidden="1">#REF!</definedName>
    <definedName name="BLPH200282" hidden="1">#REF!</definedName>
    <definedName name="BLPH200283" hidden="1">#REF!</definedName>
    <definedName name="BLPH200284" hidden="1">#REF!</definedName>
    <definedName name="BLPH200285" hidden="1">#REF!</definedName>
    <definedName name="BLPH200286" hidden="1">#REF!</definedName>
    <definedName name="BLPH200287" hidden="1">#REF!</definedName>
    <definedName name="BLPH200288" hidden="1">#REF!</definedName>
    <definedName name="BLPH200289" hidden="1">#REF!</definedName>
    <definedName name="BLPH200290" hidden="1">#REF!</definedName>
    <definedName name="BLPH200291" hidden="1">#REF!</definedName>
    <definedName name="BLPH200292" hidden="1">#REF!</definedName>
    <definedName name="BLPH200293" hidden="1">#REF!</definedName>
    <definedName name="BLPH200294" hidden="1">#REF!</definedName>
    <definedName name="BLPH200295" hidden="1">#REF!</definedName>
    <definedName name="BLPH200296" hidden="1">#REF!</definedName>
    <definedName name="BLPH200297" hidden="1">#REF!</definedName>
    <definedName name="BLPH200298" hidden="1">#REF!</definedName>
    <definedName name="BLPH200299" hidden="1">#REF!</definedName>
    <definedName name="BLPH200300" hidden="1">#REF!</definedName>
    <definedName name="BLPH200301" hidden="1">#REF!</definedName>
    <definedName name="BLPH200302" hidden="1">#REF!</definedName>
    <definedName name="BLPH200303" hidden="1">#REF!</definedName>
    <definedName name="BLPH200304" hidden="1">#REF!</definedName>
    <definedName name="BLPH200305" hidden="1">#REF!</definedName>
    <definedName name="BLPH200306" hidden="1">#REF!</definedName>
    <definedName name="BLPH200307" hidden="1">#REF!</definedName>
    <definedName name="BLPH200308" hidden="1">#REF!</definedName>
    <definedName name="BLPH200309" hidden="1">#REF!</definedName>
    <definedName name="BLPH200310" hidden="1">#REF!</definedName>
    <definedName name="BLPH200311" hidden="1">#REF!</definedName>
    <definedName name="BLPH200312" hidden="1">#REF!</definedName>
    <definedName name="BLPH200313" hidden="1">#REF!</definedName>
    <definedName name="BLPH200314" hidden="1">#REF!</definedName>
    <definedName name="BLPH200315" hidden="1">#REF!</definedName>
    <definedName name="BLPH200316" hidden="1">#REF!</definedName>
    <definedName name="BLPH200317" hidden="1">#REF!</definedName>
    <definedName name="BLPH200318" hidden="1">#REF!</definedName>
    <definedName name="BLPH200319" hidden="1">#REF!</definedName>
    <definedName name="BLPH200320" hidden="1">#REF!</definedName>
    <definedName name="BLPH200321" hidden="1">#REF!</definedName>
    <definedName name="BLPH200322" hidden="1">#REF!</definedName>
    <definedName name="BLPH200323" hidden="1">#REF!</definedName>
    <definedName name="BLPH200324" hidden="1">#REF!</definedName>
    <definedName name="BLPH200325" hidden="1">#REF!</definedName>
    <definedName name="BLPH200326" hidden="1">#REF!</definedName>
    <definedName name="BLPH200327" hidden="1">#REF!</definedName>
    <definedName name="BLPH200328" hidden="1">#REF!</definedName>
    <definedName name="BLPH200329" hidden="1">#REF!</definedName>
    <definedName name="BLPH200330" hidden="1">#REF!</definedName>
    <definedName name="BLPH200331" hidden="1">#REF!</definedName>
    <definedName name="BLPH200332" hidden="1">#REF!</definedName>
    <definedName name="BLPH200333" hidden="1">#REF!</definedName>
    <definedName name="BLPH200334" hidden="1">#REF!</definedName>
    <definedName name="BLPH200335" hidden="1">#REF!</definedName>
    <definedName name="BLPH200336" hidden="1">#REF!</definedName>
    <definedName name="BLPH200337" hidden="1">#REF!</definedName>
    <definedName name="BLPH200338" hidden="1">#REF!</definedName>
    <definedName name="BLPH200339" hidden="1">#REF!</definedName>
    <definedName name="BLPH200340" hidden="1">#REF!</definedName>
    <definedName name="BLPH200341" hidden="1">#REF!</definedName>
    <definedName name="BLPH200342" hidden="1">#REF!</definedName>
    <definedName name="BLPH200343" hidden="1">#REF!</definedName>
    <definedName name="BLPH200344" hidden="1">#REF!</definedName>
    <definedName name="BLPH200345" hidden="1">#REF!</definedName>
    <definedName name="BLPH200346" hidden="1">#REF!</definedName>
    <definedName name="BLPH200347" hidden="1">#REF!</definedName>
    <definedName name="BLPH200348" hidden="1">#REF!</definedName>
    <definedName name="BLPH200349" hidden="1">#REF!</definedName>
    <definedName name="BLPH200350" hidden="1">#REF!</definedName>
    <definedName name="BLPH200351" hidden="1">#REF!</definedName>
    <definedName name="BLPH200352" hidden="1">#REF!</definedName>
    <definedName name="BLPH200353" hidden="1">#REF!</definedName>
    <definedName name="BLPH200354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R10020040303143550017" hidden="1">#REF!</definedName>
    <definedName name="BLPR10020040303143550017_1_1" hidden="1">#REF!</definedName>
    <definedName name="BLPR10120040303143550017" hidden="1">#REF!</definedName>
    <definedName name="BLPR10120040303143550017_1_1" hidden="1">#REF!</definedName>
    <definedName name="BLPR1020040303143540803" hidden="1">#REF!</definedName>
    <definedName name="BLPR1020040303143540803_1_3" hidden="1">#REF!</definedName>
    <definedName name="BLPR1020040303143540803_2_3" hidden="1">#REF!</definedName>
    <definedName name="BLPR1020040303143540803_3_3" hidden="1">#REF!</definedName>
    <definedName name="BLPR10220040303143550017" hidden="1">#REF!</definedName>
    <definedName name="BLPR10220040303143550017_1_1" hidden="1">#REF!</definedName>
    <definedName name="BLPR10320040303143550017" hidden="1">#REF!</definedName>
    <definedName name="BLPR10320040303143550017_1_1" hidden="1">#REF!</definedName>
    <definedName name="BLPR10420040303143550027" hidden="1">#REF!</definedName>
    <definedName name="BLPR10420040303143550027_1_1" hidden="1">#REF!</definedName>
    <definedName name="BLPR10520040303143550027" hidden="1">#REF!</definedName>
    <definedName name="BLPR10520040303143550027_1_1" hidden="1">#REF!</definedName>
    <definedName name="BLPR10620040303143550027" hidden="1">#REF!</definedName>
    <definedName name="BLPR10620040303143550027_1_1" hidden="1">#REF!</definedName>
    <definedName name="BLPR10720040303143550027" hidden="1">#REF!</definedName>
    <definedName name="BLPR10720040303143550027_1_1" hidden="1">#REF!</definedName>
    <definedName name="BLPR10820040303143550027" hidden="1">#REF!</definedName>
    <definedName name="BLPR10820040303143550027_1_1" hidden="1">#REF!</definedName>
    <definedName name="BLPR10920040303143550027" hidden="1">#REF!</definedName>
    <definedName name="BLPR10920040303143550027_1_1" hidden="1">#REF!</definedName>
    <definedName name="BLPR11020040303143550027" hidden="1">#REF!</definedName>
    <definedName name="BLPR11020040303143550027_1_1" hidden="1">#REF!</definedName>
    <definedName name="BLPR11120040303143550037" hidden="1">#REF!</definedName>
    <definedName name="BLPR11120040303143550037_1_1" hidden="1">#REF!</definedName>
    <definedName name="BLPR1120040303143540803" hidden="1">#REF!</definedName>
    <definedName name="BLPR1120040303143540803_1_3" hidden="1">#REF!</definedName>
    <definedName name="BLPR1120040303143540803_2_3" hidden="1">#REF!</definedName>
    <definedName name="BLPR1120040303143540803_3_3" hidden="1">#REF!</definedName>
    <definedName name="BLPR11220040303143550037" hidden="1">#REF!</definedName>
    <definedName name="BLPR11220040303143550037_1_1" hidden="1">#REF!</definedName>
    <definedName name="BLPR11320040303143550037" hidden="1">#REF!</definedName>
    <definedName name="BLPR11320040303143550037_1_1" hidden="1">#REF!</definedName>
    <definedName name="BLPR11420040303143550037" hidden="1">#REF!</definedName>
    <definedName name="BLPR11420040303143550037_1_1" hidden="1">#REF!</definedName>
    <definedName name="BLPR11520040303143550037" hidden="1">#REF!</definedName>
    <definedName name="BLPR11520040303143550037_1_1" hidden="1">#REF!</definedName>
    <definedName name="BLPR11620040303143550037" hidden="1">#REF!</definedName>
    <definedName name="BLPR11620040303143550037_1_1" hidden="1">#REF!</definedName>
    <definedName name="BLPR11720040303143550047" hidden="1">#REF!</definedName>
    <definedName name="BLPR11720040303143550047_1_1" hidden="1">#REF!</definedName>
    <definedName name="BLPR11820040303143550047" hidden="1">#REF!</definedName>
    <definedName name="BLPR11820040303143550047_1_1" hidden="1">#REF!</definedName>
    <definedName name="BLPR11920040303143550047" hidden="1">#REF!</definedName>
    <definedName name="BLPR11920040303143550047_1_1" hidden="1">#REF!</definedName>
    <definedName name="BLPR120040303143540763" hidden="1">#REF!</definedName>
    <definedName name="BLPR120040303143540763_1_3" hidden="1">#REF!</definedName>
    <definedName name="BLPR120040303143540763_2_3" hidden="1">#REF!</definedName>
    <definedName name="BLPR120040303143540763_3_3" hidden="1">#REF!</definedName>
    <definedName name="BLPR12020040303143550047" hidden="1">#REF!</definedName>
    <definedName name="BLPR12020040303143550047_1_1" hidden="1">#REF!</definedName>
    <definedName name="BLPR12120040303143550047" hidden="1">#REF!</definedName>
    <definedName name="BLPR12120040303143550047_1_1" hidden="1">#REF!</definedName>
    <definedName name="BLPR1220040303143540803" hidden="1">#REF!</definedName>
    <definedName name="BLPR1220040303143540803_1_3" hidden="1">#REF!</definedName>
    <definedName name="BLPR1220040303143540803_2_3" hidden="1">#REF!</definedName>
    <definedName name="BLPR1220040303143540803_3_3" hidden="1">#REF!</definedName>
    <definedName name="BLPR12220040303143550047" hidden="1">#REF!</definedName>
    <definedName name="BLPR12220040303143550047_1_1" hidden="1">#REF!</definedName>
    <definedName name="BLPR12320040303143550047" hidden="1">#REF!</definedName>
    <definedName name="BLPR12320040303143550047_1_1" hidden="1">#REF!</definedName>
    <definedName name="BLPR12420040303143550057" hidden="1">#REF!</definedName>
    <definedName name="BLPR12420040303143550057_1_1" hidden="1">#REF!</definedName>
    <definedName name="BLPR12520040303143550057" hidden="1">#REF!</definedName>
    <definedName name="BLPR12520040303143550057_1_1" hidden="1">#REF!</definedName>
    <definedName name="BLPR12620040303143550057" hidden="1">#REF!</definedName>
    <definedName name="BLPR12620040303143550057_1_1" hidden="1">#REF!</definedName>
    <definedName name="BLPR12720040303143550057" hidden="1">#REF!</definedName>
    <definedName name="BLPR12720040303143550057_1_1" hidden="1">#REF!</definedName>
    <definedName name="BLPR12820040303143550057" hidden="1">#REF!</definedName>
    <definedName name="BLPR12820040303143550057_1_1" hidden="1">#REF!</definedName>
    <definedName name="BLPR12920040303143550057" hidden="1">#REF!</definedName>
    <definedName name="BLPR12920040303143550057_1_1" hidden="1">#REF!</definedName>
    <definedName name="BLPR13020040303143550067" hidden="1">#REF!</definedName>
    <definedName name="BLPR13020040303143550067_1_1" hidden="1">#REF!</definedName>
    <definedName name="BLPR13120040303143550067" hidden="1">#REF!</definedName>
    <definedName name="BLPR13120040303143550067_1_1" hidden="1">#REF!</definedName>
    <definedName name="BLPR1320040303143540813" hidden="1">#REF!</definedName>
    <definedName name="BLPR1320040303143540813_1_3" hidden="1">#REF!</definedName>
    <definedName name="BLPR1320040303143540813_2_3" hidden="1">#REF!</definedName>
    <definedName name="BLPR1320040303143540813_3_3" hidden="1">#REF!</definedName>
    <definedName name="BLPR13220040303143550067" hidden="1">#REF!</definedName>
    <definedName name="BLPR13220040303143550067_1_1" hidden="1">#REF!</definedName>
    <definedName name="BLPR13320040303143550067" hidden="1">#REF!</definedName>
    <definedName name="BLPR13320040303143550067_1_1" hidden="1">#REF!</definedName>
    <definedName name="BLPR13420040303143550067" hidden="1">#REF!</definedName>
    <definedName name="BLPR13420040303143550067_1_1" hidden="1">#REF!</definedName>
    <definedName name="BLPR13520040303143550067" hidden="1">#REF!</definedName>
    <definedName name="BLPR13520040303143550067_1_1" hidden="1">#REF!</definedName>
    <definedName name="BLPR13620040303143550077" hidden="1">#REF!</definedName>
    <definedName name="BLPR13620040303143550077_1_1" hidden="1">#REF!</definedName>
    <definedName name="BLPR13720040303143550077" hidden="1">#REF!</definedName>
    <definedName name="BLPR13720040303143550077_1_1" hidden="1">#REF!</definedName>
    <definedName name="BLPR13820040303143550077" hidden="1">#REF!</definedName>
    <definedName name="BLPR13820040303143550077_1_1" hidden="1">#REF!</definedName>
    <definedName name="BLPR13920040303143550077" hidden="1">#REF!</definedName>
    <definedName name="BLPR13920040303143550077_1_1" hidden="1">#REF!</definedName>
    <definedName name="BLPR14020040303143550077" hidden="1">#REF!</definedName>
    <definedName name="BLPR14020040303143550077_1_1" hidden="1">#REF!</definedName>
    <definedName name="BLPR14120040303143550077" hidden="1">#REF!</definedName>
    <definedName name="BLPR14120040303143550077_1_1" hidden="1">#REF!</definedName>
    <definedName name="BLPR1420040303143540813" hidden="1">#REF!</definedName>
    <definedName name="BLPR1420040303143540813_1_3" hidden="1">#REF!</definedName>
    <definedName name="BLPR1420040303143540813_2_3" hidden="1">#REF!</definedName>
    <definedName name="BLPR1420040303143540813_3_3" hidden="1">#REF!</definedName>
    <definedName name="BLPR14220040303143550077" hidden="1">#REF!</definedName>
    <definedName name="BLPR14220040303143550077_1_1" hidden="1">#REF!</definedName>
    <definedName name="BLPR14320040303143550077" hidden="1">#REF!</definedName>
    <definedName name="BLPR14320040303143550077_1_1" hidden="1">#REF!</definedName>
    <definedName name="BLPR14420040303143550077" hidden="1">#REF!</definedName>
    <definedName name="BLPR14420040303143550077_1_1" hidden="1">#REF!</definedName>
    <definedName name="BLPR14520040303143550077" hidden="1">#REF!</definedName>
    <definedName name="BLPR14520040303143550077_1_1" hidden="1">#REF!</definedName>
    <definedName name="BLPR14620040303143550077" hidden="1">#REF!</definedName>
    <definedName name="BLPR14620040303143550077_1_1" hidden="1">#REF!</definedName>
    <definedName name="BLPR14720040303143550077" hidden="1">#REF!</definedName>
    <definedName name="BLPR14720040303143550077_1_1" hidden="1">#REF!</definedName>
    <definedName name="BLPR14820040303143550077" hidden="1">#REF!</definedName>
    <definedName name="BLPR14820040303143550077_1_1" hidden="1">#REF!</definedName>
    <definedName name="BLPR14920040303143550077" hidden="1">#REF!</definedName>
    <definedName name="BLPR14920040303143550077_1_1" hidden="1">#REF!</definedName>
    <definedName name="BLPR15020040303143550087" hidden="1">#REF!</definedName>
    <definedName name="BLPR15020040303143550087_1_1" hidden="1">#REF!</definedName>
    <definedName name="BLPR15120040303143550087" hidden="1">#REF!</definedName>
    <definedName name="BLPR15120040303143550087_1_1" hidden="1">#REF!</definedName>
    <definedName name="BLPR1520040303143540813" hidden="1">#REF!</definedName>
    <definedName name="BLPR1520040303143540813_1_3" hidden="1">#REF!</definedName>
    <definedName name="BLPR1520040303143540813_2_3" hidden="1">#REF!</definedName>
    <definedName name="BLPR1520040303143540813_3_3" hidden="1">#REF!</definedName>
    <definedName name="BLPR15220040303143550087" hidden="1">#REF!</definedName>
    <definedName name="BLPR15220040303143550087_1_1" hidden="1">#REF!</definedName>
    <definedName name="BLPR15320040303143550087" hidden="1">#REF!</definedName>
    <definedName name="BLPR15320040303143550087_1_1" hidden="1">#REF!</definedName>
    <definedName name="BLPR15420040303143550087" hidden="1">#REF!</definedName>
    <definedName name="BLPR15420040303143550087_1_1" hidden="1">#REF!</definedName>
    <definedName name="BLPR15520040303143550207" hidden="1">#REF!</definedName>
    <definedName name="BLPR15520040303143550207_1_2" hidden="1">#REF!</definedName>
    <definedName name="BLPR15520040303143550207_2_2" hidden="1">#REF!</definedName>
    <definedName name="BLPR15620040303143550227" hidden="1">#REF!</definedName>
    <definedName name="BLPR15620040303143550227_1_2" hidden="1">#REF!</definedName>
    <definedName name="BLPR15620040303143550227_2_2" hidden="1">#REF!</definedName>
    <definedName name="BLPR15720040303143550237" hidden="1">#REF!</definedName>
    <definedName name="BLPR15720040303143550237_1_2" hidden="1">#REF!</definedName>
    <definedName name="BLPR15720040303143550237_2_2" hidden="1">#REF!</definedName>
    <definedName name="BLPR15820040303143550257" hidden="1">#REF!</definedName>
    <definedName name="BLPR15820040303143550257_1_2" hidden="1">#REF!</definedName>
    <definedName name="BLPR15820040303143550257_2_2" hidden="1">#REF!</definedName>
    <definedName name="BLPR15920040303143550267" hidden="1">#REF!</definedName>
    <definedName name="BLPR15920040303143550267_1_2" hidden="1">#REF!</definedName>
    <definedName name="BLPR15920040303143550267_2_2" hidden="1">#REF!</definedName>
    <definedName name="BLPR16020040303143550287" hidden="1">#REF!</definedName>
    <definedName name="BLPR16020040303143550287_1_2" hidden="1">#REF!</definedName>
    <definedName name="BLPR16020040303143550287_2_2" hidden="1">#REF!</definedName>
    <definedName name="BLPR16120040303143550297" hidden="1">#REF!</definedName>
    <definedName name="BLPR16120040303143550297_1_2" hidden="1">#REF!</definedName>
    <definedName name="BLPR16120040303143550297_2_2" hidden="1">#REF!</definedName>
    <definedName name="BLPR1620040303143540813" hidden="1">#REF!</definedName>
    <definedName name="BLPR1620040303143540813_1_3" hidden="1">#REF!</definedName>
    <definedName name="BLPR1620040303143540813_2_3" hidden="1">#REF!</definedName>
    <definedName name="BLPR1620040303143540813_3_3" hidden="1">#REF!</definedName>
    <definedName name="BLPR16220040303143550317" hidden="1">#REF!</definedName>
    <definedName name="BLPR16220040303143550317_1_2" hidden="1">#REF!</definedName>
    <definedName name="BLPR16220040303143550317_2_2" hidden="1">#REF!</definedName>
    <definedName name="BLPR16320040303143550327" hidden="1">#REF!</definedName>
    <definedName name="BLPR16320040303143550327_1_2" hidden="1">#REF!</definedName>
    <definedName name="BLPR16320040303143550327_2_2" hidden="1">#REF!</definedName>
    <definedName name="BLPR16420040303143550347" hidden="1">#REF!</definedName>
    <definedName name="BLPR16420040303143550347_1_2" hidden="1">#REF!</definedName>
    <definedName name="BLPR16420040303143550347_2_2" hidden="1">#REF!</definedName>
    <definedName name="BLPR16520040303143550357" hidden="1">#REF!</definedName>
    <definedName name="BLPR16520040303143550357_1_2" hidden="1">#REF!</definedName>
    <definedName name="BLPR16520040303143550357_2_2" hidden="1">#REF!</definedName>
    <definedName name="BLPR16620040303143550377" hidden="1">#REF!</definedName>
    <definedName name="BLPR16620040303143550377_1_2" hidden="1">#REF!</definedName>
    <definedName name="BLPR16620040303143550377_2_2" hidden="1">#REF!</definedName>
    <definedName name="BLPR16720040303143550397" hidden="1">#REF!</definedName>
    <definedName name="BLPR16720040303143550397_1_2" hidden="1">#REF!</definedName>
    <definedName name="BLPR16720040303143550397_2_2" hidden="1">#REF!</definedName>
    <definedName name="BLPR16820040303143550407" hidden="1">#REF!</definedName>
    <definedName name="BLPR16820040303143550407_1_2" hidden="1">#REF!</definedName>
    <definedName name="BLPR16820040303143550407_2_2" hidden="1">#REF!</definedName>
    <definedName name="BLPR16920040303143550427" hidden="1">#REF!</definedName>
    <definedName name="BLPR16920040303143550427_1_2" hidden="1">#REF!</definedName>
    <definedName name="BLPR16920040303143550427_2_2" hidden="1">#REF!</definedName>
    <definedName name="BLPR17020040303143550437" hidden="1">#REF!</definedName>
    <definedName name="BLPR17020040303143550437_1_2" hidden="1">#REF!</definedName>
    <definedName name="BLPR17020040303143550437_2_2" hidden="1">#REF!</definedName>
    <definedName name="BLPR17120040303143550457" hidden="1">#REF!</definedName>
    <definedName name="BLPR17120040303143550457_1_2" hidden="1">#REF!</definedName>
    <definedName name="BLPR17120040303143550457_2_2" hidden="1">#REF!</definedName>
    <definedName name="BLPR1720040303143540823" hidden="1">#REF!</definedName>
    <definedName name="BLPR1720040303143540823_1_3" hidden="1">#REF!</definedName>
    <definedName name="BLPR1720040303143540823_2_3" hidden="1">#REF!</definedName>
    <definedName name="BLPR1720040303143540823_3_3" hidden="1">#REF!</definedName>
    <definedName name="BLPR17220040303143550477" hidden="1">#REF!</definedName>
    <definedName name="BLPR17220040303143550477_1_2" hidden="1">#REF!</definedName>
    <definedName name="BLPR17220040303143550477_2_2" hidden="1">#REF!</definedName>
    <definedName name="BLPR17320040303143550487" hidden="1">#REF!</definedName>
    <definedName name="BLPR17320040303143550487_1_2" hidden="1">#REF!</definedName>
    <definedName name="BLPR17320040303143550487_2_2" hidden="1">#REF!</definedName>
    <definedName name="BLPR17420040303143550507" hidden="1">#REF!</definedName>
    <definedName name="BLPR17420040303143550507_1_2" hidden="1">#REF!</definedName>
    <definedName name="BLPR17420040303143550507_2_2" hidden="1">#REF!</definedName>
    <definedName name="BLPR17520040303143550527" hidden="1">#REF!</definedName>
    <definedName name="BLPR17520040303143550527_1_2" hidden="1">#REF!</definedName>
    <definedName name="BLPR17520040303143550527_2_2" hidden="1">#REF!</definedName>
    <definedName name="BLPR17620040303143550547" hidden="1">#REF!</definedName>
    <definedName name="BLPR17620040303143550547_1_2" hidden="1">#REF!</definedName>
    <definedName name="BLPR17620040303143550547_2_2" hidden="1">#REF!</definedName>
    <definedName name="BLPR17720040303143550557" hidden="1">#REF!</definedName>
    <definedName name="BLPR17720040303143550557_1_2" hidden="1">#REF!</definedName>
    <definedName name="BLPR17720040303143550557_2_2" hidden="1">#REF!</definedName>
    <definedName name="BLPR17820040303143550577" hidden="1">#REF!</definedName>
    <definedName name="BLPR17820040303143550577_1_2" hidden="1">#REF!</definedName>
    <definedName name="BLPR17820040303143550577_2_2" hidden="1">#REF!</definedName>
    <definedName name="BLPR17920040303143550597" hidden="1">#REF!</definedName>
    <definedName name="BLPR17920040303143550597_1_2" hidden="1">#REF!</definedName>
    <definedName name="BLPR17920040303143550597_2_2" hidden="1">#REF!</definedName>
    <definedName name="BLPR18020040303143550617" hidden="1">#REF!</definedName>
    <definedName name="BLPR18020040303143550617_1_2" hidden="1">#REF!</definedName>
    <definedName name="BLPR18020040303143550617_2_2" hidden="1">#REF!</definedName>
    <definedName name="BLPR18120040303143550637" hidden="1">#REF!</definedName>
    <definedName name="BLPR18120040303143550637_1_2" hidden="1">#REF!</definedName>
    <definedName name="BLPR18120040303143550637_2_2" hidden="1">#REF!</definedName>
    <definedName name="BLPR1820040303143540823" hidden="1">#REF!</definedName>
    <definedName name="BLPR1820040303143540823_1_3" hidden="1">#REF!</definedName>
    <definedName name="BLPR1820040303143540823_2_3" hidden="1">#REF!</definedName>
    <definedName name="BLPR1820040303143540823_3_3" hidden="1">#REF!</definedName>
    <definedName name="BLPR18220040303143550657" hidden="1">#REF!</definedName>
    <definedName name="BLPR18220040303143550657_1_2" hidden="1">#REF!</definedName>
    <definedName name="BLPR18220040303143550657_2_2" hidden="1">#REF!</definedName>
    <definedName name="BLPR18320040303143550678" hidden="1">#REF!</definedName>
    <definedName name="BLPR18320040303143550678_1_2" hidden="1">#REF!</definedName>
    <definedName name="BLPR18320040303143550678_2_2" hidden="1">#REF!</definedName>
    <definedName name="BLPR18420040303143550698" hidden="1">#REF!</definedName>
    <definedName name="BLPR18420040303143550698_1_2" hidden="1">#REF!</definedName>
    <definedName name="BLPR18420040303143550698_2_2" hidden="1">#REF!</definedName>
    <definedName name="BLPR18520040303143550718" hidden="1">#REF!</definedName>
    <definedName name="BLPR18520040303143550718_1_2" hidden="1">#REF!</definedName>
    <definedName name="BLPR18520040303143550718_2_2" hidden="1">#REF!</definedName>
    <definedName name="BLPR18620040303143550738" hidden="1">#REF!</definedName>
    <definedName name="BLPR18620040303143550738_1_2" hidden="1">#REF!</definedName>
    <definedName name="BLPR18620040303143550738_2_2" hidden="1">#REF!</definedName>
    <definedName name="BLPR18720040303143550758" hidden="1">#REF!</definedName>
    <definedName name="BLPR18720040303143550758_1_2" hidden="1">#REF!</definedName>
    <definedName name="BLPR18720040303143550758_2_2" hidden="1">#REF!</definedName>
    <definedName name="BLPR18820040303143550778" hidden="1">#REF!</definedName>
    <definedName name="BLPR18820040303143550778_1_2" hidden="1">#REF!</definedName>
    <definedName name="BLPR18820040303143550778_2_2" hidden="1">#REF!</definedName>
    <definedName name="BLPR18920040303143550798" hidden="1">#REF!</definedName>
    <definedName name="BLPR18920040303143550798_1_2" hidden="1">#REF!</definedName>
    <definedName name="BLPR18920040303143550798_2_2" hidden="1">#REF!</definedName>
    <definedName name="BLPR19020040303143550818" hidden="1">#REF!</definedName>
    <definedName name="BLPR19020040303143550818_1_2" hidden="1">#REF!</definedName>
    <definedName name="BLPR19020040303143550818_2_2" hidden="1">#REF!</definedName>
    <definedName name="BLPR19120040303143550838" hidden="1">#REF!</definedName>
    <definedName name="BLPR19120040303143550838_1_2" hidden="1">#REF!</definedName>
    <definedName name="BLPR19120040303143550838_2_2" hidden="1">#REF!</definedName>
    <definedName name="BLPR1920040303143540823" hidden="1">#REF!</definedName>
    <definedName name="BLPR1920040303143540823_1_3" hidden="1">#REF!</definedName>
    <definedName name="BLPR1920040303143540823_2_3" hidden="1">#REF!</definedName>
    <definedName name="BLPR1920040303143540823_3_3" hidden="1">#REF!</definedName>
    <definedName name="BLPR19220040303143550858" hidden="1">#REF!</definedName>
    <definedName name="BLPR19220040303143550858_1_2" hidden="1">#REF!</definedName>
    <definedName name="BLPR19220040303143550858_2_2" hidden="1">#REF!</definedName>
    <definedName name="BLPR19320040303143550878" hidden="1">#REF!</definedName>
    <definedName name="BLPR19320040303143550878_1_2" hidden="1">#REF!</definedName>
    <definedName name="BLPR19320040303143550878_2_2" hidden="1">#REF!</definedName>
    <definedName name="BLPR19420040303143550898" hidden="1">#REF!</definedName>
    <definedName name="BLPR19420040303143550898_1_2" hidden="1">#REF!</definedName>
    <definedName name="BLPR19420040303143550898_2_2" hidden="1">#REF!</definedName>
    <definedName name="BLPR19520040303143550928" hidden="1">#REF!</definedName>
    <definedName name="BLPR19520040303143550928_1_2" hidden="1">#REF!</definedName>
    <definedName name="BLPR19520040303143550928_2_2" hidden="1">#REF!</definedName>
    <definedName name="BLPR19620040303143550948" hidden="1">#REF!</definedName>
    <definedName name="BLPR19620040303143550948_1_2" hidden="1">#REF!</definedName>
    <definedName name="BLPR19620040303143550948_2_2" hidden="1">#REF!</definedName>
    <definedName name="BLPR19720040303143550968" hidden="1">#REF!</definedName>
    <definedName name="BLPR19720040303143550968_1_2" hidden="1">#REF!</definedName>
    <definedName name="BLPR19720040303143550968_2_2" hidden="1">#REF!</definedName>
    <definedName name="BLPR19820040303143550988" hidden="1">#REF!</definedName>
    <definedName name="BLPR19820040303143550988_1_2" hidden="1">#REF!</definedName>
    <definedName name="BLPR19820040303143550988_2_2" hidden="1">#REF!</definedName>
    <definedName name="BLPR19920040303143551999" hidden="1">#REF!</definedName>
    <definedName name="BLPR19920040303143551999_1_1" hidden="1">#REF!</definedName>
    <definedName name="BLPR20020040303143551999" hidden="1">#REF!</definedName>
    <definedName name="BLPR20020040303143551999_1_1" hidden="1">#REF!</definedName>
    <definedName name="BLPR20120040303143551999" hidden="1">#REF!</definedName>
    <definedName name="BLPR20120040303143551999_1_1" hidden="1">#REF!</definedName>
    <definedName name="BLPR2020040303143540823" hidden="1">#REF!</definedName>
    <definedName name="BLPR2020040303143540823_1_3" hidden="1">#REF!</definedName>
    <definedName name="BLPR2020040303143540823_2_3" hidden="1">#REF!</definedName>
    <definedName name="BLPR2020040303143540823_3_3" hidden="1">#REF!</definedName>
    <definedName name="BLPR20220040303143551999" hidden="1">#REF!</definedName>
    <definedName name="BLPR20220040303143551999_1_1" hidden="1">#REF!</definedName>
    <definedName name="BLPR20320040303143552009" hidden="1">#REF!</definedName>
    <definedName name="BLPR20320040303143552009_1_1" hidden="1">#REF!</definedName>
    <definedName name="BLPR20420040303143552009" hidden="1">#REF!</definedName>
    <definedName name="BLPR20420040303143552009_1_1" hidden="1">#REF!</definedName>
    <definedName name="BLPR20520040303143552009" hidden="1">#REF!</definedName>
    <definedName name="BLPR20520040303143552009_1_1" hidden="1">#REF!</definedName>
    <definedName name="BLPR20620040303143552009" hidden="1">#REF!</definedName>
    <definedName name="BLPR20620040303143552009_1_1" hidden="1">#REF!</definedName>
    <definedName name="BLPR20720040303143552009" hidden="1">#REF!</definedName>
    <definedName name="BLPR20720040303143552009_1_1" hidden="1">#REF!</definedName>
    <definedName name="BLPR20820040303143552009" hidden="1">#REF!</definedName>
    <definedName name="BLPR20820040303143552009_1_1" hidden="1">#REF!</definedName>
    <definedName name="BLPR20920040303143552009" hidden="1">#REF!</definedName>
    <definedName name="BLPR20920040303143552009_1_1" hidden="1">#REF!</definedName>
    <definedName name="BLPR21020040303143552009" hidden="1">#REF!</definedName>
    <definedName name="BLPR21020040303143552009_1_1" hidden="1">#REF!</definedName>
    <definedName name="BLPR21120040303143552009" hidden="1">#REF!</definedName>
    <definedName name="BLPR21120040303143552009_1_1" hidden="1">#REF!</definedName>
    <definedName name="BLPR2120040303143540823" hidden="1">#REF!</definedName>
    <definedName name="BLPR2120040303143540823_1_3" hidden="1">#REF!</definedName>
    <definedName name="BLPR2120040303143540823_2_3" hidden="1">#REF!</definedName>
    <definedName name="BLPR2120040303143540823_3_3" hidden="1">#REF!</definedName>
    <definedName name="BLPR21220040303143552009" hidden="1">#REF!</definedName>
    <definedName name="BLPR21220040303143552009_1_1" hidden="1">#REF!</definedName>
    <definedName name="BLPR21320040303143552009" hidden="1">#REF!</definedName>
    <definedName name="BLPR21320040303143552009_1_1" hidden="1">#REF!</definedName>
    <definedName name="BLPR21420040303143552019" hidden="1">#REF!</definedName>
    <definedName name="BLPR21420040303143552019_1_1" hidden="1">#REF!</definedName>
    <definedName name="BLPR21520040303143552080" hidden="1">#REF!</definedName>
    <definedName name="BLPR21520040303143552080_1_2" hidden="1">#REF!</definedName>
    <definedName name="BLPR21520040303143552080_2_2" hidden="1">#REF!</definedName>
    <definedName name="BLPR21620040303143552110" hidden="1">#REF!</definedName>
    <definedName name="BLPR21620040303143552110_1_2" hidden="1">#REF!</definedName>
    <definedName name="BLPR21620040303143552110_2_2" hidden="1">#REF!</definedName>
    <definedName name="BLPR21720040303143552130" hidden="1">#REF!</definedName>
    <definedName name="BLPR21720040303143552130_1_2" hidden="1">#REF!</definedName>
    <definedName name="BLPR21720040303143552130_2_2" hidden="1">#REF!</definedName>
    <definedName name="BLPR21820040303143552160" hidden="1">#REF!</definedName>
    <definedName name="BLPR21820040303143552160_1_2" hidden="1">#REF!</definedName>
    <definedName name="BLPR21820040303143552160_2_2" hidden="1">#REF!</definedName>
    <definedName name="BLPR21920040303143552180" hidden="1">#REF!</definedName>
    <definedName name="BLPR21920040303143552180_1_2" hidden="1">#REF!</definedName>
    <definedName name="BLPR21920040303143552180_2_2" hidden="1">#REF!</definedName>
    <definedName name="BLPR220040303143540773" hidden="1">#REF!</definedName>
    <definedName name="BLPR220040303143540773_1_3" hidden="1">#REF!</definedName>
    <definedName name="BLPR220040303143540773_2_3" hidden="1">#REF!</definedName>
    <definedName name="BLPR220040303143540773_3_3" hidden="1">#REF!</definedName>
    <definedName name="BLPR22020040303143552210" hidden="1">#REF!</definedName>
    <definedName name="BLPR22020040303143552210_1_2" hidden="1">#REF!</definedName>
    <definedName name="BLPR22020040303143552210_2_2" hidden="1">#REF!</definedName>
    <definedName name="BLPR22120040303143552230" hidden="1">#REF!</definedName>
    <definedName name="BLPR22120040303143552230_1_2" hidden="1">#REF!</definedName>
    <definedName name="BLPR22120040303143552230_2_2" hidden="1">#REF!</definedName>
    <definedName name="BLPR2220040303143540833" hidden="1">#REF!</definedName>
    <definedName name="BLPR2220040303143540833_1_3" hidden="1">#REF!</definedName>
    <definedName name="BLPR2220040303143540833_2_3" hidden="1">#REF!</definedName>
    <definedName name="BLPR2220040303143540833_3_3" hidden="1">#REF!</definedName>
    <definedName name="BLPR22220040303143552260" hidden="1">#REF!</definedName>
    <definedName name="BLPR22220040303143552260_1_2" hidden="1">#REF!</definedName>
    <definedName name="BLPR22220040303143552260_2_2" hidden="1">#REF!</definedName>
    <definedName name="BLPR2320040303143540833" hidden="1">#REF!</definedName>
    <definedName name="BLPR2320040303143540833_1_3" hidden="1">#REF!</definedName>
    <definedName name="BLPR2320040303143540833_2_3" hidden="1">#REF!</definedName>
    <definedName name="BLPR2320040303143540833_3_3" hidden="1">#REF!</definedName>
    <definedName name="BLPR2420040303143540833" hidden="1">#REF!</definedName>
    <definedName name="BLPR2420040303143540833_1_3" hidden="1">#REF!</definedName>
    <definedName name="BLPR2420040303143540833_2_3" hidden="1">#REF!</definedName>
    <definedName name="BLPR2420040303143540833_3_3" hidden="1">#REF!</definedName>
    <definedName name="BLPR2520040303143540833" hidden="1">#REF!</definedName>
    <definedName name="BLPR2520040303143540833_1_3" hidden="1">#REF!</definedName>
    <definedName name="BLPR2520040303143540833_2_3" hidden="1">#REF!</definedName>
    <definedName name="BLPR2520040303143540833_3_3" hidden="1">#REF!</definedName>
    <definedName name="BLPR2620040303143540833" hidden="1">#REF!</definedName>
    <definedName name="BLPR2620040303143540833_1_3" hidden="1">#REF!</definedName>
    <definedName name="BLPR2620040303143540833_2_3" hidden="1">#REF!</definedName>
    <definedName name="BLPR2620040303143540833_3_3" hidden="1">#REF!</definedName>
    <definedName name="BLPR2720040303143540843" hidden="1">#REF!</definedName>
    <definedName name="BLPR2720040303143540843_1_3" hidden="1">#REF!</definedName>
    <definedName name="BLPR2720040303143540843_2_3" hidden="1">#REF!</definedName>
    <definedName name="BLPR2720040303143540843_3_3" hidden="1">#REF!</definedName>
    <definedName name="BLPR2820040303143540843" hidden="1">#REF!</definedName>
    <definedName name="BLPR2820040303143540843_1_3" hidden="1">#REF!</definedName>
    <definedName name="BLPR2820040303143540843_2_3" hidden="1">#REF!</definedName>
    <definedName name="BLPR2820040303143540843_3_3" hidden="1">#REF!</definedName>
    <definedName name="BLPR2920040303143540843" hidden="1">#REF!</definedName>
    <definedName name="BLPR2920040303143540843_1_3" hidden="1">#REF!</definedName>
    <definedName name="BLPR2920040303143540843_2_3" hidden="1">#REF!</definedName>
    <definedName name="BLPR2920040303143540843_3_3" hidden="1">#REF!</definedName>
    <definedName name="BLPR3020040303143540843" hidden="1">#REF!</definedName>
    <definedName name="BLPR3020040303143540843_1_3" hidden="1">#REF!</definedName>
    <definedName name="BLPR3020040303143540843_2_3" hidden="1">#REF!</definedName>
    <definedName name="BLPR3020040303143540843_3_3" hidden="1">#REF!</definedName>
    <definedName name="BLPR3120040303143540853" hidden="1">#REF!</definedName>
    <definedName name="BLPR3120040303143540853_1_3" hidden="1">#REF!</definedName>
    <definedName name="BLPR3120040303143540853_2_3" hidden="1">#REF!</definedName>
    <definedName name="BLPR3120040303143540853_3_3" hidden="1">#REF!</definedName>
    <definedName name="BLPR320040303143540773" hidden="1">#REF!</definedName>
    <definedName name="BLPR320040303143540773_1_3" hidden="1">#REF!</definedName>
    <definedName name="BLPR320040303143540773_2_3" hidden="1">#REF!</definedName>
    <definedName name="BLPR320040303143540773_3_3" hidden="1">#REF!</definedName>
    <definedName name="BLPR3220040303143540853" hidden="1">#REF!</definedName>
    <definedName name="BLPR3220040303143540853_1_3" hidden="1">#REF!</definedName>
    <definedName name="BLPR3220040303143540853_2_3" hidden="1">#REF!</definedName>
    <definedName name="BLPR3220040303143540853_3_3" hidden="1">#REF!</definedName>
    <definedName name="BLPR3320040303143540853" hidden="1">#REF!</definedName>
    <definedName name="BLPR3320040303143540853_1_3" hidden="1">#REF!</definedName>
    <definedName name="BLPR3320040303143540853_2_3" hidden="1">#REF!</definedName>
    <definedName name="BLPR3320040303143540853_3_3" hidden="1">#REF!</definedName>
    <definedName name="BLPR3420040303143540853" hidden="1">#REF!</definedName>
    <definedName name="BLPR3420040303143540853_1_3" hidden="1">#REF!</definedName>
    <definedName name="BLPR3420040303143540853_2_3" hidden="1">#REF!</definedName>
    <definedName name="BLPR3420040303143540853_3_3" hidden="1">#REF!</definedName>
    <definedName name="BLPR3520040303143540853" hidden="1">#REF!</definedName>
    <definedName name="BLPR3520040303143540853_1_3" hidden="1">#REF!</definedName>
    <definedName name="BLPR3520040303143540853_2_3" hidden="1">#REF!</definedName>
    <definedName name="BLPR3520040303143540853_3_3" hidden="1">#REF!</definedName>
    <definedName name="BLPR3620040303143540863" hidden="1">#REF!</definedName>
    <definedName name="BLPR3620040303143540863_1_3" hidden="1">#REF!</definedName>
    <definedName name="BLPR3620040303143540863_2_3" hidden="1">#REF!</definedName>
    <definedName name="BLPR3620040303143540863_3_3" hidden="1">#REF!</definedName>
    <definedName name="BLPR3720040303143540863" hidden="1">#REF!</definedName>
    <definedName name="BLPR3720040303143540863_1_3" hidden="1">#REF!</definedName>
    <definedName name="BLPR3720040303143540863_2_3" hidden="1">#REF!</definedName>
    <definedName name="BLPR3720040303143540863_3_3" hidden="1">#REF!</definedName>
    <definedName name="BLPR3820040303143540863" hidden="1">#REF!</definedName>
    <definedName name="BLPR3820040303143540863_1_3" hidden="1">#REF!</definedName>
    <definedName name="BLPR3820040303143540863_2_3" hidden="1">#REF!</definedName>
    <definedName name="BLPR3820040303143540863_3_3" hidden="1">#REF!</definedName>
    <definedName name="BLPR3920040303143540863" hidden="1">#REF!</definedName>
    <definedName name="BLPR3920040303143540863_1_3" hidden="1">#REF!</definedName>
    <definedName name="BLPR3920040303143540863_2_3" hidden="1">#REF!</definedName>
    <definedName name="BLPR3920040303143540863_3_3" hidden="1">#REF!</definedName>
    <definedName name="BLPR4020040303143540873" hidden="1">#REF!</definedName>
    <definedName name="BLPR4020040303143540873_1_3" hidden="1">#REF!</definedName>
    <definedName name="BLPR4020040303143540873_2_3" hidden="1">#REF!</definedName>
    <definedName name="BLPR4020040303143540873_3_3" hidden="1">#REF!</definedName>
    <definedName name="BLPR4120040303143540873" hidden="1">#REF!</definedName>
    <definedName name="BLPR4120040303143540873_1_3" hidden="1">#REF!</definedName>
    <definedName name="BLPR4120040303143540873_2_3" hidden="1">#REF!</definedName>
    <definedName name="BLPR4120040303143540873_3_3" hidden="1">#REF!</definedName>
    <definedName name="BLPR420040303143540783" hidden="1">#REF!</definedName>
    <definedName name="BLPR420040303143540783_1_3" hidden="1">#REF!</definedName>
    <definedName name="BLPR420040303143540783_2_3" hidden="1">#REF!</definedName>
    <definedName name="BLPR420040303143540783_3_3" hidden="1">#REF!</definedName>
    <definedName name="BLPR4220040303143540873" hidden="1">#REF!</definedName>
    <definedName name="BLPR4220040303143540873_1_3" hidden="1">#REF!</definedName>
    <definedName name="BLPR4220040303143540873_2_3" hidden="1">#REF!</definedName>
    <definedName name="BLPR4220040303143540873_3_3" hidden="1">#REF!</definedName>
    <definedName name="BLPR4320040303143540873" hidden="1">#REF!</definedName>
    <definedName name="BLPR4320040303143540873_1_3" hidden="1">#REF!</definedName>
    <definedName name="BLPR4320040303143540873_2_3" hidden="1">#REF!</definedName>
    <definedName name="BLPR4320040303143540873_3_3" hidden="1">#REF!</definedName>
    <definedName name="BLPR4420040303143540883" hidden="1">#REF!</definedName>
    <definedName name="BLPR4420040303143540883_1_3" hidden="1">#REF!</definedName>
    <definedName name="BLPR4420040303143540883_2_3" hidden="1">#REF!</definedName>
    <definedName name="BLPR4420040303143540883_3_3" hidden="1">#REF!</definedName>
    <definedName name="BLPR4520040303143540883" hidden="1">#REF!</definedName>
    <definedName name="BLPR4520040303143540883_1_3" hidden="1">#REF!</definedName>
    <definedName name="BLPR4520040303143540883_2_3" hidden="1">#REF!</definedName>
    <definedName name="BLPR4520040303143540883_3_3" hidden="1">#REF!</definedName>
    <definedName name="BLPR4620040303143540883" hidden="1">#REF!</definedName>
    <definedName name="BLPR4620040303143540883_1_3" hidden="1">#REF!</definedName>
    <definedName name="BLPR4620040303143540883_2_3" hidden="1">#REF!</definedName>
    <definedName name="BLPR4620040303143540883_3_3" hidden="1">#REF!</definedName>
    <definedName name="BLPR4720040303143540893" hidden="1">#REF!</definedName>
    <definedName name="BLPR4720040303143540893_1_3" hidden="1">#REF!</definedName>
    <definedName name="BLPR4720040303143540893_2_3" hidden="1">#REF!</definedName>
    <definedName name="BLPR4720040303143540893_3_3" hidden="1">#REF!</definedName>
    <definedName name="BLPR4820040303143540893" hidden="1">#REF!</definedName>
    <definedName name="BLPR4820040303143540893_1_3" hidden="1">#REF!</definedName>
    <definedName name="BLPR4820040303143540893_2_3" hidden="1">#REF!</definedName>
    <definedName name="BLPR4820040303143540893_3_3" hidden="1">#REF!</definedName>
    <definedName name="BLPR4920040303143542085" hidden="1">#REF!</definedName>
    <definedName name="BLPR4920040303143542085_1_3" hidden="1">#REF!</definedName>
    <definedName name="BLPR4920040303143542085_2_3" hidden="1">#REF!</definedName>
    <definedName name="BLPR4920040303143542085_3_3" hidden="1">#REF!</definedName>
    <definedName name="BLPR5020040303143542085" hidden="1">#REF!</definedName>
    <definedName name="BLPR5020040303143542085_1_3" hidden="1">#REF!</definedName>
    <definedName name="BLPR5020040303143542085_2_3" hidden="1">#REF!</definedName>
    <definedName name="BLPR5020040303143542085_3_3" hidden="1">#REF!</definedName>
    <definedName name="BLPR5120040303143542095" hidden="1">#REF!</definedName>
    <definedName name="BLPR5120040303143542095_1_3" hidden="1">#REF!</definedName>
    <definedName name="BLPR5120040303143542095_2_3" hidden="1">#REF!</definedName>
    <definedName name="BLPR5120040303143542095_3_3" hidden="1">#REF!</definedName>
    <definedName name="BLPR520040303143540783" hidden="1">#REF!</definedName>
    <definedName name="BLPR520040303143540783_1_3" hidden="1">#REF!</definedName>
    <definedName name="BLPR520040303143540783_2_3" hidden="1">#REF!</definedName>
    <definedName name="BLPR520040303143540783_3_3" hidden="1">#REF!</definedName>
    <definedName name="BLPR5220040303143542095" hidden="1">#REF!</definedName>
    <definedName name="BLPR5220040303143542095_1_3" hidden="1">#REF!</definedName>
    <definedName name="BLPR5220040303143542095_2_3" hidden="1">#REF!</definedName>
    <definedName name="BLPR5220040303143542095_3_3" hidden="1">#REF!</definedName>
    <definedName name="BLPR5320040303143542095" hidden="1">#REF!</definedName>
    <definedName name="BLPR5320040303143542095_1_3" hidden="1">#REF!</definedName>
    <definedName name="BLPR5320040303143542095_2_3" hidden="1">#REF!</definedName>
    <definedName name="BLPR5320040303143542095_3_3" hidden="1">#REF!</definedName>
    <definedName name="BLPR5420040303143542095" hidden="1">#REF!</definedName>
    <definedName name="BLPR5420040303143542095_1_3" hidden="1">#REF!</definedName>
    <definedName name="BLPR5420040303143542095_2_3" hidden="1">#REF!</definedName>
    <definedName name="BLPR5420040303143542095_3_3" hidden="1">#REF!</definedName>
    <definedName name="BLPR5520040303143542095" hidden="1">#REF!</definedName>
    <definedName name="BLPR5520040303143542095_1_3" hidden="1">#REF!</definedName>
    <definedName name="BLPR5520040303143542095_2_3" hidden="1">#REF!</definedName>
    <definedName name="BLPR5520040303143542095_3_3" hidden="1">#REF!</definedName>
    <definedName name="BLPR5620040303143542105" hidden="1">#REF!</definedName>
    <definedName name="BLPR5620040303143542105_1_3" hidden="1">#REF!</definedName>
    <definedName name="BLPR5620040303143542105_2_3" hidden="1">#REF!</definedName>
    <definedName name="BLPR5620040303143542105_3_3" hidden="1">#REF!</definedName>
    <definedName name="BLPR5720040303143542105" hidden="1">#REF!</definedName>
    <definedName name="BLPR5720040303143542105_1_3" hidden="1">#REF!</definedName>
    <definedName name="BLPR5720040303143542105_2_3" hidden="1">#REF!</definedName>
    <definedName name="BLPR5720040303143542105_3_3" hidden="1">#REF!</definedName>
    <definedName name="BLPR5820040303143548064" hidden="1">#REF!</definedName>
    <definedName name="BLPR5820040303143548064_1_1" hidden="1">#REF!</definedName>
    <definedName name="BLPR5920040303143548074" hidden="1">#REF!</definedName>
    <definedName name="BLPR5920040303143548074_1_1" hidden="1">#REF!</definedName>
    <definedName name="BLPR6020040303143548074" hidden="1">#REF!</definedName>
    <definedName name="BLPR6020040303143548074_1_1" hidden="1">#REF!</definedName>
    <definedName name="BLPR6120040303143548074" hidden="1">#REF!</definedName>
    <definedName name="BLPR6120040303143548074_1_1" hidden="1">#REF!</definedName>
    <definedName name="BLPR620040303143540783" hidden="1">#REF!</definedName>
    <definedName name="BLPR620040303143540783_1_3" hidden="1">#REF!</definedName>
    <definedName name="BLPR620040303143540783_2_3" hidden="1">#REF!</definedName>
    <definedName name="BLPR620040303143540783_3_3" hidden="1">#REF!</definedName>
    <definedName name="BLPR6220040303143548074" hidden="1">#REF!</definedName>
    <definedName name="BLPR6220040303143548074_1_1" hidden="1">#REF!</definedName>
    <definedName name="BLPR6320040303143548074" hidden="1">#REF!</definedName>
    <definedName name="BLPR6320040303143548074_1_1" hidden="1">#REF!</definedName>
    <definedName name="BLPR6420040303143548104" hidden="1">#REF!</definedName>
    <definedName name="BLPR6420040303143548104_1_2" hidden="1">#REF!</definedName>
    <definedName name="BLPR6420040303143548104_2_2" hidden="1">#REF!</definedName>
    <definedName name="BLPR6520040303143548114" hidden="1">#REF!</definedName>
    <definedName name="BLPR6520040303143548114_1_2" hidden="1">#REF!</definedName>
    <definedName name="BLPR6520040303143548114_2_2" hidden="1">#REF!</definedName>
    <definedName name="BLPR6620040303143548134" hidden="1">#REF!</definedName>
    <definedName name="BLPR6620040303143548134_1_2" hidden="1">#REF!</definedName>
    <definedName name="BLPR6620040303143548134_2_2" hidden="1">#REF!</definedName>
    <definedName name="BLPR6720040303143549966" hidden="1">#REF!</definedName>
    <definedName name="BLPR6720040303143549966_1_1" hidden="1">#REF!</definedName>
    <definedName name="BLPR6820040303143549966" hidden="1">#REF!</definedName>
    <definedName name="BLPR6820040303143549966_1_1" hidden="1">#REF!</definedName>
    <definedName name="BLPR6920040303143549966" hidden="1">#REF!</definedName>
    <definedName name="BLPR6920040303143549966_1_1" hidden="1">#REF!</definedName>
    <definedName name="BLPR7020040303143549966" hidden="1">#REF!</definedName>
    <definedName name="BLPR7020040303143549966_1_1" hidden="1">#REF!</definedName>
    <definedName name="BLPR7120040303143549966" hidden="1">#REF!</definedName>
    <definedName name="BLPR7120040303143549966_1_1" hidden="1">#REF!</definedName>
    <definedName name="BLPR720040303143540783" hidden="1">#REF!</definedName>
    <definedName name="BLPR720040303143540783_1_3" hidden="1">#REF!</definedName>
    <definedName name="BLPR720040303143540783_2_3" hidden="1">#REF!</definedName>
    <definedName name="BLPR720040303143540783_3_3" hidden="1">#REF!</definedName>
    <definedName name="BLPR7220040303143549966" hidden="1">#REF!</definedName>
    <definedName name="BLPR7220040303143549966_1_1" hidden="1">#REF!</definedName>
    <definedName name="BLPR7320040303143549976" hidden="1">#REF!</definedName>
    <definedName name="BLPR7320040303143549976_1_1" hidden="1">#REF!</definedName>
    <definedName name="BLPR7420040303143549976" hidden="1">#REF!</definedName>
    <definedName name="BLPR7420040303143549976_1_1" hidden="1">#REF!</definedName>
    <definedName name="BLPR7520040303143549976" hidden="1">#REF!</definedName>
    <definedName name="BLPR7520040303143549976_1_1" hidden="1">#REF!</definedName>
    <definedName name="BLPR7620040303143549976" hidden="1">#REF!</definedName>
    <definedName name="BLPR7620040303143549976_1_1" hidden="1">#REF!</definedName>
    <definedName name="BLPR7720040303143549976" hidden="1">#REF!</definedName>
    <definedName name="BLPR7720040303143549976_1_1" hidden="1">#REF!</definedName>
    <definedName name="BLPR7820040303143549976" hidden="1">#REF!</definedName>
    <definedName name="BLPR7820040303143549976_1_1" hidden="1">#REF!</definedName>
    <definedName name="BLPR7920040303143549987" hidden="1">#REF!</definedName>
    <definedName name="BLPR7920040303143549987_1_1" hidden="1">#REF!</definedName>
    <definedName name="BLPR8020040303143549987" hidden="1">#REF!</definedName>
    <definedName name="BLPR8020040303143549987_1_1" hidden="1">#REF!</definedName>
    <definedName name="BLPR8120040303143549987" hidden="1">#REF!</definedName>
    <definedName name="BLPR8120040303143549987_1_1" hidden="1">#REF!</definedName>
    <definedName name="BLPR820040303143540793" hidden="1">#REF!</definedName>
    <definedName name="BLPR820040303143540793_1_3" hidden="1">#REF!</definedName>
    <definedName name="BLPR820040303143540793_2_3" hidden="1">#REF!</definedName>
    <definedName name="BLPR820040303143540793_3_3" hidden="1">#REF!</definedName>
    <definedName name="BLPR8220040303143549987" hidden="1">#REF!</definedName>
    <definedName name="BLPR8220040303143549987_1_1" hidden="1">#REF!</definedName>
    <definedName name="BLPR8320040303143549987" hidden="1">#REF!</definedName>
    <definedName name="BLPR8320040303143549987_1_1" hidden="1">#REF!</definedName>
    <definedName name="BLPR8420040303143549987" hidden="1">#REF!</definedName>
    <definedName name="BLPR8420040303143549987_1_1" hidden="1">#REF!</definedName>
    <definedName name="BLPR8520040303143549987" hidden="1">#REF!</definedName>
    <definedName name="BLPR8520040303143549987_1_1" hidden="1">#REF!</definedName>
    <definedName name="BLPR8620040303143549997" hidden="1">#REF!</definedName>
    <definedName name="BLPR8620040303143549997_1_1" hidden="1">#REF!</definedName>
    <definedName name="BLPR8720040303143549997" hidden="1">#REF!</definedName>
    <definedName name="BLPR8720040303143549997_1_1" hidden="1">#REF!</definedName>
    <definedName name="BLPR8820040303143549997" hidden="1">#REF!</definedName>
    <definedName name="BLPR8820040303143549997_1_1" hidden="1">#REF!</definedName>
    <definedName name="BLPR8920040303143549997" hidden="1">#REF!</definedName>
    <definedName name="BLPR8920040303143549997_1_1" hidden="1">#REF!</definedName>
    <definedName name="BLPR9020040303143549997" hidden="1">#REF!</definedName>
    <definedName name="BLPR9020040303143549997_1_1" hidden="1">#REF!</definedName>
    <definedName name="BLPR9120040303143549997" hidden="1">#REF!</definedName>
    <definedName name="BLPR9120040303143549997_1_1" hidden="1">#REF!</definedName>
    <definedName name="BLPR920040303143540803" hidden="1">#REF!</definedName>
    <definedName name="BLPR920040303143540803_1_3" hidden="1">#REF!</definedName>
    <definedName name="BLPR920040303143540803_2_3" hidden="1">#REF!</definedName>
    <definedName name="BLPR920040303143540803_3_3" hidden="1">#REF!</definedName>
    <definedName name="BLPR9220040303143550007" hidden="1">#REF!</definedName>
    <definedName name="BLPR9220040303143550007_1_1" hidden="1">#REF!</definedName>
    <definedName name="BLPR9320040303143550007" hidden="1">#REF!</definedName>
    <definedName name="BLPR9320040303143550007_1_1" hidden="1">#REF!</definedName>
    <definedName name="BLPR9420040303143550007" hidden="1">#REF!</definedName>
    <definedName name="BLPR9420040303143550007_1_1" hidden="1">#REF!</definedName>
    <definedName name="BLPR9520040303143550007" hidden="1">#REF!</definedName>
    <definedName name="BLPR9520040303143550007_1_1" hidden="1">#REF!</definedName>
    <definedName name="BLPR9620040303143550007" hidden="1">#REF!</definedName>
    <definedName name="BLPR9620040303143550007_1_1" hidden="1">#REF!</definedName>
    <definedName name="BLPR9720040303143550007" hidden="1">#REF!</definedName>
    <definedName name="BLPR9720040303143550007_1_1" hidden="1">#REF!</definedName>
    <definedName name="BLPR9820040303143550017" hidden="1">#REF!</definedName>
    <definedName name="BLPR9820040303143550017_1_1" hidden="1">#REF!</definedName>
    <definedName name="BLPR9920040303143550017" hidden="1">#REF!</definedName>
    <definedName name="BLPR9920040303143550017_1_1" hidden="1">#REF!</definedName>
    <definedName name="bn" hidden="1">{"det (May)",#N/A,FALSE,"June";"sum (MAY YTD)",#N/A,FALSE,"June YTD"}</definedName>
    <definedName name="BNE_MESSAGES_HIDDEN" hidden="1">#REF!</definedName>
    <definedName name="bnmnbm" hidden="1">{"det (May)",#N/A,FALSE,"June";"sum (MAY YTD)",#N/A,FALSE,"June YTD"}</definedName>
    <definedName name="bnmv" hidden="1">{"det (May)",#N/A,FALSE,"June";"sum (MAY YTD)",#N/A,FALSE,"June YTD"}</definedName>
    <definedName name="bnnn" hidden="1">{"consolidated",#N/A,FALSE,"Sheet1";"cms",#N/A,FALSE,"Sheet1";"fse",#N/A,FALSE,"Sheet1"}</definedName>
    <definedName name="bny" hidden="1">{"'毛利比较'!$A$4:$P$26"}</definedName>
    <definedName name="book" hidden="1">{"det (May)",#N/A,FALSE,"June";"sum (MAY YTD)",#N/A,FALSE,"June YTD"}</definedName>
    <definedName name="book.2" hidden="1">{#N/A,#N/A,FALSE,"OffAdvance";#N/A,#N/A,FALSE,"OffExpRprt";#N/A,#N/A,FALSE,"Travelling";#N/A,#N/A,FALSE,"Entertmnt";#N/A,#N/A,FALSE,"Promotion"}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rrow" hidden="1">#REF!</definedName>
    <definedName name="bou" hidden="1">{#N/A,#N/A,FALSE,"Eastern";#N/A,#N/A,FALSE,"Western"}</definedName>
    <definedName name="br" hidden="1">{#N/A,#N/A,FALSE,"Aging Summary";#N/A,#N/A,FALSE,"Ratio Analysis";#N/A,#N/A,FALSE,"Test 120 Day Accts";#N/A,#N/A,FALSE,"Tickmarks"}</definedName>
    <definedName name="br_1" hidden="1">{#N/A,#N/A,FALSE,"Aging Summary";#N/A,#N/A,FALSE,"Ratio Analysis";#N/A,#N/A,FALSE,"Test 120 Day Accts";#N/A,#N/A,FALSE,"Tickmarks"}</definedName>
    <definedName name="br_1_1_1" hidden="1">{#N/A,#N/A,FALSE,"Aging Summary";#N/A,#N/A,FALSE,"Ratio Analysis";#N/A,#N/A,FALSE,"Test 120 Day Accts";#N/A,#N/A,FALSE,"Tickmarks"}</definedName>
    <definedName name="br_1_1_2" hidden="1">{#N/A,#N/A,FALSE,"Aging Summary";#N/A,#N/A,FALSE,"Ratio Analysis";#N/A,#N/A,FALSE,"Test 120 Day Accts";#N/A,#N/A,FALSE,"Tickmarks"}</definedName>
    <definedName name="br_1_1_3" hidden="1">{#N/A,#N/A,FALSE,"Aging Summary";#N/A,#N/A,FALSE,"Ratio Analysis";#N/A,#N/A,FALSE,"Test 120 Day Accts";#N/A,#N/A,FALSE,"Tickmarks"}</definedName>
    <definedName name="br_1_2" hidden="1">{#N/A,#N/A,FALSE,"Aging Summary";#N/A,#N/A,FALSE,"Ratio Analysis";#N/A,#N/A,FALSE,"Test 120 Day Accts";#N/A,#N/A,FALSE,"Tickmarks"}</definedName>
    <definedName name="br_1_3" hidden="1">{#N/A,#N/A,FALSE,"Aging Summary";#N/A,#N/A,FALSE,"Ratio Analysis";#N/A,#N/A,FALSE,"Test 120 Day Accts";#N/A,#N/A,FALSE,"Tickmarks"}</definedName>
    <definedName name="br_1_4" hidden="1">{#N/A,#N/A,FALSE,"Aging Summary";#N/A,#N/A,FALSE,"Ratio Analysis";#N/A,#N/A,FALSE,"Test 120 Day Accts";#N/A,#N/A,FALSE,"Tickmarks"}</definedName>
    <definedName name="br_2" hidden="1">{#N/A,#N/A,FALSE,"Aging Summary";#N/A,#N/A,FALSE,"Ratio Analysis";#N/A,#N/A,FALSE,"Test 120 Day Accts";#N/A,#N/A,FALSE,"Tickmarks"}</definedName>
    <definedName name="br_3" hidden="1">{#N/A,#N/A,FALSE,"Aging Summary";#N/A,#N/A,FALSE,"Ratio Analysis";#N/A,#N/A,FALSE,"Test 120 Day Accts";#N/A,#N/A,FALSE,"Tickmarks"}</definedName>
    <definedName name="br_4" hidden="1">{#N/A,#N/A,FALSE,"Aging Summary";#N/A,#N/A,FALSE,"Ratio Analysis";#N/A,#N/A,FALSE,"Test 120 Day Accts";#N/A,#N/A,FALSE,"Tickmarks"}</definedName>
    <definedName name="Bridge" hidden="1">{"'Highlights'!$A$1:$M$123"}</definedName>
    <definedName name="BRJ" hidden="1">{#N/A,#N/A,FALSE,"JKFLASH2";#N/A,#N/A,FALSE,"Page 4";#N/A,#N/A,FALSE,"page 3"}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hidden="1">{"SCH2B",#N/A,FALSE,"Canada"}</definedName>
    <definedName name="BS.PÁG.5" hidden="1">{#N/A,#N/A,FALSE,"Aging Summary";#N/A,#N/A,FALSE,"Ratio Analysis";#N/A,#N/A,FALSE,"Test 120 Day Accts";#N/A,#N/A,FALSE,"Tickmarks"}</definedName>
    <definedName name="BS.PáG.52" hidden="1">{#N/A,#N/A,FALSE,"Aging Summary";#N/A,#N/A,FALSE,"Ratio Analysis";#N/A,#N/A,FALSE,"Test 120 Day Accts";#N/A,#N/A,FALSE,"Tickmarks"}</definedName>
    <definedName name="bs분석" hidden="1">#REF!</definedName>
    <definedName name="bt" hidden="1">{"'毛利比较'!$A$4:$P$26"}</definedName>
    <definedName name="bt5w" hidden="1">#REF!</definedName>
    <definedName name="BTHN" hidden="1">{"adj95mult",#N/A,FALSE,"COMPCO";"adj95est",#N/A,FALSE,"COMPCO"}</definedName>
    <definedName name="BTHNT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BTLG" hidden="1">#REF!</definedName>
    <definedName name="BTRB" hidden="1">{#N/A,#N/A,FALSE,"Aging Summary";#N/A,#N/A,FALSE,"Ratio Analysis";#N/A,#N/A,FALSE,"Test 120 Day Accts";#N/A,#N/A,FALSE,"Tickmarks"}</definedName>
    <definedName name="BTRBQT" hidden="1">{#N/A,#N/A,FALSE,"Aging Summary";#N/A,#N/A,FALSE,"Ratio Analysis";#N/A,#N/A,FALSE,"Test 120 Day Accts";#N/A,#N/A,FALSE,"Tickmarks"}</definedName>
    <definedName name="BTRWB" hidden="1">{#N/A,#N/A,FALSE,"Aging Summary";#N/A,#N/A,FALSE,"Ratio Analysis";#N/A,#N/A,FALSE,"Test 120 Day Accts";#N/A,#N/A,FALSE,"Tickmarks"}</definedName>
    <definedName name="BTRWBTR4" hidden="1">{#N/A,#N/A,FALSE,"Aging Summary";#N/A,#N/A,FALSE,"Ratio Analysis";#N/A,#N/A,FALSE,"Test 120 Day Accts";#N/A,#N/A,FALSE,"Tickmarks"}</definedName>
    <definedName name="BTT" hidden="1">#N/A</definedName>
    <definedName name="BTYJ" hidden="1">{#N/A,#N/A,TRUE,"Cover sheet";#N/A,#N/A,TRUE,"DCF analysis";#N/A,#N/A,TRUE,"WACC calculation"}</definedName>
    <definedName name="bu" hidden="1">{#N/A,#N/A,FALSE,"Sheet1"}</definedName>
    <definedName name="budget" hidden="1">{"SCM_Detail",#N/A,FALSE,"SCM";"SCM_Top",#N/A,FALSE,"SCM"}</definedName>
    <definedName name="BUL" hidden="1">#REF!</definedName>
    <definedName name="bune2" hidden="1">{"'Memunka2'!$A$1:$C$25"}</definedName>
    <definedName name="buneden" hidden="1">{"'Memunka2'!$A$1:$C$25"}</definedName>
    <definedName name="bunedir2" hidden="1">{"'Memunka2'!$A$1:$C$25"}</definedName>
    <definedName name="bunedirbe7" hidden="1">{"'Memunka2'!$A$1:$C$25"}</definedName>
    <definedName name="bus" hidden="1">{"Fa",#N/A,FALSE,"F";"Fb",#N/A,FALSE,"F"}</definedName>
    <definedName name="busiz" hidden="1">{#N/A,#N/A,FALSE,"Eastern";#N/A,#N/A,FALSE,"Western"}</definedName>
    <definedName name="bv" hidden="1">{"'毛利比较'!$A$4:$P$26"}</definedName>
    <definedName name="BVFL" hidden="1">{#N/A,#N/A,FALSE,"Sheet1"}</definedName>
    <definedName name="BWR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BWT" hidden="1">{"page1",#N/A,FALSE,"BHCOMPC5";"page2",#N/A,FALSE,"BHCOMPC5";"page3",#N/A,FALSE,"BHCOMPC5";"page4",#N/A,FALSE,"BHCOMPC5"}</definedName>
    <definedName name="BWTB" hidden="1">{#N/A,#N/A,FALSE,"Sheet1"}</definedName>
    <definedName name="BYE5J" hidden="1">{#N/A,#N/A,FALSE,"12MFC"}</definedName>
    <definedName name="BYN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byu" hidden="1">{"'毛利比较'!$A$4:$P$26"}</definedName>
    <definedName name="BYWB" hidden="1">{#N/A,#N/A,FALSE,"Aging Summary";#N/A,#N/A,FALSE,"Ratio Analysis";#N/A,#N/A,FALSE,"Test 120 Day Accts";#N/A,#N/A,FALSE,"Tickmarks"}</definedName>
    <definedName name="c.LTMYear" hidden="1">#REF!</definedName>
    <definedName name="canal" hidden="1">{"SCH1B",#N/A,FALSE,"Canada";"SCH2B",#N/A,FALSE,"Canada"}</definedName>
    <definedName name="cantil" hidden="1">{#N/A,#N/A,FALSE,"Aging Summary";#N/A,#N/A,FALSE,"Ratio Analysis";#N/A,#N/A,FALSE,"Test 120 Day Accts";#N/A,#N/A,FALSE,"Tickmarks"}</definedName>
    <definedName name="cantil_1" hidden="1">{#N/A,#N/A,FALSE,"Aging Summary";#N/A,#N/A,FALSE,"Ratio Analysis";#N/A,#N/A,FALSE,"Test 120 Day Accts";#N/A,#N/A,FALSE,"Tickmarks"}</definedName>
    <definedName name="cantil_1_1_1" hidden="1">{#N/A,#N/A,FALSE,"Aging Summary";#N/A,#N/A,FALSE,"Ratio Analysis";#N/A,#N/A,FALSE,"Test 120 Day Accts";#N/A,#N/A,FALSE,"Tickmarks"}</definedName>
    <definedName name="cantil_1_1_2" hidden="1">{#N/A,#N/A,FALSE,"Aging Summary";#N/A,#N/A,FALSE,"Ratio Analysis";#N/A,#N/A,FALSE,"Test 120 Day Accts";#N/A,#N/A,FALSE,"Tickmarks"}</definedName>
    <definedName name="cantil_1_1_3" hidden="1">{#N/A,#N/A,FALSE,"Aging Summary";#N/A,#N/A,FALSE,"Ratio Analysis";#N/A,#N/A,FALSE,"Test 120 Day Accts";#N/A,#N/A,FALSE,"Tickmarks"}</definedName>
    <definedName name="cantil_1_2" hidden="1">{#N/A,#N/A,FALSE,"Aging Summary";#N/A,#N/A,FALSE,"Ratio Analysis";#N/A,#N/A,FALSE,"Test 120 Day Accts";#N/A,#N/A,FALSE,"Tickmarks"}</definedName>
    <definedName name="cantil_1_3" hidden="1">{#N/A,#N/A,FALSE,"Aging Summary";#N/A,#N/A,FALSE,"Ratio Analysis";#N/A,#N/A,FALSE,"Test 120 Day Accts";#N/A,#N/A,FALSE,"Tickmarks"}</definedName>
    <definedName name="cantil_1_4" hidden="1">{#N/A,#N/A,FALSE,"Aging Summary";#N/A,#N/A,FALSE,"Ratio Analysis";#N/A,#N/A,FALSE,"Test 120 Day Accts";#N/A,#N/A,FALSE,"Tickmarks"}</definedName>
    <definedName name="cantil_2" hidden="1">{#N/A,#N/A,FALSE,"Aging Summary";#N/A,#N/A,FALSE,"Ratio Analysis";#N/A,#N/A,FALSE,"Test 120 Day Accts";#N/A,#N/A,FALSE,"Tickmarks"}</definedName>
    <definedName name="cantil_3" hidden="1">{#N/A,#N/A,FALSE,"Aging Summary";#N/A,#N/A,FALSE,"Ratio Analysis";#N/A,#N/A,FALSE,"Test 120 Day Accts";#N/A,#N/A,FALSE,"Tickmarks"}</definedName>
    <definedName name="cantil_4" hidden="1">{#N/A,#N/A,FALSE,"Aging Summary";#N/A,#N/A,FALSE,"Ratio Analysis";#N/A,#N/A,FALSE,"Test 120 Day Accts";#N/A,#N/A,FALSE,"Tickmarks"}</definedName>
    <definedName name="Capa변동" hidden="1">{"'Sheet1'!$A$1:$H$36"}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gt" hidden="1">{"SCH2C",#N/A,FALSE,"North America"}</definedName>
    <definedName name="CAs" hidden="1">#REF!</definedName>
    <definedName name="casa" hidden="1">{"SCH1A",#N/A,FALSE,"US";"SCH2A",#N/A,FALSE,"US"}</definedName>
    <definedName name="Casfl01" hidden="1">{#N/A,#N/A,FALSE,"Aging Summary";#N/A,#N/A,FALSE,"Ratio Analysis";#N/A,#N/A,FALSE,"Test 120 Day Accts";#N/A,#N/A,FALSE,"Tickmarks"}</definedName>
    <definedName name="Casfl01_1" hidden="1">{#N/A,#N/A,FALSE,"Aging Summary";#N/A,#N/A,FALSE,"Ratio Analysis";#N/A,#N/A,FALSE,"Test 120 Day Accts";#N/A,#N/A,FALSE,"Tickmarks"}</definedName>
    <definedName name="Casfl01_1_1" hidden="1">{#N/A,#N/A,FALSE,"Aging Summary";#N/A,#N/A,FALSE,"Ratio Analysis";#N/A,#N/A,FALSE,"Test 120 Day Accts";#N/A,#N/A,FALSE,"Tickmarks"}</definedName>
    <definedName name="Casfl01_1_1_1" hidden="1">{#N/A,#N/A,FALSE,"Aging Summary";#N/A,#N/A,FALSE,"Ratio Analysis";#N/A,#N/A,FALSE,"Test 120 Day Accts";#N/A,#N/A,FALSE,"Tickmarks"}</definedName>
    <definedName name="Casfl01_1_1_2" hidden="1">{#N/A,#N/A,FALSE,"Aging Summary";#N/A,#N/A,FALSE,"Ratio Analysis";#N/A,#N/A,FALSE,"Test 120 Day Accts";#N/A,#N/A,FALSE,"Tickmarks"}</definedName>
    <definedName name="Casfl01_1_1_3" hidden="1">{#N/A,#N/A,FALSE,"Aging Summary";#N/A,#N/A,FALSE,"Ratio Analysis";#N/A,#N/A,FALSE,"Test 120 Day Accts";#N/A,#N/A,FALSE,"Tickmarks"}</definedName>
    <definedName name="Casfl01_1_2" hidden="1">{#N/A,#N/A,FALSE,"Aging Summary";#N/A,#N/A,FALSE,"Ratio Analysis";#N/A,#N/A,FALSE,"Test 120 Day Accts";#N/A,#N/A,FALSE,"Tickmarks"}</definedName>
    <definedName name="Casfl01_1_3" hidden="1">{#N/A,#N/A,FALSE,"Aging Summary";#N/A,#N/A,FALSE,"Ratio Analysis";#N/A,#N/A,FALSE,"Test 120 Day Accts";#N/A,#N/A,FALSE,"Tickmarks"}</definedName>
    <definedName name="Casfl01_2" hidden="1">{#N/A,#N/A,FALSE,"Aging Summary";#N/A,#N/A,FALSE,"Ratio Analysis";#N/A,#N/A,FALSE,"Test 120 Day Accts";#N/A,#N/A,FALSE,"Tickmarks"}</definedName>
    <definedName name="Casfl01_3" hidden="1">{#N/A,#N/A,FALSE,"Aging Summary";#N/A,#N/A,FALSE,"Ratio Analysis";#N/A,#N/A,FALSE,"Test 120 Day Accts";#N/A,#N/A,FALSE,"Tickmarks"}</definedName>
    <definedName name="Casfl01_4" hidden="1">{#N/A,#N/A,FALSE,"Aging Summary";#N/A,#N/A,FALSE,"Ratio Analysis";#N/A,#N/A,FALSE,"Test 120 Day Accts";#N/A,#N/A,FALSE,"Tickmarks"}</definedName>
    <definedName name="Casfl04" hidden="1">{#N/A,#N/A,FALSE,"Aging Summary";#N/A,#N/A,FALSE,"Ratio Analysis";#N/A,#N/A,FALSE,"Test 120 Day Accts";#N/A,#N/A,FALSE,"Tickmarks"}</definedName>
    <definedName name="Casfl04_1" hidden="1">{#N/A,#N/A,FALSE,"Aging Summary";#N/A,#N/A,FALSE,"Ratio Analysis";#N/A,#N/A,FALSE,"Test 120 Day Accts";#N/A,#N/A,FALSE,"Tickmarks"}</definedName>
    <definedName name="Casfl04_1_1_1" hidden="1">{#N/A,#N/A,FALSE,"Aging Summary";#N/A,#N/A,FALSE,"Ratio Analysis";#N/A,#N/A,FALSE,"Test 120 Day Accts";#N/A,#N/A,FALSE,"Tickmarks"}</definedName>
    <definedName name="Casfl04_1_1_2" hidden="1">{#N/A,#N/A,FALSE,"Aging Summary";#N/A,#N/A,FALSE,"Ratio Analysis";#N/A,#N/A,FALSE,"Test 120 Day Accts";#N/A,#N/A,FALSE,"Tickmarks"}</definedName>
    <definedName name="Casfl04_1_1_3" hidden="1">{#N/A,#N/A,FALSE,"Aging Summary";#N/A,#N/A,FALSE,"Ratio Analysis";#N/A,#N/A,FALSE,"Test 120 Day Accts";#N/A,#N/A,FALSE,"Tickmarks"}</definedName>
    <definedName name="Casfl04_1_2" hidden="1">{#N/A,#N/A,FALSE,"Aging Summary";#N/A,#N/A,FALSE,"Ratio Analysis";#N/A,#N/A,FALSE,"Test 120 Day Accts";#N/A,#N/A,FALSE,"Tickmarks"}</definedName>
    <definedName name="Casfl04_1_3" hidden="1">{#N/A,#N/A,FALSE,"Aging Summary";#N/A,#N/A,FALSE,"Ratio Analysis";#N/A,#N/A,FALSE,"Test 120 Day Accts";#N/A,#N/A,FALSE,"Tickmarks"}</definedName>
    <definedName name="Casfl04_1_4" hidden="1">{#N/A,#N/A,FALSE,"Aging Summary";#N/A,#N/A,FALSE,"Ratio Analysis";#N/A,#N/A,FALSE,"Test 120 Day Accts";#N/A,#N/A,FALSE,"Tickmarks"}</definedName>
    <definedName name="Casfl04_2" hidden="1">{#N/A,#N/A,FALSE,"Aging Summary";#N/A,#N/A,FALSE,"Ratio Analysis";#N/A,#N/A,FALSE,"Test 120 Day Accts";#N/A,#N/A,FALSE,"Tickmarks"}</definedName>
    <definedName name="Casfl04_3" hidden="1">{#N/A,#N/A,FALSE,"Aging Summary";#N/A,#N/A,FALSE,"Ratio Analysis";#N/A,#N/A,FALSE,"Test 120 Day Accts";#N/A,#N/A,FALSE,"Tickmarks"}</definedName>
    <definedName name="Casfl04_4" hidden="1">{#N/A,#N/A,FALSE,"Aging Summary";#N/A,#N/A,FALSE,"Ratio Analysis";#N/A,#N/A,FALSE,"Test 120 Day Accts";#N/A,#N/A,FALSE,"Tickmarks"}</definedName>
    <definedName name="casfl12" hidden="1">{#N/A,#N/A,FALSE,"Aging Summary";#N/A,#N/A,FALSE,"Ratio Analysis";#N/A,#N/A,FALSE,"Test 120 Day Accts";#N/A,#N/A,FALSE,"Tickmarks"}</definedName>
    <definedName name="casfl12_1" hidden="1">{#N/A,#N/A,FALSE,"Aging Summary";#N/A,#N/A,FALSE,"Ratio Analysis";#N/A,#N/A,FALSE,"Test 120 Day Accts";#N/A,#N/A,FALSE,"Tickmarks"}</definedName>
    <definedName name="casfl12_1_1_1" hidden="1">{#N/A,#N/A,FALSE,"Aging Summary";#N/A,#N/A,FALSE,"Ratio Analysis";#N/A,#N/A,FALSE,"Test 120 Day Accts";#N/A,#N/A,FALSE,"Tickmarks"}</definedName>
    <definedName name="casfl12_1_1_2" hidden="1">{#N/A,#N/A,FALSE,"Aging Summary";#N/A,#N/A,FALSE,"Ratio Analysis";#N/A,#N/A,FALSE,"Test 120 Day Accts";#N/A,#N/A,FALSE,"Tickmarks"}</definedName>
    <definedName name="casfl12_1_1_3" hidden="1">{#N/A,#N/A,FALSE,"Aging Summary";#N/A,#N/A,FALSE,"Ratio Analysis";#N/A,#N/A,FALSE,"Test 120 Day Accts";#N/A,#N/A,FALSE,"Tickmarks"}</definedName>
    <definedName name="casfl12_1_2" hidden="1">{#N/A,#N/A,FALSE,"Aging Summary";#N/A,#N/A,FALSE,"Ratio Analysis";#N/A,#N/A,FALSE,"Test 120 Day Accts";#N/A,#N/A,FALSE,"Tickmarks"}</definedName>
    <definedName name="casfl12_1_3" hidden="1">{#N/A,#N/A,FALSE,"Aging Summary";#N/A,#N/A,FALSE,"Ratio Analysis";#N/A,#N/A,FALSE,"Test 120 Day Accts";#N/A,#N/A,FALSE,"Tickmarks"}</definedName>
    <definedName name="casfl12_1_4" hidden="1">{#N/A,#N/A,FALSE,"Aging Summary";#N/A,#N/A,FALSE,"Ratio Analysis";#N/A,#N/A,FALSE,"Test 120 Day Accts";#N/A,#N/A,FALSE,"Tickmarks"}</definedName>
    <definedName name="casfl12_2" hidden="1">{#N/A,#N/A,FALSE,"Aging Summary";#N/A,#N/A,FALSE,"Ratio Analysis";#N/A,#N/A,FALSE,"Test 120 Day Accts";#N/A,#N/A,FALSE,"Tickmarks"}</definedName>
    <definedName name="casfl12_3" hidden="1">{#N/A,#N/A,FALSE,"Aging Summary";#N/A,#N/A,FALSE,"Ratio Analysis";#N/A,#N/A,FALSE,"Test 120 Day Accts";#N/A,#N/A,FALSE,"Tickmarks"}</definedName>
    <definedName name="casfl12_4" hidden="1">{#N/A,#N/A,FALSE,"Aging Summary";#N/A,#N/A,FALSE,"Ratio Analysis";#N/A,#N/A,FALSE,"Test 120 Day Accts";#N/A,#N/A,FALSE,"Tickmarks"}</definedName>
    <definedName name="CASH" hidden="1">{"'Sheet1'!$A$1:$H$36"}</definedName>
    <definedName name="Cashbook" hidden="1">{#N/A,#N/A,FALSE,"Sheet1"}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OUT" hidden="1">{"'Sheet1'!$A$1:$H$36"}</definedName>
    <definedName name="cass" hidden="1">{#N/A,#N/A,FALSE,"Assessment";#N/A,#N/A,FALSE,"Staffing";#N/A,#N/A,FALSE,"Hires";#N/A,#N/A,FALSE,"Assumptions"}</definedName>
    <definedName name="cassacac" hidden="1">{#N/A,#N/A,FALSE,"Assessment";#N/A,#N/A,FALSE,"Staffing";#N/A,#N/A,FALSE,"Hires";#N/A,#N/A,FALSE,"Assumptions"}</definedName>
    <definedName name="cat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b_Chart_1_opts" hidden="1">"1, 1, 1, False, 2, False, False, , 0, False, False, 1, 1"</definedName>
    <definedName name="cb_Chart_18_opts" hidden="1">"1, 1, 1, False, 2, True, False, , 0, False, False, 1, 2"</definedName>
    <definedName name="cb_Chart_2_opts" hidden="1">"2, 1, 2, True, 2, False, False, , 0, False, True, 1, 2"</definedName>
    <definedName name="cb_Chart_3_opts" hidden="1">"2, 1, 2, True, 2, False, False, , 0, False, True, 1, 2"</definedName>
    <definedName name="cb_sChart10B982F_opts" hidden="1">"1, 1, 1, False, 2, False, False, , 0, False, False, 1, 2"</definedName>
    <definedName name="cb_sChart1615FFBA_opts" hidden="1">"1, 9, 1, False, 2, False, False, , 0, False, False, 1, 2"</definedName>
    <definedName name="cb_sChart16160138_opts" hidden="1">"1, 9, 1, False, 2, False, False, , 0, False, True, 1, 1"</definedName>
    <definedName name="cb_sChart16160293_opts" hidden="1">"1, 9, 1, False, 2, False, False, , 0, False, True, 1, 1"</definedName>
    <definedName name="cb_sChart16160E49_opts" hidden="1">"1, 7, 1, False, 2, False, False, , 0, False, True, 1, 1"</definedName>
    <definedName name="cb_sChart162CD085_opts" hidden="1">"1, 1, 1, False, 2, True, False, , 0, False, False, 1, 2"</definedName>
    <definedName name="cb_sChart16EBA7BA_opts" hidden="1">"1, 1, 1, False, 2, True, False, , 0, False, True, 1, 2"</definedName>
    <definedName name="cb_sChart17D5130B_opts" hidden="1">"1, 10, 1, False, 2, False, False, , 0, False, False, 2, 2"</definedName>
    <definedName name="cb_sChart17D5142C_opts" hidden="1">"1, 10, 1, False, 2, False, False, , 0, False, False, 2, 1"</definedName>
    <definedName name="cb_sChart17D51686_opts" hidden="1">"1, 10, 1, False, 2, False, False, , 0, False, False, 1, 2"</definedName>
    <definedName name="cb_sChart17D517ED_opts" hidden="1">"1, 10, 1, False, 2, False, False, , 0, False, False, 2, 2"</definedName>
    <definedName name="cb_sChart17D51DE5_opts" hidden="1">"1, 10, 1, False, 2, False, False, , 0, False, False, 2, 2"</definedName>
    <definedName name="cb_sChart17E15E61_opts" hidden="1">"1, 10, 1, False, 2, False, False, , 0, False, False, 2, 2"</definedName>
    <definedName name="cb_sChart17E1D165_opts" hidden="1">"1, 10, 1, False, 2, False, False, , 0, False, False, 2, 2"</definedName>
    <definedName name="cb_sChart17EEF08B_opts" hidden="1">"1, 1, 1, False, 2, True, False, , 0, False, False, 2, 2"</definedName>
    <definedName name="cb_sChart17EEF9E7_opts" hidden="1">"1, 1, 1, False, 2, True, False, , 0, False, False, 2,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D4AB240_opts" hidden="1">"1, 9, 1, False, 2, False, False, , 0, False, True, 2, 2"</definedName>
    <definedName name="cb_sChartBA6BD2E_opts" hidden="1">"1, 7, 1, False, 2, False, False, , 0, False, False, 2, 2"</definedName>
    <definedName name="cb_sChartBA6C210_opts" hidden="1">"1, 7, 1, False, 2, False, False, , 0, False, False, 2, 2"</definedName>
    <definedName name="cb_sChartBBD5680_opts" hidden="1">"1, 5, 1, False, 2, False, False, , 0, False, True, 2, 2"</definedName>
    <definedName name="cb_sChartBBD57CF_opts" hidden="1">"1, 5, 1, False, 2, False, False, , 0, False, True, 2, 2"</definedName>
    <definedName name="cb_sChartBBD584F_opts" hidden="1">"1, 3, 1, False, 2, False, False, , 0, False, True, 2, 2"</definedName>
    <definedName name="cb_sChartBBD688A_opts" hidden="1">"1, 3, 1, False, 2, False, False, , 0, False, True, 2, 2"</definedName>
    <definedName name="cb_sChartC07CC52_opts" hidden="1">"1, 10, 1, False, 2, False, False, , 0, False, False, 2, 2"</definedName>
    <definedName name="cb_sChartC07DC0E_opts" hidden="1">"1, 1, 1, False, 2, False, False, , 0, False, False, 2, 2"</definedName>
    <definedName name="cb_sChartC07DCA4_opts" hidden="1">"1, 1, 1, False, 2, False, False, , 0, False, False, 2, 2"</definedName>
    <definedName name="cb_sChartC07DD18_opts" hidden="1">"1, 10, 1, False, 2, False, False, , 0, False, False, 2, 2"</definedName>
    <definedName name="cb_sChartC6D845C_opts" hidden="1">"1, 10, 1, False, 2, True, False, , 0, False, False, 2, 2"</definedName>
    <definedName name="cb_sChartC6D85A0_opts" hidden="1">"1, 10, 1, False, 2, True, False, , 0, False, False, 2, 2"</definedName>
    <definedName name="cb_sChartEBEC7A1_opts" hidden="1">"1, 7, 1, False, 2, False, False, , 0, False, True, 1, 1"</definedName>
    <definedName name="cb_sChartEC2876B_opts" hidden="1">"1, 7, 1, False, 2, False, False, , 0, False, False, 1, 1"</definedName>
    <definedName name="cb_sChartED430F3_opts" hidden="1">"1, 7, 1, False, 2, False, False, , 0, False, True, 1, 1"</definedName>
    <definedName name="CBWorkbookPriority" hidden="1">-113839979</definedName>
    <definedName name="CC" hidden="1">{"'Sheet1'!$A$4:$M$6"}</definedName>
    <definedName name="CC_1" hidden="1">{"'Sheet1'!$A$4:$M$6"}</definedName>
    <definedName name="CC_1_1_1" hidden="1">{"'Sheet1'!$A$4:$M$6"}</definedName>
    <definedName name="CC_1_1_2" hidden="1">{"'Sheet1'!$A$4:$M$6"}</definedName>
    <definedName name="CC_1_1_3" hidden="1">{"'Sheet1'!$A$4:$M$6"}</definedName>
    <definedName name="CC_1_2" hidden="1">{"'Sheet1'!$A$4:$M$6"}</definedName>
    <definedName name="CC_1_3" hidden="1">{"'Sheet1'!$A$4:$M$6"}</definedName>
    <definedName name="CC_1_4" hidden="1">{"'Sheet1'!$A$4:$M$6"}</definedName>
    <definedName name="CC_2" hidden="1">{"'Sheet1'!$A$4:$M$6"}</definedName>
    <definedName name="CC_3" hidden="1">{"'Sheet1'!$A$4:$M$6"}</definedName>
    <definedName name="CC_4" hidden="1">{"'Sheet1'!$A$4:$M$6"}</definedName>
    <definedName name="ccc" hidden="1">#N/A</definedName>
    <definedName name="cccc" hidden="1">{"SCH1C",#N/A,FALSE,"North America"}</definedName>
    <definedName name="cccccc" hidden="1">{#N/A,#N/A,FALSE,"Sheet1"}</definedName>
    <definedName name="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ccce" hidden="1">{#N/A,#N/A,FALSE,"Sheet1"}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hidden="1">{"'Sheet1'!$A$4:$M$6"}</definedName>
    <definedName name="cd_1" hidden="1">{"'Sheet1'!$A$4:$M$6"}</definedName>
    <definedName name="cd_1_1_1" hidden="1">{"'Sheet1'!$A$4:$M$6"}</definedName>
    <definedName name="cd_1_1_2" hidden="1">{"'Sheet1'!$A$4:$M$6"}</definedName>
    <definedName name="cd_1_1_3" hidden="1">{"'Sheet1'!$A$4:$M$6"}</definedName>
    <definedName name="cd_1_2" hidden="1">{"'Sheet1'!$A$4:$M$6"}</definedName>
    <definedName name="cd_1_3" hidden="1">{"'Sheet1'!$A$4:$M$6"}</definedName>
    <definedName name="cd_1_4" hidden="1">{"'Sheet1'!$A$4:$M$6"}</definedName>
    <definedName name="cd_2" hidden="1">{"'Sheet1'!$A$4:$M$6"}</definedName>
    <definedName name="cd_3" hidden="1">{"'Sheet1'!$A$4:$M$6"}</definedName>
    <definedName name="cd_4" hidden="1">{"'Sheet1'!$A$4:$M$6"}</definedName>
    <definedName name="cdac" hidden="1">{#N/A,#N/A,FALSE,"Assessment";#N/A,#N/A,FALSE,"Staffing";#N/A,#N/A,FALSE,"Hires";#N/A,#N/A,FALSE,"Assumptions"}</definedName>
    <definedName name="cde" hidden="1">{#N/A,#N/A,TRUE,"constb"}</definedName>
    <definedName name="CDS" hidden="1">{"'Feb 99'!$A$1:$G$30"}</definedName>
    <definedName name="cecep" hidden="1">#REF!</definedName>
    <definedName name="cepot" hidden="1">#REF!</definedName>
    <definedName name="CEQGVER" hidden="1">{#N/A,#N/A,FALSE,"Aging Summary";#N/A,#N/A,FALSE,"Ratio Analysis";#N/A,#N/A,FALSE,"Test 120 Day Accts";#N/A,#N/A,FALSE,"Tickmarks"}</definedName>
    <definedName name="Cernicalo" hidden="1">{#N/A,#N/A,FALSE,"Aging Summary";#N/A,#N/A,FALSE,"Ratio Analysis";#N/A,#N/A,FALSE,"Test 120 Day Accts";#N/A,#N/A,FALSE,"Tickmarks"}</definedName>
    <definedName name="cet" hidden="1">{"'生管'!$A$1:$H$43"}</definedName>
    <definedName name="cew" hidden="1">{"'毛利比较'!$A$4:$P$26"}</definedName>
    <definedName name="cf" hidden="1">{"subs",#N/A,FALSE,"database ";"proportional",#N/A,FALSE,"database "}</definedName>
    <definedName name="CFAB7" hidden="1">{"'Sheet1'!$A$1:$H$36"}</definedName>
    <definedName name="CForiginal" hidden="1">#REF!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angeRange" hidden="1">#REF!</definedName>
    <definedName name="ChangeRange2" hidden="1">#N/A</definedName>
    <definedName name="che" hidden="1">{#N/A,#N/A,FALSE,"970301";#N/A,#N/A,FALSE,"970302";#N/A,#N/A,FALSE,"970303";#N/A,#N/A,FALSE,"970304";#N/A,#N/A,FALSE,"COM1";#N/A,#N/A,FALSE,"COM2"}</definedName>
    <definedName name="CIPHSJ" hidden="1">#REF!</definedName>
    <definedName name="Cipla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QANR_008e261baca14de79900439742399224" hidden="1">#REF!</definedName>
    <definedName name="CIQANR_00d150b02ca84029af68c9db40b6e1e2" hidden="1">#REF!</definedName>
    <definedName name="CIQANR_022ff3bae47b40c6bdbb14ff598686ed" hidden="1">#REF!</definedName>
    <definedName name="CIQANR_025d6abdf84948649c95a5a3ca70afcb" hidden="1">#REF!</definedName>
    <definedName name="CIQANR_02a5e04826934f5ba722c7e1a62a8bfc" hidden="1">#REF!</definedName>
    <definedName name="CIQANR_0699236c14db42d488844d56871e2661" hidden="1">#REF!</definedName>
    <definedName name="CIQANR_06dc3260e7034557a8f399439a22da17" hidden="1">#REF!</definedName>
    <definedName name="CIQANR_075b62d3fb5f4e2ea5c755da5e5cb638" hidden="1">#REF!</definedName>
    <definedName name="CIQANR_07a947d44aec430b823623a8f1de1074" hidden="1">#REF!</definedName>
    <definedName name="CIQANR_08dccd74fba74af0b6c0975d4cfb6cbe" hidden="1">#REF!</definedName>
    <definedName name="CIQANR_09d9ec32c6234f89b5753b39234beea2" hidden="1">#REF!</definedName>
    <definedName name="CIQANR_0a3c0e0c5a5347a0a5cf83b231d0a1ef" hidden="1">#REF!</definedName>
    <definedName name="CIQANR_0afbb01dbd1b47b294963c0faa990c34" hidden="1">#REF!</definedName>
    <definedName name="CIQANR_0b98f28934614af3b1dabbc8ca91147d" hidden="1">#REF!</definedName>
    <definedName name="CIQANR_0c06feeb74204f03a3f82fdc75b0b239" hidden="1">#REF!</definedName>
    <definedName name="CIQANR_0cd2f18b6aa1406fbf5e1b980f728293" hidden="1">#REF!</definedName>
    <definedName name="CIQANR_1034b0be522744a69df7fbcaf6a0bc2b" hidden="1">#REF!</definedName>
    <definedName name="CIQANR_106b90a3dd0e452388886ea005bbe27a" hidden="1">#REF!</definedName>
    <definedName name="CIQANR_10de3aa85be842c78597c6694d908736" hidden="1">#REF!</definedName>
    <definedName name="CIQANR_10ea8ee62ca643b59cd790b224f072bb" hidden="1">#REF!</definedName>
    <definedName name="CIQANR_113d097b27d64f479c5125429e94c628" hidden="1">#REF!</definedName>
    <definedName name="CIQANR_1619ca438681489cb25dce256ee83a29" hidden="1">#REF!</definedName>
    <definedName name="CIQANR_1829518278ea41d488fca46165539368" hidden="1">#REF!</definedName>
    <definedName name="CIQANR_19a917d91ec6417fa681809d5428fc88" hidden="1">#REF!</definedName>
    <definedName name="CIQANR_1c9e9719e8954089867eaec6a8464a35" hidden="1">#REF!</definedName>
    <definedName name="CIQANR_1ca96fe39afa491f9baa5249ab3f0bc7" hidden="1">#REF!</definedName>
    <definedName name="CIQANR_1d747a329b744ada9640e3d932cf5d0c" hidden="1">#REF!</definedName>
    <definedName name="CIQANR_1e15b38696fc44b5af7927c81d7979cd" hidden="1">#REF!</definedName>
    <definedName name="CIQANR_1fd46c4f4a3c4cf5a0edc864a4c04c53" hidden="1">#REF!</definedName>
    <definedName name="CIQANR_214b83af2af240c597bbb01826aa29e6" hidden="1">#REF!</definedName>
    <definedName name="CIQANR_21e567a09c224fd89f24c1a242670384" hidden="1">#REF!</definedName>
    <definedName name="CIQANR_2515d8dd55db4f1c92bedef609123e59" hidden="1">#REF!</definedName>
    <definedName name="CIQANR_263e414c55dc44b495eb2358dad9944d" hidden="1">#REF!</definedName>
    <definedName name="CIQANR_264ec01133b447e6b86974366f6d9f17" hidden="1">#REF!</definedName>
    <definedName name="CIQANR_26661bd6f54b4faba8cdad58a60b9277" hidden="1">#REF!</definedName>
    <definedName name="CIQANR_267a5138b19541969496bc8aee8c6c1d" hidden="1">#REF!</definedName>
    <definedName name="CIQANR_29742d2710f247689aa916d7c3da6623" hidden="1">#REF!</definedName>
    <definedName name="CIQANR_29c7f759d989475481a64df160f26277" hidden="1">#REF!</definedName>
    <definedName name="CIQANR_2cb62c9bd99a4d138e279ddd1bad674d" hidden="1">#REF!</definedName>
    <definedName name="CIQANR_2d0c363f8bde4af1a3046002d3be9c83" hidden="1">#REF!</definedName>
    <definedName name="CIQANR_2db4ec320a414e4ab95f0819bd8af947" hidden="1">#REF!</definedName>
    <definedName name="CIQANR_2dfca6a7bcdb4fc79d1824fa2d745469" hidden="1">#REF!</definedName>
    <definedName name="CIQANR_300414beb7eb4151927a8e548bf5fa18" hidden="1">#REF!</definedName>
    <definedName name="CIQANR_343d548f765b40629cf003cd2a20e816" hidden="1">#REF!</definedName>
    <definedName name="CIQANR_37b61e95b9e24120b37b58009b7228c8" hidden="1">#REF!</definedName>
    <definedName name="CIQANR_38e3d56c4dc24c89ae9544bd7965780f" hidden="1">#REF!</definedName>
    <definedName name="CIQANR_3a070a187e28428583330846f1932ded" hidden="1">#REF!</definedName>
    <definedName name="CIQANR_3a5508e165374810a59b0b107483ae24" hidden="1">#REF!</definedName>
    <definedName name="CIQANR_3abcd48156ec4a1394384fee53693f28" hidden="1">#REF!</definedName>
    <definedName name="CIQANR_3ca3640ca31b4484b5239105bdc7908a" hidden="1">#REF!</definedName>
    <definedName name="CIQANR_402af8405da2467cbb63e83b49a7864f" hidden="1">#REF!</definedName>
    <definedName name="CIQANR_4317409de99f4cbe9cfea0670ca226d7" hidden="1">#REF!</definedName>
    <definedName name="CIQANR_46052c4132754100b94d1a642299c84f" hidden="1">#REF!</definedName>
    <definedName name="CIQANR_46fbc598941748c5a81742643ad240ba" hidden="1">#REF!</definedName>
    <definedName name="CIQANR_4975d70d35b7498cb41c41eaae9fdef8" hidden="1">#REF!</definedName>
    <definedName name="CIQANR_4a643174cd4944e291b9555a0379cdfe" hidden="1">#REF!</definedName>
    <definedName name="CIQANR_4aaf11f13697483a90f532b87ce62ac5" hidden="1">#REF!</definedName>
    <definedName name="CIQANR_4bd87cbd33624d879ddaa21a54f80890" hidden="1">#REF!</definedName>
    <definedName name="CIQANR_4d41b927f79545e6b8f7fdc0938eee3b" hidden="1">#REF!</definedName>
    <definedName name="CIQANR_4d6dc24bd21e45e8944c3e8b954056d8" hidden="1">#REF!</definedName>
    <definedName name="CIQANR_4d76f01d403546ad89c431cde2247d7d" hidden="1">#REF!</definedName>
    <definedName name="CIQANR_4fc3d6c29b974001803515a03949b3c4" hidden="1">#REF!</definedName>
    <definedName name="CIQANR_51ad5d75f1ac451892af6218fe8cb48e" hidden="1">#REF!</definedName>
    <definedName name="CIQANR_52382856dccb450eb3d29b720f7980ce" hidden="1">#REF!</definedName>
    <definedName name="CIQANR_53904be3f979417daacea56516afd6ad" hidden="1">#REF!</definedName>
    <definedName name="CIQANR_567e6bd72187437b923b2d7b7fa4c802" hidden="1">#REF!</definedName>
    <definedName name="CIQANR_56b1f5f721e745e09bf0d353e1a42460" hidden="1">#REF!</definedName>
    <definedName name="CIQANR_56da77a1687f4d5691130ad06fa3d221" hidden="1">#REF!</definedName>
    <definedName name="CIQANR_57682390ff184cd5947fcd9b762c10f7" hidden="1">#REF!</definedName>
    <definedName name="CIQANR_584f3aab898b48099853a410c489e4dc" hidden="1">#REF!</definedName>
    <definedName name="CIQANR_586050d1d44f4d348128ed2ce37fb553" hidden="1">#REF!</definedName>
    <definedName name="CIQANR_59f38c25a8054c97bc04c080f5f5e58a" hidden="1">#REF!</definedName>
    <definedName name="CIQANR_5b1ecc3772c24ac48d268f5c2e584e5c" hidden="1">#REF!</definedName>
    <definedName name="CIQANR_5ba9a47d968d4ff0b143a95f4180d44a" hidden="1">#REF!</definedName>
    <definedName name="CIQANR_5c8b6905225845028fae666a6420abfb" hidden="1">#REF!</definedName>
    <definedName name="CIQANR_5eb6a1fb2f264be5ad0ab088e98a9c22" hidden="1">#REF!</definedName>
    <definedName name="CIQANR_6022b77b30744ec5a4b0e388ecdee18d" hidden="1">#REF!</definedName>
    <definedName name="CIQANR_650ba60d40c54b7a9eaeb26c44a847c7" hidden="1">#REF!</definedName>
    <definedName name="CIQANR_6634f8df2be44944ad26c55106187067" hidden="1">#REF!</definedName>
    <definedName name="CIQANR_67a0844f708046308c722785bab4a490" hidden="1">#REF!</definedName>
    <definedName name="CIQANR_68458d0e28d24ab294a173720fea4701" hidden="1">#REF!</definedName>
    <definedName name="CIQANR_695af242a8fa4bcfa4d180107c12b46d" hidden="1">#REF!</definedName>
    <definedName name="CIQANR_6a5409f604664c13adee6bcb5569fc3e" hidden="1">#REF!</definedName>
    <definedName name="CIQANR_6b2d4b5d525a4a1aa7aef214553afb99" hidden="1">#REF!</definedName>
    <definedName name="CIQANR_6d9c7ff78fc94914ac11fccdd4cd4c2b" hidden="1">#REF!</definedName>
    <definedName name="CIQANR_6f9f552be1704177a053e12bbc2f0dca" hidden="1">#REF!</definedName>
    <definedName name="CIQANR_6fe09615bce44f8d94e4158ef800681f" hidden="1">#REF!</definedName>
    <definedName name="CIQANR_6ffa21bbe42c47dea1cdd49512b34763" hidden="1">#REF!</definedName>
    <definedName name="CIQANR_72bb1af02750480aae244150f8767546" hidden="1">#REF!</definedName>
    <definedName name="CIQANR_736e44b7a2f045f09b182019458b66c0" hidden="1">#REF!</definedName>
    <definedName name="CIQANR_73a925e4f6d34763a55a77a4ed143b62" hidden="1">#REF!</definedName>
    <definedName name="CIQANR_73cbc11ac70c42a581f2106b2bd74de2" hidden="1">#REF!</definedName>
    <definedName name="CIQANR_75402073f05d4f1ba1551eb97a0d16d9" hidden="1">#REF!</definedName>
    <definedName name="CIQANR_77780a6d4cd2437a964792680eaa06ac" hidden="1">#REF!</definedName>
    <definedName name="CIQANR_78cbc742c4bf485482e9bcad484066bc" hidden="1">#REF!</definedName>
    <definedName name="CIQANR_79e091910ead4f00af6077dfe0ca661b" hidden="1">#REF!</definedName>
    <definedName name="CIQANR_7a10c91657654019b0b7e443323d5ba1" hidden="1">#REF!</definedName>
    <definedName name="CIQANR_7a3556acbe3b4dde9a0119a73855255a" hidden="1">#REF!</definedName>
    <definedName name="CIQANR_7b63773fc32e49bc993327a8491d4cb3" hidden="1">#REF!</definedName>
    <definedName name="CIQANR_7baed649f0ea43248d92d2e342e1c19f" hidden="1">#REF!</definedName>
    <definedName name="CIQANR_7be19f4751a9465d88b0b67f88270075" hidden="1">#REF!</definedName>
    <definedName name="CIQANR_7c0938d39cf240d1a69226abdbc686af" hidden="1">#REF!</definedName>
    <definedName name="CIQANR_7cbbda872d5a4fc896f3fd90044e4084" hidden="1">#REF!</definedName>
    <definedName name="CIQANR_7d67482da34845cbbbe57d4961081f38" hidden="1">#REF!</definedName>
    <definedName name="CIQANR_7eca6dde9b5543bab671ba02d543835b" hidden="1">#REF!</definedName>
    <definedName name="CIQANR_7ef1a29687924d2d8bbc7e5aa70d2fb3" hidden="1">#REF!</definedName>
    <definedName name="CIQANR_81c24af5e4ee4184befa7c1e92e9af31" hidden="1">#REF!</definedName>
    <definedName name="CIQANR_82cba6e8af5843f5ab09bc52f8b42940" hidden="1">#REF!</definedName>
    <definedName name="CIQANR_83138a608c1b46188c3e6bba1cf6d018" hidden="1">#REF!</definedName>
    <definedName name="CIQANR_880c6635a7634e27b8e1683f3d5ed365" hidden="1">#REF!</definedName>
    <definedName name="CIQANR_8905e874b2624e74af713b3bef5a59c8" hidden="1">#REF!</definedName>
    <definedName name="CIQANR_897db3a9cc87428e939924d51da15243" hidden="1">#REF!</definedName>
    <definedName name="CIQANR_8e741748563d47cc818fd6831aa73e58" hidden="1">#REF!</definedName>
    <definedName name="CIQANR_8f14c42e74a3402d8ea69137e9774f60" hidden="1">#REF!</definedName>
    <definedName name="CIQANR_9077296cb5394d0fa2da88b0e4d06a4a" hidden="1">#REF!</definedName>
    <definedName name="CIQANR_92ac8c14cb654aa085bd0e66b80b1391" hidden="1">#REF!</definedName>
    <definedName name="CIQANR_93f306e099a64cfebeb2f00a0f19c359" hidden="1">#REF!</definedName>
    <definedName name="CIQANR_94ac980e2713446da5ff4f370604da5b" hidden="1">#REF!</definedName>
    <definedName name="CIQANR_962dc8aeb05447f595befe910d39a3b0" hidden="1">#REF!</definedName>
    <definedName name="CIQANR_9a25044dfcde4ad0b08a316eeade8070" hidden="1">#REF!</definedName>
    <definedName name="CIQANR_9bd65872475c490898ba43eae8e03604" hidden="1">#REF!</definedName>
    <definedName name="CIQANR_9cc649576f03477b8291361df64f7ff3" hidden="1">#REF!</definedName>
    <definedName name="CIQANR_9d4c8e8f85ba47b8aa31f1088482e7da" hidden="1">#REF!</definedName>
    <definedName name="CIQANR_9ed15ac4e8cb48a7814fab32d48b42df" hidden="1">#REF!</definedName>
    <definedName name="CIQANR_9ee20da74d694c74b0804346f396a00e" hidden="1">#REF!</definedName>
    <definedName name="CIQANR_9fcd25156f0f447380e59f54d8127051" hidden="1">#REF!</definedName>
    <definedName name="CIQANR_a0164900f35145bdb759aa4625bdc670" hidden="1">#REF!</definedName>
    <definedName name="CIQANR_a02b381f9a0c44a892f923066c285cae" hidden="1">#REF!</definedName>
    <definedName name="CIQANR_a13efda25e834cf0935880a061b4b5f6" hidden="1">#REF!</definedName>
    <definedName name="CIQANR_a1b4601bb4654f6f96d5179eb2964c49" hidden="1">#REF!</definedName>
    <definedName name="CIQANR_a2891b89d8fb42d18c62c1fd40a9ac1a" hidden="1">#REF!</definedName>
    <definedName name="CIQANR_a3684adafb284c9c8ead396b729eab30" hidden="1">#REF!</definedName>
    <definedName name="CIQANR_a3c8584387c4443aab9ce5e43acb20d8" hidden="1">#REF!</definedName>
    <definedName name="CIQANR_a594068949c54c49a6ea1e16137abcf3" hidden="1">#REF!</definedName>
    <definedName name="CIQANR_a5cd6ac40e154db7ac7f367281db6983" hidden="1">#REF!</definedName>
    <definedName name="CIQANR_a805963ede364fef99bbc3d0b483662d" hidden="1">#REF!</definedName>
    <definedName name="CIQANR_a9335a34fd7946b2a0027755a5470e18" hidden="1">#REF!</definedName>
    <definedName name="CIQANR_aad50cf3328648a5b6cb806424ee474c" hidden="1">#REF!</definedName>
    <definedName name="CIQANR_abf0669754f34f7f936ff865ce70c94b" hidden="1">#REF!</definedName>
    <definedName name="CIQANR_acaedeaf2bf743578c4558a1318b7b22" hidden="1">#REF!</definedName>
    <definedName name="CIQANR_adf395fbdaec4274bdc2a5968333028a" hidden="1">#REF!</definedName>
    <definedName name="CIQANR_b006c323ffad4e3389380c3d600d431a" hidden="1">#REF!</definedName>
    <definedName name="CIQANR_b1302137ae2d4b008a7a58ae2a0c2721" hidden="1">#REF!</definedName>
    <definedName name="CIQANR_b185ad959c884507a8d27d5d17cfa15a" hidden="1">#REF!</definedName>
    <definedName name="CIQANR_b1b628935da344648a98c0d66dec52bd" hidden="1">#REF!</definedName>
    <definedName name="CIQANR_b28f5d4edbc743b8a514b7fda8ab568a" hidden="1">#REF!</definedName>
    <definedName name="CIQANR_b2c4636e592f4b69886f05201d49846d" hidden="1">#REF!</definedName>
    <definedName name="CIQANR_b43dc2e7c6c14967a75480558f616cd4" hidden="1">#REF!</definedName>
    <definedName name="CIQANR_b4418a5e1fc04756b34d68b8f054f354" hidden="1">#REF!</definedName>
    <definedName name="CIQANR_b4efb32e7e6349dca801c0d17690a506" hidden="1">#REF!</definedName>
    <definedName name="CIQANR_b62e4fc3a2dd472aab3805529af24eed" hidden="1">#REF!</definedName>
    <definedName name="CIQANR_b781079e1fde452c8d17cfe21d7f2a16" hidden="1">#REF!</definedName>
    <definedName name="CIQANR_b7a06e38deda493d80cbd636183d37d0" hidden="1">#REF!</definedName>
    <definedName name="CIQANR_b81b5a956a1d440db621218bf1308799" hidden="1">#REF!</definedName>
    <definedName name="CIQANR_b8449950b98946368433066cb0c3d57b" hidden="1">#REF!</definedName>
    <definedName name="CIQANR_b9558cc9461e48628376089aa4675eac" hidden="1">#REF!</definedName>
    <definedName name="CIQANR_b9f5fd87396a4582973b1f757d2cc125" hidden="1">#REF!</definedName>
    <definedName name="CIQANR_bc521e9da3d64d3483bc55ed8119f2c4" hidden="1">#REF!</definedName>
    <definedName name="CIQANR_bd3cf8a1f7f14b1f84dadb783f8731ba" hidden="1">#REF!</definedName>
    <definedName name="CIQANR_bd71067f1e1b406d9aa6f40dd45fbdc3" hidden="1">#REF!</definedName>
    <definedName name="CIQANR_be36aafca526406d983cc438ac07bbec" hidden="1">#REF!</definedName>
    <definedName name="CIQANR_beac0b54548b44cf878dc08d49f3d841" hidden="1">#REF!</definedName>
    <definedName name="CIQANR_beec2a5ebfa74a6894904cb0c23b513e" hidden="1">#REF!</definedName>
    <definedName name="CIQANR_c139b120ad944c29ba2477368ee40996" hidden="1">#REF!</definedName>
    <definedName name="CIQANR_c2d8f4a47a864193b50e2dc15584fd2e" hidden="1">#REF!</definedName>
    <definedName name="CIQANR_c35885c54bd74d43bb4477c58a0cfe79" hidden="1">#REF!</definedName>
    <definedName name="CIQANR_c4fb7cecf87f4a499858a4e181057943" hidden="1">#REF!</definedName>
    <definedName name="CIQANR_c5ed51311d4f42b8b1b7f25f1edb82b2" hidden="1">#REF!</definedName>
    <definedName name="CIQANR_ca763807fce747cab94e8c98ac6f21dd" hidden="1">#REF!</definedName>
    <definedName name="CIQANR_ca898beb6a74487bb1c8b250d8d47c98" hidden="1">#REF!</definedName>
    <definedName name="CIQANR_cb3e2534d562497d9c39c21459bcf25c" hidden="1">#REF!</definedName>
    <definedName name="CIQANR_ccf09e32b5e045f48872e8ac616d2369" hidden="1">#REF!</definedName>
    <definedName name="CIQANR_ce21a999461c441f988c642495b43a32" hidden="1">#REF!</definedName>
    <definedName name="CIQANR_ce30eeadc22d44878d902ae3305da12f" hidden="1">#REF!</definedName>
    <definedName name="CIQANR_ce960771f50846488e9ccbca441edb96" hidden="1">#REF!</definedName>
    <definedName name="CIQANR_d034a53cda054453ad5adadb724884e3" hidden="1">#REF!</definedName>
    <definedName name="CIQANR_d0b4d869f85f461c8db6dc1887fd185f" hidden="1">#REF!</definedName>
    <definedName name="CIQANR_d197def9e1b543fca71824a57047c1e0" hidden="1">#REF!</definedName>
    <definedName name="CIQANR_d24aa541ab054526b5a793410e98ce69" hidden="1">#REF!</definedName>
    <definedName name="CIQANR_d2825ceb04724395b4590da61338ad83" hidden="1">#REF!</definedName>
    <definedName name="CIQANR_d39765b5ca244789a6b157cef5df798c" hidden="1">#REF!</definedName>
    <definedName name="CIQANR_d3e2d14aca2545a0a6c7c8a1a71e5e25" hidden="1">#REF!</definedName>
    <definedName name="CIQANR_d413a7930b4f47cfb4b495b1343a5485" hidden="1">#REF!</definedName>
    <definedName name="CIQANR_d52097e45c59413d9f94078665f3e229" hidden="1">#REF!</definedName>
    <definedName name="CIQANR_d5c8f035fa3f4747872316732beb600c" hidden="1">#REF!</definedName>
    <definedName name="CIQANR_d60b3d9a0f2e4410816eda3d54329334" hidden="1">#REF!</definedName>
    <definedName name="CIQANR_d62721184642483dbff27c13c6fe56f1" hidden="1">#REF!</definedName>
    <definedName name="CIQANR_d6f7928857e04de883a9e141e97148b8" hidden="1">#REF!</definedName>
    <definedName name="CIQANR_d70f84465eac447699f5baf067608a5b" hidden="1">#REF!</definedName>
    <definedName name="CIQANR_d7a504a772ff498d88f39c30f3775958" hidden="1">#REF!</definedName>
    <definedName name="CIQANR_d7b51facba8e49778425e7fc2dd8a68c" hidden="1">#REF!</definedName>
    <definedName name="CIQANR_d819a04a666844adb17420b49ffca7b1" hidden="1">#REF!</definedName>
    <definedName name="CIQANR_d81cff5bcc1a4538a725ffb74c2ac0ba" hidden="1">#REF!</definedName>
    <definedName name="CIQANR_d840db29d8f141e39df888ad510c28ed" hidden="1">#REF!</definedName>
    <definedName name="CIQANR_d84c4a83c5a44592b00e3c1d0f8f5f30" hidden="1">#REF!</definedName>
    <definedName name="CIQANR_d87d2a9f89e246559ad4c5223c2e2834" hidden="1">#REF!</definedName>
    <definedName name="CIQANR_d8f170d2c4ca44cab8b87a4e5b82a042" hidden="1">#REF!</definedName>
    <definedName name="CIQANR_d8f4ee16d5b740c4ac80f34f9a5da694" hidden="1">#REF!</definedName>
    <definedName name="CIQANR_d9004d1b5ab4447d98a24f84730f08a6" hidden="1">#REF!</definedName>
    <definedName name="CIQANR_dc0d5b1c99934a0cb0edfae205f6d463" hidden="1">#REF!</definedName>
    <definedName name="CIQANR_dcaed18606984350962b098ae0a3bacb" hidden="1">#REF!</definedName>
    <definedName name="CIQANR_ddf967698985410aa4d4a9f722a983d8" hidden="1">#REF!</definedName>
    <definedName name="CIQANR_de6e124330fd45568f3b818487d51787" hidden="1">#REF!</definedName>
    <definedName name="CIQANR_ded6327f2cb34f0599fc2fe4362a7fdc" hidden="1">#REF!</definedName>
    <definedName name="CIQANR_dfc8bd33e3364deeb466a754db9d4ed4" hidden="1">#REF!</definedName>
    <definedName name="CIQANR_dfd2b1815a744075be33fb49168893d1" hidden="1">#REF!</definedName>
    <definedName name="CIQANR_e0c20aac30504c46a0d5a53cce736f72" hidden="1">#REF!</definedName>
    <definedName name="CIQANR_e1318c9004be4155aa406d871c595527" hidden="1">#REF!</definedName>
    <definedName name="CIQANR_e29c4d35f1c7459aa5ebcaa57d643666" hidden="1">#REF!</definedName>
    <definedName name="CIQANR_e32b2f54da954cc0932b838de1f9919d" hidden="1">#REF!</definedName>
    <definedName name="CIQANR_e445fea5718240159f51f54e2cbbde63" hidden="1">#REF!</definedName>
    <definedName name="CIQANR_e4e69b344fa5418ba6a8518359a5b206" hidden="1">#REF!</definedName>
    <definedName name="CIQANR_e5313ffe57e147d5b08973a78272f175" hidden="1">#REF!</definedName>
    <definedName name="CIQANR_e744f7886d2b434798f39176429e5623" hidden="1">#REF!</definedName>
    <definedName name="CIQANR_e76943d707574996a5dd1869a0e1a082" hidden="1">#REF!</definedName>
    <definedName name="CIQANR_e8a1ba7bd0f742f780a946e89b89ab5c" hidden="1">#REF!</definedName>
    <definedName name="CIQANR_e8aab4f592ee4ab0aab1434e2c75ee8d" hidden="1">#REF!</definedName>
    <definedName name="CIQANR_e94c8b9e8f614787a42f372c03054b82" hidden="1">#REF!</definedName>
    <definedName name="CIQANR_ea7c18190fd0420591b0830a21530187" hidden="1">#REF!</definedName>
    <definedName name="CIQANR_eb1f5526655f41048355e4634054aafb" hidden="1">#REF!</definedName>
    <definedName name="CIQANR_ec013894eb0b47609b9b8c9a647b13ab" hidden="1">#REF!</definedName>
    <definedName name="CIQANR_ed22c22ec35f44c89cef06d1cba14431" hidden="1">#REF!</definedName>
    <definedName name="CIQANR_ee8b889e7a1a401c864567439fb8a5b7" hidden="1">#REF!</definedName>
    <definedName name="CIQANR_efa09bba3aed475489099a43151973c6" hidden="1">#REF!</definedName>
    <definedName name="CIQANR_f09e2dd623da4b61a36d8a0813a023a0" hidden="1">#REF!</definedName>
    <definedName name="CIQANR_f21723212256401c967cb4033e6dfb91" hidden="1">#REF!</definedName>
    <definedName name="CIQANR_f7abbe8c43804f75b492b6b5a100ae91" hidden="1">#REF!</definedName>
    <definedName name="CIQANR_f88d654f6d264ed4a3292e16a9b88a20" hidden="1">#REF!</definedName>
    <definedName name="CIQANR_f9fc338c60dc4aa48f5ab64b8b8b1ac6" hidden="1">#REF!</definedName>
    <definedName name="CIQANR_fbcf9324e8054934b11e6d674de3d9da" hidden="1">#REF!</definedName>
    <definedName name="CIQANR_fceaacfae5f64c1f8851a93a06d7dc77" hidden="1">#REF!</definedName>
    <definedName name="CIQANR_fe667563112b4319964dfc42a809d792" hidden="1">#REF!</definedName>
    <definedName name="CIQANR_fed28d60f0124c619d99477d0353d864" hidden="1">#REF!</definedName>
    <definedName name="CIQANR_fed89c1776d0494b8f39f3ba2c2a0987" hidden="1">#REF!</definedName>
    <definedName name="CIQANR_ffe7d8aa65404cd88e5dab56c0986666" hidden="1">#REF!</definedName>
    <definedName name="CIQWBGuid" hidden="1">"d5bd5f2c-76bb-43f4-8ad1-94285866cdfd"</definedName>
    <definedName name="CIQWBGuid_1" hidden="1">"9523bb08-1724-422f-8faa-2fadde6ce57d"</definedName>
    <definedName name="CIQWBGuid_old" hidden="1">"950dfecf-0357-4aa9-a35f-b3223fc9059d"</definedName>
    <definedName name="CIQWBInfo" hidden="1">"{ ""CIQVersion"":""9.50.2716.4594"" }"</definedName>
    <definedName name="citta" hidden="1">{"'Feb 99'!$A$1:$G$30"}</definedName>
    <definedName name="cittae" hidden="1">{"'Feb 99'!$A$1:$G$30"}</definedName>
    <definedName name="CK" hidden="1">{"'Sheet1'!$A$4:$M$6"}</definedName>
    <definedName name="CK_1" hidden="1">{"'Sheet1'!$A$4:$M$6"}</definedName>
    <definedName name="CK_1_1_1" hidden="1">{"'Sheet1'!$A$4:$M$6"}</definedName>
    <definedName name="CK_1_1_2" hidden="1">{"'Sheet1'!$A$4:$M$6"}</definedName>
    <definedName name="CK_1_1_3" hidden="1">{"'Sheet1'!$A$4:$M$6"}</definedName>
    <definedName name="CK_1_2" hidden="1">{"'Sheet1'!$A$4:$M$6"}</definedName>
    <definedName name="CK_1_3" hidden="1">{"'Sheet1'!$A$4:$M$6"}</definedName>
    <definedName name="CK_1_4" hidden="1">{"'Sheet1'!$A$4:$M$6"}</definedName>
    <definedName name="CK_2" hidden="1">{"'Sheet1'!$A$4:$M$6"}</definedName>
    <definedName name="CK_3" hidden="1">{"'Sheet1'!$A$4:$M$6"}</definedName>
    <definedName name="CK_4" hidden="1">{"'Sheet1'!$A$4:$M$6"}</definedName>
    <definedName name="Clamp" hidden="1">{#N/A,#N/A,FALSE,"mgtsum.XLS";#N/A,#N/A,FALSE,"CAPONE";#N/A,#N/A,FALSE,"CAPTWO";#N/A,#N/A,FALSE,"CAPTHREE"}</definedName>
    <definedName name="Class" hidden="1">44841.6120833333</definedName>
    <definedName name="CLUSTER" hidden="1">#REF!</definedName>
    <definedName name="CM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mklldje" hidden="1">{"'Sheet1'!$A$1:$H$36"}</definedName>
    <definedName name="Coll" hidden="1">{#N/A,#N/A,FALSE,"970301";#N/A,#N/A,FALSE,"970302";#N/A,#N/A,FALSE,"970303";#N/A,#N/A,FALSE,"970304";#N/A,#N/A,FALSE,"COM1";#N/A,#N/A,FALSE,"COM2"}</definedName>
    <definedName name="COM" hidden="1">{"'Sheet1'!$A$1:$H$36"}</definedName>
    <definedName name="comm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3" hidden="1">{#N/A,#N/A,FALSE,"Créances";#N/A,#N/A,FALSE,"Effectifs";#N/A,#N/A,FALSE,"SI"}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presult" hidden="1">{"FCB_ALL",#N/A,FALSE,"FCB"}</definedName>
    <definedName name="compresult_1" hidden="1">{"FCB_ALL",#N/A,FALSE,"FCB"}</definedName>
    <definedName name="compresult_1_1_1" hidden="1">{"FCB_ALL",#N/A,FALSE,"FCB"}</definedName>
    <definedName name="compresult_1_1_2" hidden="1">{"FCB_ALL",#N/A,FALSE,"FCB"}</definedName>
    <definedName name="compresult_1_1_3" hidden="1">{"FCB_ALL",#N/A,FALSE,"FCB"}</definedName>
    <definedName name="compresult_1_2" hidden="1">{"FCB_ALL",#N/A,FALSE,"FCB"}</definedName>
    <definedName name="compresult_1_3" hidden="1">{"FCB_ALL",#N/A,FALSE,"FCB"}</definedName>
    <definedName name="compresult_1_4" hidden="1">{"FCB_ALL",#N/A,FALSE,"FCB"}</definedName>
    <definedName name="compresult_2" hidden="1">{"FCB_ALL",#N/A,FALSE,"FCB"}</definedName>
    <definedName name="compresult_3" hidden="1">{"FCB_ALL",#N/A,FALSE,"FCB"}</definedName>
    <definedName name="compresult_4" hidden="1">{"FCB_ALL",#N/A,FALSE,"FCB"}</definedName>
    <definedName name="compresults" hidden="1">{"FCB_ALL",#N/A,FALSE,"FCB"}</definedName>
    <definedName name="compresults_1" hidden="1">{"FCB_ALL",#N/A,FALSE,"FCB"}</definedName>
    <definedName name="compresults_1_1_1" hidden="1">{"FCB_ALL",#N/A,FALSE,"FCB"}</definedName>
    <definedName name="compresults_1_1_2" hidden="1">{"FCB_ALL",#N/A,FALSE,"FCB"}</definedName>
    <definedName name="compresults_1_1_3" hidden="1">{"FCB_ALL",#N/A,FALSE,"FCB"}</definedName>
    <definedName name="compresults_1_2" hidden="1">{"FCB_ALL",#N/A,FALSE,"FCB"}</definedName>
    <definedName name="compresults_1_3" hidden="1">{"FCB_ALL",#N/A,FALSE,"FCB"}</definedName>
    <definedName name="compresults_1_4" hidden="1">{"FCB_ALL",#N/A,FALSE,"FCB"}</definedName>
    <definedName name="compresults_2" hidden="1">{"FCB_ALL",#N/A,FALSE,"FCB"}</definedName>
    <definedName name="compresults_3" hidden="1">{"FCB_ALL",#N/A,FALSE,"FCB"}</definedName>
    <definedName name="compresults_4" hidden="1">{"FCB_ALL",#N/A,FALSE,"FCB"}</definedName>
    <definedName name="Conflicto" hidden="1">{"SCH1C",#N/A,FALSE,"North America";"SCH2C",#N/A,FALSE,"North America"}</definedName>
    <definedName name="_xlnm.Consolidate_Area" hidden="1">#N/A</definedName>
    <definedName name="ContentsHelp" hidden="1">#REF!</definedName>
    <definedName name="control1" hidden="1">{"'Sheet1'!$A$4:$M$6"}</definedName>
    <definedName name="control1_1" hidden="1">{"'Sheet1'!$A$4:$M$6"}</definedName>
    <definedName name="control1_1_1_1" hidden="1">{"'Sheet1'!$A$4:$M$6"}</definedName>
    <definedName name="control1_1_1_2" hidden="1">{"'Sheet1'!$A$4:$M$6"}</definedName>
    <definedName name="control1_1_1_3" hidden="1">{"'Sheet1'!$A$4:$M$6"}</definedName>
    <definedName name="control1_1_2" hidden="1">{"'Sheet1'!$A$4:$M$6"}</definedName>
    <definedName name="control1_1_3" hidden="1">{"'Sheet1'!$A$4:$M$6"}</definedName>
    <definedName name="control1_1_4" hidden="1">{"'Sheet1'!$A$4:$M$6"}</definedName>
    <definedName name="control1_2" hidden="1">{"'Sheet1'!$A$4:$M$6"}</definedName>
    <definedName name="control1_3" hidden="1">{"'Sheet1'!$A$4:$M$6"}</definedName>
    <definedName name="control1_4" hidden="1">{"'Sheet1'!$A$4:$M$6"}</definedName>
    <definedName name="conversion" hidden="1">{"'Highlights'!$A$1:$M$123"}</definedName>
    <definedName name="conversion2" hidden="1">{"'Highlights'!$A$1:$M$123"}</definedName>
    <definedName name="copy" hidden="1">{#N/A,#N/A,FALSE,"Sheet1";#N/A,#N/A,FALSE,"Sheet2 "}</definedName>
    <definedName name="Copyright" hidden="1">"© 1995 Worley Limited"</definedName>
    <definedName name="CopyWord" hidden="1">#REF!</definedName>
    <definedName name="Corporate" hidden="1">{"Print",#N/A,FALSE,"P&amp;L_Consolidated"}</definedName>
    <definedName name="cos" hidden="1">{"'Feb 99'!$A$1:$G$30"}</definedName>
    <definedName name="cose" hidden="1">{"'Feb 99'!$A$1:$G$30"}</definedName>
    <definedName name="cosw" hidden="1">{"'Feb 99'!$A$1:$G$30"}</definedName>
    <definedName name="coswe" hidden="1">{"'Feb 99'!$A$1:$G$30"}</definedName>
    <definedName name="coucou" hidden="1">{#N/A,#N/A,TRUE,"Cover sheet";#N/A,#N/A,TRUE,"INPUTS";#N/A,#N/A,TRUE,"OUTPUTS";#N/A,#N/A,TRUE,"VALUATION"}</definedName>
    <definedName name="COUNT2" hidden="1">{#N/A,#N/A,FALSE,"Assessment";#N/A,#N/A,FALSE,"Staffing";#N/A,#N/A,FALSE,"Hires";#N/A,#N/A,FALSE,"Assumptions"}</definedName>
    <definedName name="CPT" hidden="1">{#N/A,#N/A,FALSE,"Aging Summary";#N/A,#N/A,FALSE,"Ratio Analysis";#N/A,#N/A,FALSE,"Test 120 Day Accts";#N/A,#N/A,FALSE,"Tickmarks"}</definedName>
    <definedName name="CQ" hidden="1">{#N/A,#N/A,TRUE,"income statement";#N/A,#N/A,TRUE,"balance sheet";#N/A,#N/A,TRUE,"cash flow";#N/A,#N/A,TRUE,"borrowing base";#N/A,#N/A,TRUE,"sales summary"}</definedName>
    <definedName name="CQERG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cqrf" hidden="1">{"'Sheet1'!$A$4:$M$6"}</definedName>
    <definedName name="CQRG" hidden="1">{#N/A,#N/A,FALSE,"Sheet1"}</definedName>
    <definedName name="CQRGF" hidden="1">{#N/A,#N/A,FALSE,"Aging Summary";#N/A,#N/A,FALSE,"Ratio Analysis";#N/A,#N/A,FALSE,"Test 120 Day Accts";#N/A,#N/A,FALSE,"Tickmarks"}</definedName>
    <definedName name="CQRGV" hidden="1">{#N/A,#N/A,FALSE,"Aging Summary";#N/A,#N/A,FALSE,"Ratio Analysis";#N/A,#N/A,FALSE,"Test 120 Day Accts";#N/A,#N/A,FALSE,"Tickmarks"}</definedName>
    <definedName name="CQRGVQER" hidden="1">{#N/A,#N/A,FALSE,"Aging Summary";#N/A,#N/A,FALSE,"Ratio Analysis";#N/A,#N/A,FALSE,"Test 120 Day Accts";#N/A,#N/A,FALSE,"Tickmarks"}</definedName>
    <definedName name="CQRV" hidden="1">{"Matrix",#N/A,FALSE,"ACQMTRX";"Fees",#N/A,FALSE,"ACQMTRX"}</definedName>
    <definedName name="cqwf" hidden="1">{"'Sheet1'!$A$4:$M$6"}</definedName>
    <definedName name="CQWFER" hidden="1">{#N/A,#N/A,FALSE,"Aging Summary";#N/A,#N/A,FALSE,"Ratio Analysis";#N/A,#N/A,FALSE,"Test 120 Day Accts";#N/A,#N/A,FALSE,"Tickmarks"}</definedName>
    <definedName name="CQWV" hidden="1">{#N/A,#N/A,FALSE,"Aging Summary";#N/A,#N/A,FALSE,"Ratio Analysis";#N/A,#N/A,FALSE,"Test 120 Day Accts";#N/A,#N/A,FALSE,"Tickmarks"}</definedName>
    <definedName name="CreateTable" hidden="1">#REF!</definedName>
    <definedName name="CreditStats" hidden="1">#REF!</definedName>
    <definedName name="CRQGV" hidden="1">{#N/A,#N/A,FALSE,"Aging Summary";#N/A,#N/A,FALSE,"Ratio Analysis";#N/A,#N/A,FALSE,"Test 120 Day Accts";#N/A,#N/A,FALSE,"Tickmarks"}</definedName>
    <definedName name="cs" hidden="1">{"'毛利比较'!$A$4:$P$26"}</definedName>
    <definedName name="csdv" hidden="1">{"'Feb 99'!$A$1:$G$30"}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T" hidden="1">#N/A</definedName>
    <definedName name="cv" hidden="1">{"'毛利比较'!$A$4:$P$26"}</definedName>
    <definedName name="cv_1" hidden="1">{#N/A,#N/A,FALSE,"Aging Summary";#N/A,#N/A,FALSE,"Ratio Analysis";#N/A,#N/A,FALSE,"Test 120 Day Accts";#N/A,#N/A,FALSE,"Tickmarks"}</definedName>
    <definedName name="cv_1_1_1" hidden="1">{#N/A,#N/A,FALSE,"Aging Summary";#N/A,#N/A,FALSE,"Ratio Analysis";#N/A,#N/A,FALSE,"Test 120 Day Accts";#N/A,#N/A,FALSE,"Tickmarks"}</definedName>
    <definedName name="cv_1_1_2" hidden="1">{#N/A,#N/A,FALSE,"Aging Summary";#N/A,#N/A,FALSE,"Ratio Analysis";#N/A,#N/A,FALSE,"Test 120 Day Accts";#N/A,#N/A,FALSE,"Tickmarks"}</definedName>
    <definedName name="cv_1_1_3" hidden="1">{#N/A,#N/A,FALSE,"Aging Summary";#N/A,#N/A,FALSE,"Ratio Analysis";#N/A,#N/A,FALSE,"Test 120 Day Accts";#N/A,#N/A,FALSE,"Tickmarks"}</definedName>
    <definedName name="cv_1_2" hidden="1">{#N/A,#N/A,FALSE,"Aging Summary";#N/A,#N/A,FALSE,"Ratio Analysis";#N/A,#N/A,FALSE,"Test 120 Day Accts";#N/A,#N/A,FALSE,"Tickmarks"}</definedName>
    <definedName name="cv_1_3" hidden="1">{#N/A,#N/A,FALSE,"Aging Summary";#N/A,#N/A,FALSE,"Ratio Analysis";#N/A,#N/A,FALSE,"Test 120 Day Accts";#N/A,#N/A,FALSE,"Tickmarks"}</definedName>
    <definedName name="cv_1_4" hidden="1">{#N/A,#N/A,FALSE,"Aging Summary";#N/A,#N/A,FALSE,"Ratio Analysis";#N/A,#N/A,FALSE,"Test 120 Day Accts";#N/A,#N/A,FALSE,"Tickmarks"}</definedName>
    <definedName name="cv_2" hidden="1">{#N/A,#N/A,FALSE,"Aging Summary";#N/A,#N/A,FALSE,"Ratio Analysis";#N/A,#N/A,FALSE,"Test 120 Day Accts";#N/A,#N/A,FALSE,"Tickmarks"}</definedName>
    <definedName name="cv_3" hidden="1">{#N/A,#N/A,FALSE,"Aging Summary";#N/A,#N/A,FALSE,"Ratio Analysis";#N/A,#N/A,FALSE,"Test 120 Day Accts";#N/A,#N/A,FALSE,"Tickmarks"}</definedName>
    <definedName name="cv_4" hidden="1">{#N/A,#N/A,FALSE,"Aging Summary";#N/A,#N/A,FALSE,"Ratio Analysis";#N/A,#N/A,FALSE,"Test 120 Day Accts";#N/A,#N/A,FALSE,"Tickmarks"}</definedName>
    <definedName name="cvb" hidden="1">{"'毛利比较'!$A$4:$P$26"}</definedName>
    <definedName name="CVCV" hidden="1">{#N/A,#N/A,FALSE,"Sheet1"}</definedName>
    <definedName name="CVCVe" hidden="1">{#N/A,#N/A,FALSE,"Sheet1"}</definedName>
    <definedName name="CWEC" hidden="1">{"'Feb 99'!$A$1:$G$30"}</definedName>
    <definedName name="CWS" hidden="1">{"'Feb 99'!$A$1:$G$30"}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hidden="1">{"'毛利比较'!$A$4:$P$26"}</definedName>
    <definedName name="cxcd" hidden="1">{"FCB_ALL",#N/A,FALSE,"FCB"}</definedName>
    <definedName name="cxcd_1" hidden="1">{"FCB_ALL",#N/A,FALSE,"FCB"}</definedName>
    <definedName name="cxcd_1_1" hidden="1">{"FCB_ALL",#N/A,FALSE,"FCB"}</definedName>
    <definedName name="cxcd_1_1_1" hidden="1">{"FCB_ALL",#N/A,FALSE,"FCB"}</definedName>
    <definedName name="cxcd_1_1_2" hidden="1">{"FCB_ALL",#N/A,FALSE,"FCB"}</definedName>
    <definedName name="cxcd_1_1_3" hidden="1">{"FCB_ALL",#N/A,FALSE,"FCB"}</definedName>
    <definedName name="cxcd_1_2" hidden="1">{"FCB_ALL",#N/A,FALSE,"FCB"}</definedName>
    <definedName name="cxcd_1_3" hidden="1">{"FCB_ALL",#N/A,FALSE,"FCB"}</definedName>
    <definedName name="cxcd_2" hidden="1">{"FCB_ALL",#N/A,FALSE,"FCB"}</definedName>
    <definedName name="cxcd_3" hidden="1">{"FCB_ALL",#N/A,FALSE,"FCB"}</definedName>
    <definedName name="cxcd_4" hidden="1">{"FCB_ALL",#N/A,FALSE,"FCB"}</definedName>
    <definedName name="cxz" hidden="1">{"'毛利比较'!$A$4:$P$26"}</definedName>
    <definedName name="cycle" hidden="1">#REF!</definedName>
    <definedName name="cz" hidden="1">{"'毛利比较'!$A$4:$P$26"}</definedName>
    <definedName name="d" hidden="1">{"'Sheet1'!$A$4:$M$6"}</definedName>
    <definedName name="d_1" hidden="1">{#N/A,#N/A,TRUE,"4Q BCG";#N/A,#N/A,TRUE,"4Q w|o Wireless";#N/A,#N/A,TRUE,"4Q Wireless"}</definedName>
    <definedName name="d_1_1_1" hidden="1">{"'Sheet1'!$A$4:$M$6"}</definedName>
    <definedName name="d_1_1_2" hidden="1">{"'Sheet1'!$A$4:$M$6"}</definedName>
    <definedName name="d_1_1_3" hidden="1">{"'Sheet1'!$A$4:$M$6"}</definedName>
    <definedName name="d_1_2" hidden="1">{"'Sheet1'!$A$4:$M$6"}</definedName>
    <definedName name="d_1_3" hidden="1">{"'Sheet1'!$A$4:$M$6"}</definedName>
    <definedName name="d_1_4" hidden="1">{"'Sheet1'!$A$4:$M$6"}</definedName>
    <definedName name="d_2" hidden="1">{"'Sheet1'!$A$4:$M$6"}</definedName>
    <definedName name="d_3" hidden="1">{"'Sheet1'!$A$4:$M$6"}</definedName>
    <definedName name="d_4" hidden="1">{"'Sheet1'!$A$4:$M$6"}</definedName>
    <definedName name="D3cl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4cl" hidden="1">{#N/A,#N/A,FALSE,"Aging Summary";#N/A,#N/A,FALSE,"Ratio Analysis";#N/A,#N/A,FALSE,"Test 120 Day Accts";#N/A,#N/A,FALSE,"Tickmarks"}</definedName>
    <definedName name="d4cl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A" hidden="1">{"'Sheet1'!$A$4:$M$6"}</definedName>
    <definedName name="DA_1" hidden="1">{"'Sheet1'!$A$4:$M$6"}</definedName>
    <definedName name="DA_1_1_1" hidden="1">{"'Sheet1'!$A$4:$M$6"}</definedName>
    <definedName name="DA_1_1_2" hidden="1">{"'Sheet1'!$A$4:$M$6"}</definedName>
    <definedName name="DA_1_1_3" hidden="1">{"'Sheet1'!$A$4:$M$6"}</definedName>
    <definedName name="DA_1_2" hidden="1">{"'Sheet1'!$A$4:$M$6"}</definedName>
    <definedName name="DA_1_3" hidden="1">{"'Sheet1'!$A$4:$M$6"}</definedName>
    <definedName name="DA_1_4" hidden="1">{"'Sheet1'!$A$4:$M$6"}</definedName>
    <definedName name="DA_2" hidden="1">{"'Sheet1'!$A$4:$M$6"}</definedName>
    <definedName name="DA_3" hidden="1">{"'Sheet1'!$A$4:$M$6"}</definedName>
    <definedName name="DA_4" hidden="1">{"'Sheet1'!$A$4:$M$6"}</definedName>
    <definedName name="dabc" hidden="1">{"Print Summary",#N/A,FALSE,"Bal_Graphs";"Print Summary",#N/A,FALSE,"DCF";"Print Summary",#N/A,FALSE,"Graphs";"Print Summary",#N/A,FALSE,"Summary"}</definedName>
    <definedName name="dad" hidden="1">{"'Feb 99'!$A$1:$G$30"}</definedName>
    <definedName name="dadadsa" hidden="1">{"'Feb 99'!$A$1:$G$30"}</definedName>
    <definedName name="dadadsae" hidden="1">{"'Feb 99'!$A$1:$G$30"}</definedName>
    <definedName name="dadafa" hidden="1">#REF!</definedName>
    <definedName name="dag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LBAL.PriorPeriod1Balance" hidden="1">#REF!</definedName>
    <definedName name="DALLLLLL" hidden="1">#REF!</definedName>
    <definedName name="dare" hidden="1">{#N/A,#N/A,FALSE,"Sheet1"}</definedName>
    <definedName name="dare_1" hidden="1">{#N/A,#N/A,FALSE,"Sheet1"}</definedName>
    <definedName name="dare_1_1_1" hidden="1">{#N/A,#N/A,FALSE,"Sheet1"}</definedName>
    <definedName name="dare_1_1_2" hidden="1">{#N/A,#N/A,FALSE,"Sheet1"}</definedName>
    <definedName name="dare_1_1_3" hidden="1">{#N/A,#N/A,FALSE,"Sheet1"}</definedName>
    <definedName name="dare_1_2" hidden="1">{#N/A,#N/A,FALSE,"Sheet1"}</definedName>
    <definedName name="dare_1_3" hidden="1">{#N/A,#N/A,FALSE,"Sheet1"}</definedName>
    <definedName name="dare_1_4" hidden="1">{#N/A,#N/A,FALSE,"Sheet1"}</definedName>
    <definedName name="dare_2" hidden="1">{#N/A,#N/A,FALSE,"Sheet1"}</definedName>
    <definedName name="dare_3" hidden="1">{#N/A,#N/A,FALSE,"Sheet1"}</definedName>
    <definedName name="dare_4" hidden="1">{#N/A,#N/A,FALSE,"Sheet1"}</definedName>
    <definedName name="da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.Dump" hidden="1">OFFSET(#REF!,1,0)</definedName>
    <definedName name="data1" hidden="1">#REF!</definedName>
    <definedName name="data2" hidden="1">#REF!</definedName>
    <definedName name="data3" hidden="1">#REF!</definedName>
    <definedName name="_xlnm.Database" localSheetId="1" hidden="1">#REF!</definedName>
    <definedName name="_xlnm.Database" localSheetId="4" hidden="1">#REF!</definedName>
    <definedName name="_xlnm.Database" localSheetId="2" hidden="1">#REF!</definedName>
    <definedName name="_xlnm.Database" localSheetId="5" hidden="1">#REF!</definedName>
    <definedName name="_xlnm.Database" hidden="1">#REF!</definedName>
    <definedName name="datacutoff" hidden="1">{#N/A,#N/A,FALSE,"Ocean";#N/A,#N/A,FALSE,"NewYork";#N/A,#N/A,FALSE,"Gateway";#N/A,#N/A,FALSE,"GVH";#N/A,#N/A,FALSE,"GVM";#N/A,#N/A,FALSE,"GVT"}</definedName>
    <definedName name="DataOrigin" hidden="1">#REF!</definedName>
    <definedName name="david" hidden="1">{#N/A,#N/A,FALSE,"Ocean";#N/A,#N/A,FALSE,"NewYork";#N/A,#N/A,FALSE,"Gateway";#N/A,#N/A,FALSE,"GVH";#N/A,#N/A,FALSE,"GVM";#N/A,#N/A,FALSE,"GVT"}</definedName>
    <definedName name="DBS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v" hidden="1">{"'毛利比较'!$A$4:$P$26"}</definedName>
    <definedName name="dd" hidden="1">{"'Sheet1'!$A$4:$M$6"}</definedName>
    <definedName name="dd_1" hidden="1">{"'Sheet1'!$A$4:$M$6"}</definedName>
    <definedName name="dd_1_1_1" hidden="1">{"'Sheet1'!$A$4:$M$6"}</definedName>
    <definedName name="dd_1_1_2" hidden="1">{"'Sheet1'!$A$4:$M$6"}</definedName>
    <definedName name="dd_1_1_3" hidden="1">{"'Sheet1'!$A$4:$M$6"}</definedName>
    <definedName name="dd_1_2" hidden="1">{"'Sheet1'!$A$4:$M$6"}</definedName>
    <definedName name="dd_1_3" hidden="1">{"'Sheet1'!$A$4:$M$6"}</definedName>
    <definedName name="dd_1_4" hidden="1">{"'Sheet1'!$A$4:$M$6"}</definedName>
    <definedName name="dd_2" hidden="1">{"'Sheet1'!$A$4:$M$6"}</definedName>
    <definedName name="dd_3" hidden="1">{"'Sheet1'!$A$4:$M$6"}</definedName>
    <definedName name="dd_4" hidden="1">{"'Sheet1'!$A$4:$M$6"}</definedName>
    <definedName name="ddd" hidden="1">{"'Sheet1'!$A$4:$M$6"}</definedName>
    <definedName name="ddd_1" hidden="1">{"DCF","UPSIDE CASE",FALSE,"Sheet1";"DCF","BASE CASE",FALSE,"Sheet1";"DCF","DOWNSIDE CASE",FALSE,"Sheet1"}</definedName>
    <definedName name="ddd_1_1_1" hidden="1">{"'Sheet1'!$A$4:$M$6"}</definedName>
    <definedName name="ddd_1_1_2" hidden="1">{"'Sheet1'!$A$4:$M$6"}</definedName>
    <definedName name="ddd_1_1_3" hidden="1">{"'Sheet1'!$A$4:$M$6"}</definedName>
    <definedName name="ddd_1_2" hidden="1">{"'Sheet1'!$A$4:$M$6"}</definedName>
    <definedName name="ddd_1_3" hidden="1">{"'Sheet1'!$A$4:$M$6"}</definedName>
    <definedName name="ddd_1_4" hidden="1">{"'Sheet1'!$A$4:$M$6"}</definedName>
    <definedName name="ddd_2" hidden="1">{"'Sheet1'!$A$4:$M$6"}</definedName>
    <definedName name="ddd_3" hidden="1">{"'Sheet1'!$A$4:$M$6"}</definedName>
    <definedName name="ddd_4" hidden="1">{"'Sheet1'!$A$4:$M$6"}</definedName>
    <definedName name="dddd" hidden="1">{#N/A,#N/A,FALSE,"95TOTAL"}</definedName>
    <definedName name="ddddd" hidden="1">{#N/A,#N/A,FALSE,"Q195R0";#N/A,#N/A,FALSE,"Q295R0";#N/A,#N/A,FALSE,"Q395R0";#N/A,#N/A,FALSE,"Q495R0";#N/A,#N/A,FALSE,"95TOTAL"}</definedName>
    <definedName name="dddddcdwe" hidden="1">{"'Sheet1'!$A$1:$H$36"}</definedName>
    <definedName name="dddddd" hidden="1">{#N/A,#N/A,FALSE,"Assessment";#N/A,#N/A,FALSE,"Staffing";#N/A,#N/A,FALSE,"Hires";#N/A,#N/A,FALSE,"Assumptions"}</definedName>
    <definedName name="dddddd_1" hidden="1">{"Ca",#N/A,FALSE,"C";"Cb",#N/A,FALSE,"C";"Cc",#N/A,FALSE,"C";"Cd",#N/A,FALSE,"C";"Ce",#N/A,FALSE,"C"}</definedName>
    <definedName name="dddddda" hidden="1">{"Summary Schedule",#N/A,FALSE,"Sheet1";"Divisional Support",#N/A,FALSE,"Sheet2";"Corporate Support",#N/A,FALSE,"Sheet3"}</definedName>
    <definedName name="DDDDDDD" hidden="1">{"'Sheet1'!$A$1:$H$36"}</definedName>
    <definedName name="dddddddd" hidden="1">#REF!</definedName>
    <definedName name="ddddddddddddddddd" hidden="1">{"'Sheet1'!$A$1:$H$36"}</definedName>
    <definedName name="DDDDDDDDDDDDDDDDDDDDD" localSheetId="1" hidden="1">{#N/A,#N/A,FALSE,"Aging Summary";#N/A,#N/A,FALSE,"Ratio Analysis";#N/A,#N/A,FALSE,"Test 120 Day Accts";#N/A,#N/A,FALSE,"Tickmarks"}</definedName>
    <definedName name="DDDDDDDDDDDDDDDDDDDDD" localSheetId="4" hidden="1">{#N/A,#N/A,FALSE,"Aging Summary";#N/A,#N/A,FALSE,"Ratio Analysis";#N/A,#N/A,FALSE,"Test 120 Day Accts";#N/A,#N/A,FALSE,"Tickmarks"}</definedName>
    <definedName name="DDDDDDDDDDDDDDDDDDDDD" localSheetId="2" hidden="1">{#N/A,#N/A,FALSE,"Aging Summary";#N/A,#N/A,FALSE,"Ratio Analysis";#N/A,#N/A,FALSE,"Test 120 Day Accts";#N/A,#N/A,FALSE,"Tickmarks"}</definedName>
    <definedName name="DDDDDDDDDDDDDDDDDDDDD" localSheetId="5" hidden="1">{#N/A,#N/A,FALSE,"Aging Summary";#N/A,#N/A,FALSE,"Ratio Analysis";#N/A,#N/A,FALSE,"Test 120 Day Accts";#N/A,#N/A,FALSE,"Tickmarks"}</definedName>
    <definedName name="DDDDDDDDDDDDDDDDDDDDD" hidden="1">{#N/A,#N/A,FALSE,"Aging Summary";#N/A,#N/A,FALSE,"Ratio Analysis";#N/A,#N/A,FALSE,"Test 120 Day Accts";#N/A,#N/A,FALSE,"Tickmarks"}</definedName>
    <definedName name="ddddddss" hidden="1">{"'Sheet1'!$A$1:$H$36"}</definedName>
    <definedName name="dddddssss" hidden="1">{"'Sheet1'!$A$1:$H$36"}</definedName>
    <definedName name="DDD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de" hidden="1">#REF!</definedName>
    <definedName name="ddf" hidden="1">{"'Sheet1'!$A$1:$H$36"}</definedName>
    <definedName name="DDKK" hidden="1">#REF!</definedName>
    <definedName name="ddr" hidden="1">#REF!</definedName>
    <definedName name="ddsee" hidden="1">{"'Sheet1'!$A$1:$H$36"}</definedName>
    <definedName name="de" hidden="1">{"'毛利比较'!$A$4:$P$26"}</definedName>
    <definedName name="de_1" hidden="1">{"'Sheet1'!$A$4:$M$6"}</definedName>
    <definedName name="de_1_1_1" hidden="1">{"'Sheet1'!$A$4:$M$6"}</definedName>
    <definedName name="de_1_1_2" hidden="1">{"'Sheet1'!$A$4:$M$6"}</definedName>
    <definedName name="de_1_1_3" hidden="1">{"'Sheet1'!$A$4:$M$6"}</definedName>
    <definedName name="de_1_2" hidden="1">{"'Sheet1'!$A$4:$M$6"}</definedName>
    <definedName name="de_1_3" hidden="1">{"'Sheet1'!$A$4:$M$6"}</definedName>
    <definedName name="de_1_4" hidden="1">{"'Sheet1'!$A$4:$M$6"}</definedName>
    <definedName name="de_2" hidden="1">{"'Sheet1'!$A$4:$M$6"}</definedName>
    <definedName name="de_3" hidden="1">{"'Sheet1'!$A$4:$M$6"}</definedName>
    <definedName name="de_4" hidden="1">{"'Sheet1'!$A$4:$M$6"}</definedName>
    <definedName name="dee" localSheetId="1" hidden="1">{#N/A,#N/A,FALSE,"Summary";#N/A,#N/A,FALSE,"Subsidiaries";#N/A,#N/A,FALSE,"Associated";#N/A,#N/A,FALSE,"BS"}</definedName>
    <definedName name="dee" localSheetId="4" hidden="1">{#N/A,#N/A,FALSE,"Summary";#N/A,#N/A,FALSE,"Subsidiaries";#N/A,#N/A,FALSE,"Associated";#N/A,#N/A,FALSE,"BS"}</definedName>
    <definedName name="dee" localSheetId="2" hidden="1">{#N/A,#N/A,FALSE,"Summary";#N/A,#N/A,FALSE,"Subsidiaries";#N/A,#N/A,FALSE,"Associated";#N/A,#N/A,FALSE,"BS"}</definedName>
    <definedName name="dee" localSheetId="5" hidden="1">{#N/A,#N/A,FALSE,"Summary";#N/A,#N/A,FALSE,"Subsidiaries";#N/A,#N/A,FALSE,"Associated";#N/A,#N/A,FALSE,"BS"}</definedName>
    <definedName name="dee" hidden="1">{#N/A,#N/A,FALSE,"Summary";#N/A,#N/A,FALSE,"Subsidiaries";#N/A,#N/A,FALSE,"Associated";#N/A,#N/A,FALSE,"BS"}</definedName>
    <definedName name="dee_1" hidden="1">{#N/A,#N/A,FALSE,"Trading-Mult ";#N/A,#N/A,FALSE,"Trading-Cap";#N/A,#N/A,FALSE,"Trading-Inc";#N/A,#N/A,FALSE,"Cash Flow";#N/A,#N/A,FALSE,"M&amp;A info"}</definedName>
    <definedName name="dee_1_1_1" hidden="1">{#N/A,#N/A,FALSE,"Trading-Mult ";#N/A,#N/A,FALSE,"Trading-Cap";#N/A,#N/A,FALSE,"Trading-Inc";#N/A,#N/A,FALSE,"Cash Flow";#N/A,#N/A,FALSE,"M&amp;A info"}</definedName>
    <definedName name="dee_1_1_2" hidden="1">{#N/A,#N/A,FALSE,"Trading-Mult ";#N/A,#N/A,FALSE,"Trading-Cap";#N/A,#N/A,FALSE,"Trading-Inc";#N/A,#N/A,FALSE,"Cash Flow";#N/A,#N/A,FALSE,"M&amp;A info"}</definedName>
    <definedName name="dee_1_1_3" hidden="1">{#N/A,#N/A,FALSE,"Trading-Mult ";#N/A,#N/A,FALSE,"Trading-Cap";#N/A,#N/A,FALSE,"Trading-Inc";#N/A,#N/A,FALSE,"Cash Flow";#N/A,#N/A,FALSE,"M&amp;A info"}</definedName>
    <definedName name="dee_1_2" hidden="1">{#N/A,#N/A,FALSE,"Trading-Mult ";#N/A,#N/A,FALSE,"Trading-Cap";#N/A,#N/A,FALSE,"Trading-Inc";#N/A,#N/A,FALSE,"Cash Flow";#N/A,#N/A,FALSE,"M&amp;A info"}</definedName>
    <definedName name="dee_1_3" hidden="1">{#N/A,#N/A,FALSE,"Trading-Mult ";#N/A,#N/A,FALSE,"Trading-Cap";#N/A,#N/A,FALSE,"Trading-Inc";#N/A,#N/A,FALSE,"Cash Flow";#N/A,#N/A,FALSE,"M&amp;A info"}</definedName>
    <definedName name="dee_1_4" hidden="1">{#N/A,#N/A,FALSE,"Trading-Mult ";#N/A,#N/A,FALSE,"Trading-Cap";#N/A,#N/A,FALSE,"Trading-Inc";#N/A,#N/A,FALSE,"Cash Flow";#N/A,#N/A,FALSE,"M&amp;A info"}</definedName>
    <definedName name="dee_2" hidden="1">{#N/A,#N/A,FALSE,"Trading-Mult ";#N/A,#N/A,FALSE,"Trading-Cap";#N/A,#N/A,FALSE,"Trading-Inc";#N/A,#N/A,FALSE,"Cash Flow";#N/A,#N/A,FALSE,"M&amp;A info"}</definedName>
    <definedName name="dee_3" hidden="1">{#N/A,#N/A,FALSE,"Trading-Mult ";#N/A,#N/A,FALSE,"Trading-Cap";#N/A,#N/A,FALSE,"Trading-Inc";#N/A,#N/A,FALSE,"Cash Flow";#N/A,#N/A,FALSE,"M&amp;A info"}</definedName>
    <definedName name="dee_4" hidden="1">{#N/A,#N/A,FALSE,"Trading-Mult ";#N/A,#N/A,FALSE,"Trading-Cap";#N/A,#N/A,FALSE,"Trading-Inc";#N/A,#N/A,FALSE,"Cash Flow";#N/A,#N/A,FALSE,"M&amp;A info"}</definedName>
    <definedName name="defghh" hidden="1">{"'home'!$F$26","'home'!$A$1:$J$25"}</definedName>
    <definedName name="del" hidden="1">{#N/A,#N/A,FALSE,"95TOTAL"}</definedName>
    <definedName name="DeleteRange" hidden="1">#REF!</definedName>
    <definedName name="DeleteTable" hidden="1">#REF!</definedName>
    <definedName name="DEMeXToEUR" hidden="1">1/[0]!EUReXToESP</definedName>
    <definedName name="Demolish" hidden="1">#REF!</definedName>
    <definedName name="deng" hidden="1">{"'home'!$F$26","'home'!$A$1:$J$25"}</definedName>
    <definedName name="Derecho" hidden="1">{#N/A,#N/A,FALSE,"Aging Summary";#N/A,#N/A,FALSE,"Ratio Analysis";#N/A,#N/A,FALSE,"Test 120 Day Accts";#N/A,#N/A,FALSE,"Tickmarks"}</definedName>
    <definedName name="device1" hidden="1">{"'Sheet1'!$A$1:$H$36"}</definedName>
    <definedName name="df" hidden="1">#REF!</definedName>
    <definedName name="df_1" hidden="1">{#N/A,#N/A,TRUE,"FY BCG";#N/A,#N/A,TRUE,"FY w|o Wireless";#N/A,#N/A,TRUE,"FY Wireless"}</definedName>
    <definedName name="dfa" hidden="1">{"Annual_Income",#N/A,FALSE,"Report Page";"Balance_Cash_Flow",#N/A,FALSE,"Report Page";"Quarterly_Income",#N/A,FALSE,"Report Page"}</definedName>
    <definedName name="dfadf" hidden="1">{"report102",#N/A,FALSE,"102"}</definedName>
    <definedName name="DFASDFG" hidden="1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dfd" hidden="1">#REF!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{#N/A,#N/A,FALSE,"资产负债表";#N/A,#N/A,FALSE,"资产负债表"}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f" hidden="1">{"SCH1B",#N/A,FALSE,"Canada";"SCH2B",#N/A,FALSE,"Canada"}</definedName>
    <definedName name="dfds" hidden="1">{"det (May)",#N/A,FALSE,"June";"sum (MAY YTD)",#N/A,FALSE,"June YTD"}</definedName>
    <definedName name="dfdwjh" hidden="1">{"Printsmall",#N/A,FALSE,"Balance Sheet"}</definedName>
    <definedName name="dfe" hidden="1">{"'home'!$F$26","'home'!$A$1:$J$25"}</definedName>
    <definedName name="dfedfdfdfd" hidden="1">{"SCH2C",#N/A,FALSE,"North America"}</definedName>
    <definedName name="dfefe" hidden="1">{"'home'!$F$26","'home'!$A$1:$J$25"}</definedName>
    <definedName name="DFF" hidden="1">#REF!</definedName>
    <definedName name="dfg" localSheetId="1" hidden="1">{#N/A,#N/A,FALSE,"Summary";#N/A,#N/A,FALSE,"Subsidiaries";#N/A,#N/A,FALSE,"Associated";#N/A,#N/A,FALSE,"BS"}</definedName>
    <definedName name="dfg" localSheetId="4" hidden="1">{#N/A,#N/A,FALSE,"Summary";#N/A,#N/A,FALSE,"Subsidiaries";#N/A,#N/A,FALSE,"Associated";#N/A,#N/A,FALSE,"BS"}</definedName>
    <definedName name="dfg" localSheetId="2" hidden="1">{#N/A,#N/A,FALSE,"Summary";#N/A,#N/A,FALSE,"Subsidiaries";#N/A,#N/A,FALSE,"Associated";#N/A,#N/A,FALSE,"BS"}</definedName>
    <definedName name="dfg" localSheetId="5" hidden="1">{#N/A,#N/A,FALSE,"Summary";#N/A,#N/A,FALSE,"Subsidiaries";#N/A,#N/A,FALSE,"Associated";#N/A,#N/A,FALSE,"BS"}</definedName>
    <definedName name="dfg" hidden="1">{#N/A,#N/A,FALSE,"Summary";#N/A,#N/A,FALSE,"Subsidiaries";#N/A,#N/A,FALSE,"Associated";#N/A,#N/A,FALSE,"BS"}</definedName>
    <definedName name="dfgfh" hidden="1">{#N/A,#N/A,FALSE,"Report Print"}</definedName>
    <definedName name="dfgkrt" hidden="1">{0,0,0,0;0,0,0,0;0,0,0,0}</definedName>
    <definedName name="dfgs" hidden="1">{"'Sheet1'!$A$1:$H$36"}</definedName>
    <definedName name="dfhkhfkjsg" hidden="1">{"'Sheet1'!$A$1:$H$36"}</definedName>
    <definedName name="dfjkdhf" hidden="1">{"'Sheet1'!$A$1:$H$36"}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rldkjl" hidden="1">#REF!</definedName>
    <definedName name="dfs" hidden="1">{"'Feb 99'!$A$1:$G$30"}</definedName>
    <definedName name="DFSADF" hidden="1">{"Summary",#N/A,TRUE,"Summary";"Assumptions",#N/A,TRUE,"Assumptions";"Combined (Short)",#N/A,TRUE,"Combined Group"}</definedName>
    <definedName name="dfsd" hidden="1">{#N/A,#N/A,TRUE,"Schedules &amp; Analysis";#N/A,#N/A,TRUE,"Balance Sheet"}</definedName>
    <definedName name="dfsdfsf" hidden="1">#REF!</definedName>
    <definedName name="dfsdgss" hidden="1">{"'Sheet1'!$A$1:$H$36"}</definedName>
    <definedName name="dfse" hidden="1">{"'Feb 99'!$A$1:$G$30"}</definedName>
    <definedName name="dfv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wfwen" hidden="1">{"'Feb 99'!$A$1:$G$30"}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egteg" hidden="1">{"'home'!$F$26","'home'!$A$1:$J$25"}</definedName>
    <definedName name="dgfg" hidden="1">{#N/A,#N/A,FALSE,"Sheet1"}</definedName>
    <definedName name="dgh" hidden="1">{"'home'!$F$26","'home'!$A$1:$J$25"}</definedName>
    <definedName name="dgvsdfsdsdf" hidden="1">#REF!</definedName>
    <definedName name="dhdh" hidden="1">{"'표지'!$B$5"}</definedName>
    <definedName name="dhfkldjk" hidden="1">{"'Sheet1'!$A$1:$H$36"}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 hidden="1">{"SCH1A",#N/A,FALSE,"US";"SCH2A",#N/A,FALSE,"US"}</definedName>
    <definedName name="diaoea" hidden="1">#REF!</definedName>
    <definedName name="didit" hidden="1">#REF!</definedName>
    <definedName name="dina" hidden="1">{#N/A,#N/A,FALSE,"Aging Summary";#N/A,#N/A,FALSE,"Ratio Analysis";#N/A,#N/A,FALSE,"Test 120 Day Accts";#N/A,#N/A,FALSE,"Tickmarks"}</definedName>
    <definedName name="dina1" hidden="1">{#N/A,#N/A,FALSE,"Aging Summary";#N/A,#N/A,FALSE,"Ratio Analysis";#N/A,#N/A,FALSE,"Test 120 Day Accts";#N/A,#N/A,FALSE,"Tickmarks"}</definedName>
    <definedName name="dina1_1" hidden="1">{#N/A,#N/A,FALSE,"Aging Summary";#N/A,#N/A,FALSE,"Ratio Analysis";#N/A,#N/A,FALSE,"Test 120 Day Accts";#N/A,#N/A,FALSE,"Tickmarks"}</definedName>
    <definedName name="dina1_1_1_1" hidden="1">{#N/A,#N/A,FALSE,"Aging Summary";#N/A,#N/A,FALSE,"Ratio Analysis";#N/A,#N/A,FALSE,"Test 120 Day Accts";#N/A,#N/A,FALSE,"Tickmarks"}</definedName>
    <definedName name="dina1_1_1_2" hidden="1">{#N/A,#N/A,FALSE,"Aging Summary";#N/A,#N/A,FALSE,"Ratio Analysis";#N/A,#N/A,FALSE,"Test 120 Day Accts";#N/A,#N/A,FALSE,"Tickmarks"}</definedName>
    <definedName name="dina1_1_1_3" hidden="1">{#N/A,#N/A,FALSE,"Aging Summary";#N/A,#N/A,FALSE,"Ratio Analysis";#N/A,#N/A,FALSE,"Test 120 Day Accts";#N/A,#N/A,FALSE,"Tickmarks"}</definedName>
    <definedName name="dina1_1_2" hidden="1">{#N/A,#N/A,FALSE,"Aging Summary";#N/A,#N/A,FALSE,"Ratio Analysis";#N/A,#N/A,FALSE,"Test 120 Day Accts";#N/A,#N/A,FALSE,"Tickmarks"}</definedName>
    <definedName name="dina1_1_3" hidden="1">{#N/A,#N/A,FALSE,"Aging Summary";#N/A,#N/A,FALSE,"Ratio Analysis";#N/A,#N/A,FALSE,"Test 120 Day Accts";#N/A,#N/A,FALSE,"Tickmarks"}</definedName>
    <definedName name="dina1_1_4" hidden="1">{#N/A,#N/A,FALSE,"Aging Summary";#N/A,#N/A,FALSE,"Ratio Analysis";#N/A,#N/A,FALSE,"Test 120 Day Accts";#N/A,#N/A,FALSE,"Tickmarks"}</definedName>
    <definedName name="dina1_2" hidden="1">{#N/A,#N/A,FALSE,"Aging Summary";#N/A,#N/A,FALSE,"Ratio Analysis";#N/A,#N/A,FALSE,"Test 120 Day Accts";#N/A,#N/A,FALSE,"Tickmarks"}</definedName>
    <definedName name="dina1_3" hidden="1">{#N/A,#N/A,FALSE,"Aging Summary";#N/A,#N/A,FALSE,"Ratio Analysis";#N/A,#N/A,FALSE,"Test 120 Day Accts";#N/A,#N/A,FALSE,"Tickmarks"}</definedName>
    <definedName name="dina1_4" hidden="1">{#N/A,#N/A,FALSE,"Aging Summary";#N/A,#N/A,FALSE,"Ratio Analysis";#N/A,#N/A,FALSE,"Test 120 Day Accts";#N/A,#N/A,FALSE,"Tickmarks"}</definedName>
    <definedName name="dina4" hidden="1">{#N/A,#N/A,FALSE,"Aging Summary";#N/A,#N/A,FALSE,"Ratio Analysis";#N/A,#N/A,FALSE,"Test 120 Day Accts";#N/A,#N/A,FALSE,"Tickmarks"}</definedName>
    <definedName name="dina4_1" hidden="1">{#N/A,#N/A,FALSE,"Aging Summary";#N/A,#N/A,FALSE,"Ratio Analysis";#N/A,#N/A,FALSE,"Test 120 Day Accts";#N/A,#N/A,FALSE,"Tickmarks"}</definedName>
    <definedName name="dina4_1_1_1" hidden="1">{#N/A,#N/A,FALSE,"Aging Summary";#N/A,#N/A,FALSE,"Ratio Analysis";#N/A,#N/A,FALSE,"Test 120 Day Accts";#N/A,#N/A,FALSE,"Tickmarks"}</definedName>
    <definedName name="dina4_1_1_2" hidden="1">{#N/A,#N/A,FALSE,"Aging Summary";#N/A,#N/A,FALSE,"Ratio Analysis";#N/A,#N/A,FALSE,"Test 120 Day Accts";#N/A,#N/A,FALSE,"Tickmarks"}</definedName>
    <definedName name="dina4_1_1_3" hidden="1">{#N/A,#N/A,FALSE,"Aging Summary";#N/A,#N/A,FALSE,"Ratio Analysis";#N/A,#N/A,FALSE,"Test 120 Day Accts";#N/A,#N/A,FALSE,"Tickmarks"}</definedName>
    <definedName name="dina4_1_2" hidden="1">{#N/A,#N/A,FALSE,"Aging Summary";#N/A,#N/A,FALSE,"Ratio Analysis";#N/A,#N/A,FALSE,"Test 120 Day Accts";#N/A,#N/A,FALSE,"Tickmarks"}</definedName>
    <definedName name="dina4_1_3" hidden="1">{#N/A,#N/A,FALSE,"Aging Summary";#N/A,#N/A,FALSE,"Ratio Analysis";#N/A,#N/A,FALSE,"Test 120 Day Accts";#N/A,#N/A,FALSE,"Tickmarks"}</definedName>
    <definedName name="dina4_1_4" hidden="1">{#N/A,#N/A,FALSE,"Aging Summary";#N/A,#N/A,FALSE,"Ratio Analysis";#N/A,#N/A,FALSE,"Test 120 Day Accts";#N/A,#N/A,FALSE,"Tickmarks"}</definedName>
    <definedName name="dina4_2" hidden="1">{#N/A,#N/A,FALSE,"Aging Summary";#N/A,#N/A,FALSE,"Ratio Analysis";#N/A,#N/A,FALSE,"Test 120 Day Accts";#N/A,#N/A,FALSE,"Tickmarks"}</definedName>
    <definedName name="dina4_3" hidden="1">{#N/A,#N/A,FALSE,"Aging Summary";#N/A,#N/A,FALSE,"Ratio Analysis";#N/A,#N/A,FALSE,"Test 120 Day Accts";#N/A,#N/A,FALSE,"Tickmarks"}</definedName>
    <definedName name="dina4_4" hidden="1">{#N/A,#N/A,FALSE,"Aging Summary";#N/A,#N/A,FALSE,"Ratio Analysis";#N/A,#N/A,FALSE,"Test 120 Day Accts";#N/A,#N/A,FALSE,"Tickmarks"}</definedName>
    <definedName name="Discount" hidden="1">#REF!</definedName>
    <definedName name="display_area_2" hidden="1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ional_Toggle" hidden="1">#REF!</definedName>
    <definedName name="djhg" hidden="1">{#N/A,#N/A,FALSE,"Sheet1"}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lkslmxl" hidden="1">{"'Sheet1'!$A$1:$H$36"}</definedName>
    <definedName name="dkdkdk" hidden="1">{"'Sheet1'!$A$1:$H$36"}</definedName>
    <definedName name="dkdkdkd" hidden="1">{#N/A,#N/A,TRUE,"960318-1";#N/A,#N/A,TRUE,"960318-2";#N/A,#N/A,TRUE,"960318-3"}</definedName>
    <definedName name="DKDKDKEE" hidden="1">#REF!</definedName>
    <definedName name="dkibid" hidden="1">{"REPORT101",#N/A,FALSE,"101 &amp; 111"}</definedName>
    <definedName name="dks" hidden="1">#N/A</definedName>
    <definedName name="dkslke" hidden="1">{"'Sheet1'!$A$1:$H$36"}</definedName>
    <definedName name="dkt" hidden="1">{#N/A,#N/A,FALSE,"Bericht 2";#N/A,#N/A,FALSE,"Bericht 3";#N/A,#N/A,FALSE,"Bericht 1"}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" hidden="1">{#N/A,#N/A,FALSE,"Sheet1"}</definedName>
    <definedName name="dl_1" hidden="1">{#N/A,#N/A,FALSE,"Sheet1"}</definedName>
    <definedName name="dl_1_1_1" hidden="1">{#N/A,#N/A,FALSE,"Sheet1"}</definedName>
    <definedName name="dl_1_1_2" hidden="1">{#N/A,#N/A,FALSE,"Sheet1"}</definedName>
    <definedName name="dl_1_1_3" hidden="1">{#N/A,#N/A,FALSE,"Sheet1"}</definedName>
    <definedName name="dl_1_2" hidden="1">{#N/A,#N/A,FALSE,"Sheet1"}</definedName>
    <definedName name="dl_1_3" hidden="1">{#N/A,#N/A,FALSE,"Sheet1"}</definedName>
    <definedName name="dl_1_4" hidden="1">{#N/A,#N/A,FALSE,"Sheet1"}</definedName>
    <definedName name="dl_2" hidden="1">{#N/A,#N/A,FALSE,"Sheet1"}</definedName>
    <definedName name="dl_3" hidden="1">{#N/A,#N/A,FALSE,"Sheet1"}</definedName>
    <definedName name="dl_4" hidden="1">{#N/A,#N/A,FALSE,"Sheet1"}</definedName>
    <definedName name="dlddd" hidden="1">{"'Sheet1'!$A$1:$H$36"}</definedName>
    <definedName name="dlkañlsd" hidden="1">{"SCH1C",#N/A,FALSE,"North America";"SCH2C",#N/A,FALSE,"North America"}</definedName>
    <definedName name="dlld" hidden="1">{"'Sheet1'!$A$1:$H$36"}</definedName>
    <definedName name="dlle" hidden="1">{"'Sheet1'!$A$1:$H$36"}</definedName>
    <definedName name="DME_BeforeCloseCompleted" hidden="1">"True"</definedName>
    <definedName name="DME_Dirty" hidden="1">"False"</definedName>
    <definedName name="DME_LocalFile" hidden="1">"True"</definedName>
    <definedName name="DN" hidden="1">{"'Sheet1'!$A$1:$H$36"}</definedName>
    <definedName name="dnlksnlkslk" hidden="1">{"'Sheet1'!$A$1:$H$36"}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PL" hidden="1">#REF!</definedName>
    <definedName name="dq" hidden="1">#REF!</definedName>
    <definedName name="dqf" hidden="1">{"'Sheet1'!$A$4:$M$6"}</definedName>
    <definedName name="dqfd" hidden="1">{"'Feb 99'!$A$1:$G$30"}</definedName>
    <definedName name="dr" hidden="1">{"'毛利比较'!$A$4:$P$26"}</definedName>
    <definedName name="DR_1" hidden="1">{"Aa",#N/A,FALSE,"A"}</definedName>
    <definedName name="dre" hidden="1">{"'home'!$F$26","'home'!$A$1:$J$25"}</definedName>
    <definedName name="drei" hidden="1">{#N/A,#N/A,FALSE,"Bericht 2";#N/A,#N/A,FALSE,"Bericht 3";#N/A,#N/A,FALSE,"Bericht 1"}</definedName>
    <definedName name="drei1" hidden="1">{#N/A,#N/A,FALSE,"Bericht 2";#N/A,#N/A,FALSE,"Bericht 3";#N/A,#N/A,FALSE,"Bericht 1"}</definedName>
    <definedName name="DRJ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drop" hidden="1">{"'Template'!$A$1:$I$70","'Monitor'!$A$1:$N$6","'Desktop'!$A$1:$N$6","'Laptop'!$A$1:$N$6"}</definedName>
    <definedName name="DS" hidden="1">#REF!</definedName>
    <definedName name="dsa" hidden="1">{#N/A,#N/A,FALSE,"Assessment";#N/A,#N/A,FALSE,"Staffing";#N/A,#N/A,FALSE,"Hires";#N/A,#N/A,FALSE,"Assumptions"}</definedName>
    <definedName name="dsa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adadw" hidden="1">{#N/A,#N/A,TRUE,"TITLE"}</definedName>
    <definedName name="dsd" hidden="1">{#N/A,#N/A,FALSE,"Aging Summary";#N/A,#N/A,FALSE,"Ratio Analysis";#N/A,#N/A,FALSE,"Test 120 Day Accts";#N/A,#N/A,FALSE,"Tickmarks"}</definedName>
    <definedName name="dsdfgs" hidden="1">{"'Sheet1'!$A$1:$H$36"}</definedName>
    <definedName name="dsds" hidden="1">{"'Sheet1'!$A$1:$H$36"}</definedName>
    <definedName name="dse" hidden="1">{"'Sheet1'!$A$1:$H$36"}</definedName>
    <definedName name="ds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fdsfdsfds" hidden="1">{#N/A,#N/A,FALSE,"Assessment";#N/A,#N/A,FALSE,"Staffing";#N/A,#N/A,FALSE,"Hires";#N/A,#N/A,FALSE,"Assumptions"}</definedName>
    <definedName name="dsfgdsg" hidden="1">{"'Sheet1'!$A$1:$H$36"}</definedName>
    <definedName name="dsfgdsgdf" hidden="1">{"'Sheet1'!$A$1:$H$36"}</definedName>
    <definedName name="dsfgsdgsd65754" hidden="1">{"'Sheet1'!$A$1:$H$36"}</definedName>
    <definedName name="dsfs" hidden="1">#REF!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g" hidden="1">{#N/A,#N/A,FALSE,"Calc";#N/A,#N/A,FALSE,"Sensitivity";#N/A,#N/A,FALSE,"LT Earn.Dil.";#N/A,#N/A,FALSE,"Dil. AVP"}</definedName>
    <definedName name="dsgdgwe" hidden="1">{"'Sheet1'!$A$1:$H$36"}</definedName>
    <definedName name="dsgdsfg" hidden="1">{"'Sheet1'!$A$1:$H$36"}</definedName>
    <definedName name="dsiuo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s" hidden="1">#REF!</definedName>
    <definedName name="dssd" hidden="1">{"'Feb 99'!$A$1:$G$30"}</definedName>
    <definedName name="dssds" hidden="1">#REF!</definedName>
    <definedName name="dtf" hidden="1">#REF!</definedName>
    <definedName name="dtime" hidden="1">{"subs",#N/A,FALSE,"database ";"proportional",#N/A,FALSE,"database "}</definedName>
    <definedName name="dtime2" hidden="1">{"subs",#N/A,FALSE,"database ";"proportional",#N/A,FALSE,"database "}</definedName>
    <definedName name="DTY" hidden="1">{"DCF","UPSIDE CASE",FALSE,"Sheet1";"DCF","BASE CASE",FALSE,"Sheet1";"DCF","DOWNSIDE CASE",FALSE,"Sheet1"}</definedName>
    <definedName name="dude" hidden="1">{"'Server Configuration'!$A$1:$DB$281"}</definedName>
    <definedName name="dv" hidden="1">{"'Sheet1'!$A$4:$M$6"}</definedName>
    <definedName name="dwf" hidden="1">{"'Feb 99'!$A$1:$G$30"}</definedName>
    <definedName name="dwq" hidden="1">{"'毛利比较'!$A$4:$P$26"}</definedName>
    <definedName name="dwqf" hidden="1">{"'Sheet1'!$A$4:$M$6"}</definedName>
    <definedName name="dwrn.2._.pagers." hidden="1">{"Cover",#N/A,FALSE,"Cover";"Summary",#N/A,FALSE,"Summarpage"}</definedName>
    <definedName name="dwrn.allpages." hidden="1">{#N/A,#N/A,TRUE,"Historicals";#N/A,#N/A,TRUE,"Charts";#N/A,#N/A,TRUE,"Forecasts"}</definedName>
    <definedName name="d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dwrn.CONSOLIDATIO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dwrn.database" hidden="1">{"subs",#N/A,FALSE,"database ";"proportional",#N/A,FALSE,"database "}</definedName>
    <definedName name="dwrn.database2" hidden="1">{"subs",#N/A,FALSE,"database ";"proportional",#N/A,FALSE,"database "}</definedName>
    <definedName name="d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dwrn.international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wrn.MOBIL." hidden="1">{"quarter",#N/A,FALSE,"MOB"}</definedName>
    <definedName name="dwrn.PrimeCo." hidden="1">{"print 1",#N/A,FALSE,"PrimeCo PCS";"print 2",#N/A,FALSE,"PrimeCo PCS";"valuation",#N/A,FALSE,"PrimeCo PCS"}</definedName>
    <definedName name="dwrn.print._.pages." hidden="1">{#N/A,#N/A,FALSE,"Spain MKT";#N/A,#N/A,FALSE,"Assumptions";#N/A,#N/A,FALSE,"Adve";#N/A,#N/A,FALSE,"E-Commerce";#N/A,#N/A,FALSE,"Opex";#N/A,#N/A,FALSE,"P&amp;L";#N/A,#N/A,FALSE,"FCF &amp; DCF"}</definedName>
    <definedName name="dwrn.Pulp." hidden="1">{"Pulp Production",#N/A,FALSE,"Pulp";"Pulp Earnings",#N/A,FALSE,"Pulp"}</definedName>
    <definedName name="dwrn.Summary." hidden="1">{"Print Summary",#N/A,FALSE,"Bal_Graphs";"Print Summary",#N/A,FALSE,"DCF";"Print Summary",#N/A,FALSE,"Graphs";"Print Summary",#N/A,FALSE,"Summary"}</definedName>
    <definedName name="dwwww" hidden="1">{#N/A,#N/A,FALSE,"Sheet1"}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{"'Sheet1'!$A$4:$M$6"}</definedName>
    <definedName name="e_1" hidden="1">{#N/A,#N/A,TRUE,"FY BCG";#N/A,#N/A,TRUE,"FY w|o Wireless";#N/A,#N/A,TRUE,"FY Wireless"}</definedName>
    <definedName name="e_1_1_1" hidden="1">{"'Sheet1'!$A$4:$M$6"}</definedName>
    <definedName name="e_1_1_2" hidden="1">{"'Sheet1'!$A$4:$M$6"}</definedName>
    <definedName name="e_1_1_3" hidden="1">{"'Sheet1'!$A$4:$M$6"}</definedName>
    <definedName name="e_1_2" hidden="1">{"'Sheet1'!$A$4:$M$6"}</definedName>
    <definedName name="e_1_3" hidden="1">{"'Sheet1'!$A$4:$M$6"}</definedName>
    <definedName name="e_1_4" hidden="1">{"'Sheet1'!$A$4:$M$6"}</definedName>
    <definedName name="e_2" hidden="1">{"'Sheet1'!$A$4:$M$6"}</definedName>
    <definedName name="e_3" hidden="1">{"'Sheet1'!$A$4:$M$6"}</definedName>
    <definedName name="e_4" hidden="1">{"'Sheet1'!$A$4:$M$6"}</definedName>
    <definedName name="E.On" hidden="1">{#N/A,#N/A,FALSE,"Eastern";#N/A,#N/A,FALSE,"Western"}</definedName>
    <definedName name="E50ﾄﾞﾗﾍﾙ西端" hidden="1">1</definedName>
    <definedName name="E5Y" hidden="1">{#N/A,#N/A,FALSE,"JKFLASH2";#N/A,#N/A,FALSE,"Page 4";#N/A,#N/A,FALSE,"page 3"}</definedName>
    <definedName name="E5YN5Y" hidden="1">{#N/A,#N/A,TRUE,"income statement";#N/A,#N/A,TRUE,"balance sheet";#N/A,#N/A,TRUE,"cash flow";#N/A,#N/A,TRUE,"borrowing base";#N/A,#N/A,TRUE,"sales summary"}</definedName>
    <definedName name="Ea" hidden="1">{"Act Vs Fcst YTD",#N/A,TRUE,"Monthly PL"}</definedName>
    <definedName name="ean" hidden="1">{"'Feb 99'!$A$1:$G$30"}</definedName>
    <definedName name="eare" hidden="1">{"FCB_ALL",#N/A,FALSE,"FCB"}</definedName>
    <definedName name="eare_1" hidden="1">{"FCB_ALL",#N/A,FALSE,"FCB"}</definedName>
    <definedName name="eare_1_1_1" hidden="1">{"FCB_ALL",#N/A,FALSE,"FCB"}</definedName>
    <definedName name="eare_1_1_2" hidden="1">{"FCB_ALL",#N/A,FALSE,"FCB"}</definedName>
    <definedName name="eare_1_1_3" hidden="1">{"FCB_ALL",#N/A,FALSE,"FCB"}</definedName>
    <definedName name="eare_1_2" hidden="1">{"FCB_ALL",#N/A,FALSE,"FCB"}</definedName>
    <definedName name="eare_1_3" hidden="1">{"FCB_ALL",#N/A,FALSE,"FCB"}</definedName>
    <definedName name="eare_1_4" hidden="1">{"FCB_ALL",#N/A,FALSE,"FCB"}</definedName>
    <definedName name="eare_2" hidden="1">{"FCB_ALL",#N/A,FALSE,"FCB"}</definedName>
    <definedName name="eare_3" hidden="1">{"FCB_ALL",#N/A,FALSE,"FCB"}</definedName>
    <definedName name="eare_4" hidden="1">{"FCB_ALL",#N/A,FALSE,"FCB"}</definedName>
    <definedName name="earea" hidden="1">{#N/A,#N/A,FALSE,"Sheet1"}</definedName>
    <definedName name="earea_1" hidden="1">{#N/A,#N/A,FALSE,"Sheet1"}</definedName>
    <definedName name="earea_1_1_1" hidden="1">{#N/A,#N/A,FALSE,"Sheet1"}</definedName>
    <definedName name="earea_1_1_2" hidden="1">{#N/A,#N/A,FALSE,"Sheet1"}</definedName>
    <definedName name="earea_1_1_3" hidden="1">{#N/A,#N/A,FALSE,"Sheet1"}</definedName>
    <definedName name="earea_1_2" hidden="1">{#N/A,#N/A,FALSE,"Sheet1"}</definedName>
    <definedName name="earea_1_3" hidden="1">{#N/A,#N/A,FALSE,"Sheet1"}</definedName>
    <definedName name="earea_1_4" hidden="1">{#N/A,#N/A,FALSE,"Sheet1"}</definedName>
    <definedName name="earea_2" hidden="1">{#N/A,#N/A,FALSE,"Sheet1"}</definedName>
    <definedName name="earea_3" hidden="1">{#N/A,#N/A,FALSE,"Sheet1"}</definedName>
    <definedName name="earea_4" hidden="1">{#N/A,#N/A,FALSE,"Sheet1"}</definedName>
    <definedName name="eareare" hidden="1">{"FCB_ALL",#N/A,FALSE,"FCB"}</definedName>
    <definedName name="eareare_1" hidden="1">{"FCB_ALL",#N/A,FALSE,"FCB"}</definedName>
    <definedName name="eareare_1_1_1" hidden="1">{"FCB_ALL",#N/A,FALSE,"FCB"}</definedName>
    <definedName name="eareare_1_1_2" hidden="1">{"FCB_ALL",#N/A,FALSE,"FCB"}</definedName>
    <definedName name="eareare_1_1_3" hidden="1">{"FCB_ALL",#N/A,FALSE,"FCB"}</definedName>
    <definedName name="eareare_1_2" hidden="1">{"FCB_ALL",#N/A,FALSE,"FCB"}</definedName>
    <definedName name="eareare_1_3" hidden="1">{"FCB_ALL",#N/A,FALSE,"FCB"}</definedName>
    <definedName name="eareare_1_4" hidden="1">{"FCB_ALL",#N/A,FALSE,"FCB"}</definedName>
    <definedName name="eareare_2" hidden="1">{"FCB_ALL",#N/A,FALSE,"FCB"}</definedName>
    <definedName name="eareare_3" hidden="1">{"FCB_ALL",#N/A,FALSE,"FCB"}</definedName>
    <definedName name="eareare_4" hidden="1">{"FCB_ALL",#N/A,FALSE,"FCB"}</definedName>
    <definedName name="earer" hidden="1">{#N/A,#N/A,FALSE,"Sheet1"}</definedName>
    <definedName name="earer_1" hidden="1">{#N/A,#N/A,FALSE,"Sheet1"}</definedName>
    <definedName name="earer_1_1_1" hidden="1">{#N/A,#N/A,FALSE,"Sheet1"}</definedName>
    <definedName name="earer_1_1_2" hidden="1">{#N/A,#N/A,FALSE,"Sheet1"}</definedName>
    <definedName name="earer_1_1_3" hidden="1">{#N/A,#N/A,FALSE,"Sheet1"}</definedName>
    <definedName name="earer_1_2" hidden="1">{#N/A,#N/A,FALSE,"Sheet1"}</definedName>
    <definedName name="earer_1_3" hidden="1">{#N/A,#N/A,FALSE,"Sheet1"}</definedName>
    <definedName name="earer_1_4" hidden="1">{#N/A,#N/A,FALSE,"Sheet1"}</definedName>
    <definedName name="earer_2" hidden="1">{#N/A,#N/A,FALSE,"Sheet1"}</definedName>
    <definedName name="earer_3" hidden="1">{#N/A,#N/A,FALSE,"Sheet1"}</definedName>
    <definedName name="earer_4" hidden="1">{#N/A,#N/A,FALSE,"Sheet1"}</definedName>
    <definedName name="EBEQT" hidden="1">{#N/A,#N/A,FALSE,"Aging Summary";#N/A,#N/A,FALSE,"Ratio Analysis";#N/A,#N/A,FALSE,"Test 120 Day Accts";#N/A,#N/A,FALSE,"Tickmarks"}</definedName>
    <definedName name="EBIT" hidden="1">{"mgmt forecast",#N/A,FALSE,"Mgmt Forecast";"dcf table",#N/A,FALSE,"Mgmt Forecast";"sensitivity",#N/A,FALSE,"Mgmt Forecast";"table inputs",#N/A,FALSE,"Mgmt Forecast";"calculations",#N/A,FALSE,"Mgmt Forecast"}</definedName>
    <definedName name="EBQET" hidden="1">{#N/A,#N/A,FALSE,"Aging Summary";#N/A,#N/A,FALSE,"Ratio Analysis";#N/A,#N/A,FALSE,"Test 120 Day Accts";#N/A,#N/A,FALSE,"Tickmarks"}</definedName>
    <definedName name="ebrwu" hidden="1">{#N/A,#N/A,FALSE,"Bericht 2";#N/A,#N/A,FALSE,"Bericht 3";#N/A,#N/A,FALSE,"Bericht 1"}</definedName>
    <definedName name="EBYTR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edfrre" hidden="1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m" hidden="1">{"'Feb 99'!$A$1:$G$30"}</definedName>
    <definedName name="edt" hidden="1">{"'毛利比较'!$A$4:$P$26"}</definedName>
    <definedName name="ee" hidden="1">{"FCB_ALL",#N/A,FALSE,"FCB"}</definedName>
    <definedName name="ee_1" hidden="1">{"FCB_ALL",#N/A,FALSE,"FCB"}</definedName>
    <definedName name="ee_1_1_1" hidden="1">{"FCB_ALL",#N/A,FALSE,"FCB"}</definedName>
    <definedName name="ee_1_1_2" hidden="1">{"FCB_ALL",#N/A,FALSE,"FCB"}</definedName>
    <definedName name="ee_1_1_3" hidden="1">{"FCB_ALL",#N/A,FALSE,"FCB"}</definedName>
    <definedName name="ee_1_2" hidden="1">{"FCB_ALL",#N/A,FALSE,"FCB"}</definedName>
    <definedName name="ee_1_3" hidden="1">{"FCB_ALL",#N/A,FALSE,"FCB"}</definedName>
    <definedName name="ee_1_4" hidden="1">{"FCB_ALL",#N/A,FALSE,"FCB"}</definedName>
    <definedName name="ee_2" hidden="1">{"FCB_ALL",#N/A,FALSE,"FCB"}</definedName>
    <definedName name="ee_3" hidden="1">{"FCB_ALL",#N/A,FALSE,"FCB"}</definedName>
    <definedName name="ee_4" hidden="1">{"FCB_ALL",#N/A,FALSE,"FCB"}</definedName>
    <definedName name="eee" localSheetId="1" hidden="1">#REF!</definedName>
    <definedName name="eee" localSheetId="4" hidden="1">#REF!</definedName>
    <definedName name="eee" localSheetId="2" hidden="1">#REF!</definedName>
    <definedName name="eee" localSheetId="5" hidden="1">#REF!</definedName>
    <definedName name="eee" hidden="1">#REF!</definedName>
    <definedName name="eeee" hidden="1">{#N/A,#N/A,FALSE,"Sheet1"}</definedName>
    <definedName name="eeeee" hidden="1">{"'Feb 99'!$A$1:$G$30"}</definedName>
    <definedName name="eeeeee" hidden="1">{"'Feb 99'!$A$1:$G$30"}</definedName>
    <definedName name="eeeeeeeeee" hidden="1">{#N/A,#N/A,FALSE,"Sheet1"}</definedName>
    <definedName name="eeeeeeeeeee" hidden="1">{#N/A,#N/A,FALSE,"Aging Summary";#N/A,#N/A,FALSE,"Ratio Analysis";#N/A,#N/A,FALSE,"Test 120 Day Accts";#N/A,#N/A,FALSE,"Tickmarks"}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EEEEEEEEEEEEEEEEEEEEEEEEEE" localSheetId="1" hidden="1">{#N/A,#N/A,FALSE,"Aging Summary";#N/A,#N/A,FALSE,"Ratio Analysis";#N/A,#N/A,FALSE,"Test 120 Day Accts";#N/A,#N/A,FALSE,"Tickmarks"}</definedName>
    <definedName name="EEEEEEEEEEEEEEEEEEEEEEEEEEEE" localSheetId="4" hidden="1">{#N/A,#N/A,FALSE,"Aging Summary";#N/A,#N/A,FALSE,"Ratio Analysis";#N/A,#N/A,FALSE,"Test 120 Day Accts";#N/A,#N/A,FALSE,"Tickmarks"}</definedName>
    <definedName name="EEEEEEEEEEEEEEEEEEEEEEEEEEEE" localSheetId="2" hidden="1">{#N/A,#N/A,FALSE,"Aging Summary";#N/A,#N/A,FALSE,"Ratio Analysis";#N/A,#N/A,FALSE,"Test 120 Day Accts";#N/A,#N/A,FALSE,"Tickmarks"}</definedName>
    <definedName name="EEEEEEEEEEEEEEEEEEEEEEEEEEEE" localSheetId="5" hidden="1">{#N/A,#N/A,FALSE,"Aging Summary";#N/A,#N/A,FALSE,"Ratio Analysis";#N/A,#N/A,FALSE,"Test 120 Day Accts";#N/A,#N/A,FALSE,"Tickmarks"}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EE" localSheetId="1" hidden="1">{#N/A,#N/A,FALSE,"Aging Summary";#N/A,#N/A,FALSE,"Ratio Analysis";#N/A,#N/A,FALSE,"Test 120 Day Accts";#N/A,#N/A,FALSE,"Tickmarks"}</definedName>
    <definedName name="EEEEEEEEEEEEEEEEEEEEEEEEEEEEEEEEEEE" localSheetId="4" hidden="1">{#N/A,#N/A,FALSE,"Aging Summary";#N/A,#N/A,FALSE,"Ratio Analysis";#N/A,#N/A,FALSE,"Test 120 Day Accts";#N/A,#N/A,FALSE,"Tickmarks"}</definedName>
    <definedName name="EEEEEEEEEEEEEEEEEEEEEEEEEEEEEEEEEEE" localSheetId="2" hidden="1">{#N/A,#N/A,FALSE,"Aging Summary";#N/A,#N/A,FALSE,"Ratio Analysis";#N/A,#N/A,FALSE,"Test 120 Day Accts";#N/A,#N/A,FALSE,"Tickmarks"}</definedName>
    <definedName name="EEEEEEEEEEEEEEEEEEEEEEEEEEEEEEEEEEE" localSheetId="5" hidden="1">{#N/A,#N/A,FALSE,"Aging Summary";#N/A,#N/A,FALSE,"Ratio Analysis";#N/A,#N/A,FALSE,"Test 120 Day Accts";#N/A,#N/A,FALSE,"Tickmarks"}</definedName>
    <definedName name="EEEEEEEEEEEEEEEEEEEEEEEEEEEEEEEEEEE" hidden="1">{#N/A,#N/A,FALSE,"Aging Summary";#N/A,#N/A,FALSE,"Ratio Analysis";#N/A,#N/A,FALSE,"Test 120 Day Accts";#N/A,#N/A,FALSE,"Tickmarks"}</definedName>
    <definedName name="eee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fe" hidden="1">{#N/A,#N/A,FALSE,"Sheet1"}</definedName>
    <definedName name="eeg" hidden="1">{"'home'!$F$26","'home'!$A$1:$J$25"}</definedName>
    <definedName name="eejrtrtrj" hidden="1">{"Green Book",#N/A,FALSE,"G Book";"Reconciliation",#N/A,FALSE,"EZ Prof Rec";"Consolidation",#N/A,FALSE,"Consolidated"}</definedName>
    <definedName name="eeojfkjks" hidden="1">{"'Sheet1'!$A$1:$H$36"}</definedName>
    <definedName name="EER" hidden="1">{"'표지'!$B$5"}</definedName>
    <definedName name="eerfd" hidden="1">{"'Sheet1'!$A$1:$H$36"}</definedName>
    <definedName name="EEW" hidden="1">{"'Feb 99'!$A$1:$G$30"}</definedName>
    <definedName name="ef" hidden="1">{"'Sheet1'!$A$4:$M$6"}</definedName>
    <definedName name="ef_1" hidden="1">{"'Sheet1'!$A$4:$M$6"}</definedName>
    <definedName name="ef_1_1_1" hidden="1">{"'Sheet1'!$A$4:$M$6"}</definedName>
    <definedName name="ef_1_1_2" hidden="1">{"'Sheet1'!$A$4:$M$6"}</definedName>
    <definedName name="ef_1_1_3" hidden="1">{"'Sheet1'!$A$4:$M$6"}</definedName>
    <definedName name="ef_1_2" hidden="1">{"'Sheet1'!$A$4:$M$6"}</definedName>
    <definedName name="ef_1_3" hidden="1">{"'Sheet1'!$A$4:$M$6"}</definedName>
    <definedName name="ef_1_4" hidden="1">{"'Sheet1'!$A$4:$M$6"}</definedName>
    <definedName name="ef_2" hidden="1">{"'Sheet1'!$A$4:$M$6"}</definedName>
    <definedName name="ef_3" hidden="1">{"'Sheet1'!$A$4:$M$6"}</definedName>
    <definedName name="ef_4" hidden="1">{"'Sheet1'!$A$4:$M$6"}</definedName>
    <definedName name="efdw" hidden="1">{"'Feb 99'!$A$1:$G$30"}</definedName>
    <definedName name="efje" hidden="1">{#N/A,#N/A,FALSE,"Paradigm Trend";#N/A,#N/A,FALSE,"Paradigm Comparative";#N/A,#N/A,FALSE,"Alt Care Trend";#N/A,#N/A,FALSE,"Alt Care Comparative"}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W" hidden="1">#REF!</definedName>
    <definedName name="efvwv" hidden="1">{"'Sheet1'!$A$4:$M$6"}</definedName>
    <definedName name="efw" hidden="1">{"'Sheet1'!$A$4:$M$6"}</definedName>
    <definedName name="eg" hidden="1">{#N/A,#N/A,FALSE,"OI";#N/A,#N/A,FALSE,"EiD"}</definedName>
    <definedName name="eghh" hidden="1">{"'home'!$F$26","'home'!$A$1:$J$25"}</definedName>
    <definedName name="EGQ" hidden="1">{#N/A,#N/A,FALSE,"Aging Summary";#N/A,#N/A,FALSE,"Ratio Analysis";#N/A,#N/A,FALSE,"Test 120 Day Accts";#N/A,#N/A,FALSE,"Tickmarks"}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ikty" hidden="1">#REF!</definedName>
    <definedName name="eiytn" hidden="1">#REF!</definedName>
    <definedName name="ejioos" hidden="1">{"'Sheet1'!$A$1:$H$36"}</definedName>
    <definedName name="ejklejle" hidden="1">{"'Sheet1'!$A$1:$H$36"}</definedName>
    <definedName name="ekele" hidden="1">{"'Sheet1'!$A$1:$H$36"}</definedName>
    <definedName name="Emilio" hidden="1">#REF!</definedName>
    <definedName name="emilio1" hidden="1">#REF!</definedName>
    <definedName name="Emilio2" hidden="1">#REF!</definedName>
    <definedName name="emily" hidden="1">{#N/A,#N/A,FALSE,"Calc";#N/A,#N/A,FALSE,"Sensitivity";#N/A,#N/A,FALSE,"LT Earn.Dil.";#N/A,#N/A,FALSE,"Dil. AVP"}</definedName>
    <definedName name="Endesa" hidden="1">{#N/A,#N/A,FALSE,"Eastern";#N/A,#N/A,FALSE,"Western"}</definedName>
    <definedName name="enel" hidden="1">{#N/A,#N/A,FALSE,"Eastern";#N/A,#N/A,FALSE,"Western"}</definedName>
    <definedName name="ENG_BI_EXE_NAME" hidden="1">"BICORE.EXE"</definedName>
    <definedName name="ENG_BI_EXEC_CMD_ARGS" hidden="1">"03304607807510111910111907503204907403304607812308807407807408508509507608006907406106908107613413206807008909008107306105713012310411911510512709811710606807008806909109506908606610310611409109910009312410811509110409609412011311209609510410204805413"</definedName>
    <definedName name="ENG_BI_EXEC_CMD_ARGS_2" hidden="1">"01240961161141091230971251080690660760660850700760830760610790820780990851021121161081051301231041191151051270981171060680700900830780910610900780810661041091091151251321021131141141190981211010720710800740920830910840830690650830710870650860650500520"</definedName>
    <definedName name="ENG_BI_EXEC_CMD_ARGS_3" hidden="1">"66060050055049063060056068058051054064050057059059054058051068056058050068050055064050057053059059057051063054058057063049054061059058061050059059050052064049058062059059057049063054050049063049058061059062056060049064058060055050055064050061062059057"</definedName>
    <definedName name="ENG_BI_EXEC_CMD_ARGS_4" hidden="1">"059060050060049129128095121124099108114100077070078075072079077078061105115126124083082072074082078075081065091066078088061053130"</definedName>
    <definedName name="ENG_BI_EXEC_CMD_ARGS_5" hidden="1">"9089080083089095081070073087093095080074087070080061074130123088089069069091070069085065086070077092070049129"</definedName>
    <definedName name="ENG_BI_GEN_LIC" hidden="1">"0"</definedName>
    <definedName name="ENG_BI_GEN_LIC_WS" hidden="1">"True"</definedName>
    <definedName name="ENG_BI_LANG_CODE" hidden="1">"en"</definedName>
    <definedName name="ENG_BI_LBI" hidden="1">"XC5Y8G33UL"</definedName>
    <definedName name="ENG_BI_REPOS_FILE" hidden="1">"C:\Users\bergstromk\AppData\Roaming\People\BIM\alchemex.svd"</definedName>
    <definedName name="ENG_BI_REPOS_PATH" hidden="1">"C:\Users\bergstromk\AppData\Roaming\People\BIM"</definedName>
    <definedName name="ENG_BI_TLA" hidden="1">"178;204;109;253;240;83;143;230;216;226;66;246;152;266;179;71;57;127;171;117;164;78;161;223;62;194;251;72;101;137;141;39"</definedName>
    <definedName name="ENG_BI_TLA2" hidden="1">"206;82;150;251;235;69;142;241;65;242;252;67;13;87;0;239;204;231;21;168;60;161;227;52;38;214;36;184;100;6;132;175"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"vEcAAB|LCAAAAAAABADtvQdgHEmWJSYvbcp7f0r1StfgdKEIgGATJNiQQBDswYjN5pLsHWlHIymrKoHKZVZlXWYWQMztnbz33nvvvffee||997o7nU4n99//P1xmZAFs9s5K2smeIYCqyB8/fnwfPyIe/x7vFmV6mddNUS0/|2h3vPNRmi|n1axYXnz20bo939799KPf4|g3Th5/t6rfTqrq7Zerlpo2Kb23bB69a4rPPpq37erR3btXV1fjq3v"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"/Out901TZI7L8/j9/A5Qhquz8iCoRCdr7kQRFqEIS9P91mvy/x6CdHL88/b0/KCP56YPdnYODB7e3Z/f|323PLEVCtjv9vV8ev3h99uXPW3kcpMvZ6zdnLz7/EVkCsrw6fUnJyNMvTv|/731/w5Th8N599yPihOHs/28o8/8mG/fm9PMvX/0|X9vEkcfx6af37r1HZnL/69s4AXMb2nHDr8l9QpGQ|Z589fTz0zfpT56|gp1L749/3q4y3ZI|/5"</definedName>
    <definedName name="EPMWorkbookOptions_11" hidden="1">"/3Q3|W6bP7I/pspM|nP6JP4DM92/n/fA73/0VW78vXb06ItKevvr7d|/T|zu69g93b2737/y|3e5YmIed95/d6c/zs8|P/rzPfzwZZTn5ElJ6L/iOaxOTnwb2DH4lQlzInJ7v7lMf9/zpZ/t9j1j4/Pj45waLmD9Gqffr/bqtmSeJYDyvB9OHT05ev/r/Oet8wVTi/8vt/8er/J0vj3yB1xLjRxz8iSkiUvZ19Wp/c/xFVeivZOzv/nw/x/99j2"</definedName>
    <definedName name="EPMWorkbookOptions_12" hidden="1">"V69fHPy1Sui78kHZCrf27Y9|H|3bfOIQjxH//vq9dP/r7PcN0aLs6c/b617jxZf/D4/ooWhxXde/j4/ooXS4vSr/8/zxf97TNTrN6|O37x89eXnP0QDdfD/bgNlSdJ1pPmz/49z3jdMFPfx/8fp8v8eiXxz9sXpD1EYH/6/WxhBjW7stntv/ObLN8fP/7/Cc9|0LEZpsv8jmkT45Pj5jyjiU2TvR1wS4ZKd/88v2/|/x3x9cXr8|qtXp69/iCZs"</definedName>
    <definedName name="EPMWorkbookOptions_13" hidden="1">"d|f/3TbMkETCl5enr86|fHr283bFMaTG7/Pm//PJn29Q9m7RKMAm3ujx3ePVqiymWUtw7OfBp6Y5QauWS0KcPnuatZn5OPopfS5UW5TL5rOP5m27enT3bpsvVuu6GFf1xd2vmrx2OI3fNbOPjn7/Zy|/|P2fvDx58d3dnd//e/rS7sO98e6nB|P7492De3ebbHV3spre/f7v/z1qSEvOv//3TrJV/o5|nmdlkxOHBFzx2B/Je6LjkSlGJTvKI8a"</definedName>
    <definedName name="EPMWorkbookOptions_14" hidden="1">"g07HQxtG/wzH|V98uZrN8aaez2dB0Az|8nldXHTUIVn18N/LFpld5FJE3I8J2O|1/u1ZxsTs6Pnt18ur42Zs3v8/LH2ao8/9yM|FTpZt6OD7hT/8/rim/ecqQf/8j0sRJw47|j4gTJ86Dewc/IkqXKPfu7f1/nSjfoC/mo/l1bNyL4|e/z5uzk9d7X9/C7ezsH|zs3N7A7f6/3MBZksQ0lfvy/|M8|E2Th6z/j2gzQBsSETz7P6JLSBdalfn5a/"</definedName>
    <definedName name="EPMWorkbookOptions_15" hidden="1">"U388q9/6/T5f9FNu7169M3J8/px9e2cffu3b|/v79/exu39/9yG2dJErNx7sv/j/PgN02ee/d3dn5Ek57d/xG/DNBmf/dH/NKlye7uzu7/12ny/x7bdnL88vT3/qAE5acPdncODh48vntb03bv/92mzVIkZLvT3/vl8YvXZ1|||P86733DdGGL7777EXFCpjl7/ebsxec/IkvH5P//hmH|36TJ35x|/uWr3|drK3LyNT799N6990jE7f|/XZMLR"</definedName>
    <definedName name="EPMWorkbookOptions_16" hidden="1">"ULme/L5G6zH/v6v/r/Oej8rZPkRUfpE|XmbjowT5dWz8c/fqCROElp//Or4|f/XafL/Ilv25es3J0Tc01df35p9en9n997B7u2t2f3/l1szS5OQ977ze715|vrz4/|vM983TZbPj3//z1|9/BFVQqqcnOzu7|7|/NXewzL0xfMH9w5|JEZdylCodvL/dZr8v8eufX58fHLy5Vcv3vwQzdqn/|82a5Ykju|woHny|zw9ffnzNkSLEEWXSk5O3vyI"</definedName>
    <definedName name="EPMWorkbookOptions_17" hidden="1">"KAGnfP7qy9evf3/orx8RJiAMfQgZ|v1PvvjJH1EmkKO9nf2dnZ39/69T5f89du3VyzcnX70i|p58QPrxvS3bg/93WzaPKMRz9L|zpz9vDVqPFl|9fvojWigtnv9/3sP|xkhxfPr/ebb4f49Wfv3m1fGbl6||/PyHo5NZFR/8v1snW5KEDsGbN8/5w/|Ps943TJUXX/6IKD2iuI//P06X//foqTdnX5z|EFXUw/93qyhQoxuu7Hw6fvPlm//vrzB"</definedName>
    <definedName name="EPMWorkbookOptions_18" hidden="1">"9kzTZvTc|e/Hyq5|3Uf8ATX7EJ12a3P8RTXo02f//B03|32PDvjg9fv3Vq9PXP0Q7trvz/25DZkgikd3L01dnXz49|/98qPsNstwtGgXYxBs9vnu8WpXFNGsJjv08|NQ0J2jVckmI02dPszbjj/0P31TdwT9|lZ/XeTP/cvnlKl8egXKP74afcbOTMs9qwPxy|Tq7zI/Os7Khlt2Pue13q/rtpKreEnO2TEXTuv9F2P5qxpPmGn65kuH9P9PDDM"</definedName>
    <definedName name="EPMWorkbookOptions_19" hidden="1">"l7zgAA"</definedName>
    <definedName name="EPMWorkbookOptions_2" hidden="1">"jqr64u7ezs3v39/7i|evpPF9k28WyabPlNP/IvjW7|a2PqNc0fXxSLZf5FH2|qU7WdZ0v258s8iv|Mvj6adZm|il9/iJb5NKb7anNF6t1XXBXXzV5/bLOz3OCN83HhNBHR7//s5df/P5PXp68|O7uzu//PX1p9|HeePfTg/H98e7Bg7tNtro7WU3vfv/3/x41/PyYfp5kq/wd/TzPyib//uO76NihcbxalcU080h2a3QMjBCK97GO8ogx6HQstH"</definedName>
    <definedName name="EPMWorkbookOptions_3" hidden="1">"HkSu8OfvXtYjbLl0|LRb5sGM3hpg7FJmhDrV7PqysL46Qqq/qordf547uRLza9yqOIvNkbHb1ovxzG67at/HZfLYtftM65w|OzVyevjp|9efP7vDx9fDfWYhMgGS1J0P2d3XsHux6AGB343S/rWV4f7Ty|K79EoTerMrt|WVervG6vO7OljZ5nTfs6L0kw8tkX|WJC8h1pFk5utAE1kfe9IX/Pp8r3x997efzq9MWbb|/Sry||PD7hTx/f7b02A"</definedName>
    <definedName name="EPMWorkbookOptions_4" hidden="1">"P7bRV5n9XR|7ZqmpFUeLYvys4/ACB9Fh8jvRibkdu8|vnvTwL9pyjy4d/AjonSJ8ubLN8fPf8QxAxyzv/8jonSJcu/evf|vE|Xx3dtoZ89Y/OxZtxfHz3|fN2cnr/e|vm3b2dk/2Nm5vWnb/X|5abMk6Rk2983/xxnwm6bNT37x|786fvPzV4MPkOX4iy|/evHmR1SJmfwfydIAef7/IEj/LzJwr1|fvjl5Tj||toG7d|/|/f39/dsbuL3/lxs4"</definedName>
    <definedName name="EPMWorkbookOptions_5" hidden="1">"S5KQ8ciI7/x/nfG|aZqIrnJf/og8XZ/oR7QZoA2lMnd|///Pa/KfFaq8|P86Vf7fY99Ojl|e/t4flJv89MHuzsHBg9ubt3v/7zZvliIh453|3i|PX7w||/L/87z3jdPl7PWbsxef/4gsHcvmvvgRZXou0f9viPP/Jk3|5vTzL1/9Pl9bkVMi7tNP7917j0zc/v/bNblQJOS/J189/fz0TfqTp6|gzdP745|3OfJb0ueGdHnQyc9H|vy8DXpvSZ/"</definedName>
    <definedName name="EPMWorkbookOptions_6" hidden="1">"7P6LPRvr8fz6D|f8iG/jl6zcnROjTV1/fCn56f2f33sHu7a3g/f|XW0FLk56HevL/dc77pmnynd/rzfGzHxElJMrJye7|7t7PXyu3iVc|P/4RWSJkeXDv4P/7lPl/j1n7/Pj45ARLwT9Eq/bp/7utmiVJ16jRxz9vV8wjRNmnX|/v3qes|e6PqGKpgiVzTkH9/l|8|v2/OP7Ol69|/|MvuMmPaOTTiD58evry1Y|oYqlyD/K0g1Wo/887RP/vsW"</definedName>
    <definedName name="EPMWorkbookOptions_7" hidden="1">"|vXr45|eoV0ffkA7KX723hHvy/28J5RCGeo/999frp/9dZ7hujxfOft6FrjxRnT3/e6uceLV5//iMRMbQ4/er/83zx/x4L9frNq|M3L199|fkP0T4d/L/bPlmSdCMw/uz/45z3DRPFffz/cbr8v0ci35x9cfpDFMaH/|8WRlAjZLk9GuD4zZdvjp//f53nvlGa7P|IJj2a7H0QTd5rXP|focm98c6nP2KSkCD3/r9OkP/3WK8vTo9ff/Xq9PUP0"</definedName>
    <definedName name="EPMWorkbookOptions_8" hidden="1">"YLt7vy/24QZkkj08vL01dmXT89|3ob5ITV|nzf/n49rv0HZu0WjAJt4o8d3j1ersphmLcGxnwefmuYErVouCXH67GnWZvyx/|Gbqjv4x6/y8zpv5l8uv1zlyyNQ7vHd8DNudlLmWQ2YXy5fZ5f50XlWNtSy|zG3/W5Vv51U1VuS0papaFr3vwjbX8140lzDL1cyvP8HmwVYs7xHAAA="</definedName>
    <definedName name="EPMWorkbookOptions_9" hidden="1">"xe7o|OzVyavjZ2/e/D4vf5hxzv/LzYRPlW7e4fiEP/15ajKGKUNrNT8iSpco7NH|iGPixLl3796PiNITowf/nyfKN|iF|Wh|Hev24vj57/Pm7OT13te3bTs7|wc7O7c3bbv/LzdtliQxTeW|/P84D/6skOcnv/gRWUKyHH/x5Vcv3vyIKj0n8UeCNECbn/zi9///B9P8v8jKvX59|ubkOf342lbu3r379/f3929v5fb|X27lLElC7iNrvvP7v/j"</definedName>
    <definedName name="EQVQE" hidden="1">{#N/A,#N/A,FALSE,"Aging Summary";#N/A,#N/A,FALSE,"Ratio Analysis";#N/A,#N/A,FALSE,"Test 120 Day Accts";#N/A,#N/A,FALSE,"Tickmarks"}</definedName>
    <definedName name="eqwrerqwr" hidden="1">{#N/A,#N/A,FALSE,"national";#N/A,#N/A,FALSE,"GZ";#N/A,#N/A,FALSE,"BJ";#N/A,#N/A,FALSE,"SH";#N/A,#N/A,FALSE,"ZJ"}</definedName>
    <definedName name="er" hidden="1">{#N/A,#N/A,TRUE,"Monthly BCG";#N/A,#N/A,TRUE,"Qrt BCG";#N/A,#N/A,TRUE,"FY BCG";#N/A,#N/A,TRUE,"1Q BCG";#N/A,#N/A,TRUE,"2Q BCG";#N/A,#N/A,TRUE,"3Q BCG";#N/A,#N/A,TRUE,"4Q BCG"}</definedName>
    <definedName name="er_1" hidden="1">{#N/A,#N/A,TRUE,"Monthly BCG";#N/A,#N/A,TRUE,"Qrt BCG";#N/A,#N/A,TRUE,"FY BCG";#N/A,#N/A,TRUE,"1Q BCG";#N/A,#N/A,TRUE,"2Q BCG";#N/A,#N/A,TRUE,"3Q BCG";#N/A,#N/A,TRUE,"4Q BCG"}</definedName>
    <definedName name="er." hidden="1">{#N/A,#N/A,FALSE,"资产负债表";#N/A,#N/A,FALSE,"资产负债表"}</definedName>
    <definedName name="er._1" hidden="1">{#N/A,#N/A,FALSE,"资产负债表";#N/A,#N/A,FALSE,"资产负债表"}</definedName>
    <definedName name="er._1_1" hidden="1">{#N/A,#N/A,FALSE,"资产负债表";#N/A,#N/A,FALSE,"资产负债表"}</definedName>
    <definedName name="er5b5y" hidden="1">{"'Sheet1'!$A$4:$M$6"}</definedName>
    <definedName name="erarea" hidden="1">{#N/A,#N/A,FALSE,"Trading-Mult ";#N/A,#N/A,FALSE,"Trading-Cap";#N/A,#N/A,FALSE,"Trading-Inc";#N/A,#N/A,FALSE,"Cash Flow";#N/A,#N/A,FALSE,"M&amp;A info"}</definedName>
    <definedName name="erarea_1" hidden="1">{#N/A,#N/A,FALSE,"Trading-Mult ";#N/A,#N/A,FALSE,"Trading-Cap";#N/A,#N/A,FALSE,"Trading-Inc";#N/A,#N/A,FALSE,"Cash Flow";#N/A,#N/A,FALSE,"M&amp;A info"}</definedName>
    <definedName name="erarea_1_1_1" hidden="1">{#N/A,#N/A,FALSE,"Trading-Mult ";#N/A,#N/A,FALSE,"Trading-Cap";#N/A,#N/A,FALSE,"Trading-Inc";#N/A,#N/A,FALSE,"Cash Flow";#N/A,#N/A,FALSE,"M&amp;A info"}</definedName>
    <definedName name="erarea_1_1_2" hidden="1">{#N/A,#N/A,FALSE,"Trading-Mult ";#N/A,#N/A,FALSE,"Trading-Cap";#N/A,#N/A,FALSE,"Trading-Inc";#N/A,#N/A,FALSE,"Cash Flow";#N/A,#N/A,FALSE,"M&amp;A info"}</definedName>
    <definedName name="erarea_1_1_3" hidden="1">{#N/A,#N/A,FALSE,"Trading-Mult ";#N/A,#N/A,FALSE,"Trading-Cap";#N/A,#N/A,FALSE,"Trading-Inc";#N/A,#N/A,FALSE,"Cash Flow";#N/A,#N/A,FALSE,"M&amp;A info"}</definedName>
    <definedName name="erarea_1_2" hidden="1">{#N/A,#N/A,FALSE,"Trading-Mult ";#N/A,#N/A,FALSE,"Trading-Cap";#N/A,#N/A,FALSE,"Trading-Inc";#N/A,#N/A,FALSE,"Cash Flow";#N/A,#N/A,FALSE,"M&amp;A info"}</definedName>
    <definedName name="erarea_1_3" hidden="1">{#N/A,#N/A,FALSE,"Trading-Mult ";#N/A,#N/A,FALSE,"Trading-Cap";#N/A,#N/A,FALSE,"Trading-Inc";#N/A,#N/A,FALSE,"Cash Flow";#N/A,#N/A,FALSE,"M&amp;A info"}</definedName>
    <definedName name="erarea_1_4" hidden="1">{#N/A,#N/A,FALSE,"Trading-Mult ";#N/A,#N/A,FALSE,"Trading-Cap";#N/A,#N/A,FALSE,"Trading-Inc";#N/A,#N/A,FALSE,"Cash Flow";#N/A,#N/A,FALSE,"M&amp;A info"}</definedName>
    <definedName name="erarea_2" hidden="1">{#N/A,#N/A,FALSE,"Trading-Mult ";#N/A,#N/A,FALSE,"Trading-Cap";#N/A,#N/A,FALSE,"Trading-Inc";#N/A,#N/A,FALSE,"Cash Flow";#N/A,#N/A,FALSE,"M&amp;A info"}</definedName>
    <definedName name="erarea_3" hidden="1">{#N/A,#N/A,FALSE,"Trading-Mult ";#N/A,#N/A,FALSE,"Trading-Cap";#N/A,#N/A,FALSE,"Trading-Inc";#N/A,#N/A,FALSE,"Cash Flow";#N/A,#N/A,FALSE,"M&amp;A info"}</definedName>
    <definedName name="erarea_4" hidden="1">{#N/A,#N/A,FALSE,"Trading-Mult ";#N/A,#N/A,FALSE,"Trading-Cap";#N/A,#N/A,FALSE,"Trading-Inc";#N/A,#N/A,FALSE,"Cash Flow";#N/A,#N/A,FALSE,"M&amp;A info"}</definedName>
    <definedName name="ERE" hidden="1">{"'표지'!$B$5"}</definedName>
    <definedName name="erer" hidden="1">#REF!</definedName>
    <definedName name="ererer" hidden="1">#REF!</definedName>
    <definedName name="ererere" hidden="1">{"'Sheet1'!$A$1:$H$36"}</definedName>
    <definedName name="erermx" hidden="1">{"'327012'!$A$2:$L$63"}</definedName>
    <definedName name="ererr" hidden="1">{#N/A,#N/A,FALSE,"Sheet1"}</definedName>
    <definedName name="erew" hidden="1">{"'777'!$A$1:$H$41"}</definedName>
    <definedName name="erew_1" hidden="1">{#N/A,#N/A,FALSE,"Sheet1"}</definedName>
    <definedName name="erew_1_1_1" hidden="1">{#N/A,#N/A,FALSE,"Sheet1"}</definedName>
    <definedName name="erew_1_1_2" hidden="1">{#N/A,#N/A,FALSE,"Sheet1"}</definedName>
    <definedName name="erew_1_1_3" hidden="1">{#N/A,#N/A,FALSE,"Sheet1"}</definedName>
    <definedName name="erew_1_2" hidden="1">{#N/A,#N/A,FALSE,"Sheet1"}</definedName>
    <definedName name="erew_1_3" hidden="1">{#N/A,#N/A,FALSE,"Sheet1"}</definedName>
    <definedName name="erew_1_4" hidden="1">{#N/A,#N/A,FALSE,"Sheet1"}</definedName>
    <definedName name="erew_2" hidden="1">{#N/A,#N/A,FALSE,"Sheet1"}</definedName>
    <definedName name="erew_3" hidden="1">{#N/A,#N/A,FALSE,"Sheet1"}</definedName>
    <definedName name="erew_4" hidden="1">{#N/A,#N/A,FALSE,"Sheet1"}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ref" hidden="1">#REF!</definedName>
    <definedName name="ergfeq" hidden="1">{"'Feb 99'!$A$1:$G$30"}</definedName>
    <definedName name="ERHFI" hidden="1">{"'Feb 99'!$A$1:$G$30"}</definedName>
    <definedName name="erqw" hidden="1">{#N/A,#N/A,TRUE,"Qrt BCG";#N/A,#N/A,TRUE,"Qrt w|o Wireless";#N/A,#N/A,TRUE,"Qrt Wireless"}</definedName>
    <definedName name="erqw_1" hidden="1">{#N/A,#N/A,TRUE,"Qrt BCG";#N/A,#N/A,TRUE,"Qrt w|o Wireless";#N/A,#N/A,TRUE,"Qrt Wireless"}</definedName>
    <definedName name="ert" hidden="1">{"'毛利比较'!$A$4:$P$26"}</definedName>
    <definedName name="erw" hidden="1">{#N/A,#N/A,FALSE,"Qrt Fcst";#N/A,#N/A,FALSE,"Qrt Fcst vs Plan &amp; PY";#N/A,#N/A,FALSE,"FY Fcst vs Plan &amp; PY";#N/A,#N/A,FALSE,"EVA CAP";#N/A,#N/A,FALSE,"EVA NOPAT"}</definedName>
    <definedName name="erw_1" hidden="1">{#N/A,#N/A,FALSE,"Qrt Fcst";#N/A,#N/A,FALSE,"Qrt Fcst vs Plan &amp; PY";#N/A,#N/A,FALSE,"FY Fcst vs Plan &amp; PY";#N/A,#N/A,FALSE,"EVA CAP";#N/A,#N/A,FALSE,"EVA NOPAT"}</definedName>
    <definedName name="e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sd" hidden="1">{#N/A,#N/A,FALSE,"Eastern";#N/A,#N/A,FALSE,"Western"}</definedName>
    <definedName name="ESPeXToEUR" hidden="1">1/[0]!EUReXToFIM</definedName>
    <definedName name="ETCH장비" hidden="1">{#N/A,#N/A,TRUE,"960318-1";#N/A,#N/A,TRUE,"960318-2";#N/A,#N/A,TRUE,"960318-3"}</definedName>
    <definedName name="etch장비별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et" hidden="1">{#N/A,#N/A,FALSE,"Calc";#N/A,#N/A,FALSE,"Sensitivity";#N/A,#N/A,FALSE,"LT Earn.Dil.";#N/A,#N/A,FALSE,"Dil. AVP"}</definedName>
    <definedName name="ETG" hidden="1">{"DCF","UPSIDE CASE",FALSE,"Sheet1";"DCF","BASE CASE",FALSE,"Sheet1";"DCF","DOWNSIDE CASE",FALSE,"Sheet1"}</definedName>
    <definedName name="eth" hidden="1">{"'Sheet1'!$A$4:$M$6"}</definedName>
    <definedName name="etq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wet" hidden="1">{"'Sheet1'!$A$1:$H$36"}</definedName>
    <definedName name="ETYJ" hidden="1">{#N/A,#N/A,FALSE,"JKFLASH2";#N/A,#N/A,FALSE,"Page 4";#N/A,#N/A,FALSE,"page 3"}</definedName>
    <definedName name="ETYN" hidden="1">{"DCF1",#N/A,FALSE,"SIERRA DCF";"MATRIX1",#N/A,FALSE,"SIERRA DCF"}</definedName>
    <definedName name="eugene" hidden="1">{"'Sheet1'!$A$1:$H$36"}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v" hidden="1">{"'Sheet1'!$A$4:$M$6"}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38544.651875</definedName>
    <definedName name="EV__LOCKEDCVW__AP_CAPEX" hidden="1">"TOTAIRCRAFTTYPE,B01.08,60000,BYR2013,50HEQ0002,I0045,MISC_ALL,SN_ALL,F_120,TOT_BS,TROUTEPROF,TOT_LC,TTLTAILNO,2005.TOTAL,PERIODIC,"</definedName>
    <definedName name="EV__LOCKEDCVW__AP_DFC" hidden="1">"TOTAIRCRAFTTYPE,ALL_CLASSES,ACTUAL,1000,NO_COSTCTR,ALL_DAYMTH,BYR2007,TOTENGNO,TOTFLIGHTNO,TOT_LLCST,TROUTEPROF,TOT_LC,TOTCO,ALL_SC_CC,TTLTAILNO,2005.TOTAL,PERIODIC,"</definedName>
    <definedName name="EV__LOCKEDCVW__AP_GLOBAL" hidden="1">"ACTUAL,BYR2007,TTL_ASSUMP,GLOBAL,TROUTEPROF,TOT_LC,2005.TOTAL,PERIODIC,"</definedName>
    <definedName name="EV__LOCKEDCVW__AP_HC" hidden="1">"B01.08,BYR2014,50HEQ6001,JOBTYPE,POSITION,TOT_GRD,MISC_ALL,F_TOP,TOT_BS,5000,TROUTEPROF,TOT_LC,2014.TOTAL,PERIODIC,"</definedName>
    <definedName name="EV__LOCKEDCVW__AP_OFC" hidden="1">"AT7,ACTUAL,ALL_DAYMTH,BYR2007,50HEQ6007,TOTFLIGHTNO,TOTOFC,5000,TROUTEPROF,TOT_LC,ALL_SC_CC,TTLTAILNO,2005.TOTAL,PERIODIC,"</definedName>
    <definedName name="EV__LOCKEDCVW__AP_PL" hidden="1">"B01.08,BYR2015,50HEQ2511,R50HEQ620702,F_TOP,P50HEQ6000,71115002,5000,TROUTEPROF,TOT_LC,2005.TOTAL,PERIODIC,"</definedName>
    <definedName name="EV__LOCKEDCVW__AP_REVN_M" hidden="1">"NO_AIRCRAFT,ALL_CLASSES,ACTUAL,50HEQ6303,ALL_DAYMTH,BYR2013,TOTFLIGHTNO,TOTMAS,5000,TROUTEPROF,TOTROUTES,TC_MYR,72010001,ALL_SC_CC,TOT_STATONS,TTLTAILNO,2005.TOTAL,PERIODIC,"</definedName>
    <definedName name="EV__LOCKEDCVW__Consolidation" hidden="1">"NIAD,BESEG,INPUT,ACTUAL,G_NONE,LC,1200,CLOSE,I_NONE,2012.MAY,YTD,"</definedName>
    <definedName name="EV__LOCKEDCVW__Ownership" hidden="1">"ACTUAL,G_MAS,ALL_ENTITY,TOTAL_INTERCO,METHOD,2011.TOTAL,YTD,"</definedName>
    <definedName name="EV__LOCKEDCVW__RATE" hidden="1">"ACTUAL,AED,AVG,GLOBAL,2005.TOTAL,PERIODIC,"</definedName>
    <definedName name="EV__LOCKEDCVW__Rates" hidden="1">"ACTUAL,AED,GLOBAL,AVG,2011.TOTAL,YTD,"</definedName>
    <definedName name="EV__LOCKEDCVW__SALESCOST" hidden="1">"C_02,B01,SG10,NOACCOUNT,2_NON_CONSIGN,810093,ALL,OnG,ALLPRODUCTS,P_SG1013_SG10,USD,2013.TOTAL,Periodic,"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01_PL_BS_INPUT.XLSM" hidden="1">"[Consolidation"</definedName>
    <definedName name="EV__MEMORYCVW__03_MAS_PL_NOTES_INPUT1" hidden="1">"[Consolidation"</definedName>
    <definedName name="EV__MEMORYCVW__03_MAS_PL_NOTES_INPUT1_ACCOUNT" hidden="1">"[NIAD"</definedName>
    <definedName name="EV__MEMORYCVW__03_MAS_PL_NOTES_INPUT1_ANALYSIS" hidden="1">"[BESEG"</definedName>
    <definedName name="EV__MEMORYCVW__03_MAS_PL_NOTES_INPUT1_AUDITID" hidden="1">"[INPUT"</definedName>
    <definedName name="EV__MEMORYCVW__03_MAS_PL_NOTES_INPUT1_CATEGORY" hidden="1">"[ACTUAL"</definedName>
    <definedName name="EV__MEMORYCVW__03_MAS_PL_NOTES_INPUT1_CONSOSCOPE" hidden="1">"[G_NONE"</definedName>
    <definedName name="EV__MEMORYCVW__03_MAS_PL_NOTES_INPUT1_CURRENCY" hidden="1">"[LC"</definedName>
    <definedName name="EV__MEMORYCVW__03_MAS_PL_NOTES_INPUT1_ENTITY" hidden="1">"[1200"</definedName>
    <definedName name="EV__MEMORYCVW__03_MAS_PL_NOTES_INPUT1_FLOW" hidden="1">"[ST99"</definedName>
    <definedName name="EV__MEMORYCVW__03_MAS_PL_NOTES_INPUT1_INTERCO" hidden="1">"[I_NONE"</definedName>
    <definedName name="EV__MEMORYCVW__03_MAS_PL_NOTES_INPUT1_MEASURES" hidden="1">"[YTD"</definedName>
    <definedName name="EV__MEMORYCVW__03_MAS_PL_NOTES_INPUT1_TIME" hidden="1">"[2012.MAY"</definedName>
    <definedName name="EV__MEMORYCVW__08_BS_MOVEMENT1_INPUT.XLSM" hidden="1">"[Consolidation"</definedName>
    <definedName name="EV__MEMORYCVW__08_BS_MOVEMENT1_INPUT.XLSM_ACCOUNT" hidden="1">"[NIAD"</definedName>
    <definedName name="EV__MEMORYCVW__08_BS_MOVEMENT1_INPUT.XLSM_ANALYSIS" hidden="1">"[BESEG"</definedName>
    <definedName name="EV__MEMORYCVW__08_BS_MOVEMENT1_INPUT.XLSM_AUDITID" hidden="1">"[ALL_AUDITID"</definedName>
    <definedName name="EV__MEMORYCVW__08_BS_MOVEMENT1_INPUT.XLSM_CATEGORY" hidden="1">"[ACTUAL"</definedName>
    <definedName name="EV__MEMORYCVW__08_BS_MOVEMENT1_INPUT.XLSM_CONSOSCOPE" hidden="1">"[G_MAS"</definedName>
    <definedName name="EV__MEMORYCVW__08_BS_MOVEMENT1_INPUT.XLSM_CURRENCY" hidden="1">"[MYR"</definedName>
    <definedName name="EV__MEMORYCVW__08_BS_MOVEMENT1_INPUT.XLSM_ENTITY" hidden="1">"[1000"</definedName>
    <definedName name="EV__MEMORYCVW__08_BS_MOVEMENT1_INPUT.XLSM_FLOW" hidden="1">"[FINAL"</definedName>
    <definedName name="EV__MEMORYCVW__08_BS_MOVEMENT1_INPUT.XLSM_INTERCO" hidden="1">"[TOTAL_INTERCO"</definedName>
    <definedName name="EV__MEMORYCVW__08_BS_MOVEMENT1_INPUT.XLSM_MEASURES" hidden="1">"[YTD"</definedName>
    <definedName name="EV__MEMORYCVW__08_BS_MOVEMENT1_INPUT.XLSM_TIME" hidden="1">"[2012.APR"</definedName>
    <definedName name="EV__MEMORYCVW__BOOK1" hidden="1">"[Consolidation"</definedName>
    <definedName name="EV__MEMORYCVW__BOOK1_ACCOUNT" hidden="1">"[TBS"</definedName>
    <definedName name="EV__MEMORYCVW__BOOK1_ANALYSIS" hidden="1">"[BESEG"</definedName>
    <definedName name="EV__MEMORYCVW__BOOK1_AUDITID" hidden="1">"[ALL_AUDITID"</definedName>
    <definedName name="EV__MEMORYCVW__BOOK1_CATEGORY" hidden="1">"[ACTUAL"</definedName>
    <definedName name="EV__MEMORYCVW__BOOK1_CONSOSCOPE" hidden="1">"[G_NONE"</definedName>
    <definedName name="EV__MEMORYCVW__BOOK1_CURRENCY" hidden="1">"[MYR"</definedName>
    <definedName name="EV__MEMORYCVW__BOOK1_ENTITY" hidden="1">"[7000"</definedName>
    <definedName name="EV__MEMORYCVW__BOOK1_FLOW" hidden="1">"[CLOSE"</definedName>
    <definedName name="EV__MEMORYCVW__BOOK1_INTERCO" hidden="1">"[TOTAL_INTERCO"</definedName>
    <definedName name="EV__MEMORYCVW__BOOK1_MEASURES" hidden="1">"[YTD"</definedName>
    <definedName name="EV__MEMORYCVW__BOOK1_TIME" hidden="1">"[2012.APR"</definedName>
    <definedName name="EV__MEMORYCVW__BOOK2" hidden="1">"[Consolidation"</definedName>
    <definedName name="EV__MEMORYCVW__BOOK2_ACCOUNT" hidden="1">"[TBS"</definedName>
    <definedName name="EV__MEMORYCVW__BOOK2_ANALYSIS" hidden="1">"[BESEG"</definedName>
    <definedName name="EV__MEMORYCVW__BOOK2_AUDITID" hidden="1">"[INPUT"</definedName>
    <definedName name="EV__MEMORYCVW__BOOK2_CATEGORY" hidden="1">"[ACTUAL"</definedName>
    <definedName name="EV__MEMORYCVW__BOOK2_CONSOSCOPE" hidden="1">"[G_NONE"</definedName>
    <definedName name="EV__MEMORYCVW__BOOK2_CURRENCY" hidden="1">"[LC"</definedName>
    <definedName name="EV__MEMORYCVW__BOOK2_ENTITY" hidden="1">"[1200"</definedName>
    <definedName name="EV__MEMORYCVW__BOOK2_FLOW" hidden="1">"[ST99"</definedName>
    <definedName name="EV__MEMORYCVW__BOOK2_INTERCO" hidden="1">"[I_NONE"</definedName>
    <definedName name="EV__MEMORYCVW__BOOK2_MEASURES" hidden="1">"[YTD"</definedName>
    <definedName name="EV__MEMORYCVW__BOOK2_TIME" hidden="1">"[2012.MAY"</definedName>
    <definedName name="EV__MEMORYCVW__BOOK3" hidden="1">"[Consolidation"</definedName>
    <definedName name="EV__MEMORYCVW__BOOK3_ACCOUNT" hidden="1">"[TBS"</definedName>
    <definedName name="EV__MEMORYCVW__BOOK3_ANALYSIS" hidden="1">"[BESEG"</definedName>
    <definedName name="EV__MEMORYCVW__BOOK3_AUDITID" hidden="1">"[INPUT"</definedName>
    <definedName name="EV__MEMORYCVW__BOOK3_CATEGORY" hidden="1">"[ACTUAL"</definedName>
    <definedName name="EV__MEMORYCVW__BOOK3_CONSOSCOPE" hidden="1">"[G_NONE"</definedName>
    <definedName name="EV__MEMORYCVW__BOOK3_CURRENCY" hidden="1">"[LC"</definedName>
    <definedName name="EV__MEMORYCVW__BOOK3_ENTITY" hidden="1">"[1200"</definedName>
    <definedName name="EV__MEMORYCVW__BOOK3_FLOW" hidden="1">"[ST99"</definedName>
    <definedName name="EV__MEMORYCVW__BOOK3_INTERCO" hidden="1">"[I_NONE"</definedName>
    <definedName name="EV__MEMORYCVW__BOOK3_MEASURES" hidden="1">"[YTD"</definedName>
    <definedName name="EV__MEMORYCVW__BOOK3_TIME" hidden="1">"[2012.MAY"</definedName>
    <definedName name="EV__MEMORYCVW__BOOK5" hidden="1">"[Consolidation"</definedName>
    <definedName name="EV__MEMORYCVW__BOOK5_ACCOUNT" hidden="1">"[TBS"</definedName>
    <definedName name="EV__MEMORYCVW__BOOK5_ANALYSIS" hidden="1">"[BESEG"</definedName>
    <definedName name="EV__MEMORYCVW__BOOK5_AUDITID" hidden="1">"[INPUT"</definedName>
    <definedName name="EV__MEMORYCVW__BOOK5_CATEGORY" hidden="1">"[ACTUAL"</definedName>
    <definedName name="EV__MEMORYCVW__BOOK5_CONSOSCOPE" hidden="1">"[G_NONE"</definedName>
    <definedName name="EV__MEMORYCVW__BOOK5_CURRENCY" hidden="1">"[LC"</definedName>
    <definedName name="EV__MEMORYCVW__BOOK5_ENTITY" hidden="1">"[1200"</definedName>
    <definedName name="EV__MEMORYCVW__BOOK5_FLOW" hidden="1">"[ST99"</definedName>
    <definedName name="EV__MEMORYCVW__BOOK5_INTERCO" hidden="1">"[I_NONE"</definedName>
    <definedName name="EV__MEMORYCVW__BOOK5_MEASURES" hidden="1">"[YTD"</definedName>
    <definedName name="EV__MEMORYCVW__BOOK5_TIME" hidden="1">"[2012.MAY"</definedName>
    <definedName name="EV__MEMORYCVW__H03_MAS_HISTDATA_MONTHLY_INPUT1" hidden="1">"[Consolidation"</definedName>
    <definedName name="EV__WBEVMODE__" hidden="1">1</definedName>
    <definedName name="EV__WBREFOPTIONS__" hidden="1">134217728</definedName>
    <definedName name="EV__WBVERSION__" hidden="1">0</definedName>
    <definedName name="EV__WSINFO__" hidden="1">"sysadm_$88$"</definedName>
    <definedName name="EV_LF" hidden="1">"(GMT+08:00)05/02/2012 3:39:21 PM"</definedName>
    <definedName name="ev.Calculation" hidden="1">2</definedName>
    <definedName name="ev.Initialized" hidden="1">FALSE</definedName>
    <definedName name="ewaw" hidden="1">{#N/A,#N/A,FALSE,"Assessment";#N/A,#N/A,FALSE,"Staffing";#N/A,#N/A,FALSE,"Hires";#N/A,#N/A,FALSE,"Assumptions"}</definedName>
    <definedName name="ewfrw" hidden="1">{"'Feb 99'!$A$1:$G$30"}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w" hidden="1">{"'Feb 99'!$A$1:$G$30"}</definedName>
    <definedName name="ExactAddinConnection" hidden="1">"100"</definedName>
    <definedName name="ExactAddinConnection.034" hidden="1">"NOIVU;034;gl4;1"</definedName>
    <definedName name="ExactAddinConnection.100" hidden="1">"CFN-SQL;500;lydia_ang;1"</definedName>
    <definedName name="ExactAddinReports" hidden="1">1</definedName>
    <definedName name="Exchange_Rates" hidden="1">#REF!</definedName>
    <definedName name="excl_FX" hidden="1">{"SCM_Detail",#N/A,FALSE,"SCM";"SCM_Top",#N/A,FALSE,"SCM"}</definedName>
    <definedName name="Exh5.2" hidden="1">#REF!</definedName>
    <definedName name="Existing_Production" hidden="1">#REF!</definedName>
    <definedName name="Expense" hidden="1">{"'W.W. Summary'!$A$1:$K$37"}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YH" hidden="1">{#N/A,#N/A,FALSE,"12MFC"}</definedName>
    <definedName name="eymy" hidden="1">{"'Feb 99'!$A$1:$G$30"}</definedName>
    <definedName name="eymye" hidden="1">{"'Feb 99'!$A$1:$G$30"}</definedName>
    <definedName name="ezaqs" hidden="1">{#N/A,#N/A,FALSE,"Eastern";#N/A,#N/A,FALSE,"Western"}</definedName>
    <definedName name="f" hidden="1">{"'Sheet1'!$A$4:$M$6"}</definedName>
    <definedName name="f_1" hidden="1">{#N/A,#N/A,TRUE,"3Q BCG";#N/A,#N/A,TRUE,"3Q w|o Wireless";#N/A,#N/A,TRUE,"3Q Wireless"}</definedName>
    <definedName name="f_1_1_1" hidden="1">{"'Sheet1'!$A$4:$M$6"}</definedName>
    <definedName name="f_1_1_2" hidden="1">{"'Sheet1'!$A$4:$M$6"}</definedName>
    <definedName name="f_1_1_3" hidden="1">{"'Sheet1'!$A$4:$M$6"}</definedName>
    <definedName name="f_1_2" hidden="1">{"'Sheet1'!$A$4:$M$6"}</definedName>
    <definedName name="f_1_3" hidden="1">{"'Sheet1'!$A$4:$M$6"}</definedName>
    <definedName name="f_1_4" hidden="1">{"'Sheet1'!$A$4:$M$6"}</definedName>
    <definedName name="f_2" hidden="1">{"'Sheet1'!$A$4:$M$6"}</definedName>
    <definedName name="f_3" hidden="1">{"'Sheet1'!$A$4:$M$6"}</definedName>
    <definedName name="f_4" hidden="1">{"'Sheet1'!$A$4:$M$6"}</definedName>
    <definedName name="F1c" hidden="1">#REF!</definedName>
    <definedName name="f3f" hidden="1">{"'Feb 99'!$A$1:$G$30"}</definedName>
    <definedName name="fa20042005" hidden="1">{#N/A,#N/A,FALSE,"Aging Summary";#N/A,#N/A,FALSE,"Ratio Analysis";#N/A,#N/A,FALSE,"Test 120 Day Accts";#N/A,#N/A,FALSE,"Tickmarks"}</definedName>
    <definedName name="fa20042005_1" hidden="1">{#N/A,#N/A,FALSE,"Aging Summary";#N/A,#N/A,FALSE,"Ratio Analysis";#N/A,#N/A,FALSE,"Test 120 Day Accts";#N/A,#N/A,FALSE,"Tickmarks"}</definedName>
    <definedName name="fa20042005_1_1_1" hidden="1">{#N/A,#N/A,FALSE,"Aging Summary";#N/A,#N/A,FALSE,"Ratio Analysis";#N/A,#N/A,FALSE,"Test 120 Day Accts";#N/A,#N/A,FALSE,"Tickmarks"}</definedName>
    <definedName name="fa20042005_1_1_2" hidden="1">{#N/A,#N/A,FALSE,"Aging Summary";#N/A,#N/A,FALSE,"Ratio Analysis";#N/A,#N/A,FALSE,"Test 120 Day Accts";#N/A,#N/A,FALSE,"Tickmarks"}</definedName>
    <definedName name="fa20042005_1_1_3" hidden="1">{#N/A,#N/A,FALSE,"Aging Summary";#N/A,#N/A,FALSE,"Ratio Analysis";#N/A,#N/A,FALSE,"Test 120 Day Accts";#N/A,#N/A,FALSE,"Tickmarks"}</definedName>
    <definedName name="fa20042005_1_2" hidden="1">{#N/A,#N/A,FALSE,"Aging Summary";#N/A,#N/A,FALSE,"Ratio Analysis";#N/A,#N/A,FALSE,"Test 120 Day Accts";#N/A,#N/A,FALSE,"Tickmarks"}</definedName>
    <definedName name="fa20042005_1_3" hidden="1">{#N/A,#N/A,FALSE,"Aging Summary";#N/A,#N/A,FALSE,"Ratio Analysis";#N/A,#N/A,FALSE,"Test 120 Day Accts";#N/A,#N/A,FALSE,"Tickmarks"}</definedName>
    <definedName name="fa20042005_1_4" hidden="1">{#N/A,#N/A,FALSE,"Aging Summary";#N/A,#N/A,FALSE,"Ratio Analysis";#N/A,#N/A,FALSE,"Test 120 Day Accts";#N/A,#N/A,FALSE,"Tickmarks"}</definedName>
    <definedName name="fa20042005_2" hidden="1">{#N/A,#N/A,FALSE,"Aging Summary";#N/A,#N/A,FALSE,"Ratio Analysis";#N/A,#N/A,FALSE,"Test 120 Day Accts";#N/A,#N/A,FALSE,"Tickmarks"}</definedName>
    <definedName name="fa20042005_3" hidden="1">{#N/A,#N/A,FALSE,"Aging Summary";#N/A,#N/A,FALSE,"Ratio Analysis";#N/A,#N/A,FALSE,"Test 120 Day Accts";#N/A,#N/A,FALSE,"Tickmarks"}</definedName>
    <definedName name="fa20042005_4" hidden="1">{#N/A,#N/A,FALSE,"Aging Summary";#N/A,#N/A,FALSE,"Ratio Analysis";#N/A,#N/A,FALSE,"Test 120 Day Accts";#N/A,#N/A,FALSE,"Tickmarks"}</definedName>
    <definedName name="fa200420051" hidden="1">{#N/A,#N/A,FALSE,"Aging Summary";#N/A,#N/A,FALSE,"Ratio Analysis";#N/A,#N/A,FALSE,"Test 120 Day Accts";#N/A,#N/A,FALSE,"Tickmarks"}</definedName>
    <definedName name="fa200420051_1" hidden="1">{#N/A,#N/A,FALSE,"Aging Summary";#N/A,#N/A,FALSE,"Ratio Analysis";#N/A,#N/A,FALSE,"Test 120 Day Accts";#N/A,#N/A,FALSE,"Tickmarks"}</definedName>
    <definedName name="fa200420051_1_1_1" hidden="1">{#N/A,#N/A,FALSE,"Aging Summary";#N/A,#N/A,FALSE,"Ratio Analysis";#N/A,#N/A,FALSE,"Test 120 Day Accts";#N/A,#N/A,FALSE,"Tickmarks"}</definedName>
    <definedName name="fa200420051_1_1_2" hidden="1">{#N/A,#N/A,FALSE,"Aging Summary";#N/A,#N/A,FALSE,"Ratio Analysis";#N/A,#N/A,FALSE,"Test 120 Day Accts";#N/A,#N/A,FALSE,"Tickmarks"}</definedName>
    <definedName name="fa200420051_1_1_3" hidden="1">{#N/A,#N/A,FALSE,"Aging Summary";#N/A,#N/A,FALSE,"Ratio Analysis";#N/A,#N/A,FALSE,"Test 120 Day Accts";#N/A,#N/A,FALSE,"Tickmarks"}</definedName>
    <definedName name="fa200420051_1_2" hidden="1">{#N/A,#N/A,FALSE,"Aging Summary";#N/A,#N/A,FALSE,"Ratio Analysis";#N/A,#N/A,FALSE,"Test 120 Day Accts";#N/A,#N/A,FALSE,"Tickmarks"}</definedName>
    <definedName name="fa200420051_1_3" hidden="1">{#N/A,#N/A,FALSE,"Aging Summary";#N/A,#N/A,FALSE,"Ratio Analysis";#N/A,#N/A,FALSE,"Test 120 Day Accts";#N/A,#N/A,FALSE,"Tickmarks"}</definedName>
    <definedName name="fa200420051_1_4" hidden="1">{#N/A,#N/A,FALSE,"Aging Summary";#N/A,#N/A,FALSE,"Ratio Analysis";#N/A,#N/A,FALSE,"Test 120 Day Accts";#N/A,#N/A,FALSE,"Tickmarks"}</definedName>
    <definedName name="fa200420051_2" hidden="1">{#N/A,#N/A,FALSE,"Aging Summary";#N/A,#N/A,FALSE,"Ratio Analysis";#N/A,#N/A,FALSE,"Test 120 Day Accts";#N/A,#N/A,FALSE,"Tickmarks"}</definedName>
    <definedName name="fa200420051_3" hidden="1">{#N/A,#N/A,FALSE,"Aging Summary";#N/A,#N/A,FALSE,"Ratio Analysis";#N/A,#N/A,FALSE,"Test 120 Day Accts";#N/A,#N/A,FALSE,"Tickmarks"}</definedName>
    <definedName name="fa200420051_4" hidden="1">{#N/A,#N/A,FALSE,"Aging Summary";#N/A,#N/A,FALSE,"Ratio Analysis";#N/A,#N/A,FALSE,"Test 120 Day Accts";#N/A,#N/A,FALSE,"Tickmarks"}</definedName>
    <definedName name="fa200440054" hidden="1">{#N/A,#N/A,FALSE,"Aging Summary";#N/A,#N/A,FALSE,"Ratio Analysis";#N/A,#N/A,FALSE,"Test 120 Day Accts";#N/A,#N/A,FALSE,"Tickmarks"}</definedName>
    <definedName name="fa200440054_1" hidden="1">{#N/A,#N/A,FALSE,"Aging Summary";#N/A,#N/A,FALSE,"Ratio Analysis";#N/A,#N/A,FALSE,"Test 120 Day Accts";#N/A,#N/A,FALSE,"Tickmarks"}</definedName>
    <definedName name="fa200440054_1_1_1" hidden="1">{#N/A,#N/A,FALSE,"Aging Summary";#N/A,#N/A,FALSE,"Ratio Analysis";#N/A,#N/A,FALSE,"Test 120 Day Accts";#N/A,#N/A,FALSE,"Tickmarks"}</definedName>
    <definedName name="fa200440054_1_1_2" hidden="1">{#N/A,#N/A,FALSE,"Aging Summary";#N/A,#N/A,FALSE,"Ratio Analysis";#N/A,#N/A,FALSE,"Test 120 Day Accts";#N/A,#N/A,FALSE,"Tickmarks"}</definedName>
    <definedName name="fa200440054_1_1_3" hidden="1">{#N/A,#N/A,FALSE,"Aging Summary";#N/A,#N/A,FALSE,"Ratio Analysis";#N/A,#N/A,FALSE,"Test 120 Day Accts";#N/A,#N/A,FALSE,"Tickmarks"}</definedName>
    <definedName name="fa200440054_1_2" hidden="1">{#N/A,#N/A,FALSE,"Aging Summary";#N/A,#N/A,FALSE,"Ratio Analysis";#N/A,#N/A,FALSE,"Test 120 Day Accts";#N/A,#N/A,FALSE,"Tickmarks"}</definedName>
    <definedName name="fa200440054_1_3" hidden="1">{#N/A,#N/A,FALSE,"Aging Summary";#N/A,#N/A,FALSE,"Ratio Analysis";#N/A,#N/A,FALSE,"Test 120 Day Accts";#N/A,#N/A,FALSE,"Tickmarks"}</definedName>
    <definedName name="fa200440054_1_4" hidden="1">{#N/A,#N/A,FALSE,"Aging Summary";#N/A,#N/A,FALSE,"Ratio Analysis";#N/A,#N/A,FALSE,"Test 120 Day Accts";#N/A,#N/A,FALSE,"Tickmarks"}</definedName>
    <definedName name="fa200440054_2" hidden="1">{#N/A,#N/A,FALSE,"Aging Summary";#N/A,#N/A,FALSE,"Ratio Analysis";#N/A,#N/A,FALSE,"Test 120 Day Accts";#N/A,#N/A,FALSE,"Tickmarks"}</definedName>
    <definedName name="fa200440054_3" hidden="1">{#N/A,#N/A,FALSE,"Aging Summary";#N/A,#N/A,FALSE,"Ratio Analysis";#N/A,#N/A,FALSE,"Test 120 Day Accts";#N/A,#N/A,FALSE,"Tickmarks"}</definedName>
    <definedName name="fa200440054_4" hidden="1">{#N/A,#N/A,FALSE,"Aging Summary";#N/A,#N/A,FALSE,"Ratio Analysis";#N/A,#N/A,FALSE,"Test 120 Day Accts";#N/A,#N/A,FALSE,"Tickmarks"}</definedName>
    <definedName name="faaaa" hidden="1">{"'Jan'!$AC$129:$AC$169"}</definedName>
    <definedName name="fadf" hidden="1">{#N/A,#N/A,FALSE,"Sheet1"}</definedName>
    <definedName name="faif" hidden="1">{#N/A,#N/A,FALSE,"资产负债表";#N/A,#N/A,FALSE,"资产负债表"}</definedName>
    <definedName name="Faiz" hidden="1">{#N/A,#N/A,FALSE,"Sheet1"}</definedName>
    <definedName name="Fandi" hidden="1">32</definedName>
    <definedName name="FAPL" hidden="1">#REF!</definedName>
    <definedName name="fasdfasd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wa" hidden="1">#REF!</definedName>
    <definedName name="FC" hidden="1">#REF!</definedName>
    <definedName name="fcb" hidden="1">{"FCB_ALL",#N/A,FALSE,"FCB"}</definedName>
    <definedName name="fcb_1" hidden="1">{"FCB_ALL",#N/A,FALSE,"FCB"}</definedName>
    <definedName name="fcb_1_1_1" hidden="1">{"FCB_ALL",#N/A,FALSE,"FCB"}</definedName>
    <definedName name="fcb_1_1_2" hidden="1">{"FCB_ALL",#N/A,FALSE,"FCB"}</definedName>
    <definedName name="fcb_1_1_3" hidden="1">{"FCB_ALL",#N/A,FALSE,"FCB"}</definedName>
    <definedName name="fcb_1_2" hidden="1">{"FCB_ALL",#N/A,FALSE,"FCB"}</definedName>
    <definedName name="fcb_1_3" hidden="1">{"FCB_ALL",#N/A,FALSE,"FCB"}</definedName>
    <definedName name="fcb_1_4" hidden="1">{"FCB_ALL",#N/A,FALSE,"FCB"}</definedName>
    <definedName name="fcb_2" hidden="1">{"FCB_ALL",#N/A,FALSE,"FCB"}</definedName>
    <definedName name="fcb_3" hidden="1">{"FCB_ALL",#N/A,FALSE,"FCB"}</definedName>
    <definedName name="fcb_4" hidden="1">{"FCB_ALL",#N/A,FALSE,"FCB"}</definedName>
    <definedName name="FCode" hidden="1">#REF!</definedName>
    <definedName name="fcsfcs" hidden="1">{"'Feb 99'!$A$1:$G$30"}</definedName>
    <definedName name="Fcst" hidden="1">#REF!</definedName>
    <definedName name="FCWF" hidden="1">#REF!</definedName>
    <definedName name="fcwfc" hidden="1">{"'Feb 99'!$A$1:$G$30"}</definedName>
    <definedName name="fd" hidden="1">{"SCH2C",#N/A,FALSE,"North America"}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df" hidden="1">{"Valuation - Letter",#N/A,TRUE,"Valuation Summary";"Financial Statements - Letter",#N/A,TRUE,"Results";"Results - Letter",#N/A,TRUE,"Results";"Ratios - Letter",#N/A,TRUE,"Results";"P2 Summary - Letter",#N/A,TRUE,"Results"}</definedName>
    <definedName name="fdegegege" hidden="1">{"'home'!$F$26","'home'!$A$1:$J$25"}</definedName>
    <definedName name="FDG" hidden="1">{#N/A,#N/A,FALSE,"제목"}</definedName>
    <definedName name="fdhdslas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D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3_1_aU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Drv" hidden="1">#REF!</definedName>
    <definedName name="FDP_25_1_aUrv" hidden="1">#REF!</definedName>
    <definedName name="FDP_26_1_aDrv" hidden="1">#REF!</definedName>
    <definedName name="FDP_26_1_aUrv" hidden="1">#REF!</definedName>
    <definedName name="FDP_27_1_aUrv" hidden="1">#REF!</definedName>
    <definedName name="FDP_28_1_aDrv" hidden="1">#REF!</definedName>
    <definedName name="FDP_28_1_aUrv" hidden="1">#REF!</definedName>
    <definedName name="FDP_29_1_aD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7_1_r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r" hidden="1">{"'home'!$F$26","'home'!$A$1:$J$25"}</definedName>
    <definedName name="fds" hidden="1">#REF!</definedName>
    <definedName name="fdsafdf" hidden="1">{"SCH1A",#N/A,FALSE,"US"}</definedName>
    <definedName name="fdsafdsa" hidden="1">#REF!</definedName>
    <definedName name="fds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n" hidden="1">{"'Feb 99'!$A$1:$G$30"}</definedName>
    <definedName name="fdsfs" hidden="1">{"GLI-Income Statement",#N/A,FALSE,"gli";"GLI - Balance Sheet Wksht",#N/A,FALSE,"gli";"GLI-Cash Flow",#N/A,FALSE,"gli";"GLI Qtrly Stats",#N/A,FALSE,"gli"}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hidden="1">{"'Feb 99'!$A$1:$G$30"}</definedName>
    <definedName name="fdwlk" hidden="1">{"'Feb 99'!$A$1:$G$30"}</definedName>
    <definedName name="fe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FE_1" hidden="1">{"menu",#N/A,FALSE,"Menu"}</definedName>
    <definedName name="FEB" hidden="1">{"'Feb 99'!$A$1:$G$30"}</definedName>
    <definedName name="FEBe" hidden="1">{"'Feb 99'!$A$1:$G$30"}</definedName>
    <definedName name="fefe" hidden="1">{"'home'!$F$26","'home'!$A$1:$J$25"}</definedName>
    <definedName name="fefef" hidden="1">{"'home'!$F$26","'home'!$A$1:$J$25"}</definedName>
    <definedName name="fefefe" hidden="1">{"'home'!$F$26","'home'!$A$1:$J$25"}</definedName>
    <definedName name="fefefehhh" hidden="1">{"'home'!$F$26","'home'!$A$1:$J$25"}</definedName>
    <definedName name="fefgahS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jel" hidden="1">{"'home'!$F$26","'home'!$A$1:$J$25"}</definedName>
    <definedName name="fejsklaj" hidden="1">#REF!</definedName>
    <definedName name="fer" hidden="1">{"'Feb 99'!$A$1:$G$30"}</definedName>
    <definedName name="feret" hidden="1">{"'Feb 99'!$A$1:$G$30"}</definedName>
    <definedName name="fern" hidden="1">{"'Feb 99'!$A$1:$G$30"}</definedName>
    <definedName name="fet" hidden="1">{"'home'!$F$26","'home'!$A$1:$J$25"}</definedName>
    <definedName name="FEWWFE" hidden="1">#REF!</definedName>
    <definedName name="FEWWW" hidden="1">{#N/A,#N/A,FALSE,"Sheet1"}</definedName>
    <definedName name="ff" hidden="1">{"'Sheet1'!$A$4:$M$6"}</definedName>
    <definedName name="ff_1" hidden="1">{"menu",#N/A,FALSE,"Menu"}</definedName>
    <definedName name="ff_1_1" hidden="1">{#N/A,#N/A,FALSE,"资产负债表";#N/A,#N/A,FALSE,"资产负债表"}</definedName>
    <definedName name="ff_1_1_1" hidden="1">{"'Sheet1'!$A$4:$M$6"}</definedName>
    <definedName name="ff_1_1_2" hidden="1">{"'Sheet1'!$A$4:$M$6"}</definedName>
    <definedName name="ff_1_1_3" hidden="1">{"'Sheet1'!$A$4:$M$6"}</definedName>
    <definedName name="ff_1_2" hidden="1">{"'Sheet1'!$A$4:$M$6"}</definedName>
    <definedName name="ff_1_3" hidden="1">{"'Sheet1'!$A$4:$M$6"}</definedName>
    <definedName name="ff_1_4" hidden="1">{"'Sheet1'!$A$4:$M$6"}</definedName>
    <definedName name="ff_2" hidden="1">{"'Sheet1'!$A$4:$M$6"}</definedName>
    <definedName name="ff_3" hidden="1">{"'Sheet1'!$A$4:$M$6"}</definedName>
    <definedName name="ff_4" hidden="1">{"'Sheet1'!$A$4:$M$6"}</definedName>
    <definedName name="FFAB7" hidden="1">#N/A</definedName>
    <definedName name="ffds" hidden="1">#REF!</definedName>
    <definedName name="ffefe" hidden="1">{"'home'!$F$26","'home'!$A$1:$J$25"}</definedName>
    <definedName name="fff" hidden="1">#N/A</definedName>
    <definedName name="fffe" hidden="1">{#N/A,#N/A,FALSE,"Sheet1"}</definedName>
    <definedName name="ffff" hidden="1">{"D37J20",#N/A,FALSE,"Graphs"}</definedName>
    <definedName name="ffffff" localSheetId="1" hidden="1">#REF!</definedName>
    <definedName name="ffffff" localSheetId="4" hidden="1">#REF!</definedName>
    <definedName name="ffffff" localSheetId="2" hidden="1">#REF!</definedName>
    <definedName name="ffffff" localSheetId="5" hidden="1">#REF!</definedName>
    <definedName name="ffffff" hidden="1">#REF!</definedName>
    <definedName name="fffffff" hidden="1">{"'Sheet1'!$A$1:$H$36"}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FFFFFFFFFFFFFFFFFFFFFFFFFFFFFFFFFFF" hidden="1">{#N/A,#N/A,FALSE,"Sheet1";#N/A,#N/A,FALSE,"Sheet2 "}</definedName>
    <definedName name="fffr" hidden="1">#REF!</definedName>
    <definedName name="fffw" hidden="1">{"'Feb 99'!$A$1:$G$30"}</definedName>
    <definedName name="fg" hidden="1">{"'Sheet1'!$A$4:$M$6"}</definedName>
    <definedName name="fg_1" hidden="1">{"'Sheet1'!$A$4:$M$6"}</definedName>
    <definedName name="fg_1_1_1" hidden="1">{"'Sheet1'!$A$4:$M$6"}</definedName>
    <definedName name="fg_1_1_2" hidden="1">{"'Sheet1'!$A$4:$M$6"}</definedName>
    <definedName name="fg_1_1_3" hidden="1">{"'Sheet1'!$A$4:$M$6"}</definedName>
    <definedName name="fg_1_2" hidden="1">{"'Sheet1'!$A$4:$M$6"}</definedName>
    <definedName name="fg_1_3" hidden="1">{"'Sheet1'!$A$4:$M$6"}</definedName>
    <definedName name="fg_1_4" hidden="1">{"'Sheet1'!$A$4:$M$6"}</definedName>
    <definedName name="fg_2" hidden="1">{"'Sheet1'!$A$4:$M$6"}</definedName>
    <definedName name="fg_3" hidden="1">{"'Sheet1'!$A$4:$M$6"}</definedName>
    <definedName name="fg_4" hidden="1">{"'Sheet1'!$A$4:$M$6"}</definedName>
    <definedName name="fgdf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fgdfgdfgdf" hidden="1">#REF!</definedName>
    <definedName name="fgf" hidden="1">{"'Feb 99'!$A$1:$G$30"}</definedName>
    <definedName name="fgfg" hidden="1">#REF!</definedName>
    <definedName name="fgh" hidden="1">{#VALUE!,#N/A,FALSE,0}</definedName>
    <definedName name="FGHFH" hidden="1">{"' calendrier 2000'!$A$1:$Q$38"}</definedName>
    <definedName name="fghjk" hidden="1">#REF!</definedName>
    <definedName name="fgsg" hidden="1">{"consolidated",#N/A,FALSE,"Sheet1";"cms",#N/A,FALSE,"Sheet1";"fse",#N/A,FALSE,"Sheet1"}</definedName>
    <definedName name="fgtr" hidden="1">{"'home'!$F$26","'home'!$A$1:$J$25"}</definedName>
    <definedName name="fh" hidden="1">{#N/A,#N/A,FALSE,"Sheet1"}</definedName>
    <definedName name="fhe" hidden="1">{#N/A,#N/A,FALSE,"Sheet1"}</definedName>
    <definedName name="fia" hidden="1">{"Printsmall",#N/A,FALSE,"Balance Sheet"}</definedName>
    <definedName name="Fig" hidden="1">{"det (May)",#N/A,FALSE,"June";"sum (MAY YTD)",#N/A,FALSE,"June YTD"}</definedName>
    <definedName name="fii" hidden="1">{#N/A,#N/A,FALSE,"资产负债表";#N/A,#N/A,FALSE,"资产负债表"}</definedName>
    <definedName name="Fill_1" hidden="1">#REF!</definedName>
    <definedName name="fill1" hidden="1">#REF!</definedName>
    <definedName name="FIMeXToEUR" hidden="1">1/[0]!EUReXToFRF</definedName>
    <definedName name="final" hidden="1">{"SCH1C",#N/A,FALSE,"North America"}</definedName>
    <definedName name="finance" hidden="1">{#N/A,#N/A,FALSE,"Aging Summary";#N/A,#N/A,FALSE,"Ratio Analysis";#N/A,#N/A,FALSE,"Test 120 Day Accts";#N/A,#N/A,FALSE,"Tickmarks"}</definedName>
    <definedName name="Findit" hidden="1">{#N/A,#N/A,FALSE,"Aging Summary";#N/A,#N/A,FALSE,"Ratio Analysis";#N/A,#N/A,FALSE,"Test 120 Day Accts";#N/A,#N/A,FALSE,"Tickmarks"}</definedName>
    <definedName name="five" hidden="1">{"ONE",#N/A,FALSE,"Sheet1"}</definedName>
    <definedName name="fjgki" hidden="1">#REF!</definedName>
    <definedName name="fjk" hidden="1">{#N/A,#N/A,FALSE,"OI";#N/A,#N/A,FALSE,"EiD"}</definedName>
    <definedName name="fjklsjkl" hidden="1">{"'Sheet1'!$A$1:$H$36"}</definedName>
    <definedName name="fkjer" hidden="1">{"'home'!$F$26","'home'!$A$1:$J$25"}</definedName>
    <definedName name="fks" hidden="1">{"'Feb 99'!$A$1:$G$30"}</definedName>
    <definedName name="Flash" hidden="1">{#N/A,#N/A,FALSE,"Créances";#N/A,#N/A,FALSE,"Effectifs";#N/A,#N/A,FALSE,"SI"}</definedName>
    <definedName name="flsklhdjhjd" hidden="1">{"'Sheet1'!$A$1:$H$36"}</definedName>
    <definedName name="FLUJOS.PÁG.113" hidden="1">{#N/A,#N/A,FALSE,"Aging Summary";#N/A,#N/A,FALSE,"Ratio Analysis";#N/A,#N/A,FALSE,"Test 120 Day Accts";#N/A,#N/A,FALSE,"Tickmarks"}</definedName>
    <definedName name="fmklgjdtf" hidden="1">#REF!</definedName>
    <definedName name="FNBV_M" hidden="1">#REF!</definedName>
    <definedName name="foobar" hidden="1">{#N/A,#N/A,FALSE,"Table of Contents";#N/A,#N/A,FALSE,"Overview";#N/A,#N/A,FALSE,"Data"}</definedName>
    <definedName name="Forecast" hidden="1">#REF!</definedName>
    <definedName name="ForecastPeriod" hidden="1">#REF!</definedName>
    <definedName name="fox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r" hidden="1">{"'Sheet1'!$A$4:$M$6"}</definedName>
    <definedName name="france" hidden="1">{#N/A,#N/A,FALSE,"Eastern";#N/A,#N/A,FALSE,"Western"}</definedName>
    <definedName name="Frank" hidden="1">{#N/A,#N/A,TRUE,"Cover sheet";#N/A,#N/A,TRUE,"DCF analysis";#N/A,#N/A,TRUE,"WACC calculation"}</definedName>
    <definedName name="fre" hidden="1">{"'home'!$F$26","'home'!$A$1:$J$25"}</definedName>
    <definedName name="FRED" hidden="1">{"' calendrier 2000'!$A$1:$Q$38"}</definedName>
    <definedName name="frefer" hidden="1">#REF!</definedName>
    <definedName name="FREU" hidden="1">{"'Feb 99'!$A$1:$G$30"}</definedName>
    <definedName name="FRFeXToEUR" hidden="1">1/[0]!EUReXToIEP</definedName>
    <definedName name="fsd" hidden="1">{#N/A,#N/A,FALSE,"Sheet1"}</definedName>
    <definedName name="fsd_1" hidden="1">{#N/A,#N/A,FALSE,"Sheet1"}</definedName>
    <definedName name="fsd_1_1_1" hidden="1">{#N/A,#N/A,FALSE,"Sheet1"}</definedName>
    <definedName name="fsd_1_1_2" hidden="1">{#N/A,#N/A,FALSE,"Sheet1"}</definedName>
    <definedName name="fsd_1_1_3" hidden="1">{#N/A,#N/A,FALSE,"Sheet1"}</definedName>
    <definedName name="fsd_1_2" hidden="1">{#N/A,#N/A,FALSE,"Sheet1"}</definedName>
    <definedName name="fsd_1_3" hidden="1">{#N/A,#N/A,FALSE,"Sheet1"}</definedName>
    <definedName name="fsd_1_4" hidden="1">{#N/A,#N/A,FALSE,"Sheet1"}</definedName>
    <definedName name="fsd_2" hidden="1">{#N/A,#N/A,FALSE,"Sheet1"}</definedName>
    <definedName name="fsd_3" hidden="1">{#N/A,#N/A,FALSE,"Sheet1"}</definedName>
    <definedName name="fsd_4" hidden="1">{#N/A,#N/A,FALSE,"Sheet1"}</definedName>
    <definedName name="fsda" hidden="1">#REF!</definedName>
    <definedName name="FSDAF" hidden="1">{#N/A,#N/A,FALSE,"제목"}</definedName>
    <definedName name="fsds" hidden="1">{#N/A,#N/A,FALSE,"mgtsum.XLS";#N/A,#N/A,FALSE,"CAPONE";#N/A,#N/A,FALSE,"CAPTWO";#N/A,#N/A,FALSE,"CAPTHREE"}</definedName>
    <definedName name="fse" hidden="1">{#N/A,#N/A,FALSE,"Sheet1"}</definedName>
    <definedName name="fse_1" hidden="1">{#N/A,#N/A,FALSE,"Sheet1"}</definedName>
    <definedName name="fse_1_1_1" hidden="1">{#N/A,#N/A,FALSE,"Sheet1"}</definedName>
    <definedName name="fse_1_1_2" hidden="1">{#N/A,#N/A,FALSE,"Sheet1"}</definedName>
    <definedName name="fse_1_1_3" hidden="1">{#N/A,#N/A,FALSE,"Sheet1"}</definedName>
    <definedName name="fse_1_2" hidden="1">{#N/A,#N/A,FALSE,"Sheet1"}</definedName>
    <definedName name="fse_1_3" hidden="1">{#N/A,#N/A,FALSE,"Sheet1"}</definedName>
    <definedName name="fse_1_4" hidden="1">{#N/A,#N/A,FALSE,"Sheet1"}</definedName>
    <definedName name="fse_2" hidden="1">{#N/A,#N/A,FALSE,"Sheet1"}</definedName>
    <definedName name="fse_3" hidden="1">{#N/A,#N/A,FALSE,"Sheet1"}</definedName>
    <definedName name="fse_4" hidden="1">{#N/A,#N/A,FALSE,"Sheet1"}</definedName>
    <definedName name="fsf" hidden="1">"CT30000120020930        "</definedName>
    <definedName name="fsfs" hidden="1">{#N/A,#N/A,FALSE,"Calc";#N/A,#N/A,FALSE,"Sensitivity";#N/A,#N/A,FALSE,"LT Earn.Dil.";#N/A,#N/A,FALSE,"Dil. AVP"}</definedName>
    <definedName name="FSoPacific" hidden="1">{"BS",#N/A,FALSE,"USA"}</definedName>
    <definedName name="fss" hidden="1">{"'Sheet1'!$A$1:$H$36"}</definedName>
    <definedName name="fuck" hidden="1">{"by departments",#N/A,TRUE,"FORECAST";"cap_headcount",#N/A,TRUE,"FORECAST";"summary",#N/A,TRUE,"FORECAST"}</definedName>
    <definedName name="FUCK_1" hidden="1">{"IS Years",#N/A,FALSE,"C";"IS Q95",#N/A,FALSE,"C";"IS Q96",#N/A,FALSE,"C";"IS Q97",#N/A,FALSE,"C"}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ture_Values" hidden="1">#REF!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 hidden="1">#REF!</definedName>
    <definedName name="fyrhrh" hidden="1">{"'home'!$F$26","'home'!$A$1:$J$25"}</definedName>
    <definedName name="g" hidden="1">{"'Sheet1'!$A$4:$M$6"}</definedName>
    <definedName name="ğ" hidden="1">#REF!</definedName>
    <definedName name="g_1" hidden="1">{#N/A,#N/A,TRUE,"1Q BCG";#N/A,#N/A,TRUE,"1Q w|o Wireless";#N/A,#N/A,TRUE,"1Q Wireless"}</definedName>
    <definedName name="g_1_1_1" hidden="1">{"'Sheet1'!$A$4:$M$6"}</definedName>
    <definedName name="g_1_1_2" hidden="1">{"'Sheet1'!$A$4:$M$6"}</definedName>
    <definedName name="g_1_1_3" hidden="1">{"'Sheet1'!$A$4:$M$6"}</definedName>
    <definedName name="g_1_2" hidden="1">{"'Sheet1'!$A$4:$M$6"}</definedName>
    <definedName name="g_1_3" hidden="1">{"'Sheet1'!$A$4:$M$6"}</definedName>
    <definedName name="g_1_4" hidden="1">{"'Sheet1'!$A$4:$M$6"}</definedName>
    <definedName name="g_2" hidden="1">{"'Sheet1'!$A$4:$M$6"}</definedName>
    <definedName name="g_3" hidden="1">{"'Sheet1'!$A$4:$M$6"}</definedName>
    <definedName name="g_4" hidden="1">{"'Sheet1'!$A$4:$M$6"}</definedName>
    <definedName name="GA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gaee" hidden="1">{#N/A,#N/A,FALSE,"Sheet1"}</definedName>
    <definedName name="galsas" hidden="1">{"'Feb 99'!$A$1:$G$30"}</definedName>
    <definedName name="galsas_1" hidden="1">{"'Feb 99'!$A$1:$G$30"}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d" hidden="1">#REF!</definedName>
    <definedName name="gdfdf" hidden="1">{#N/A,#N/A,FALSE,"Sheet1"}</definedName>
    <definedName name="gdfdh" hidden="1">{#N/A,#N/A,FALSE,"TAX COMPUTATION";#N/A,#N/A,FALSE,"TAX SCHEDULE";#N/A,#N/A,FALSE,"ADDITIONS";#N/A,#N/A,FALSE,"W &amp; T"}</definedName>
    <definedName name="gdfsg" hidden="1">{"'Sheet1'!$A$1:$H$36"}</definedName>
    <definedName name="gdk" hidden="1">#REF!</definedName>
    <definedName name="GDS" hidden="1">{#N/A,#N/A,FALSE,"Assessment";#N/A,#N/A,FALSE,"Staffing";#N/A,#N/A,FALSE,"Hires";#N/A,#N/A,FALSE,"Assumptions"}</definedName>
    <definedName name="gdsdfs" hidden="1">{"SCM_Detail",#N/A,FALSE,"SCM";"SCM_Top",#N/A,FALSE,"SCM"}</definedName>
    <definedName name="ge" hidden="1">{#N/A,#N/A,FALSE,"Sheet1"}</definedName>
    <definedName name="gee" hidden="1">{"'Feb 99'!$A$1:$G$30"}</definedName>
    <definedName name="geer" hidden="1">{#N/A,#N/A,FALSE,"Sheet1"}</definedName>
    <definedName name="general" hidden="1">#REF!</definedName>
    <definedName name="gerg" hidden="1">{#N/A,#N/A,FALSE,"Sheet1"}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" hidden="1">{"'毛利比较'!$A$4:$P$26"}</definedName>
    <definedName name="gf3g" hidden="1">{"'Feb 99'!$A$1:$G$30"}</definedName>
    <definedName name="gfd" hidden="1">{"FCB_ALL",#N/A,FALSE,"FCB";"GREY_ALL",#N/A,FALSE,"GREY"}</definedName>
    <definedName name="gfd_1" hidden="1">{"FCB_ALL",#N/A,FALSE,"FCB";"GREY_ALL",#N/A,FALSE,"GREY"}</definedName>
    <definedName name="gfd_1_1_1" hidden="1">{"FCB_ALL",#N/A,FALSE,"FCB";"GREY_ALL",#N/A,FALSE,"GREY"}</definedName>
    <definedName name="gfd_1_1_2" hidden="1">{"FCB_ALL",#N/A,FALSE,"FCB";"GREY_ALL",#N/A,FALSE,"GREY"}</definedName>
    <definedName name="gfd_1_1_3" hidden="1">{"FCB_ALL",#N/A,FALSE,"FCB";"GREY_ALL",#N/A,FALSE,"GREY"}</definedName>
    <definedName name="gfd_1_2" hidden="1">{"FCB_ALL",#N/A,FALSE,"FCB";"GREY_ALL",#N/A,FALSE,"GREY"}</definedName>
    <definedName name="gfd_1_3" hidden="1">{"FCB_ALL",#N/A,FALSE,"FCB";"GREY_ALL",#N/A,FALSE,"GREY"}</definedName>
    <definedName name="gfd_1_4" hidden="1">{"FCB_ALL",#N/A,FALSE,"FCB";"GREY_ALL",#N/A,FALSE,"GREY"}</definedName>
    <definedName name="gfd_2" hidden="1">{"FCB_ALL",#N/A,FALSE,"FCB";"GREY_ALL",#N/A,FALSE,"GREY"}</definedName>
    <definedName name="gfd_3" hidden="1">{"FCB_ALL",#N/A,FALSE,"FCB";"GREY_ALL",#N/A,FALSE,"GREY"}</definedName>
    <definedName name="gfd_4" hidden="1">{"FCB_ALL",#N/A,FALSE,"FCB";"GREY_ALL",#N/A,FALSE,"GREY"}</definedName>
    <definedName name="gfdgf" localSheetId="1" hidden="1">#REF!</definedName>
    <definedName name="gfdgf" localSheetId="4" hidden="1">#REF!</definedName>
    <definedName name="gfdgf" localSheetId="2" hidden="1">#REF!</definedName>
    <definedName name="gfdgf" localSheetId="5" hidden="1">#REF!</definedName>
    <definedName name="gfdgf" hidden="1">#REF!</definedName>
    <definedName name="gfdsgfsdfgdsg" hidden="1">#REF!</definedName>
    <definedName name="gfe3g" hidden="1">{"'Feb 99'!$A$1:$G$30"}</definedName>
    <definedName name="gfen" hidden="1">{#N/A,#N/A,FALSE,"Sheet1"}</definedName>
    <definedName name="gfer" hidden="1">{"'home'!$F$26","'home'!$A$1:$J$25"}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hf" hidden="1">{"DCF","UPSIDE CASE",FALSE,"Sheet1";"DCF","BASE CASE",FALSE,"Sheet1";"DCF","DOWNSIDE CASE",FALSE,"Sheet1"}</definedName>
    <definedName name="gfht" hidden="1">{#N/A,#N/A,FALSE,"TAX COMPUTATION";#N/A,#N/A,FALSE,"TAX SCHEDULE";#N/A,#N/A,FALSE,"ADDITIONS";#N/A,#N/A,FALSE,"W &amp; T"}</definedName>
    <definedName name="gfmndsogjsdf" hidden="1">#REF!</definedName>
    <definedName name="gfr" hidden="1">{"'home'!$F$26","'home'!$A$1:$J$25"}</definedName>
    <definedName name="gfrgf" hidden="1">{#N/A,#N/A,FALSE,"Sheet1"}</definedName>
    <definedName name="gfrgfe" hidden="1">{#N/A,#N/A,FALSE,"Sheet1"}</definedName>
    <definedName name="gft" hidden="1">{"'毛利比较'!$A$4:$P$26"}</definedName>
    <definedName name="gfwg" hidden="1">{"'Feb 99'!$A$1:$G$30"}</definedName>
    <definedName name="gg" hidden="1">{"'Sheet1'!$A$4:$M$6"}</definedName>
    <definedName name="gg_1" hidden="1">{"Ka",#N/A,FALSE,"K"}</definedName>
    <definedName name="gg_1_1_1" hidden="1">{"'Sheet1'!$A$4:$M$6"}</definedName>
    <definedName name="gg_1_1_2" hidden="1">{"'Sheet1'!$A$4:$M$6"}</definedName>
    <definedName name="gg_1_1_3" hidden="1">{"'Sheet1'!$A$4:$M$6"}</definedName>
    <definedName name="gg_1_2" hidden="1">{"'Sheet1'!$A$4:$M$6"}</definedName>
    <definedName name="gg_1_3" hidden="1">{"'Sheet1'!$A$4:$M$6"}</definedName>
    <definedName name="gg_1_4" hidden="1">{"'Sheet1'!$A$4:$M$6"}</definedName>
    <definedName name="gg_2" hidden="1">{"'Sheet1'!$A$4:$M$6"}</definedName>
    <definedName name="ggfhfgh" hidden="1">{"QNETINCOME",#N/A,FALSE,"Financial";"INCOME",#N/A,FALSE,"Financial";"CASHFLOW",#N/A,FALSE,"Financial";"CAPITAL",#N/A,FALSE,"Financial"}</definedName>
    <definedName name="GGG" hidden="1">{"'Sheet1'!$A$1:$H$36"}</definedName>
    <definedName name="gggg" hidden="1">{"SCH1A",#N/A,FALSE,"US";"SCH2A",#N/A,FALSE,"US"}</definedName>
    <definedName name="gggggggggg" hidden="1">{#N/A,#N/A,FALSE,"Sheet1"}</definedName>
    <definedName name="gggggggggggggggg" hidden="1">{#N/A,#N/A,FALSE,"SUMMARY96";#N/A,#N/A,FALSE,"SUMMARY96"}</definedName>
    <definedName name="gggggggggggggggggggggg" hidden="1">{#N/A,#N/A,FALSE,"Sheet1"}</definedName>
    <definedName name="ggh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RE" hidden="1">{"'Sheet1'!$A$1:$H$36"}</definedName>
    <definedName name="gh" hidden="1">{"'毛利比较'!$A$4:$P$26"}</definedName>
    <definedName name="gh_1" hidden="1">{"'Sheet1'!$A$4:$M$6"}</definedName>
    <definedName name="gh_1_1_1" hidden="1">{"'Sheet1'!$A$4:$M$6"}</definedName>
    <definedName name="gh_1_1_2" hidden="1">{"'Sheet1'!$A$4:$M$6"}</definedName>
    <definedName name="gh_1_1_3" hidden="1">{"'Sheet1'!$A$4:$M$6"}</definedName>
    <definedName name="gh_1_2" hidden="1">{"'Sheet1'!$A$4:$M$6"}</definedName>
    <definedName name="gh_1_3" hidden="1">{"'Sheet1'!$A$4:$M$6"}</definedName>
    <definedName name="gh_1_4" hidden="1">{"'Sheet1'!$A$4:$M$6"}</definedName>
    <definedName name="gh_2" hidden="1">{"'Sheet1'!$A$4:$M$6"}</definedName>
    <definedName name="gh_3" hidden="1">{"'Sheet1'!$A$4:$M$6"}</definedName>
    <definedName name="gh_4" hidden="1">{"'Sheet1'!$A$4:$M$6"}</definedName>
    <definedName name="ghggg" hidden="1">1/[0]!EUReXToFIM</definedName>
    <definedName name="ghgh" hidden="1">{"DCF","UPSIDE CASE",FALSE,"Sheet1";"DCF","BASE CASE",FALSE,"Sheet1";"DCF","DOWNSIDE CASE",FALSE,"Sheet1"}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i" hidden="1">{"'Sheet1'!$A$4:$M$6"}</definedName>
    <definedName name="ghi_1" hidden="1">{"'Sheet1'!$A$4:$M$6"}</definedName>
    <definedName name="ghi_1_1_1" hidden="1">{"'Sheet1'!$A$4:$M$6"}</definedName>
    <definedName name="ghi_1_1_2" hidden="1">{"'Sheet1'!$A$4:$M$6"}</definedName>
    <definedName name="ghi_1_1_3" hidden="1">{"'Sheet1'!$A$4:$M$6"}</definedName>
    <definedName name="ghi_1_2" hidden="1">{"'Sheet1'!$A$4:$M$6"}</definedName>
    <definedName name="ghi_1_3" hidden="1">{"'Sheet1'!$A$4:$M$6"}</definedName>
    <definedName name="ghi_1_4" hidden="1">{"'Sheet1'!$A$4:$M$6"}</definedName>
    <definedName name="ghi_2" hidden="1">{"'Sheet1'!$A$4:$M$6"}</definedName>
    <definedName name="ghi_3" hidden="1">{"'Sheet1'!$A$4:$M$6"}</definedName>
    <definedName name="ghi_4" hidden="1">{"'Sheet1'!$A$4:$M$6"}</definedName>
    <definedName name="ghjb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k" hidden="1">#REF!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t" hidden="1">{"'home'!$F$26","'home'!$A$1:$J$25"}</definedName>
    <definedName name="ghyrt" hidden="1">{"'home'!$F$26","'home'!$A$1:$J$25"}</definedName>
    <definedName name="GIREN1" hidden="1">#REF!</definedName>
    <definedName name="gj" hidden="1">{#N/A,#N/A,FALSE,"OI";#N/A,#N/A,FALSE,"EiD"}</definedName>
    <definedName name="GJH" hidden="1">{#N/A,#N/A,FALSE,"제목"}</definedName>
    <definedName name="gklk" hidden="1">{#N/A,#N/A,FALSE,"Sheet1"}</definedName>
    <definedName name="gklke" hidden="1">{#N/A,#N/A,FALSE,"Sheet1"}</definedName>
    <definedName name="gl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mk" hidden="1">{#N/A,#N/A,FALSE,"Assessment";#N/A,#N/A,FALSE,"Staffing";#N/A,#N/A,FALSE,"Hires";#N/A,#N/A,FALSE,"Assumptions"}</definedName>
    <definedName name="GMS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OAL" hidden="1">{"'汇总'!$A$1:$H$38"}</definedName>
    <definedName name="gogo" hidden="1">{#N/A,#N/A,TRUE,"Cover sheet";#N/A,#N/A,TRUE,"INPUTS";#N/A,#N/A,TRUE,"OUTPUTS";#N/A,#N/A,TRUE,"VALUATION"}</definedName>
    <definedName name="good" hidden="1">{#N/A,#N/A,FALSE,"Aging Summary";#N/A,#N/A,FALSE,"Ratio Analysis";#N/A,#N/A,FALSE,"Test 120 Day Accts";#N/A,#N/A,FALSE,"Tickmarks"}</definedName>
    <definedName name="gr" hidden="1">{#N/A,#N/A,FALSE,"BALANCE SHEET";#N/A,#N/A,FALSE,"PL ACCOUNT";#N/A,#N/A,FALSE,"FIXED ASSETS";#N/A,#N/A,FALSE,"HP (V)";#N/A,#N/A,FALSE,"TAX COMP";#N/A,#N/A,FALSE,"W&amp;T";#N/A,#N/A,FALSE,"RECONCILE"}</definedName>
    <definedName name="graph" hidden="1">{#N/A,#N/A,FALSE,"A";#N/A,#N/A,FALSE,"A"}</definedName>
    <definedName name="graph_5" hidden="1">{#N/A,#N/A,FALSE,"A";#N/A,#N/A,FALSE,"A"}</definedName>
    <definedName name="graph1" hidden="1">{#N/A,#N/A,FALSE,"A";#N/A,#N/A,FALSE,"A"}</definedName>
    <definedName name="greg" hidden="1">{#N/A,#N/A,FALSE,"Assessment";#N/A,#N/A,FALSE,"Staffing";#N/A,#N/A,FALSE,"Hires";#N/A,#N/A,FALSE,"Assumptions"}</definedName>
    <definedName name="gsda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dg" hidden="1">{"'Sheet1'!$A$1:$H$36"}</definedName>
    <definedName name="gtehf" hidden="1">{#N/A,#N/A,FALSE,"OI";#N/A,#N/A,FALSE,"EiD"}</definedName>
    <definedName name="gtrw" hidden="1">{"'Sheet1'!$A$4:$M$6"}</definedName>
    <definedName name="gtyi" hidden="1">{#N/A,#N/A,FALSE,"Sheet1"}</definedName>
    <definedName name="gu" hidden="1">{"'Sheet1'!$A$1:$H$36"}</definedName>
    <definedName name="Guatemala" hidden="1">{"SCH1C",#N/A,FALSE,"North America"}</definedName>
    <definedName name="Guideline" hidden="1">#REF!</definedName>
    <definedName name="guna" hidden="1">{"DCF","UPSIDE CASE",FALSE,"Sheet1";"DCF","BASE CASE",FALSE,"Sheet1";"DCF","DOWNSIDE CASE",FALSE,"Sheet1"}</definedName>
    <definedName name="GVFZDFGDFG" hidden="1">{"'Sheet1'!$A$4:$M$6"}</definedName>
    <definedName name="GVFZDFGDFG_1" hidden="1">{"'Sheet1'!$A$4:$M$6"}</definedName>
    <definedName name="GVFZDFGDFG_1_1_1" hidden="1">{"'Sheet1'!$A$4:$M$6"}</definedName>
    <definedName name="GVFZDFGDFG_1_1_2" hidden="1">{"'Sheet1'!$A$4:$M$6"}</definedName>
    <definedName name="GVFZDFGDFG_1_1_3" hidden="1">{"'Sheet1'!$A$4:$M$6"}</definedName>
    <definedName name="GVFZDFGDFG_1_2" hidden="1">{"'Sheet1'!$A$4:$M$6"}</definedName>
    <definedName name="GVFZDFGDFG_1_3" hidden="1">{"'Sheet1'!$A$4:$M$6"}</definedName>
    <definedName name="GVFZDFGDFG_1_4" hidden="1">{"'Sheet1'!$A$4:$M$6"}</definedName>
    <definedName name="GVFZDFGDFG_2" hidden="1">{"'Sheet1'!$A$4:$M$6"}</definedName>
    <definedName name="GVFZDFGDFG_3" hidden="1">{"'Sheet1'!$A$4:$M$6"}</definedName>
    <definedName name="GVFZDFGDFG_4" hidden="1">{"'Sheet1'!$A$4:$M$6"}</definedName>
    <definedName name="h" hidden="1">{"'Sheet1'!$A$4:$M$6"}</definedName>
    <definedName name="h_1" hidden="1">{#N/A,#N/A,TRUE,"2Q BCG";#N/A,#N/A,TRUE,"2Q w|o Wireless";#N/A,#N/A,TRUE,"2Q Wireless"}</definedName>
    <definedName name="h_1_1_1" hidden="1">{"'Sheet1'!$A$4:$M$6"}</definedName>
    <definedName name="h_1_1_2" hidden="1">{"'Sheet1'!$A$4:$M$6"}</definedName>
    <definedName name="h_1_1_3" hidden="1">{"'Sheet1'!$A$4:$M$6"}</definedName>
    <definedName name="h_1_2" hidden="1">{"'Sheet1'!$A$4:$M$6"}</definedName>
    <definedName name="h_1_3" hidden="1">{"'Sheet1'!$A$4:$M$6"}</definedName>
    <definedName name="h_1_4" hidden="1">{"'Sheet1'!$A$4:$M$6"}</definedName>
    <definedName name="h_2" hidden="1">{"'Sheet1'!$A$4:$M$6"}</definedName>
    <definedName name="HACK0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df" hidden="1">#REF!</definedName>
    <definedName name="hadiah" hidden="1">{#N/A,#N/A,FALSE,"资产负债表";#N/A,#N/A,FALSE,"资产负债表"}</definedName>
    <definedName name="haga" hidden="1">#REF!</definedName>
    <definedName name="half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RRIS.CK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bk" hidden="1">#REF!</definedName>
    <definedName name="Header1" hidden="1">IF(COUNTA(#REF!)=0,0,INDEX(#REF!,MATCH(ROW(#REF!),#REF!,TRUE)))+1</definedName>
    <definedName name="heare" hidden="1">{#N/A,#N/A,FALSE,"Sheet1"}</definedName>
    <definedName name="hello" hidden="1">{"DDC1",#N/A,FALSE,"I";"DDC2",#N/A,FALSE,"I"}</definedName>
    <definedName name="hello_1" hidden="1">{"DDC1",#N/A,FALSE,"I";"DDC2",#N/A,FALSE,"I"}</definedName>
    <definedName name="help" hidden="1">{"SCH1B",#N/A,FALSE,"Canada";"SCH2B",#N/A,FALSE,"Canada"}</definedName>
    <definedName name="help1" hidden="1">{"SCH1B",#N/A,FALSE,"Canada"}</definedName>
    <definedName name="help2" hidden="1">{"SCH2B",#N/A,FALSE,"Canada"}</definedName>
    <definedName name="help3" hidden="1">{"SCH1C",#N/A,FALSE,"North America";"SCH2C",#N/A,FALSE,"North America"}</definedName>
    <definedName name="help4" hidden="1">{"SCH1C",#N/A,FALSE,"North America"}</definedName>
    <definedName name="help5" hidden="1">{"SCH2C",#N/A,FALSE,"North America"}</definedName>
    <definedName name="help6" hidden="1">{"SCH1A",#N/A,FALSE,"US";"SCH2A",#N/A,FALSE,"US"}</definedName>
    <definedName name="help7" hidden="1">{"SCH1A",#N/A,FALSE,"US"}</definedName>
    <definedName name="help8" hidden="1">{"SCH2A",#N/A,FALSE,"US"}</definedName>
    <definedName name="henry" hidden="1">{#N/A,#N/A,FALSE,"Ocean";#N/A,#N/A,FALSE,"NewYork";#N/A,#N/A,FALSE,"Gateway";#N/A,#N/A,FALSE,"GVH";#N/A,#N/A,FALSE,"GVM";#N/A,#N/A,FALSE,"GVT"}</definedName>
    <definedName name="hera" hidden="1">{"'Sheet1'!$A$4:$M$6"}</definedName>
    <definedName name="hera_1" hidden="1">{"'Sheet1'!$A$4:$M$6"}</definedName>
    <definedName name="hera_1_1_1" hidden="1">{"'Sheet1'!$A$4:$M$6"}</definedName>
    <definedName name="hera_1_1_2" hidden="1">{"'Sheet1'!$A$4:$M$6"}</definedName>
    <definedName name="hera_1_1_3" hidden="1">{"'Sheet1'!$A$4:$M$6"}</definedName>
    <definedName name="hera_1_2" hidden="1">{"'Sheet1'!$A$4:$M$6"}</definedName>
    <definedName name="hera_1_3" hidden="1">{"'Sheet1'!$A$4:$M$6"}</definedName>
    <definedName name="hera_1_4" hidden="1">{"'Sheet1'!$A$4:$M$6"}</definedName>
    <definedName name="hera_2" hidden="1">{"'Sheet1'!$A$4:$M$6"}</definedName>
    <definedName name="hera_3" hidden="1">{"'Sheet1'!$A$4:$M$6"}</definedName>
    <definedName name="hera_4" hidden="1">{"'Sheet1'!$A$4:$M$6"}</definedName>
    <definedName name="HETY" hidden="1">{"DCF1",#N/A,FALSE,"SIERRA DCF";"MATRIX1",#N/A,FALSE,"SIERRA DCF"}</definedName>
    <definedName name="hfhs" hidden="1">{#N/A,#N/A,FALSE,"Bericht 2";#N/A,#N/A,FALSE,"Bericht 3";#N/A,#N/A,FALSE,"Bericht 1"}</definedName>
    <definedName name="HFWH" hidden="1">{"'Feb 99'!$A$1:$G$30"}</definedName>
    <definedName name="hg" hidden="1">{#N/A,#N/A,FALSE,"Assessment";#N/A,#N/A,FALSE,"Staffing";#N/A,#N/A,FALSE,"Hires";#N/A,#N/A,FALSE,"Assumptions"}</definedName>
    <definedName name="hgas" hidden="1">#REF!</definedName>
    <definedName name="hgd" hidden="1">{#N/A,#N/A,FALSE,"TAX COMPUTATION";#N/A,#N/A,FALSE,"TAX SCHEDULE";#N/A,#N/A,FALSE,"ADDITIONS";#N/A,#N/A,FALSE,"W &amp; T"}</definedName>
    <definedName name="HGGGH" hidden="1">{#N/A,#N/A,FALSE,"제목"}</definedName>
    <definedName name="hgjs" hidden="1">{#N/A,#N/A,FALSE,"QTR Total";#N/A,#N/A,FALSE,"QTR ASNS";#N/A,#N/A,FALSE,"QTR PNCNS";#N/A,#N/A,FALSE,"QTR DSNS";#N/A,#N/A,FALSE,"QTR TNS"}</definedName>
    <definedName name="hh" hidden="1">{"'Sheet1'!$A$4:$M$6"}</definedName>
    <definedName name="hh_1" hidden="1">{"'Sheet1'!$A$4:$M$6"}</definedName>
    <definedName name="hh_1_1_1" hidden="1">{"'Sheet1'!$A$4:$M$6"}</definedName>
    <definedName name="hh_1_1_2" hidden="1">{"'Sheet1'!$A$4:$M$6"}</definedName>
    <definedName name="hh_1_1_3" hidden="1">{"'Sheet1'!$A$4:$M$6"}</definedName>
    <definedName name="hh_1_2" hidden="1">{"'Sheet1'!$A$4:$M$6"}</definedName>
    <definedName name="hh_1_3" hidden="1">{"'Sheet1'!$A$4:$M$6"}</definedName>
    <definedName name="hh_1_4" hidden="1">{"'Sheet1'!$A$4:$M$6"}</definedName>
    <definedName name="hh_2" hidden="1">{"'Sheet1'!$A$4:$M$6"}</definedName>
    <definedName name="hh_3" hidden="1">{"'Sheet1'!$A$4:$M$6"}</definedName>
    <definedName name="hh_4" hidden="1">{"'Sheet1'!$A$4:$M$6"}</definedName>
    <definedName name="hherereq" hidden="1">1/[0]!EUReXToNLG</definedName>
    <definedName name="hhh" hidden="1">{#N/A,#N/A,TRUE,"4Q BCG";#N/A,#N/A,TRUE,"4Q w|o Wireless";#N/A,#N/A,TRUE,"4Q Wireless"}</definedName>
    <definedName name="hhh_1" hidden="1">{#N/A,#N/A,TRUE,"4Q BCG";#N/A,#N/A,TRUE,"4Q w|o Wireless";#N/A,#N/A,TRUE,"4Q Wireless"}</definedName>
    <definedName name="hhhh" hidden="1">{#N/A,#N/A,FALSE,"Assessment";#N/A,#N/A,FALSE,"Staffing";#N/A,#N/A,FALSE,"Hires";#N/A,#N/A,FALSE,"Assumptions"}</definedName>
    <definedName name="hhhhhh" hidden="1">1/[0]!EUReXToESP</definedName>
    <definedName name="hhhhhhh" hidden="1">#REF!</definedName>
    <definedName name="hhhhhhhhhhhhhhhhhhhhhhhh" hidden="1">{#N/A,#N/A,FALSE,"Sheet1"}</definedName>
    <definedName name="hhj" hidden="1">#REF!</definedName>
    <definedName name="hi" hidden="1">{"'Sheet1'!$A$4:$M$6"}</definedName>
    <definedName name="hi_1" hidden="1">{"'Sheet1'!$A$4:$M$6"}</definedName>
    <definedName name="hi_1_1_1" hidden="1">{"'Sheet1'!$A$4:$M$6"}</definedName>
    <definedName name="hi_1_1_2" hidden="1">{"'Sheet1'!$A$4:$M$6"}</definedName>
    <definedName name="hi_1_1_3" hidden="1">{"'Sheet1'!$A$4:$M$6"}</definedName>
    <definedName name="hi_1_2" hidden="1">{"'Sheet1'!$A$4:$M$6"}</definedName>
    <definedName name="hi_1_3" hidden="1">{"'Sheet1'!$A$4:$M$6"}</definedName>
    <definedName name="hi_1_4" hidden="1">{"'Sheet1'!$A$4:$M$6"}</definedName>
    <definedName name="hi_2" hidden="1">{"'Sheet1'!$A$4:$M$6"}</definedName>
    <definedName name="hi_3" hidden="1">{"'Sheet1'!$A$4:$M$6"}</definedName>
    <definedName name="hi_4" hidden="1">{"'Sheet1'!$A$4:$M$6"}</definedName>
    <definedName name="HiddenRows" hidden="1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i" hidden="1">{#N/A,#N/A,FALSE,"Sheet1"}</definedName>
    <definedName name="hij" hidden="1">{"'Sheet1'!$A$4:$M$6"}</definedName>
    <definedName name="hij_1" hidden="1">{"'Sheet1'!$A$4:$M$6"}</definedName>
    <definedName name="hij_1_1_1" hidden="1">{"'Sheet1'!$A$4:$M$6"}</definedName>
    <definedName name="hij_1_1_2" hidden="1">{"'Sheet1'!$A$4:$M$6"}</definedName>
    <definedName name="hij_1_1_3" hidden="1">{"'Sheet1'!$A$4:$M$6"}</definedName>
    <definedName name="hij_1_2" hidden="1">{"'Sheet1'!$A$4:$M$6"}</definedName>
    <definedName name="hij_1_3" hidden="1">{"'Sheet1'!$A$4:$M$6"}</definedName>
    <definedName name="hij_1_4" hidden="1">{"'Sheet1'!$A$4:$M$6"}</definedName>
    <definedName name="hij_2" hidden="1">{"'Sheet1'!$A$4:$M$6"}</definedName>
    <definedName name="hij_3" hidden="1">{"'Sheet1'!$A$4:$M$6"}</definedName>
    <definedName name="hij_4" hidden="1">{"'Sheet1'!$A$4:$M$6"}</definedName>
    <definedName name="hire" hidden="1">{#N/A,#N/A,FALSE,"Aging Summary";#N/A,#N/A,FALSE,"Ratio Analysis";#N/A,#N/A,FALSE,"Test 120 Day Accts";#N/A,#N/A,FALSE,"Tickmarks"}</definedName>
    <definedName name="hire_1" hidden="1">{#N/A,#N/A,FALSE,"Aging Summary";#N/A,#N/A,FALSE,"Ratio Analysis";#N/A,#N/A,FALSE,"Test 120 Day Accts";#N/A,#N/A,FALSE,"Tickmarks"}</definedName>
    <definedName name="hire_1_1" hidden="1">{#N/A,#N/A,FALSE,"Aging Summary";#N/A,#N/A,FALSE,"Ratio Analysis";#N/A,#N/A,FALSE,"Test 120 Day Accts";#N/A,#N/A,FALSE,"Tickmarks"}</definedName>
    <definedName name="hire_1_1_1" hidden="1">{#N/A,#N/A,FALSE,"Aging Summary";#N/A,#N/A,FALSE,"Ratio Analysis";#N/A,#N/A,FALSE,"Test 120 Day Accts";#N/A,#N/A,FALSE,"Tickmarks"}</definedName>
    <definedName name="hire_1_1_2" hidden="1">{#N/A,#N/A,FALSE,"Aging Summary";#N/A,#N/A,FALSE,"Ratio Analysis";#N/A,#N/A,FALSE,"Test 120 Day Accts";#N/A,#N/A,FALSE,"Tickmarks"}</definedName>
    <definedName name="hire_1_1_3" hidden="1">{#N/A,#N/A,FALSE,"Aging Summary";#N/A,#N/A,FALSE,"Ratio Analysis";#N/A,#N/A,FALSE,"Test 120 Day Accts";#N/A,#N/A,FALSE,"Tickmarks"}</definedName>
    <definedName name="hire_1_2" hidden="1">{#N/A,#N/A,FALSE,"Aging Summary";#N/A,#N/A,FALSE,"Ratio Analysis";#N/A,#N/A,FALSE,"Test 120 Day Accts";#N/A,#N/A,FALSE,"Tickmarks"}</definedName>
    <definedName name="hire_1_3" hidden="1">{#N/A,#N/A,FALSE,"Aging Summary";#N/A,#N/A,FALSE,"Ratio Analysis";#N/A,#N/A,FALSE,"Test 120 Day Accts";#N/A,#N/A,FALSE,"Tickmarks"}</definedName>
    <definedName name="hire_2" hidden="1">{#N/A,#N/A,FALSE,"Aging Summary";#N/A,#N/A,FALSE,"Ratio Analysis";#N/A,#N/A,FALSE,"Test 120 Day Accts";#N/A,#N/A,FALSE,"Tickmarks"}</definedName>
    <definedName name="hire_3" hidden="1">{#N/A,#N/A,FALSE,"Aging Summary";#N/A,#N/A,FALSE,"Ratio Analysis";#N/A,#N/A,FALSE,"Test 120 Day Accts";#N/A,#N/A,FALSE,"Tickmarks"}</definedName>
    <definedName name="hire_4" hidden="1">{#N/A,#N/A,FALSE,"Aging Summary";#N/A,#N/A,FALSE,"Ratio Analysis";#N/A,#N/A,FALSE,"Test 120 Day Accts";#N/A,#N/A,FALSE,"Tickmarks"}</definedName>
    <definedName name="hire2" hidden="1">{#N/A,#N/A,FALSE,"Aging Summary";#N/A,#N/A,FALSE,"Ratio Analysis";#N/A,#N/A,FALSE,"Test 120 Day Accts";#N/A,#N/A,FALSE,"Tickmarks"}</definedName>
    <definedName name="hire2_1" hidden="1">{#N/A,#N/A,FALSE,"Aging Summary";#N/A,#N/A,FALSE,"Ratio Analysis";#N/A,#N/A,FALSE,"Test 120 Day Accts";#N/A,#N/A,FALSE,"Tickmarks"}</definedName>
    <definedName name="hire2_1_1_1" hidden="1">{#N/A,#N/A,FALSE,"Aging Summary";#N/A,#N/A,FALSE,"Ratio Analysis";#N/A,#N/A,FALSE,"Test 120 Day Accts";#N/A,#N/A,FALSE,"Tickmarks"}</definedName>
    <definedName name="hire2_1_1_2" hidden="1">{#N/A,#N/A,FALSE,"Aging Summary";#N/A,#N/A,FALSE,"Ratio Analysis";#N/A,#N/A,FALSE,"Test 120 Day Accts";#N/A,#N/A,FALSE,"Tickmarks"}</definedName>
    <definedName name="hire2_1_1_3" hidden="1">{#N/A,#N/A,FALSE,"Aging Summary";#N/A,#N/A,FALSE,"Ratio Analysis";#N/A,#N/A,FALSE,"Test 120 Day Accts";#N/A,#N/A,FALSE,"Tickmarks"}</definedName>
    <definedName name="hire2_1_2" hidden="1">{#N/A,#N/A,FALSE,"Aging Summary";#N/A,#N/A,FALSE,"Ratio Analysis";#N/A,#N/A,FALSE,"Test 120 Day Accts";#N/A,#N/A,FALSE,"Tickmarks"}</definedName>
    <definedName name="hire2_1_3" hidden="1">{#N/A,#N/A,FALSE,"Aging Summary";#N/A,#N/A,FALSE,"Ratio Analysis";#N/A,#N/A,FALSE,"Test 120 Day Accts";#N/A,#N/A,FALSE,"Tickmarks"}</definedName>
    <definedName name="hire2_1_4" hidden="1">{#N/A,#N/A,FALSE,"Aging Summary";#N/A,#N/A,FALSE,"Ratio Analysis";#N/A,#N/A,FALSE,"Test 120 Day Accts";#N/A,#N/A,FALSE,"Tickmarks"}</definedName>
    <definedName name="hire2_2" hidden="1">{#N/A,#N/A,FALSE,"Aging Summary";#N/A,#N/A,FALSE,"Ratio Analysis";#N/A,#N/A,FALSE,"Test 120 Day Accts";#N/A,#N/A,FALSE,"Tickmarks"}</definedName>
    <definedName name="hire2_3" hidden="1">{#N/A,#N/A,FALSE,"Aging Summary";#N/A,#N/A,FALSE,"Ratio Analysis";#N/A,#N/A,FALSE,"Test 120 Day Accts";#N/A,#N/A,FALSE,"Tickmarks"}</definedName>
    <definedName name="hire2_4" hidden="1">{#N/A,#N/A,FALSE,"Aging Summary";#N/A,#N/A,FALSE,"Ratio Analysis";#N/A,#N/A,FALSE,"Test 120 Day Accts";#N/A,#N/A,FALSE,"Tickmarks"}</definedName>
    <definedName name="hire4" hidden="1">{#N/A,#N/A,FALSE,"Aging Summary";#N/A,#N/A,FALSE,"Ratio Analysis";#N/A,#N/A,FALSE,"Test 120 Day Accts";#N/A,#N/A,FALSE,"Tickmarks"}</definedName>
    <definedName name="hire4_1" hidden="1">{#N/A,#N/A,FALSE,"Aging Summary";#N/A,#N/A,FALSE,"Ratio Analysis";#N/A,#N/A,FALSE,"Test 120 Day Accts";#N/A,#N/A,FALSE,"Tickmarks"}</definedName>
    <definedName name="hire4_1_1_1" hidden="1">{#N/A,#N/A,FALSE,"Aging Summary";#N/A,#N/A,FALSE,"Ratio Analysis";#N/A,#N/A,FALSE,"Test 120 Day Accts";#N/A,#N/A,FALSE,"Tickmarks"}</definedName>
    <definedName name="hire4_1_1_2" hidden="1">{#N/A,#N/A,FALSE,"Aging Summary";#N/A,#N/A,FALSE,"Ratio Analysis";#N/A,#N/A,FALSE,"Test 120 Day Accts";#N/A,#N/A,FALSE,"Tickmarks"}</definedName>
    <definedName name="hire4_1_1_3" hidden="1">{#N/A,#N/A,FALSE,"Aging Summary";#N/A,#N/A,FALSE,"Ratio Analysis";#N/A,#N/A,FALSE,"Test 120 Day Accts";#N/A,#N/A,FALSE,"Tickmarks"}</definedName>
    <definedName name="hire4_1_2" hidden="1">{#N/A,#N/A,FALSE,"Aging Summary";#N/A,#N/A,FALSE,"Ratio Analysis";#N/A,#N/A,FALSE,"Test 120 Day Accts";#N/A,#N/A,FALSE,"Tickmarks"}</definedName>
    <definedName name="hire4_1_3" hidden="1">{#N/A,#N/A,FALSE,"Aging Summary";#N/A,#N/A,FALSE,"Ratio Analysis";#N/A,#N/A,FALSE,"Test 120 Day Accts";#N/A,#N/A,FALSE,"Tickmarks"}</definedName>
    <definedName name="hire4_1_4" hidden="1">{#N/A,#N/A,FALSE,"Aging Summary";#N/A,#N/A,FALSE,"Ratio Analysis";#N/A,#N/A,FALSE,"Test 120 Day Accts";#N/A,#N/A,FALSE,"Tickmarks"}</definedName>
    <definedName name="hire4_2" hidden="1">{#N/A,#N/A,FALSE,"Aging Summary";#N/A,#N/A,FALSE,"Ratio Analysis";#N/A,#N/A,FALSE,"Test 120 Day Accts";#N/A,#N/A,FALSE,"Tickmarks"}</definedName>
    <definedName name="hire4_3" hidden="1">{#N/A,#N/A,FALSE,"Aging Summary";#N/A,#N/A,FALSE,"Ratio Analysis";#N/A,#N/A,FALSE,"Test 120 Day Accts";#N/A,#N/A,FALSE,"Tickmarks"}</definedName>
    <definedName name="hire4_4" hidden="1">{#N/A,#N/A,FALSE,"Aging Summary";#N/A,#N/A,FALSE,"Ratio Analysis";#N/A,#N/A,FALSE,"Test 120 Day Accts";#N/A,#N/A,FALSE,"Tickmarks"}</definedName>
    <definedName name="HISTORICAL" hidden="1">{"GTI monthly IS",#N/A,FALSE,"gti";#N/A,#N/A,FALSE,"gti"}</definedName>
    <definedName name="hiyeijk" hidden="1">#REF!</definedName>
    <definedName name="hj" hidden="1">{#N/A,#N/A,TRUE,"3Q BCG";#N/A,#N/A,TRUE,"3Q w|o Wireless";#N/A,#N/A,TRUE,"3Q Wireless"}</definedName>
    <definedName name="hj_1" hidden="1">{#N/A,#N/A,TRUE,"3Q BCG";#N/A,#N/A,TRUE,"3Q w|o Wireless";#N/A,#N/A,TRUE,"3Q Wireless"}</definedName>
    <definedName name="hjashd" hidden="1">#REF!</definedName>
    <definedName name="HJGJ" hidden="1">{"'FAB Yield'!$L$7"}</definedName>
    <definedName name="hjjk" hidden="1">{"'Sheet1'!$A$1:$H$36"}</definedName>
    <definedName name="HJK" hidden="1">{"'표지'!$B$5"}</definedName>
    <definedName name="hjkjhku" hidden="1">{#N/A,#N/A,FALSE,"资产负债表";#N/A,#N/A,FALSE,"资产负债表"}</definedName>
    <definedName name="HJWF" hidden="1">{"'Feb 99'!$A$1:$G$30"}</definedName>
    <definedName name="hk" hidden="1">{"'毛利比较'!$A$4:$P$26"}</definedName>
    <definedName name="hk_1" hidden="1">{"'Sheet1'!$A$4:$M$6"}</definedName>
    <definedName name="hk_1_1_1" hidden="1">{"'Sheet1'!$A$4:$M$6"}</definedName>
    <definedName name="hk_1_1_2" hidden="1">{"'Sheet1'!$A$4:$M$6"}</definedName>
    <definedName name="hk_1_1_3" hidden="1">{"'Sheet1'!$A$4:$M$6"}</definedName>
    <definedName name="hk_1_2" hidden="1">{"'Sheet1'!$A$4:$M$6"}</definedName>
    <definedName name="hk_1_3" hidden="1">{"'Sheet1'!$A$4:$M$6"}</definedName>
    <definedName name="hk_1_4" hidden="1">{"'Sheet1'!$A$4:$M$6"}</definedName>
    <definedName name="hk_2" hidden="1">{"'Sheet1'!$A$4:$M$6"}</definedName>
    <definedName name="hk_3" hidden="1">{"'Sheet1'!$A$4:$M$6"}</definedName>
    <definedName name="hk_4" hidden="1">{"'Sheet1'!$A$4:$M$6"}</definedName>
    <definedName name="hkgf" hidden="1">{#N/A,#N/A,FALSE,"资产负债表";#N/A,#N/A,FALSE,"资产负债表"}</definedName>
    <definedName name="hkjw" hidden="1">{#N/A,#N/A,FALSE,"제목"}</definedName>
    <definedName name="hl.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" hidden="1">{#N/A,#N/A,FALSE,"제목"}</definedName>
    <definedName name="HOIF" hidden="1">{"'Feb 99'!$A$1:$G$30"}</definedName>
    <definedName name="Hoja" hidden="1">{"SCH2B",#N/A,FALSE,"Canada"}</definedName>
    <definedName name="HOLA" hidden="1">{"SCH2C",#N/A,FALSE,"North America"}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P" hidden="1">{#N/A,#N/A,FALSE,"Aging Summary";#N/A,#N/A,FALSE,"Ratio Analysis";#N/A,#N/A,FALSE,"Test 120 Day Accts";#N/A,#N/A,FALSE,"Tickmarks"}</definedName>
    <definedName name="HP_1" hidden="1">{#N/A,#N/A,FALSE,"Aging Summary";#N/A,#N/A,FALSE,"Ratio Analysis";#N/A,#N/A,FALSE,"Test 120 Day Accts";#N/A,#N/A,FALSE,"Tickmarks"}</definedName>
    <definedName name="HP_1_1" hidden="1">{#N/A,#N/A,FALSE,"Aging Summary";#N/A,#N/A,FALSE,"Ratio Analysis";#N/A,#N/A,FALSE,"Test 120 Day Accts";#N/A,#N/A,FALSE,"Tickmarks"}</definedName>
    <definedName name="HP_1_1_1" hidden="1">{#N/A,#N/A,FALSE,"Aging Summary";#N/A,#N/A,FALSE,"Ratio Analysis";#N/A,#N/A,FALSE,"Test 120 Day Accts";#N/A,#N/A,FALSE,"Tickmarks"}</definedName>
    <definedName name="HP_1_1_2" hidden="1">{#N/A,#N/A,FALSE,"Aging Summary";#N/A,#N/A,FALSE,"Ratio Analysis";#N/A,#N/A,FALSE,"Test 120 Day Accts";#N/A,#N/A,FALSE,"Tickmarks"}</definedName>
    <definedName name="HP_1_1_3" hidden="1">{#N/A,#N/A,FALSE,"Aging Summary";#N/A,#N/A,FALSE,"Ratio Analysis";#N/A,#N/A,FALSE,"Test 120 Day Accts";#N/A,#N/A,FALSE,"Tickmarks"}</definedName>
    <definedName name="HP_1_2" hidden="1">{#N/A,#N/A,FALSE,"Aging Summary";#N/A,#N/A,FALSE,"Ratio Analysis";#N/A,#N/A,FALSE,"Test 120 Day Accts";#N/A,#N/A,FALSE,"Tickmarks"}</definedName>
    <definedName name="HP_1_3" hidden="1">{#N/A,#N/A,FALSE,"Aging Summary";#N/A,#N/A,FALSE,"Ratio Analysis";#N/A,#N/A,FALSE,"Test 120 Day Accts";#N/A,#N/A,FALSE,"Tickmarks"}</definedName>
    <definedName name="HP_2" hidden="1">{#N/A,#N/A,FALSE,"Aging Summary";#N/A,#N/A,FALSE,"Ratio Analysis";#N/A,#N/A,FALSE,"Test 120 Day Accts";#N/A,#N/A,FALSE,"Tickmarks"}</definedName>
    <definedName name="HP_3" hidden="1">{#N/A,#N/A,FALSE,"Aging Summary";#N/A,#N/A,FALSE,"Ratio Analysis";#N/A,#N/A,FALSE,"Test 120 Day Accts";#N/A,#N/A,FALSE,"Tickmarks"}</definedName>
    <definedName name="HP_4" hidden="1">{#N/A,#N/A,FALSE,"Aging Summary";#N/A,#N/A,FALSE,"Ratio Analysis";#N/A,#N/A,FALSE,"Test 120 Day Accts";#N/A,#N/A,FALSE,"Tickmarks"}</definedName>
    <definedName name="hrrt" hidden="1">{#N/A,#N/A,FALSE,"Sheet1"}</definedName>
    <definedName name="hs" hidden="1">#REF!</definedName>
    <definedName name="ht" hidden="1">{"'毛利比较'!$A$4:$P$26"}</definedName>
    <definedName name="ht_1" hidden="1">{"'Sheet1'!$A$4:$M$6"}</definedName>
    <definedName name="ht_1_1_1" hidden="1">{"'Sheet1'!$A$4:$M$6"}</definedName>
    <definedName name="ht_1_1_2" hidden="1">{"'Sheet1'!$A$4:$M$6"}</definedName>
    <definedName name="ht_1_1_3" hidden="1">{"'Sheet1'!$A$4:$M$6"}</definedName>
    <definedName name="ht_1_2" hidden="1">{"'Sheet1'!$A$4:$M$6"}</definedName>
    <definedName name="ht_1_3" hidden="1">{"'Sheet1'!$A$4:$M$6"}</definedName>
    <definedName name="ht_1_4" hidden="1">{"'Sheet1'!$A$4:$M$6"}</definedName>
    <definedName name="ht_2" hidden="1">{"'Sheet1'!$A$4:$M$6"}</definedName>
    <definedName name="ht_3" hidden="1">{"'Sheet1'!$A$4:$M$6"}</definedName>
    <definedName name="ht_4" hidden="1">{"'Sheet1'!$A$4:$M$6"}</definedName>
    <definedName name="htl" hidden="1">{"'Sheet1'!$A$4:$M$6"}</definedName>
    <definedName name="htl_1" hidden="1">{"'Sheet1'!$A$4:$M$6"}</definedName>
    <definedName name="htl_1_1_1" hidden="1">{"'Sheet1'!$A$4:$M$6"}</definedName>
    <definedName name="htl_1_1_2" hidden="1">{"'Sheet1'!$A$4:$M$6"}</definedName>
    <definedName name="htl_1_1_3" hidden="1">{"'Sheet1'!$A$4:$M$6"}</definedName>
    <definedName name="htl_1_2" hidden="1">{"'Sheet1'!$A$4:$M$6"}</definedName>
    <definedName name="htl_1_3" hidden="1">{"'Sheet1'!$A$4:$M$6"}</definedName>
    <definedName name="htl_1_4" hidden="1">{"'Sheet1'!$A$4:$M$6"}</definedName>
    <definedName name="htl_2" hidden="1">{"'Sheet1'!$A$4:$M$6"}</definedName>
    <definedName name="htl_3" hidden="1">{"'Sheet1'!$A$4:$M$6"}</definedName>
    <definedName name="htl_4" hidden="1">{"'Sheet1'!$A$4:$M$6"}</definedName>
    <definedName name="html" hidden="1">{"'Sheet1'!$A$4:$M$6"}</definedName>
    <definedName name="html_1" hidden="1">{"'Sheet1'!$A$4:$M$6"}</definedName>
    <definedName name="html_1_1_1" hidden="1">{"'Sheet1'!$A$4:$M$6"}</definedName>
    <definedName name="html_1_1_2" hidden="1">{"'Sheet1'!$A$4:$M$6"}</definedName>
    <definedName name="html_1_1_3" hidden="1">{"'Sheet1'!$A$4:$M$6"}</definedName>
    <definedName name="html_1_2" hidden="1">{"'Sheet1'!$A$4:$M$6"}</definedName>
    <definedName name="html_1_3" hidden="1">{"'Sheet1'!$A$4:$M$6"}</definedName>
    <definedName name="html_1_4" hidden="1">{"'Sheet1'!$A$4:$M$6"}</definedName>
    <definedName name="html_2" hidden="1">{"'Sheet1'!$A$4:$M$6"}</definedName>
    <definedName name="html_3" hidden="1">{"'Sheet1'!$A$4:$M$6"}</definedName>
    <definedName name="html_4" hidden="1">{"'Sheet1'!$A$4:$M$6"}</definedName>
    <definedName name="html_cnt" hidden="1">{"'표지'!$B$5"}</definedName>
    <definedName name="html_cnt2" hidden="1">{"'표지'!$B$5"}</definedName>
    <definedName name="HTML_CodePage" hidden="1">1252</definedName>
    <definedName name="HTML_CodePage_1" hidden="1">1251</definedName>
    <definedName name="HTML_Comtrol" hidden="1">{"'Financial Objectives'!$A$1:$K$33"}</definedName>
    <definedName name="HTML_cont" hidden="1">{"'Financial Objectives'!$A$1:$K$33"}</definedName>
    <definedName name="HTML_Control" localSheetId="1" hidden="1">{"'Sheet1'!$A$1:$H$145"}</definedName>
    <definedName name="HTML_Control" localSheetId="4" hidden="1">{"'Sheet1'!$A$1:$H$145"}</definedName>
    <definedName name="HTML_Control" localSheetId="2" hidden="1">{"'Sheet1'!$A$1:$H$145"}</definedName>
    <definedName name="HTML_Control" localSheetId="5" hidden="1">{"'Sheet1'!$A$1:$H$145"}</definedName>
    <definedName name="HTML_Control" hidden="1">{"'Sheet1'!$A$1:$H$145"}</definedName>
    <definedName name="HTML_Control_1" hidden="1">{"'A'!$CL$1:$DB$170"}</definedName>
    <definedName name="HTML_Control_1_1_1" hidden="1">{"'Sheet1'!$A$4:$M$6"}</definedName>
    <definedName name="HTML_Control_1_1_2" hidden="1">{"'Sheet1'!$A$4:$M$6"}</definedName>
    <definedName name="HTML_Control_1_1_3" hidden="1">{"'Sheet1'!$A$4:$M$6"}</definedName>
    <definedName name="HTML_Control_1_2" hidden="1">{"'Sheet1'!$A$4:$M$6"}</definedName>
    <definedName name="HTML_Control_1_3" hidden="1">{"'Sheet1'!$A$4:$M$6"}</definedName>
    <definedName name="HTML_Control_1_4" hidden="1">{"'Sheet1'!$A$4:$M$6"}</definedName>
    <definedName name="HTML_Control_2" hidden="1">{"'Sheet1'!$A$4:$M$6"}</definedName>
    <definedName name="HTML_Control_3" hidden="1">{"'Sheet1'!$A$4:$M$6"}</definedName>
    <definedName name="HTML_Control_4" hidden="1">{"'Sheet1'!$A$4:$M$6"}</definedName>
    <definedName name="HTML_Control1" hidden="1">{"'Key fig. Rpt'!$B$5:$K$94"}</definedName>
    <definedName name="HTML_Control111" hidden="1">{"'Z3-1'!$B$9:$I$29"}</definedName>
    <definedName name="html_control2" hidden="1">{"'生管'!$A$1:$H$43"}</definedName>
    <definedName name="HTML_Description" hidden="1">""</definedName>
    <definedName name="HTML_Email" hidden="1">""</definedName>
    <definedName name="HTML_Header" hidden="1">"Country Risk Premiums"</definedName>
    <definedName name="HTML_Header_1" hidden="1">"C_F"</definedName>
    <definedName name="HTML_LastUpdate" hidden="1">"2/19/99"</definedName>
    <definedName name="HTML_LastUpdate_1" hidden="1">"14.07.00"</definedName>
    <definedName name="HTML_LineAfter" hidden="1">TRUE</definedName>
    <definedName name="HTML_LineBefore" hidden="1">TRUE</definedName>
    <definedName name="HTML_Name" hidden="1">"Aswath Damodaran"</definedName>
    <definedName name="HTML_Name_1" hidden="1">"General Manager"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"C:\My Documents\MyHTML.htm"</definedName>
    <definedName name="HTML_PathFile_1" hidden="1">"C:\my_docs\MyHTML.htm"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"Country Risk Premiums"</definedName>
    <definedName name="HTML_Title_1" hidden="1">"Cash-wc2"</definedName>
    <definedName name="html0" hidden="1">{"'Gasses'!$A$1:$E$17","'Minor'!$G$15","'Minor'!$A$1:$B$2"}</definedName>
    <definedName name="html0_1" hidden="1">{"'Gasses'!$A$1:$E$17","'Minor'!$G$15","'Minor'!$A$1:$B$2"}</definedName>
    <definedName name="html1" hidden="1">{"'Sheet1'!$A$4:$M$6"}</definedName>
    <definedName name="HTML1_1" hidden="1">"[PP_EUR.xls]Germany!$A$1:$K$41"</definedName>
    <definedName name="html1_1_1_1" hidden="1">{"'Sheet1'!$A$4:$M$6"}</definedName>
    <definedName name="html1_1_1_2" hidden="1">{"'Sheet1'!$A$4:$M$6"}</definedName>
    <definedName name="html1_1_1_3" hidden="1">{"'Sheet1'!$A$4:$M$6"}</definedName>
    <definedName name="html1_1_2" hidden="1">{"'Sheet1'!$A$4:$M$6"}</definedName>
    <definedName name="html1_1_3" hidden="1">{"'Sheet1'!$A$4:$M$6"}</definedName>
    <definedName name="html1_1_4" hidden="1">{"'Sheet1'!$A$4:$M$6"}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10_1" hidden="1">"'[nenpyo.xls]金融収支(98･3末)'!$A$3:$K$24"</definedName>
    <definedName name="HTML10_10" hidden="1">""</definedName>
    <definedName name="HTML10_11" hidden="1">1</definedName>
    <definedName name="HTML10_12" hidden="1">"C:\WINNT\Profiles\09529\ﾃﾞｽｸﾄｯﾌﾟ\MyHTML.htm"</definedName>
    <definedName name="HTML10_2" hidden="1">1</definedName>
    <definedName name="HTML10_3" hidden="1">"nenpyo"</definedName>
    <definedName name="HTML10_4" hidden="1">"金融収支(98･3末)"</definedName>
    <definedName name="HTML10_5" hidden="1">""</definedName>
    <definedName name="HTML10_6" hidden="1">-4146</definedName>
    <definedName name="HTML10_7" hidden="1">-4146</definedName>
    <definedName name="HTML10_8" hidden="1">"98/09/03"</definedName>
    <definedName name="HTML10_9" hidden="1">"09529"</definedName>
    <definedName name="HTML11_1" hidden="1">"'[nenpyo.xls]金融収支(98･3末)'!$A$26:$K$70"</definedName>
    <definedName name="HTML11_10" hidden="1">""</definedName>
    <definedName name="HTML11_11" hidden="1">1</definedName>
    <definedName name="HTML11_12" hidden="1">"C:\WINNT\Profiles\09529\ﾃﾞｽｸﾄｯﾌﾟ\MyHTML2.htm"</definedName>
    <definedName name="HTML11_2" hidden="1">1</definedName>
    <definedName name="HTML11_3" hidden="1">"nenpyo"</definedName>
    <definedName name="HTML11_4" hidden="1">"金融収支(98･3末)"</definedName>
    <definedName name="HTML11_5" hidden="1">""</definedName>
    <definedName name="HTML11_6" hidden="1">-4146</definedName>
    <definedName name="HTML11_7" hidden="1">-4146</definedName>
    <definedName name="HTML11_8" hidden="1">"98/09/03"</definedName>
    <definedName name="HTML11_9" hidden="1">"09529"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2_Control" hidden="1">{"'Jan'!$AC$129:$AC$169"}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5_1" hidden="1">"[nenpyo.xls]金融収支ﾗﾝｷﾝｸﾞ!$A$4:$J$70"</definedName>
    <definedName name="HTML5_10" hidden="1">""</definedName>
    <definedName name="HTML5_11" hidden="1">1</definedName>
    <definedName name="HTML5_12" hidden="1">"C:\WINNT\Profiles\09529\ﾃﾞｽｸﾄｯﾌﾟ\MyHTML.htm"</definedName>
    <definedName name="HTML5_2" hidden="1">1</definedName>
    <definedName name="HTML5_3" hidden="1">"Technology Stock Comparables"</definedName>
    <definedName name="HTML5_4" hidden="1">"Fibre Optics"</definedName>
    <definedName name="HTML5_5" hidden="1">""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6_1" hidden="1">"[nenpyo.xls]金融収支ﾗﾝｷﾝｸﾞ!$A$3:$J$24"</definedName>
    <definedName name="HTML6_10" hidden="1">""</definedName>
    <definedName name="HTML6_11" hidden="1">1</definedName>
    <definedName name="HTML6_12" hidden="1">"C:\WINNT\Profiles\09529\ﾃﾞｽｸﾄｯﾌﾟ\MyHTML.htm"</definedName>
    <definedName name="HTML6_2" hidden="1">1</definedName>
    <definedName name="HTML6_3" hidden="1">"Technology Stock Comparables"</definedName>
    <definedName name="HTML6_4" hidden="1">"Internet"</definedName>
    <definedName name="HTML6_5" hidden="1">""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7_1" hidden="1">"[nenpyo.xls]金融収支ﾗﾝｷﾝｸﾞ!$A$26:$J$71"</definedName>
    <definedName name="HTML7_10" hidden="1">""</definedName>
    <definedName name="HTML7_11" hidden="1">1</definedName>
    <definedName name="HTML7_12" hidden="1">"C:\WINNT\Profiles\09529\ﾃﾞｽｸﾄｯﾌﾟ\MyHTML2.htm"</definedName>
    <definedName name="HTML7_2" hidden="1">1</definedName>
    <definedName name="HTML7_3" hidden="1">"nenpyo"</definedName>
    <definedName name="HTML7_4" hidden="1">"金融収支ﾗﾝｷﾝｸﾞ"</definedName>
    <definedName name="HTML7_5" hidden="1">""</definedName>
    <definedName name="HTML7_6" hidden="1">-4146</definedName>
    <definedName name="HTML7_7" hidden="1">-4146</definedName>
    <definedName name="HTML7_8" hidden="1">"98/09/02"</definedName>
    <definedName name="HTML7_9" hidden="1">"09529"</definedName>
    <definedName name="HTML8_1" hidden="1">"[nenpyo.xls]金融収支!$A$3:$K$26"</definedName>
    <definedName name="HTML8_10" hidden="1">""</definedName>
    <definedName name="HTML8_11" hidden="1">1</definedName>
    <definedName name="HTML8_12" hidden="1">"C:\WINNT\Profiles\09529\ﾃﾞｽｸﾄｯﾌﾟ\MyHTML.htm"</definedName>
    <definedName name="HTML8_2" hidden="1">1</definedName>
    <definedName name="HTML8_3" hidden="1">"nenpyo"</definedName>
    <definedName name="HTML8_4" hidden="1">"金融収支"</definedName>
    <definedName name="HTML8_5" hidden="1">""</definedName>
    <definedName name="HTML8_6" hidden="1">-4146</definedName>
    <definedName name="HTML8_7" hidden="1">-4146</definedName>
    <definedName name="HTML8_8" hidden="1">"98/09/03"</definedName>
    <definedName name="HTML8_9" hidden="1">"09529"</definedName>
    <definedName name="HTML9_1" hidden="1">"[nenpyo.xls]金融収支!$A$28:$K$72"</definedName>
    <definedName name="HTML9_10" hidden="1">""</definedName>
    <definedName name="HTML9_11" hidden="1">1</definedName>
    <definedName name="HTML9_12" hidden="1">"C:\WINNT\Profiles\09529\ﾃﾞｽｸﾄｯﾌﾟ\MyHTML2.htm"</definedName>
    <definedName name="HTML9_2" hidden="1">1</definedName>
    <definedName name="HTML9_3" hidden="1">"nenpyo"</definedName>
    <definedName name="HTML9_4" hidden="1">"金融収支"</definedName>
    <definedName name="HTML9_5" hidden="1">""</definedName>
    <definedName name="HTML9_6" hidden="1">-4146</definedName>
    <definedName name="HTML9_7" hidden="1">-4146</definedName>
    <definedName name="HTML9_8" hidden="1">"98/09/03"</definedName>
    <definedName name="HTML9_9" hidden="1">"09529"</definedName>
    <definedName name="htmlControl2" hidden="1">{"'표지'!$B$5"}</definedName>
    <definedName name="HTMLCount" hidden="1">2</definedName>
    <definedName name="HTRH" hidden="1">{"'표지'!$B$5"}</definedName>
    <definedName name="htt" hidden="1">{"'Sheet1'!$A$4:$M$6"}</definedName>
    <definedName name="htt_1" hidden="1">{"'Sheet1'!$A$4:$M$6"}</definedName>
    <definedName name="htt_1_1_1" hidden="1">{"'Sheet1'!$A$4:$M$6"}</definedName>
    <definedName name="htt_1_1_2" hidden="1">{"'Sheet1'!$A$4:$M$6"}</definedName>
    <definedName name="htt_1_1_3" hidden="1">{"'Sheet1'!$A$4:$M$6"}</definedName>
    <definedName name="htt_1_2" hidden="1">{"'Sheet1'!$A$4:$M$6"}</definedName>
    <definedName name="htt_1_3" hidden="1">{"'Sheet1'!$A$4:$M$6"}</definedName>
    <definedName name="htt_1_4" hidden="1">{"'Sheet1'!$A$4:$M$6"}</definedName>
    <definedName name="htt_2" hidden="1">{"'Sheet1'!$A$4:$M$6"}</definedName>
    <definedName name="htt_3" hidden="1">{"'Sheet1'!$A$4:$M$6"}</definedName>
    <definedName name="htt_4" hidden="1">{"'Sheet1'!$A$4:$M$6"}</definedName>
    <definedName name="hueoa" hidden="1">{#N/A,#N/A,FALSE,"资产负债表";#N/A,#N/A,FALSE,"资产负债表"}</definedName>
    <definedName name="HV" hidden="1">{#N/A,#N/A,FALSE,"Sheet1"}</definedName>
    <definedName name="HVBV" hidden="1">{#N/A,#N/A,FALSE,"Sheet1"}</definedName>
    <definedName name="hy" hidden="1">{"'毛利比较'!$A$4:$P$26"}</definedName>
    <definedName name="hyg" hidden="1">{#N/A,#N/A,FALSE,"Eastern";#N/A,#N/A,FALSE,"Western"}</definedName>
    <definedName name="Hypo_Brice" hidden="1">#REF!</definedName>
    <definedName name="i" hidden="1">{"'Sheet1'!$A$4:$M$6"}</definedName>
    <definedName name="i_1" hidden="1">{"'Sheet1'!$A$4:$M$6"}</definedName>
    <definedName name="i_2" hidden="1">{"'Sheet1'!$A$4:$M$6"}</definedName>
    <definedName name="ibu" hidden="1">#REF!</definedName>
    <definedName name="ibv" hidden="1">#REF!</definedName>
    <definedName name="ICE" hidden="1">{#N/A,#N/A,FALSE,"Q195R0";#N/A,#N/A,FALSE,"Q295R0";#N/A,#N/A,FALSE,"Q395R0";#N/A,#N/A,FALSE,"Q495R0";#N/A,#N/A,FALSE,"95TOTAL"}</definedName>
    <definedName name="idhsafe" hidden="1">{"'Feb 99'!$A$1:$G$30"}</definedName>
    <definedName name="ieity" hidden="1">#REF!</definedName>
    <definedName name="ienc" hidden="1">{"'Feb 99'!$A$1:$G$30"}</definedName>
    <definedName name="IEPeXToEUR" hidden="1">1/[0]!EUReXToITL</definedName>
    <definedName name="iety" hidden="1">#REF!</definedName>
    <definedName name="ieyh" hidden="1">#REF!</definedName>
    <definedName name="iii" hidden="1">{#N/A,#N/A,FALSE,"B"}</definedName>
    <definedName name="iiiii" hidden="1">#REF!</definedName>
    <definedName name="iiiiiiiiiiiiii" hidden="1">{#N/A,#N/A,FALSE,"Sheet1"}</definedName>
    <definedName name="iiuu" hidden="1">{"'Sheet1'!$A$1:$H$36"}</definedName>
    <definedName name="ij" hidden="1">{"'Sheet1'!$A$4:$M$6"}</definedName>
    <definedName name="ij_1" hidden="1">{"'Sheet1'!$A$4:$M$6"}</definedName>
    <definedName name="ij_1_1_1" hidden="1">{"'Sheet1'!$A$4:$M$6"}</definedName>
    <definedName name="ij_1_1_2" hidden="1">{"'Sheet1'!$A$4:$M$6"}</definedName>
    <definedName name="ij_1_1_3" hidden="1">{"'Sheet1'!$A$4:$M$6"}</definedName>
    <definedName name="ij_1_2" hidden="1">{"'Sheet1'!$A$4:$M$6"}</definedName>
    <definedName name="ij_1_3" hidden="1">{"'Sheet1'!$A$4:$M$6"}</definedName>
    <definedName name="ij_1_4" hidden="1">{"'Sheet1'!$A$4:$M$6"}</definedName>
    <definedName name="ij_2" hidden="1">{"'Sheet1'!$A$4:$M$6"}</definedName>
    <definedName name="ij_3" hidden="1">{"'Sheet1'!$A$4:$M$6"}</definedName>
    <definedName name="ij_4" hidden="1">{"'Sheet1'!$A$4:$M$6"}</definedName>
    <definedName name="ijijij" hidden="1">#REF!</definedName>
    <definedName name="i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mpax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si" hidden="1">{"'Sheet1'!$A$1:$H$36"}</definedName>
    <definedName name="Incomepb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"C:\Pastel07\BICPARTNER2007.EXE"</definedName>
    <definedName name="INFO_INSTANCE_ID" hidden="1">"0"</definedName>
    <definedName name="INFO_INSTANCE_NAME" hidden="1">"Total Lve Liability _20090213_08_31_31_3131.xls"</definedName>
    <definedName name="INFO_REPORT_CODE" hidden="1">""</definedName>
    <definedName name="INFO_REPORT_ID" hidden="1">"374"</definedName>
    <definedName name="INFO_REPORT_NAME" hidden="1">"Total Lve Liability "</definedName>
    <definedName name="INFO_RUN_USER" hidden="1">""</definedName>
    <definedName name="INFO_RUN_WORKSTATIO" hidden="1">"FIN-B47YW4J"</definedName>
    <definedName name="INFO_RUN_WORKSTATION" hidden="1">"DPRAGRUM"</definedName>
    <definedName name="Inst" hidden="1">{"SCH1B",#N/A,FALSE,"Canada";"SCH2B",#N/A,FALSE,"Canada"}</definedName>
    <definedName name="Instructions2" hidden="1">{"SCH1B",#N/A,FALSE,"Canada";"SCH2B",#N/A,FALSE,"Canada"}</definedName>
    <definedName name="IntroPrintArea" hidden="1">#REF!</definedName>
    <definedName name="inv" hidden="1">#REF!</definedName>
    <definedName name="ioo" hidden="1">{"'毛利比较'!$A$4:$P$26"}</definedName>
    <definedName name="IPP_Tom" hidden="1">{"'Sheet1'!$A$4:$M$6"}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_CHANGE2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555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40079.5922222222</definedName>
    <definedName name="IQ_NAMES_REVISION_DATE__1" hidden="1">42038.6853125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39424.4599189815</definedName>
    <definedName name="IQ_REVOLVING_SECURED_1_–4_NON_ACCRUAL_FFIEC" hidden="1">"c15565"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0</definedName>
    <definedName name="IQRA10" hidden="1">"$A$11:$A$262"</definedName>
    <definedName name="IQRA39" hidden="1">"$A$40:$A$75"</definedName>
    <definedName name="IQRA7" hidden="1">"$A$8:$A$11"</definedName>
    <definedName name="IQRA8" hidden="1">"$A$9:$A$260"</definedName>
    <definedName name="IQRAF17" hidden="1">"$AF$18:$AF$269"</definedName>
    <definedName name="IQRAI11" hidden="1">"$AI$12:$AI$23"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7" hidden="1">"$B$8:$B$11"</definedName>
    <definedName name="IQRB8" hidden="1">"$B$9:$B$260"</definedName>
    <definedName name="IQRB9" hidden="1">"$B$10"</definedName>
    <definedName name="IQRBB17" hidden="1">"$BB$18:$BB$1299"</definedName>
    <definedName name="IQRC14" hidden="1">"$C$15:$C$119"</definedName>
    <definedName name="IQRC15" hidden="1">"$C$16:$C$20"</definedName>
    <definedName name="IQRC24" hidden="1">"$C$25:$C$29"</definedName>
    <definedName name="IQRC39" hidden="1">"$C$40:$C$83"</definedName>
    <definedName name="IQRC7" hidden="1">"$C$8:$C$11"</definedName>
    <definedName name="IQRC8" hidden="1">"$C$9:$C$260"</definedName>
    <definedName name="IQRCapitalStructureDetailsU34" hidden="1">#REF!</definedName>
    <definedName name="IQRCapitalStructureDetailsU5" hidden="1">#REF!</definedName>
    <definedName name="IQRCapitalStructureDetailsU63" hidden="1">#REF!</definedName>
    <definedName name="IQRD108" hidden="1">"$D$109:$D$111"</definedName>
    <definedName name="IQRD11" hidden="1">"$D$12:$D$21"</definedName>
    <definedName name="IQRD14" hidden="1">"$D$15:$D$38"</definedName>
    <definedName name="IQRD15" hidden="1">"$D$16:$D$17"</definedName>
    <definedName name="IQRD22" hidden="1">"$D$23:$D$25"</definedName>
    <definedName name="IQRD39" hidden="1">"$D$40:$D$83"</definedName>
    <definedName name="IQRD44" hidden="1">"$D$45:$D$54"</definedName>
    <definedName name="IQRD66" hidden="1">"$D$67:$D$69"</definedName>
    <definedName name="IQRD7" hidden="1">"$D$8:$D$11"</definedName>
    <definedName name="IQRD77" hidden="1">"$D$78:$D$87"</definedName>
    <definedName name="IQRD88" hidden="1">"$D$89"</definedName>
    <definedName name="IQRDataA8" hidden="1">#REF!</definedName>
    <definedName name="IQRDataB8" hidden="1">#REF!</definedName>
    <definedName name="IQRDataC8" hidden="1">#REF!</definedName>
    <definedName name="IQRE7" hidden="1">"$E$8:$E$11"</definedName>
    <definedName name="IQRF7" hidden="1">"$F$8:$F$11"</definedName>
    <definedName name="IQRG10" hidden="1">"$H$10:$V$10"</definedName>
    <definedName name="IQRG11" hidden="1">"$H$11"</definedName>
    <definedName name="IQRG115" hidden="1">"$H$115:$I$115"</definedName>
    <definedName name="IQRG116" hidden="1">"$H$116"</definedName>
    <definedName name="IQRG117" hidden="1">"$H$117"</definedName>
    <definedName name="IQRG118" hidden="1">"$H$118:$K$118"</definedName>
    <definedName name="IQRG119" hidden="1">"$H$119:$W$119"</definedName>
    <definedName name="IQRG12" hidden="1">"$H$12:$O$12"</definedName>
    <definedName name="IQRG120" hidden="1">"$H$120:$L$120"</definedName>
    <definedName name="IQRG121" hidden="1">"$H$121:$J$121"</definedName>
    <definedName name="IQRG122" hidden="1">"$H$122"</definedName>
    <definedName name="IQRG123" hidden="1">"$H$123"</definedName>
    <definedName name="IQRG124" hidden="1">"$H$124"</definedName>
    <definedName name="IQRG125" hidden="1">"$H$125"</definedName>
    <definedName name="IQRG126" hidden="1">"$H$126"</definedName>
    <definedName name="IQRG127" hidden="1">"$H$127:$K$127"</definedName>
    <definedName name="IQRG128" hidden="1">"$H$128:$M$128"</definedName>
    <definedName name="IQRG129" hidden="1">"$H$129:$K$129"</definedName>
    <definedName name="IQRG13" hidden="1">"$H$13"</definedName>
    <definedName name="IQRG130" hidden="1">"$H$130:$J$130"</definedName>
    <definedName name="IQRG131" hidden="1">"$H$131:$P$131"</definedName>
    <definedName name="IQRG132" hidden="1">"$H$132:$M$132"</definedName>
    <definedName name="IQRG133" hidden="1">"$H$133"</definedName>
    <definedName name="IQRG134" hidden="1">"$H$134"</definedName>
    <definedName name="IQRG135" hidden="1">"$H$135:$N$135"</definedName>
    <definedName name="IQRG14" hidden="1">"$H$14:$L$14"</definedName>
    <definedName name="IQRG15" hidden="1">"$H$15:$R$15"</definedName>
    <definedName name="IQRG150" hidden="1">"$H$150:$I$150"</definedName>
    <definedName name="IQRG151" hidden="1">"$H$151"</definedName>
    <definedName name="IQRG152" hidden="1">"$H$152"</definedName>
    <definedName name="IQRG153" hidden="1">"$H$153:$K$153"</definedName>
    <definedName name="IQRG154" hidden="1">"$H$154:$W$154"</definedName>
    <definedName name="IQRG155" hidden="1">"$H$155:$L$155"</definedName>
    <definedName name="IQRG156" hidden="1">"$H$156:$J$156"</definedName>
    <definedName name="IQRG157" hidden="1">"$H$157"</definedName>
    <definedName name="IQRG158" hidden="1">"$H$158"</definedName>
    <definedName name="IQRG159" hidden="1">"$H$159"</definedName>
    <definedName name="IQRG16" hidden="1">"$H$16:$L$16"</definedName>
    <definedName name="IQRG160" hidden="1">"$H$160"</definedName>
    <definedName name="IQRG161" hidden="1">"$H$161"</definedName>
    <definedName name="IQRG162" hidden="1">"$H$162:$K$162"</definedName>
    <definedName name="IQRG163" hidden="1">"$H$163:$M$163"</definedName>
    <definedName name="IQRG164" hidden="1">"$H$164:$K$164"</definedName>
    <definedName name="IQRG165" hidden="1">"$H$165:$J$165"</definedName>
    <definedName name="IQRG166" hidden="1">"$H$166:$P$166"</definedName>
    <definedName name="IQRG167" hidden="1">"$H$167:$M$167"</definedName>
    <definedName name="IQRG168" hidden="1">"$H$168"</definedName>
    <definedName name="IQRG169" hidden="1">"$H$169"</definedName>
    <definedName name="IQRG17" hidden="1">"$H$17:$K$17"</definedName>
    <definedName name="IQRG170" hidden="1">"$H$170:$N$170"</definedName>
    <definedName name="IQRG18" hidden="1">"$H$18:$T$18"</definedName>
    <definedName name="IQRG19" hidden="1">"$H$19:$R$19"</definedName>
    <definedName name="IQRG20" hidden="1">"$H$20:$K$20"</definedName>
    <definedName name="IQRG21" hidden="1">"$H$21:$Q$21"</definedName>
    <definedName name="IQRG22" hidden="1">"$H$22:$T$22"</definedName>
    <definedName name="IQRG23" hidden="1">"$H$23:$Q$23"</definedName>
    <definedName name="IQRG24" hidden="1">"$H$24:$O$24"</definedName>
    <definedName name="IQRG25" hidden="1">"$H$25:$J$25"</definedName>
    <definedName name="IQRG26" hidden="1">"$H$26:$R$26"</definedName>
    <definedName name="IQRG29" hidden="1">"$G$30:$G$35"</definedName>
    <definedName name="IQRG31" hidden="1">"$G$32:$G$40"</definedName>
    <definedName name="IQRG36" hidden="1">"$G$37:$G$42"</definedName>
    <definedName name="IQRG37" hidden="1">"$G$38:$G$43"</definedName>
    <definedName name="IQRG38" hidden="1">"$G$39:$G$40"</definedName>
    <definedName name="IQRG39" hidden="1">"$G$40:$G$41"</definedName>
    <definedName name="IQRG40" hidden="1">"$G$41"</definedName>
    <definedName name="IQRG41" hidden="1">"$H$41:$AC$41"</definedName>
    <definedName name="IQRG42" hidden="1">"$H$42:$L$42"</definedName>
    <definedName name="IQRG43" hidden="1">"$H$43:$L$43"</definedName>
    <definedName name="IQRG44" hidden="1">"$H$44:$T$44"</definedName>
    <definedName name="IQRG45" hidden="1">"$H$45:$V$45"</definedName>
    <definedName name="IQRG46" hidden="1">"$H$46"</definedName>
    <definedName name="IQRG47" hidden="1">"$H$47:$O$47"</definedName>
    <definedName name="IQRG48" hidden="1">"$H$48"</definedName>
    <definedName name="IQRG49" hidden="1">"$H$49:$L$49"</definedName>
    <definedName name="IQRG50" hidden="1">"$H$50:$R$50"</definedName>
    <definedName name="IQRG51" hidden="1">"$H$51:$L$51"</definedName>
    <definedName name="IQRG52" hidden="1">"$H$52:$K$52"</definedName>
    <definedName name="IQRG53" hidden="1">"$H$53:$T$53"</definedName>
    <definedName name="IQRG54" hidden="1">"$H$54:$R$54"</definedName>
    <definedName name="IQRG55" hidden="1">"$H$55:$K$55"</definedName>
    <definedName name="IQRG56" hidden="1">"$H$56:$Q$56"</definedName>
    <definedName name="IQRG57" hidden="1">"$H$57:$T$57"</definedName>
    <definedName name="IQRG58" hidden="1">"$H$58:$Q$58"</definedName>
    <definedName name="IQRG59" hidden="1">"$H$59:$O$59"</definedName>
    <definedName name="IQRG6" hidden="1">"$H$6:$AC$6"</definedName>
    <definedName name="IQRG60" hidden="1">"$H$60:$J$60"</definedName>
    <definedName name="IQRG61" hidden="1">"$H$61:$R$61"</definedName>
    <definedName name="IQRG66" hidden="1">"$G$67:$G$71"</definedName>
    <definedName name="IQRG67" hidden="1">"$G$68:$G$72"</definedName>
    <definedName name="IQRG7" hidden="1">"$H$7:$L$7"</definedName>
    <definedName name="IQRG70" hidden="1">"$G$71:$G$73"</definedName>
    <definedName name="IQRG73" hidden="1">"$G$74:$G$77"</definedName>
    <definedName name="IQRG75" hidden="1">"$G$76:$G$79"</definedName>
    <definedName name="IQRG77" hidden="1">"$G$78"</definedName>
    <definedName name="IQRG8" hidden="1">"$H$8:$L$8"</definedName>
    <definedName name="IQRG81" hidden="1">"$G$82:$G$84"</definedName>
    <definedName name="IQRG84" hidden="1">"$G$85:$G$87"</definedName>
    <definedName name="IQRG86" hidden="1">"$G$87:$G$89"</definedName>
    <definedName name="IQRG9" hidden="1">"$H$9:$T$9"</definedName>
    <definedName name="IQRH14" hidden="1">"$H$15:$H$24"</definedName>
    <definedName name="IQRH19" hidden="1">"$H$20"</definedName>
    <definedName name="IQRH23" hidden="1">"$H$24:$H$32"</definedName>
    <definedName name="IQRH24" hidden="1">"$H$25:$H$33"</definedName>
    <definedName name="IQRH26" hidden="1">"$H$27"</definedName>
    <definedName name="IQRH29" hidden="1">"$H$30:$H$35"</definedName>
    <definedName name="IQRH31" hidden="1">"$H$32:$H$40"</definedName>
    <definedName name="IQRH36" hidden="1">"$H$37:$H$42"</definedName>
    <definedName name="IQRH37" hidden="1">"$H$38:$H$43"</definedName>
    <definedName name="IQRH38" hidden="1">"$H$39:$H$40"</definedName>
    <definedName name="IQRH39" hidden="1">"$H$40:$H$41"</definedName>
    <definedName name="IQRH40" hidden="1">"$H$41"</definedName>
    <definedName name="IQRH42" hidden="1">"$H$43"</definedName>
    <definedName name="IQRH43" hidden="1">"$H$44"</definedName>
    <definedName name="IQRH44" hidden="1">"$H$45:$H$50"</definedName>
    <definedName name="IQRH45" hidden="1">"$H$46"</definedName>
    <definedName name="IQRH46" hidden="1">"$H$47"</definedName>
    <definedName name="IQRH47" hidden="1">"$H$48"</definedName>
    <definedName name="IQRH48" hidden="1">"$H$49"</definedName>
    <definedName name="IQRH49" hidden="1">"$H$50"</definedName>
    <definedName name="IQRH51" hidden="1">"$H$52"</definedName>
    <definedName name="IQRH52" hidden="1">"$H$53"</definedName>
    <definedName name="IQRH53" hidden="1">"$H$54"</definedName>
    <definedName name="IQRH55" hidden="1">"$H$56:$H$58"</definedName>
    <definedName name="IQRH56" hidden="1">"$H$57:$H$59"</definedName>
    <definedName name="IQRH61" hidden="1">"$H$62:$H$71"</definedName>
    <definedName name="IQRH66" hidden="1">"$H$67:$H$71"</definedName>
    <definedName name="IQRH67" hidden="1">"$H$68:$H$72"</definedName>
    <definedName name="IQRH7" hidden="1">"$H$8:$H$11"</definedName>
    <definedName name="IQRH70" hidden="1">"$H$71:$H$73"</definedName>
    <definedName name="IQRH73" hidden="1">"$H$74:$H$77"</definedName>
    <definedName name="IQRH75" hidden="1">"$H$76:$H$79"</definedName>
    <definedName name="IQRH77" hidden="1">"$H$78"</definedName>
    <definedName name="IQRH81" hidden="1">"$H$82:$H$84"</definedName>
    <definedName name="IQRH84" hidden="1">"$H$85:$H$87"</definedName>
    <definedName name="IQRH86" hidden="1">"$H$87:$H$89"</definedName>
    <definedName name="IQRI7" hidden="1">"$I$8:$I$11"</definedName>
    <definedName name="IQRJ7" hidden="1">"$J$8:$J$11"</definedName>
    <definedName name="IQRN39" hidden="1">"$N$40:$N$83"</definedName>
    <definedName name="IQRN40" hidden="1">"$N$41:$N$84"</definedName>
    <definedName name="IQRO40" hidden="1">"$O$41:$O$84"</definedName>
    <definedName name="IQROnepointC14" hidden="1">#REF!</definedName>
    <definedName name="IQRPMOD38" hidden="1">#REF!</definedName>
    <definedName name="IQRQ39" hidden="1">"$Q$40:$Q$134"</definedName>
    <definedName name="IQRQ40" hidden="1">"$Q$41:$Q$122"</definedName>
    <definedName name="IQRSheet3M17" hidden="1">#REF!</definedName>
    <definedName name="IQRSheet6A7" hidden="1">#REF!</definedName>
    <definedName name="iQShowHideColumns" hidden="1">"iQShowAll"</definedName>
    <definedName name="Irene" hidden="1">1/ev</definedName>
    <definedName name="irytd" hidden="1">{#N/A,#N/A,FALSE,"Bericht 2";#N/A,#N/A,FALSE,"Bericht 3";#N/A,#N/A,FALSE,"Bericht 1"}</definedName>
    <definedName name="iryui" hidden="1">{#N/A,#N/A,FALSE,"Tabelle1"}</definedName>
    <definedName name="IsColHidden" hidden="1">FALSE</definedName>
    <definedName name="IsLTMColHidden" hidden="1">FALSE</definedName>
    <definedName name="IT" hidden="1">{"'Sheet1'!$A$1:$H$36"}</definedName>
    <definedName name="ITLeXToEUR" hidden="1">1/[0]!EUReXToLUF</definedName>
    <definedName name="ity" hidden="1">{#N/A,#N/A,FALSE,"Sheet1"}</definedName>
    <definedName name="ityedn" hidden="1">#REF!</definedName>
    <definedName name="ityn" hidden="1">#REF!</definedName>
    <definedName name="IT수정" hidden="1">{"'Sheet1'!$A$1:$H$36"}</definedName>
    <definedName name="iu" hidden="1">{"'Feb 99'!$A$1:$G$30"}</definedName>
    <definedName name="iuhiliu" hidden="1">{#N/A,#N/A,FALSE,"Sheet1"}</definedName>
    <definedName name="iuhiliu_1" hidden="1">{#N/A,#N/A,FALSE,"Sheet1"}</definedName>
    <definedName name="iuhiliu_1_1_1" hidden="1">{#N/A,#N/A,FALSE,"Sheet1"}</definedName>
    <definedName name="iuhiliu_1_1_2" hidden="1">{#N/A,#N/A,FALSE,"Sheet1"}</definedName>
    <definedName name="iuhiliu_1_1_3" hidden="1">{#N/A,#N/A,FALSE,"Sheet1"}</definedName>
    <definedName name="iuhiliu_1_2" hidden="1">{#N/A,#N/A,FALSE,"Sheet1"}</definedName>
    <definedName name="iuhiliu_1_3" hidden="1">{#N/A,#N/A,FALSE,"Sheet1"}</definedName>
    <definedName name="iuhiliu_1_4" hidden="1">{#N/A,#N/A,FALSE,"Sheet1"}</definedName>
    <definedName name="iuhiliu_2" hidden="1">{#N/A,#N/A,FALSE,"Sheet1"}</definedName>
    <definedName name="iuhiliu_3" hidden="1">{#N/A,#N/A,FALSE,"Sheet1"}</definedName>
    <definedName name="iuhiliu_4" hidden="1">{#N/A,#N/A,FALSE,"Sheet1"}</definedName>
    <definedName name="iu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uuu" hidden="1">#REF!</definedName>
    <definedName name="IUY" hidden="1">{#N/A,#N/A,FALSE,"A";#N/A,#N/A,FALSE,"A"}</definedName>
    <definedName name="iytyo" hidden="1">{#N/A,#N/A,FALSE,"Aging Summary";#N/A,#N/A,FALSE,"Ratio Analysis";#N/A,#N/A,FALSE,"Test 120 Day Accts";#N/A,#N/A,FALSE,"Tickmarks"}</definedName>
    <definedName name="ıopı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op" hidden="1">{"det (May)",#N/A,FALSE,"June";"sum (MAY YTD)",#N/A,FALSE,"June YTD"}</definedName>
    <definedName name="ıopıopıp" hidden="1">{"det (May)",#N/A,FALSE,"June";"sum (MAY YTD)",#N/A,FALSE,"June YTD"}</definedName>
    <definedName name="ıopjjk" hidden="1">{"det (May)",#N/A,FALSE,"June";"sum (MAY YTD)",#N/A,FALSE,"June YTD"}</definedName>
    <definedName name="j" hidden="1">{#N/A,#N/A,TRUE,"FACTS";"DWGLIST",#N/A,TRUE,"DWGS"}</definedName>
    <definedName name="J_WT" hidden="1">#REF!</definedName>
    <definedName name="jack" hidden="1">{"'Sheet1'!$A$4:$M$6"}</definedName>
    <definedName name="jack_1" hidden="1">{"'Sheet1'!$A$4:$M$6"}</definedName>
    <definedName name="jack_1_1_1" hidden="1">{"'Sheet1'!$A$4:$M$6"}</definedName>
    <definedName name="jack_1_1_2" hidden="1">{"'Sheet1'!$A$4:$M$6"}</definedName>
    <definedName name="jack_1_1_3" hidden="1">{"'Sheet1'!$A$4:$M$6"}</definedName>
    <definedName name="jack_1_2" hidden="1">{"'Sheet1'!$A$4:$M$6"}</definedName>
    <definedName name="jack_1_3" hidden="1">{"'Sheet1'!$A$4:$M$6"}</definedName>
    <definedName name="jack_1_4" hidden="1">{"'Sheet1'!$A$4:$M$6"}</definedName>
    <definedName name="jack_2" hidden="1">{"'Sheet1'!$A$4:$M$6"}</definedName>
    <definedName name="jack_3" hidden="1">{"'Sheet1'!$A$4:$M$6"}</definedName>
    <definedName name="jack_4" hidden="1">{"'Sheet1'!$A$4:$M$6"}</definedName>
    <definedName name="jadkfj" hidden="1">#REF!</definedName>
    <definedName name="jajjks" hidden="1">{#N/A,#N/A,FALSE,"Total";#N/A,#N/A,FALSE,"ASNS";#N/A,#N/A,FALSE,"PNCNS";#N/A,#N/A,FALSE,"DSNS";#N/A,#N/A,FALSE,"TNS"}</definedName>
    <definedName name="Jas" hidden="1">{"'Feb 99'!$A$1:$G$30"}</definedName>
    <definedName name="JB" hidden="1">{#N/A,#N/A,FALSE,"K_DRIV"}</definedName>
    <definedName name="jd" hidden="1">{#N/A,#N/A,FALSE,"BALANCE SHEET";#N/A,#N/A,FALSE,"PL ACCOUNT";#N/A,#N/A,FALSE,"FIXED ASSETS";#N/A,#N/A,FALSE,"HP (V)";#N/A,#N/A,FALSE,"TAX COMP";#N/A,#N/A,FALSE,"W&amp;T";#N/A,#N/A,FALSE,"RECONCILE"}</definedName>
    <definedName name="jeanne" hidden="1">{#N/A,#N/A,FALSE,"Eastern";#N/A,#N/A,FALSE,"Western"}</definedName>
    <definedName name="jeklklw" hidden="1">{"'Sheet1'!$A$1:$H$36"}</definedName>
    <definedName name="jertjtrjtr" hidden="1">{#N/A,#N/A,FALSE,"Report1"}</definedName>
    <definedName name="jfdkglsa" hidden="1">#REF!</definedName>
    <definedName name="JFWO" hidden="1">{"'Feb 99'!$A$1:$G$30"}</definedName>
    <definedName name="jh" hidden="1">{"'Sheet1'!$A$1:$H$36"}</definedName>
    <definedName name="jhg" hidden="1">{"'毛利比较'!$A$4:$P$26"}</definedName>
    <definedName name="jhj" hidden="1">#REF!</definedName>
    <definedName name="jhk" hidden="1">{"D24J24",#N/A,FALSE,"graphs"}</definedName>
    <definedName name="jhl" hidden="1">{#N/A,#N/A,FALSE,"Sheet1"}</definedName>
    <definedName name="jhl_1" hidden="1">{#N/A,#N/A,FALSE,"Sheet1"}</definedName>
    <definedName name="jhl_1_1_1" hidden="1">{#N/A,#N/A,FALSE,"Sheet1"}</definedName>
    <definedName name="jhl_1_1_2" hidden="1">{#N/A,#N/A,FALSE,"Sheet1"}</definedName>
    <definedName name="jhl_1_1_3" hidden="1">{#N/A,#N/A,FALSE,"Sheet1"}</definedName>
    <definedName name="jhl_1_2" hidden="1">{#N/A,#N/A,FALSE,"Sheet1"}</definedName>
    <definedName name="jhl_1_3" hidden="1">{#N/A,#N/A,FALSE,"Sheet1"}</definedName>
    <definedName name="jhl_1_4" hidden="1">{#N/A,#N/A,FALSE,"Sheet1"}</definedName>
    <definedName name="jhl_2" hidden="1">{#N/A,#N/A,FALSE,"Sheet1"}</definedName>
    <definedName name="jhl_3" hidden="1">{#N/A,#N/A,FALSE,"Sheet1"}</definedName>
    <definedName name="jhl_4" hidden="1">{#N/A,#N/A,FALSE,"Sheet1"}</definedName>
    <definedName name="ji" hidden="1">{#N/A,#N/A,FALSE,"Sheet1"}</definedName>
    <definedName name="ji_1" hidden="1">{#N/A,#N/A,FALSE,"Sheet1"}</definedName>
    <definedName name="ji_1_1_1" hidden="1">{#N/A,#N/A,FALSE,"Sheet1"}</definedName>
    <definedName name="ji_1_1_2" hidden="1">{#N/A,#N/A,FALSE,"Sheet1"}</definedName>
    <definedName name="ji_1_1_3" hidden="1">{#N/A,#N/A,FALSE,"Sheet1"}</definedName>
    <definedName name="ji_1_2" hidden="1">{#N/A,#N/A,FALSE,"Sheet1"}</definedName>
    <definedName name="ji_1_3" hidden="1">{#N/A,#N/A,FALSE,"Sheet1"}</definedName>
    <definedName name="ji_1_4" hidden="1">{#N/A,#N/A,FALSE,"Sheet1"}</definedName>
    <definedName name="ji_2" hidden="1">{#N/A,#N/A,FALSE,"Sheet1"}</definedName>
    <definedName name="ji_3" hidden="1">{#N/A,#N/A,FALSE,"Sheet1"}</definedName>
    <definedName name="ji_4" hidden="1">{#N/A,#N/A,FALSE,"Sheet1"}</definedName>
    <definedName name="jik" hidden="1">{"'Sheet1'!$A$4:$M$6"}</definedName>
    <definedName name="jik_1" hidden="1">{"'Sheet1'!$A$4:$M$6"}</definedName>
    <definedName name="jik_1_1_1" hidden="1">{"'Sheet1'!$A$4:$M$6"}</definedName>
    <definedName name="jik_1_1_2" hidden="1">{"'Sheet1'!$A$4:$M$6"}</definedName>
    <definedName name="jik_1_1_3" hidden="1">{"'Sheet1'!$A$4:$M$6"}</definedName>
    <definedName name="jik_1_2" hidden="1">{"'Sheet1'!$A$4:$M$6"}</definedName>
    <definedName name="jik_1_3" hidden="1">{"'Sheet1'!$A$4:$M$6"}</definedName>
    <definedName name="jik_1_4" hidden="1">{"'Sheet1'!$A$4:$M$6"}</definedName>
    <definedName name="jik_2" hidden="1">{"'Sheet1'!$A$4:$M$6"}</definedName>
    <definedName name="jik_3" hidden="1">{"'Sheet1'!$A$4:$M$6"}</definedName>
    <definedName name="jik_4" hidden="1">{"'Sheet1'!$A$4:$M$6"}</definedName>
    <definedName name="jj" hidden="1">{"'Apr-00'!$B$4:$AD$44"}</definedName>
    <definedName name="jjj" hidden="1">{#N/A,#N/A,TRUE,"4Q BCG";#N/A,#N/A,TRUE,"4Q w|o Wireless";#N/A,#N/A,TRUE,"4Q Wireless"}</definedName>
    <definedName name="jjj_1" hidden="1">{#N/A,#N/A,TRUE,"4Q BCG";#N/A,#N/A,TRUE,"4Q w|o Wireless";#N/A,#N/A,TRUE,"4Q Wireless"}</definedName>
    <definedName name="JJJ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jjjjj" hidden="1">#REF!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jl" hidden="1">{"'표지'!$B$5"}</definedName>
    <definedName name="jjuggf" hidden="1">{#N/A,#N/A,FALSE,"资产负债表";#N/A,#N/A,FALSE,"资产负债表"}</definedName>
    <definedName name="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fdlgjkt" hidden="1">{0,0,0,#VALUE!;0,0,0,#VALUE!;0,FALSE,0,0}</definedName>
    <definedName name="jkg" hidden="1">{#N/A,#N/A,FALSE,"제목"}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jk1" hidden="1">{#N/A,#N/A,FALSE,"Bericht 2";#N/A,#N/A,FALSE,"Bericht 3";#N/A,#N/A,FALSE,"Bericht 1"}</definedName>
    <definedName name="jki" hidden="1">{#N/A,#N/A,FALSE,"资产负债表";#N/A,#N/A,FALSE,"资产负债表"}</definedName>
    <definedName name="jkj" hidden="1">{#N/A,#N/A,TRUE,"FY BCG";#N/A,#N/A,TRUE,"FY w|o Wireless";#N/A,#N/A,TRUE,"FY Wireless"}</definedName>
    <definedName name="jkj_1" hidden="1">{#N/A,#N/A,TRUE,"FY BCG";#N/A,#N/A,TRUE,"FY w|o Wireless";#N/A,#N/A,TRUE,"FY Wireless"}</definedName>
    <definedName name="jkjkj" hidden="1">#REF!</definedName>
    <definedName name="jkjkjk" hidden="1">{"'Sheet1'!$A$4:$M$6"}</definedName>
    <definedName name="jkkjh" hidden="1">{"'Server Configuration'!$A$1:$DB$281"}</definedName>
    <definedName name="jkl" hidden="1">{#N/A,#N/A,FALSE,"资产负债表";#N/A,#N/A,FALSE,"资产负债表"}</definedName>
    <definedName name="jklejke" hidden="1">{"'Sheet1'!$A$1:$H$36"}</definedName>
    <definedName name="jkm" hidden="1">{#N/A,#N/A,FALSE,"제목"}</definedName>
    <definedName name="jkşş" hidden="1">{"det (May)",#N/A,FALSE,"June";"sum (MAY YTD)",#N/A,FALSE,"June YTD"}</definedName>
    <definedName name="Jkt" hidden="1">{"SCH1C",#N/A,FALSE,"North America";"SCH2C",#N/A,FALSE,"North America"}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jl" hidden="1">{"det (May)",#N/A,FALSE,"June";"sum (MAY YTD)",#N/A,FALSE,"June YTD"}</definedName>
    <definedName name="jlkj\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kjl" hidden="1">{#N/A,#N/A,FALSE,"Aging Summary";#N/A,#N/A,FALSE,"Ratio Analysis";#N/A,#N/A,FALSE,"Test 120 Day Accts";#N/A,#N/A,FALSE,"Tickmarks"}</definedName>
    <definedName name="jlkjl_1" hidden="1">{#N/A,#N/A,FALSE,"Aging Summary";#N/A,#N/A,FALSE,"Ratio Analysis";#N/A,#N/A,FALSE,"Test 120 Day Accts";#N/A,#N/A,FALSE,"Tickmarks"}</definedName>
    <definedName name="jlkjlkj" hidden="1">{#N/A,#N/A,FALSE,"Gateway";#N/A,#N/A,FALSE,"NewYork";#N/A,#N/A,FALSE,"Ocean";#N/A,#N/A,FALSE,"GVH";#N/A,#N/A,FALSE,"GVM";#N/A,#N/A,FALSE,"GVT"}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lk_1" hidden="1">{#N/A,#N/A,TRUE,"Monthly Wireless";#N/A,#N/A,TRUE,"Qrt Wireless";#N/A,#N/A,TRUE,"FY Wireless";#N/A,#N/A,TRUE,"1Q Wireless";#N/A,#N/A,TRUE,"2Q Wireless";#N/A,#N/A,TRUE,"3Q Wireless";#N/A,#N/A,TRUE,"4Q Wireless"}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" hidden="1">{"'毛利比较'!$A$4:$P$26"}</definedName>
    <definedName name="Jo" hidden="1">1/[0]!EUReXToFIM</definedName>
    <definedName name="joko" hidden="1">{#N/A,#N/A,FALSE,"Aging Summary";#N/A,#N/A,FALSE,"Ratio Analysis";#N/A,#N/A,FALSE,"Test 120 Day Accts";#N/A,#N/A,FALSE,"Tickmarks"}</definedName>
    <definedName name="joko_1" hidden="1">{#N/A,#N/A,FALSE,"Aging Summary";#N/A,#N/A,FALSE,"Ratio Analysis";#N/A,#N/A,FALSE,"Test 120 Day Accts";#N/A,#N/A,FALSE,"Tickmarks"}</definedName>
    <definedName name="joko_1_1_1" hidden="1">{#N/A,#N/A,FALSE,"Aging Summary";#N/A,#N/A,FALSE,"Ratio Analysis";#N/A,#N/A,FALSE,"Test 120 Day Accts";#N/A,#N/A,FALSE,"Tickmarks"}</definedName>
    <definedName name="joko_1_1_2" hidden="1">{#N/A,#N/A,FALSE,"Aging Summary";#N/A,#N/A,FALSE,"Ratio Analysis";#N/A,#N/A,FALSE,"Test 120 Day Accts";#N/A,#N/A,FALSE,"Tickmarks"}</definedName>
    <definedName name="joko_1_1_3" hidden="1">{#N/A,#N/A,FALSE,"Aging Summary";#N/A,#N/A,FALSE,"Ratio Analysis";#N/A,#N/A,FALSE,"Test 120 Day Accts";#N/A,#N/A,FALSE,"Tickmarks"}</definedName>
    <definedName name="joko_1_2" hidden="1">{#N/A,#N/A,FALSE,"Aging Summary";#N/A,#N/A,FALSE,"Ratio Analysis";#N/A,#N/A,FALSE,"Test 120 Day Accts";#N/A,#N/A,FALSE,"Tickmarks"}</definedName>
    <definedName name="joko_1_3" hidden="1">{#N/A,#N/A,FALSE,"Aging Summary";#N/A,#N/A,FALSE,"Ratio Analysis";#N/A,#N/A,FALSE,"Test 120 Day Accts";#N/A,#N/A,FALSE,"Tickmarks"}</definedName>
    <definedName name="joko_1_4" hidden="1">{#N/A,#N/A,FALSE,"Aging Summary";#N/A,#N/A,FALSE,"Ratio Analysis";#N/A,#N/A,FALSE,"Test 120 Day Accts";#N/A,#N/A,FALSE,"Tickmarks"}</definedName>
    <definedName name="joko_2" hidden="1">{#N/A,#N/A,FALSE,"Aging Summary";#N/A,#N/A,FALSE,"Ratio Analysis";#N/A,#N/A,FALSE,"Test 120 Day Accts";#N/A,#N/A,FALSE,"Tickmarks"}</definedName>
    <definedName name="joko_3" hidden="1">{#N/A,#N/A,FALSE,"Aging Summary";#N/A,#N/A,FALSE,"Ratio Analysis";#N/A,#N/A,FALSE,"Test 120 Day Accts";#N/A,#N/A,FALSE,"Tickmarks"}</definedName>
    <definedName name="joko_4" hidden="1">{#N/A,#N/A,FALSE,"Aging Summary";#N/A,#N/A,FALSE,"Ratio Analysis";#N/A,#N/A,FALSE,"Test 120 Day Accts";#N/A,#N/A,FALSE,"Tickmarks"}</definedName>
    <definedName name="JP" hidden="1">{"'Feb 99'!$A$1:$G$30"}</definedName>
    <definedName name="JRM" hidden="1">{"EVA",#N/A,FALSE,"EVA";"WACC",#N/A,FALSE,"WACC"}</definedName>
    <definedName name="jrtr" hidden="1">{#N/A,#N/A,FALSE,"Sheet1"}</definedName>
    <definedName name="jry" hidden="1">{#N/A,#N/A,FALSE,"ET"}</definedName>
    <definedName name="jsldfhjslg" hidden="1">{0,0,0,0}</definedName>
    <definedName name="jterjterjtj" hidden="1">{#N/A,#N/A,FALSE,"Tabelle1"}</definedName>
    <definedName name="jtrjrtrjtr" hidden="1">{"Green Book",#N/A,FALSE,"G Book";"Reconciliation",#N/A,FALSE,"EZ Prof Rec";"Consolidation",#N/A,FALSE,"Consolidated"}</definedName>
    <definedName name="jtrjtreu" hidden="1">{#N/A,#N/A,FALSE,"General Assumptions";#N/A,#N/A,FALSE,"Accounts";#N/A,#N/A,FALSE,"OperatingAssumptions";#N/A,#N/A,FALSE,"Cashflow";#N/A,#N/A,FALSE,"Debt";#N/A,#N/A,FALSE,"Ops Summary";#N/A,#N/A,FALSE,"Summary"}</definedName>
    <definedName name="jttrt" hidden="1">{#N/A,#N/A,FALSE,"Sheet1"}</definedName>
    <definedName name="ju" hidden="1">{"'毛利比较'!$A$4:$P$26"}</definedName>
    <definedName name="Jul" hidden="1">#REF!</definedName>
    <definedName name="julio" hidden="1">{"SCH1B",#N/A,FALSE,"Canada";"SCH2B",#N/A,FALSE,"Canada"}</definedName>
    <definedName name="Jun" hidden="1">#REF!</definedName>
    <definedName name="juo" hidden="1">#REF!</definedName>
    <definedName name="jyr" hidden="1">{#N/A,#N/A,FALSE,"Bericht 2";#N/A,#N/A,FALSE,"Bericht 3";#N/A,#N/A,FALSE,"Bericht 1"}</definedName>
    <definedName name="k" hidden="1">{"det (May)",#N/A,FALSE,"June";"sum (MAY YTD)",#N/A,FALSE,"June YTD"}</definedName>
    <definedName name="k_1" hidden="1">{"Ba",#N/A,FALSE,"B"}</definedName>
    <definedName name="K11.1.2" hidden="1">#REF!</definedName>
    <definedName name="K2__EVCOMOPTS__" hidden="1">6</definedName>
    <definedName name="K2_WBEVMODE" hidden="1">0</definedName>
    <definedName name="K2a" hidden="1">{#N/A,#N/A,FALSE,"Sheet1"}</definedName>
    <definedName name="K7a" hidden="1">255</definedName>
    <definedName name="KAi" hidden="1">{#N/A,#N/A,FALSE,"Sheet1"}</definedName>
    <definedName name="kaial" hidden="1">{"SCH2B",#N/A,FALSE,"Canada"}</definedName>
    <definedName name="kam" hidden="1">{"'Feb 99'!$A$1:$G$30"}</definedName>
    <definedName name="karina" hidden="1">{"'Sheet1'!$A$4:$M$6"}</definedName>
    <definedName name="KB" hidden="1">{#N/A,#N/A,FALSE,"Sheet1"}</definedName>
    <definedName name="kbid" hidden="1">{"PRICE",#N/A,FALSE,"PRICE VAR"}</definedName>
    <definedName name="KC" hidden="1">{#N/A,#N/A,FALSE,"Sheet1"}</definedName>
    <definedName name="kcc" hidden="1">#REF!</definedName>
    <definedName name="kcd" hidden="1">#REF!</definedName>
    <definedName name="kce" hidden="1">#REF!</definedName>
    <definedName name="kcr" hidden="1">#REF!</definedName>
    <definedName name="kdibm" hidden="1">{"REPORT100",#N/A,FALSE,"100 &amp; 110"}</definedName>
    <definedName name="kdjfsa" localSheetId="1" hidden="1">#REF!</definedName>
    <definedName name="kdjfsa" localSheetId="4" hidden="1">#REF!</definedName>
    <definedName name="kdjfsa" localSheetId="2" hidden="1">#REF!</definedName>
    <definedName name="kdjfsa" localSheetId="5" hidden="1">#REF!</definedName>
    <definedName name="kdjfsa" hidden="1">#REF!</definedName>
    <definedName name="kdkd" hidden="1">{#N/A,#N/A,FALSE,"Sheet1"}</definedName>
    <definedName name="kdkd_1" hidden="1">{#N/A,#N/A,FALSE,"Sheet1"}</definedName>
    <definedName name="kdkd_1_1_1" hidden="1">{#N/A,#N/A,FALSE,"Sheet1"}</definedName>
    <definedName name="kdkd_1_1_2" hidden="1">{#N/A,#N/A,FALSE,"Sheet1"}</definedName>
    <definedName name="kdkd_1_1_3" hidden="1">{#N/A,#N/A,FALSE,"Sheet1"}</definedName>
    <definedName name="kdkd_1_2" hidden="1">{#N/A,#N/A,FALSE,"Sheet1"}</definedName>
    <definedName name="kdkd_1_3" hidden="1">{#N/A,#N/A,FALSE,"Sheet1"}</definedName>
    <definedName name="kdkd_1_4" hidden="1">{#N/A,#N/A,FALSE,"Sheet1"}</definedName>
    <definedName name="kdkd_2" hidden="1">{#N/A,#N/A,FALSE,"Sheet1"}</definedName>
    <definedName name="kdkd_3" hidden="1">{#N/A,#N/A,FALSE,"Sheet1"}</definedName>
    <definedName name="kdkd_4" hidden="1">{#N/A,#N/A,FALSE,"Sheet1"}</definedName>
    <definedName name="kegs" hidden="1">{"det (May)",#N/A,FALSE,"June";"sum (MAY YTD)",#N/A,FALSE,"June YTD"}</definedName>
    <definedName name="key" hidden="1">#REF!</definedName>
    <definedName name="keyA" hidden="1">#REF!</definedName>
    <definedName name="KeycustInst" hidden="1">{"SCH2B",#N/A,FALSE,"Canada"}</definedName>
    <definedName name="KEYS1" hidden="1">#REF!</definedName>
    <definedName name="keyz" hidden="1">#REF!</definedName>
    <definedName name="kf" hidden="1">{#N/A,#N/A,FALSE,"Bericht 2";#N/A,#N/A,FALSE,"Bericht 3";#N/A,#N/A,FALSE,"Bericht 1"}</definedName>
    <definedName name="kfhgkty" hidden="1">{#N/A,#N/A,FALSE,"Bericht 2";#N/A,#N/A,FALSE,"Bericht 3";#N/A,#N/A,FALSE,"Bericht 1"}</definedName>
    <definedName name="khg" hidden="1">{#N/A,#N/A,FALSE,"OI";#N/A,#N/A,FALSE,"EiD"}</definedName>
    <definedName name="khj" hidden="1">{#N/A,#N/A,FALSE,"Sheet1"}</definedName>
    <definedName name="khj_1" hidden="1">{#N/A,#N/A,FALSE,"Sheet1"}</definedName>
    <definedName name="khj_1_1_1" hidden="1">{#N/A,#N/A,FALSE,"Sheet1"}</definedName>
    <definedName name="khj_1_1_2" hidden="1">{#N/A,#N/A,FALSE,"Sheet1"}</definedName>
    <definedName name="khj_1_1_3" hidden="1">{#N/A,#N/A,FALSE,"Sheet1"}</definedName>
    <definedName name="khj_1_2" hidden="1">{#N/A,#N/A,FALSE,"Sheet1"}</definedName>
    <definedName name="khj_1_3" hidden="1">{#N/A,#N/A,FALSE,"Sheet1"}</definedName>
    <definedName name="khj_1_4" hidden="1">{#N/A,#N/A,FALSE,"Sheet1"}</definedName>
    <definedName name="khj_2" hidden="1">{#N/A,#N/A,FALSE,"Sheet1"}</definedName>
    <definedName name="khj_3" hidden="1">{#N/A,#N/A,FALSE,"Sheet1"}</definedName>
    <definedName name="khj_4" hidden="1">{#N/A,#N/A,FALSE,"Sheet1"}</definedName>
    <definedName name="ki" hidden="1">{"'毛利比较'!$A$4:$P$26"}</definedName>
    <definedName name="kibmb" hidden="1">{"MFG COGS",#N/A,FALSE,"MFG COGS";"MFGCOGS ESTIMATES",#N/A,FALSE,"MFG COGS"}</definedName>
    <definedName name="kiby\" hidden="1">{"JOBCOGS",#N/A,FALSE,"JOB COGS";"JOBHIST",#N/A,FALSE,"JOB COGS"}</definedName>
    <definedName name="KIECO" hidden="1">#REF!</definedName>
    <definedName name="kiiuyu" hidden="1">{#N/A,#N/A,FALSE,"资产负债表";#N/A,#N/A,FALSE,"资产负债表"}</definedName>
    <definedName name="Kile" hidden="1">{"SCH1B",#N/A,FALSE,"Canada"}</definedName>
    <definedName name="Kile1" hidden="1">{"SCH1B",#N/A,FALSE,"Canada"}</definedName>
    <definedName name="kim" hidden="1">{"CONSOL",#N/A,FALSE,"CONSOLIDATION"}</definedName>
    <definedName name="kimb" hidden="1">{"EXCH HIST",#N/A,FALSE,"EXCHANGE VAR";"RATES",#N/A,FALSE,"EXCHANGE VAR"}</definedName>
    <definedName name="kimbmb" hidden="1">{"MFGVAR",#N/A,FALSE,"MFG VAR"}</definedName>
    <definedName name="kio" hidden="1">{"'毛利比较'!$A$4:$P$26"}</definedName>
    <definedName name="kj" hidden="1">{#N/A,#N/A,FALSE,"Assessment";#N/A,#N/A,FALSE,"Staffing";#N/A,#N/A,FALSE,"Hires";#N/A,#N/A,FALSE,"Assumptions"}</definedName>
    <definedName name="kjdjdjd" hidden="1">{#N/A,#N/A,FALSE,"Sheet1"}</definedName>
    <definedName name="kjdjdjd_1" hidden="1">{#N/A,#N/A,FALSE,"Sheet1"}</definedName>
    <definedName name="kjdjdjd_1_1_1" hidden="1">{#N/A,#N/A,FALSE,"Sheet1"}</definedName>
    <definedName name="kjdjdjd_1_1_2" hidden="1">{#N/A,#N/A,FALSE,"Sheet1"}</definedName>
    <definedName name="kjdjdjd_1_1_3" hidden="1">{#N/A,#N/A,FALSE,"Sheet1"}</definedName>
    <definedName name="kjdjdjd_1_2" hidden="1">{#N/A,#N/A,FALSE,"Sheet1"}</definedName>
    <definedName name="kjdjdjd_1_3" hidden="1">{#N/A,#N/A,FALSE,"Sheet1"}</definedName>
    <definedName name="kjdjdjd_1_4" hidden="1">{#N/A,#N/A,FALSE,"Sheet1"}</definedName>
    <definedName name="kjdjdjd_2" hidden="1">{#N/A,#N/A,FALSE,"Sheet1"}</definedName>
    <definedName name="kjdjdjd_3" hidden="1">{#N/A,#N/A,FALSE,"Sheet1"}</definedName>
    <definedName name="kjdjdjd_4" hidden="1">{#N/A,#N/A,FALSE,"Sheet1"}</definedName>
    <definedName name="kjdslf" hidden="1">{#N/A,#N/A,FALSE,"Sheet1"}</definedName>
    <definedName name="kjdslf_1" hidden="1">{#N/A,#N/A,FALSE,"Sheet1"}</definedName>
    <definedName name="kjdslf_1_1_1" hidden="1">{#N/A,#N/A,FALSE,"Sheet1"}</definedName>
    <definedName name="kjdslf_1_1_2" hidden="1">{#N/A,#N/A,FALSE,"Sheet1"}</definedName>
    <definedName name="kjdslf_1_1_3" hidden="1">{#N/A,#N/A,FALSE,"Sheet1"}</definedName>
    <definedName name="kjdslf_1_2" hidden="1">{#N/A,#N/A,FALSE,"Sheet1"}</definedName>
    <definedName name="kjdslf_1_3" hidden="1">{#N/A,#N/A,FALSE,"Sheet1"}</definedName>
    <definedName name="kjdslf_1_4" hidden="1">{#N/A,#N/A,FALSE,"Sheet1"}</definedName>
    <definedName name="kjdslf_2" hidden="1">{#N/A,#N/A,FALSE,"Sheet1"}</definedName>
    <definedName name="kjdslf_3" hidden="1">{#N/A,#N/A,FALSE,"Sheet1"}</definedName>
    <definedName name="kjdslf_4" hidden="1">{#N/A,#N/A,FALSE,"Sheet1"}</definedName>
    <definedName name="kjejk" hidden="1">{"'home'!$F$26","'home'!$A$1:$J$25"}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hkl" hidden="1">{#N/A,#N/A,FALSE,"Sheet1"}</definedName>
    <definedName name="kjhkl_1" hidden="1">{#N/A,#N/A,FALSE,"Sheet1"}</definedName>
    <definedName name="kjhkl_1_1_1" hidden="1">{#N/A,#N/A,FALSE,"Sheet1"}</definedName>
    <definedName name="kjhkl_1_1_2" hidden="1">{#N/A,#N/A,FALSE,"Sheet1"}</definedName>
    <definedName name="kjhkl_1_1_3" hidden="1">{#N/A,#N/A,FALSE,"Sheet1"}</definedName>
    <definedName name="kjhkl_1_2" hidden="1">{#N/A,#N/A,FALSE,"Sheet1"}</definedName>
    <definedName name="kjhkl_1_3" hidden="1">{#N/A,#N/A,FALSE,"Sheet1"}</definedName>
    <definedName name="kjhkl_1_4" hidden="1">{#N/A,#N/A,FALSE,"Sheet1"}</definedName>
    <definedName name="kjhkl_2" hidden="1">{#N/A,#N/A,FALSE,"Sheet1"}</definedName>
    <definedName name="kjhkl_3" hidden="1">{#N/A,#N/A,FALSE,"Sheet1"}</definedName>
    <definedName name="kjhkl_4" hidden="1">{#N/A,#N/A,FALSE,"Sheet1"}</definedName>
    <definedName name="kjk" hidden="1">{"'Sheet1'!$A$1:$H$36"}</definedName>
    <definedName name="kjkjlj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k" hidden="1">{"det (May)",#N/A,FALSE,"June";"sum (MAY YTD)",#N/A,FALSE,"June YTD"}</definedName>
    <definedName name="kjlkj" hidden="1">{0,0,0,0;0,0,0,0;0,0,0,0;0,0,0,0;0,0,0,0;0,0,0,0;0,0,0,0;0,0,0,0;0,0,0,0;0,0,0,0;0,0,0,0;0,0,0,0;0,0,0,0}</definedName>
    <definedName name="kjlllll" hidden="1">{#N/A,#N/A,FALSE,"Assessment";#N/A,#N/A,FALSE,"Staffing";#N/A,#N/A,FALSE,"Hires";#N/A,#N/A,FALSE,"Assumptions"}</definedName>
    <definedName name="kjlşh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kljş" hidden="1">{"det (May)",#N/A,FALSE,"June";"sum (MAY YTD)",#N/A,FALSE,"June YTD"}</definedName>
    <definedName name="kjnnkn" hidden="1">{"'Feb 99'!$A$1:$G$30"}</definedName>
    <definedName name="KKA" hidden="1">{#N/A,#N/A,FALSE,"Sheet1"}</definedName>
    <definedName name="KKK" hidden="1">{#N/A,#N/A,FALSE,"Assessment";#N/A,#N/A,FALSE,"Staffing";#N/A,#N/A,FALSE,"Hires";#N/A,#N/A,FALSE,"Assumptions"}</definedName>
    <definedName name="kkk_1" hidden="1">{"CSheet",#N/A,FALSE,"C";"SmCap",#N/A,FALSE,"VAL1";"GulfCoast",#N/A,FALSE,"VAL1";"nav",#N/A,FALSE,"NAV";"Summary",#N/A,FALSE,"NAV"}</definedName>
    <definedName name="kkkk" hidden="1">{#N/A,#N/A,FALSE,"Assessment";#N/A,#N/A,FALSE,"Staffing";#N/A,#N/A,FALSE,"Hires";#N/A,#N/A,FALSE,"Assumptions"}</definedName>
    <definedName name="kkkkkkkkkkkkkkkkkkkkkkkkkk" hidden="1">{#N/A,#N/A,FALSE,"Sheet1"}</definedName>
    <definedName name="kkl" hidden="1">{"DCF","UPSIDE CASE",FALSE,"Sheet1";"DCF","BASE CASE",FALSE,"Sheet1";"DCF","DOWNSIDE CASE",FALSE,"Sheet1"}</definedName>
    <definedName name="kkl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zc" hidden="1">{#N/A,#N/A,FALSE,"Sheet1"}</definedName>
    <definedName name="k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kjkjljjjjökl" hidden="1">1/[0]!EUReXToESP</definedName>
    <definedName name="klm" hidden="1">{"'Sheet1'!$A$4:$M$6"}</definedName>
    <definedName name="klm_1" hidden="1">{"'Sheet1'!$A$4:$M$6"}</definedName>
    <definedName name="klm_1_1_1" hidden="1">{"'Sheet1'!$A$4:$M$6"}</definedName>
    <definedName name="klm_1_1_2" hidden="1">{"'Sheet1'!$A$4:$M$6"}</definedName>
    <definedName name="klm_1_1_3" hidden="1">{"'Sheet1'!$A$4:$M$6"}</definedName>
    <definedName name="klm_1_2" hidden="1">{"'Sheet1'!$A$4:$M$6"}</definedName>
    <definedName name="klm_1_3" hidden="1">{"'Sheet1'!$A$4:$M$6"}</definedName>
    <definedName name="klm_1_4" hidden="1">{"'Sheet1'!$A$4:$M$6"}</definedName>
    <definedName name="klm_2" hidden="1">{"'Sheet1'!$A$4:$M$6"}</definedName>
    <definedName name="klm_3" hidden="1">{"'Sheet1'!$A$4:$M$6"}</definedName>
    <definedName name="klm_4" hidden="1">{"'Sheet1'!$A$4:$M$6"}</definedName>
    <definedName name="kl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M" hidden="1">5</definedName>
    <definedName name="kmh" hidden="1">{#N/A,#N/A,TRUE,"Cover sheet";#N/A,#N/A,TRUE,"DCF analysis";#N/A,#N/A,TRUE,"WACC calculation"}</definedName>
    <definedName name="kmm" hidden="1">{#N/A,#N/A,FALSE,"제목"}</definedName>
    <definedName name="Kne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ñlñlñlñ" hidden="1">#REF!</definedName>
    <definedName name="ko" hidden="1">{"'毛利比较'!$A$4:$P$26"}</definedName>
    <definedName name="kodak" hidden="1">{"REPORT100",#N/A,FALSE,"100 &amp; 110"}</definedName>
    <definedName name="kodakrjs" hidden="1">{"MFG COGS",#N/A,FALSE,"MFG COGS";"MFGCOGS ESTIMATES",#N/A,FALSE,"MFG COGS"}</definedName>
    <definedName name="kom" hidden="1">{"'T&amp;C'!$A$1:$B$35","'Utility Requiments-Footprint'!$A$1:$E$92","'UP2000 Conf'!$A$1:$F$311","'Quote Summary'!$B$1:$D$43","'Features-Config'!$A$1:$D$99","'quocvrpge'!$A$1:$J$42"}</definedName>
    <definedName name="kon" hidden="1">#REF!</definedName>
    <definedName name="kong" hidden="1">{"'T&amp;C'!$A$1:$B$35","'Utility Requiments-Footprint'!$A$1:$E$92","'UP2000 Conf'!$A$1:$F$311","'Quote Summary'!$B$1:$D$43","'Features-Config'!$A$1:$D$99","'quocvrpge'!$A$1:$J$42"}</definedName>
    <definedName name="kongsbu" hidden="1">{"'T&amp;C'!$A$1:$B$35","'Utility Requiments-Footprint'!$A$1:$E$92","'UP2000 Conf'!$A$1:$F$311","'Quote Summary'!$B$1:$D$43","'Features-Config'!$A$1:$D$99","'quocvrpge'!$A$1:$J$42"}</definedName>
    <definedName name="k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PPP" hidden="1">{#N/A,#N/A,FALSE,"Sheet1"}</definedName>
    <definedName name="krs" hidden="1">{#N/A,#N/A,FALSE,"Sheet2"}</definedName>
    <definedName name="ktd" hidden="1">{#N/A,#N/A,FALSE,"Bericht 2";#N/A,#N/A,FALSE,"Bericht 3";#N/A,#N/A,FALSE,"Bericht 1"}</definedName>
    <definedName name="KTO_BILGUV_3" hidden="1">#REF!,#REF!,#REF!,#REF!,#REF!,#REF!,#REF!,#REF!,#REF!,#REF!,#REF!,#REF!,#REF!,#REF!,#REF!,#REF!,#REF!,#REF!,#REF!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#REF!,#REF!,#REF!,#REF!,#REF!,#REF!,#REF!,#REF!</definedName>
    <definedName name="ktyktytkykty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kuh" hidden="1">{#N/A,#N/A,FALSE,"제목"}</definedName>
    <definedName name="kUNCI2" hidden="1">#REF!</definedName>
    <definedName name="KUULSD" hidden="1">{#N/A,#N/A,FALSE,"COMP"}</definedName>
    <definedName name="KUULSD_1" hidden="1">{#N/A,#N/A,FALSE,"COMP"}</definedName>
    <definedName name="Kx" hidden="1">{#N/A,#N/A,FALSE,"Sheet1"}</definedName>
    <definedName name="kykyttyk" hidden="1">{#N/A,#N/A,FALSE,"Bericht 2";#N/A,#N/A,FALSE,"Bericht 3";#N/A,#N/A,FALSE,"Bericht 1"}</definedName>
    <definedName name="kytktyykt" hidden="1">{"Green Book",#N/A,FALSE,"G Book";"Reconciliation",#N/A,FALSE,"EZ Prof Rec"}</definedName>
    <definedName name="kytkytkytkyt" hidden="1">{"Green Book",#N/A,FALSE,"G Book";"Reconciliation",#N/A,FALSE,"EZ Prof Rec"}</definedName>
    <definedName name="l" hidden="1">{"'Sheet1'!$A$4:$M$6"}</definedName>
    <definedName name="l_1" hidden="1">{"'Sheet1'!$A$4:$M$6"}</definedName>
    <definedName name="l_1_1_1" hidden="1">{"'Sheet1'!$A$4:$M$6"}</definedName>
    <definedName name="l_1_1_2" hidden="1">{"'Sheet1'!$A$4:$M$6"}</definedName>
    <definedName name="l_1_1_3" hidden="1">{"'Sheet1'!$A$4:$M$6"}</definedName>
    <definedName name="l_1_2" hidden="1">{"'Sheet1'!$A$4:$M$6"}</definedName>
    <definedName name="l_1_3" hidden="1">{"'Sheet1'!$A$4:$M$6"}</definedName>
    <definedName name="l_1_4" hidden="1">{"'Sheet1'!$A$4:$M$6"}</definedName>
    <definedName name="l_2" hidden="1">{"'Sheet1'!$A$4:$M$6"}</definedName>
    <definedName name="l_3" hidden="1">{"'Sheet1'!$A$4:$M$6"}</definedName>
    <definedName name="l_4" hidden="1">{"'Sheet1'!$A$4:$M$6"}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n" hidden="1">{"'现金流量表（全部投资）'!$B$4:$P$23"}</definedName>
    <definedName name="lasgjn" hidden="1">{#N/A,#N/A,FALSE,"资产负债表";#N/A,#N/A,FALSE,"资产负债表"}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DI교육총괄표" hidden="1">{#N/A,#N/A,TRUE,"TITLE"}</definedName>
    <definedName name="le" hidden="1">{"RESUMEN",#N/A,FALSE,"BASE ANEXOS";"ANEXO 1",#N/A,FALSE,"BASE ANEXOS";"ANEXO 2",#N/A,FALSE,"BASE ANEXOS"}</definedName>
    <definedName name="Legacy1" hidden="1">{"'표지'!$B$5"}</definedName>
    <definedName name="lek" hidden="1">{#N/A,#N/A,FALSE,"Aging Summary";#N/A,#N/A,FALSE,"Ratio Analysis";#N/A,#N/A,FALSE,"Test 120 Day Accts";#N/A,#N/A,FALSE,"Tickmarks"}</definedName>
    <definedName name="lek_1" hidden="1">{#N/A,#N/A,FALSE,"Aging Summary";#N/A,#N/A,FALSE,"Ratio Analysis";#N/A,#N/A,FALSE,"Test 120 Day Accts";#N/A,#N/A,FALSE,"Tickmarks"}</definedName>
    <definedName name="lek_1_1" hidden="1">{#N/A,#N/A,FALSE,"Aging Summary";#N/A,#N/A,FALSE,"Ratio Analysis";#N/A,#N/A,FALSE,"Test 120 Day Accts";#N/A,#N/A,FALSE,"Tickmarks"}</definedName>
    <definedName name="lek_1_1_1" hidden="1">{#N/A,#N/A,FALSE,"Aging Summary";#N/A,#N/A,FALSE,"Ratio Analysis";#N/A,#N/A,FALSE,"Test 120 Day Accts";#N/A,#N/A,FALSE,"Tickmarks"}</definedName>
    <definedName name="lek_1_1_2" hidden="1">{#N/A,#N/A,FALSE,"Aging Summary";#N/A,#N/A,FALSE,"Ratio Analysis";#N/A,#N/A,FALSE,"Test 120 Day Accts";#N/A,#N/A,FALSE,"Tickmarks"}</definedName>
    <definedName name="lek_1_1_3" hidden="1">{#N/A,#N/A,FALSE,"Aging Summary";#N/A,#N/A,FALSE,"Ratio Analysis";#N/A,#N/A,FALSE,"Test 120 Day Accts";#N/A,#N/A,FALSE,"Tickmarks"}</definedName>
    <definedName name="lek_1_2" hidden="1">{#N/A,#N/A,FALSE,"Aging Summary";#N/A,#N/A,FALSE,"Ratio Analysis";#N/A,#N/A,FALSE,"Test 120 Day Accts";#N/A,#N/A,FALSE,"Tickmarks"}</definedName>
    <definedName name="lek_1_3" hidden="1">{#N/A,#N/A,FALSE,"Aging Summary";#N/A,#N/A,FALSE,"Ratio Analysis";#N/A,#N/A,FALSE,"Test 120 Day Accts";#N/A,#N/A,FALSE,"Tickmarks"}</definedName>
    <definedName name="lek_2" hidden="1">{#N/A,#N/A,FALSE,"Aging Summary";#N/A,#N/A,FALSE,"Ratio Analysis";#N/A,#N/A,FALSE,"Test 120 Day Accts";#N/A,#N/A,FALSE,"Tickmarks"}</definedName>
    <definedName name="lek_3" hidden="1">{#N/A,#N/A,FALSE,"Aging Summary";#N/A,#N/A,FALSE,"Ratio Analysis";#N/A,#N/A,FALSE,"Test 120 Day Accts";#N/A,#N/A,FALSE,"Tickmarks"}</definedName>
    <definedName name="lek_4" hidden="1">{#N/A,#N/A,FALSE,"Aging Summary";#N/A,#N/A,FALSE,"Ratio Analysis";#N/A,#N/A,FALSE,"Test 120 Day Accts";#N/A,#N/A,FALSE,"Tickmarks"}</definedName>
    <definedName name="lf" hidden="1">#REF!</definedName>
    <definedName name="lg" hidden="1">{"'home'!$F$26","'home'!$A$1:$J$25"}</definedName>
    <definedName name="lidhalsfdhe.f" hidden="1">{"'Feb 99'!$A$1:$G$30"}</definedName>
    <definedName name="lili" hidden="1">#REF!</definedName>
    <definedName name="limcount" hidden="1">2</definedName>
    <definedName name="ListOffset" hidden="1">1</definedName>
    <definedName name="ljk" hidden="1">{"'Sheet1'!$A$1:$H$36"}</definedName>
    <definedName name="ljlhlhl" hidden="1">{#N/A,#N/A,FALSE,"Sheet1"}</definedName>
    <definedName name="ljljj" hidden="1">{"'Feb 99'!$A$1:$G$30"}</definedName>
    <definedName name="ljljl" hidden="1">{#N/A,#N/A,FALSE,"资产负债表";#N/A,#N/A,FALSE,"资产负债表"}</definedName>
    <definedName name="lk" hidden="1">{#N/A,#N/A,FALSE,"mgtsum.XLS";#N/A,#N/A,FALSE,"CAPONE";#N/A,#N/A,FALSE,"CAPTWO";#N/A,#N/A,FALSE,"CAPTHREE"}</definedName>
    <definedName name="lkjljj" hidden="1">{#N/A,#N/A,FALSE,"Sheet1"}</definedName>
    <definedName name="lkjlkj" hidden="1">{"Final",#N/A,FALSE,"Feb-96"}</definedName>
    <definedName name="lkk" hidden="1">{"'Sheet1'!$A$1:$H$36"}</definedName>
    <definedName name="lkkl" hidden="1">{"'Sheet1'!$A$1:$H$36"}</definedName>
    <definedName name="lklkl" hidden="1">{"consolidated",#N/A,FALSE,"Sheet1";"cms",#N/A,FALSE,"Sheet1";"fse",#N/A,FALSE,"Sheet1"}</definedName>
    <definedName name="lklmlmk" hidden="1">{"'Feb 99'!$A$1:$G$30"}</definedName>
    <definedName name="lkn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lkşlkş" hidden="1">{"det (May)",#N/A,FALSE,"June";"sum (MAY YTD)",#N/A,FALSE,"June YTD"}</definedName>
    <definedName name="ll" hidden="1">{"'Sheet1'!$A$1:$H$36"}</definedName>
    <definedName name="lll" hidden="1">{#N/A,#N/A,FALSE,"Assessment";#N/A,#N/A,FALSE,"Staffing";#N/A,#N/A,FALSE,"Hires";#N/A,#N/A,FALSE,"Assumptions"}</definedName>
    <definedName name="lllll" hidden="1">#REF!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m" hidden="1">{"'Sheet1'!$A$4:$M$6"}</definedName>
    <definedName name="lm_1" hidden="1">{"'Sheet1'!$A$4:$M$6"}</definedName>
    <definedName name="lm_1_1_1" hidden="1">{"'Sheet1'!$A$4:$M$6"}</definedName>
    <definedName name="lm_1_1_2" hidden="1">{"'Sheet1'!$A$4:$M$6"}</definedName>
    <definedName name="lm_1_1_3" hidden="1">{"'Sheet1'!$A$4:$M$6"}</definedName>
    <definedName name="lm_1_2" hidden="1">{"'Sheet1'!$A$4:$M$6"}</definedName>
    <definedName name="lm_1_3" hidden="1">{"'Sheet1'!$A$4:$M$6"}</definedName>
    <definedName name="lm_1_4" hidden="1">{"'Sheet1'!$A$4:$M$6"}</definedName>
    <definedName name="lm_2" hidden="1">{"'Sheet1'!$A$4:$M$6"}</definedName>
    <definedName name="lm_3" hidden="1">{"'Sheet1'!$A$4:$M$6"}</definedName>
    <definedName name="lm_4" hidden="1">{"'Sheet1'!$A$4:$M$6"}</definedName>
    <definedName name="lnbg" hidden="1">{"'Feb 99'!$A$1:$G$30"}</definedName>
    <definedName name="lo" hidden="1">{#N/A,#N/A,FALSE,"Sheet1"}</definedName>
    <definedName name="lo_1" hidden="1">{#N/A,#N/A,FALSE,"Sheet1"}</definedName>
    <definedName name="lo_1_1_1" hidden="1">{#N/A,#N/A,FALSE,"Sheet1"}</definedName>
    <definedName name="lo_1_1_2" hidden="1">{#N/A,#N/A,FALSE,"Sheet1"}</definedName>
    <definedName name="lo_1_1_3" hidden="1">{#N/A,#N/A,FALSE,"Sheet1"}</definedName>
    <definedName name="lo_1_2" hidden="1">{#N/A,#N/A,FALSE,"Sheet1"}</definedName>
    <definedName name="lo_1_3" hidden="1">{#N/A,#N/A,FALSE,"Sheet1"}</definedName>
    <definedName name="lo_1_4" hidden="1">{#N/A,#N/A,FALSE,"Sheet1"}</definedName>
    <definedName name="lo_2" hidden="1">{#N/A,#N/A,FALSE,"Sheet1"}</definedName>
    <definedName name="lo_3" hidden="1">{#N/A,#N/A,FALSE,"Sheet1"}</definedName>
    <definedName name="lo_4" hidden="1">{#N/A,#N/A,FALSE,"Sheet1"}</definedName>
    <definedName name="LOCAL_MYSQL_DATE_FORMAT" hidden="1">REPT([0]!__ase4_1_3,4)&amp;[0]!__ase4_1_1_2&amp;REPT([0]!__ase4_1_1_3,2)&amp;[0]!__ase4_1_1_2&amp;REPT([0]!__ase4_1_1_2,2)&amp;" "&amp;REPT([0]!__ase4_1_1_2,2)&amp;[0]!__ase4_1_2&amp;REPT([0]!__ase4_1_1_2,2)&amp;[0]!__ase4_1_2&amp;REPT(__ase4_1_1_3,2)</definedName>
    <definedName name="LOKE" hidden="1">{#N/A,#N/A,FALSE,"Sheet1"}</definedName>
    <definedName name="longh" hidden="1">{"GTI monthly IS",#N/A,FALSE,"gti";#N/A,#N/A,FALSE,"gti"}</definedName>
    <definedName name="lp" hidden="1">{"'毛利比较'!$A$4:$P$26"}</definedName>
    <definedName name="lpl" hidden="1">{#N/A,#N/A,FALSE,"Aging Summary";#N/A,#N/A,FALSE,"Ratio Analysis";#N/A,#N/A,FALSE,"Test 120 Day Accts";#N/A,#N/A,FALSE,"Tickmarks"}</definedName>
    <definedName name="lpl_1" hidden="1">{#N/A,#N/A,FALSE,"Aging Summary";#N/A,#N/A,FALSE,"Ratio Analysis";#N/A,#N/A,FALSE,"Test 120 Day Accts";#N/A,#N/A,FALSE,"Tickmarks"}</definedName>
    <definedName name="lpl_1_1_1" hidden="1">{#N/A,#N/A,FALSE,"Aging Summary";#N/A,#N/A,FALSE,"Ratio Analysis";#N/A,#N/A,FALSE,"Test 120 Day Accts";#N/A,#N/A,FALSE,"Tickmarks"}</definedName>
    <definedName name="lpl_1_1_2" hidden="1">{#N/A,#N/A,FALSE,"Aging Summary";#N/A,#N/A,FALSE,"Ratio Analysis";#N/A,#N/A,FALSE,"Test 120 Day Accts";#N/A,#N/A,FALSE,"Tickmarks"}</definedName>
    <definedName name="lpl_1_1_3" hidden="1">{#N/A,#N/A,FALSE,"Aging Summary";#N/A,#N/A,FALSE,"Ratio Analysis";#N/A,#N/A,FALSE,"Test 120 Day Accts";#N/A,#N/A,FALSE,"Tickmarks"}</definedName>
    <definedName name="lpl_1_2" hidden="1">{#N/A,#N/A,FALSE,"Aging Summary";#N/A,#N/A,FALSE,"Ratio Analysis";#N/A,#N/A,FALSE,"Test 120 Day Accts";#N/A,#N/A,FALSE,"Tickmarks"}</definedName>
    <definedName name="lpl_1_3" hidden="1">{#N/A,#N/A,FALSE,"Aging Summary";#N/A,#N/A,FALSE,"Ratio Analysis";#N/A,#N/A,FALSE,"Test 120 Day Accts";#N/A,#N/A,FALSE,"Tickmarks"}</definedName>
    <definedName name="lpl_1_4" hidden="1">{#N/A,#N/A,FALSE,"Aging Summary";#N/A,#N/A,FALSE,"Ratio Analysis";#N/A,#N/A,FALSE,"Test 120 Day Accts";#N/A,#N/A,FALSE,"Tickmarks"}</definedName>
    <definedName name="lpl_2" hidden="1">{#N/A,#N/A,FALSE,"Aging Summary";#N/A,#N/A,FALSE,"Ratio Analysis";#N/A,#N/A,FALSE,"Test 120 Day Accts";#N/A,#N/A,FALSE,"Tickmarks"}</definedName>
    <definedName name="lpl_3" hidden="1">{#N/A,#N/A,FALSE,"Aging Summary";#N/A,#N/A,FALSE,"Ratio Analysis";#N/A,#N/A,FALSE,"Test 120 Day Accts";#N/A,#N/A,FALSE,"Tickmarks"}</definedName>
    <definedName name="lpl_4" hidden="1">{#N/A,#N/A,FALSE,"Aging Summary";#N/A,#N/A,FALSE,"Ratio Analysis";#N/A,#N/A,FALSE,"Test 120 Day Accts";#N/A,#N/A,FALSE,"Tickmarks"}</definedName>
    <definedName name="LR" hidden="1">#REF!</definedName>
    <definedName name="lşjlkşjklş" hidden="1">{"det (May)",#N/A,FALSE,"June";"sum (MAY YTD)",#N/A,FALSE,"June YTD"}</definedName>
    <definedName name="lti" hidden="1">#REF!</definedName>
    <definedName name="ltm_BalanceSheet" hidden="1">#REF!</definedName>
    <definedName name="ltm_IncomeStatement" hidden="1">#REF!</definedName>
    <definedName name="LTSA_9E" hidden="1">#REF!</definedName>
    <definedName name="LUFeXToEUR" hidden="1">1/[0]!EUReXToNLG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WK" hidden="1">{"'NPL @ 30 June 00'!$B$22"}</definedName>
    <definedName name="LX" hidden="1">{#N/A,#N/A,FALSE,"资产负债表";#N/A,#N/A,FALSE,"资产负债表"}</definedName>
    <definedName name="LX_1" hidden="1">{#N/A,#N/A,FALSE,"资产负债表";#N/A,#N/A,FALSE,"资产负债表"}</definedName>
    <definedName name="LX_1_1" hidden="1">{#N/A,#N/A,FALSE,"资产负债表";#N/A,#N/A,FALSE,"资产负债表"}</definedName>
    <definedName name="lyka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m" hidden="1">{"'Sheet1'!$A$4:$M$6"}</definedName>
    <definedName name="m_1_1_1" hidden="1">{"'Sheet1'!$A$4:$M$6"}</definedName>
    <definedName name="m_1_1_2" hidden="1">{"'Sheet1'!$A$4:$M$6"}</definedName>
    <definedName name="m_1_1_3" hidden="1">{"'Sheet1'!$A$4:$M$6"}</definedName>
    <definedName name="m_1_2" hidden="1">{"'Sheet1'!$A$4:$M$6"}</definedName>
    <definedName name="m_1_3" hidden="1">{"'Sheet1'!$A$4:$M$6"}</definedName>
    <definedName name="m_1_4" hidden="1">{"'Sheet1'!$A$4:$M$6"}</definedName>
    <definedName name="m_2" hidden="1">{"'Sheet1'!$A$4:$M$6"}</definedName>
    <definedName name="m_3" hidden="1">{"'Sheet1'!$A$4:$M$6"}</definedName>
    <definedName name="m_4" hidden="1">{"'Sheet1'!$A$4:$M$6"}</definedName>
    <definedName name="M_PlaceofPath" hidden="1">"F:\GCAPPELL\VDF_Models\Education\COCO_VDF.xls"</definedName>
    <definedName name="Mahin" hidden="1">#REF!</definedName>
    <definedName name="Mahinedran" hidden="1">#REF!</definedName>
    <definedName name="MAMA" hidden="1">{"'Feb 99'!$A$1:$G$30"}</definedName>
    <definedName name="MAR" hidden="1">{"'Sheet1'!$A$4:$M$6"}</definedName>
    <definedName name="MAR_1" hidden="1">{"'Sheet1'!$A$4:$M$6"}</definedName>
    <definedName name="MAR_1_1_1" hidden="1">{"'Sheet1'!$A$4:$M$6"}</definedName>
    <definedName name="MAR_1_1_2" hidden="1">{"'Sheet1'!$A$4:$M$6"}</definedName>
    <definedName name="MAR_1_1_3" hidden="1">{"'Sheet1'!$A$4:$M$6"}</definedName>
    <definedName name="MAR_1_2" hidden="1">{"'Sheet1'!$A$4:$M$6"}</definedName>
    <definedName name="MAR_1_3" hidden="1">{"'Sheet1'!$A$4:$M$6"}</definedName>
    <definedName name="MAR_1_4" hidden="1">{"'Sheet1'!$A$4:$M$6"}</definedName>
    <definedName name="MAR_2" hidden="1">{"'Sheet1'!$A$4:$M$6"}</definedName>
    <definedName name="MAR_3" hidden="1">{"'Sheet1'!$A$4:$M$6"}</definedName>
    <definedName name="MAR_4" hidden="1">{"'Sheet1'!$A$4:$M$6"}</definedName>
    <definedName name="MATRIX" hidden="1">{"'Sheet1'!$A$1:$H$36"}</definedName>
    <definedName name="mb_inputLocation" hidden="1">#REF!</definedName>
    <definedName name="mclkd" hidden="1">{"'Sheet1'!$A$1:$H$36"}</definedName>
    <definedName name="mdq" hidden="1">{"'Feb 99'!$A$1:$G$30"}</definedName>
    <definedName name="me" hidden="1">#REF!</definedName>
    <definedName name="medol" hidden="1">{#N/A,#N/A,FALSE,"Sheet1"}</definedName>
    <definedName name="medol_1" hidden="1">{#N/A,#N/A,FALSE,"Sheet1"}</definedName>
    <definedName name="medol_1_1" hidden="1">{#N/A,#N/A,FALSE,"Sheet1"}</definedName>
    <definedName name="medol_1_1_1" hidden="1">{#N/A,#N/A,FALSE,"Sheet1"}</definedName>
    <definedName name="medol_1_1_2" hidden="1">{#N/A,#N/A,FALSE,"Sheet1"}</definedName>
    <definedName name="medol_1_1_3" hidden="1">{#N/A,#N/A,FALSE,"Sheet1"}</definedName>
    <definedName name="medol_1_2" hidden="1">{#N/A,#N/A,FALSE,"Sheet1"}</definedName>
    <definedName name="medol_1_3" hidden="1">{#N/A,#N/A,FALSE,"Sheet1"}</definedName>
    <definedName name="medol_2" hidden="1">{#N/A,#N/A,FALSE,"Sheet1"}</definedName>
    <definedName name="medol_3" hidden="1">{#N/A,#N/A,FALSE,"Sheet1"}</definedName>
    <definedName name="medol_4" hidden="1">{#N/A,#N/A,FALSE,"Sheet1"}</definedName>
    <definedName name="meivy" localSheetId="1" hidden="1">{#N/A,#N/A,FALSE,"Aging Summary";#N/A,#N/A,FALSE,"Ratio Analysis";#N/A,#N/A,FALSE,"Test 120 Day Accts";#N/A,#N/A,FALSE,"Tickmarks"}</definedName>
    <definedName name="meivy" localSheetId="4" hidden="1">{#N/A,#N/A,FALSE,"Aging Summary";#N/A,#N/A,FALSE,"Ratio Analysis";#N/A,#N/A,FALSE,"Test 120 Day Accts";#N/A,#N/A,FALSE,"Tickmarks"}</definedName>
    <definedName name="meivy" localSheetId="2" hidden="1">{#N/A,#N/A,FALSE,"Aging Summary";#N/A,#N/A,FALSE,"Ratio Analysis";#N/A,#N/A,FALSE,"Test 120 Day Accts";#N/A,#N/A,FALSE,"Tickmarks"}</definedName>
    <definedName name="meivy" localSheetId="5" hidden="1">{#N/A,#N/A,FALSE,"Aging Summary";#N/A,#N/A,FALSE,"Ratio Analysis";#N/A,#N/A,FALSE,"Test 120 Day Accts";#N/A,#N/A,FALSE,"Tickmarks"}</definedName>
    <definedName name="meivy" hidden="1">{#N/A,#N/A,FALSE,"Aging Summary";#N/A,#N/A,FALSE,"Ratio Analysis";#N/A,#N/A,FALSE,"Test 120 Day Accts";#N/A,#N/A,FALSE,"Tickmarks"}</definedName>
    <definedName name="melani1" hidden="1">{#N/A,#N/A,FALSE,"K_DRIV"}</definedName>
    <definedName name="melanie" hidden="1">{#N/A,#N/A,FALSE,"K_DRIV"}</definedName>
    <definedName name="MerrillPrintIt" hidden="1">#REF!</definedName>
    <definedName name="MEWarning" hidden="1">1</definedName>
    <definedName name="mhmh" hidden="1">{#N/A,#N/A,FALSE,"Sheet1"}</definedName>
    <definedName name="mil" hidden="1">#REF!</definedName>
    <definedName name="milas" hidden="1">#REF!</definedName>
    <definedName name="min" hidden="1">{"'Feb 99'!$A$1:$G$30"}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U" hidden="1">{#N/A,#N/A,FALSE,"Trading-Mult ";#N/A,#N/A,FALSE,"Trading-Cap";#N/A,#N/A,FALSE,"Trading-Inc";#N/A,#N/A,FALSE,"Cash Flow";#N/A,#N/A,FALSE,"M&amp;A info"}</definedName>
    <definedName name="MIUM" hidden="1">{#N/A,#N/A,FALSE,"Trading-Mult ";#N/A,#N/A,FALSE,"Trading-Cap";#N/A,#N/A,FALSE,"Trading-Inc";#N/A,#N/A,FALSE,"Cash Flow";#N/A,#N/A,FALSE,"M&amp;A info"}</definedName>
    <definedName name="mj" hidden="1">{"'毛利比较'!$A$4:$P$26"}</definedName>
    <definedName name="mjlkj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MK" hidden="1">#REF!</definedName>
    <definedName name="mkkl" hidden="1">{"'Sheet1'!$A$1:$H$36"}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kcoe" hidden="1">{"'Sheet1'!$A$1:$H$36"}</definedName>
    <definedName name="mm" hidden="1">{#N/A,#N/A,FALSE,"Aging Summary";#N/A,#N/A,FALSE,"Ratio Analysis";#N/A,#N/A,FALSE,"Test 120 Day Accts";#N/A,#N/A,FALSE,"Tickmarks"}</definedName>
    <definedName name="mm_1" hidden="1">{#N/A,#N/A,FALSE,"Aging Summary";#N/A,#N/A,FALSE,"Ratio Analysis";#N/A,#N/A,FALSE,"Test 120 Day Accts";#N/A,#N/A,FALSE,"Tickmarks"}</definedName>
    <definedName name="mm_1_1_1" hidden="1">{#N/A,#N/A,FALSE,"Aging Summary";#N/A,#N/A,FALSE,"Ratio Analysis";#N/A,#N/A,FALSE,"Test 120 Day Accts";#N/A,#N/A,FALSE,"Tickmarks"}</definedName>
    <definedName name="mm_1_1_2" hidden="1">{#N/A,#N/A,FALSE,"Aging Summary";#N/A,#N/A,FALSE,"Ratio Analysis";#N/A,#N/A,FALSE,"Test 120 Day Accts";#N/A,#N/A,FALSE,"Tickmarks"}</definedName>
    <definedName name="mm_1_1_3" hidden="1">{#N/A,#N/A,FALSE,"Aging Summary";#N/A,#N/A,FALSE,"Ratio Analysis";#N/A,#N/A,FALSE,"Test 120 Day Accts";#N/A,#N/A,FALSE,"Tickmarks"}</definedName>
    <definedName name="mm_1_2" hidden="1">{#N/A,#N/A,FALSE,"Aging Summary";#N/A,#N/A,FALSE,"Ratio Analysis";#N/A,#N/A,FALSE,"Test 120 Day Accts";#N/A,#N/A,FALSE,"Tickmarks"}</definedName>
    <definedName name="mm_1_3" hidden="1">{#N/A,#N/A,FALSE,"Aging Summary";#N/A,#N/A,FALSE,"Ratio Analysis";#N/A,#N/A,FALSE,"Test 120 Day Accts";#N/A,#N/A,FALSE,"Tickmarks"}</definedName>
    <definedName name="mm_1_4" hidden="1">{#N/A,#N/A,FALSE,"Aging Summary";#N/A,#N/A,FALSE,"Ratio Analysis";#N/A,#N/A,FALSE,"Test 120 Day Accts";#N/A,#N/A,FALSE,"Tickmarks"}</definedName>
    <definedName name="mm_2" hidden="1">{#N/A,#N/A,FALSE,"Aging Summary";#N/A,#N/A,FALSE,"Ratio Analysis";#N/A,#N/A,FALSE,"Test 120 Day Accts";#N/A,#N/A,FALSE,"Tickmarks"}</definedName>
    <definedName name="mm_3" hidden="1">{#N/A,#N/A,FALSE,"Aging Summary";#N/A,#N/A,FALSE,"Ratio Analysis";#N/A,#N/A,FALSE,"Test 120 Day Accts";#N/A,#N/A,FALSE,"Tickmarks"}</definedName>
    <definedName name="mm_4" hidden="1">{#N/A,#N/A,FALSE,"Aging Summary";#N/A,#N/A,FALSE,"Ratio Analysis";#N/A,#N/A,FALSE,"Test 120 Day Accts";#N/A,#N/A,FALSE,"Tickmarks"}</definedName>
    <definedName name="mmm" hidden="1">{#N/A,#N/A,TRUE,"FACTS";"DWGLIST",#N/A,TRUE,"DWGS"}</definedName>
    <definedName name="mmmm" hidden="1">#REF!</definedName>
    <definedName name="mmmmm" hidden="1">#REF!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mnb" hidden="1">{"'毛利比较'!$A$4:$P$26"}</definedName>
    <definedName name="mnj" hidden="1">{"'毛利比较'!$A$4:$P$26"}</definedName>
    <definedName name="mnth" hidden="1">{"Da",#N/A,FALSE,"D"}</definedName>
    <definedName name="mnthly" hidden="1">{"DDC1",#N/A,FALSE,"I";"DDC2",#N/A,FALSE,"I"}</definedName>
    <definedName name="modify" hidden="1">{"'Sheet1'!$A$1:$H$36"}</definedName>
    <definedName name="Mono" hidden="1">{"'TODAY START'!$E$21:$F$23","'TODAY START'!$E$18","'TODAY START'!$A$1:$F$79"}</definedName>
    <definedName name="Monthly" hidden="1">{"Oa",#N/A,FALSE,"O";"Ob",#N/A,FALSE,"O";"Oc",#N/A,FALSE,"O";"Od",#N/A,FALSE,"O";"Oe",#N/A,FALSE,"O";"Of",#N/A,FALSE,"O";"Og",#N/A,FALSE,"O";"Oh",#N/A,FALSE,"O";"Oi",#N/A,FALSE,"O"}</definedName>
    <definedName name="MRHCR2" hidden="1">{#N/A,#N/A,FALSE,"POR"}</definedName>
    <definedName name="MRN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JM" hidden="1">{"adj95mult",#N/A,FALSE,"COMPCO";"adj95est",#N/A,FALSE,"COMPCO"}</definedName>
    <definedName name="MSW03ALessonLearnt" hidden="1">#REF!</definedName>
    <definedName name="mty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MUI7M" hidden="1">{#N/A,#N/A,FALSE,"Trading-Mult ";#N/A,#N/A,FALSE,"Trading-Cap";#N/A,#N/A,FALSE,"Trading-Inc";#N/A,#N/A,FALSE,"Cash Flow";#N/A,#N/A,FALSE,"M&amp;A info"}</definedName>
    <definedName name="MUIM" hidden="1">{#N/A,#N/A,FALSE,"Trading-Mult ";#N/A,#N/A,FALSE,"Trading-Cap";#N/A,#N/A,FALSE,"Trading-Inc";#N/A,#N/A,FALSE,"Cash Flow";#N/A,#N/A,FALSE,"M&amp;A info"}</definedName>
    <definedName name="MUTMK" hidden="1">{#N/A,#N/A,FALSE,"Trading-Mult ";#N/A,#N/A,FALSE,"Trading-Cap";#N/A,#N/A,FALSE,"Trading-Inc";#N/A,#N/A,FALSE,"Cash Flow";#N/A,#N/A,FALSE,"M&amp;A info"}</definedName>
    <definedName name="MX" hidden="1">#REF!</definedName>
    <definedName name="MYM" hidden="1">{"'Sheet1'!$A$4:$M$6"}</definedName>
    <definedName name="MYRM" hidden="1">{"page1",#N/A,FALSE,"BHCOMPC5";"page2",#N/A,FALSE,"BHCOMPC5";"page3",#N/A,FALSE,"BHCOMPC5";"page4",#N/A,FALSE,"BHCOMPC5"}</definedName>
    <definedName name="myt" hidden="1">{#N/A,#N/A,FALSE,"Hours Worked";#N/A,#N/A,FALSE,"Labour Cost Jul98-Jun99";#N/A,#N/A,FALSE,"Standard Hours"}</definedName>
    <definedName name="n" localSheetId="1" hidden="1">#REF!</definedName>
    <definedName name="n" localSheetId="4" hidden="1">#REF!</definedName>
    <definedName name="n" localSheetId="2" hidden="1">#REF!</definedName>
    <definedName name="n" localSheetId="5" hidden="1">#REF!</definedName>
    <definedName name="n" hidden="1">#REF!</definedName>
    <definedName name="N_1" hidden="1">{"'Sheet1'!$A$4:$M$6"}</definedName>
    <definedName name="N_1_1_1" hidden="1">{"'Sheet1'!$A$4:$M$6"}</definedName>
    <definedName name="N_1_1_2" hidden="1">{"'Sheet1'!$A$4:$M$6"}</definedName>
    <definedName name="N_1_1_3" hidden="1">{"'Sheet1'!$A$4:$M$6"}</definedName>
    <definedName name="N_1_2" hidden="1">{"'Sheet1'!$A$4:$M$6"}</definedName>
    <definedName name="N_1_3" hidden="1">{"'Sheet1'!$A$4:$M$6"}</definedName>
    <definedName name="N_1_4" hidden="1">{"'Sheet1'!$A$4:$M$6"}</definedName>
    <definedName name="N_2" hidden="1">{"'Sheet1'!$A$4:$M$6"}</definedName>
    <definedName name="N_3" hidden="1">{"'Sheet1'!$A$4:$M$6"}</definedName>
    <definedName name="N_4" hidden="1">{"'Sheet1'!$A$4:$M$6"}</definedName>
    <definedName name="nan" hidden="1">{"'现金流量表（全部投资）'!$B$4:$P$23"}</definedName>
    <definedName name="nb" hidden="1">{"'毛利比较'!$A$4:$P$26"}</definedName>
    <definedName name="nbmn" hidden="1">{"det (May)",#N/A,FALSE,"June";"sum (MAY YTD)",#N/A,FALSE,"June YTD"}</definedName>
    <definedName name="NBNA141414" hidden="1">#REF!</definedName>
    <definedName name="nbu" hidden="1">{"'Memunka2'!$A$1:$C$25"}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t" hidden="1">#REF!</definedName>
    <definedName name="nebube3" hidden="1">{"'Memunka2'!$A$1:$C$25"}</definedName>
    <definedName name="nebuya" hidden="1">{"'Memunka2'!$A$1:$C$25"}</definedName>
    <definedName name="NEU" hidden="1">{#N/A,#N/A,FALSE,"Tabelle1"}</definedName>
    <definedName name="New" hidden="1">OFFSET(#REF!,1,0)</definedName>
    <definedName name="New_PKG동" hidden="1">{"'Sheet1'!$A$1:$H$36"}</definedName>
    <definedName name="new.exhibs." localSheetId="1" hidden="1">{#N/A,#N/A,FALSE,"Assumptions";#N/A,#N/A,FALSE,"quarterly";#N/A,#N/A,FALSE,"yearly"}</definedName>
    <definedName name="new.exhibs." localSheetId="4" hidden="1">{#N/A,#N/A,FALSE,"Assumptions";#N/A,#N/A,FALSE,"quarterly";#N/A,#N/A,FALSE,"yearly"}</definedName>
    <definedName name="new.exhibs." localSheetId="2" hidden="1">{#N/A,#N/A,FALSE,"Assumptions";#N/A,#N/A,FALSE,"quarterly";#N/A,#N/A,FALSE,"yearly"}</definedName>
    <definedName name="new.exhibs." localSheetId="5" hidden="1">{#N/A,#N/A,FALSE,"Assumptions";#N/A,#N/A,FALSE,"quarterly";#N/A,#N/A,FALSE,"yearly"}</definedName>
    <definedName name="new.exhibs." hidden="1">{#N/A,#N/A,FALSE,"Assumptions";#N/A,#N/A,FALSE,"quarterly";#N/A,#N/A,FALSE,"yearly"}</definedName>
    <definedName name="new.m" hidden="1">{"Ha",#N/A,FALSE,"H";"Hb",#N/A,FALSE,"H"}</definedName>
    <definedName name="new.pl" hidden="1">{"PL2000",#N/A,FALSE,"BL2000"}</definedName>
    <definedName name="new.rep." localSheetId="1" hidden="1">{#N/A,#N/A,FALSE,"Exh. 5A";#N/A,#N/A,FALSE,"Exh. 6"}</definedName>
    <definedName name="new.rep." localSheetId="4" hidden="1">{#N/A,#N/A,FALSE,"Exh. 5A";#N/A,#N/A,FALSE,"Exh. 6"}</definedName>
    <definedName name="new.rep." localSheetId="2" hidden="1">{#N/A,#N/A,FALSE,"Exh. 5A";#N/A,#N/A,FALSE,"Exh. 6"}</definedName>
    <definedName name="new.rep." localSheetId="5" hidden="1">{#N/A,#N/A,FALSE,"Exh. 5A";#N/A,#N/A,FALSE,"Exh. 6"}</definedName>
    <definedName name="new.rep." hidden="1">{#N/A,#N/A,FALSE,"Exh. 5A";#N/A,#N/A,FALSE,"Exh. 6"}</definedName>
    <definedName name="newDC" hidden="1">{#N/A,#N/A,TRUE,"Cover sheet";#N/A,#N/A,TRUE,"DCF analysis";#N/A,#N/A,TRUE,"WACC calculation"}</definedName>
    <definedName name="nEWFILL" hidden="1">#REF!</definedName>
    <definedName name="Newp" hidden="1">#REF!</definedName>
    <definedName name="Newpro" hidden="1">#REF!</definedName>
    <definedName name="Newproject" hidden="1">#REF!</definedName>
    <definedName name="NewRange" hidden="1">#REF!</definedName>
    <definedName name="NewReserves" hidden="1">{"CSheet",#N/A,FALSE,"C";"SmCap",#N/A,FALSE,"VAL1";"GulfCoast",#N/A,FALSE,"VAL1";"nav",#N/A,FALSE,"NAV";"Summary",#N/A,FALSE,"NAV"}</definedName>
    <definedName name="NewReserves_1" hidden="1">{"CSheet",#N/A,FALSE,"C";"SmCap",#N/A,FALSE,"VAL1";"GulfCoast",#N/A,FALSE,"VAL1";"nav",#N/A,FALSE,"NAV";"Summary",#N/A,FALSE,"NAV"}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fri" hidden="1">0</definedName>
    <definedName name="NFW" hidden="1">{"'Feb 99'!$A$1:$G$30"}</definedName>
    <definedName name="nh" hidden="1">{"'毛利比较'!$A$4:$P$26"}</definedName>
    <definedName name="nhh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ia" hidden="1">{"Printsmall",#N/A,FALSE,"Balance Sheet"}</definedName>
    <definedName name="NIC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nji" hidden="1">{"'毛利比较'!$A$4:$P$26"}</definedName>
    <definedName name="njk" hidden="1">{"'毛利比较'!$A$4:$P$26"}</definedName>
    <definedName name="njuolhnolnh" hidden="1">{#N/A,#N/A,FALSE,"Aging Summary";#N/A,#N/A,FALSE,"Ratio Analysis";#N/A,#N/A,FALSE,"Test 120 Day Accts";#N/A,#N/A,FALSE,"Tickmarks"}</definedName>
    <definedName name="njuolhnolnh_1" hidden="1">{#N/A,#N/A,FALSE,"Aging Summary";#N/A,#N/A,FALSE,"Ratio Analysis";#N/A,#N/A,FALSE,"Test 120 Day Accts";#N/A,#N/A,FALSE,"Tickmarks"}</definedName>
    <definedName name="njuolhnolnh_1_1_1" hidden="1">{#N/A,#N/A,FALSE,"Aging Summary";#N/A,#N/A,FALSE,"Ratio Analysis";#N/A,#N/A,FALSE,"Test 120 Day Accts";#N/A,#N/A,FALSE,"Tickmarks"}</definedName>
    <definedName name="njuolhnolnh_1_1_2" hidden="1">{#N/A,#N/A,FALSE,"Aging Summary";#N/A,#N/A,FALSE,"Ratio Analysis";#N/A,#N/A,FALSE,"Test 120 Day Accts";#N/A,#N/A,FALSE,"Tickmarks"}</definedName>
    <definedName name="njuolhnolnh_1_1_3" hidden="1">{#N/A,#N/A,FALSE,"Aging Summary";#N/A,#N/A,FALSE,"Ratio Analysis";#N/A,#N/A,FALSE,"Test 120 Day Accts";#N/A,#N/A,FALSE,"Tickmarks"}</definedName>
    <definedName name="njuolhnolnh_1_2" hidden="1">{#N/A,#N/A,FALSE,"Aging Summary";#N/A,#N/A,FALSE,"Ratio Analysis";#N/A,#N/A,FALSE,"Test 120 Day Accts";#N/A,#N/A,FALSE,"Tickmarks"}</definedName>
    <definedName name="njuolhnolnh_1_3" hidden="1">{#N/A,#N/A,FALSE,"Aging Summary";#N/A,#N/A,FALSE,"Ratio Analysis";#N/A,#N/A,FALSE,"Test 120 Day Accts";#N/A,#N/A,FALSE,"Tickmarks"}</definedName>
    <definedName name="njuolhnolnh_1_4" hidden="1">{#N/A,#N/A,FALSE,"Aging Summary";#N/A,#N/A,FALSE,"Ratio Analysis";#N/A,#N/A,FALSE,"Test 120 Day Accts";#N/A,#N/A,FALSE,"Tickmarks"}</definedName>
    <definedName name="njuolhnolnh_2" hidden="1">{#N/A,#N/A,FALSE,"Aging Summary";#N/A,#N/A,FALSE,"Ratio Analysis";#N/A,#N/A,FALSE,"Test 120 Day Accts";#N/A,#N/A,FALSE,"Tickmarks"}</definedName>
    <definedName name="njuolhnolnh_3" hidden="1">{#N/A,#N/A,FALSE,"Aging Summary";#N/A,#N/A,FALSE,"Ratio Analysis";#N/A,#N/A,FALSE,"Test 120 Day Accts";#N/A,#N/A,FALSE,"Tickmarks"}</definedName>
    <definedName name="njuolhnolnh_4" hidden="1">{#N/A,#N/A,FALSE,"Aging Summary";#N/A,#N/A,FALSE,"Ratio Analysis";#N/A,#N/A,FALSE,"Test 120 Day Accts";#N/A,#N/A,FALSE,"Tickmarks"}</definedName>
    <definedName name="NLGeXToEUR" hidden="1">1/[0]!EUReXToPTE</definedName>
    <definedName name="nm" hidden="1">{"'毛利比较'!$A$4:$P$26"}</definedName>
    <definedName name="nn" hidden="1">{"'Sheet1'!$A$4:$M$6"}</definedName>
    <definedName name="nn_1" hidden="1">{"'Sheet1'!$A$4:$M$6"}</definedName>
    <definedName name="nn_1_1_1" hidden="1">{"'Sheet1'!$A$4:$M$6"}</definedName>
    <definedName name="nn_1_1_2" hidden="1">{"'Sheet1'!$A$4:$M$6"}</definedName>
    <definedName name="nn_1_1_3" hidden="1">{"'Sheet1'!$A$4:$M$6"}</definedName>
    <definedName name="nn_1_2" hidden="1">{"'Sheet1'!$A$4:$M$6"}</definedName>
    <definedName name="nn_1_3" hidden="1">{"'Sheet1'!$A$4:$M$6"}</definedName>
    <definedName name="nn_1_4" hidden="1">{"'Sheet1'!$A$4:$M$6"}</definedName>
    <definedName name="nn_2" hidden="1">{"'Sheet1'!$A$4:$M$6"}</definedName>
    <definedName name="nn_3" hidden="1">{"'Sheet1'!$A$4:$M$6"}</definedName>
    <definedName name="nn_4" hidden="1">{"'Sheet1'!$A$4:$M$6"}</definedName>
    <definedName name="nnk" hidden="1">{"'Feb 99'!$A$1:$G$30"}</definedName>
    <definedName name="nnn" hidden="1">{#N/A,#N/A,FALSE,"Aging Summary";#N/A,#N/A,FALSE,"Ratio Analysis";#N/A,#N/A,FALSE,"Test 120 Day Accts";#N/A,#N/A,FALSE,"Tickmarks"}</definedName>
    <definedName name="nnn_1" hidden="1">{#N/A,#N/A,FALSE,"Aging Summary";#N/A,#N/A,FALSE,"Ratio Analysis";#N/A,#N/A,FALSE,"Test 120 Day Accts";#N/A,#N/A,FALSE,"Tickmarks"}</definedName>
    <definedName name="nnn_1_1_1" hidden="1">{#N/A,#N/A,FALSE,"Aging Summary";#N/A,#N/A,FALSE,"Ratio Analysis";#N/A,#N/A,FALSE,"Test 120 Day Accts";#N/A,#N/A,FALSE,"Tickmarks"}</definedName>
    <definedName name="nnn_1_1_2" hidden="1">{#N/A,#N/A,FALSE,"Aging Summary";#N/A,#N/A,FALSE,"Ratio Analysis";#N/A,#N/A,FALSE,"Test 120 Day Accts";#N/A,#N/A,FALSE,"Tickmarks"}</definedName>
    <definedName name="nnn_1_1_3" hidden="1">{#N/A,#N/A,FALSE,"Aging Summary";#N/A,#N/A,FALSE,"Ratio Analysis";#N/A,#N/A,FALSE,"Test 120 Day Accts";#N/A,#N/A,FALSE,"Tickmarks"}</definedName>
    <definedName name="nnn_1_2" hidden="1">{#N/A,#N/A,FALSE,"Aging Summary";#N/A,#N/A,FALSE,"Ratio Analysis";#N/A,#N/A,FALSE,"Test 120 Day Accts";#N/A,#N/A,FALSE,"Tickmarks"}</definedName>
    <definedName name="nnn_1_3" hidden="1">{#N/A,#N/A,FALSE,"Aging Summary";#N/A,#N/A,FALSE,"Ratio Analysis";#N/A,#N/A,FALSE,"Test 120 Day Accts";#N/A,#N/A,FALSE,"Tickmarks"}</definedName>
    <definedName name="nnn_1_4" hidden="1">{#N/A,#N/A,FALSE,"Aging Summary";#N/A,#N/A,FALSE,"Ratio Analysis";#N/A,#N/A,FALSE,"Test 120 Day Accts";#N/A,#N/A,FALSE,"Tickmarks"}</definedName>
    <definedName name="nnn_2" hidden="1">{#N/A,#N/A,FALSE,"Aging Summary";#N/A,#N/A,FALSE,"Ratio Analysis";#N/A,#N/A,FALSE,"Test 120 Day Accts";#N/A,#N/A,FALSE,"Tickmarks"}</definedName>
    <definedName name="nnn_3" hidden="1">{#N/A,#N/A,FALSE,"Aging Summary";#N/A,#N/A,FALSE,"Ratio Analysis";#N/A,#N/A,FALSE,"Test 120 Day Accts";#N/A,#N/A,FALSE,"Tickmarks"}</definedName>
    <definedName name="nnn_4" hidden="1">{#N/A,#N/A,FALSE,"Aging Summary";#N/A,#N/A,FALSE,"Ratio Analysis";#N/A,#N/A,FALSE,"Test 120 Day Accts";#N/A,#N/A,FALSE,"Tickmarks"}</definedName>
    <definedName name="NNNN" hidden="1">{"'Sheet1'!$A$1:$H$36"}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" hidden="1">{#N/A,#N/A,FALSE,"Aging Summary";#N/A,#N/A,FALSE,"Ratio Analysis";#N/A,#N/A,FALSE,"Test 120 Day Accts";#N/A,#N/A,FALSE,"Tickmarks"}</definedName>
    <definedName name="nnnnnnnnnnnnnn_1" hidden="1">{#N/A,#N/A,FALSE,"Aging Summary";#N/A,#N/A,FALSE,"Ratio Analysis";#N/A,#N/A,FALSE,"Test 120 Day Accts";#N/A,#N/A,FALSE,"Tickmarks"}</definedName>
    <definedName name="nnnnnnnnnnnnnn_1_1_1" hidden="1">{#N/A,#N/A,FALSE,"Aging Summary";#N/A,#N/A,FALSE,"Ratio Analysis";#N/A,#N/A,FALSE,"Test 120 Day Accts";#N/A,#N/A,FALSE,"Tickmarks"}</definedName>
    <definedName name="nnnnnnnnnnnnnn_1_1_2" hidden="1">{#N/A,#N/A,FALSE,"Aging Summary";#N/A,#N/A,FALSE,"Ratio Analysis";#N/A,#N/A,FALSE,"Test 120 Day Accts";#N/A,#N/A,FALSE,"Tickmarks"}</definedName>
    <definedName name="nnnnnnnnnnnnnn_1_1_3" hidden="1">{#N/A,#N/A,FALSE,"Aging Summary";#N/A,#N/A,FALSE,"Ratio Analysis";#N/A,#N/A,FALSE,"Test 120 Day Accts";#N/A,#N/A,FALSE,"Tickmarks"}</definedName>
    <definedName name="nnnnnnnnnnnnnn_1_2" hidden="1">{#N/A,#N/A,FALSE,"Aging Summary";#N/A,#N/A,FALSE,"Ratio Analysis";#N/A,#N/A,FALSE,"Test 120 Day Accts";#N/A,#N/A,FALSE,"Tickmarks"}</definedName>
    <definedName name="nnnnnnnnnnnnnn_1_3" hidden="1">{#N/A,#N/A,FALSE,"Aging Summary";#N/A,#N/A,FALSE,"Ratio Analysis";#N/A,#N/A,FALSE,"Test 120 Day Accts";#N/A,#N/A,FALSE,"Tickmarks"}</definedName>
    <definedName name="nnnnnnnnnnnnnn_1_4" hidden="1">{#N/A,#N/A,FALSE,"Aging Summary";#N/A,#N/A,FALSE,"Ratio Analysis";#N/A,#N/A,FALSE,"Test 120 Day Accts";#N/A,#N/A,FALSE,"Tickmarks"}</definedName>
    <definedName name="nnnnnnnnnnnnnn_2" hidden="1">{#N/A,#N/A,FALSE,"Aging Summary";#N/A,#N/A,FALSE,"Ratio Analysis";#N/A,#N/A,FALSE,"Test 120 Day Accts";#N/A,#N/A,FALSE,"Tickmarks"}</definedName>
    <definedName name="nnnnnnnnnnnnnn_3" hidden="1">{#N/A,#N/A,FALSE,"Aging Summary";#N/A,#N/A,FALSE,"Ratio Analysis";#N/A,#N/A,FALSE,"Test 120 Day Accts";#N/A,#N/A,FALSE,"Tickmarks"}</definedName>
    <definedName name="nnnnnnnnnnnnnn_4" hidden="1">{#N/A,#N/A,FALSE,"Aging Summary";#N/A,#N/A,FALSE,"Ratio Analysis";#N/A,#N/A,FALSE,"Test 120 Day Accts";#N/A,#N/A,FALSE,"Tickmarks"}</definedName>
    <definedName name="nnnnnnnnnnnnnnnnnnnnn" hidden="1">{#N/A,#N/A,FALSE,"Sheet1"}</definedName>
    <definedName name="nnnnnnnnnnnnnnnnnnnnnn" hidden="1">{#N/A,#N/A,FALSE,"Sheet1"}</definedName>
    <definedName name="NNO" hidden="1">{#N/A,#N/A,FALSE,"Aging Summary";#N/A,#N/A,FALSE,"Ratio Analysis";#N/A,#N/A,FALSE,"Test 120 Day Accts";#N/A,#N/A,FALSE,"Tickmarks"}</definedName>
    <definedName name="noidea" hidden="1">{#N/A,#N/A,FALSE,"Calc";#N/A,#N/A,FALSE,"Sensitivity";#N/A,#N/A,FALSE,"LT Earn.Dil.";#N/A,#N/A,FALSE,"Dil. AVP"}</definedName>
    <definedName name="NOI估值法写字楼" hidden="1">#REF!</definedName>
    <definedName name="nom" hidden="1">#REF!</definedName>
    <definedName name="None" hidden="1">{#N/A,#N/A,FALSE,"POR"}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eau" hidden="1">#REF!</definedName>
    <definedName name="November" hidden="1">{#N/A,#N/A,TRUE,"constb"}</definedName>
    <definedName name="nrttt" hidden="1">{#N/A,#N/A,FALSE,"Sheet1"}</definedName>
    <definedName name="nrtttttt" hidden="1">{#N/A,#N/A,FALSE,"Sheet1"}</definedName>
    <definedName name="NRU" hidden="1">{#N/A,#N/A,FALSE,"Aging Summary";#N/A,#N/A,FALSE,"Ratio Analysis";#N/A,#N/A,FALSE,"Test 120 Day Accts";#N/A,#N/A,FALSE,"Tickmarks"}</definedName>
    <definedName name="NRUJ" hidden="1">{"EVA",#N/A,FALSE,"EVA";"WACC",#N/A,FALSE,"WACC"}</definedName>
    <definedName name="NRUM" hidden="1">{#N/A,#N/A,FALSE,"Sheet1"}</definedName>
    <definedName name="NRY" hidden="1">{#N/A,#N/A,FALSE,"Sheet1"}</definedName>
    <definedName name="NRYJM" hidden="1">{"'Sheet1'!$A$4:$M$6"}</definedName>
    <definedName name="nsteus" hidden="1">{"LCConsBSFinalCflowQ",#N/A,TRUE,"LCCons";"LCConsBSCflowQ",#N/A,TRUE,"LCCons";"LCConsSupportCflowQ",#N/A,TRUE,"LCCons"}</definedName>
    <definedName name="ntd" hidden="1">#REF!</definedName>
    <definedName name="NTHEN" hidden="1">{#N/A,#N/A,FALSE,"Aging Summary";#N/A,#N/A,FALSE,"Ratio Analysis";#N/A,#N/A,FALSE,"Test 120 Day Accts";#N/A,#N/A,FALSE,"Tickmarks"}</definedName>
    <definedName name="ntnt" hidden="1">#REF!</definedName>
    <definedName name="nty" hidden="1">{"'毛利比较'!$A$4:$P$26"}</definedName>
    <definedName name="nu\" hidden="1">{"'毛利比较'!$A$4:$P$26"}</definedName>
    <definedName name="NUIM" hidden="1">{#N/A,#N/A,FALSE,"Trading-Mult ";#N/A,#N/A,FALSE,"Trading-Cap";#N/A,#N/A,FALSE,"Trading-Inc";#N/A,#N/A,FALSE,"Cash Flow";#N/A,#N/A,FALSE,"M&amp;A info"}</definedName>
    <definedName name="Num" hidden="1">100</definedName>
    <definedName name="nutenu" hidden="1">#REF!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y" hidden="1">{"'毛利比较'!$A$4:$P$26"}</definedName>
    <definedName name="NYU" hidden="1">{"FCB_ALL",#N/A,FALSE,"FCB"}</definedName>
    <definedName name="NYUM" hidden="1">{"'Sheet1'!$A$4:$M$6"}</definedName>
    <definedName name="o" hidden="1">{#N/A,#N/A,FALSE,"Aging Summary";#N/A,#N/A,FALSE,"Ratio Analysis";#N/A,#N/A,FALSE,"Test 120 Day Accts";#N/A,#N/A,FALSE,"Tickmarks"}</definedName>
    <definedName name="o_1_1" hidden="1">{#N/A,#N/A,FALSE,"Aging Summary";#N/A,#N/A,FALSE,"Ratio Analysis";#N/A,#N/A,FALSE,"Test 120 Day Accts";#N/A,#N/A,FALSE,"Tickmarks"}</definedName>
    <definedName name="o_1_1_1" hidden="1">{#N/A,#N/A,FALSE,"Aging Summary";#N/A,#N/A,FALSE,"Ratio Analysis";#N/A,#N/A,FALSE,"Test 120 Day Accts";#N/A,#N/A,FALSE,"Tickmarks"}</definedName>
    <definedName name="o_1_1_2" hidden="1">{#N/A,#N/A,FALSE,"Aging Summary";#N/A,#N/A,FALSE,"Ratio Analysis";#N/A,#N/A,FALSE,"Test 120 Day Accts";#N/A,#N/A,FALSE,"Tickmarks"}</definedName>
    <definedName name="o_1_1_3" hidden="1">{#N/A,#N/A,FALSE,"Aging Summary";#N/A,#N/A,FALSE,"Ratio Analysis";#N/A,#N/A,FALSE,"Test 120 Day Accts";#N/A,#N/A,FALSE,"Tickmarks"}</definedName>
    <definedName name="o_1_2" hidden="1">{#N/A,#N/A,FALSE,"Aging Summary";#N/A,#N/A,FALSE,"Ratio Analysis";#N/A,#N/A,FALSE,"Test 120 Day Accts";#N/A,#N/A,FALSE,"Tickmarks"}</definedName>
    <definedName name="o_1_3" hidden="1">{#N/A,#N/A,FALSE,"Aging Summary";#N/A,#N/A,FALSE,"Ratio Analysis";#N/A,#N/A,FALSE,"Test 120 Day Accts";#N/A,#N/A,FALSE,"Tickmarks"}</definedName>
    <definedName name="o_2" hidden="1">{#N/A,#N/A,FALSE,"Aging Summary";#N/A,#N/A,FALSE,"Ratio Analysis";#N/A,#N/A,FALSE,"Test 120 Day Accts";#N/A,#N/A,FALSE,"Tickmarks"}</definedName>
    <definedName name="o_3" hidden="1">{#N/A,#N/A,FALSE,"Aging Summary";#N/A,#N/A,FALSE,"Ratio Analysis";#N/A,#N/A,FALSE,"Test 120 Day Accts";#N/A,#N/A,FALSE,"Tickmarks"}</definedName>
    <definedName name="o_4" hidden="1">{#N/A,#N/A,FALSE,"Aging Summary";#N/A,#N/A,FALSE,"Ratio Analysis";#N/A,#N/A,FALSE,"Test 120 Day Accts";#N/A,#N/A,FALSE,"Tickmarks"}</definedName>
    <definedName name="Oa" localSheetId="1" hidden="1">#REF!</definedName>
    <definedName name="Oa" localSheetId="4" hidden="1">#REF!</definedName>
    <definedName name="Oa" localSheetId="2" hidden="1">#REF!</definedName>
    <definedName name="Oa" localSheetId="5" hidden="1">#REF!</definedName>
    <definedName name="Oa" hidden="1">#REF!</definedName>
    <definedName name="October" hidden="1">{#N/A,#N/A,TRUE,"constb"}</definedName>
    <definedName name="ody" hidden="1">{#N/A,#N/A,FALSE,"Bericht 2";#N/A,#N/A,FALSE,"Bericht 3";#N/A,#N/A,FALSE,"Bericht 1"}</definedName>
    <definedName name="oe" hidden="1">{"'毛利比较'!$A$4:$P$26"}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i" hidden="1">{"'毛利比较'!$A$4:$P$26"}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{#N/A,#N/A,FALSE,"Aging Summary";#N/A,#N/A,FALSE,"Ratio Analysis";#N/A,#N/A,FALSE,"Test 120 Day Accts";#N/A,#N/A,FALSE,"Tickmarks"}</definedName>
    <definedName name="ok_1" hidden="1">{#N/A,#N/A,FALSE,"Aging Summary";#N/A,#N/A,FALSE,"Ratio Analysis";#N/A,#N/A,FALSE,"Test 120 Day Accts";#N/A,#N/A,FALSE,"Tickmarks"}</definedName>
    <definedName name="ok_1_1_1" hidden="1">{#N/A,#N/A,FALSE,"Aging Summary";#N/A,#N/A,FALSE,"Ratio Analysis";#N/A,#N/A,FALSE,"Test 120 Day Accts";#N/A,#N/A,FALSE,"Tickmarks"}</definedName>
    <definedName name="ok_1_1_2" hidden="1">{#N/A,#N/A,FALSE,"Aging Summary";#N/A,#N/A,FALSE,"Ratio Analysis";#N/A,#N/A,FALSE,"Test 120 Day Accts";#N/A,#N/A,FALSE,"Tickmarks"}</definedName>
    <definedName name="ok_1_1_3" hidden="1">{#N/A,#N/A,FALSE,"Aging Summary";#N/A,#N/A,FALSE,"Ratio Analysis";#N/A,#N/A,FALSE,"Test 120 Day Accts";#N/A,#N/A,FALSE,"Tickmarks"}</definedName>
    <definedName name="ok_1_2" hidden="1">{#N/A,#N/A,FALSE,"Aging Summary";#N/A,#N/A,FALSE,"Ratio Analysis";#N/A,#N/A,FALSE,"Test 120 Day Accts";#N/A,#N/A,FALSE,"Tickmarks"}</definedName>
    <definedName name="ok_1_3" hidden="1">{#N/A,#N/A,FALSE,"Aging Summary";#N/A,#N/A,FALSE,"Ratio Analysis";#N/A,#N/A,FALSE,"Test 120 Day Accts";#N/A,#N/A,FALSE,"Tickmarks"}</definedName>
    <definedName name="ok_1_4" hidden="1">{#N/A,#N/A,FALSE,"Aging Summary";#N/A,#N/A,FALSE,"Ratio Analysis";#N/A,#N/A,FALSE,"Test 120 Day Accts";#N/A,#N/A,FALSE,"Tickmarks"}</definedName>
    <definedName name="ok_2" hidden="1">{#N/A,#N/A,FALSE,"Aging Summary";#N/A,#N/A,FALSE,"Ratio Analysis";#N/A,#N/A,FALSE,"Test 120 Day Accts";#N/A,#N/A,FALSE,"Tickmarks"}</definedName>
    <definedName name="ok_3" hidden="1">{#N/A,#N/A,FALSE,"Aging Summary";#N/A,#N/A,FALSE,"Ratio Analysis";#N/A,#N/A,FALSE,"Test 120 Day Accts";#N/A,#N/A,FALSE,"Tickmarks"}</definedName>
    <definedName name="ok_4" hidden="1">{#N/A,#N/A,FALSE,"Aging Summary";#N/A,#N/A,FALSE,"Ratio Analysis";#N/A,#N/A,FALSE,"Test 120 Day Accts";#N/A,#N/A,FALSE,"Tickmarks"}</definedName>
    <definedName name="okay" hidden="1">{#N/A,#N/A,FALSE,"mgtsum.XLS";#N/A,#N/A,FALSE,"CAPONE";#N/A,#N/A,FALSE,"CAPTWO";#N/A,#N/A,FALSE,"CAPTHREE"}</definedName>
    <definedName name="old" hidden="1">{"vue1",#N/A,FALSE,"synthese";"vue2",#N/A,FALSE,"synthese"}</definedName>
    <definedName name="oldd" hidden="1">{"vue1",#N/A,FALSE,"synthese";"vue2",#N/A,FALSE,"synthese"}</definedName>
    <definedName name="oldPath" hidden="1">"D:\My Documents\2005年度底稿\东部公司2005年度\广州基地2005\广州基地2005"</definedName>
    <definedName name="ol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LM" hidden="1">{"KIC_R",#N/A,FALSE,"DSD_M1"}</definedName>
    <definedName name="ömnö" hidden="1">{"det (May)",#N/A,FALSE,"June";"sum (MAY YTD)",#N/A,FALSE,"June YTD"}</definedName>
    <definedName name="on" hidden="1">{#N/A,#N/A,FALSE,"Sheet1"}</definedName>
    <definedName name="on_1" hidden="1">{#N/A,#N/A,FALSE,"Sheet1"}</definedName>
    <definedName name="on_1_1_1" hidden="1">{#N/A,#N/A,FALSE,"Sheet1"}</definedName>
    <definedName name="on_1_1_2" hidden="1">{#N/A,#N/A,FALSE,"Sheet1"}</definedName>
    <definedName name="on_1_1_3" hidden="1">{#N/A,#N/A,FALSE,"Sheet1"}</definedName>
    <definedName name="on_1_2" hidden="1">{#N/A,#N/A,FALSE,"Sheet1"}</definedName>
    <definedName name="on_1_3" hidden="1">{#N/A,#N/A,FALSE,"Sheet1"}</definedName>
    <definedName name="on_1_4" hidden="1">{#N/A,#N/A,FALSE,"Sheet1"}</definedName>
    <definedName name="on_2" hidden="1">{#N/A,#N/A,FALSE,"Sheet1"}</definedName>
    <definedName name="on_3" hidden="1">{#N/A,#N/A,FALSE,"Sheet1"}</definedName>
    <definedName name="on_4" hidden="1">{#N/A,#N/A,FALSE,"Sheet1"}</definedName>
    <definedName name="oo" hidden="1">{0,0,0,0;0,0,0,0;0,0,0,0;0,0,1.51025168547124E-293,0}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{#N/A,#N/A,FALSE,"Calc";#N/A,#N/A,FALSE,"Sensitivity";#N/A,#N/A,FALSE,"LT Earn.Dil.";#N/A,#N/A,FALSE,"Dil. AVP"}</definedName>
    <definedName name="oooooo" hidden="1">{#N/A,#N/A,FALSE,"Sheet1"}</definedName>
    <definedName name="oooooooooooo" hidden="1">{#N/A,#N/A,FALSE,"Sheet1"}</definedName>
    <definedName name="oor" hidden="1">#REF!</definedName>
    <definedName name="op" hidden="1">{"'毛利比较'!$A$4:$P$26"}</definedName>
    <definedName name="opex" hidden="1">{"'Feb 99'!$A$1:$G$30"}</definedName>
    <definedName name="opex2" hidden="1">{"'Feb 99'!$A$1:$G$30"}</definedName>
    <definedName name="Order2" hidden="1">1</definedName>
    <definedName name="OrderTable" hidden="1">#REF!</definedName>
    <definedName name="other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2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costs_1" hidden="1">{#N/A,#N/A,FALSE,"Aging Summary";#N/A,#N/A,FALSE,"Ratio Analysis";#N/A,#N/A,FALSE,"Test 120 Day Accts";#N/A,#N/A,FALSE,"Tickmarks"}</definedName>
    <definedName name="Otoniel.xls" hidden="1">{"SCH1B",#N/A,FALSE,"Canada"}</definedName>
    <definedName name="otro" hidden="1">{"SCH2B",#N/A,FALSE,"Canada"}</definedName>
    <definedName name="ots" hidden="1">{#VALUE!,#N/A,FALSE,0}</definedName>
    <definedName name="otto" hidden="1">{"SCM_Detail",#N/A,FALSE,"SCM";"SCM_Top",#N/A,FALSE,"SCM"}</definedName>
    <definedName name="oty" hidden="1">{#N/A,#N/A,FALSE,"Comp"}</definedName>
    <definedName name="oui" hidden="1">#REF!</definedName>
    <definedName name="OUT" hidden="1">#N/A</definedName>
    <definedName name="Output_graph1" hidden="1">#REF!</definedName>
    <definedName name="output_graph2" hidden="1">#REF!</definedName>
    <definedName name="output_graph3" hidden="1">#REF!</definedName>
    <definedName name="output_praph4" hidden="1">#REF!</definedName>
    <definedName name="ow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wnership" hidden="1">OFFSET(#REF!,1,0)</definedName>
    <definedName name="oyd" hidden="1">{#N/A,#N/A,FALSE,"Bericht 2";#N/A,#N/A,FALSE,"Bericht 3";#N/A,#N/A,FALSE,"Bericht 1"}</definedName>
    <definedName name="oyt" hidden="1">{#N/A,#N/A,FALSE,"Rec 31.12.2001"}</definedName>
    <definedName name="p" hidden="1">{"FCB_ALL",#N/A,FALSE,"FCB";"GREY_ALL",#N/A,FALSE,"GREY"}</definedName>
    <definedName name="p_1" hidden="1">{"FCB_ALL",#N/A,FALSE,"FCB";"GREY_ALL",#N/A,FALSE,"GREY"}</definedName>
    <definedName name="p_1_1_1" hidden="1">{"FCB_ALL",#N/A,FALSE,"FCB";"GREY_ALL",#N/A,FALSE,"GREY"}</definedName>
    <definedName name="p_1_1_2" hidden="1">{"FCB_ALL",#N/A,FALSE,"FCB";"GREY_ALL",#N/A,FALSE,"GREY"}</definedName>
    <definedName name="p_1_1_3" hidden="1">{"FCB_ALL",#N/A,FALSE,"FCB";"GREY_ALL",#N/A,FALSE,"GREY"}</definedName>
    <definedName name="p_1_2" hidden="1">{"FCB_ALL",#N/A,FALSE,"FCB";"GREY_ALL",#N/A,FALSE,"GREY"}</definedName>
    <definedName name="p_1_3" hidden="1">{"FCB_ALL",#N/A,FALSE,"FCB";"GREY_ALL",#N/A,FALSE,"GREY"}</definedName>
    <definedName name="p_1_4" hidden="1">{"FCB_ALL",#N/A,FALSE,"FCB";"GREY_ALL",#N/A,FALSE,"GREY"}</definedName>
    <definedName name="p_2" hidden="1">{"FCB_ALL",#N/A,FALSE,"FCB";"GREY_ALL",#N/A,FALSE,"GREY"}</definedName>
    <definedName name="p_3" hidden="1">{"FCB_ALL",#N/A,FALSE,"FCB";"GREY_ALL",#N/A,FALSE,"GREY"}</definedName>
    <definedName name="p_4" hidden="1">{"FCB_ALL",#N/A,FALSE,"FCB";"GREY_ALL",#N/A,FALSE,"GREY"}</definedName>
    <definedName name="p.CreditStats" hidden="1">#REF!</definedName>
    <definedName name="p.DCF" hidden="1">#REF!</definedName>
    <definedName name="p.DCF_Titles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" hidden="1">#REF!</definedName>
    <definedName name="p1268copy" hidden="1">{#N/A,#N/A,FALSE,"mgtsum.XLS";#N/A,#N/A,FALSE,"CAPONE";#N/A,#N/A,FALSE,"CAPTWO";#N/A,#N/A,FALSE,"CAPTHREE"}</definedName>
    <definedName name="pack1" hidden="1">{"'Template'!$A$1:$I$70","'Monitor'!$A$1:$N$6","'Desktop'!$A$1:$N$6","'Laptop'!$A$1:$N$6"}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l_Workbook_GUID" hidden="1">"NFHCQVK1UFWC42WKQNG8AM9Q"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yable2" hidden="1">#REF!</definedName>
    <definedName name="Payments" hidden="1">#REF!</definedName>
    <definedName name="PBBT_Durchschnitt" hidden="1">#REF!</definedName>
    <definedName name="PBBT_Intern_akt_Zinssatz" hidden="1">#REF!</definedName>
    <definedName name="PBBT_Intern_alt_Zinssatz" hidden="1">#REF!</definedName>
    <definedName name="PBBT_Intern_alt_Zinssatz_bis" hidden="1">#REF!</definedName>
    <definedName name="PBBT_SH_1_Kopf" hidden="1">#REF!</definedName>
    <definedName name="PBBT_SH_1_KT" hidden="1">#REF!</definedName>
    <definedName name="PBBT_SH_3_KT" hidden="1">#REF!</definedName>
    <definedName name="PBBT_SH_3_S1" hidden="1">#REF!</definedName>
    <definedName name="PBBT_SH_3_S10" hidden="1">#REF!</definedName>
    <definedName name="PBBT_SH_3_S11" hidden="1">#REF!</definedName>
    <definedName name="PBBT_SH_3_S12" hidden="1">#REF!</definedName>
    <definedName name="PBBT_SH_3_S2" hidden="1">#REF!</definedName>
    <definedName name="PBBT_SH_3_S3" hidden="1">#REF!</definedName>
    <definedName name="PBBT_SH_3_S4" hidden="1">#REF!</definedName>
    <definedName name="PBBT_SH_3_S5" hidden="1">#REF!</definedName>
    <definedName name="PBBT_SH_3_S6" hidden="1">#REF!</definedName>
    <definedName name="PBBT_SH_3_S7" hidden="1">#REF!</definedName>
    <definedName name="PBBT_SH_3_S8" hidden="1">#REF!</definedName>
    <definedName name="PBBT_SH_3_S9" hidden="1">#REF!</definedName>
    <definedName name="PBBT_SH_4_C1" hidden="1">#REF!</definedName>
    <definedName name="PBBT_SH_4_KGps" hidden="1">#REF!</definedName>
    <definedName name="PBBT_SH_4_KT" hidden="1">#REF!</definedName>
    <definedName name="PBBT_SH_96_KT" hidden="1">#REF!</definedName>
    <definedName name="PBBT_Version" hidden="1">#REF!</definedName>
    <definedName name="pbCountingPages" hidden="1">FALSE</definedName>
    <definedName name="PDMK" hidden="1">#REF!</definedName>
    <definedName name="pedro" hidden="1">{"SCH1B",#N/A,FALSE,"Canada";"SCH2B",#N/A,FALSE,"Canada"}</definedName>
    <definedName name="pedro2" hidden="1">{"SCH1B",#N/A,FALSE,"Canada"}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rcent2" hidden="1">{#N/A,#N/A,FALSE,"Aging Summary";#N/A,#N/A,FALSE,"Ratio Analysis";#N/A,#N/A,FALSE,"Test 120 Day Accts";#N/A,#N/A,FALSE,"Tickmarks"}</definedName>
    <definedName name="pest" hidden="1">{"SCH1A",#N/A,FALSE,"US"}</definedName>
    <definedName name="pig" localSheetId="1" hidden="1">#REF!</definedName>
    <definedName name="pig" localSheetId="4" hidden="1">#REF!</definedName>
    <definedName name="pig" localSheetId="2" hidden="1">#REF!</definedName>
    <definedName name="pig" localSheetId="5" hidden="1">#REF!</definedName>
    <definedName name="pig" hidden="1">#REF!</definedName>
    <definedName name="pin" hidden="1">{#N/A,#N/A,FALSE,"Aging Summary";#N/A,#N/A,FALSE,"Ratio Analysis";#N/A,#N/A,FALSE,"Test 120 Day Accts";#N/A,#N/A,FALSE,"Tickmarks"}</definedName>
    <definedName name="pin_1" hidden="1">{#N/A,#N/A,FALSE,"Aging Summary";#N/A,#N/A,FALSE,"Ratio Analysis";#N/A,#N/A,FALSE,"Test 120 Day Accts";#N/A,#N/A,FALSE,"Tickmarks"}</definedName>
    <definedName name="pin_1_1_1" hidden="1">{#N/A,#N/A,FALSE,"Aging Summary";#N/A,#N/A,FALSE,"Ratio Analysis";#N/A,#N/A,FALSE,"Test 120 Day Accts";#N/A,#N/A,FALSE,"Tickmarks"}</definedName>
    <definedName name="pin_1_1_2" hidden="1">{#N/A,#N/A,FALSE,"Aging Summary";#N/A,#N/A,FALSE,"Ratio Analysis";#N/A,#N/A,FALSE,"Test 120 Day Accts";#N/A,#N/A,FALSE,"Tickmarks"}</definedName>
    <definedName name="pin_1_1_3" hidden="1">{#N/A,#N/A,FALSE,"Aging Summary";#N/A,#N/A,FALSE,"Ratio Analysis";#N/A,#N/A,FALSE,"Test 120 Day Accts";#N/A,#N/A,FALSE,"Tickmarks"}</definedName>
    <definedName name="pin_1_2" hidden="1">{#N/A,#N/A,FALSE,"Aging Summary";#N/A,#N/A,FALSE,"Ratio Analysis";#N/A,#N/A,FALSE,"Test 120 Day Accts";#N/A,#N/A,FALSE,"Tickmarks"}</definedName>
    <definedName name="pin_1_3" hidden="1">{#N/A,#N/A,FALSE,"Aging Summary";#N/A,#N/A,FALSE,"Ratio Analysis";#N/A,#N/A,FALSE,"Test 120 Day Accts";#N/A,#N/A,FALSE,"Tickmarks"}</definedName>
    <definedName name="pin_1_4" hidden="1">{#N/A,#N/A,FALSE,"Aging Summary";#N/A,#N/A,FALSE,"Ratio Analysis";#N/A,#N/A,FALSE,"Test 120 Day Accts";#N/A,#N/A,FALSE,"Tickmarks"}</definedName>
    <definedName name="pin_2" hidden="1">{#N/A,#N/A,FALSE,"Aging Summary";#N/A,#N/A,FALSE,"Ratio Analysis";#N/A,#N/A,FALSE,"Test 120 Day Accts";#N/A,#N/A,FALSE,"Tickmarks"}</definedName>
    <definedName name="pin_3" hidden="1">{#N/A,#N/A,FALSE,"Aging Summary";#N/A,#N/A,FALSE,"Ratio Analysis";#N/A,#N/A,FALSE,"Test 120 Day Accts";#N/A,#N/A,FALSE,"Tickmarks"}</definedName>
    <definedName name="pin_4" hidden="1">{#N/A,#N/A,FALSE,"Aging Summary";#N/A,#N/A,FALSE,"Ratio Analysis";#N/A,#N/A,FALSE,"Test 120 Day Accts";#N/A,#N/A,FALSE,"Tickmarks"}</definedName>
    <definedName name="PISchedule" hidden="1">#REF!</definedName>
    <definedName name="pkg" hidden="1">{"'Sheet1'!$A$1:$H$36"}</definedName>
    <definedName name="pl" hidden="1">{"'OP 1999'!$A$7:$H$30"}</definedName>
    <definedName name="PLAu" hidden="1">{#N/A,#N/A,FALSE,"Aging Summary";#N/A,#N/A,FALSE,"Ratio Analysis";#N/A,#N/A,FALSE,"Test 120 Day Accts";#N/A,#N/A,FALSE,"Tickmarks"}</definedName>
    <definedName name="PLAu_1" hidden="1">{#N/A,#N/A,FALSE,"Aging Summary";#N/A,#N/A,FALSE,"Ratio Analysis";#N/A,#N/A,FALSE,"Test 120 Day Accts";#N/A,#N/A,FALSE,"Tickmarks"}</definedName>
    <definedName name="PLAu_1_1_1" hidden="1">{#N/A,#N/A,FALSE,"Aging Summary";#N/A,#N/A,FALSE,"Ratio Analysis";#N/A,#N/A,FALSE,"Test 120 Day Accts";#N/A,#N/A,FALSE,"Tickmarks"}</definedName>
    <definedName name="PLAu_1_1_2" hidden="1">{#N/A,#N/A,FALSE,"Aging Summary";#N/A,#N/A,FALSE,"Ratio Analysis";#N/A,#N/A,FALSE,"Test 120 Day Accts";#N/A,#N/A,FALSE,"Tickmarks"}</definedName>
    <definedName name="PLAu_1_1_3" hidden="1">{#N/A,#N/A,FALSE,"Aging Summary";#N/A,#N/A,FALSE,"Ratio Analysis";#N/A,#N/A,FALSE,"Test 120 Day Accts";#N/A,#N/A,FALSE,"Tickmarks"}</definedName>
    <definedName name="PLAu_1_2" hidden="1">{#N/A,#N/A,FALSE,"Aging Summary";#N/A,#N/A,FALSE,"Ratio Analysis";#N/A,#N/A,FALSE,"Test 120 Day Accts";#N/A,#N/A,FALSE,"Tickmarks"}</definedName>
    <definedName name="PLAu_1_3" hidden="1">{#N/A,#N/A,FALSE,"Aging Summary";#N/A,#N/A,FALSE,"Ratio Analysis";#N/A,#N/A,FALSE,"Test 120 Day Accts";#N/A,#N/A,FALSE,"Tickmarks"}</definedName>
    <definedName name="PLAu_1_4" hidden="1">{#N/A,#N/A,FALSE,"Aging Summary";#N/A,#N/A,FALSE,"Ratio Analysis";#N/A,#N/A,FALSE,"Test 120 Day Accts";#N/A,#N/A,FALSE,"Tickmarks"}</definedName>
    <definedName name="PLAu_2" hidden="1">{#N/A,#N/A,FALSE,"Aging Summary";#N/A,#N/A,FALSE,"Ratio Analysis";#N/A,#N/A,FALSE,"Test 120 Day Accts";#N/A,#N/A,FALSE,"Tickmarks"}</definedName>
    <definedName name="PLAu_3" hidden="1">{#N/A,#N/A,FALSE,"Aging Summary";#N/A,#N/A,FALSE,"Ratio Analysis";#N/A,#N/A,FALSE,"Test 120 Day Accts";#N/A,#N/A,FALSE,"Tickmarks"}</definedName>
    <definedName name="PLAu_4" hidden="1">{#N/A,#N/A,FALSE,"Aging Summary";#N/A,#N/A,FALSE,"Ratio Analysis";#N/A,#N/A,FALSE,"Test 120 Day Accts";#N/A,#N/A,FALSE,"Tickmarks"}</definedName>
    <definedName name="please" hidden="1">{"SCM_Detail",#N/A,FALSE,"SCM";"SCM_Top",#N/A,FALSE,"SCM"}</definedName>
    <definedName name="plo" hidden="1">255</definedName>
    <definedName name="Plumbing" hidden="1">{#N/A,#N/A,TRUE,"FACTS";"DWGLIST",#N/A,TRUE,"DWGS"}</definedName>
    <definedName name="Plumbing1" hidden="1">{#N/A,#N/A,TRUE,"FACTS";"DWGLIST",#N/A,TRUE,"DWGS"}</definedName>
    <definedName name="pmser" hidden="1">{#N/A,#N/A,FALSE,"Eastern";#N/A,#N/A,FALSE,"Western"}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" hidden="1">{"'毛利比较'!$A$4:$P$26"}</definedName>
    <definedName name="po_1" hidden="1">{#N/A,#N/A,TRUE,"Monthly Wireless";#N/A,#N/A,TRUE,"Qrt Wireless";#N/A,#N/A,TRUE,"FY Wireless";#N/A,#N/A,TRUE,"1Q Wireless";#N/A,#N/A,TRUE,"2Q Wireless";#N/A,#N/A,TRUE,"3Q Wireless";#N/A,#N/A,TRUE,"4Q Wireless"}</definedName>
    <definedName name="POA" hidden="1">{"det (May)",#N/A,FALSE,"June";"sum (MAY YTD)",#N/A,FALSE,"June YTD"}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j" localSheetId="1" hidden="1">#REF!</definedName>
    <definedName name="poij" localSheetId="4" hidden="1">#REF!</definedName>
    <definedName name="poij" localSheetId="2" hidden="1">#REF!</definedName>
    <definedName name="poij" localSheetId="5" hidden="1">#REF!</definedName>
    <definedName name="poij" hidden="1">#REF!</definedName>
    <definedName name="POIPOIOPI" hidden="1">#REF!</definedName>
    <definedName name="POIPOIP" hidden="1">#REF!</definedName>
    <definedName name="poj" hidden="1">{#N/A,#N/A,FALSE,"YTCHAN";#N/A,#N/A,FALSE,"TOMMY";#N/A,#N/A,FALSE,"REP.OFFICE";#N/A,#N/A,FALSE,"E&amp;Y_CONSULTANT";#N/A,#N/A,FALSE,"BT &amp; CIT"}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l" hidden="1">{#N/A,#N/A,FALSE,"Eastern";#N/A,#N/A,FALSE,"Western"}</definedName>
    <definedName name="po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p" hidden="1">{"det (May)",#N/A,FALSE,"June";"sum (MAY YTD)",#N/A,FALSE,"June YTD"}</definedName>
    <definedName name="PopCache_GL_INTERFACE_REFERENCE7" hidden="1">#REF!</definedName>
    <definedName name="Popn" hidden="1">{"'Sheet1'!$L$16"}</definedName>
    <definedName name="popo" hidden="1">{#N/A,#N/A,FALSE,"Aging Summary";#N/A,#N/A,FALSE,"Ratio Analysis";#N/A,#N/A,FALSE,"Test 120 Day Accts";#N/A,#N/A,FALSE,"Tickmarks"}</definedName>
    <definedName name="POR" hidden="1">{#N/A,#N/A,FALSE,"95TOTAL"}</definedName>
    <definedName name="Portails" hidden="1">{"' calendrier 2000'!$A$1:$Q$38"}</definedName>
    <definedName name="PP" hidden="1">{#N/A,#N/A,FALSE,"Aging Summary";#N/A,#N/A,FALSE,"Ratio Analysis";#N/A,#N/A,FALSE,"Test 120 Day Accts";#N/A,#N/A,FALSE,"Tickmarks"}</definedName>
    <definedName name="PP_1" hidden="1">{#N/A,#N/A,FALSE,"Aging Summary";#N/A,#N/A,FALSE,"Ratio Analysis";#N/A,#N/A,FALSE,"Test 120 Day Accts";#N/A,#N/A,FALSE,"Tickmarks"}</definedName>
    <definedName name="PP_1_1_1" hidden="1">{#N/A,#N/A,FALSE,"Aging Summary";#N/A,#N/A,FALSE,"Ratio Analysis";#N/A,#N/A,FALSE,"Test 120 Day Accts";#N/A,#N/A,FALSE,"Tickmarks"}</definedName>
    <definedName name="PP_1_1_2" hidden="1">{#N/A,#N/A,FALSE,"Aging Summary";#N/A,#N/A,FALSE,"Ratio Analysis";#N/A,#N/A,FALSE,"Test 120 Day Accts";#N/A,#N/A,FALSE,"Tickmarks"}</definedName>
    <definedName name="PP_1_1_3" hidden="1">{#N/A,#N/A,FALSE,"Aging Summary";#N/A,#N/A,FALSE,"Ratio Analysis";#N/A,#N/A,FALSE,"Test 120 Day Accts";#N/A,#N/A,FALSE,"Tickmarks"}</definedName>
    <definedName name="PP_1_2" hidden="1">{#N/A,#N/A,FALSE,"Aging Summary";#N/A,#N/A,FALSE,"Ratio Analysis";#N/A,#N/A,FALSE,"Test 120 Day Accts";#N/A,#N/A,FALSE,"Tickmarks"}</definedName>
    <definedName name="PP_1_3" hidden="1">{#N/A,#N/A,FALSE,"Aging Summary";#N/A,#N/A,FALSE,"Ratio Analysis";#N/A,#N/A,FALSE,"Test 120 Day Accts";#N/A,#N/A,FALSE,"Tickmarks"}</definedName>
    <definedName name="PP_1_4" hidden="1">{#N/A,#N/A,FALSE,"Aging Summary";#N/A,#N/A,FALSE,"Ratio Analysis";#N/A,#N/A,FALSE,"Test 120 Day Accts";#N/A,#N/A,FALSE,"Tickmarks"}</definedName>
    <definedName name="PP_2" hidden="1">{#N/A,#N/A,FALSE,"Aging Summary";#N/A,#N/A,FALSE,"Ratio Analysis";#N/A,#N/A,FALSE,"Test 120 Day Accts";#N/A,#N/A,FALSE,"Tickmarks"}</definedName>
    <definedName name="PP_3" hidden="1">{#N/A,#N/A,FALSE,"Aging Summary";#N/A,#N/A,FALSE,"Ratio Analysis";#N/A,#N/A,FALSE,"Test 120 Day Accts";#N/A,#N/A,FALSE,"Tickmarks"}</definedName>
    <definedName name="PP_4" hidden="1">{#N/A,#N/A,FALSE,"Aging Summary";#N/A,#N/A,FALSE,"Ratio Analysis";#N/A,#N/A,FALSE,"Test 120 Day Accts";#N/A,#N/A,FALSE,"Tickmarks"}</definedName>
    <definedName name="ppeppe" hidden="1">{"'Sheet1'!$A$1:$H$36"}</definedName>
    <definedName name="PPO" hidden="1">{"'Feb 99'!$A$1:$G$30"}</definedName>
    <definedName name="ppp" hidden="1">{"DCF","UPSIDE CASE",FALSE,"Sheet1";"DCF","BASE CASE",FALSE,"Sheet1";"DCF","DOWNSIDE CASE",FALSE,"Sheet1"}</definedName>
    <definedName name="ppp_1" hidden="1">{"DCF","UPSIDE CASE",FALSE,"Sheet1";"DCF","BASE CASE",FALSE,"Sheet1";"DCF","DOWNSIDE CASE",FALSE,"Sheet1"}</definedName>
    <definedName name="pppe" hidden="1">{"'Sheet1'!$A$1:$H$36"}</definedName>
    <definedName name="pppp" hidden="1">#REF!</definedName>
    <definedName name="pppp1" hidden="1">{#N/A,#N/A,FALSE,"ASSUM"}</definedName>
    <definedName name="ppppp" hidden="1">#REF!</definedName>
    <definedName name="ppppppp" hidden="1">{"'Sheet1'!$A$1:$H$36"}</definedName>
    <definedName name="ppppppppppppppppp" hidden="1">{#N/A,#N/A,FALSE,"Sheet1"}</definedName>
    <definedName name="pr" hidden="1">{#N/A,#N/A,FALSE,"Aging Summary";#N/A,#N/A,FALSE,"Ratio Analysis";#N/A,#N/A,FALSE,"Test 120 Day Accts";#N/A,#N/A,FALSE,"Tickmarks"}</definedName>
    <definedName name="pr_1" hidden="1">{#N/A,#N/A,FALSE,"Aging Summary";#N/A,#N/A,FALSE,"Ratio Analysis";#N/A,#N/A,FALSE,"Test 120 Day Accts";#N/A,#N/A,FALSE,"Tickmarks"}</definedName>
    <definedName name="pr_1_1_1" hidden="1">{#N/A,#N/A,FALSE,"Aging Summary";#N/A,#N/A,FALSE,"Ratio Analysis";#N/A,#N/A,FALSE,"Test 120 Day Accts";#N/A,#N/A,FALSE,"Tickmarks"}</definedName>
    <definedName name="pr_1_1_2" hidden="1">{#N/A,#N/A,FALSE,"Aging Summary";#N/A,#N/A,FALSE,"Ratio Analysis";#N/A,#N/A,FALSE,"Test 120 Day Accts";#N/A,#N/A,FALSE,"Tickmarks"}</definedName>
    <definedName name="pr_1_1_3" hidden="1">{#N/A,#N/A,FALSE,"Aging Summary";#N/A,#N/A,FALSE,"Ratio Analysis";#N/A,#N/A,FALSE,"Test 120 Day Accts";#N/A,#N/A,FALSE,"Tickmarks"}</definedName>
    <definedName name="pr_1_2" hidden="1">{#N/A,#N/A,FALSE,"Aging Summary";#N/A,#N/A,FALSE,"Ratio Analysis";#N/A,#N/A,FALSE,"Test 120 Day Accts";#N/A,#N/A,FALSE,"Tickmarks"}</definedName>
    <definedName name="pr_1_3" hidden="1">{#N/A,#N/A,FALSE,"Aging Summary";#N/A,#N/A,FALSE,"Ratio Analysis";#N/A,#N/A,FALSE,"Test 120 Day Accts";#N/A,#N/A,FALSE,"Tickmarks"}</definedName>
    <definedName name="pr_1_4" hidden="1">{#N/A,#N/A,FALSE,"Aging Summary";#N/A,#N/A,FALSE,"Ratio Analysis";#N/A,#N/A,FALSE,"Test 120 Day Accts";#N/A,#N/A,FALSE,"Tickmarks"}</definedName>
    <definedName name="pr_2" hidden="1">{#N/A,#N/A,FALSE,"Aging Summary";#N/A,#N/A,FALSE,"Ratio Analysis";#N/A,#N/A,FALSE,"Test 120 Day Accts";#N/A,#N/A,FALSE,"Tickmarks"}</definedName>
    <definedName name="pr_3" hidden="1">{#N/A,#N/A,FALSE,"Aging Summary";#N/A,#N/A,FALSE,"Ratio Analysis";#N/A,#N/A,FALSE,"Test 120 Day Accts";#N/A,#N/A,FALSE,"Tickmarks"}</definedName>
    <definedName name="pr_4" hidden="1">{#N/A,#N/A,FALSE,"Aging Summary";#N/A,#N/A,FALSE,"Ratio Analysis";#N/A,#N/A,FALSE,"Test 120 Day Accts";#N/A,#N/A,FALSE,"Tickmarks"}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" hidden="1">{#N/A,#N/A,FALSE,"95TOTAL"}</definedName>
    <definedName name="_xlnm.Print_Area" localSheetId="1" hidden="1">#REF!</definedName>
    <definedName name="_xlnm.Print_Area" localSheetId="4" hidden="1">#REF!</definedName>
    <definedName name="_xlnm.Print_Area" localSheetId="2" hidden="1">#REF!</definedName>
    <definedName name="_xlnm.Print_Area" localSheetId="5" hidden="1">#REF!</definedName>
    <definedName name="_xlnm.Print_Area" hidden="1">#REF!</definedName>
    <definedName name="print1" hidden="1">{#N/A,#N/A,FALSE,"$170M Cash";#N/A,#N/A,FALSE,"$250M Cash";#N/A,#N/A,FALSE,"$325M Cash"}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m" hidden="1">#REF!</definedName>
    <definedName name="PRO" hidden="1">{"det (May)",#N/A,FALSE,"June";"sum (MAY YTD)",#N/A,FALSE,"June YTD"}</definedName>
    <definedName name="problem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dForm" hidden="1">#REF!</definedName>
    <definedName name="Product" hidden="1">#REF!</definedName>
    <definedName name="Program" hidden="1">#REF!</definedName>
    <definedName name="project" hidden="1">REPT([0]!__ase4_1_3,4)&amp;[0]!__ase4_1_1_2&amp;REPT([0]!_________________________________________htl1_1_3,2)&amp;[0]!__ase4_1_1_2&amp;REPT([0]!__ase4_1_1_2,2)&amp;" "&amp;REPT([0]!__ase4_1_1_2,2)&amp;[0]!__ase4_1_2&amp;REPT([0]!__ase4_1_1_2,2)&amp;[0]!__ase4_1_2&amp;REPT(__ase4_1_1_3,2)</definedName>
    <definedName name="PRO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inks_0237b412db404ee5aea8d97882f48ae1" hidden="1">#REF!</definedName>
    <definedName name="prolinks_0630e6bd9fdf4e1fbaf3e0ce3b5f005a" hidden="1">#REF!</definedName>
    <definedName name="prolinks_0738758c278241318dfc35d629494165" hidden="1">#REF!</definedName>
    <definedName name="prolinks_07d8257204554b1da4b4cdb7611b9e19" hidden="1">#REF!</definedName>
    <definedName name="prolinks_0a0487a5d05f455dacaa2f0fe8327eb9" hidden="1">#REF!</definedName>
    <definedName name="prolinks_0a635072dfc64215b88c2f2623c91b11" hidden="1">#REF!</definedName>
    <definedName name="prolinks_0aed36afa60e4b75a3fddbd71deedb63" hidden="1">#REF!</definedName>
    <definedName name="prolinks_0aeead2c138a4ab195540d9d029758ad" hidden="1">#REF!</definedName>
    <definedName name="prolinks_0dce7d81564c474292f03b301656a82e" hidden="1">#REF!</definedName>
    <definedName name="prolinks_160d7de3da3e44a297bec88ea9f298d1" hidden="1">#REF!</definedName>
    <definedName name="prolinks_16796ea780cc4dbab7a2c822117c32f8" hidden="1">#REF!</definedName>
    <definedName name="prolinks_178afaa8334c4faeb67688f9ac392f9e" hidden="1">#REF!</definedName>
    <definedName name="prolinks_18b5dac024054a218aad524e4b07cfb7" hidden="1">#REF!</definedName>
    <definedName name="prolinks_19baa6daec6d4726a1d7c682c5472521" hidden="1">#REF!</definedName>
    <definedName name="prolinks_1b12fedd89154af390eb2ba896ced3de" hidden="1">#REF!</definedName>
    <definedName name="prolinks_2020f4b43e7a49a0bde5d04edad59abd" hidden="1">#REF!</definedName>
    <definedName name="prolinks_21b46ec670df4bc48951a38529ccbb8d" hidden="1">#REF!</definedName>
    <definedName name="prolinks_21f9b39f7c9d4ab6997c8cd5b272ac37" hidden="1">#REF!</definedName>
    <definedName name="prolinks_286e06d870d8458fa05d9bdd4ac06721" hidden="1">#REF!</definedName>
    <definedName name="prolinks_29d268942b02416c981a610f37db6656" hidden="1">#REF!</definedName>
    <definedName name="prolinks_2d7014fa92c240208bed169f63a057c4" hidden="1">#REF!</definedName>
    <definedName name="prolinks_2d8063cf2a694cbfaa00ed422b486095" hidden="1">#REF!</definedName>
    <definedName name="prolinks_31b0664808c447acbc0fb328b1337b32" hidden="1">#REF!</definedName>
    <definedName name="prolinks_327bbef3a7f94ed99d9c80a5756df8b5" hidden="1">#REF!</definedName>
    <definedName name="prolinks_329f624f72ac4b6a9d10207429d8c01e" hidden="1">#REF!</definedName>
    <definedName name="prolinks_3508172fa5ac4205a4540b4ec2c5c151" hidden="1">#REF!</definedName>
    <definedName name="prolinks_357142773cf94e85a22b04f2658f5585" hidden="1">#REF!</definedName>
    <definedName name="prolinks_35af124e23af4b31906d7e52c306e1c0" hidden="1">#REF!</definedName>
    <definedName name="prolinks_3c115b710fdb4c869433d0c22f43ec5b" hidden="1">#REF!</definedName>
    <definedName name="prolinks_40076ed7fd1c480d85535f86aff882e7" hidden="1">#REF!</definedName>
    <definedName name="prolinks_4195d5e737a7485f86b01ccc1169f54d" hidden="1">#REF!</definedName>
    <definedName name="prolinks_423505ec06d54a6d83d6733bc898d315" hidden="1">#REF!</definedName>
    <definedName name="prolinks_4244658e94a849439f12f48e5af9887d" hidden="1">#REF!</definedName>
    <definedName name="prolinks_428771fc1c774917933360e3fac029e1" hidden="1">#REF!</definedName>
    <definedName name="prolinks_433fe0510de746cea775fed213dd4ae4" hidden="1">#REF!</definedName>
    <definedName name="prolinks_469f8a60c9c2432ca666b583b502a067" hidden="1">#REF!</definedName>
    <definedName name="prolinks_498179aa75224896a181896ec0fc3de2" hidden="1">#REF!</definedName>
    <definedName name="prolinks_50567acea1c54efcbd8ce50c8bdf711a" hidden="1">#REF!</definedName>
    <definedName name="prolinks_53425637d51c49eaa66a367e89186b2d" hidden="1">#REF!</definedName>
    <definedName name="prolinks_592ace24d7274dd6b53fcdff71577d63" hidden="1">#REF!</definedName>
    <definedName name="prolinks_5ac6ddfb8298449ba609a7b78536a3c7" hidden="1">#REF!</definedName>
    <definedName name="prolinks_5c30890a552940c4b863148e90de1603" hidden="1">#REF!</definedName>
    <definedName name="prolinks_5ce39926d9ef47d6bff7191436429ceb" hidden="1">#REF!</definedName>
    <definedName name="prolinks_61aef457dc6b4cbb9dd4bd600faf27ed" hidden="1">#REF!</definedName>
    <definedName name="prolinks_670868aa00e943f29823a0b0e9d18168" hidden="1">#REF!</definedName>
    <definedName name="prolinks_69c5a59e02a04f8086deb456200c5a54" hidden="1">#REF!</definedName>
    <definedName name="prolinks_6cbd820fd9e54c92a74f36386a54f394" hidden="1">#REF!</definedName>
    <definedName name="prolinks_6fb7ec66bd3548c7ad848f466d0e5e95" hidden="1">#REF!</definedName>
    <definedName name="prolinks_718c4480790a478a84bb0aaa4cb6bb95" hidden="1">#REF!</definedName>
    <definedName name="prolinks_77f5c171256447c5baef15bafbed7548" hidden="1">#REF!</definedName>
    <definedName name="prolinks_77fdd4f80b0240c79e1a28fea2b55c57" hidden="1">#REF!</definedName>
    <definedName name="prolinks_78c95847f15d430c89ca6e5b56af0e69" hidden="1">#REF!</definedName>
    <definedName name="prolinks_7a916c18dff04f93953c03c46cd7735b" hidden="1">#REF!</definedName>
    <definedName name="prolinks_7b705a8a686543c98f5df9842f924fd3" hidden="1">#REF!</definedName>
    <definedName name="prolinks_7cb7f7c752784a00a8d07bf2050b1aa2" hidden="1">#REF!</definedName>
    <definedName name="prolinks_7cc1e7d6c0c0469ebbcc186114c0aad0" hidden="1">#REF!</definedName>
    <definedName name="prolinks_7da5b35663924b20ada5ad7eab08073f" hidden="1">#REF!</definedName>
    <definedName name="prolinks_7e421d8588a14963bfe89cc0c79e8041" hidden="1">#REF!</definedName>
    <definedName name="prolinks_8774972887dc4457bda995b7a78dae83" hidden="1">#REF!</definedName>
    <definedName name="prolinks_8c97c22ae28e4303b579d19eced35565" hidden="1">#REF!</definedName>
    <definedName name="prolinks_9543c10f192c4fe78e84bf6ef74b8575" hidden="1">#REF!</definedName>
    <definedName name="prolinks_96d52855a22a45079bd8b5154b14389e" hidden="1">#REF!</definedName>
    <definedName name="prolinks_9714735cafc648fe8ecdd4e663795f00" hidden="1">#REF!</definedName>
    <definedName name="prolinks_97745de667db4319acc42e79459154e8" hidden="1">#REF!</definedName>
    <definedName name="prolinks_991cf96679c44ee6808e27a615997e83" hidden="1">#REF!</definedName>
    <definedName name="prolinks_9b3aba538b3d44eb9c48f883f37bc6a6" hidden="1">#REF!</definedName>
    <definedName name="prolinks_9c9be881804a442685b0f45515fab00a" hidden="1">#REF!</definedName>
    <definedName name="prolinks_9e2a9aab291d40afba1d1482abacd2d2" hidden="1">#REF!</definedName>
    <definedName name="prolinks_9e82112a6df743bf9763f3b37d3a87cf" hidden="1">#REF!</definedName>
    <definedName name="prolinks_a0108456aa0440cba30667f2ea221650" hidden="1">#REF!</definedName>
    <definedName name="prolinks_a225f45f108e40ed88488bd1320315b5" hidden="1">#REF!</definedName>
    <definedName name="prolinks_a3931ba01cf248f2961fca43e71c11bc" hidden="1">#REF!</definedName>
    <definedName name="prolinks_a4280d7d25034a6c935c5238a5c2f6d5" hidden="1">#REF!</definedName>
    <definedName name="prolinks_a5bf294c50f545128b5542cca8cf1171" hidden="1">#REF!</definedName>
    <definedName name="prolinks_a5eba7ea69c64e808bbcd37f1ea11c06" hidden="1">#REF!</definedName>
    <definedName name="prolinks_a7474856ac8f4f6bafad89854e8231eb" hidden="1">#REF!</definedName>
    <definedName name="prolinks_a7839bd69746448ea39ca3bdb3c153ce" hidden="1">#REF!</definedName>
    <definedName name="prolinks_a7c68c7ab53d45b2bff411bd633c8d91" hidden="1">#REF!</definedName>
    <definedName name="prolinks_ac3e384b74c24f9c905a467bb6911dbd" hidden="1">#REF!</definedName>
    <definedName name="prolinks_b1358124f23a438b904cea6f5e4ea982" hidden="1">#REF!</definedName>
    <definedName name="prolinks_b3efe8a8b8874ebfa60059368db1ce12" hidden="1">#REF!</definedName>
    <definedName name="prolinks_b423ce39d093441cb0480c43f63bbeec" hidden="1">#REF!</definedName>
    <definedName name="prolinks_ba78949dd5e6420aac2cf6e3969794ba" hidden="1">#REF!</definedName>
    <definedName name="prolinks_bf81f0cb34f04192a72f25b946557e3d" hidden="1">#REF!</definedName>
    <definedName name="prolinks_bf969bcc0c874fa29500c21b61f3b6eb" hidden="1">#REF!</definedName>
    <definedName name="prolinks_c1ba4b1abcbc45298da584b22cae86b4" hidden="1">#REF!</definedName>
    <definedName name="prolinks_c5b14f08a94a44fea9856c4b4a5f852b" hidden="1">#REF!</definedName>
    <definedName name="prolinks_c8947306e33745c9a097b1d726a62234" hidden="1">#REF!</definedName>
    <definedName name="prolinks_cb25697e5337492baa72bcd9078865bc" hidden="1">#REF!</definedName>
    <definedName name="prolinks_cb6a1e927d514486be3427b3d8995b95" hidden="1">#REF!</definedName>
    <definedName name="prolinks_cbd44c1b458140aeab5d04540ed33c3e" hidden="1">#REF!</definedName>
    <definedName name="prolinks_d2d5bebb8435477ebcce34db9a6cb28a" hidden="1">#REF!</definedName>
    <definedName name="prolinks_d548d75c5d1c462b91aecb7e320d7979" hidden="1">#REF!</definedName>
    <definedName name="prolinks_d5574e53863a4497a345871fe9873896" hidden="1">#REF!</definedName>
    <definedName name="prolinks_d9595078fb7b444db6c1309278f74dcd" hidden="1">#REF!</definedName>
    <definedName name="prolinks_de156c68973b4e1fb8673e56fddb9af6" hidden="1">#REF!</definedName>
    <definedName name="prolinks_def7f0a91d8e4ef4ae194eebdb808fbd" hidden="1">#REF!</definedName>
    <definedName name="prolinks_e284efb8a81748b199789b00cf720777" hidden="1">#REF!</definedName>
    <definedName name="prolinks_e7242f8b00ec4047a1630bd80c1264bc" hidden="1">#REF!</definedName>
    <definedName name="prolinks_ee4cc20d56aa48659f4df9c501794b6f" hidden="1">#REF!</definedName>
    <definedName name="prolinks_f107832d14fa4397809afa08d765ae19" hidden="1">#REF!</definedName>
    <definedName name="prolinks_f19036f0badf4937abb9c37a90aa31a7" hidden="1">#REF!</definedName>
    <definedName name="prolinks_fa0e264707c54779a1c3a378bc5ab182" hidden="1">#REF!</definedName>
    <definedName name="prolinks_fce2c3e030a644389fdd83628e1f17e0" hidden="1">#REF!</definedName>
    <definedName name="prolinks_fd5bdbb7d7cb4a47b4d016b6ca6e39b1" hidden="1">#REF!</definedName>
    <definedName name="prolinks_fda2de559fcc4f13b479c56fdadbb80b" hidden="1">#REF!</definedName>
    <definedName name="prov" hidden="1">{"Ergebnisbericht_UBA",#N/A,FALSE,"MB"}</definedName>
    <definedName name="Prova" hidden="1">{"Ergebnisbericht_UBA",#N/A,FALSE,"MB"}</definedName>
    <definedName name="PRR" hidden="1">{"'status'!$B$2:$H$15"}</definedName>
    <definedName name="PTEeXToEUR" hidden="1">1/ev</definedName>
    <definedName name="ptFileDateTime" hidden="1">39464.5079282407</definedName>
    <definedName name="PTree_RiskProfile_IncludeCumulativeChart" hidden="1">TRUE</definedName>
    <definedName name="PTree_RiskProfile_IncludeProbabilityChart" hidden="1">TRUE</definedName>
    <definedName name="PTree_RiskProfile_IncludeStatisticalSummary" hidden="1">TRUE</definedName>
    <definedName name="PTree_RiskProfile_Model" hidden="1">#N/A</definedName>
    <definedName name="PTree_RiskProfile_PathsToAnalyze" hidden="1">1</definedName>
    <definedName name="PTree_RiskProfile_StartingNode" hidden="1">#N/A</definedName>
    <definedName name="pu" hidden="1">{"'毛利比较'!$A$4:$P$26"}</definedName>
    <definedName name="PUB_FileID" hidden="1">"L10003649.xls"</definedName>
    <definedName name="PUB_UserID" hidden="1">"MAYERX"</definedName>
    <definedName name="puui" hidden="1">{#N/A,#N/A,TRUE,"Qrt BCG";#N/A,#N/A,TRUE,"Qrt w|o Wireless";#N/A,#N/A,TRUE,"Qrt Wireless"}</definedName>
    <definedName name="puui_1" hidden="1">{#N/A,#N/A,TRUE,"Qrt BCG";#N/A,#N/A,TRUE,"Qrt w|o Wireless";#N/A,#N/A,TRUE,"Qrt Wireless"}</definedName>
    <definedName name="py" hidden="1">{"'毛利比较'!$A$4:$P$26"}</definedName>
    <definedName name="q" localSheetId="1" hidden="1">#REF!</definedName>
    <definedName name="q" localSheetId="4" hidden="1">#REF!</definedName>
    <definedName name="q" localSheetId="2" hidden="1">#REF!</definedName>
    <definedName name="q" localSheetId="5" hidden="1">#REF!</definedName>
    <definedName name="q" hidden="1">#REF!</definedName>
    <definedName name="q_1" hidden="1">{#N/A,#N/A,TRUE,"Monthly BCG";#N/A,#N/A,TRUE,"Monthly w|o Wireless";#N/A,#N/A,TRUE,"Monthly Wireless"}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3RGQ3R" hidden="1">{#N/A,#N/A,FALSE,"Aging Summary";#N/A,#N/A,FALSE,"Ratio Analysis";#N/A,#N/A,FALSE,"Test 120 Day Accts";#N/A,#N/A,FALSE,"Tickmarks"}</definedName>
    <definedName name="QD" hidden="1">{"'Feb 99'!$A$1:$G$30"}</definedName>
    <definedName name="qdqd" hidden="1">{#N/A,#N/A,FALSE,"Table of Contents";#N/A,#N/A,FALSE,"Overview";#N/A,#N/A,FALSE,"Data"}</definedName>
    <definedName name="qe" hidden="1">{#N/A,#N/A,FALSE,"TAX COMPUTATION";#N/A,#N/A,FALSE,"TAX SCHEDULE";#N/A,#N/A,FALSE,"ADDITIONS";#N/A,#N/A,FALSE,"W &amp; T"}</definedName>
    <definedName name="qeazr" hidden="1">{#N/A,#N/A,FALSE,"Eastern";#N/A,#N/A,FALSE,"Western"}</definedName>
    <definedName name="QEF" hidden="1">{"'Sheet1'!$A$4:$M$6"}</definedName>
    <definedName name="QER" hidden="1">{#N/A,#N/A,FALSE,"Aging Summary";#N/A,#N/A,FALSE,"Ratio Analysis";#N/A,#N/A,FALSE,"Test 120 Day Accts";#N/A,#N/A,FALSE,"Tickmarks"}</definedName>
    <definedName name="qerg" hidden="1">{"'Sheet1'!$A$4:$M$6"}</definedName>
    <definedName name="QERV" hidden="1">{#N/A,#N/A,FALSE,"Aging Summary";#N/A,#N/A,FALSE,"Ratio Analysis";#N/A,#N/A,FALSE,"Test 120 Day Accts";#N/A,#N/A,FALSE,"Tickmarks"}</definedName>
    <definedName name="QETB" hidden="1">{#N/A,#N/A,FALSE,"Aging Summary";#N/A,#N/A,FALSE,"Ratio Analysis";#N/A,#N/A,FALSE,"Test 120 Day Accts";#N/A,#N/A,FALSE,"Tickmarks"}</definedName>
    <definedName name="qfe" hidden="1">{"'Sheet1'!$A$4:$M$6"}</definedName>
    <definedName name="qq" hidden="1">{"'Sheet1'!$A$4:$M$6"}</definedName>
    <definedName name="qq_1" hidden="1">{"'Sheet1'!$A$4:$M$6"}</definedName>
    <definedName name="qq_1_1" hidden="1">{"'Sheet1'!$A$4:$M$6"}</definedName>
    <definedName name="qq_1_1_1" hidden="1">{"'Sheet1'!$A$4:$M$6"}</definedName>
    <definedName name="qq_1_1_2" hidden="1">{"'Sheet1'!$A$4:$M$6"}</definedName>
    <definedName name="qq_1_1_3" hidden="1">{"'Sheet1'!$A$4:$M$6"}</definedName>
    <definedName name="qq_1_2" hidden="1">{"'Sheet1'!$A$4:$M$6"}</definedName>
    <definedName name="qq_1_3" hidden="1">{"'Sheet1'!$A$4:$M$6"}</definedName>
    <definedName name="qq_2" hidden="1">{"'Sheet1'!$A$4:$M$6"}</definedName>
    <definedName name="qq_3" hidden="1">{"'Sheet1'!$A$4:$M$6"}</definedName>
    <definedName name="qq_4" hidden="1">{"'Sheet1'!$A$4:$M$6"}</definedName>
    <definedName name="qqq" hidden="1">{"SCH1C",#N/A,FALSE,"North America";"SCH2C",#N/A,FALSE,"North America"}</definedName>
    <definedName name="QQQQ" hidden="1">{"'Sheet1'!$A$1:$H$36"}</definedName>
    <definedName name="QQQQQ" hidden="1">#REF!</definedName>
    <definedName name="qqqqqq" hidden="1">{"SH Summary",#N/A,FALSE,"SPRING HILL";"budget",#N/A,FALSE,"SPRING HILL"}</definedName>
    <definedName name="qqqqqqqqqqqqq" hidden="1">{#N/A,#N/A,FALSE,"Assessment";#N/A,#N/A,FALSE,"Staffing";#N/A,#N/A,FALSE,"Hires";#N/A,#N/A,FALSE,"Assumptions"}</definedName>
    <definedName name="qqqqqqqqqqqqqqqqqqq" hidden="1">{#N/A,#N/A,FALSE,"Sheet1"}</definedName>
    <definedName name="qqwe" hidden="1">{"'Sheet1'!$A$4:$M$6"}</definedName>
    <definedName name="QR" hidden="1">{"'Sheet1'!$A$4:$M$6"}</definedName>
    <definedName name="qrewq" hidden="1">{"'Sheet1'!$A$1:$H$36"}</definedName>
    <definedName name="qrf" hidden="1">{"'Sheet1'!$A$4:$M$6"}</definedName>
    <definedName name="qrfv" hidden="1">{"'Sheet1'!$A$4:$M$6"}</definedName>
    <definedName name="qrvq" hidden="1">{"'Sheet1'!$A$4:$M$6"}</definedName>
    <definedName name="QRYCOUNT" hidden="1">0</definedName>
    <definedName name="QRYNEXT" hidden="1">1</definedName>
    <definedName name="QRYWKS1" hidden="1">0</definedName>
    <definedName name="qsad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fd" hidden="1">{#N/A,#N/A,TRUE,"Cover sheet";#N/A,#N/A,TRUE,"INPUTS";#N/A,#N/A,TRUE,"OUTPUTS";#N/A,#N/A,TRUE,"VALUATION"}</definedName>
    <definedName name="qt" hidden="1">{#N/A,#N/A,FALSE,"BALANCE SHEET";#N/A,#N/A,FALSE,"PL ACCOUNT";#N/A,#N/A,FALSE,"FIXED ASSETS";#N/A,#N/A,FALSE,"HP (V)";#N/A,#N/A,FALSE,"TAX COMP";#N/A,#N/A,FALSE,"W&amp;T";#N/A,#N/A,FALSE,"RECONCILE"}</definedName>
    <definedName name="question1" hidden="1">{#N/A,#N/A,FALSE,"Aging Summary";#N/A,#N/A,FALSE,"Ratio Analysis";#N/A,#N/A,FALSE,"Test 120 Day Accts";#N/A,#N/A,FALSE,"Tickmarks"}</definedName>
    <definedName name="question2" hidden="1">{"Balance Sheet",#N/A,FALSE,"Balance Sheet";"Balance Sheet - By Quarter",#N/A,FALSE,"Balance Sheet";"Fixed Assets",#N/A,FALSE,"Balance Sheet";"Fixed Assets - By Quarter",#N/A,FALSE,"Balance Sheet";"WIP",#N/A,FALSE,"Balance Sheet";"WIP - By Quarter",#N/A,FALSE,"Balance Sheet";"Debtors",#N/A,FALSE,"Balance Sheet";"Debtors - By Quarter",#N/A,FALSE,"Balance Sheet";"Creditors",#N/A,FALSE,"Balance Sheet";"Creditors - By Quarter",#N/A,FALSE,"Balance Sheet";"Advanced Payments",#N/A,FALSE,"Balance Sheet";"Advance Payments - By Quarter",#N/A,FALSE,"Balance Sheet";"Provisions",#N/A,FALSE,"Balance Sheet";"Provisions - By Quarter",#N/A,FALSE,"Balance Sheet";"Reserves",#N/A,FALSE,"Balance Sheet";"Reserves - By Quarter",#N/A,FALSE,"Balance Sheet";"Outstanding Order Book",#N/A,FALSE,"Balance Sheet";"Outstanding Order Book - By Quarter",#N/A,FALSE,"Balance Sheet"}</definedName>
    <definedName name="question3" hidden="1">{"Balance Sheet",#N/A,FALSE,"Balance Sheet";"Balance Sheet - By Quarter",#N/A,FALSE,"Balance Sheet"}</definedName>
    <definedName name="question4" hidden="1">{"Cash Flow",#N/A,FALSE,"Cash flow";"Cash Flow - By Quarter",#N/A,FALSE,"Cash flow"}</definedName>
    <definedName name="question5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question6" hidden="1">{"P&amp;L",#N/A,FALSE,"P&amp;L";"P&amp;L - By Quarter",#N/A,FALSE,"P&amp;L"}</definedName>
    <definedName name="qw" hidden="1">{"'Sheet1'!$A$1:$H$36"}</definedName>
    <definedName name="qwdf" hidden="1">{"'Sheet1'!$A$4:$M$6"}</definedName>
    <definedName name="qwdqdfe" hidden="1">{"'Sheet1'!$A$1:$H$36"}</definedName>
    <definedName name="QWDWQD" hidden="1">{"'Feb 99'!$A$1:$G$30"}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fwer" hidden="1">{#N/A,#N/A,FALSE,"mgtsum.XLS";#N/A,#N/A,FALSE,"CAPONE";#N/A,#N/A,FALSE,"CAPTWO";#N/A,#N/A,FALSE,"CAPTHREE"}</definedName>
    <definedName name="qwef" hidden="1">{"'Sheet1'!$A$4:$M$6"}</definedName>
    <definedName name="qwer" hidden="1">{#N/A,#N/A,FALSE,"4-up charts p.1";#N/A,#N/A,FALSE,"4-up charts p.2";#N/A,#N/A,FALSE," rate of ? qtr";#N/A,#N/A,FALSE,"Detail Rel rate of ? ";#N/A,#N/A,FALSE,"Inventory"}</definedName>
    <definedName name="qwerq" hidden="1">{#N/A,#N/A,TRUE,"FY BCG";#N/A,#N/A,TRUE,"FY w|o Wireless";#N/A,#N/A,TRUE,"FY Wireless"}</definedName>
    <definedName name="qwerq_1" hidden="1">{#N/A,#N/A,TRUE,"FY BCG";#N/A,#N/A,TRUE,"FY w|o Wireless";#N/A,#N/A,TRUE,"FY Wireless"}</definedName>
    <definedName name="qwerty" hidden="1">{#N/A,#N/A,FALSE,"Assessment";#N/A,#N/A,FALSE,"Staffing";#N/A,#N/A,FALSE,"Hires";#N/A,#N/A,FALSE,"Assumptions"}</definedName>
    <definedName name="qwf" hidden="1">{"'Sheet1'!$A$4:$M$6"}</definedName>
    <definedName name="qwos" hidden="1">{#N/A,#N/A,FALSE,"제목"}</definedName>
    <definedName name="qwqw" hidden="1">{#N/A,#N/A,FALSE,"Créances";#N/A,#N/A,FALSE,"Effectifs";#N/A,#N/A,FALSE,"SI"}</definedName>
    <definedName name="qwrf" hidden="1">{"'Sheet1'!$A$4:$M$6"}</definedName>
    <definedName name="qwrtqw" hidden="1">{"'Sheet1'!$A$1:$H$36"}</definedName>
    <definedName name="qy" hidden="1">{#N/A,#N/A,FALSE,"TAX COMPUTATION";#N/A,#N/A,FALSE,"TAX SCHEDULE";#N/A,#N/A,FALSE,"ADDITIONS";#N/A,#N/A,FALSE,"W &amp; T"}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1235431" hidden="1">#REF!</definedName>
    <definedName name="r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euy" hidden="1">#REF!</definedName>
    <definedName name="rampup" hidden="1">{"'Sheet1'!$A$1:$H$36"}</definedName>
    <definedName name="RangeChange" hidden="1">#N/A</definedName>
    <definedName name="ratio1" hidden="1">{"'Sheet1'!$A$4:$M$6"}</definedName>
    <definedName name="ratio1_1" hidden="1">{"'Sheet1'!$A$4:$M$6"}</definedName>
    <definedName name="ratio1_1_1_1" hidden="1">{"'Sheet1'!$A$4:$M$6"}</definedName>
    <definedName name="ratio1_1_1_2" hidden="1">{"'Sheet1'!$A$4:$M$6"}</definedName>
    <definedName name="ratio1_1_1_3" hidden="1">{"'Sheet1'!$A$4:$M$6"}</definedName>
    <definedName name="ratio1_1_2" hidden="1">{"'Sheet1'!$A$4:$M$6"}</definedName>
    <definedName name="ratio1_1_3" hidden="1">{"'Sheet1'!$A$4:$M$6"}</definedName>
    <definedName name="ratio1_1_4" hidden="1">{"'Sheet1'!$A$4:$M$6"}</definedName>
    <definedName name="ratio1_2" hidden="1">{"'Sheet1'!$A$4:$M$6"}</definedName>
    <definedName name="ratio1_3" hidden="1">{"'Sheet1'!$A$4:$M$6"}</definedName>
    <definedName name="ratio1_4" hidden="1">{"'Sheet1'!$A$4:$M$6"}</definedName>
    <definedName name="RCArea" hidden="1">#REF!</definedName>
    <definedName name="RD" hidden="1">{"'Sheet1'!$A$1:$H$36"}</definedName>
    <definedName name="RDIMM" hidden="1">{"'Sheet1'!$A$1:$H$36"}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eipt" hidden="1">#REF!</definedName>
    <definedName name="_xlnm.Recorder" hidden="1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3n" hidden="1">{"'Feb 99'!$A$1:$G$30"}</definedName>
    <definedName name="reear" hidden="1">{#N/A,#N/A,FALSE,"Sheet1"}</definedName>
    <definedName name="reear_1" hidden="1">{#N/A,#N/A,FALSE,"Sheet1"}</definedName>
    <definedName name="reear_1_1_1" hidden="1">{#N/A,#N/A,FALSE,"Sheet1"}</definedName>
    <definedName name="reear_1_1_2" hidden="1">{#N/A,#N/A,FALSE,"Sheet1"}</definedName>
    <definedName name="reear_1_1_3" hidden="1">{#N/A,#N/A,FALSE,"Sheet1"}</definedName>
    <definedName name="reear_1_2" hidden="1">{#N/A,#N/A,FALSE,"Sheet1"}</definedName>
    <definedName name="reear_1_3" hidden="1">{#N/A,#N/A,FALSE,"Sheet1"}</definedName>
    <definedName name="reear_1_4" hidden="1">{#N/A,#N/A,FALSE,"Sheet1"}</definedName>
    <definedName name="reear_2" hidden="1">{#N/A,#N/A,FALSE,"Sheet1"}</definedName>
    <definedName name="reear_3" hidden="1">{#N/A,#N/A,FALSE,"Sheet1"}</definedName>
    <definedName name="reear_4" hidden="1">{#N/A,#N/A,FALSE,"Sheet1"}</definedName>
    <definedName name="REF" hidden="1">{#N/A,#N/A,FALSE,"COMP"}</definedName>
    <definedName name="REF_1" hidden="1">{#N/A,#N/A,FALSE,"COMP"}</definedName>
    <definedName name="refref" hidden="1">#REF!</definedName>
    <definedName name="re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Regional" hidden="1">{#N/A,#N/A,FALSE,"mgtsum.XLS";#N/A,#N/A,FALSE,"CAPONE";#N/A,#N/A,FALSE,"CAPTWO";#N/A,#N/A,FALSE,"CAPTHREE"}</definedName>
    <definedName name="REH" hidden="1">{"DCF1",#N/A,FALSE,"SIERRA DCF";"MATRIX1",#N/A,FALSE,"SIERRA DCF"}</definedName>
    <definedName name="rehtrhtrhtr" hidden="1">{#N/A,#N/A,FALSE,"Aging Summary";#N/A,#N/A,FALSE,"Ratio Analysis";#N/A,#N/A,FALSE,"Test 120 Day Accts";#N/A,#N/A,FALSE,"Tickmarks"}</definedName>
    <definedName name="rehtrhtrhtr_1" hidden="1">{#N/A,#N/A,FALSE,"Aging Summary";#N/A,#N/A,FALSE,"Ratio Analysis";#N/A,#N/A,FALSE,"Test 120 Day Accts";#N/A,#N/A,FALSE,"Tickmarks"}</definedName>
    <definedName name="rehtrhtrhtr_1_1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Fis_1" hidden="1">{#N/A,#N/A,FALSE,"Aging Summary";#N/A,#N/A,FALSE,"Ratio Analysis";#N/A,#N/A,FALSE,"Test 120 Day Accts";#N/A,#N/A,FALSE,"Tickmarks"}</definedName>
    <definedName name="RekFis_1_1_1" hidden="1">{#N/A,#N/A,FALSE,"Aging Summary";#N/A,#N/A,FALSE,"Ratio Analysis";#N/A,#N/A,FALSE,"Test 120 Day Accts";#N/A,#N/A,FALSE,"Tickmarks"}</definedName>
    <definedName name="RekFis_1_1_2" hidden="1">{#N/A,#N/A,FALSE,"Aging Summary";#N/A,#N/A,FALSE,"Ratio Analysis";#N/A,#N/A,FALSE,"Test 120 Day Accts";#N/A,#N/A,FALSE,"Tickmarks"}</definedName>
    <definedName name="RekFis_1_1_3" hidden="1">{#N/A,#N/A,FALSE,"Aging Summary";#N/A,#N/A,FALSE,"Ratio Analysis";#N/A,#N/A,FALSE,"Test 120 Day Accts";#N/A,#N/A,FALSE,"Tickmarks"}</definedName>
    <definedName name="RekFis_1_2" hidden="1">{#N/A,#N/A,FALSE,"Aging Summary";#N/A,#N/A,FALSE,"Ratio Analysis";#N/A,#N/A,FALSE,"Test 120 Day Accts";#N/A,#N/A,FALSE,"Tickmarks"}</definedName>
    <definedName name="RekFis_1_3" hidden="1">{#N/A,#N/A,FALSE,"Aging Summary";#N/A,#N/A,FALSE,"Ratio Analysis";#N/A,#N/A,FALSE,"Test 120 Day Accts";#N/A,#N/A,FALSE,"Tickmarks"}</definedName>
    <definedName name="RekFis_1_4" hidden="1">{#N/A,#N/A,FALSE,"Aging Summary";#N/A,#N/A,FALSE,"Ratio Analysis";#N/A,#N/A,FALSE,"Test 120 Day Accts";#N/A,#N/A,FALSE,"Tickmarks"}</definedName>
    <definedName name="RekFis_2" hidden="1">{#N/A,#N/A,FALSE,"Aging Summary";#N/A,#N/A,FALSE,"Ratio Analysis";#N/A,#N/A,FALSE,"Test 120 Day Accts";#N/A,#N/A,FALSE,"Tickmarks"}</definedName>
    <definedName name="RekFis_3" hidden="1">{#N/A,#N/A,FALSE,"Aging Summary";#N/A,#N/A,FALSE,"Ratio Analysis";#N/A,#N/A,FALSE,"Test 120 Day Accts";#N/A,#N/A,FALSE,"Tickmarks"}</definedName>
    <definedName name="RekFis_4" hidden="1">{#N/A,#N/A,FALSE,"Aging Summary";#N/A,#N/A,FALSE,"Ratio Analysis";#N/A,#N/A,FALSE,"Test 120 Day Accts";#N/A,#N/A,FALSE,"Tickmarks"}</definedName>
    <definedName name="Rekfis1" hidden="1">{#N/A,#N/A,FALSE,"Aging Summary";#N/A,#N/A,FALSE,"Ratio Analysis";#N/A,#N/A,FALSE,"Test 120 Day Accts";#N/A,#N/A,FALSE,"Tickmarks"}</definedName>
    <definedName name="Rekfis1_1" hidden="1">{#N/A,#N/A,FALSE,"Aging Summary";#N/A,#N/A,FALSE,"Ratio Analysis";#N/A,#N/A,FALSE,"Test 120 Day Accts";#N/A,#N/A,FALSE,"Tickmarks"}</definedName>
    <definedName name="Rekfis1_1_1_1" hidden="1">{#N/A,#N/A,FALSE,"Aging Summary";#N/A,#N/A,FALSE,"Ratio Analysis";#N/A,#N/A,FALSE,"Test 120 Day Accts";#N/A,#N/A,FALSE,"Tickmarks"}</definedName>
    <definedName name="Rekfis1_1_1_2" hidden="1">{#N/A,#N/A,FALSE,"Aging Summary";#N/A,#N/A,FALSE,"Ratio Analysis";#N/A,#N/A,FALSE,"Test 120 Day Accts";#N/A,#N/A,FALSE,"Tickmarks"}</definedName>
    <definedName name="Rekfis1_1_1_3" hidden="1">{#N/A,#N/A,FALSE,"Aging Summary";#N/A,#N/A,FALSE,"Ratio Analysis";#N/A,#N/A,FALSE,"Test 120 Day Accts";#N/A,#N/A,FALSE,"Tickmarks"}</definedName>
    <definedName name="Rekfis1_1_2" hidden="1">{#N/A,#N/A,FALSE,"Aging Summary";#N/A,#N/A,FALSE,"Ratio Analysis";#N/A,#N/A,FALSE,"Test 120 Day Accts";#N/A,#N/A,FALSE,"Tickmarks"}</definedName>
    <definedName name="Rekfis1_1_3" hidden="1">{#N/A,#N/A,FALSE,"Aging Summary";#N/A,#N/A,FALSE,"Ratio Analysis";#N/A,#N/A,FALSE,"Test 120 Day Accts";#N/A,#N/A,FALSE,"Tickmarks"}</definedName>
    <definedName name="Rekfis1_1_4" hidden="1">{#N/A,#N/A,FALSE,"Aging Summary";#N/A,#N/A,FALSE,"Ratio Analysis";#N/A,#N/A,FALSE,"Test 120 Day Accts";#N/A,#N/A,FALSE,"Tickmarks"}</definedName>
    <definedName name="Rekfis1_2" hidden="1">{#N/A,#N/A,FALSE,"Aging Summary";#N/A,#N/A,FALSE,"Ratio Analysis";#N/A,#N/A,FALSE,"Test 120 Day Accts";#N/A,#N/A,FALSE,"Tickmarks"}</definedName>
    <definedName name="Rekfis1_3" hidden="1">{#N/A,#N/A,FALSE,"Aging Summary";#N/A,#N/A,FALSE,"Ratio Analysis";#N/A,#N/A,FALSE,"Test 120 Day Accts";#N/A,#N/A,FALSE,"Tickmarks"}</definedName>
    <definedName name="Rekfis1_4" hidden="1">{#N/A,#N/A,FALSE,"Aging Summary";#N/A,#N/A,FALSE,"Ratio Analysis";#N/A,#N/A,FALSE,"Test 120 Day Accts";#N/A,#N/A,FALSE,"Tickmarks"}</definedName>
    <definedName name="Rekfis4" hidden="1">{#N/A,#N/A,FALSE,"Aging Summary";#N/A,#N/A,FALSE,"Ratio Analysis";#N/A,#N/A,FALSE,"Test 120 Day Accts";#N/A,#N/A,FALSE,"Tickmarks"}</definedName>
    <definedName name="Rekfis4_1" hidden="1">{#N/A,#N/A,FALSE,"Aging Summary";#N/A,#N/A,FALSE,"Ratio Analysis";#N/A,#N/A,FALSE,"Test 120 Day Accts";#N/A,#N/A,FALSE,"Tickmarks"}</definedName>
    <definedName name="Rekfis4_1_1_1" hidden="1">{#N/A,#N/A,FALSE,"Aging Summary";#N/A,#N/A,FALSE,"Ratio Analysis";#N/A,#N/A,FALSE,"Test 120 Day Accts";#N/A,#N/A,FALSE,"Tickmarks"}</definedName>
    <definedName name="Rekfis4_1_1_2" hidden="1">{#N/A,#N/A,FALSE,"Aging Summary";#N/A,#N/A,FALSE,"Ratio Analysis";#N/A,#N/A,FALSE,"Test 120 Day Accts";#N/A,#N/A,FALSE,"Tickmarks"}</definedName>
    <definedName name="Rekfis4_1_1_3" hidden="1">{#N/A,#N/A,FALSE,"Aging Summary";#N/A,#N/A,FALSE,"Ratio Analysis";#N/A,#N/A,FALSE,"Test 120 Day Accts";#N/A,#N/A,FALSE,"Tickmarks"}</definedName>
    <definedName name="Rekfis4_1_2" hidden="1">{#N/A,#N/A,FALSE,"Aging Summary";#N/A,#N/A,FALSE,"Ratio Analysis";#N/A,#N/A,FALSE,"Test 120 Day Accts";#N/A,#N/A,FALSE,"Tickmarks"}</definedName>
    <definedName name="Rekfis4_1_3" hidden="1">{#N/A,#N/A,FALSE,"Aging Summary";#N/A,#N/A,FALSE,"Ratio Analysis";#N/A,#N/A,FALSE,"Test 120 Day Accts";#N/A,#N/A,FALSE,"Tickmarks"}</definedName>
    <definedName name="Rekfis4_1_4" hidden="1">{#N/A,#N/A,FALSE,"Aging Summary";#N/A,#N/A,FALSE,"Ratio Analysis";#N/A,#N/A,FALSE,"Test 120 Day Accts";#N/A,#N/A,FALSE,"Tickmarks"}</definedName>
    <definedName name="Rekfis4_2" hidden="1">{#N/A,#N/A,FALSE,"Aging Summary";#N/A,#N/A,FALSE,"Ratio Analysis";#N/A,#N/A,FALSE,"Test 120 Day Accts";#N/A,#N/A,FALSE,"Tickmarks"}</definedName>
    <definedName name="Rekfis4_3" hidden="1">{#N/A,#N/A,FALSE,"Aging Summary";#N/A,#N/A,FALSE,"Ratio Analysis";#N/A,#N/A,FALSE,"Test 120 Day Accts";#N/A,#N/A,FALSE,"Tickmarks"}</definedName>
    <definedName name="Rekfis4_4" hidden="1">{#N/A,#N/A,FALSE,"Aging Summary";#N/A,#N/A,FALSE,"Ratio Analysis";#N/A,#N/A,FALSE,"Test 120 Day Accts";#N/A,#N/A,FALSE,"Tickmarks"}</definedName>
    <definedName name="rekis2" hidden="1">{#N/A,#N/A,FALSE,"Aging Summary";#N/A,#N/A,FALSE,"Ratio Analysis";#N/A,#N/A,FALSE,"Test 120 Day Accts";#N/A,#N/A,FALSE,"Tickmarks"}</definedName>
    <definedName name="rekis2_1" hidden="1">{#N/A,#N/A,FALSE,"Aging Summary";#N/A,#N/A,FALSE,"Ratio Analysis";#N/A,#N/A,FALSE,"Test 120 Day Accts";#N/A,#N/A,FALSE,"Tickmarks"}</definedName>
    <definedName name="rekis2_1_1_1" hidden="1">{#N/A,#N/A,FALSE,"Aging Summary";#N/A,#N/A,FALSE,"Ratio Analysis";#N/A,#N/A,FALSE,"Test 120 Day Accts";#N/A,#N/A,FALSE,"Tickmarks"}</definedName>
    <definedName name="rekis2_1_1_2" hidden="1">{#N/A,#N/A,FALSE,"Aging Summary";#N/A,#N/A,FALSE,"Ratio Analysis";#N/A,#N/A,FALSE,"Test 120 Day Accts";#N/A,#N/A,FALSE,"Tickmarks"}</definedName>
    <definedName name="rekis2_1_1_3" hidden="1">{#N/A,#N/A,FALSE,"Aging Summary";#N/A,#N/A,FALSE,"Ratio Analysis";#N/A,#N/A,FALSE,"Test 120 Day Accts";#N/A,#N/A,FALSE,"Tickmarks"}</definedName>
    <definedName name="rekis2_1_2" hidden="1">{#N/A,#N/A,FALSE,"Aging Summary";#N/A,#N/A,FALSE,"Ratio Analysis";#N/A,#N/A,FALSE,"Test 120 Day Accts";#N/A,#N/A,FALSE,"Tickmarks"}</definedName>
    <definedName name="rekis2_1_3" hidden="1">{#N/A,#N/A,FALSE,"Aging Summary";#N/A,#N/A,FALSE,"Ratio Analysis";#N/A,#N/A,FALSE,"Test 120 Day Accts";#N/A,#N/A,FALSE,"Tickmarks"}</definedName>
    <definedName name="rekis2_1_4" hidden="1">{#N/A,#N/A,FALSE,"Aging Summary";#N/A,#N/A,FALSE,"Ratio Analysis";#N/A,#N/A,FALSE,"Test 120 Day Accts";#N/A,#N/A,FALSE,"Tickmarks"}</definedName>
    <definedName name="rekis2_2" hidden="1">{#N/A,#N/A,FALSE,"Aging Summary";#N/A,#N/A,FALSE,"Ratio Analysis";#N/A,#N/A,FALSE,"Test 120 Day Accts";#N/A,#N/A,FALSE,"Tickmarks"}</definedName>
    <definedName name="rekis2_3" hidden="1">{#N/A,#N/A,FALSE,"Aging Summary";#N/A,#N/A,FALSE,"Ratio Analysis";#N/A,#N/A,FALSE,"Test 120 Day Accts";#N/A,#N/A,FALSE,"Tickmarks"}</definedName>
    <definedName name="rekis2_4" hidden="1">{#N/A,#N/A,FALSE,"Aging Summary";#N/A,#N/A,FALSE,"Ratio Analysis";#N/A,#N/A,FALSE,"Test 120 Day Accts";#N/A,#N/A,FALSE,"Tickmarks"}</definedName>
    <definedName name="REP" hidden="1">#REF!</definedName>
    <definedName name="REPAIR" hidden="1">#REF!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r" hidden="1">{"'毛利比较'!$A$4:$P$26"}</definedName>
    <definedName name="rere" hidden="1">{"'home'!$F$26","'home'!$A$1:$J$25"}</definedName>
    <definedName name="res" hidden="1">{"'毛利比较'!$A$4:$P$26"}</definedName>
    <definedName name="resources" hidden="1">{#N/A,#N/A,FALSE,"Assessment";#N/A,#N/A,FALSE,"Staffing";#N/A,#N/A,FALSE,"Hires";#N/A,#N/A,FALSE,"Assumptions"}</definedName>
    <definedName name="restructuring" hidden="1">REPT([0]!__ase4_1_3,4)&amp;[0]!__ase4_1_1_2&amp;REPT([0]!_________aaa2,2)&amp;[0]!__ase4_1_1_2&amp;REPT([0]!__ase4_1_1_2,2)&amp;" "&amp;REPT([0]!__ase4_1_1_2,2)&amp;[0]!__ase4_1_2&amp;REPT([0]!__ase4_1_1_2,2)&amp;[0]!__ase4_1_2&amp;REPT(__ase4_1_1_3,2)</definedName>
    <definedName name="Results" hidden="1">{"FCB_ALL",#N/A,FALSE,"FCB"}</definedName>
    <definedName name="Results_1" hidden="1">{"FCB_ALL",#N/A,FALSE,"FCB"}</definedName>
    <definedName name="Results_1_1_1" hidden="1">{"FCB_ALL",#N/A,FALSE,"FCB"}</definedName>
    <definedName name="Results_1_1_2" hidden="1">{"FCB_ALL",#N/A,FALSE,"FCB"}</definedName>
    <definedName name="Results_1_1_3" hidden="1">{"FCB_ALL",#N/A,FALSE,"FCB"}</definedName>
    <definedName name="Results_1_2" hidden="1">{"FCB_ALL",#N/A,FALSE,"FCB"}</definedName>
    <definedName name="Results_1_3" hidden="1">{"FCB_ALL",#N/A,FALSE,"FCB"}</definedName>
    <definedName name="Results_1_4" hidden="1">{"FCB_ALL",#N/A,FALSE,"FCB"}</definedName>
    <definedName name="Results_2" hidden="1">{"FCB_ALL",#N/A,FALSE,"FCB"}</definedName>
    <definedName name="Results_3" hidden="1">{"FCB_ALL",#N/A,FALSE,"FCB"}</definedName>
    <definedName name="Results_4" hidden="1">{"FCB_ALL",#N/A,FALSE,"FCB"}</definedName>
    <definedName name="resultscomp" hidden="1">{"FCB_ALL",#N/A,FALSE,"FCB"}</definedName>
    <definedName name="resultscomp_1" hidden="1">{"FCB_ALL",#N/A,FALSE,"FCB"}</definedName>
    <definedName name="resultscomp_1_1_1" hidden="1">{"FCB_ALL",#N/A,FALSE,"FCB"}</definedName>
    <definedName name="resultscomp_1_1_2" hidden="1">{"FCB_ALL",#N/A,FALSE,"FCB"}</definedName>
    <definedName name="resultscomp_1_1_3" hidden="1">{"FCB_ALL",#N/A,FALSE,"FCB"}</definedName>
    <definedName name="resultscomp_1_2" hidden="1">{"FCB_ALL",#N/A,FALSE,"FCB"}</definedName>
    <definedName name="resultscomp_1_3" hidden="1">{"FCB_ALL",#N/A,FALSE,"FCB"}</definedName>
    <definedName name="resultscomp_1_4" hidden="1">{"FCB_ALL",#N/A,FALSE,"FCB"}</definedName>
    <definedName name="resultscomp_2" hidden="1">{"FCB_ALL",#N/A,FALSE,"FCB"}</definedName>
    <definedName name="resultscomp_3" hidden="1">{"FCB_ALL",#N/A,FALSE,"FCB"}</definedName>
    <definedName name="resultscomp_4" hidden="1">{"FCB_ALL",#N/A,FALSE,"FCB"}</definedName>
    <definedName name="ret" hidden="1">{"'毛利比较'!$A$4:$P$26"}</definedName>
    <definedName name="retwwe" hidden="1">{"'Sheet1'!$A$1:$H$36"}</definedName>
    <definedName name="reuse" hidden="1">{#N/A,#N/A,FALSE,"mgtsum.XLS";#N/A,#N/A,FALSE,"CAPONE";#N/A,#N/A,FALSE,"CAPTWO";#N/A,#N/A,FALSE,"CAPTHREE"}</definedName>
    <definedName name="rew" hidden="1">{"'毛利比较'!$A$4:$P$26"}</definedName>
    <definedName name="REWFW" hidden="1">{"'Feb 99'!$A$1:$G$30"}</definedName>
    <definedName name="rewqrw" hidden="1">{"'Sheet1'!$A$1:$H$36"}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bgh" hidden="1">{#N/A,#N/A,FALSE,"제목"}</definedName>
    <definedName name="rfr" hidden="1">{"'Sheet1'!$A$4:$M$6"}</definedName>
    <definedName name="rfw" hidden="1">{"'Feb 99'!$A$1:$G$30"}</definedName>
    <definedName name="RG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bwb" hidden="1">{"'Sheet1'!$A$4:$M$6"}</definedName>
    <definedName name="RGHKJH" hidden="1">{"'표지'!$B$5"}</definedName>
    <definedName name="RG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WB" hidden="1">{"'Sheet1'!$A$4:$M$6"}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m" hidden="1">{#N/A,#N/A,FALSE,"Aging Summary";#N/A,#N/A,FALSE,"Ratio Analysis";#N/A,#N/A,FALSE,"Test 120 Day Accts";#N/A,#N/A,FALSE,"Tickmarks"}</definedName>
    <definedName name="rhm_1" hidden="1">{#N/A,#N/A,FALSE,"Aging Summary";#N/A,#N/A,FALSE,"Ratio Analysis";#N/A,#N/A,FALSE,"Test 120 Day Accts";#N/A,#N/A,FALSE,"Tickmarks"}</definedName>
    <definedName name="rhm_1_1" hidden="1">{#N/A,#N/A,FALSE,"Aging Summary";#N/A,#N/A,FALSE,"Ratio Analysis";#N/A,#N/A,FALSE,"Test 120 Day Accts";#N/A,#N/A,FALSE,"Tickmarks"}</definedName>
    <definedName name="rhm_1_1_1" hidden="1">{#N/A,#N/A,FALSE,"Aging Summary";#N/A,#N/A,FALSE,"Ratio Analysis";#N/A,#N/A,FALSE,"Test 120 Day Accts";#N/A,#N/A,FALSE,"Tickmarks"}</definedName>
    <definedName name="rhm_1_1_2" hidden="1">{#N/A,#N/A,FALSE,"Aging Summary";#N/A,#N/A,FALSE,"Ratio Analysis";#N/A,#N/A,FALSE,"Test 120 Day Accts";#N/A,#N/A,FALSE,"Tickmarks"}</definedName>
    <definedName name="rhm_1_1_3" hidden="1">{#N/A,#N/A,FALSE,"Aging Summary";#N/A,#N/A,FALSE,"Ratio Analysis";#N/A,#N/A,FALSE,"Test 120 Day Accts";#N/A,#N/A,FALSE,"Tickmarks"}</definedName>
    <definedName name="rhm_1_2" hidden="1">{#N/A,#N/A,FALSE,"Aging Summary";#N/A,#N/A,FALSE,"Ratio Analysis";#N/A,#N/A,FALSE,"Test 120 Day Accts";#N/A,#N/A,FALSE,"Tickmarks"}</definedName>
    <definedName name="rhm_1_3" hidden="1">{#N/A,#N/A,FALSE,"Aging Summary";#N/A,#N/A,FALSE,"Ratio Analysis";#N/A,#N/A,FALSE,"Test 120 Day Accts";#N/A,#N/A,FALSE,"Tickmarks"}</definedName>
    <definedName name="rhm_2" hidden="1">{#N/A,#N/A,FALSE,"Aging Summary";#N/A,#N/A,FALSE,"Ratio Analysis";#N/A,#N/A,FALSE,"Test 120 Day Accts";#N/A,#N/A,FALSE,"Tickmarks"}</definedName>
    <definedName name="rhm_3" hidden="1">{#N/A,#N/A,FALSE,"Aging Summary";#N/A,#N/A,FALSE,"Ratio Analysis";#N/A,#N/A,FALSE,"Test 120 Day Accts";#N/A,#N/A,FALSE,"Tickmarks"}</definedName>
    <definedName name="rhm_4" hidden="1">{#N/A,#N/A,FALSE,"Aging Summary";#N/A,#N/A,FALSE,"Ratio Analysis";#N/A,#N/A,FALSE,"Test 120 Day Accts";#N/A,#N/A,FALSE,"Tickmarks"}</definedName>
    <definedName name="RiskAfterRecalcMacro" hidden="1">""</definedName>
    <definedName name="RiskAfterSimMacro" hidden="1">""</definedName>
    <definedName name="riskATSTbaselineRequested" hidden="1">TRUE</definedName>
    <definedName name="riskATSTboxGraph" hidden="1">FALSE</definedName>
    <definedName name="riskATSTcomparisonGraph" hidden="1">FALSE</definedName>
    <definedName name="riskATSThistogramGraph" hidden="1">FALSE</definedName>
    <definedName name="riskATSToutputStatistic" hidden="1">4</definedName>
    <definedName name="riskATSTprintReport" hidden="1">TRUE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FALSE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HasSettings_1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seOnSart1" hidden="1">FALSE</definedName>
    <definedName name="RiskMinimizeOnStart" hidden="1">FALSE</definedName>
    <definedName name="RiskMonitorConvergence" hidden="1">FALSE</definedName>
    <definedName name="RiskMonitorConvergence_1" hidden="1">FALSE</definedName>
    <definedName name="RiskMultipleCPUSupportEnabled" hidden="1">TRUE</definedName>
    <definedName name="RiskNumIterations" hidden="1">100</definedName>
    <definedName name="RiskNumIterations_1" hidden="1">1000</definedName>
    <definedName name="RiskNumItrations1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"$D$42"</definedName>
    <definedName name="RiskSelectedNameCell1" hidden="1">"$B$42"</definedName>
    <definedName name="RiskSelectedNameCell2" hidden="1">"$D$2"</definedName>
    <definedName name="RiskStandardRecalc" hidden="1">1</definedName>
    <definedName name="riskStress1TF" hidden="1">0</definedName>
    <definedName name="riskStress2TF" hidden="1">0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skUseMultipleCPUs_1" hidden="1">TRUE</definedName>
    <definedName name="RJE" hidden="1">{#N/A,#N/A,FALSE,"Sheet1"}</definedName>
    <definedName name="rkfm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ob" hidden="1">{"GLI-Income Statement",#N/A,FALSE,"gli";"GLI - Balance Sheet Wksht",#N/A,FALSE,"gli";"GLI-Cash Flow",#N/A,FALSE,"gli";"GLI Qtrly Stats",#N/A,FALSE,"gli"}</definedName>
    <definedName name="Rolling" hidden="1">{"'Sheet1'!$A$1:$H$36"}</definedName>
    <definedName name="ROMPCO_B" hidden="1">{#N/A,#N/A,FALSE,"K_DRIV"}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DApplyTo" hidden="1">#REF!</definedName>
    <definedName name="RoXCDTranche" hidden="1">#REF!</definedName>
    <definedName name="RoXCDTrigger" hidden="1">#REF!</definedName>
    <definedName name="RoXCDType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IssueMkt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ettablePrice" hidden="1">#REF!</definedName>
    <definedName name="RoXSort" hidden="1">#REF!</definedName>
    <definedName name="RoXSource" hidden="1">#REF!</definedName>
    <definedName name="RoXSXBInstrType" hidden="1">#REF!</definedName>
    <definedName name="RoXTargetPrice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1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hidden="1">#REF!</definedName>
    <definedName name="rr" hidden="1">{#N/A,#N/A,FALSE,"Global Wls Trend";#N/A,#N/A,FALSE,"Region Trend";#N/A,#N/A,FALSE,"PBU Trend"}</definedName>
    <definedName name="rregerg" hidden="1">{"'Feb 99'!$A$1:$G$30"}</definedName>
    <definedName name="rr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GTR" hidden="1">{"'Feb 99'!$A$1:$G$30"}</definedName>
    <definedName name="rrn" hidden="1">{"'Feb 99'!$A$1:$G$30"}</definedName>
    <definedName name="rrr" hidden="1">{0,0,0,0;0,0,0,0;0,0,0,0;0,0,0,0}</definedName>
    <definedName name="rrrr" hidden="1">{#N/A,#N/A,FALSE,"Global by BU";#N/A,#N/A,FALSE,"U.S. by BU";#N/A,#N/A,FALSE,"Canada by BU";#N/A,#N/A,FALSE,"Europe by BU";#N/A,#N/A,FALSE,"Asia by BU";#N/A,#N/A,FALSE,"Cala by BU"}</definedName>
    <definedName name="rrrrr" hidden="1">{#N/A,#N/A,FALSE,"$170M Cash";#N/A,#N/A,FALSE,"$250M Cash";#N/A,#N/A,FALSE,"$325M Cash"}</definedName>
    <definedName name="rRRRRR" hidden="1">{#N/A,#N/A,FALSE,"Aging Summary";#N/A,#N/A,FALSE,"Ratio Analysis";#N/A,#N/A,FALSE,"Test 120 Day Accts";#N/A,#N/A,FALSE,"Tickmarks"}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sfhfgh" hidden="1">{"print 1",#N/A,FALSE,"PrimeCo PCS";"print 2",#N/A,FALSE,"PrimeCo PCS";"valuation",#N/A,FALSE,"PrimeCo PCS"}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5y6" hidden="1">{"'Feb 99'!$A$1:$G$30"}</definedName>
    <definedName name="rtb5y" hidden="1">{"'Sheet1'!$A$4:$M$6"}</definedName>
    <definedName name="rth" hidden="1">{"'표지'!$B$5"}</definedName>
    <definedName name="RTHHGH" hidden="1">{"'표지'!$B$5"}</definedName>
    <definedName name="RTJ" hidden="1">{"FCB_ALL",#N/A,FALSE,"FCB"}</definedName>
    <definedName name="rtrt" hidden="1">{"DCF","UPSIDE CASE",FALSE,"Sheet1";"DCF","BASE CASE",FALSE,"Sheet1";"DCF","DOWNSIDE CASE",FALSE,"Sheet1"}</definedName>
    <definedName name="rtwqrtw" hidden="1">{"'Sheet1'!$A$1:$H$36"}</definedName>
    <definedName name="RTYU" hidden="1">{#N/A,#N/A,FALSE,"A";#N/A,#N/A,FALSE,"A"}</definedName>
    <definedName name="RUK" hidden="1">{#N/A,#N/A,FALSE,"12MFC"}</definedName>
    <definedName name="rup" hidden="1">{#N/A,#N/A,FALSE,"Aging Summary";#N/A,#N/A,FALSE,"Ratio Analysis";#N/A,#N/A,FALSE,"Test 120 Day Accts";#N/A,#N/A,FALSE,"Tickmarks"}</definedName>
    <definedName name="rup_1" hidden="1">{#N/A,#N/A,FALSE,"Aging Summary";#N/A,#N/A,FALSE,"Ratio Analysis";#N/A,#N/A,FALSE,"Test 120 Day Accts";#N/A,#N/A,FALSE,"Tickmarks"}</definedName>
    <definedName name="rup_1_1" hidden="1">{#N/A,#N/A,FALSE,"Aging Summary";#N/A,#N/A,FALSE,"Ratio Analysis";#N/A,#N/A,FALSE,"Test 120 Day Accts";#N/A,#N/A,FALSE,"Tickmarks"}</definedName>
    <definedName name="rup_1_1_1" hidden="1">{#N/A,#N/A,FALSE,"Aging Summary";#N/A,#N/A,FALSE,"Ratio Analysis";#N/A,#N/A,FALSE,"Test 120 Day Accts";#N/A,#N/A,FALSE,"Tickmarks"}</definedName>
    <definedName name="rup_1_1_2" hidden="1">{#N/A,#N/A,FALSE,"Aging Summary";#N/A,#N/A,FALSE,"Ratio Analysis";#N/A,#N/A,FALSE,"Test 120 Day Accts";#N/A,#N/A,FALSE,"Tickmarks"}</definedName>
    <definedName name="rup_1_1_3" hidden="1">{#N/A,#N/A,FALSE,"Aging Summary";#N/A,#N/A,FALSE,"Ratio Analysis";#N/A,#N/A,FALSE,"Test 120 Day Accts";#N/A,#N/A,FALSE,"Tickmarks"}</definedName>
    <definedName name="rup_1_2" hidden="1">{#N/A,#N/A,FALSE,"Aging Summary";#N/A,#N/A,FALSE,"Ratio Analysis";#N/A,#N/A,FALSE,"Test 120 Day Accts";#N/A,#N/A,FALSE,"Tickmarks"}</definedName>
    <definedName name="rup_1_3" hidden="1">{#N/A,#N/A,FALSE,"Aging Summary";#N/A,#N/A,FALSE,"Ratio Analysis";#N/A,#N/A,FALSE,"Test 120 Day Accts";#N/A,#N/A,FALSE,"Tickmarks"}</definedName>
    <definedName name="rup_2" hidden="1">{#N/A,#N/A,FALSE,"Aging Summary";#N/A,#N/A,FALSE,"Ratio Analysis";#N/A,#N/A,FALSE,"Test 120 Day Accts";#N/A,#N/A,FALSE,"Tickmarks"}</definedName>
    <definedName name="rup_3" hidden="1">{#N/A,#N/A,FALSE,"Aging Summary";#N/A,#N/A,FALSE,"Ratio Analysis";#N/A,#N/A,FALSE,"Test 120 Day Accts";#N/A,#N/A,FALSE,"Tickmarks"}</definedName>
    <definedName name="rup_4" hidden="1">{#N/A,#N/A,FALSE,"Aging Summary";#N/A,#N/A,FALSE,"Ratio Analysis";#N/A,#N/A,FALSE,"Test 120 Day Accts";#N/A,#N/A,FALSE,"Tickmarks"}</definedName>
    <definedName name="ruyorm" hidden="1">{#N/A,#N/A,FALSE,"Bericht 2";#N/A,#N/A,FALSE,"Bericht 3";#N/A,#N/A,FALSE,"Bericht 1"}</definedName>
    <definedName name="rw" hidden="1">{"'Feb 99'!$A$1:$G$30"}</definedName>
    <definedName name="RWER" hidden="1">{#N/A,#N/A,FALSE,"제목"}</definedName>
    <definedName name="RWFR" hidden="1">{"'Feb 99'!$A$1:$G$30"}</definedName>
    <definedName name="rwr" hidden="1">{"DCF","UPSIDE CASE",FALSE,"Sheet1";"DCF","BASE CASE",FALSE,"Sheet1";"DCF","DOWNSIDE CASE",FALSE,"Sheet1"}</definedName>
    <definedName name="Rwvu.CapersView." hidden="1">#REF!</definedName>
    <definedName name="Rwvu.Japan_Capers_Ed_Pub." hidden="1">#REF!</definedName>
    <definedName name="Rwvu.KJP_CC." hidden="1">#REF!</definedName>
    <definedName name="ry" hidden="1">{#N/A,#N/A,FALSE,"Sheet1"}</definedName>
    <definedName name="rya" hidden="1">#REF!</definedName>
    <definedName name="RYBR" hidden="1">{#N/A,#N/A,TRUE,"income statement";#N/A,#N/A,TRUE,"balance sheet";#N/A,#N/A,TRUE,"cash flow";#N/A,#N/A,TRUE,"borrowing base";#N/A,#N/A,TRUE,"sales summary"}</definedName>
    <definedName name="RYEJE" hidden="1">{"DCF","UPSIDE CASE",FALSE,"Sheet1";"DCF","BASE CASE",FALSE,"Sheet1";"DCF","DOWNSIDE CASE",FALSE,"Sheet1"}</definedName>
    <definedName name="ryiry" hidden="1">{#N/A,#N/A,FALSE,"Bericht 2";#N/A,#N/A,FALSE,"Bericht 3";#N/A,#N/A,FALSE,"Bericht 1"}</definedName>
    <definedName name="RYJ" hidden="1">{#N/A,#N/A,FALSE,"DATA"}</definedName>
    <definedName name="RYJMRY" hidden="1">{#N/A,#N/A,FALSE,"Sheet1"}</definedName>
    <definedName name="s" hidden="1">#REF!</definedName>
    <definedName name="sa" hidden="1">{#N/A,#N/A,FALSE,"Assessment";#N/A,#N/A,FALSE,"Staffing";#N/A,#N/A,FALSE,"Hires";#N/A,#N/A,FALSE,"Assumptions"}</definedName>
    <definedName name="saas" hidden="1">{"'Sheet1'!$A$1:$H$36"}</definedName>
    <definedName name="sacx" hidden="1">{#N/A,#N/A,FALSE,"Assessment";#N/A,#N/A,FALSE,"Staffing";#N/A,#N/A,FALSE,"Hires";#N/A,#N/A,FALSE,"Assumptions"}</definedName>
    <definedName name="sad" hidden="1">{#N/A,#N/A,FALSE,"Sheet1"}</definedName>
    <definedName name="sada" hidden="1">#REF!</definedName>
    <definedName name="sadf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sadjsad" hidden="1">{#N/A,#N/A,FALSE,"Ocean";#N/A,#N/A,FALSE,"NewYork";#N/A,#N/A,FALSE,"Gateway";#N/A,#N/A,FALSE,"GVH";#N/A,#N/A,FALSE,"GVM";#N/A,#N/A,FALSE,"GVT"}</definedName>
    <definedName name="sae" hidden="1">{#N/A,#N/A,TRUE,"TITLE"}</definedName>
    <definedName name="safdf" hidden="1">{#N/A,#N/A,TRUE,"960318-1";#N/A,#N/A,TRUE,"960318-2";#N/A,#N/A,TRUE,"960318-3"}</definedName>
    <definedName name="safksf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ales" hidden="1">{"'Feb 99'!$A$1:$G$30"}</definedName>
    <definedName name="Sales2" hidden="1">{"'Highlights'!$A$1:$M$123"}</definedName>
    <definedName name="SANTIAGO" hidden="1">{"SCH1A",#N/A,FALSE,"US"}</definedName>
    <definedName name="SAPBEXdnldView" hidden="1">"A2MVTVXH81DH6BROSN8L4MA1Q"</definedName>
    <definedName name="SAPBEXhrIndnt" hidden="1">"Wide"</definedName>
    <definedName name="SAPBEXrevision" hidden="1">1</definedName>
    <definedName name="SAPBEXrevision_1" hidden="1">4</definedName>
    <definedName name="SAPBEXrevision_1_1" hidden="1">4</definedName>
    <definedName name="SAPBEXsysID" hidden="1">"WRT"</definedName>
    <definedName name="SAPBEXsysID_1" hidden="1">"BW1"</definedName>
    <definedName name="SAPBEXsysID_1_1" hidden="1">"BW1"</definedName>
    <definedName name="SAPBEXwbID" hidden="1">"4174AP0OVIXWGID5N1JAB5YJS"</definedName>
    <definedName name="SAPBEXwbID_1" hidden="1">"8DZFG4M4NA6MVVGNLO7J4SRAY"</definedName>
    <definedName name="SAPBEXwbID_1_1" hidden="1">"8DZFG4M4NA6MVVGNLO7J4SRAY"</definedName>
    <definedName name="SAPFuncF4Help" hidden="1">#N/A</definedName>
    <definedName name="SAPsysID" hidden="1">"708C5W7SBKP804JT78WJ0JNKI"</definedName>
    <definedName name="SAPwbID" hidden="1">"ARS"</definedName>
    <definedName name="sas" hidden="1">#REF!</definedName>
    <definedName name="SASX" hidden="1">{"'Feb 99'!$A$1:$G$30"}</definedName>
    <definedName name="sazxxzxz" hidden="1">{#N/A,#N/A,FALSE,"资产负债表";#N/A,#N/A,FALSE,"资产负债表"}</definedName>
    <definedName name="sb" hidden="1">{#N/A,#N/A,FALSE,"Sheet1"}</definedName>
    <definedName name="sbu" hidden="1">{"'T&amp;C'!$A$1:$B$35","'Utility Requiments-Footprint'!$A$1:$E$92","'UP2000 Conf'!$A$1:$F$311","'Quote Summary'!$B$1:$D$43","'Features-Config'!$A$1:$D$99","'quocvrpge'!$A$1:$J$42"}</definedName>
    <definedName name="SBYASLI" hidden="1">#REF!</definedName>
    <definedName name="Sc" hidden="1">{"SCH2B",#N/A,FALSE,"Canada"}</definedName>
    <definedName name="scc" hidden="1">{"'Feb 99'!$A$1:$G$30"}</definedName>
    <definedName name="scdced" hidden="1">#REF!</definedName>
    <definedName name="scedule" hidden="1">{"SCH1A",#N/A,FALSE,"US";"SCH2A",#N/A,FALSE,"US"}</definedName>
    <definedName name="Schdasd" hidden="1">{"SCH1C",#N/A,FALSE,"North America";"SCH2C",#N/A,FALSE,"North America"}</definedName>
    <definedName name="schedule" hidden="1">{"SCH1C",#N/A,FALSE,"North America";"SCH2C",#N/A,FALSE,"North America"}</definedName>
    <definedName name="schedule3" hidden="1">{"SCH1A",#N/A,FALSE,"US";"SCH2A",#N/A,FALSE,"US"}</definedName>
    <definedName name="SchedulePI" hidden="1">"8ab3d981-73f9-4f28-be94-6c326bff986f"</definedName>
    <definedName name="schedules" hidden="1">{"SCH1A",#N/A,FALSE,"US";"SCH2A",#N/A,FALSE,"US"}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sc" hidden="1">{"'Feb 99'!$A$1:$G$30"}</definedName>
    <definedName name="sd" hidden="1">{#N/A,#N/A,FALSE,"Sheet1"}</definedName>
    <definedName name="sd_1" hidden="1">{"Aa",#N/A,FALSE,"A"}</definedName>
    <definedName name="sd_1_1_1" hidden="1">{#N/A,#N/A,FALSE,"Sheet1"}</definedName>
    <definedName name="sd_1_1_2" hidden="1">{#N/A,#N/A,FALSE,"Sheet1"}</definedName>
    <definedName name="sd_1_1_3" hidden="1">{#N/A,#N/A,FALSE,"Sheet1"}</definedName>
    <definedName name="sd_1_2" hidden="1">{#N/A,#N/A,FALSE,"Sheet1"}</definedName>
    <definedName name="sd_1_3" hidden="1">{#N/A,#N/A,FALSE,"Sheet1"}</definedName>
    <definedName name="sd_1_4" hidden="1">{#N/A,#N/A,FALSE,"Sheet1"}</definedName>
    <definedName name="sd_2" hidden="1">{#N/A,#N/A,FALSE,"Sheet1"}</definedName>
    <definedName name="sd_3" hidden="1">{#N/A,#N/A,FALSE,"Sheet1"}</definedName>
    <definedName name="sd_4" hidden="1">{#N/A,#N/A,FALSE,"Sheet1"}</definedName>
    <definedName name="sda" hidden="1">{#N/A,#N/A,FALSE,"Assessment";#N/A,#N/A,FALSE,"Staffing";#N/A,#N/A,FALSE,"Hires";#N/A,#N/A,FALSE,"Assumptions"}</definedName>
    <definedName name="sdad" hidden="1">#REF!</definedName>
    <definedName name="sdasdasd" hidden="1">#REF!</definedName>
    <definedName name="sdasdfasdfasdfas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dAWSD" hidden="1">{"'Feb 99'!$A$1:$G$30"}</definedName>
    <definedName name="sdd" hidden="1">{"'Sheet1'!$A$1:$H$36"}</definedName>
    <definedName name="sdddd" hidden="1">{#N/A,#N/A,FALSE,"Créances";#N/A,#N/A,FALSE,"Effectifs";#N/A,#N/A,FALSE,"SI"}</definedName>
    <definedName name="sddffffffffff" hidden="1">{"'Sheet1'!$A$1:$H$36"}</definedName>
    <definedName name="sdds" hidden="1">#REF!</definedName>
    <definedName name="sddsa" hidden="1">{#N/A,#N/A,FALSE,"Total";#N/A,#N/A,FALSE,"ASNS";#N/A,#N/A,FALSE,"PNCNS";#N/A,#N/A,FALSE,"DSNS";#N/A,#N/A,FALSE,"TNS"}</definedName>
    <definedName name="sde" hidden="1">{"'Sheet1'!$A$1:$H$36"}</definedName>
    <definedName name="sdf" hidden="1">{"Valuation",#N/A,TRUE,"Valuation Summary";"Financial Statements",#N/A,TRUE,"Results";"Results",#N/A,TRUE,"Results";"Ratios",#N/A,TRUE,"Results";"P2 Summary",#N/A,TRUE,"Results"}</definedName>
    <definedName name="sdfadsfradsfadsfq" hidden="1">{#N/A,#N/A,FALSE,"Aging Summary";#N/A,#N/A,FALSE,"Ratio Analysis";#N/A,#N/A,FALSE,"Test 120 Day Accts";#N/A,#N/A,FALSE,"Tickmarks"}</definedName>
    <definedName name="sdfd" hidden="1">{"'status'!$B$2:$H$15"}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s" hidden="1">#REF!</definedName>
    <definedName name="sdfdsf" hidden="1">{"det (May)",#N/A,FALSE,"June";"sum (MAY YTD)",#N/A,FALSE,"June YTD"}</definedName>
    <definedName name="sdfdsfsdfsdfsdfsdf" hidden="1">{"' calendrier 2000'!$A$1:$Q$38"}</definedName>
    <definedName name="sdfe" hidden="1">{"'home'!$F$26","'home'!$A$1:$J$25"}</definedName>
    <definedName name="sdfg" localSheetId="1" hidden="1">#REF!</definedName>
    <definedName name="sdfg" localSheetId="4" hidden="1">#REF!</definedName>
    <definedName name="sdfg" localSheetId="2" hidden="1">#REF!</definedName>
    <definedName name="sdfg" localSheetId="5" hidden="1">#REF!</definedName>
    <definedName name="sdfg" hidden="1">#REF!</definedName>
    <definedName name="sdfg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s" hidden="1">{"Annual_Income",#N/A,FALSE,"Report Page";"Balance_Cash_Flow",#N/A,FALSE,"Report Page";"Quarterly_Income",#N/A,FALSE,"Report Page"}</definedName>
    <definedName name="sdfsd" hidden="1">#REF!</definedName>
    <definedName name="sdfsddsf" hidden="1">{#N/A,#N/A,FALSE,"Créances";#N/A,#N/A,FALSE,"Effectifs";#N/A,#N/A,FALSE,"SI"}</definedName>
    <definedName name="SDFSDF" hidden="1">{"'Sheet1'!$A$4:$M$6"}</definedName>
    <definedName name="SDFSDF_1" hidden="1">{"'Sheet1'!$A$4:$M$6"}</definedName>
    <definedName name="SDFSDF_1_1_1" hidden="1">{"'Sheet1'!$A$4:$M$6"}</definedName>
    <definedName name="SDFSDF_1_1_2" hidden="1">{"'Sheet1'!$A$4:$M$6"}</definedName>
    <definedName name="SDFSDF_1_1_3" hidden="1">{"'Sheet1'!$A$4:$M$6"}</definedName>
    <definedName name="SDFSDF_1_2" hidden="1">{"'Sheet1'!$A$4:$M$6"}</definedName>
    <definedName name="SDFSDF_1_3" hidden="1">{"'Sheet1'!$A$4:$M$6"}</definedName>
    <definedName name="SDFSDF_1_4" hidden="1">{"'Sheet1'!$A$4:$M$6"}</definedName>
    <definedName name="SDFSDF_2" hidden="1">{"'Sheet1'!$A$4:$M$6"}</definedName>
    <definedName name="SDFSDF_3" hidden="1">{"'Sheet1'!$A$4:$M$6"}</definedName>
    <definedName name="SDFSDF_4" hidden="1">{"'Sheet1'!$A$4:$M$6"}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s" hidden="1">{"'Sheet1'!$A$1:$H$36"}</definedName>
    <definedName name="sdfwerwer" hidden="1">{"Valuation",#N/A,TRUE,"Valuation Summary";"Financial Statements",#N/A,TRUE,"Results";"Results",#N/A,TRUE,"Results";"Ratios",#N/A,TRUE,"Results";"P2 Summary",#N/A,TRUE,"Results"}</definedName>
    <definedName name="sdhdhfdfhh" hidden="1">{#N/A,#N/A,FALSE,"Balance Sheet";#N/A,#N/A,FALSE,"Income Statement";#N/A,#N/A,FALSE,"Changes in Financial Position"}</definedName>
    <definedName name="sdjkddjk" hidden="1">{"'Sheet1'!$A$1:$H$36"}</definedName>
    <definedName name="sdrf" hidden="1">#REF!</definedName>
    <definedName name="sds" hidden="1">{"'Sheet1'!$A$1:$H$36"}</definedName>
    <definedName name="sdsd" hidden="1">{#N/A,#N/A,FALSE,"Aging Summary";#N/A,#N/A,FALSE,"Ratio Analysis";#N/A,#N/A,FALSE,"Test 120 Day Accts";#N/A,#N/A,FALSE,"Tickmarks"}</definedName>
    <definedName name="sdsd_1" hidden="1">{#N/A,#N/A,FALSE,"Aging Summary";#N/A,#N/A,FALSE,"Ratio Analysis";#N/A,#N/A,FALSE,"Test 120 Day Accts";#N/A,#N/A,FALSE,"Tickmarks"}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df" hidden="1">{#N/A,#N/A,FALSE,"Créances";#N/A,#N/A,FALSE,"Effectifs";#N/A,#N/A,FALSE,"SI"}</definedName>
    <definedName name="sdsfsf" hidden="1">{#N/A,#N/A,TRUE,"TITLE"}</definedName>
    <definedName name="sdvvv" hidden="1">{#N/A,#N/A,FALSE,"Sheet1"}</definedName>
    <definedName name="se" hidden="1">{"'毛利比较'!$A$4:$P$26"}</definedName>
    <definedName name="sedr" hidden="1">{#N/A,#N/A,FALSE,"Assessment";#N/A,#N/A,FALSE,"Staffing";#N/A,#N/A,FALSE,"Hires";#N/A,#N/A,FALSE,"Assumptions"}</definedName>
    <definedName name="sefssre" hidden="1">{"'Sheet1'!$A$1:$H$36"}</definedName>
    <definedName name="Select1_sheet0" hidden="1">"'7'
0
"</definedName>
    <definedName name="Select1_sheet1" hidden="1">"'8'
0
"</definedName>
    <definedName name="Select1_sheet2" hidden="1">"'9'
0
"</definedName>
    <definedName name="Select1_sheet3" hidden="1">"'34'
0
"</definedName>
    <definedName name="Select1_sheet4" hidden="1">"'35'
0
"</definedName>
    <definedName name="Select1_sheet5" hidden="1">"'36'
0
"</definedName>
    <definedName name="Select1_sheet6" hidden="1">"'38'
0
"</definedName>
    <definedName name="Select1_sheet7" hidden="1">"'39'
0
"</definedName>
    <definedName name="Select1_sheet8" hidden="1">"'42'
1
"</definedName>
    <definedName name="Select1_sheet9" hidden="1">"'46'
1
"</definedName>
    <definedName name="Select1_sheets" hidden="1">8</definedName>
    <definedName name="sencount" hidden="1">2</definedName>
    <definedName name="sencount_1" hidden="1">1</definedName>
    <definedName name="senzlyafad" hidden="1">{#N/A,#N/A,FALSE,"Sheet1"}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VICE" hidden="1">#REF!</definedName>
    <definedName name="sewaengine15" hidden="1">#REF!</definedName>
    <definedName name="sewqcq" hidden="1">{#N/A,#N/A,FALSE,"제목"}</definedName>
    <definedName name="sf" hidden="1">{"SCH1C",#N/A,FALSE,"North America"}</definedName>
    <definedName name="sfd" hidden="1">{"Valuation - Letter",#N/A,TRUE,"Valuation Summary";"Financial Statements - Letter",#N/A,TRUE,"Results";"Results - Letter",#N/A,TRUE,"Results";"Ratios - Letter",#N/A,TRUE,"Results";"P2 Summary - Letter",#N/A,TRUE,"Results"}</definedName>
    <definedName name="sfdd" hidden="1">{"'Sheet1'!$A$1:$H$36"}</definedName>
    <definedName name="sfde" hidden="1">{"'Sheet1'!$A$1:$H$36"}</definedName>
    <definedName name="sfdhrt" hidden="1">{"Annual_Income",#N/A,FALSE,"Report Page";"Balance_Cash_Flow",#N/A,FALSE,"Report Page";"Quarterly_Income",#N/A,FALSE,"Report Page"}</definedName>
    <definedName name="sfdsdfdf" hidden="1">{#N/A,#N/A,FALSE,"Créances";#N/A,#N/A,FALSE,"Effectifs";#N/A,#N/A,FALSE,"SI"}</definedName>
    <definedName name="sFDZSZDf" hidden="1">{#N/A,#N/A,FALSE,"Bericht 2";#N/A,#N/A,FALSE,"Bericht 3";#N/A,#N/A,FALSE,"Bericht 1"}</definedName>
    <definedName name="sfee" hidden="1">{"'Sheet1'!$A$1:$H$36"}</definedName>
    <definedName name="sfees" hidden="1">{"'Sheet1'!$A$1:$H$36"}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v" hidden="1">{"consolidated",#N/A,FALSE,"Sheet1";"cms",#N/A,FALSE,"Sheet1";"fse",#N/A,FALSE,"Sheet1"}</definedName>
    <definedName name="sfhgdh" hidden="1">{"Annual_Income",#N/A,FALSE,"Master Model";"Quarterly_Income",#N/A,FALSE,"Master Model"}</definedName>
    <definedName name="sfq" hidden="1">{#N/A,#N/A,FALSE,"Calc";#N/A,#N/A,FALSE,"Sensitivity";#N/A,#N/A,FALSE,"LT Earn.Dil.";#N/A,#N/A,FALSE,"Dil. AVP"}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w" hidden="1">{"'Feb 99'!$A$1:$G$30"}</definedName>
    <definedName name="sg" hidden="1">{#N/A,#N/A,FALSE,"TAX COMPUTATION";#N/A,#N/A,FALSE,"TAX SCHEDULE";#N/A,#N/A,FALSE,"ADDITIONS";#N/A,#N/A,FALSE,"W &amp; T"}</definedName>
    <definedName name="sgdg" hidden="1">{#N/A,#N/A,FALSE,"Calc";#N/A,#N/A,FALSE,"Sensitivity";#N/A,#N/A,FALSE,"LT Earn.Dil.";#N/A,#N/A,FALSE,"Dil. AVP"}</definedName>
    <definedName name="sgfgs" hidden="1">{"'Sheet1'!$A$1:$H$36"}</definedName>
    <definedName name="sgfrfsgfrg" hidden="1">{#N/A,#N/A,FALSE,"Aging Summary";#N/A,#N/A,FALSE,"Ratio Analysis";#N/A,#N/A,FALSE,"Test 120 Day Accts";#N/A,#N/A,FALSE,"Tickmarks"}</definedName>
    <definedName name="sgfrfsgfrg_1" hidden="1">{#N/A,#N/A,FALSE,"Aging Summary";#N/A,#N/A,FALSE,"Ratio Analysis";#N/A,#N/A,FALSE,"Test 120 Day Accts";#N/A,#N/A,FALSE,"Tickmarks"}</definedName>
    <definedName name="sgfrfsgfrg_1_1" hidden="1">{#N/A,#N/A,FALSE,"Aging Summary";#N/A,#N/A,FALSE,"Ratio Analysis";#N/A,#N/A,FALSE,"Test 120 Day Accts";#N/A,#N/A,FALSE,"Tickmarks"}</definedName>
    <definedName name="sgsx" hidden="1">{"consolidated",#N/A,FALSE,"Sheet1";"cms",#N/A,FALSE,"Sheet1";"fse",#N/A,FALSE,"Sheet1"}</definedName>
    <definedName name="sh" hidden="1">{"'Sheet1'!$A$4:$M$6"}</definedName>
    <definedName name="sh_1" hidden="1">{"'Sheet1'!$A$4:$M$6"}</definedName>
    <definedName name="sh_1_1_1" hidden="1">{"'Sheet1'!$A$4:$M$6"}</definedName>
    <definedName name="sh_1_1_2" hidden="1">{"'Sheet1'!$A$4:$M$6"}</definedName>
    <definedName name="sh_1_1_3" hidden="1">{"'Sheet1'!$A$4:$M$6"}</definedName>
    <definedName name="sh_1_2" hidden="1">{"'Sheet1'!$A$4:$M$6"}</definedName>
    <definedName name="sh_1_3" hidden="1">{"'Sheet1'!$A$4:$M$6"}</definedName>
    <definedName name="sh_1_4" hidden="1">{"'Sheet1'!$A$4:$M$6"}</definedName>
    <definedName name="sh_2" hidden="1">{"'Sheet1'!$A$4:$M$6"}</definedName>
    <definedName name="sh_3" hidden="1">{"'Sheet1'!$A$4:$M$6"}</definedName>
    <definedName name="sh_4" hidden="1">{"'Sheet1'!$A$4:$M$6"}</definedName>
    <definedName name="shawky" hidden="1">{#N/A,#N/A,FALSE,"Sheet1";#N/A,#N/A,FALSE,"Sheet2 "}</definedName>
    <definedName name="sheet" hidden="1">#REF!</definedName>
    <definedName name="sheet2" hidden="1">{"'Sheet1'!$A$1:$H$36"}</definedName>
    <definedName name="shenyang" hidden="1">#N/A</definedName>
    <definedName name="shitttt" hidden="1">255</definedName>
    <definedName name="SIB" hidden="1">{#N/A,#N/A,FALSE,"Aging Summary";#N/A,#N/A,FALSE,"Ratio Analysis";#N/A,#N/A,FALSE,"Test 120 Day Accts";#N/A,#N/A,FALSE,"Tickmarks"}</definedName>
    <definedName name="SIB_1" hidden="1">{#N/A,#N/A,FALSE,"Aging Summary";#N/A,#N/A,FALSE,"Ratio Analysis";#N/A,#N/A,FALSE,"Test 120 Day Accts";#N/A,#N/A,FALSE,"Tickmarks"}</definedName>
    <definedName name="SID" hidden="1">"Cpavan"</definedName>
    <definedName name="sidh" hidden="1">{#VALUE!,#N/A,FALSE,0}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BILACT_H0349" hidden="1">#REF!</definedName>
    <definedName name="SIG_BILACT_H0350" hidden="1">#REF!</definedName>
    <definedName name="SIG_BILACT_H0351" hidden="1">#REF!</definedName>
    <definedName name="SIG_BILACT_H0352" hidden="1">#REF!</definedName>
    <definedName name="SIG_BILACT_H0353" hidden="1">#REF!</definedName>
    <definedName name="SIG_BILACT_H0354" hidden="1">#REF!</definedName>
    <definedName name="SIG_BILACT_H0355" hidden="1">#REF!</definedName>
    <definedName name="SIG_BILACT_H0356" hidden="1">#REF!</definedName>
    <definedName name="SIG_BILACT_H0357" hidden="1">#REF!</definedName>
    <definedName name="SIG_BILACT_H0358" hidden="1">#REF!</definedName>
    <definedName name="SIG_BILACT_H0359" hidden="1">#REF!</definedName>
    <definedName name="SIG_BILACT_H0360" hidden="1">#REF!</definedName>
    <definedName name="SIG_BILACT_H0361" hidden="1">#REF!</definedName>
    <definedName name="SIG_BILACT_H0362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PAS_H0079" hidden="1">#REF!</definedName>
    <definedName name="SIG_BILPAS_H0080" hidden="1">#REF!</definedName>
    <definedName name="SIG_BILPAS_H0081" hidden="1">#REF!</definedName>
    <definedName name="SIG_BILPAS_H0082" hidden="1">#REF!</definedName>
    <definedName name="SIG_BILPAS_H0083" hidden="1">#REF!</definedName>
    <definedName name="SIG_BILPAS_H0084" hidden="1">#REF!</definedName>
    <definedName name="SIG_BILPAS_H0085" hidden="1">#REF!</definedName>
    <definedName name="SIG_BILPAS_H0086" hidden="1">#REF!</definedName>
    <definedName name="SIG_BILPAS_H0087" hidden="1">#REF!</definedName>
    <definedName name="SIG_BILPAS_H0088" hidden="1">#REF!</definedName>
    <definedName name="SIG_BILPAS_H0089" hidden="1">#REF!</definedName>
    <definedName name="SIG_BILPAS_H0090" hidden="1">#REF!</definedName>
    <definedName name="SIG_BILPAS_H0091" hidden="1">#REF!</definedName>
    <definedName name="SIG_BILPAS_H0092" hidden="1">#REF!</definedName>
    <definedName name="SIG_BILPAS_H079" hidden="1">#REF!</definedName>
    <definedName name="SIG_BILPAS_H080" hidden="1">#REF!</definedName>
    <definedName name="SIG_BILPAS_H081" hidden="1">#REF!</definedName>
    <definedName name="SIG_BILPAS_H082" hidden="1">#REF!</definedName>
    <definedName name="SIG_BILPAS_H083" hidden="1">#REF!</definedName>
    <definedName name="SIG_BILPAS_H084" hidden="1">#REF!</definedName>
    <definedName name="SIG_BILPAS_H085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CASH_H0089" hidden="1">#REF!</definedName>
    <definedName name="SIG_CASH_H0090" hidden="1">#REF!</definedName>
    <definedName name="SIG_CASH_H0091" hidden="1">#REF!</definedName>
    <definedName name="SIG_CASH_H0092" hidden="1">#REF!</definedName>
    <definedName name="SIG_CASH_H0093" hidden="1">#REF!</definedName>
    <definedName name="SIG_CASH_H0094" hidden="1">#REF!</definedName>
    <definedName name="SIG_CASH_H0095" hidden="1">#REF!</definedName>
    <definedName name="SIG_CASH_H0096" hidden="1">#REF!</definedName>
    <definedName name="SIG_CASH_H0097" hidden="1">#REF!</definedName>
    <definedName name="SIG_CASH_H0098" hidden="1">#REF!</definedName>
    <definedName name="SIG_CASH_H0099" hidden="1">#REF!</definedName>
    <definedName name="SIG_CASH_H0100" hidden="1">#REF!</definedName>
    <definedName name="SIG_CASH_H0101" hidden="1">#REF!</definedName>
    <definedName name="SIG_CASH_H0102" hidden="1">#REF!</definedName>
    <definedName name="SIG_CONTROLE" hidden="1">#REF!</definedName>
    <definedName name="SIG_DERNIERECOLONNE" hidden="1">#REF!</definedName>
    <definedName name="SIG_ENTETE1_H060" hidden="1">#REF!</definedName>
    <definedName name="SIG_LngApp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RESULTA1_H009" hidden="1">#REF!</definedName>
    <definedName name="SIG_RESULTA1_H010" hidden="1">#REF!</definedName>
    <definedName name="SIG_RESULTA1_H011" hidden="1">#REF!</definedName>
    <definedName name="SIG_RESULTA1_H012" hidden="1">#REF!</definedName>
    <definedName name="SIG_RESULTA1_H013" hidden="1">#REF!</definedName>
    <definedName name="SIG_RESULTA1_H014" hidden="1">#REF!</definedName>
    <definedName name="SIG_RESULTA1_H015" hidden="1">#REF!</definedName>
    <definedName name="SIG_RESULTA1_H016" hidden="1">#REF!</definedName>
    <definedName name="SIG_RESULTA1_H017" hidden="1">#REF!</definedName>
    <definedName name="SIG_RESULTA1_H018" hidden="1">#REF!</definedName>
    <definedName name="SIG_RESULTA1_H019" hidden="1">#REF!</definedName>
    <definedName name="SIG_RESULTA1_H020" hidden="1">#REF!</definedName>
    <definedName name="SIG_RESULTA1_H021" hidden="1">#REF!</definedName>
    <definedName name="SIG_RESULTA1_H022" hidden="1">#REF!</definedName>
    <definedName name="SIG_RESULTA2_H007" hidden="1">#REF!</definedName>
    <definedName name="SIG_RESULTA2_H008" hidden="1">#REF!</definedName>
    <definedName name="SIG_RESULTA2_H009" hidden="1">#REF!</definedName>
    <definedName name="SIG_RESULTA2_H010" hidden="1">#REF!</definedName>
    <definedName name="SIG_RESULTA2_H011" hidden="1">#REF!</definedName>
    <definedName name="SIG_RESULTA2_H012" hidden="1">#REF!</definedName>
    <definedName name="SIG_RESULTA2_H013" hidden="1">#REF!</definedName>
    <definedName name="SIG_RESULTA2_H014" hidden="1">#REF!</definedName>
    <definedName name="SIG_RESULTA2_H015" hidden="1">#REF!</definedName>
    <definedName name="SIG_RESULTA2_H016" hidden="1">#REF!</definedName>
    <definedName name="SIG_RESULTA2_H017" hidden="1">#REF!</definedName>
    <definedName name="SIG_RESULTA2_H018" hidden="1">#REF!</definedName>
    <definedName name="SIG_RESULTA2_H019" hidden="1">#REF!</definedName>
    <definedName name="SIG_RESULTA2_H020" hidden="1">#REF!</definedName>
    <definedName name="SIG_TABFIN_H065" hidden="1">#REF!</definedName>
    <definedName name="SIG_TABFIN_H066" hidden="1">#REF!</definedName>
    <definedName name="SIG_TABFIN_H067" hidden="1">#REF!</definedName>
    <definedName name="SIG_TABFIN_H068" hidden="1">#REF!</definedName>
    <definedName name="SIG_TABFIN_H069" hidden="1">#REF!</definedName>
    <definedName name="SIG_TABFIN_H070" hidden="1">#REF!</definedName>
    <definedName name="SIG_TABFIN_H071" hidden="1">#REF!</definedName>
    <definedName name="SIG_TABFIN_H072" hidden="1">#REF!</definedName>
    <definedName name="SIG_TABFIN_H073" hidden="1">#REF!</definedName>
    <definedName name="SIG_TABFIN_H074" hidden="1">#REF!</definedName>
    <definedName name="SIG_TABFIN_H075" hidden="1">#REF!</definedName>
    <definedName name="SIG_TABFIN_H076" hidden="1">#REF!</definedName>
    <definedName name="SIG_TABFIN_H077" hidden="1">#REF!</definedName>
    <definedName name="SIG_TABFIN_H078" hidden="1">#REF!</definedName>
    <definedName name="SIG_VARFOR_H148" hidden="1">#REF!</definedName>
    <definedName name="SIG_VARFOR_H149" hidden="1">#REF!</definedName>
    <definedName name="SIG_VARFOR_H150" hidden="1">#REF!</definedName>
    <definedName name="SIG_VARFOR_H151" hidden="1">#REF!</definedName>
    <definedName name="SIG_VARFOR_H152" hidden="1">#REF!</definedName>
    <definedName name="SIG_VARFOR_H153" hidden="1">#REF!</definedName>
    <definedName name="SIG_VARFOR_H154" hidden="1">#REF!</definedName>
    <definedName name="SIG_VARFOR_H155" hidden="1">#REF!</definedName>
    <definedName name="SIG_VARFOR_H156" hidden="1">#REF!</definedName>
    <definedName name="SIG_VARFOR_H157" hidden="1">#REF!</definedName>
    <definedName name="SIG_VARFOR_H158" hidden="1">#REF!</definedName>
    <definedName name="SIG_VARFOR_H159" hidden="1">#REF!</definedName>
    <definedName name="SIG_VARFOR_H160" hidden="1">#REF!</definedName>
    <definedName name="SIG_VARFOR_H161" hidden="1">#REF!</definedName>
    <definedName name="sjk" hidden="1">0</definedName>
    <definedName name="sjls" hidden="1">{"'Feb 99'!$A$1:$G$30"}</definedName>
    <definedName name="skdkdkd" hidden="1">{"'Sheet1'!$A$1:$H$36"}</definedName>
    <definedName name="şkll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ks" hidden="1">{#N/A,#N/A,FALSE,"DAOCM 2차 검토"}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G4_1" hidden="1">{"'status'!$B$2:$H$15"}</definedName>
    <definedName name="slkjg" hidden="1">{"'Feb 99'!$A$1:$G$30"}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kljljlskjdl" hidden="1">{"'Sheet1'!$A$1:$H$36"}</definedName>
    <definedName name="Soft" hidden="1">{"det (May)",#N/A,FALSE,"June";"sum (MAY YTD)",#N/A,FALSE,"June YTD"}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0</definedName>
    <definedName name="sor" hidden="1">#REF!</definedName>
    <definedName name="SORT3" hidden="1">{"DCF","UPSIDE CASE",FALSE,"Sheet1";"DCF","BASE CASE",FALSE,"Sheet1";"DCF","DOWNSIDE CASE",FALSE,"Sheet1"}</definedName>
    <definedName name="SPARES" hidden="1">#REF!</definedName>
    <definedName name="SpecialPrice" hidden="1">#REF!</definedName>
    <definedName name="SpreadsheetBuilder_1" hidden="1">#REF!</definedName>
    <definedName name="SPWD" hidden="1">"pepsico"</definedName>
    <definedName name="sq" hidden="1">{"'毛利比较'!$A$4:$P$26"}</definedName>
    <definedName name="sqd" hidden="1">#REF!</definedName>
    <definedName name="sqfqw" hidden="1">{"'Sheet1'!$A$4:$M$6"}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rwer" hidden="1">{#N/A,#N/A,TRUE,"960318-1";#N/A,#N/A,TRUE,"960318-2";#N/A,#N/A,TRUE,"960318-3"}</definedName>
    <definedName name="SQS" hidden="1">#REF!</definedName>
    <definedName name="sqw" hidden="1">{"'毛利比较'!$A$4:$P$26"}</definedName>
    <definedName name="sqwe" hidden="1">{"'Sheet1'!$A$4:$M$6"}</definedName>
    <definedName name="sqwef" hidden="1">{"'Sheet1'!$A$4:$M$6"}</definedName>
    <definedName name="SRAMFLASH" hidden="1">{"'Sheet1'!$A$1:$H$36"}</definedName>
    <definedName name="s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RT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ss" hidden="1">{"SCH1A",#N/A,FALSE,"US";"SCH2A",#N/A,FALSE,"US"}</definedName>
    <definedName name="SS.SAD" hidden="1">{#N/A,#N/A,FALSE,"Sheet1"}</definedName>
    <definedName name="ssdre" hidden="1">{#N/A,#N/A,FALSE,"Sheet1"}</definedName>
    <definedName name="ssfsdfsdsss" hidden="1">{"'Sheet1'!$A$1:$H$36"}</definedName>
    <definedName name="ssklsl" hidden="1">{"'Sheet1'!$A$1:$H$36"}</definedName>
    <definedName name="s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SS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ssss" hidden="1">1/[0]!EUReXToITL</definedName>
    <definedName name="sssss" hidden="1">#REF!</definedName>
    <definedName name="ssssss" hidden="1">{#N/A,#N/A,FALSE,"Assessment";#N/A,#N/A,FALSE,"Staffing";#N/A,#N/A,FALSE,"Hires";#N/A,#N/A,FALSE,"Assumptions"}</definedName>
    <definedName name="sssssss" hidden="1">{"'Sheet1'!$A$1:$H$36"}</definedName>
    <definedName name="ssssssss" hidden="1">#REF!</definedName>
    <definedName name="sssssssssssssss" hidden="1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tus" hidden="1">"8ab3d981-73f9-4f28-be94-6c326bff986f"</definedName>
    <definedName name="stddddd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ano" hidden="1">#REF!</definedName>
    <definedName name="stella" hidden="1">{"det (May)",#N/A,FALSE,"June";"sum (MAY YTD)",#N/A,FALSE,"June YTD"}</definedName>
    <definedName name="strange" hidden="1">{#N/A,#N/A,FALSE,"Sheet1"}</definedName>
    <definedName name="strange_1" hidden="1">{#N/A,#N/A,FALSE,"Sheet1"}</definedName>
    <definedName name="strange_1_1_1" hidden="1">{#N/A,#N/A,FALSE,"Sheet1"}</definedName>
    <definedName name="strange_1_1_2" hidden="1">{#N/A,#N/A,FALSE,"Sheet1"}</definedName>
    <definedName name="strange_1_1_3" hidden="1">{#N/A,#N/A,FALSE,"Sheet1"}</definedName>
    <definedName name="strange_1_2" hidden="1">{#N/A,#N/A,FALSE,"Sheet1"}</definedName>
    <definedName name="strange_1_3" hidden="1">{#N/A,#N/A,FALSE,"Sheet1"}</definedName>
    <definedName name="strange_1_4" hidden="1">{#N/A,#N/A,FALSE,"Sheet1"}</definedName>
    <definedName name="strange_2" hidden="1">{#N/A,#N/A,FALSE,"Sheet1"}</definedName>
    <definedName name="strange_3" hidden="1">{#N/A,#N/A,FALSE,"Sheet1"}</definedName>
    <definedName name="strange_4" hidden="1">{#N/A,#N/A,FALSE,"Sheet1"}</definedName>
    <definedName name="strange\" hidden="1">{#N/A,#N/A,FALSE,"Sheet1"}</definedName>
    <definedName name="strange\_1" hidden="1">{#N/A,#N/A,FALSE,"Sheet1"}</definedName>
    <definedName name="strange\_1_1_1" hidden="1">{#N/A,#N/A,FALSE,"Sheet1"}</definedName>
    <definedName name="strange\_1_1_2" hidden="1">{#N/A,#N/A,FALSE,"Sheet1"}</definedName>
    <definedName name="strange\_1_1_3" hidden="1">{#N/A,#N/A,FALSE,"Sheet1"}</definedName>
    <definedName name="strange\_1_2" hidden="1">{#N/A,#N/A,FALSE,"Sheet1"}</definedName>
    <definedName name="strange\_1_3" hidden="1">{#N/A,#N/A,FALSE,"Sheet1"}</definedName>
    <definedName name="strange\_1_4" hidden="1">{#N/A,#N/A,FALSE,"Sheet1"}</definedName>
    <definedName name="strange\_2" hidden="1">{#N/A,#N/A,FALSE,"Sheet1"}</definedName>
    <definedName name="strange\_3" hidden="1">{#N/A,#N/A,FALSE,"Sheet1"}</definedName>
    <definedName name="strange\_4" hidden="1">{#N/A,#N/A,FALSE,"Sheet1"}</definedName>
    <definedName name="strange2" hidden="1">{#N/A,#N/A,FALSE,"Sheet1"}</definedName>
    <definedName name="strange2_1" hidden="1">{#N/A,#N/A,FALSE,"Sheet1"}</definedName>
    <definedName name="strange2_1_1_1" hidden="1">{#N/A,#N/A,FALSE,"Sheet1"}</definedName>
    <definedName name="strange2_1_1_2" hidden="1">{#N/A,#N/A,FALSE,"Sheet1"}</definedName>
    <definedName name="strange2_1_1_3" hidden="1">{#N/A,#N/A,FALSE,"Sheet1"}</definedName>
    <definedName name="strange2_1_2" hidden="1">{#N/A,#N/A,FALSE,"Sheet1"}</definedName>
    <definedName name="strange2_1_3" hidden="1">{#N/A,#N/A,FALSE,"Sheet1"}</definedName>
    <definedName name="strange2_1_4" hidden="1">{#N/A,#N/A,FALSE,"Sheet1"}</definedName>
    <definedName name="strange2_2" hidden="1">{#N/A,#N/A,FALSE,"Sheet1"}</definedName>
    <definedName name="strange2_3" hidden="1">{#N/A,#N/A,FALSE,"Sheet1"}</definedName>
    <definedName name="strange2_4" hidden="1">{#N/A,#N/A,FALSE,"Sheet1"}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sgggf" hidden="1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WBD_StatToolsAutocorrelation_CreateChart" hidden="1">"TRUE"</definedName>
    <definedName name="STWBD_StatToolsAutocorrelation_HasDefaultInfo" hidden="1">"TRUE"</definedName>
    <definedName name="STWBD_StatToolsAutocorrelation_NumLags" hidden="1">"-1"</definedName>
    <definedName name="STWBD_StatToolsAutocorrelation_VariableList" hidden="1">3</definedName>
    <definedName name="STWBD_StatToolsAutocorrelation_VariableList_1" hidden="1">"U_x0001_VG7341DB3849950_x0001_"</definedName>
    <definedName name="STWBD_StatToolsAutocorrelation_VariableList_2" hidden="1">"U_x0001_VG1D370A9A2E28CBA_x0001_"</definedName>
    <definedName name="STWBD_StatToolsAutocorrelation_VariableList_3" hidden="1">"U_x0001_VG32CB93B37DE1076_x0001_"</definedName>
    <definedName name="STWBD_StatToolsAutocorrelation_VarSelectorDefaultDataSet" hidden="1">"DG330D6E7D"</definedName>
    <definedName name="STWBD_StatToolsControlChartXR_ControlChartType" hidden="1">" 0"</definedName>
    <definedName name="STWBD_StatToolsControlChartXR_ControlLimitsStartIndex" hidden="1">" 0"</definedName>
    <definedName name="STWBD_StatToolsControlChartXR_ControlLimitsStopIndex" hidden="1">" 0"</definedName>
    <definedName name="STWBD_StatToolsControlChartXR_ControlLimitsType" hidden="1">" 0"</definedName>
    <definedName name="STWBD_StatToolsControlChartXR_GraphStartIndex" hidden="1">" 0"</definedName>
    <definedName name="STWBD_StatToolsControlChartXR_GraphStopIndex" hidden="1">" 0"</definedName>
    <definedName name="STWBD_StatToolsControlChartXR_HasDefaultInfo" hidden="1">"TRUE"</definedName>
    <definedName name="STWBD_StatToolsControlChartXR_LimitGraphRange" hidden="1">"FALSE"</definedName>
    <definedName name="STWBD_StatToolsControlChartXR_PlotAboveBelowAnalysis" hidden="1">"FALSE"</definedName>
    <definedName name="STWBD_StatToolsControlChartXR_PlotRunsUpDownAnalysis" hidden="1">"FALSE"</definedName>
    <definedName name="STWBD_StatToolsControlChartXR_PlotSigma1ControlLimit" hidden="1">"FALSE"</definedName>
    <definedName name="STWBD_StatToolsControlChartXR_PlotSigma2ControlLimit" hidden="1">"FALSE"</definedName>
    <definedName name="STWBD_StatToolsControlChartXR_PlotZoneAAnalysis" hidden="1">"FALSE"</definedName>
    <definedName name="STWBD_StatToolsControlChartXR_PlotZoneBAnalysis" hidden="1">"FALSE"</definedName>
    <definedName name="STWBD_StatToolsControlChartXR_PreviousRBar" hidden="1">" 0"</definedName>
    <definedName name="STWBD_StatToolsControlChartXR_PreviousSampleSize" hidden="1">" 0"</definedName>
    <definedName name="STWBD_StatToolsControlChartXR_PreviousXBarBar" hidden="1">" 0"</definedName>
    <definedName name="STWBD_StatToolsControlChartXR_VariableList" hidden="1">3</definedName>
    <definedName name="STWBD_StatToolsControlChartXR_VariableList_1" hidden="1">"U_x0001_VG7341DB3849950_x0001_"</definedName>
    <definedName name="STWBD_StatToolsControlChartXR_VariableList_2" hidden="1">"U_x0001_VG1D370A9A2E28CBA_x0001_"</definedName>
    <definedName name="STWBD_StatToolsControlChartXR_VariableList_3" hidden="1">"U_x0001_VG32CB93B37DE1076_x0001_"</definedName>
    <definedName name="STWBD_StatToolsControlChartXR_VarSelectorDefaultDataSet" hidden="1">"DG330D6E7D"</definedName>
    <definedName name="STWBD_StatToolsCorrAndCovar_CorrelationTable" hidden="1">"TRUE"</definedName>
    <definedName name="STWBD_StatToolsCorrAndCovar_CovarianceTable" hidden="1">"TRUE"</definedName>
    <definedName name="STWBD_StatToolsCorrAndCovar_HasDefaultInfo" hidden="1">"TRUE"</definedName>
    <definedName name="STWBD_StatToolsCorrAndCovar_RankOrderCorrelationTable" hidden="1">"FALSE"</definedName>
    <definedName name="STWBD_StatToolsCorrAndCovar_TableStructure" hidden="1">" 0"</definedName>
    <definedName name="STWBD_StatToolsCorrAndCovar_VariableList" hidden="1">3</definedName>
    <definedName name="STWBD_StatToolsCorrAndCovar_VariableList_1" hidden="1">"U_x0001_VG7341DB3849950_x0001_"</definedName>
    <definedName name="STWBD_StatToolsCorrAndCovar_VariableList_2" hidden="1">"U_x0001_VG1D370A9A2E28CBA_x0001_"</definedName>
    <definedName name="STWBD_StatToolsCorrAndCovar_VariableList_3" hidden="1">"U_x0001_VG32CB93B37DE1076_x0001_"</definedName>
    <definedName name="STWBD_StatToolsCorrAndCovar_VarSelectorDefaultDataSet" hidden="1">"DG330D6E7D"</definedName>
    <definedName name="STWBD_StatToolsForecast_Deseasonalize" hidden="1">"FALSE"</definedName>
    <definedName name="STWBD_StatToolsForecast_ForecastMethod" hidden="1">" 1"</definedName>
    <definedName name="STWBD_StatToolsForecast_GraphDeseasonalizedForecastErrors" hidden="1">"FALSE"</definedName>
    <definedName name="STWBD_StatToolsForecast_GraphDeseasonalizedForecastOverlay" hidden="1">"FALSE"</definedName>
    <definedName name="STWBD_StatToolsForecast_GraphDeseasonalizedOriginalSeries" hidden="1">"FALSE"</definedName>
    <definedName name="STWBD_StatToolsForecast_GraphForecastErrors" hidden="1">"TRUE"</definedName>
    <definedName name="STWBD_StatToolsForecast_GraphForecastOverlay" hidden="1">"TRUE"</definedName>
    <definedName name="STWBD_StatToolsForecast_GraphOriginalSeries" hidden="1">"TRUE"</definedName>
    <definedName name="STWBD_StatToolsForecast_HasDefaultInfo" hidden="1">"TRUE"</definedName>
    <definedName name="STWBD_StatToolsForecast_Level" hidden="1">" .1"</definedName>
    <definedName name="STWBD_StatToolsForecast_NumberOfForecasts" hidden="1">" 1"</definedName>
    <definedName name="STWBD_StatToolsForecast_NumberOfHoldOuts" hidden="1">" 0"</definedName>
    <definedName name="STWBD_StatToolsForecast_NumberOfSeasons" hidden="1">" 12"</definedName>
    <definedName name="STWBD_StatToolsForecast_OptimizeParameters" hidden="1">"TRUE"</definedName>
    <definedName name="STWBD_StatToolsForecast_Seasonality" hidden="1">" 0"</definedName>
    <definedName name="STWBD_StatToolsForecast_SeasonalPeriod" hidden="1">" 2"</definedName>
    <definedName name="STWBD_StatToolsForecast_Span" hidden="1">" 0"</definedName>
    <definedName name="STWBD_StatToolsForecast_StartingDay" hidden="1">" 1"</definedName>
    <definedName name="STWBD_StatToolsForecast_StartingIndex" hidden="1">" 1"</definedName>
    <definedName name="STWBD_StatToolsForecast_StartingMonth" hidden="1">" 1"</definedName>
    <definedName name="STWBD_StatToolsForecast_StartingQuarter" hidden="1">" 1"</definedName>
    <definedName name="STWBD_StatToolsForecast_StartingWeek" hidden="1">" 1"</definedName>
    <definedName name="STWBD_StatToolsForecast_StartingYear" hidden="1">" 2002"</definedName>
    <definedName name="STWBD_StatToolsForecast_Trend" hidden="1">" 0"</definedName>
    <definedName name="STWBD_StatToolsForecast_UseSeasonLabels" hidden="1">"TRUE"</definedName>
    <definedName name="STWBD_StatToolsForecast_Variable" hidden="1">"U_x0001_VG340CCE1238C79B6A_x0001_"</definedName>
    <definedName name="STWBD_StatToolsForecast_VarSelectorDefaultDataSet" hidden="1">"DG24435E32"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Mode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3</definedName>
    <definedName name="STWBD_StatToolsOneVarSummary_VariableList_1" hidden="1">"U_x0001_VG204C177CEA894A2_x0001_"</definedName>
    <definedName name="STWBD_StatToolsOneVarSummary_VariableList_2" hidden="1">"U_x0001_VG1F74031D37E7F443_x0001_"</definedName>
    <definedName name="STWBD_StatToolsOneVarSummary_VariableList_3" hidden="1">"U_x0001_VG256EFDEC2BAD3102_x0001_"</definedName>
    <definedName name="STWBD_StatToolsOneVarSummary_Variance" hidden="1">"TRUE"</definedName>
    <definedName name="STWBD_StatToolsOneVarSummary_VarSelectorDefaultDataSet" hidden="1">"DG4EDDE15"</definedName>
    <definedName name="STWBD_StatToolsRegression_blockList" hidden="1">"-1"</definedName>
    <definedName name="STWBD_StatToolsRegression_ConfidenceLevel" hidden="1">" .95"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ResidualVsFittedValue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"U_x0001_VG7341DB3849950_x0001_"</definedName>
    <definedName name="STWBD_StatToolsRegression_VariableListIndependent" hidden="1">1</definedName>
    <definedName name="STWBD_StatToolsRegression_VariableListIndependent_1" hidden="1">"U_x0001_VG1D370A9A2E28CBA_x0001_"</definedName>
    <definedName name="STWBD_StatToolsRegression_VariableListIndependent_2" hidden="1">"U_x0001_VG1D7C413FB3B0C5B_x0001_"</definedName>
    <definedName name="STWBD_StatToolsRegression_VariableListIndependent_3" hidden="1">"U_x0001_VG1CE5F8C78F42125_x0001_"</definedName>
    <definedName name="STWBD_StatToolsRegression_VarSelectorDefaultDataSet" hidden="1">"DG330D6E7D"</definedName>
    <definedName name="subcon" hidden="1">{#N/A,#N/A,FALSE,"Sheet1"}</definedName>
    <definedName name="such" hidden="1">{"FCB_ALL",#N/A,FALSE,"FCB"}</definedName>
    <definedName name="such_1" hidden="1">{"FCB_ALL",#N/A,FALSE,"FCB"}</definedName>
    <definedName name="such_1_1_1" hidden="1">{"FCB_ALL",#N/A,FALSE,"FCB"}</definedName>
    <definedName name="such_1_1_2" hidden="1">{"FCB_ALL",#N/A,FALSE,"FCB"}</definedName>
    <definedName name="such_1_1_3" hidden="1">{"FCB_ALL",#N/A,FALSE,"FCB"}</definedName>
    <definedName name="such_1_2" hidden="1">{"FCB_ALL",#N/A,FALSE,"FCB"}</definedName>
    <definedName name="such_1_3" hidden="1">{"FCB_ALL",#N/A,FALSE,"FCB"}</definedName>
    <definedName name="such_1_4" hidden="1">{"FCB_ALL",#N/A,FALSE,"FCB"}</definedName>
    <definedName name="such_2" hidden="1">{"FCB_ALL",#N/A,FALSE,"FCB"}</definedName>
    <definedName name="such_3" hidden="1">{"FCB_ALL",#N/A,FALSE,"FCB"}</definedName>
    <definedName name="such_4" hidden="1">{"FCB_ALL",#N/A,FALSE,"FCB"}</definedName>
    <definedName name="sucker" hidden="1">{#N/A,#N/A,FALSE,"Sheet1"}</definedName>
    <definedName name="sucker_1" hidden="1">{#N/A,#N/A,FALSE,"Sheet1"}</definedName>
    <definedName name="sucker_1_1_1" hidden="1">{#N/A,#N/A,FALSE,"Sheet1"}</definedName>
    <definedName name="sucker_1_1_2" hidden="1">{#N/A,#N/A,FALSE,"Sheet1"}</definedName>
    <definedName name="sucker_1_1_3" hidden="1">{#N/A,#N/A,FALSE,"Sheet1"}</definedName>
    <definedName name="sucker_1_2" hidden="1">{#N/A,#N/A,FALSE,"Sheet1"}</definedName>
    <definedName name="sucker_1_3" hidden="1">{#N/A,#N/A,FALSE,"Sheet1"}</definedName>
    <definedName name="sucker_1_4" hidden="1">{#N/A,#N/A,FALSE,"Sheet1"}</definedName>
    <definedName name="sucker_2" hidden="1">{#N/A,#N/A,FALSE,"Sheet1"}</definedName>
    <definedName name="sucker_3" hidden="1">{#N/A,#N/A,FALSE,"Sheet1"}</definedName>
    <definedName name="sucker_4" hidden="1">{#N/A,#N/A,FALSE,"Sheet1"}</definedName>
    <definedName name="sucker2" hidden="1">{#N/A,#N/A,FALSE,"Sheet1"}</definedName>
    <definedName name="sucker2_1" hidden="1">{#N/A,#N/A,FALSE,"Sheet1"}</definedName>
    <definedName name="sucker2_1_1_1" hidden="1">{#N/A,#N/A,FALSE,"Sheet1"}</definedName>
    <definedName name="sucker2_1_1_2" hidden="1">{#N/A,#N/A,FALSE,"Sheet1"}</definedName>
    <definedName name="sucker2_1_1_3" hidden="1">{#N/A,#N/A,FALSE,"Sheet1"}</definedName>
    <definedName name="sucker2_1_2" hidden="1">{#N/A,#N/A,FALSE,"Sheet1"}</definedName>
    <definedName name="sucker2_1_3" hidden="1">{#N/A,#N/A,FALSE,"Sheet1"}</definedName>
    <definedName name="sucker2_1_4" hidden="1">{#N/A,#N/A,FALSE,"Sheet1"}</definedName>
    <definedName name="sucker2_2" hidden="1">{#N/A,#N/A,FALSE,"Sheet1"}</definedName>
    <definedName name="sucker2_3" hidden="1">{#N/A,#N/A,FALSE,"Sheet1"}</definedName>
    <definedName name="sucker2_4" hidden="1">{#N/A,#N/A,FALSE,"Sheet1"}</definedName>
    <definedName name="suers" hidden="1">{"LCConsBSFinalCflowQ",#N/A,TRUE,"LCCons";"LCConsBSCflowQ",#N/A,TRUE,"LCCons";"LCConsSupportCflowQ",#N/A,TRUE,"LCCons"}</definedName>
    <definedName name="sumariaretanm" hidden="1">{#N/A,#N/A,FALSE,"Aging Summary";#N/A,#N/A,FALSE,"Ratio Analysis";#N/A,#N/A,FALSE,"Test 120 Day Accts";#N/A,#N/A,FALSE,"Tickmarks"}</definedName>
    <definedName name="summary" hidden="1">{#N/A,#N/A,FALSE,"POR"}</definedName>
    <definedName name="summarySheet" hidden="1">{#N/A,#N/A,FALSE,"Summary"}</definedName>
    <definedName name="SumROI" hidden="1">{#N/A,#N/A,FALSE,"POR"}</definedName>
    <definedName name="suzee" hidden="1">{#N/A,#N/A,FALSE,"Sheet1"}</definedName>
    <definedName name="SV_AUTO_CONN_CATALOG" hidden="1">"VIPBIM001"</definedName>
    <definedName name="SV_AUTO_CONN_SERVER" hidden="1">""</definedName>
    <definedName name="SV_ENCPT_AUTO_CONN_PASSWORD" hidden="1">"083096084083070124106113058056052051050062"</definedName>
    <definedName name="SV_ENCPT_AUTO_CONN_USER" hidden="1">"095094088070084124106113"</definedName>
    <definedName name="SV_ENCPT_LOGON_PWD" hidden="1">"078104085088070"</definedName>
    <definedName name="SV_ENCPT_LOGON_USER" hidden="1">"095094088070084"</definedName>
    <definedName name="SV_ENCPT_REPORT_MAINT_LEVEL" hidden="1">"076078091070078076"</definedName>
    <definedName name="SV_ENCPT_USER_ACCESS_LEVEL_ID" hidden="1">"069085100074070059"</definedName>
    <definedName name="SV_ENCPT_VIP_COMPANY_NUMBER" hidden="1">"085086071070084054049050"</definedName>
    <definedName name="SV_ENCPT_VIP_DATA_PATH" hidden="1">"095089070085074092059093"</definedName>
    <definedName name="SV_PAS_PastelCompanyPath" hidden="1">"C:\PASTEL07\HELAM08\"</definedName>
    <definedName name="SV_PAS_PastelDatabase" hidden="1">"PAS9HELAM08"</definedName>
    <definedName name="SV_PAS_PervasiveServer" hidden="1">"SERVER"</definedName>
    <definedName name="SV_REPORT_CODE" hidden="1">""</definedName>
    <definedName name="SV_REPORT_ID" hidden="1">"374"</definedName>
    <definedName name="SV_REPORT_NAME" hidden="1">"Total Lve Liability "</definedName>
    <definedName name="SV_SOLUTION_ID" hidden="1">"7"</definedName>
    <definedName name="sw" hidden="1">{"'Sheet1'!$A$4:$M$6"}</definedName>
    <definedName name="Swvu.CapersView." hidden="1">#REF!</definedName>
    <definedName name="Swvu.inputs._.raw._.data." hidden="1">#REF!</definedName>
    <definedName name="Swvu.Japan_Capers_Ed_Pub." hidden="1">#REF!</definedName>
    <definedName name="Swvu.KJP_CC." hidden="1">#REF!</definedName>
    <definedName name="Swvu.summary1." hidden="1">#REF!</definedName>
    <definedName name="Swvu.summary2." hidden="1">#REF!</definedName>
    <definedName name="Swvu.summary3." hidden="1">#REF!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T" hidden="1">#REF!</definedName>
    <definedName name="t34t" hidden="1">{"'Feb 99'!$A$1:$G$30"}</definedName>
    <definedName name="TB0256ca5e_49c2_4cc4_9af4_278145994379" hidden="1">#REF!</definedName>
    <definedName name="TB054b5f7f_0e60_47f3_a380_9ab1c210adff" hidden="1">#REF!</definedName>
    <definedName name="TB05bebe0c_c781_4be7_bd80_c9fcb5161fe2" hidden="1">#REF!</definedName>
    <definedName name="TB06a03295_531f_48ae_ae78_f69decd9290b" hidden="1">#REF!</definedName>
    <definedName name="TB078d3ce6_3424_4bf8_aa22_613e00a9e79b" hidden="1">#REF!</definedName>
    <definedName name="TB084c9c6a_f84c_4945_b463_15da0e5ad8cb" hidden="1">#REF!</definedName>
    <definedName name="TB0b2d187e_5c66_4aed_999d_ece2574dd1d1" hidden="1">#REF!</definedName>
    <definedName name="TB0e06edbe_8ddd_40c8_b532_d8d22afd6127" hidden="1">#REF!</definedName>
    <definedName name="TB0e2dacfb_40c8_46a4_8079_5a1a5c408540" hidden="1">#REF!</definedName>
    <definedName name="TB0e91b3ce_b20d_48fd_a1eb_1a7726bab2f1" hidden="1">#REF!</definedName>
    <definedName name="TB0ff5954e_b100_43a4_b812_64dddb1f70f4" hidden="1">#REF!</definedName>
    <definedName name="TB10b02846_06b4_4774_8869_5d790eb5376e" hidden="1">#REF!</definedName>
    <definedName name="TB11174a9c_9000_4e51_b1d5_d22128ded83b" hidden="1">#REF!</definedName>
    <definedName name="TB11272ef0_85c3_4cdd_b53e_0f0c6cfa20bc" hidden="1">#REF!</definedName>
    <definedName name="TB13f7b30f_d919_4bee_bdf0_8447b22c8734" hidden="1">#REF!</definedName>
    <definedName name="TB14885ec9_6c17_4552_a0d5_f85a96c03b17" hidden="1">#REF!</definedName>
    <definedName name="TB16e0f942_ad67_462e_b81f_894dc642cee7" hidden="1">#REF!</definedName>
    <definedName name="TB17a03e5e_ee2c_4057_b0cf_9fd425c7809a" hidden="1">#REF!</definedName>
    <definedName name="TB1850e15c_ebdc_422f_8157_049eff3fa60c" hidden="1">#REF!</definedName>
    <definedName name="TB18d3e6bf_e259_4d38_9bc2_0d1a08b5cf6c" hidden="1">#REF!</definedName>
    <definedName name="TB190d2c9e_a90d_433a_8ede_201e504c435a" hidden="1">#REF!</definedName>
    <definedName name="TB19256310_e67b_4eed_97ac_c81277036a5e" hidden="1">#REF!</definedName>
    <definedName name="TB19d51bf2_cc92_478d_8750_6350d1db05f3" hidden="1">#REF!</definedName>
    <definedName name="TB1ca1df39_1d87_403b_8781_d950b5b10864" hidden="1">#REF!</definedName>
    <definedName name="TB1e5f8b56_cefd_4016_a4b2_cd0a2ab7bb16" hidden="1">#REF!</definedName>
    <definedName name="TB1eb9ce5c_aa32_4138_aa55_c3a63d910088" hidden="1">#REF!</definedName>
    <definedName name="TB1fbd7b4e_6892_4a2a_b1d6_f8b8fd3d42f6" hidden="1">#REF!</definedName>
    <definedName name="TB1ffc705e_62e3_4082_8766_aa2b79c130ac" hidden="1">#REF!</definedName>
    <definedName name="TB2274b2dd_d9db_42f0_80e2_26b906d8987c" hidden="1">#REF!</definedName>
    <definedName name="TB2360d6a7_a122_4e13_8dac_dffe85f568c6" hidden="1">#REF!</definedName>
    <definedName name="TB239944fd_a2fa_42fc_b0bc_9ee5eb0991f7" hidden="1">#REF!</definedName>
    <definedName name="TB2579e036_c58f_42b2_8a58_a5b3cb86d7f0" hidden="1">#REF!</definedName>
    <definedName name="TB25f231f4_4461_4c56_92db_e77943d61352" hidden="1">#REF!</definedName>
    <definedName name="TB272557f3_88ee_4ba6_9557_87093615795b" hidden="1">#REF!</definedName>
    <definedName name="TB293711ff_6414_4c36_af71_152896118025" hidden="1">#REF!</definedName>
    <definedName name="TB2971f531_a903_4e33_a87f_221d9311c43c" hidden="1">#REF!</definedName>
    <definedName name="TB29bbba09_7c4e_48d0_a008_a8b16257b2d7" hidden="1">#REF!</definedName>
    <definedName name="TB2a3ef73f_0e65_406f_99f3_c6f9b1d40116" hidden="1">#REF!</definedName>
    <definedName name="TB2a97388e_97d9_460a_a038_4f2c577ce818" hidden="1">#REF!</definedName>
    <definedName name="TB2bf16db8_493c_4df8_b337_d128909d9bfe" hidden="1">#REF!</definedName>
    <definedName name="TB2f0ca689_145c_4c40_b138_1ed67ad4a2c7" hidden="1">#REF!</definedName>
    <definedName name="TB2f5ebf09_a6f3_456c_9990_5ea5a0050e96" hidden="1">#REF!</definedName>
    <definedName name="TB2fbeb061_b505_4a93_8449_82a346fb03c2" hidden="1">#REF!</definedName>
    <definedName name="TB30842278_6347_41df_87f5_e8ab80e53584" hidden="1">#REF!</definedName>
    <definedName name="TB30963681_58dd_43af_9c0a_25448083045e" hidden="1">#REF!</definedName>
    <definedName name="TB313c57ae_fb90_4b49_9719_b23754b1b5f7" hidden="1">#REF!</definedName>
    <definedName name="TB332ef11a_d108_4af6_93f9_1446e4f6cc4b" hidden="1">#REF!</definedName>
    <definedName name="TB3360d817_e682_42c4_9844_5531f9d3bbbe" hidden="1">#REF!</definedName>
    <definedName name="TB33a4bbf7_d704_474a_bd74_5f21a1c6e229" hidden="1">#REF!</definedName>
    <definedName name="TB340444e1_d0ae_4cd6_8964_6a9a717683c6" hidden="1">#REF!</definedName>
    <definedName name="TB34d0bf81_9ce6_4893_9104_e2ac1df019ca" hidden="1">#REF!</definedName>
    <definedName name="TB353bcd16_4536_4d2f_9b80_acd289ec5fa8" hidden="1">#REF!</definedName>
    <definedName name="TB36f0da6b_9ea8_429f_83d1_9f8375897cf6" hidden="1">#REF!</definedName>
    <definedName name="TB37d3c4fb_48f4_4bf7_95dd_16e2f9f920fb" hidden="1">#REF!</definedName>
    <definedName name="TB394b9cda_5968_484b_8cf6_8880cbd86ebf" hidden="1">#REF!</definedName>
    <definedName name="TB39bbfc90_2a02_4664_b96c_f99f7c551e74" hidden="1">#REF!</definedName>
    <definedName name="TB3c195397_231a_49fe_aaeb_68d0c380c0ff" hidden="1">#REF!</definedName>
    <definedName name="TB3e6f7d28_f291_444e_8f03_f5080660778a" hidden="1">#REF!</definedName>
    <definedName name="TB3e89a675_1e01_4c32_a149_c5c6174fcb96" hidden="1">#REF!</definedName>
    <definedName name="TB3e91d43d_ddf3_497f_b70e_afef9168a2ab" hidden="1">#REF!</definedName>
    <definedName name="TB3eabb6a4_aa1b_4029_9c04_9977ca9787a6" hidden="1">#REF!</definedName>
    <definedName name="TB401b258b_355d_427a_b1f2_e2c7d5dfa178" hidden="1">#REF!</definedName>
    <definedName name="TB404ffcf2_5794_49b2_bc17_d998ab1fff89" hidden="1">#REF!</definedName>
    <definedName name="TB40538b82_ade1_41b0_9c9f_3098bd2d88b6" hidden="1">#REF!</definedName>
    <definedName name="TB4139bfdf_bfd4_4ec9_9646_39ac071f78a1" hidden="1">#REF!</definedName>
    <definedName name="TB41e047b2_1d23_4d3d_9380_c1e143e1c35f" hidden="1">#REF!</definedName>
    <definedName name="TB44abf1e8_174c_4ebb_bae3_cb7d9fe9055a" hidden="1">#REF!</definedName>
    <definedName name="TB451f8a80_3bf1_458d_a140_35270b65b839" hidden="1">#REF!</definedName>
    <definedName name="TB4553893c_0e31_4b7a_8e78_382f5d5f494b" hidden="1">#REF!</definedName>
    <definedName name="TB4554117b_59e8_4936_bb15_d787f53fe21c" hidden="1">#REF!</definedName>
    <definedName name="TB45e7f933_f7af_4364_b1f7_43d78a941f26" hidden="1">#REF!</definedName>
    <definedName name="TB473efbb8_605b_4ee6_a60c_defaee8d03ba" hidden="1">#REF!</definedName>
    <definedName name="TB47aa5a16_d181_4869_8094_6c1115dde65a" hidden="1">#REF!</definedName>
    <definedName name="TB48df2108_77e6_44ea_8acf_e720b9389c6e" hidden="1">#REF!</definedName>
    <definedName name="TB48e73d46_487f_4189_9d32_127dfa4abb81" hidden="1">#REF!</definedName>
    <definedName name="TB49e685d9_d85e_4280_a93d_ab0033235e5b" hidden="1">#REF!</definedName>
    <definedName name="TB4aefd97e_c41b_4c3a_9fe5_c96956f13c02" hidden="1">#REF!</definedName>
    <definedName name="TB4bba167e_9226_4c32_8df0_9ef5831ced27" hidden="1">#REF!</definedName>
    <definedName name="TB4c14154f_902b_496b_a2b3_127085edaa12" hidden="1">#REF!</definedName>
    <definedName name="TB4e5e0b02_b3c7_4ab6_9d1d_2f20373c79f4" hidden="1">#REF!</definedName>
    <definedName name="TB4f086ab3_4c82_4ebf_ae71_b8d92837eba6" hidden="1">#REF!</definedName>
    <definedName name="TB5085e7e0_9346_4c11_928c_aa81b8121dcf" hidden="1">#REF!</definedName>
    <definedName name="TB52228c1f_bd7a_4b8c_8844_f108ad909e8e" hidden="1">#REF!</definedName>
    <definedName name="TB52773eb8_ba00_41fd_8908_14fe0a18b364" hidden="1">#REF!</definedName>
    <definedName name="TB54edc4d4_dcd4_43db_98dd_5d19730a385a" hidden="1">#REF!</definedName>
    <definedName name="TB55238271_3ad9_4ea7_983d_0865dbecf70d" hidden="1">#REF!</definedName>
    <definedName name="TB56c701a6_45b1_4d0b_957f_3e0502f5bf7b" hidden="1">#REF!</definedName>
    <definedName name="TB56f493ee_cba1_403e_b57d_0b5d0fb86c94" hidden="1">#REF!</definedName>
    <definedName name="TB59fbe8a1_eeed_4710_9e38_f2bdf9b7ec7b" hidden="1">#REF!</definedName>
    <definedName name="TB5a078346_4439_4b77_96f3_611ff1f994c1" hidden="1">#REF!</definedName>
    <definedName name="TB5ea151dd_72e5_4656_9a55_5d5b50d9dbde" hidden="1">#REF!</definedName>
    <definedName name="TB5f621309_88e2_403a_965f_78c9f187f318" hidden="1">#REF!</definedName>
    <definedName name="TB60fd2d03_dd4c_47c2_baca_e192ca30e275" hidden="1">#REF!</definedName>
    <definedName name="TB64aab3ae_9090_4927_9ea6_2c8ed495b54b" hidden="1">#REF!</definedName>
    <definedName name="TB65249749_32fc_4814_9b47_00be22a70086" hidden="1">#REF!</definedName>
    <definedName name="TB678bf41f_839f_4392_b2b9_d5056b35dd74" hidden="1">#REF!</definedName>
    <definedName name="TB67eae319_e382_4b1a_bdd8_17b8deecbf3c" hidden="1">#REF!</definedName>
    <definedName name="TB67ef048a_198b_4933_9e9a_ad82b4ca6ce0" hidden="1">#REF!</definedName>
    <definedName name="TB69d74584_2ef6_4aef_ae85_cb138fe65b87" hidden="1">#REF!</definedName>
    <definedName name="TB6b9a24c3_931f_4adc_b120_a30d3cf17e8b" hidden="1">#REF!</definedName>
    <definedName name="TB6c8c28b4_e0fd_4661_aea2_fcf19f3234e1" hidden="1">#REF!</definedName>
    <definedName name="TB6ddf875e_70c8_4bdf_9581_c094d29060b5" hidden="1">#REF!</definedName>
    <definedName name="TB6f276462_56ef_45f7_bcdb_4476bd010f31" hidden="1">#REF!</definedName>
    <definedName name="TB71d6e992_c85c_4c15_8c4b_e8334ee1f9db" hidden="1">#REF!</definedName>
    <definedName name="TB73da8023_72fa_46c0_b691_4b72590a34d0" hidden="1">#REF!</definedName>
    <definedName name="TB747cee51_131d_4256_9509_a44eccd20272" hidden="1">#REF!</definedName>
    <definedName name="TB761508cb_af40_45cb_863e_54bf4952f482" hidden="1">#REF!</definedName>
    <definedName name="TB76cd12b3_5940_401e_bf09_f6d00c3e2431" hidden="1">#REF!</definedName>
    <definedName name="TB77ac9cad_ff49_4edb_a003_8445d5349e7f" hidden="1">#REF!</definedName>
    <definedName name="TB77faec01_8e87_4e84_a5b4_25b280dcb039" hidden="1">#REF!</definedName>
    <definedName name="TB795ee911_cfcf_4174_822b_8356134d80eb" hidden="1">#REF!</definedName>
    <definedName name="TB7a78bddc_252d_4ac7_9a96_8cacf27b483b" hidden="1">#REF!</definedName>
    <definedName name="TB7e6c393a_41a0_41ef_98d1_642066625bd0" hidden="1">#REF!</definedName>
    <definedName name="TB7eefc615_4089_4457_bd05_bbd5aa7b8f15" hidden="1">#REF!</definedName>
    <definedName name="TB80599789_5ec7_46c7_a095_bdb5aebf9075" hidden="1">#REF!</definedName>
    <definedName name="TB80b57b6e_24cd_42d0_8040_a75fe00a06c4" hidden="1">#REF!</definedName>
    <definedName name="TB82a1179e_aad3_44ee_bb1f_278a3023d146" hidden="1">#REF!</definedName>
    <definedName name="TB85101f8e_8dfd_4a62_9224_51061e217a7f" hidden="1">#REF!</definedName>
    <definedName name="TB876b23bf_905e_4734_a096_3e79582f8f21" hidden="1">#REF!</definedName>
    <definedName name="TB877eaf79_c137_4af5_9cf3_5c1ad4327fac" hidden="1">#REF!</definedName>
    <definedName name="TB881118f6_3f2a_4fde_b7e4_e8abcf3d6658" hidden="1">#REF!</definedName>
    <definedName name="TB89b1ff73_d487_4450_abba_116e8721fb70" hidden="1">#REF!</definedName>
    <definedName name="TB89c9cbca_4e4c_4d11_8138_8c580a7ca0d0" hidden="1">#REF!</definedName>
    <definedName name="TB8a2a56e7_0f2f_4835_89c3_c2bfc79abd01" hidden="1">#REF!</definedName>
    <definedName name="TB8b287cfb_8baa_4e60_a4a3_208b90378d97" hidden="1">#REF!</definedName>
    <definedName name="TB8ba7490b_827f_461f_99bf_777c2a72ad0f" hidden="1">#REF!</definedName>
    <definedName name="TB8bf60f58_3ecd_44b7_a280_ee47fa411ff4" hidden="1">#REF!</definedName>
    <definedName name="TB8c078414_5b4c_4ab5_902b_e629d319f4ee" hidden="1">#REF!</definedName>
    <definedName name="TB8d556edc_6a1c_464a_b8b2_81b213fadcf2" hidden="1">#REF!</definedName>
    <definedName name="TB8e73a768_7035_459a_beb8_1085ba4adfe2" hidden="1">#REF!</definedName>
    <definedName name="TB8f6a1332_61c4_4f6d_b884_9a019a56859f" hidden="1">#REF!</definedName>
    <definedName name="TB8fe09517_c745_420c_b142_87bc05154766" hidden="1">#REF!</definedName>
    <definedName name="TB903c5e93_febf_4b24_ba4f_1b0c22cb3256" hidden="1">#REF!</definedName>
    <definedName name="TB91b09cf6_4500_4f8d_b618_c4c353d180ab" hidden="1">#REF!</definedName>
    <definedName name="TB91c4eb20_ceaa_45b8_9458_4ced957dada3" hidden="1">#REF!</definedName>
    <definedName name="TB92e9b125_4af5_456f_a58c_faaaee190e58" hidden="1">#REF!</definedName>
    <definedName name="TB930dbc31_257c_46e5_a11a_16e6e770525f" hidden="1">#REF!</definedName>
    <definedName name="TB9546f086_2daa_4c60_88d8_02fbd1a5de71" hidden="1">#REF!</definedName>
    <definedName name="TB95f135ac_048c_4cd5_8a5e_02ea62d5f141" hidden="1">#REF!</definedName>
    <definedName name="TB967247b4_ad7a_44cc_b886_7f2f5ad1ec09" hidden="1">#REF!</definedName>
    <definedName name="TB967adf70_5b61_466b_b855_14603bdf74f0" hidden="1">#REF!</definedName>
    <definedName name="TB983286f8_b1b5_420e_8464_4a4683e4823f" hidden="1">#REF!</definedName>
    <definedName name="TB98a279a9_9cca_4801_8afc_00831ce0dbe1" hidden="1">#REF!</definedName>
    <definedName name="TB99860b89_fd1c_49a0_a737_75a4615a8dff" hidden="1">#REF!</definedName>
    <definedName name="TB9aa80155_c642_42e9_936e_be5c1b14e4cc" hidden="1">#REF!</definedName>
    <definedName name="TB9b0b7880_6a5f_48bb_bd0a_fae2dd9352a7" hidden="1">#REF!</definedName>
    <definedName name="TB9b3a78c6_2efe_49fa_a89b_934d2eaf43c1" hidden="1">#REF!</definedName>
    <definedName name="TB9b57f4e8_55b4_4cca_9d47_2cf08e4f24a8" hidden="1">#REF!</definedName>
    <definedName name="TB9b5c9690_f7ec_4faa_8f80_e4ee3317cc19" hidden="1">#REF!</definedName>
    <definedName name="TB9d98fa1b_de2a_46a1_b985_53f45efe8bb7" hidden="1">#REF!</definedName>
    <definedName name="TBa1f3beae_cdb0_45ee_a71f_d44722299d5c" hidden="1">#REF!</definedName>
    <definedName name="TBa212aace_9013_4098_8fcd_8ae032be8983" hidden="1">#REF!</definedName>
    <definedName name="TBa34a91d2_6cf9_4143_850e_2341623a5208" hidden="1">#REF!</definedName>
    <definedName name="TBa37ecda7_fe41_43a4_8cc1_c30c8ec8756f" hidden="1">#REF!</definedName>
    <definedName name="TBa38db940_cfd8_4f40_a3d6_9473308c58b4" hidden="1">#REF!</definedName>
    <definedName name="TBa5bfa04c_8254_4163_bcaf_a97ee8076403" hidden="1">#REF!</definedName>
    <definedName name="TBa5ec7dc2_1698_47ab_923e_92162cc2a027" hidden="1">#REF!</definedName>
    <definedName name="TBa65867ec_be3a_4001_aef5_0d038e2839c3" hidden="1">#REF!</definedName>
    <definedName name="TBa9dc7931_a871_41ff_aaa5_cb804421d5c3" hidden="1">#REF!</definedName>
    <definedName name="TBaa951448_6219_45a9_b948_e3d11f34b47f" hidden="1">#REF!</definedName>
    <definedName name="TBaacbbfd4_cf92_490b_af5a_77a09e8557c7" hidden="1">#REF!</definedName>
    <definedName name="TBaae4cb91_7adf_4d77_b26f_54993033ef60" hidden="1">#REF!</definedName>
    <definedName name="TBad975e51_0b7c_41ba_b299_f9678be7e41d" hidden="1">#REF!</definedName>
    <definedName name="TBb00c7263_42e5_4bdf_9471_43b9167786af" hidden="1">#REF!</definedName>
    <definedName name="TBb05730d9_ee20_4370_a6c4_352f97b8bc56" hidden="1">#REF!</definedName>
    <definedName name="TBb10d7f34_2d23_491b_9e5c_92e219ad4afb" hidden="1">#REF!</definedName>
    <definedName name="TBb1643048_617d_441a_9ef4_dd3d50ec7bce" hidden="1">#REF!</definedName>
    <definedName name="TBb1d8e896_36d7_4f2a_b1ba_38cdefd5a0fe" hidden="1">#REF!</definedName>
    <definedName name="TBb328a9d1_8539_48d8_913c_c6d683eaec85" hidden="1">#REF!</definedName>
    <definedName name="TBb4ad2ed5_916c_4e6d_9989_d5508ff332ad" hidden="1">#REF!</definedName>
    <definedName name="TBb53089c8_dad3_439f_8869_1c2095481aa9" hidden="1">#REF!</definedName>
    <definedName name="TBb6529ea3_8725_4ae7_b098_7515cf97d9d4" hidden="1">#REF!</definedName>
    <definedName name="TBb7870778_6297_4a85_990e_240f689d767e" hidden="1">#REF!</definedName>
    <definedName name="TBb914526b_892f_4623_96c1_af7d98f4af17" hidden="1">#REF!</definedName>
    <definedName name="TBb9cc45d4_353c_4938_9763_28fdbcdeb9a3" hidden="1">#REF!</definedName>
    <definedName name="TBbb0cf067_7de9_4776_a881_3a9f17775658" hidden="1">#REF!</definedName>
    <definedName name="TBbb3c92b1_94f1_41be_af04_1e53af9aae84" hidden="1">#REF!</definedName>
    <definedName name="TBbd8236ea_71b7_4c5b_b06a_49d12f89defa" hidden="1">#REF!</definedName>
    <definedName name="TBbd9d632a_5267_4aaf_8954_f25605dbbbe1" hidden="1">#REF!</definedName>
    <definedName name="TBbe561bb0_e9d8_4f4e_839a_84b4842e7341" hidden="1">#REF!</definedName>
    <definedName name="TBbe851a3f_a2aa_40d7_8873_dd9ee835c068" hidden="1">#REF!</definedName>
    <definedName name="TBbed1dd9a_0f42_41dc_811a_5bd9c42c212f" hidden="1">#REF!</definedName>
    <definedName name="TBbf4bd9f8_cbdb_4a78_845c_43bc3908c4b1" hidden="1">#REF!</definedName>
    <definedName name="TBbf7b9531_b716_4d59_95a6_4ad561956374" hidden="1">#REF!</definedName>
    <definedName name="TBc022dca1_67dc_439b_bac2_6fe01dc17758" hidden="1">#REF!</definedName>
    <definedName name="TBc0630fa6_d0ff_4066_8da2_4a15e631531c" hidden="1">#REF!</definedName>
    <definedName name="TBc1125d24_6fb0_4736_8248_63f7a81dc4d3" hidden="1">#REF!</definedName>
    <definedName name="TBc261105c_f7cd_498e_b1cf_debbef9e9d7c" hidden="1">#REF!</definedName>
    <definedName name="TBc3927d94_f118_4f3c_8194_6ce67ab1b758" hidden="1">#REF!</definedName>
    <definedName name="TBc6307c26_f159_4143_abed_5a8f48cc7a7d" hidden="1">#REF!</definedName>
    <definedName name="TBc69c39a1_b90d_42dc_abb5_b2fb13b7ab3a" hidden="1">#REF!</definedName>
    <definedName name="TBc6a713c3_7b84_4aa3_99e2_7cdca7fa08f0" hidden="1">#REF!</definedName>
    <definedName name="TBc95b9e0b_eb22_49a8_8bf0_45432e3ac933" hidden="1">#REF!</definedName>
    <definedName name="TBc968eac4_828f_4016_9177_8cca105ac8b7" hidden="1">#REF!</definedName>
    <definedName name="TBca87d634_3a96_4682_86a2_ef85455214a4" hidden="1">#REF!</definedName>
    <definedName name="TBcb00738a_1486_4565_8fab_de3b2ad58609" hidden="1">#REF!</definedName>
    <definedName name="TBcb50d77a_2e50_4d5c_938f_762de70fd2b8" hidden="1">#REF!</definedName>
    <definedName name="TBcc228032_19d6_4bf1_b83a_c628859b9b33" hidden="1">#REF!</definedName>
    <definedName name="TBce18a872_0bb2_447e_8ca1_17d34bd068af" hidden="1">#REF!</definedName>
    <definedName name="TBceb900de_c429_48d3_bc89_0c05f037ae83" hidden="1">#REF!</definedName>
    <definedName name="TBcfe2b89d_7902_46e6_bc43_a01988c2bea4" hidden="1">#REF!</definedName>
    <definedName name="TBd0c71c29_fb70_451f_9d4d_a4420fb10a4e" hidden="1">#REF!</definedName>
    <definedName name="TBd18c500f_4d82_46de_b84c_0d987329e224" hidden="1">#REF!</definedName>
    <definedName name="TBd2351d82_23da_4536_b0ea_548a85c71dd5" hidden="1">#REF!</definedName>
    <definedName name="TBd37d0f0e_7876_45af_a811_b54fbaf236e1" hidden="1">#REF!</definedName>
    <definedName name="TBd4ed6c79_9230_4ac8_b61d_cee945c490c6" hidden="1">#REF!</definedName>
    <definedName name="TBd53efce5_1b63_4652_9597_60b654c5b5ca" hidden="1">#REF!</definedName>
    <definedName name="TBd820472f_f348_4512_99e2_7e40305fc957" hidden="1">#REF!</definedName>
    <definedName name="TBd9296dee_c5fb_4ff6_a398_b16b69f28663" hidden="1">#REF!</definedName>
    <definedName name="TBd9ca9ad2_8dfc_4e9e_841d_ab938af645b3" hidden="1">#REF!</definedName>
    <definedName name="TBda57a290_fd07_4ebc_a873_6ed170e532b2" hidden="1">#REF!</definedName>
    <definedName name="TBdbc296b7_44d0_4c7b_9d06_f049fe8052d8" hidden="1">#REF!</definedName>
    <definedName name="TBdc589825_007f_4732_8a8f_e8a5279e0cee" hidden="1">#REF!</definedName>
    <definedName name="TBdd96bb0b_3221_4ae6_a046_2d656353e2ea" hidden="1">#REF!</definedName>
    <definedName name="TBde5b3dbd_2841_46ac_b5ee_310564f6168e" hidden="1">#REF!</definedName>
    <definedName name="TBdf898f8e_e11d_430e_a56e_2dcb1363e7d6" hidden="1">#REF!</definedName>
    <definedName name="TBe04f042a_a2f4_4034_ae00_afca2819a47c" hidden="1">#REF!</definedName>
    <definedName name="TBe13c89e9_a6e3_43ef_bc51_00092d4ea946" hidden="1">#REF!</definedName>
    <definedName name="TBe14d63aa_bcc2_4f07_8a87_321ff7482e80" hidden="1">#REF!</definedName>
    <definedName name="TBe2b9a1cd_1a0b_4bc8_93e5_1e7039f173df" hidden="1">#REF!</definedName>
    <definedName name="TBe56d2b86_3b0b_4440_9191_43857bea451f" hidden="1">#REF!</definedName>
    <definedName name="TBe78a6cb4_4e2d_4045_97b5_a3ae44aeb0f9" hidden="1">#REF!</definedName>
    <definedName name="TBe7f6ef92_78d5_404f_94b8_f785c92635c9" hidden="1">#REF!</definedName>
    <definedName name="TBe7ffbba9_e69f_46c0_bab6_784e199aece2" hidden="1">#REF!</definedName>
    <definedName name="TBe8acf5cf_25b2_4cb1_ae44_4a6846d206da" hidden="1">#REF!</definedName>
    <definedName name="TBe8ff7124_cde9_470c_92e8_d64a4522fa04" hidden="1">#REF!</definedName>
    <definedName name="TBe9bde8ec_b9ac_413d_879c_b9931ce7065c" hidden="1">#REF!</definedName>
    <definedName name="TBea65a09f_c5b7_45aa_81b6_506a637db5a2" hidden="1">#REF!</definedName>
    <definedName name="TBeb2b44e7_a80d_4e92_bfc1_74c5a7fd6ddd" hidden="1">#REF!</definedName>
    <definedName name="TBedca27c7_0818_4107_bac1_edf134396d55" hidden="1">#REF!</definedName>
    <definedName name="TBee7848c3_9c94_4e5a_a602_77102c384bd0" hidden="1">#REF!</definedName>
    <definedName name="TBef66e1de_7640_4d5d_b5be_7a03c0e900f3" hidden="1">#REF!</definedName>
    <definedName name="TBf0c4549a_e191_4c2d_9c8b_40e6b63f9989" hidden="1">#REF!</definedName>
    <definedName name="TBf0ffcd3d_ff84_42bb_a69f_ea54a7c4de7e" hidden="1">#REF!</definedName>
    <definedName name="TBf19c29ae_da72_4699_a964_a0f8eb2ff77e" hidden="1">#REF!</definedName>
    <definedName name="TBf2c30ad6_4056_4ef4_bccb_ff562d5f284a" hidden="1">#REF!</definedName>
    <definedName name="TBf4f87047_1e7b_41f8_a601_23b3ae4936ba" hidden="1">#REF!</definedName>
    <definedName name="TBf76154f0_adad_4675_859d_5a7d830da7f0" hidden="1">#REF!</definedName>
    <definedName name="TBf80dd561_81df_4bb0_9d75_948cfd229dcf" hidden="1">#REF!</definedName>
    <definedName name="TBf824e85a_c006_4555_bc60_1a088f6df763" hidden="1">#REF!</definedName>
    <definedName name="TBf8a759f6_3b11_435b_b557_2969d9867e19" hidden="1">#REF!</definedName>
    <definedName name="TBf9f47072_59e3_4702_ba44_16bc9246c1ad" hidden="1">#REF!</definedName>
    <definedName name="TBfa1e3d19_d2ff_4e17_96a1_ea4dcb848095" hidden="1">#REF!</definedName>
    <definedName name="TBfb13316c_028f_4e3e_bb3d_ed6d9efa3a3e" hidden="1">#REF!</definedName>
    <definedName name="TBfc6cf195_3310_4f89_ba1c_aca3798f7ed8" hidden="1">#REF!</definedName>
    <definedName name="TBfd5d2669_837d_4a1f_9003_2d0078c4ba9f" hidden="1">#REF!</definedName>
    <definedName name="TBfe3fb99b_fddc_432d_865d_de8c403c9e14" hidden="1">#REF!</definedName>
    <definedName name="tbl_ProdInfo" hidden="1">#REF!</definedName>
    <definedName name="TCredo" hidden="1">{#N/A,#N/A,FALSE,"ACQ_GRAPHS";#N/A,#N/A,FALSE,"T_1 GRAPHS";#N/A,#N/A,FALSE,"T_2 GRAPHS";#N/A,#N/A,FALSE,"COMB_GRAPHS"}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hidden="1">{#N/A,#N/A,FALSE,"INPUTS";#N/A,#N/A,FALSE,"PROFORMA BSHEET";#N/A,#N/A,FALSE,"COMBINED";#N/A,#N/A,FALSE,"HIGH YIELD";#N/A,#N/A,FALSE,"COMB_GRAPHS"}</definedName>
    <definedName name="TCwrn.graphs" hidden="1">{#N/A,#N/A,FALSE,"ACQ_GRAPHS";#N/A,#N/A,FALSE,"T_1 GRAPHS";#N/A,#N/A,FALSE,"T_2 GRAPHS";#N/A,#N/A,FALSE,"COMB_GRAPHS"}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do" hidden="1">{#N/A,#N/A,FALSE,"Bericht 2";#N/A,#N/A,FALSE,"Bericht 3";#N/A,#N/A,FALSE,"Bericht 1"}</definedName>
    <definedName name="tehl" hidden="1">{#N/A,#N/A,FALSE,"OI";#N/A,#N/A,FALSE,"EiD"}</definedName>
    <definedName name="telop" hidden="1">{#N/A,#N/A,FALSE,"Eastern";#N/A,#N/A,FALSE,"Western"}</definedName>
    <definedName name="temp" hidden="1">{#N/A,#N/A,FALSE,"95TOTAL"}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lateVersion" hidden="1">#REF!</definedName>
    <definedName name="ten" hidden="1">{"ONE",#N/A,FALSE,"Sheet1"}</definedName>
    <definedName name="terjterjtru" hidden="1">{#N/A,#N/A,FALSE,"ET";#N/A,#N/A,FALSE,"ME";#N/A,#N/A,FALSE,"DC";#N/A,#N/A,FALSE,"MS"}</definedName>
    <definedName name="tes" hidden="1">{"'Sheet1'!$A$4:$M$6"}</definedName>
    <definedName name="tes_1" hidden="1">{"'Sheet1'!$A$4:$M$6"}</definedName>
    <definedName name="tes_1_1_1" hidden="1">{"'Sheet1'!$A$4:$M$6"}</definedName>
    <definedName name="tes_1_1_2" hidden="1">{"'Sheet1'!$A$4:$M$6"}</definedName>
    <definedName name="tes_1_1_3" hidden="1">{"'Sheet1'!$A$4:$M$6"}</definedName>
    <definedName name="tes_1_2" hidden="1">{"'Sheet1'!$A$4:$M$6"}</definedName>
    <definedName name="tes_1_3" hidden="1">{"'Sheet1'!$A$4:$M$6"}</definedName>
    <definedName name="tes_1_4" hidden="1">{"'Sheet1'!$A$4:$M$6"}</definedName>
    <definedName name="tes_2" hidden="1">{"'Sheet1'!$A$4:$M$6"}</definedName>
    <definedName name="tes_3" hidden="1">{"'Sheet1'!$A$4:$M$6"}</definedName>
    <definedName name="tes_4" hidden="1">{"'Sheet1'!$A$4:$M$6"}</definedName>
    <definedName name="test" hidden="1">{"DCF","UPSIDE CASE",FALSE,"Sheet1";"DCF","BASE CASE",FALSE,"Sheet1";"DCF","DOWNSIDE CASE",FALSE,"Sheet1"}</definedName>
    <definedName name="test_1" hidden="1">{"DCF","UPSIDE CASE",FALSE,"Sheet1";"DCF","BASE CASE",FALSE,"Sheet1";"DCF","DOWNSIDE CASE",FALSE,"Sheet1"}</definedName>
    <definedName name="test1" hidden="1">{#N/A,#N/A,FALSE,"Bericht 2";#N/A,#N/A,FALSE,"Bericht 3";#N/A,#N/A,FALSE,"Bericht 1"}</definedName>
    <definedName name="test11" hidden="1">{#N/A,#N/A,FALSE,"Bericht 2";#N/A,#N/A,FALSE,"Bericht 3";#N/A,#N/A,FALSE,"Bericht 1"}</definedName>
    <definedName name="test2" hidden="1">{#N/A,#N/A,FALSE,"Bericht 2";#N/A,#N/A,FALSE,"Bericht 3";#N/A,#N/A,FALSE,"Bericht 1"}</definedName>
    <definedName name="Test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e" hidden="1">{#N/A,#N/A,FALSE,"mgtsum.XLS";#N/A,#N/A,FALSE,"CAPONE";#N/A,#N/A,FALSE,"CAPTWO";#N/A,#N/A,FALSE,"CAPTHREE"}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xtRefCopyRangeCount" hidden="1">89</definedName>
    <definedName name="TextRefCopyRangeCount_1" hidden="1">92</definedName>
    <definedName name="TextRefCopyRangeCount_1_1" hidden="1">92</definedName>
    <definedName name="tf" hidden="1">{"'毛利比较'!$A$4:$P$26"}</definedName>
    <definedName name="then" hidden="1">{"'Sheet1'!$A$4:$M$6"}</definedName>
    <definedName name="thinkcell" hidden="1">{"'TODAY START'!$E$21:$F$23","'TODAY START'!$E$18","'TODAY START'!$A$1:$F$79"}</definedName>
    <definedName name="THNN" hidden="1">{"'표지'!$B$5"}</definedName>
    <definedName name="thsefdhhfshfd" hidden="1">{#N/A,#N/A,FALSE,"Bericht 2";#N/A,#N/A,FALSE,"Bericht 3";#N/A,#N/A,FALSE,"Bericht 1"}</definedName>
    <definedName name="thth" hidden="1">{#N/A,#N/A,FALSE,"Calc";#N/A,#N/A,FALSE,"Sensitivity";#N/A,#N/A,FALSE,"LT Earn.Dil.";#N/A,#N/A,FALSE,"Dil. AVP"}</definedName>
    <definedName name="THYT" hidden="1">{"'표지'!$B$5"}</definedName>
    <definedName name="time2" hidden="1">{"subs",#N/A,FALSE,"database ";"proportional",#N/A,FALSE,"database "}</definedName>
    <definedName name="tiy" hidden="1">{#N/A,#N/A,FALSE,"Sheet1"}</definedName>
    <definedName name="tjrejtrjtr" hidden="1">{#N/A,#N/A,FALSE,"Bericht 2";#N/A,#N/A,FALSE,"Bericht 3";#N/A,#N/A,FALSE,"Bericht 1"}</definedName>
    <definedName name="tkykyttkykytytk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tkytykyt" hidden="1">{#N/A,#N/A,FALSE,"Bericht 2";#N/A,#N/A,FALSE,"Bericht 3";#N/A,#N/A,FALSE,"Bericht 1"}</definedName>
    <definedName name="tkyytkjjytjyt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TLA.003" hidden="1">#REF!</definedName>
    <definedName name="TLA.004" hidden="1">#REF!</definedName>
    <definedName name="TLA.008" hidden="1">#REF!</definedName>
    <definedName name="TLA.095" hidden="1">#REF!</definedName>
    <definedName name="to_delete" hidden="1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Cells1" hidden="1">#REF!+#REF!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QGV" hidden="1">{#N/A,#N/A,FALSE,"Aging Summary";#N/A,#N/A,FALSE,"Ratio Analysis";#N/A,#N/A,FALSE,"Test 120 Day Accts";#N/A,#N/A,FALSE,"Tickmarks"}</definedName>
    <definedName name="tradcomp" hidden="1">{#N/A,#N/A,FALSE,"Trading-Mult ";#N/A,#N/A,FALSE,"Trading-Cap";#N/A,#N/A,FALSE,"Trading-Inc";#N/A,#N/A,FALSE,"Cash Flow";#N/A,#N/A,FALSE,"M&amp;A info"}</definedName>
    <definedName name="tradcomp_1" hidden="1">{#N/A,#N/A,FALSE,"Trading-Mult ";#N/A,#N/A,FALSE,"Trading-Cap";#N/A,#N/A,FALSE,"Trading-Inc";#N/A,#N/A,FALSE,"Cash Flow";#N/A,#N/A,FALSE,"M&amp;A info"}</definedName>
    <definedName name="tradcomp_1_1_1" hidden="1">{#N/A,#N/A,FALSE,"Trading-Mult ";#N/A,#N/A,FALSE,"Trading-Cap";#N/A,#N/A,FALSE,"Trading-Inc";#N/A,#N/A,FALSE,"Cash Flow";#N/A,#N/A,FALSE,"M&amp;A info"}</definedName>
    <definedName name="tradcomp_1_1_2" hidden="1">{#N/A,#N/A,FALSE,"Trading-Mult ";#N/A,#N/A,FALSE,"Trading-Cap";#N/A,#N/A,FALSE,"Trading-Inc";#N/A,#N/A,FALSE,"Cash Flow";#N/A,#N/A,FALSE,"M&amp;A info"}</definedName>
    <definedName name="tradcomp_1_1_3" hidden="1">{#N/A,#N/A,FALSE,"Trading-Mult ";#N/A,#N/A,FALSE,"Trading-Cap";#N/A,#N/A,FALSE,"Trading-Inc";#N/A,#N/A,FALSE,"Cash Flow";#N/A,#N/A,FALSE,"M&amp;A info"}</definedName>
    <definedName name="tradcomp_1_2" hidden="1">{#N/A,#N/A,FALSE,"Trading-Mult ";#N/A,#N/A,FALSE,"Trading-Cap";#N/A,#N/A,FALSE,"Trading-Inc";#N/A,#N/A,FALSE,"Cash Flow";#N/A,#N/A,FALSE,"M&amp;A info"}</definedName>
    <definedName name="tradcomp_1_3" hidden="1">{#N/A,#N/A,FALSE,"Trading-Mult ";#N/A,#N/A,FALSE,"Trading-Cap";#N/A,#N/A,FALSE,"Trading-Inc";#N/A,#N/A,FALSE,"Cash Flow";#N/A,#N/A,FALSE,"M&amp;A info"}</definedName>
    <definedName name="tradcomp_1_4" hidden="1">{#N/A,#N/A,FALSE,"Trading-Mult ";#N/A,#N/A,FALSE,"Trading-Cap";#N/A,#N/A,FALSE,"Trading-Inc";#N/A,#N/A,FALSE,"Cash Flow";#N/A,#N/A,FALSE,"M&amp;A info"}</definedName>
    <definedName name="tradcomp_2" hidden="1">{#N/A,#N/A,FALSE,"Trading-Mult ";#N/A,#N/A,FALSE,"Trading-Cap";#N/A,#N/A,FALSE,"Trading-Inc";#N/A,#N/A,FALSE,"Cash Flow";#N/A,#N/A,FALSE,"M&amp;A info"}</definedName>
    <definedName name="tradcomp_3" hidden="1">{#N/A,#N/A,FALSE,"Trading-Mult ";#N/A,#N/A,FALSE,"Trading-Cap";#N/A,#N/A,FALSE,"Trading-Inc";#N/A,#N/A,FALSE,"Cash Flow";#N/A,#N/A,FALSE,"M&amp;A info"}</definedName>
    <definedName name="tradcomp_4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compar_1" hidden="1">{#N/A,#N/A,FALSE,"Trading-Mult ";#N/A,#N/A,FALSE,"Trading-Cap";#N/A,#N/A,FALSE,"Trading-Inc";#N/A,#N/A,FALSE,"Cash Flow";#N/A,#N/A,FALSE,"M&amp;A info"}</definedName>
    <definedName name="tradcompar_1_1_1" hidden="1">{#N/A,#N/A,FALSE,"Trading-Mult ";#N/A,#N/A,FALSE,"Trading-Cap";#N/A,#N/A,FALSE,"Trading-Inc";#N/A,#N/A,FALSE,"Cash Flow";#N/A,#N/A,FALSE,"M&amp;A info"}</definedName>
    <definedName name="tradcompar_1_1_2" hidden="1">{#N/A,#N/A,FALSE,"Trading-Mult ";#N/A,#N/A,FALSE,"Trading-Cap";#N/A,#N/A,FALSE,"Trading-Inc";#N/A,#N/A,FALSE,"Cash Flow";#N/A,#N/A,FALSE,"M&amp;A info"}</definedName>
    <definedName name="tradcompar_1_1_3" hidden="1">{#N/A,#N/A,FALSE,"Trading-Mult ";#N/A,#N/A,FALSE,"Trading-Cap";#N/A,#N/A,FALSE,"Trading-Inc";#N/A,#N/A,FALSE,"Cash Flow";#N/A,#N/A,FALSE,"M&amp;A info"}</definedName>
    <definedName name="tradcompar_1_2" hidden="1">{#N/A,#N/A,FALSE,"Trading-Mult ";#N/A,#N/A,FALSE,"Trading-Cap";#N/A,#N/A,FALSE,"Trading-Inc";#N/A,#N/A,FALSE,"Cash Flow";#N/A,#N/A,FALSE,"M&amp;A info"}</definedName>
    <definedName name="tradcompar_1_3" hidden="1">{#N/A,#N/A,FALSE,"Trading-Mult ";#N/A,#N/A,FALSE,"Trading-Cap";#N/A,#N/A,FALSE,"Trading-Inc";#N/A,#N/A,FALSE,"Cash Flow";#N/A,#N/A,FALSE,"M&amp;A info"}</definedName>
    <definedName name="tradcompar_1_4" hidden="1">{#N/A,#N/A,FALSE,"Trading-Mult ";#N/A,#N/A,FALSE,"Trading-Cap";#N/A,#N/A,FALSE,"Trading-Inc";#N/A,#N/A,FALSE,"Cash Flow";#N/A,#N/A,FALSE,"M&amp;A info"}</definedName>
    <definedName name="tradcompar_2" hidden="1">{#N/A,#N/A,FALSE,"Trading-Mult ";#N/A,#N/A,FALSE,"Trading-Cap";#N/A,#N/A,FALSE,"Trading-Inc";#N/A,#N/A,FALSE,"Cash Flow";#N/A,#N/A,FALSE,"M&amp;A info"}</definedName>
    <definedName name="tradcompar_3" hidden="1">{#N/A,#N/A,FALSE,"Trading-Mult ";#N/A,#N/A,FALSE,"Trading-Cap";#N/A,#N/A,FALSE,"Trading-Inc";#N/A,#N/A,FALSE,"Cash Flow";#N/A,#N/A,FALSE,"M&amp;A info"}</definedName>
    <definedName name="tradcompar_4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dingcompar_1_1_1" hidden="1">{#N/A,#N/A,FALSE,"Trading-Mult ";#N/A,#N/A,FALSE,"Trading-Cap";#N/A,#N/A,FALSE,"Trading-Inc";#N/A,#N/A,FALSE,"Cash Flow";#N/A,#N/A,FALSE,"M&amp;A info"}</definedName>
    <definedName name="tradingcompar_1_1_2" hidden="1">{#N/A,#N/A,FALSE,"Trading-Mult ";#N/A,#N/A,FALSE,"Trading-Cap";#N/A,#N/A,FALSE,"Trading-Inc";#N/A,#N/A,FALSE,"Cash Flow";#N/A,#N/A,FALSE,"M&amp;A info"}</definedName>
    <definedName name="tradingcompar_1_1_3" hidden="1">{#N/A,#N/A,FALSE,"Trading-Mult ";#N/A,#N/A,FALSE,"Trading-Cap";#N/A,#N/A,FALSE,"Trading-Inc";#N/A,#N/A,FALSE,"Cash Flow";#N/A,#N/A,FALSE,"M&amp;A info"}</definedName>
    <definedName name="tradingcompar_1_2" hidden="1">{#N/A,#N/A,FALSE,"Trading-Mult ";#N/A,#N/A,FALSE,"Trading-Cap";#N/A,#N/A,FALSE,"Trading-Inc";#N/A,#N/A,FALSE,"Cash Flow";#N/A,#N/A,FALSE,"M&amp;A info"}</definedName>
    <definedName name="tradingcompar_1_3" hidden="1">{#N/A,#N/A,FALSE,"Trading-Mult ";#N/A,#N/A,FALSE,"Trading-Cap";#N/A,#N/A,FALSE,"Trading-Inc";#N/A,#N/A,FALSE,"Cash Flow";#N/A,#N/A,FALSE,"M&amp;A info"}</definedName>
    <definedName name="tradingcompar_1_4" hidden="1">{#N/A,#N/A,FALSE,"Trading-Mult ";#N/A,#N/A,FALSE,"Trading-Cap";#N/A,#N/A,FALSE,"Trading-Inc";#N/A,#N/A,FALSE,"Cash Flow";#N/A,#N/A,FALSE,"M&amp;A info"}</definedName>
    <definedName name="tradingcompar_2" hidden="1">{#N/A,#N/A,FALSE,"Trading-Mult ";#N/A,#N/A,FALSE,"Trading-Cap";#N/A,#N/A,FALSE,"Trading-Inc";#N/A,#N/A,FALSE,"Cash Flow";#N/A,#N/A,FALSE,"M&amp;A info"}</definedName>
    <definedName name="tradingcompar_3" hidden="1">{#N/A,#N/A,FALSE,"Trading-Mult ";#N/A,#N/A,FALSE,"Trading-Cap";#N/A,#N/A,FALSE,"Trading-Inc";#N/A,#N/A,FALSE,"Cash Flow";#N/A,#N/A,FALSE,"M&amp;A info"}</definedName>
    <definedName name="tradingcompar_4" hidden="1">{#N/A,#N/A,FALSE,"Trading-Mult ";#N/A,#N/A,FALSE,"Trading-Cap";#N/A,#N/A,FALSE,"Trading-Inc";#N/A,#N/A,FALSE,"Cash Flow";#N/A,#N/A,FALSE,"M&amp;A info"}</definedName>
    <definedName name="trbr" hidden="1">{"'Sheet1'!$A$4:$M$6"}</definedName>
    <definedName name="TRBT" hidden="1">{"'Sheet1'!$A$4:$M$6"}</definedName>
    <definedName name="tre" hidden="1">{"'毛利比较'!$A$4:$P$26"}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" hidden="1">#N/A</definedName>
    <definedName name="tretrw" hidden="1">{"'Sheet1'!$A$1:$H$36"}</definedName>
    <definedName name="TRHTHJ" hidden="1">{"'표지'!$B$5"}</definedName>
    <definedName name="TRJ" hidden="1">{"FCB_ALL",#N/A,FALSE,"FCB"}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hidden="1">{"DCF","UPSIDE CASE",FALSE,"Sheet1";"DCF","BASE CASE",FALSE,"Sheet1";"DCF","DOWNSIDE CASE",FALSE,"Sheet1"}</definedName>
    <definedName name="trtr" hidden="1">{"'Sheet1'!$A$1:$H$36"}</definedName>
    <definedName name="trtrtr" hidden="1">{"'Sheet1'!$A$1:$H$36"}</definedName>
    <definedName name="TRWB" hidden="1">{#N/A,#N/A,FALSE,"Aging Summary";#N/A,#N/A,FALSE,"Ratio Analysis";#N/A,#N/A,FALSE,"Test 120 Day Accts";#N/A,#N/A,FALSE,"Tickmarks"}</definedName>
    <definedName name="try" hidden="1">#REF!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T" hidden="1">{"SCH1A",#N/A,FALSE,"US";"SCH2A",#N/A,FALSE,"US"}</definedName>
    <definedName name="TTT" hidden="1">{#N/A,#N/A,FALSE,"제목"}</definedName>
    <definedName name="tttt" hidden="1">#REF!</definedName>
    <definedName name="ttttttttt" hidden="1">{#N/A,#N/A,FALSE,"Sheet1"}</definedName>
    <definedName name="tttttttttt" hidden="1">#REF!</definedName>
    <definedName name="tu" hidden="1">{"'Sheet1'!$A$4:$M$6"}</definedName>
    <definedName name="tu_1" hidden="1">{"'Sheet1'!$A$4:$M$6"}</definedName>
    <definedName name="tu_1_1_1" hidden="1">{"'Sheet1'!$A$4:$M$6"}</definedName>
    <definedName name="tu_1_1_2" hidden="1">{"'Sheet1'!$A$4:$M$6"}</definedName>
    <definedName name="tu_1_1_3" hidden="1">{"'Sheet1'!$A$4:$M$6"}</definedName>
    <definedName name="tu_1_2" hidden="1">{"'Sheet1'!$A$4:$M$6"}</definedName>
    <definedName name="tu_1_3" hidden="1">{"'Sheet1'!$A$4:$M$6"}</definedName>
    <definedName name="tu_1_4" hidden="1">{"'Sheet1'!$A$4:$M$6"}</definedName>
    <definedName name="tu_2" hidden="1">{"'Sheet1'!$A$4:$M$6"}</definedName>
    <definedName name="tu_3" hidden="1">{"'Sheet1'!$A$4:$M$6"}</definedName>
    <definedName name="tu_4" hidden="1">{"'Sheet1'!$A$4:$M$6"}</definedName>
    <definedName name="TUIITUM" hidden="1">{"page1",#N/A,FALSE,"BHCOMPC5";"page2",#N/A,FALSE,"BHCOMPC5";"page3",#N/A,FALSE,"BHCOMPC5";"page4",#N/A,FALSE,"BHCOMPC5"}</definedName>
    <definedName name="TUP" hidden="1">#REF!</definedName>
    <definedName name="two" hidden="1">{"ONE",#N/A,FALSE,"Sheet1"}</definedName>
    <definedName name="twrqt" hidden="1">{"'Sheet1'!$A$1:$H$36"}</definedName>
    <definedName name="twtwe" hidden="1">{#N/A,#N/A,FALSE,"Sheet1"}</definedName>
    <definedName name="ty" hidden="1">#REF!</definedName>
    <definedName name="TYJ" hidden="1">{"FCB_ALL",#N/A,FALSE,"FCB"}</definedName>
    <definedName name="tyjyjttyjer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TYN" hidden="1">{#N/A,#N/A,FALSE,"Trading-Mult ";#N/A,#N/A,FALSE,"Trading-Cap";#N/A,#N/A,FALSE,"Trading-Inc";#N/A,#N/A,FALSE,"Cash Flow";#N/A,#N/A,FALSE,"M&amp;A info"}</definedName>
    <definedName name="tyo" hidden="1">{#N/A,#N/A,FALSE,"Fin Model"}</definedName>
    <definedName name="tyu" hidden="1">{"'毛利比较'!$A$4:$P$26"}</definedName>
    <definedName name="tyuo" hidden="1">{"'毛利比较'!$A$4:$P$26"}</definedName>
    <definedName name="tywe" hidden="1">{"'Sheet1'!$A$1:$H$36"}</definedName>
    <definedName name="tz56zuzu" hidden="1">1/[0]!EUReXToDEM</definedName>
    <definedName name="u" hidden="1">{"Insurance",#N/A,FALSE,"Profitable Growth by Unit"}</definedName>
    <definedName name="Über" hidden="1">{#N/A,#N/A,FALSE,"Tabelle1"}</definedName>
    <definedName name="uerjjt" hidden="1">{"Summary",#N/A,FALSE,"Summary"}</definedName>
    <definedName name="uesru" hidden="1">{#N/A,#N/A,FALSE,"Tabelle1"}</definedName>
    <definedName name="uhuh" hidden="1">{"'Feb 99'!$A$1:$G$30"}</definedName>
    <definedName name="ui" hidden="1">#REF!</definedName>
    <definedName name="uiouio" hidden="1">{"Print1",#N/A,TRUE,"Projected Balance Sheets";"Print2",#N/A,TRUE,"Projected Income Statements";"Print3",#N/A,TRUE,"Projected Cash Flow Statements";"Print4",#N/A,TRUE,"Projected Revenue Detail"}</definedName>
    <definedName name="uıoıuo" hidden="1">{"det (May)",#N/A,FALSE,"June";"sum (MAY YTD)",#N/A,FALSE,"June YTD"}</definedName>
    <definedName name="uıouıo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uıouı" hidden="1">{"det (May)",#N/A,FALSE,"June";"sum (MAY YTD)",#N/A,FALSE,"June YTD"}</definedName>
    <definedName name="ujs" hidden="1">{"LCConsBSFinalCflowQ",#N/A,TRUE,"LCCons";"LCConsBSCflowQ",#N/A,TRUE,"LCCons";"LCConsSupportCflowQ",#N/A,TRUE,"LCCons"}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credit" hidden="1">{"P and L",#N/A,FALSE,"Financial Output";"Cashflow",#N/A,FALSE,"Financial Output";"Balance Sheet",#N/A,FALSE,"Financial Output"}</definedName>
    <definedName name="uouioiu" hidden="1">{"Printsmall",#N/A,FALSE,"Balance Sheet"}</definedName>
    <definedName name="urudrtuy" hidden="1">{#N/A,#N/A,FALSE,"Tabelle1"}</definedName>
    <definedName name="USDollar" hidden="1">#REF!</definedName>
    <definedName name="utrutrut" hidden="1">{#N/A,#N/A,TRUE,"IM";#N/A,#N/A,TRUE,"IE";#N/A,#N/A,TRUE,"VI";#N/A,#N/A,TRUE,"ML";#N/A,#N/A,TRUE,"NP"}</definedName>
    <definedName name="utty" hidden="1">{#N/A,#N/A,FALSE,"Sheet1"}</definedName>
    <definedName name="uu" hidden="1">{#N/A,#N/A,TRUE,"Cover sheet";#N/A,#N/A,TRUE,"INPUTS";#N/A,#N/A,TRUE,"OUTPUTS";#N/A,#N/A,TRUE,"VALUATION"}</definedName>
    <definedName name="UUS" hidden="1">{"'Feb 99'!$A$1:$G$30"}</definedName>
    <definedName name="UU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uuuuu" hidden="1">{#N/A,#N/A,FALSE,"Sheet1"}</definedName>
    <definedName name="UUUUUU345345" hidden="1">#REF!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wu" hidden="1">{#N/A,#N/A,FALSE,"QTR Total";#N/A,#N/A,FALSE,"QTR ASNS";#N/A,#N/A,FALSE,"QTR PNCNS";#N/A,#N/A,FALSE,"QTR DSNS";#N/A,#N/A,FALSE,"QTR TNS"}</definedName>
    <definedName name="uy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V" hidden="1">{"'Sheet1'!$A$4:$M$6"}</definedName>
    <definedName name="v_1" hidden="1">{"Aa",#N/A,FALSE,"A"}</definedName>
    <definedName name="V_1_1_1" hidden="1">{"'Sheet1'!$A$4:$M$6"}</definedName>
    <definedName name="V_1_1_2" hidden="1">{"'Sheet1'!$A$4:$M$6"}</definedName>
    <definedName name="V_1_1_3" hidden="1">{"'Sheet1'!$A$4:$M$6"}</definedName>
    <definedName name="V_1_2" hidden="1">{"'Sheet1'!$A$4:$M$6"}</definedName>
    <definedName name="V_1_3" hidden="1">{"'Sheet1'!$A$4:$M$6"}</definedName>
    <definedName name="V_1_4" hidden="1">{"'Sheet1'!$A$4:$M$6"}</definedName>
    <definedName name="V_2" hidden="1">{"'Sheet1'!$A$4:$M$6"}</definedName>
    <definedName name="V_3" hidden="1">{"'Sheet1'!$A$4:$M$6"}</definedName>
    <definedName name="V_4" hidden="1">{"'Sheet1'!$A$4:$M$6"}</definedName>
    <definedName name="V4G4" hidden="1">{#N/A,#N/A,FALSE,"Trading-Mult ";#N/A,#N/A,FALSE,"Trading-Cap";#N/A,#N/A,FALSE,"Trading-Inc";#N/A,#N/A,FALSE,"Cash Flow";#N/A,#N/A,FALSE,"M&amp;A info"}</definedName>
    <definedName name="VAT" hidden="1">#REF!</definedName>
    <definedName name="vb" hidden="1">{"'毛利比较'!$A$4:$P$26"}</definedName>
    <definedName name="vcc" hidden="1">{"'Sheet1'!$A$1:$H$36"}</definedName>
    <definedName name="vcsds" hidden="1">{#N/A,#N/A,FALSE,"Créances";#N/A,#N/A,FALSE,"Effectifs";#N/A,#N/A,FALSE,"SI"}</definedName>
    <definedName name="vcv" hidden="1">{"'home'!$F$26","'home'!$A$1:$J$25"}</definedName>
    <definedName name="vcx" hidden="1">{"'毛利比较'!$A$4:$P$26"}</definedName>
    <definedName name="vdadaq" hidden="1">{"'Feb 99'!$A$1:$G$30"}</definedName>
    <definedName name="vdsfggr" hidden="1">{0,0,0,0;0,0,0,0;0,0,0,0}</definedName>
    <definedName name="VEFQV" hidden="1">{"'Sheet1'!$A$4:$M$6"}</definedName>
    <definedName name="Vertical_Select" hidden="1">#REF!</definedName>
    <definedName name="VEW" hidden="1">{"Matrix",#N/A,FALSE,"ACQMTRX";"Fees",#N/A,FALSE,"ACQMTRX"}</definedName>
    <definedName name="vf" hidden="1">{"'毛利比较'!$A$4:$P$26"}</definedName>
    <definedName name="vfbgfnb" hidden="1">{"DCF","UPSIDE CASE",FALSE,"Sheet1";"DCF","BASE CASE",FALSE,"Sheet1";"DCF","DOWNSIDE CASE",FALSE,"Sheet1"}</definedName>
    <definedName name="vg" hidden="1">{"'毛利比较'!$A$4:$P$26"}</definedName>
    <definedName name="vgh" hidden="1">{"D42J4216",#N/A,FALSE,"Graphs"}</definedName>
    <definedName name="VHDO" hidden="1">{#N/A,#N/A,FALSE,"Sheet1"}</definedName>
    <definedName name="vhsfd" hidden="1">{#N/A,#N/A,TRUE,"Monthly BCG";#N/A,#N/A,TRUE,"Monthly w|o Wireless";#N/A,#N/A,TRUE,"Monthly Wireless"}</definedName>
    <definedName name="vhsfd_1" hidden="1">{#N/A,#N/A,TRUE,"Monthly BCG";#N/A,#N/A,TRUE,"Monthly w|o Wireless";#N/A,#N/A,TRUE,"Monthly Wireless"}</definedName>
    <definedName name="VJUD" hidden="1">{#N/A,#N/A,FALSE,"Sheet1"}</definedName>
    <definedName name="VMV" hidden="1">{#N/A,#N/A,FALSE,"Sheet1"}</definedName>
    <definedName name="vo" hidden="1">{"consolidated",#N/A,FALSE,"Sheet1";"cms",#N/A,FALSE,"Sheet1";"fse",#N/A,FALSE,"Sheet1"}</definedName>
    <definedName name="vq" hidden="1">{"'毛利比较'!$A$4:$P$26"}</definedName>
    <definedName name="VQ3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EFV" hidden="1">{#N/A,#N/A,FALSE,"Aging Summary";#N/A,#N/A,FALSE,"Ratio Analysis";#N/A,#N/A,FALSE,"Test 120 Day Accts";#N/A,#N/A,FALSE,"Tickmarks"}</definedName>
    <definedName name="VQERG" hidden="1">{#N/A,#N/A,FALSE,"Sheet1"}</definedName>
    <definedName name="VQ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r" hidden="1">{"'毛利比较'!$A$4:$P$26"}</definedName>
    <definedName name="VRp" hidden="1">{"'Feb 99'!$A$1:$G$30"}</definedName>
    <definedName name="VRp_1" hidden="1">{"'Feb 99'!$A$1:$G$30"}</definedName>
    <definedName name="vt" hidden="1">{"'毛利比较'!$A$4:$P$26"}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7" hidden="1">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01" hidden="1">#REF!</definedName>
    <definedName name="VTM_31" hidden="1">#REF!</definedName>
    <definedName name="VTM_311" hidden="1">#REF!</definedName>
    <definedName name="VTM_312" hidden="1">#REF!</definedName>
    <definedName name="VTM_313" hidden="1">#REF!</definedName>
    <definedName name="VTM_314" hidden="1">#REF!</definedName>
    <definedName name="VTM_315" hidden="1">#REF!</definedName>
    <definedName name="VTM_316" hidden="1">#REF!,#REF!,#REF!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1" hidden="1">#REF!</definedName>
    <definedName name="VTM_42" hidden="1">#REF!</definedName>
    <definedName name="VTM_46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hidden="1">{"'Sheet1'!$A$1:$H$36"}</definedName>
    <definedName name="vv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vvv" hidden="1">{"DCF","UPSIDE CASE",FALSE,"Sheet1";"DCF","BASE CASE",FALSE,"Sheet1";"DCF","DOWNSIDE CASE",FALSE,"Sheet1"}</definedName>
    <definedName name="vvv_1" hidden="1">{"DCF","UPSIDE CASE",FALSE,"Sheet1";"DCF","BASE CASE",FALSE,"Sheet1";"DCF","DOWNSIDE CASE",FALSE,"Sheet1"}</definedName>
    <definedName name="vvvv" hidden="1">{#N/A,#N/A,FALSE,"Sheet1"}</definedName>
    <definedName name="vvvvvvv" hidden="1">{"arg annual",#N/A,FALSE,"ARG";"bbv annual",#N/A,FALSE,"BBV";"bsch annual",#N/A,FALSE,"BSCH";"pop annual",#N/A,FALSE,"POP";"bkt annual",#N/A,FALSE,"BKT"}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W4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VWB" hidden="1">{#N/A,#N/A,FALSE,"Aging Summary";#N/A,#N/A,FALSE,"Ratio Analysis";#N/A,#N/A,FALSE,"Test 120 Day Accts";#N/A,#N/A,FALSE,"Tickmarks"}</definedName>
    <definedName name="VWERG" hidden="1">{#N/A,#N/A,FALSE,"Aging Summary";#N/A,#N/A,FALSE,"Ratio Analysis";#N/A,#N/A,FALSE,"Test 120 Day Accts";#N/A,#N/A,FALSE,"Tickmarks"}</definedName>
    <definedName name="VWG" hidden="1">{"Matrix",#N/A,FALSE,"ACQMTRX";"Fees",#N/A,FALSE,"ACQMTRX"}</definedName>
    <definedName name="VWT4G" hidden="1">{#N/A,#N/A,FALSE,"Aging Summary";#N/A,#N/A,FALSE,"Ratio Analysis";#N/A,#N/A,FALSE,"Test 120 Day Accts";#N/A,#N/A,FALSE,"Tickmarks"}</definedName>
    <definedName name="w" hidden="1">{#N/A,#N/A,FALSE,"DIR-REP";#N/A,#N/A,FALSE,"AUD-REPORT";#N/A,#N/A,FALSE,"P7L&amp;BS";#N/A,#N/A,FALSE,"NOTES";#N/A,#N/A,FALSE,"FA";#N/A,#N/A,FALSE,"NOTES (2)";#N/A,#N/A,FALSE,"Schedule  IV";#N/A,#N/A,FALSE,"Schedule V"}</definedName>
    <definedName name="w_1_1_1" hidden="1">{"'Sheet1'!$A$4:$M$6"}</definedName>
    <definedName name="w_1_1_2" hidden="1">{"'Sheet1'!$A$4:$M$6"}</definedName>
    <definedName name="w_1_1_3" hidden="1">{"'Sheet1'!$A$4:$M$6"}</definedName>
    <definedName name="w_1_2" hidden="1">{"'Sheet1'!$A$4:$M$6"}</definedName>
    <definedName name="w_1_3" hidden="1">{"'Sheet1'!$A$4:$M$6"}</definedName>
    <definedName name="w_1_4" hidden="1">{"'Sheet1'!$A$4:$M$6"}</definedName>
    <definedName name="w_2" hidden="1">{"'Sheet1'!$A$4:$M$6"}</definedName>
    <definedName name="w_3" hidden="1">{"'Sheet1'!$A$4:$M$6"}</definedName>
    <definedName name="w_4" hidden="1">{"'Sheet1'!$A$4:$M$6"}</definedName>
    <definedName name="w4tb4" hidden="1">{"'Sheet1'!$A$4:$M$6"}</definedName>
    <definedName name="waccnew" hidden="1">{#N/A,#N/A,FALSE,"Aging Summary";#N/A,#N/A,FALSE,"Ratio Analysis";#N/A,#N/A,FALSE,"Test 120 Day Accts";#N/A,#N/A,FALSE,"Tickmarks"}</definedName>
    <definedName name="WATERMIST" hidden="1">{"'Sheet1'!$A$1:$H$36"}</definedName>
    <definedName name="wda" hidden="1">{#N/A,#N/A,FALSE,"Assessment";#N/A,#N/A,FALSE,"Staffing";#N/A,#N/A,FALSE,"Hires";#N/A,#N/A,FALSE,"Assumptions"}</definedName>
    <definedName name="WDC" hidden="1">{"'Sheet1'!$A$4:$M$6"}</definedName>
    <definedName name="wdcq" hidden="1">{"'Sheet1'!$A$4:$M$6"}</definedName>
    <definedName name="wdeaw" hidden="1">{#N/A,#N/A,FALSE,"Assessment";#N/A,#N/A,FALSE,"Staffing";#N/A,#N/A,FALSE,"Hires";#N/A,#N/A,FALSE,"Assumptions"}</definedName>
    <definedName name="wdfqw" hidden="1">{"'Sheet1'!$A$4:$M$6"}</definedName>
    <definedName name="wdk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dqf" hidden="1">{"'Sheet1'!$A$4:$M$6"}</definedName>
    <definedName name="wdqfqw" hidden="1">{"'Sheet1'!$A$4:$M$6"}</definedName>
    <definedName name="wdqfr" hidden="1">{"'Sheet1'!$A$4:$M$6"}</definedName>
    <definedName name="wdwfn" hidden="1">{"'Feb 99'!$A$1:$G$30"}</definedName>
    <definedName name="we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ee" hidden="1">{#N/A,#N/A,FALSE,"Assessment";#N/A,#N/A,FALSE,"Staffing";#N/A,#N/A,FALSE,"Hires";#N/A,#N/A,FALSE,"Assumptions"}</definedName>
    <definedName name="weeee" hidden="1">{"M1_Monthly",#N/A,FALSE,"DSD_M1"}</definedName>
    <definedName name="weeqf" hidden="1">{"'Sheet1'!$A$4:$M$6"}</definedName>
    <definedName name="weerwffsdfdfd" hidden="1">{#N/A,#N/A,FALSE,"Marketing";#N/A,#N/A,FALSE,"Selling";#N/A,#N/A,FALSE,"Promotional";#N/A,#N/A,FALSE,"Advertising"}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wf" hidden="1">{"'Feb 99'!$A$1:$G$30"}</definedName>
    <definedName name="WEFT" hidden="1">{"'Feb 99'!$A$1:$G$30"}</definedName>
    <definedName name="WEFV" hidden="1">{"'Sheet1'!$A$4:$M$6"}</definedName>
    <definedName name="wefw" hidden="1">{"'Feb 99'!$A$1:$G$30"}</definedName>
    <definedName name="weq" hidden="1">{#N/A,#N/A,FALSE,"제목"}</definedName>
    <definedName name="weqferf" hidden="1">{"'Sheet1'!$A$4:$M$6"}</definedName>
    <definedName name="wer" hidden="1">{#N/A,#N/A,FALSE,"TAX COMPUTATION";#N/A,#N/A,FALSE,"TAX SCHEDULE";#N/A,#N/A,FALSE,"ADDITIONS";#N/A,#N/A,FALSE,"W &amp; T"}</definedName>
    <definedName name="werb" hidden="1">{"SCH2A",#N/A,FALSE,"US"}</definedName>
    <definedName name="wer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t" hidden="1">{#N/A,#N/A,TRUE,"1Q BCG";#N/A,#N/A,TRUE,"1Q w|o Wireless";#N/A,#N/A,TRUE,"1Q Wireless"}</definedName>
    <definedName name="wert_1" hidden="1">{#N/A,#N/A,TRUE,"1Q BCG";#N/A,#N/A,TRUE,"1Q w|o Wireless";#N/A,#N/A,TRUE,"1Q Wireless"}</definedName>
    <definedName name="wertw" hidden="1">{"'Sheet1'!$A$1:$H$36"}</definedName>
    <definedName name="werwefasd" hidden="1">#REF!</definedName>
    <definedName name="werwer" hidden="1">{#N/A,#N/A,FALSE,"Ocean";#N/A,#N/A,FALSE,"NewYork";#N/A,#N/A,FALSE,"Gateway";#N/A,#N/A,FALSE,"GVH";#N/A,#N/A,FALSE,"GVM";#N/A,#N/A,FALSE,"GVT"}</definedName>
    <definedName name="werwerwe" hidden="1">{#N/A,#N/A,FALSE,"SUMMARY96";#N/A,#N/A,FALSE,"SUMMARY96"}</definedName>
    <definedName name="werwt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tqwet" hidden="1">{#N/A,#N/A,FALSE,"FREEMAN";#N/A,#N/A,FALSE,"STEPHEN";#N/A,#N/A,FALSE,"VICTOR"}</definedName>
    <definedName name="wetwet" hidden="1">{"'Sheet1'!$A$1:$H$36"}</definedName>
    <definedName name="wew" hidden="1">{#N/A,#N/A,FALSE,"Sheet1"}</definedName>
    <definedName name="wew_1" hidden="1">{#N/A,#N/A,FALSE,"Sheet1"}</definedName>
    <definedName name="wew_1_1_1" hidden="1">{#N/A,#N/A,FALSE,"Sheet1"}</definedName>
    <definedName name="wew_1_1_2" hidden="1">{#N/A,#N/A,FALSE,"Sheet1"}</definedName>
    <definedName name="wew_1_1_3" hidden="1">{#N/A,#N/A,FALSE,"Sheet1"}</definedName>
    <definedName name="wew_1_2" hidden="1">{#N/A,#N/A,FALSE,"Sheet1"}</definedName>
    <definedName name="wew_1_3" hidden="1">{#N/A,#N/A,FALSE,"Sheet1"}</definedName>
    <definedName name="wew_1_4" hidden="1">{#N/A,#N/A,FALSE,"Sheet1"}</definedName>
    <definedName name="wew_2" hidden="1">{#N/A,#N/A,FALSE,"Sheet1"}</definedName>
    <definedName name="wew_3" hidden="1">{#N/A,#N/A,FALSE,"Sheet1"}</definedName>
    <definedName name="wew_4" hidden="1">{#N/A,#N/A,FALSE,"Sheet1"}</definedName>
    <definedName name="wew2q2" hidden="1">{#N/A,#N/A,FALSE,"970301";#N/A,#N/A,FALSE,"970302";#N/A,#N/A,FALSE,"970303";#N/A,#N/A,FALSE,"970304";#N/A,#N/A,FALSE,"COM1";#N/A,#N/A,FALSE,"COM2"}</definedName>
    <definedName name="wewew" hidden="1">{#N/A,#N/A,FALSE,"Sales  total 9712";#N/A,#N/A,FALSE,"Sales  total 9712";#N/A,#N/A,FALSE,"Sales  total 9712";#N/A,#N/A,FALSE,"Sales  total 9712"}</definedName>
    <definedName name="wf" hidden="1">#N/A</definedName>
    <definedName name="wfdwf" hidden="1">{"'Feb 99'!$A$1:$G$30"}</definedName>
    <definedName name="WFEWFN" hidden="1">{"'Feb 99'!$A$1:$G$30"}</definedName>
    <definedName name="wff" hidden="1">{"'Feb 99'!$A$1:$G$30"}</definedName>
    <definedName name="WFQ" hidden="1">{"'Sheet1'!$A$4:$M$6"}</definedName>
    <definedName name="wfrer" hidden="1">{"'Feb 99'!$A$1:$G$30"}</definedName>
    <definedName name="wfrw" hidden="1">{"'Feb 99'!$A$1:$G$30"}</definedName>
    <definedName name="wfw" hidden="1">{"'Feb 99'!$A$1:$G$30"}</definedName>
    <definedName name="WFWE" hidden="1">{"'Sheet1'!$A$4:$M$6"}</definedName>
    <definedName name="WFWFGG" hidden="1">{#N/A,#N/A,FALSE,"Sheet1"}</definedName>
    <definedName name="wga" hidden="1">{"'FAB Yield'!$L$7"}</definedName>
    <definedName name="whatsthat" hidden="1">{"DDC1",#N/A,FALSE,"I";"DDC2",#N/A,FALSE,"I"}</definedName>
    <definedName name="whatsthat_1" hidden="1">{"DDC1",#N/A,FALSE,"I";"DDC2",#N/A,FALSE,"I"}</definedName>
    <definedName name="why" hidden="1">{"Oa",#N/A,FALSE,"O";"Ob",#N/A,FALSE,"O";"Oc",#N/A,FALSE,"O";"Od",#N/A,FALSE,"O";"Oe",#N/A,FALSE,"O";"Of",#N/A,FALSE,"O";"Og",#N/A,FALSE,"O";"Oh",#N/A,FALSE,"O";"Oi",#N/A,FALSE,"O"}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N" hidden="1">{"' calendrier 2000'!$A$1:$Q$38"}</definedName>
    <definedName name="wi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itt" hidden="1">{#N/A,#N/A,FALSE,"Tabelle1"}</definedName>
    <definedName name="WLSDNKS" hidden="1">{#N/A,#N/A,TRUE,"960318-1";#N/A,#N/A,TRUE,"960318-2";#N/A,#N/A,TRUE,"960318-3"}</definedName>
    <definedName name="wnkllwk" hidden="1">{"'Sheet1'!$A$1:$H$36"}</definedName>
    <definedName name="wnqh" hidden="1">{#N/A,#N/A,TRUE,"TITLE"}</definedName>
    <definedName name="woan" hidden="1">{#N/A,#N/A,FALSE,"Sheet1"}</definedName>
    <definedName name="Wockhardt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r" hidden="1">{#N/A,#N/A,FALSE,"mgtsum.XLS";#N/A,#N/A,FALSE,"CAPONE";#N/A,#N/A,FALSE,"CAPTWO";#N/A,#N/A,FALSE,"CAPTHREE"}</definedName>
    <definedName name="wqd" hidden="1">{#N/A,#N/A,FALSE,"mgtsum.XLS";#N/A,#N/A,FALSE,"CAPONE";#N/A,#N/A,FALSE,"CAPTWO";#N/A,#N/A,FALSE,"CAPTHREE"}</definedName>
    <definedName name="wqe" hidden="1">{#N/A,#N/A,FALSE,"Sheet1"}</definedName>
    <definedName name="wqef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qf" hidden="1">{"'Sheet1'!$A$4:$M$6"}</definedName>
    <definedName name="wqfv" hidden="1">{"'Sheet1'!$A$4:$M$6"}</definedName>
    <definedName name="WR.ALL14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a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b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gqe" hidden="1">{"'Sheet1'!$A$4:$M$6"}</definedName>
    <definedName name="wrn" hidden="1">{#N/A,#N/A,FALSE,"Sheet1"}</definedName>
    <definedName name="wrn_1" hidden="1">{#N/A,#N/A,FALSE,"Sheet1"}</definedName>
    <definedName name="wrn_1_1_1" hidden="1">{#N/A,#N/A,FALSE,"Sheet1"}</definedName>
    <definedName name="wrn_1_1_2" hidden="1">{#N/A,#N/A,FALSE,"Sheet1"}</definedName>
    <definedName name="wrn_1_1_3" hidden="1">{#N/A,#N/A,FALSE,"Sheet1"}</definedName>
    <definedName name="wrn_1_2" hidden="1">{#N/A,#N/A,FALSE,"Sheet1"}</definedName>
    <definedName name="wrn_1_3" hidden="1">{#N/A,#N/A,FALSE,"Sheet1"}</definedName>
    <definedName name="wrn_1_4" hidden="1">{#N/A,#N/A,FALSE,"Sheet1"}</definedName>
    <definedName name="wrn_2" hidden="1">{#N/A,#N/A,FALSE,"Sheet1"}</definedName>
    <definedName name="wrn_3" hidden="1">{#N/A,#N/A,FALSE,"Sheet1"}</definedName>
    <definedName name="wrn_4" hidden="1">{#N/A,#N/A,FALSE,"Sheet1"}</definedName>
    <definedName name="wrn.01._.FMP._.Case._.1." hidden="1">{#N/A,#N/A,FALSE,"FMP Cover Sheet Case 1";"FMP Case 1 Summary",#N/A,FALSE,"FMP";"Other Services Summary Case 1",#N/A,FALSE,"Other FMP Services";"Inputs Case1 Page1",#N/A,FALSE,"Inputs";"Inputs Case1 Page2",#N/A,FALSE,"Inputs";"Inputs Other Services Case 1",#N/A,FALSE,"Program Inputs "}</definedName>
    <definedName name="wrn.02._.FMP._.Case._.2." hidden="1">{#N/A,#N/A,FALSE,"FMP Cover Sheet Case 2";"FMP Case 2 Summary",#N/A,FALSE,"FMP";"Other Services Summary Case 2",#N/A,FALSE,"Other FMP Services";"Inputs Case2 Page1",#N/A,FALSE,"Inputs";"Inputs Case2 Page2",#N/A,FALSE,"Inputs";"Inputs Other Services Case 2",#N/A,FALSE,"Program Inputs "}</definedName>
    <definedName name="wrn.03._.FMP._.Case._.Combined._.1._.and._.2." hidden="1">{#N/A,#N/A,FALSE,"FMP Cover Sheet Case 1";"FMP Case 1 Summary",#N/A,FALSE,"FMP";#N/A,#N/A,FALSE,"Lease Pool 1 Engine";"Other Services Summary Case 1",#N/A,FALSE,"Other FMP Services";"Inputs Case1 Page1",#N/A,FALSE,"Inputs";"Inputs Case1 Page2",#N/A,FALSE,"Inputs";"Inputs Other Services Case 1",#N/A,FALSE,"Program Inputs ";#N/A,#N/A,FALSE,"FMP Cover Sheet Case 2";"FMP Case 2 Summary",#N/A,FALSE,"FMP";#N/A,#N/A,FALSE,"Lease Pool 2 Engine ";"Other Services Summary Case 2",#N/A,FALSE,"Other FMP Services";"Inputs Case2 Page1",#N/A,FALSE,"Inputs";"Inputs Case2 Page2",#N/A,FALSE,"Inputs";"Inputs Other Services Case 2",#N/A,FALSE,"Program Inputs "}</definedName>
    <definedName name="wrn.04._.TandM._.Case._.1." hidden="1">{#N/A,#N/A,FALSE,"T&amp;M_ILP Cover Sheet Case 1 ";"TandM Case 1 Summary",#N/A,FALSE,"TandM";"Inputs Case1 Page1",#N/A,FALSE,"Inputs"}</definedName>
    <definedName name="wrn.05._.TandM._.Case._.2." hidden="1">{#N/A,#N/A,FALSE,"T&amp;M_ILP Cover Sheet Case 2 ";"TandM Case 2 Summary",#N/A,FALSE,"TandM";"Inputs Case2 Page1",#N/A,FALSE,"Inputs"}</definedName>
    <definedName name="wrn.06._.TandM._.Combined._.Case._.1._.and._.2." hidden="1">{#N/A,#N/A,FALSE,"T&amp;M_ILP Cover Sheet Case 1 ";#N/A,#N/A,FALSE,"T&amp;M_ILP Cover Sheet Case 2 ";"TandM Case 1 Summary",#N/A,FALSE,"TandM";"TandM Case 2 Summary",#N/A,FALSE,"TandM";"Inputs Case1 Page1",#N/A,FALSE,"Inputs";"Inputs Case2 Page1",#N/A,FALSE,"Inputs"}</definedName>
    <definedName name="wrn.1_DSD_M1ForMonthlyReport." hidden="1">{"M1_Monthly",#N/A,FALSE,"DSD_M1"}</definedName>
    <definedName name="wrn.1." hidden="1">{#N/A,#N/A,FALSE,"Calc";#N/A,#N/A,FALSE,"Sensitivity";#N/A,#N/A,FALSE,"LT Earn.Dil.";#N/A,#N/A,FALSE,"Dil. AVP"}</definedName>
    <definedName name="wrn.1._.3._.4." hidden="1">{"INPUTDATA",#N/A,FALSE,"SVCALC";"GROSS SV and MMC",#N/A,FALSE,"SVCALC";"NET SV and MMC",#N/A,FALSE,"SVCALC"}</definedName>
    <definedName name="wrn.1._.4." hidden="1">{"INPUTDATA",#N/A,FALSE,"SVCALC";"NET SV and MMC",#N/A,FALSE,"SVCALC"}</definedName>
    <definedName name="wrn.1._.INPUT._.DATA." hidden="1">{"INPUT DATA",#N/A,FALSE,"SVCALC"}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." hidden="1">{#N/A,#N/A,FALSE,"제목"}</definedName>
    <definedName name="wrn.12._.Costs._.Act._.Fcast._.All." hidden="1">{#N/A,#N/A,FALSE,"Act.Fcst Costs"}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9." hidden="1">{"SUMMARY 99",#N/A,FALSE,"Summary";"QNI 99",#N/A,FALSE,"Income";"NI",#N/A,FALSE,"Income";"CASHFLOW",#N/A,FALSE,"Cashflow";"SUB QNI 98",#N/A,FALSE,"Income";"SUB QNI 99",#N/A,FALSE,"Income";"SUB Q498 NI",#N/A,FALSE,"Income";"SUB Q199 NI",#N/A,FALSE,"Income";"SUB Q299 NI",#N/A,FALSE,"Income";"SUB Q399 NI",#N/A,FALSE,"Income";"SUB Q499 NI",#N/A,FALSE,"Income"}</definedName>
    <definedName name="wrn.1999._.6MOHIST." hidden="1">{"SUMMARY 99",#N/A,FALSE,"Cashflow";"QNI 99",#N/A,FALSE,"Cashflow";"NI 6MOHIST",#N/A,FALSE,"Income";"CASHFLOW 6MOHIST",#N/A,FALSE,"Cashflow";"SUB QNI 98",#N/A,FALSE,"Cashflow";"SUB QNI 99",#N/A,FALSE,"Cashflow";"SUB Q498 NI",#N/A,FALSE,"Cashflow";"SUB Q199 NI",#N/A,FALSE,"Cashflow";"SUB Q299 NI",#N/A,FALSE,"Cashflow";"SUB Q399 NI",#N/A,FALSE,"Cashflow";"SUB Q499 NI",#N/A,FALSE,"Cashflow"}</definedName>
    <definedName name="wrn.1st._.Quarter." hidden="1">{#N/A,#N/A,TRUE,"1Q BCG";#N/A,#N/A,TRUE,"1Q w|o Wireless";#N/A,#N/A,TRUE,"1Q Wireless"}</definedName>
    <definedName name="wrn.1st._.Quarter._1" hidden="1">{#N/A,#N/A,TRUE,"1Q BCG";#N/A,#N/A,TRUE,"1Q w|o Wireless";#N/A,#N/A,TRUE,"1Q Wireless"}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_.DELIV._.SCHED." hidden="1">{"DELIV SCHED",#N/A,FALSE,"SVCALC"}</definedName>
    <definedName name="wrn.2._.FULL._.DELIV._.SCHD." hidden="1">{"FULL DELIV SCHD",#N/A,FALSE,"SVCALC"}</definedName>
    <definedName name="wrn.2._.pagers." hidden="1">{"Cover",#N/A,FALSE,"Cover";"Summary",#N/A,FALSE,"Summarpage"}</definedName>
    <definedName name="wrn.2.1.1.0_EVA_._.Realistic_Case." hidden="1">{#N/A,#N/A,FALSE,"EVA_RC"}</definedName>
    <definedName name="wrn.2.1.1.0_eva_._.Realistic_case1" hidden="1">{#N/A,#N/A,FALSE,"EVA_RC"}</definedName>
    <definedName name="wrn.2.1.2.0_EVA_Strategic_Case." hidden="1">{#N/A,#N/A,FALSE,"EVA_SC"}</definedName>
    <definedName name="wrn.2.1.3.1_Assumptions." hidden="1">{#N/A,#N/A,FALSE,"ASSUM"}</definedName>
    <definedName name="wrn.2.1.3.1_BU_Key_Drivers." hidden="1">{#N/A,#N/A,FALSE,"K_DRIV"}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nd._.Quarter." hidden="1">{#N/A,#N/A,TRUE,"2Q BCG";#N/A,#N/A,TRUE,"2Q w|o Wireless";#N/A,#N/A,TRUE,"2Q Wireless"}</definedName>
    <definedName name="wrn.2nd._.Quarter._1" hidden="1">{#N/A,#N/A,TRUE,"2Q BCG";#N/A,#N/A,TRUE,"2Q w|o Wireless";#N/A,#N/A,TRUE,"2Q Wireless"}</definedName>
    <definedName name="wrn.3._.GROSS._.SV._.and._.MMC." hidden="1">{"GROSS SV and MMC",#N/A,FALSE,"MMCALC"}</definedName>
    <definedName name="wrn.3rd._.Quarter." hidden="1">{#N/A,#N/A,TRUE,"3Q BCG";#N/A,#N/A,TRUE,"3Q w|o Wireless";#N/A,#N/A,TRUE,"3Q Wireless"}</definedName>
    <definedName name="wrn.3rd._.Quarter._1" hidden="1">{#N/A,#N/A,TRUE,"3Q BCG";#N/A,#N/A,TRUE,"3Q w|o Wireless";#N/A,#N/A,TRUE,"3Q Wireless"}</definedName>
    <definedName name="wrn.4._.NET._.SV._.and._.MMC." hidden="1">{"NET SV and MMC",#N/A,FALSE,"MMCALC"}</definedName>
    <definedName name="wrn.4._.NET._.SVs._.and._.MMC." hidden="1">{"NET SV and MMC",#N/A,FALSE,"SVCALC"}</definedName>
    <definedName name="wrn.4th._.Quarter." hidden="1">{#N/A,#N/A,TRUE,"4Q BCG";#N/A,#N/A,TRUE,"4Q w|o Wireless";#N/A,#N/A,TRUE,"4Q Wireless"}</definedName>
    <definedName name="wrn.4th._.Quarter._1" hidden="1">{#N/A,#N/A,TRUE,"4Q BCG";#N/A,#N/A,TRUE,"4Q w|o Wireless";#N/A,#N/A,TRUE,"4Q Wireless"}</definedName>
    <definedName name="wrn.5._.SPARES._.STREAM." hidden="1">{"STREAM",#N/A,FALSE,"MMCALC"}</definedName>
    <definedName name="wrn.6._.PRICE._.LIFE." hidden="1">{"PRICE LIFE",#N/A,FALSE,"MMCALC"}</definedName>
    <definedName name="wrn.7._.CIPT._.DATA." hidden="1">{"CIPT DATA",#N/A,FALSE,"MMCALC"}</definedName>
    <definedName name="wrn.7.._.Lease._.Case1." hidden="1">{"Lease Case1 Summary",#N/A,FALSE,"Lease"}</definedName>
    <definedName name="wrn.7.._.Lease._.Case2." hidden="1">{"Lease Case2 Summary",#N/A,FALSE,"Lease";"Lease Case2 Calculations",#N/A,FALSE,"Lease"}</definedName>
    <definedName name="wrn.8A._.TMC._.Cost._.Sheet._.Inputs." hidden="1">{"TMC Cost Sheet Inputs",#N/A,FALSE,"TMC"}</definedName>
    <definedName name="wrn.8B._.TMC._.Summary._.Cost._.Page." hidden="1">{"TMC Summary Cost Page",#N/A,FALSE,"TMC"}</definedName>
    <definedName name="wrn.8C._.TMC._.Summary._.Slaes._.Page." hidden="1">{"TMC Summary Sales Page",#N/A,FALSE,"TMC"}</definedName>
    <definedName name="wrn.8D._.ALL._.TMC._.REPORTS." hidden="1">{"TMC Cost Sheet Inputs",#N/A,FALSE,"TMC";"TMC Summary Cost Page",#N/A,FALSE,"TMC";"TMC Summary Sales Page",#N/A,FALSE,"TMC"}</definedName>
    <definedName name="wrn.95._.Total." hidden="1">{#N/A,#N/A,FALSE,"95TOTAL"}</definedName>
    <definedName name="wrn.accounting.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_1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quisition_matrix." hidden="1">{"Acq_matrix",#N/A,FALSE,"Acquisition Matrix"}</definedName>
    <definedName name="wrn.ACUMULADOS." hidden="1">{"CTO ACUMULADO",#N/A,FALSE,"BASE ANEXOS";"VAR ACUMULADAS",#N/A,FALSE,"BASE ANEXOS"}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1_1_1" hidden="1">{"adj95mult",#N/A,FALSE,"COMPCO";"adj95est",#N/A,FALSE,"COMPCO"}</definedName>
    <definedName name="wrn.adj95._1_1_2" hidden="1">{"adj95mult",#N/A,FALSE,"COMPCO";"adj95est",#N/A,FALSE,"COMPCO"}</definedName>
    <definedName name="wrn.adj95._1_1_3" hidden="1">{"adj95mult",#N/A,FALSE,"COMPCO";"adj95est",#N/A,FALSE,"COMPCO"}</definedName>
    <definedName name="wrn.adj95._1_2" hidden="1">{"adj95mult",#N/A,FALSE,"COMPCO";"adj95est",#N/A,FALSE,"COMPCO"}</definedName>
    <definedName name="wrn.adj95._1_3" hidden="1">{"adj95mult",#N/A,FALSE,"COMPCO";"adj95est",#N/A,FALSE,"COMPCO"}</definedName>
    <definedName name="wrn.adj95._1_4" hidden="1">{"adj95mult",#N/A,FALSE,"COMPCO";"adj95est",#N/A,FALSE,"COMPCO"}</definedName>
    <definedName name="wrn.adj95._2" hidden="1">{"adj95mult",#N/A,FALSE,"COMPCO";"adj95est",#N/A,FALSE,"COMPCO"}</definedName>
    <definedName name="wrn.adj95._3" hidden="1">{"adj95mult",#N/A,FALSE,"COMPCO";"adj95est",#N/A,FALSE,"COMPCO"}</definedName>
    <definedName name="wrn.adj95._4" hidden="1">{"adj95mult",#N/A,FALSE,"COMPCO";"adj95est",#N/A,FALSE,"COMPCO"}</definedName>
    <definedName name="wrn.Administration.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a" localSheetId="1" hidden="1">{#N/A,#N/A,FALSE,"Aging Summary";#N/A,#N/A,FALSE,"Ratio Analysis";#N/A,#N/A,FALSE,"Test 120 Day Accts";#N/A,#N/A,FALSE,"Tickmarks"}</definedName>
    <definedName name="wrn.Aging._.and._.Trend._.Analysis.a" localSheetId="4" hidden="1">{#N/A,#N/A,FALSE,"Aging Summary";#N/A,#N/A,FALSE,"Ratio Analysis";#N/A,#N/A,FALSE,"Test 120 Day Accts";#N/A,#N/A,FALSE,"Tickmarks"}</definedName>
    <definedName name="wrn.Aging._.and._.Trend._.Analysis.a" localSheetId="2" hidden="1">{#N/A,#N/A,FALSE,"Aging Summary";#N/A,#N/A,FALSE,"Ratio Analysis";#N/A,#N/A,FALSE,"Test 120 Day Accts";#N/A,#N/A,FALSE,"Tickmarks"}</definedName>
    <definedName name="wrn.Aging._.and._.Trend._.Analysis.a" localSheetId="5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ging._.and._.Trend._.Analysis4" hidden="1">{#N/A,#N/A,FALSE,"Aging Summary";#N/A,#N/A,FALSE,"Ratio Analysis";#N/A,#N/A,FALSE,"Test 120 Day Accts";#N/A,#N/A,FALSE,"Tickmarks"}</definedName>
    <definedName name="wrn.Aging._.and._.Trend._.Analysis4_1" hidden="1">{#N/A,#N/A,FALSE,"Aging Summary";#N/A,#N/A,FALSE,"Ratio Analysis";#N/A,#N/A,FALSE,"Test 120 Day Accts";#N/A,#N/A,FALSE,"Tickmarks"}</definedName>
    <definedName name="wrn.Aging._.and._.Trend._.Analysis4_1_1_1" hidden="1">{#N/A,#N/A,FALSE,"Aging Summary";#N/A,#N/A,FALSE,"Ratio Analysis";#N/A,#N/A,FALSE,"Test 120 Day Accts";#N/A,#N/A,FALSE,"Tickmarks"}</definedName>
    <definedName name="wrn.Aging._.and._.Trend._.Analysis4_1_1_2" hidden="1">{#N/A,#N/A,FALSE,"Aging Summary";#N/A,#N/A,FALSE,"Ratio Analysis";#N/A,#N/A,FALSE,"Test 120 Day Accts";#N/A,#N/A,FALSE,"Tickmarks"}</definedName>
    <definedName name="wrn.Aging._.and._.Trend._.Analysis4_1_1_3" hidden="1">{#N/A,#N/A,FALSE,"Aging Summary";#N/A,#N/A,FALSE,"Ratio Analysis";#N/A,#N/A,FALSE,"Test 120 Day Accts";#N/A,#N/A,FALSE,"Tickmarks"}</definedName>
    <definedName name="wrn.Aging._.and._.Trend._.Analysis4_1_2" hidden="1">{#N/A,#N/A,FALSE,"Aging Summary";#N/A,#N/A,FALSE,"Ratio Analysis";#N/A,#N/A,FALSE,"Test 120 Day Accts";#N/A,#N/A,FALSE,"Tickmarks"}</definedName>
    <definedName name="wrn.Aging._.and._.Trend._.Analysis4_1_3" hidden="1">{#N/A,#N/A,FALSE,"Aging Summary";#N/A,#N/A,FALSE,"Ratio Analysis";#N/A,#N/A,FALSE,"Test 120 Day Accts";#N/A,#N/A,FALSE,"Tickmarks"}</definedName>
    <definedName name="wrn.Aging._.and._.Trend._.Analysis4_1_4" hidden="1">{#N/A,#N/A,FALSE,"Aging Summary";#N/A,#N/A,FALSE,"Ratio Analysis";#N/A,#N/A,FALSE,"Test 120 Day Accts";#N/A,#N/A,FALSE,"Tickmarks"}</definedName>
    <definedName name="wrn.Aging._.and._.Trend._.Analysis4_2" hidden="1">{#N/A,#N/A,FALSE,"Aging Summary";#N/A,#N/A,FALSE,"Ratio Analysis";#N/A,#N/A,FALSE,"Test 120 Day Accts";#N/A,#N/A,FALSE,"Tickmarks"}</definedName>
    <definedName name="wrn.Aging._.and._.Trend._.Analysis4_3" hidden="1">{#N/A,#N/A,FALSE,"Aging Summary";#N/A,#N/A,FALSE,"Ratio Analysis";#N/A,#N/A,FALSE,"Test 120 Day Accts";#N/A,#N/A,FALSE,"Tickmarks"}</definedName>
    <definedName name="wrn.Aging._.and._.Trend._.Analysis4_4" hidden="1">{#N/A,#N/A,FALSE,"Aging Summary";#N/A,#N/A,FALSE,"Ratio Analysis";#N/A,#N/A,FALSE,"Test 120 Day Accts";#N/A,#N/A,FALSE,"Tickmarks"}</definedName>
    <definedName name="wrn.Aging._.Trend._.Analysis1" hidden="1">{#N/A,#N/A,FALSE,"Aging Summary";#N/A,#N/A,FALSE,"Ratio Analysis";#N/A,#N/A,FALSE,"Test 120 Day Accts";#N/A,#N/A,FALSE,"Tickmarks"}</definedName>
    <definedName name="wrn.Aging._.Trend._.Analysis1_1" hidden="1">{#N/A,#N/A,FALSE,"Aging Summary";#N/A,#N/A,FALSE,"Ratio Analysis";#N/A,#N/A,FALSE,"Test 120 Day Accts";#N/A,#N/A,FALSE,"Tickmarks"}</definedName>
    <definedName name="wrn.Aging._.Trend._.Analysis1_1_1_1" hidden="1">{#N/A,#N/A,FALSE,"Aging Summary";#N/A,#N/A,FALSE,"Ratio Analysis";#N/A,#N/A,FALSE,"Test 120 Day Accts";#N/A,#N/A,FALSE,"Tickmarks"}</definedName>
    <definedName name="wrn.Aging._.Trend._.Analysis1_1_1_2" hidden="1">{#N/A,#N/A,FALSE,"Aging Summary";#N/A,#N/A,FALSE,"Ratio Analysis";#N/A,#N/A,FALSE,"Test 120 Day Accts";#N/A,#N/A,FALSE,"Tickmarks"}</definedName>
    <definedName name="wrn.Aging._.Trend._.Analysis1_1_1_3" hidden="1">{#N/A,#N/A,FALSE,"Aging Summary";#N/A,#N/A,FALSE,"Ratio Analysis";#N/A,#N/A,FALSE,"Test 120 Day Accts";#N/A,#N/A,FALSE,"Tickmarks"}</definedName>
    <definedName name="wrn.Aging._.Trend._.Analysis1_1_2" hidden="1">{#N/A,#N/A,FALSE,"Aging Summary";#N/A,#N/A,FALSE,"Ratio Analysis";#N/A,#N/A,FALSE,"Test 120 Day Accts";#N/A,#N/A,FALSE,"Tickmarks"}</definedName>
    <definedName name="wrn.Aging._.Trend._.Analysis1_1_3" hidden="1">{#N/A,#N/A,FALSE,"Aging Summary";#N/A,#N/A,FALSE,"Ratio Analysis";#N/A,#N/A,FALSE,"Test 120 Day Accts";#N/A,#N/A,FALSE,"Tickmarks"}</definedName>
    <definedName name="wrn.Aging._.Trend._.Analysis1_1_4" hidden="1">{#N/A,#N/A,FALSE,"Aging Summary";#N/A,#N/A,FALSE,"Ratio Analysis";#N/A,#N/A,FALSE,"Test 120 Day Accts";#N/A,#N/A,FALSE,"Tickmarks"}</definedName>
    <definedName name="wrn.Aging._.Trend._.Analysis1_2" hidden="1">{#N/A,#N/A,FALSE,"Aging Summary";#N/A,#N/A,FALSE,"Ratio Analysis";#N/A,#N/A,FALSE,"Test 120 Day Accts";#N/A,#N/A,FALSE,"Tickmarks"}</definedName>
    <definedName name="wrn.Aging._.Trend._.Analysis1_3" hidden="1">{#N/A,#N/A,FALSE,"Aging Summary";#N/A,#N/A,FALSE,"Ratio Analysis";#N/A,#N/A,FALSE,"Test 120 Day Accts";#N/A,#N/A,FALSE,"Tickmarks"}</definedName>
    <definedName name="wrn.Aging._.Trend._.Analysis1_4" hidden="1">{#N/A,#N/A,FALSE,"Aging Summary";#N/A,#N/A,FALSE,"Ratio Analysis";#N/A,#N/A,FALSE,"Test 120 Day Accts";#N/A,#N/A,FALSE,"Tickmarks"}</definedName>
    <definedName name="wrn.AJDSuite." hidden="1">{"AJD",#N/A,TRUE,"Summary";"AJD",#N/A,TRUE,"CFCONC-outputs";"AJD",#N/A,TRUE,"P&amp;LCONC-outputs";"AJD",#N/A,TRUE,"BSCONC-outputs";"AJD",#N/A,TRUE,"FSCONC-outputs"}</definedName>
    <definedName name="wrn.Alex." hidden="1">{#N/A,#N/A,FALSE,"TradeSumm";#N/A,#N/A,FALSE,"StatsSumm"}</definedName>
    <definedName name="wrn.al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." hidden="1">{"Matrix",#N/A,FALSE,"ACQMTRX";"Fees",#N/A,FALSE,"ACQMTRX"}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...original._1" hidden="1">{#N/A,#N/A,FALSE,"Qrt Fcst";#N/A,#N/A,FALSE,"Qrt Fcst vs Plan &amp; PY";#N/A,#N/A,FALSE,"FY Fcst vs Plan &amp; PY";#N/A,#N/A,FALSE,"EVA CAP";#N/A,#N/A,FALSE,"EVA NOPAT"}</definedName>
    <definedName name="wrn.All._.3._.Financial._.Rpts." hidden="1">{"COST SHEET INPUTS",#N/A,FALSE,"ORO-TMC";"Eagle Services Cost Sheet",#N/A,FALSE,"ORO-TMC";"Eagle Services Sales Values",#N/A,FALSE,"ORO-TMC"}</definedName>
    <definedName name="wrn.All._.abstracts." hidden="1">{"bcpabs",#N/A,FALSE,"BCP";"besabs",#N/A,FALSE,"BES";"bpsmabs",#N/A,FALSE,"BPSM";"bpiabs",#N/A,FALSE,"BPI";"bpaabs",#N/A,FALSE,"BPA";"bmabs",#N/A,FALSE,"BM";"btaabs",#N/A,FALSE,"BTA"}</definedName>
    <definedName name="wrn.All._.annual." hidden="1">{"arg annual",#N/A,FALSE,"ARG";"bbv annual",#N/A,FALSE,"BBV";"bsch annual",#N/A,FALSE,"BSCH";"pop annual",#N/A,FALSE,"POP";"bkt annual",#N/A,FALSE,"BKT"}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ORO._.PAGES." hidden="1">{"ORO COST PAGE",#N/A,FALSE,"ORO-TMC";"ORO Cost Sheet Values",#N/A,FALSE,"ORO-TMC";"ORO SALES PAGE",#N/A,FALSE,"ORO-TMC"}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heets." hidden="1">{#N/A,#N/A,FALSE,"1997 WW (Short)";#N/A,#N/A,FALSE,"1997 RF Mfg";#N/A,#N/A,FALSE,"Ancillary-CSM";#N/A,#N/A,FALSE,"1997 Service"}</definedName>
    <definedName name="wrn.All._.Sheets._.1.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_1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TMC._.Pages." hidden="1">{"Cost Sheet Input Page",#N/A,FALSE,"ORO-TMC";"Eagle Services Cost Page",#N/A,FALSE,"ORO-TMC";"Eagle Services Sales Page",#N/A,FALSE,"ORO-TMC"}</definedName>
    <definedName name="wrn.ALL._1" hidden="1">{#N/A,#N/A,FALSE,"Qrt Fcst";#N/A,#N/A,FALSE,"Qrt Fcst vs Plan &amp; PY";#N/A,#N/A,FALSE,"FY Fcst vs Plan &amp; PY";#N/A,#N/A,FALSE,"EVA CAP";#N/A,#N/A,FALSE,"EVA NOPAT"}</definedName>
    <definedName name="wrn.All._1_1_1" hidden="1">{"Matrix",#N/A,FALSE,"ACQMTRX";"Fees",#N/A,FALSE,"ACQMTRX"}</definedName>
    <definedName name="wrn.All._1_1_2" hidden="1">{"Matrix",#N/A,FALSE,"ACQMTRX";"Fees",#N/A,FALSE,"ACQMTRX"}</definedName>
    <definedName name="wrn.All._1_1_3" hidden="1">{"Matrix",#N/A,FALSE,"ACQMTRX";"Fees",#N/A,FALSE,"ACQMTRX"}</definedName>
    <definedName name="wrn.All._1_2" hidden="1">{"Matrix",#N/A,FALSE,"ACQMTRX";"Fees",#N/A,FALSE,"ACQMTRX"}</definedName>
    <definedName name="wrn.All._1_3" hidden="1">{"Matrix",#N/A,FALSE,"ACQMTRX";"Fees",#N/A,FALSE,"ACQMTRX"}</definedName>
    <definedName name="wrn.All._1_4" hidden="1">{"Matrix",#N/A,FALSE,"ACQMTRX";"Fees",#N/A,FALSE,"ACQMTRX"}</definedName>
    <definedName name="wrn.All._2" hidden="1">{"Matrix",#N/A,FALSE,"ACQMTRX";"Fees",#N/A,FALSE,"ACQMTRX"}</definedName>
    <definedName name="wrn.All._3" hidden="1">{"Matrix",#N/A,FALSE,"ACQMTRX";"Fees",#N/A,FALSE,"ACQMTRX"}</definedName>
    <definedName name="wrn.All._4" hidden="1">{"Matrix",#N/A,FALSE,"ACQMTRX";"Fees",#N/A,FALSE,"ACQMTRX"}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DataPages." hidden="1">{#N/A,#N/A,FALSE,"Balance Sheet";#N/A,#N/A,FALSE,"Income Statement";#N/A,#N/A,FALSE,"Changes in Financial Position"}</definedName>
    <definedName name="wrn.allpages.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_1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MAT._.Intranet." hidden="1">{"AMAT INC",#N/A,FALSE,"AMAT-INC";"AMAT BLSH",#N/A,FALSE,"AMATBLSH"}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NALISIS." hidden="1">{"ANAR",#N/A,FALSE,"Dist total";"MARGEN",#N/A,FALSE,"Dist total";"COMENTARIO",#N/A,FALSE,"Ficha CODICE";"CONSEJO",#N/A,FALSE,"Dist p0";"uno",#N/A,FALSE,"Dist total"}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NALYSIS._.9507." hidden="1">{#N/A,#N/A,FALSE,"ABB HOLDING LTD"}</definedName>
    <definedName name="WRN.ANALYSIS._.9511." hidden="1">{#N/A,#N/A,FALSE,"ABB HOLDING LTD"}</definedName>
    <definedName name="wrn.Annual._.Costs." hidden="1">{#N/A,#N/A,FALSE,"Annual Costs"}</definedName>
    <definedName name="wrn.Annual._.Costs._1" hidden="1">{#N/A,#N/A,FALSE,"Annual Costs"}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OG." hidden="1">{"AOG",#N/A,FALSE,"TBCAOG"}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hidden="1">{"AQUIRORDCF",#N/A,FALSE,"Merger consequences";"Acquirorassns",#N/A,FALSE,"Merger consequences"}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hidden="1">{#N/A,#N/A,FALSE,"Model Assumptions"}</definedName>
    <definedName name="wrn.Assumptions." hidden="1">{"Revenue",#N/A,FALSE,"Assumptions";"expenses",#N/A,FALSE,"Assumptions";"working cap",#N/A,FALSE,"Assumptions"}</definedName>
    <definedName name="wrn.Assumptions1." hidden="1">{#N/A,#N/A,FALSE,"Assumptions1"}</definedName>
    <definedName name="wrn.Assumptions1._1" hidden="1">{#N/A,#N/A,FALSE,"Assumptions1"}</definedName>
    <definedName name="wrn.Assumptions2." hidden="1">{#N/A,#N/A,FALSE,"Assumptions2"}</definedName>
    <definedName name="wrn.Assumptions2._1" hidden="1">{#N/A,#N/A,FALSE,"Assumptions2"}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to._.Comp." hidden="1">{#N/A,#N/A,FALSE,"Sheet1"}</definedName>
    <definedName name="wrn.Auto._.Comp._1" hidden="1">{#N/A,#N/A,FALSE,"Sheet1"}</definedName>
    <definedName name="wrn.Auto._.Comp._1_1_1" hidden="1">{#N/A,#N/A,FALSE,"Sheet1"}</definedName>
    <definedName name="wrn.Auto._.Comp._1_1_2" hidden="1">{#N/A,#N/A,FALSE,"Sheet1"}</definedName>
    <definedName name="wrn.Auto._.Comp._1_1_3" hidden="1">{#N/A,#N/A,FALSE,"Sheet1"}</definedName>
    <definedName name="wrn.Auto._.Comp._1_2" hidden="1">{#N/A,#N/A,FALSE,"Sheet1"}</definedName>
    <definedName name="wrn.Auto._.Comp._1_3" hidden="1">{#N/A,#N/A,FALSE,"Sheet1"}</definedName>
    <definedName name="wrn.Auto._.Comp._1_4" hidden="1">{#N/A,#N/A,FALSE,"Sheet1"}</definedName>
    <definedName name="wrn.Auto._.Comp._2" hidden="1">{#N/A,#N/A,FALSE,"Sheet1"}</definedName>
    <definedName name="wrn.Auto._.Comp._3" hidden="1">{#N/A,#N/A,FALSE,"Sheet1"}</definedName>
    <definedName name="wrn.Auto._.Comp._4" hidden="1">{#N/A,#N/A,FALSE,"Sheet1"}</definedName>
    <definedName name="wrn.B10." hidden="1">{"B10-2000",#N/A,FALSE,"BL2000"}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ckup._.Pages." hidden="1">{#N/A,#N/A,FALSE,"Admin - PS 98";#N/A,#N/A,FALSE,"Dep Ratio Adj"}</definedName>
    <definedName name="wrn.BALANCE_SHEET_SUMMARY." hidden="1">{"Balance Sheet",#N/A,FALSE,"Balance Sheet";"Balance Sheet - By Quarter",#N/A,FALSE,"Balance Sheet"}</definedName>
    <definedName name="wrn.Balance._.Sheet." hidden="1">{#N/A,#N/A,FALSE,"Balance Sheet"}</definedName>
    <definedName name="wrn.Balance._.Sheet._1" hidden="1">{#N/A,#N/A,FALSE,"Balance Sheet"}</definedName>
    <definedName name="wrn.BANK." hidden="1">{"TITLE",#N/A,FALSE,"Other";"NI",#N/A,FALSE,"INCOME";"QNI",#N/A,FALSE,"QINCOME";"QCASHFLOW",#N/A,FALSE,"QCASHFLOW";"BALSHT",#N/A,FALSE,"BALSHT";"QBALSHT",#N/A,FALSE,"QBALSHT";"ASSUMPTIONS",#N/A,FALSE,"ASSUMTIONS"}</definedName>
    <definedName name="wrn.bank._.model." hidden="1">{"banks",#N/A,FALSE,"BASIC"}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{"ca",#N/A,FALSE,"C";"D",#N/A,FALSE,"D"}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{"ca",#N/A,FALSE,"C";"D",#N/A,FALSE,"D"}</definedName>
    <definedName name="wrn.BB_FL_ACT." hidden="1">{"TOP_HIGH_YTD",#N/A,FALSE,"TOP";"DOV_FL_ACT",#N/A,FALSE,"DOV ";"DRI_FL_ACT",#N/A,FALSE,"DRI ";"DTI_FL_ACT",#N/A,FALSE,"DTI ";"DII_FL_ACT",#N/A,FALSE,"DII ";"DDI_FL_ACT",#N/A,FALSE,"DDI ";"DEI_FL_ACT",#N/A,FALSE,"DEI "}</definedName>
    <definedName name="wrn.BB_FL_PLAN." hidden="1">{"DOV_FL_PL",#N/A,FALSE,"DOV ";"DRI_FL_PL",#N/A,FALSE,"DRI ";"DTI_FL_PL",#N/A,FALSE,"DTI ";"DII_FL_PL",#N/A,FALSE,"DII ";"DDI_FL_PL",#N/A,FALSE,"DDI 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CG._.All._.Periods._1" hidden="1">{#N/A,#N/A,TRUE,"Monthly BCG";#N/A,#N/A,TRUE,"Qrt BCG";#N/A,#N/A,TRUE,"FY BCG";#N/A,#N/A,TRUE,"1Q BCG";#N/A,#N/A,TRUE,"2Q BCG";#N/A,#N/A,TRUE,"3Q BCG";#N/A,#N/A,TRUE,"4Q BCG"}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wegungsbilanz." hidden="1">{#N/A,#N/A,FALSE,"Mittelherkunft";#N/A,#N/A,FALSE,"Mittelverwendung"}</definedName>
    <definedName name="wrn.bgt97." hidden="1">{#N/A,#N/A,FALSE,"national";#N/A,#N/A,FALSE,"GZ";#N/A,#N/A,FALSE,"BJ";#N/A,#N/A,FALSE,"SH";#N/A,#N/A,FALSE,"ZJ"}</definedName>
    <definedName name="wrn.Bilan._.mensuel._.Rechapage." hidden="1">{#N/A,#N/A,FALSE,"Feuil1"}</definedName>
    <definedName name="wrn.Bilanz." hidden="1">{#N/A,#N/A,FALSE,"Layout Aktiva";#N/A,#N/A,FALSE,"Layout Passiva"}</definedName>
    <definedName name="wrn.BKREC.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L." hidden="1">{"BL2000",#N/A,FALSE,"BL2000"}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T_CIT." hidden="1">{#N/A,#N/A,FALSE,"Master";#N/A,#N/A,FALSE,"EXP-STATEMENT";#N/A,#N/A,FALSE,"BT&amp;CIT-COM"}</definedName>
    <definedName name="wrn.budget.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Package._1" hidden="1">{#N/A,#N/A,TRUE,"income statement";#N/A,#N/A,TRUE,"balance sheet";#N/A,#N/A,TRUE,"cash flow";#N/A,#N/A,TRUE,"borrowing base";#N/A,#N/A,TRUE,"sales summary"}</definedName>
    <definedName name="wrn.Business._.Plan._.Package._1_1_1" hidden="1">{#N/A,#N/A,TRUE,"income statement";#N/A,#N/A,TRUE,"balance sheet";#N/A,#N/A,TRUE,"cash flow";#N/A,#N/A,TRUE,"borrowing base";#N/A,#N/A,TRUE,"sales summary"}</definedName>
    <definedName name="wrn.Business._.Plan._.Package._1_1_2" hidden="1">{#N/A,#N/A,TRUE,"income statement";#N/A,#N/A,TRUE,"balance sheet";#N/A,#N/A,TRUE,"cash flow";#N/A,#N/A,TRUE,"borrowing base";#N/A,#N/A,TRUE,"sales summary"}</definedName>
    <definedName name="wrn.Business._.Plan._.Package._1_1_3" hidden="1">{#N/A,#N/A,TRUE,"income statement";#N/A,#N/A,TRUE,"balance sheet";#N/A,#N/A,TRUE,"cash flow";#N/A,#N/A,TRUE,"borrowing base";#N/A,#N/A,TRUE,"sales summary"}</definedName>
    <definedName name="wrn.Business._.Plan._.Package._1_2" hidden="1">{#N/A,#N/A,TRUE,"income statement";#N/A,#N/A,TRUE,"balance sheet";#N/A,#N/A,TRUE,"cash flow";#N/A,#N/A,TRUE,"borrowing base";#N/A,#N/A,TRUE,"sales summary"}</definedName>
    <definedName name="wrn.Business._.Plan._.Package._1_3" hidden="1">{#N/A,#N/A,TRUE,"income statement";#N/A,#N/A,TRUE,"balance sheet";#N/A,#N/A,TRUE,"cash flow";#N/A,#N/A,TRUE,"borrowing base";#N/A,#N/A,TRUE,"sales summary"}</definedName>
    <definedName name="wrn.Business._.Plan._.Package._1_4" hidden="1">{#N/A,#N/A,TRUE,"income statement";#N/A,#N/A,TRUE,"balance sheet";#N/A,#N/A,TRUE,"cash flow";#N/A,#N/A,TRUE,"borrowing base";#N/A,#N/A,TRUE,"sales summary"}</definedName>
    <definedName name="wrn.Business._.Plan._.Package._2" hidden="1">{#N/A,#N/A,TRUE,"income statement";#N/A,#N/A,TRUE,"balance sheet";#N/A,#N/A,TRUE,"cash flow";#N/A,#N/A,TRUE,"borrowing base";#N/A,#N/A,TRUE,"sales summary"}</definedName>
    <definedName name="wrn.Business._.Plan._.Package._3" hidden="1">{#N/A,#N/A,TRUE,"income statement";#N/A,#N/A,TRUE,"balance sheet";#N/A,#N/A,TRUE,"cash flow";#N/A,#N/A,TRUE,"borrowing base";#N/A,#N/A,TRUE,"sales summary"}</definedName>
    <definedName name="wrn.Business._.Plan._.Package._4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yout." hidden="1">{#N/A,#N/A,FALSE,"Buyout"}</definedName>
    <definedName name="wrn.Buyout._1" hidden="1">{#N/A,#N/A,FALSE,"Buyout"}</definedName>
    <definedName name="wrn.BY._.YEAR." hidden="1">{#N/A,#N/A,FALSE,"Total";#N/A,#N/A,FALSE,"ASNS";#N/A,#N/A,FALSE,"PNCNS";#N/A,#N/A,FALSE,"DSNS";#N/A,#N/A,FALSE,"TNS"}</definedName>
    <definedName name="wrn.Cadispa._.SA." hidden="1">{"Cadispa SA",#N/A,FALSE,"Cadispa SA"}</definedName>
    <definedName name="wrn.Cadispa._.SA._1" hidden="1">{"Cadispa SA",#N/A,FALSE,"Cadispa SA"}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._.Sched._.1._.and._.2." hidden="1">{"SCH1B",#N/A,FALSE,"Canada";"SCH2B",#N/A,FALSE,"Canada"}</definedName>
    <definedName name="wrn.Can._.Schedule._.1." hidden="1">{"SCH1B",#N/A,FALSE,"Canada"}</definedName>
    <definedName name="wrn.Can._.Schedule._.2." hidden="1">{"SCH2B",#N/A,FALSE,"Canada"}</definedName>
    <definedName name="wrn.Canada." hidden="1">{"Canada",#N/A,FALSE,"Canada"}</definedName>
    <definedName name="wrn.Canada._1" hidden="1">{"Canada",#N/A,FALSE,"Canada"}</definedName>
    <definedName name="wrn.Capital._.Budget." hidden="1">{#N/A,#N/A,FALSE,"Sheet2"}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sh._.Flow." hidden="1">{#N/A,#N/A,FALSE,"Cash Flow"}</definedName>
    <definedName name="wrn.Cash._.Flow._1" hidden="1">{#N/A,#N/A,FALSE,"Cash Flow"}</definedName>
    <definedName name="wrn.Cash._.Plan." hidden="1">{"cash plan",#N/A,FALSE,"fccashflow"}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HART." hidden="1">{"CHART",#N/A,FALSE,"Arch Communications"}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CIPTDATA." hidden="1">{"CIPTDATA",#N/A,FALSE,"SVCALC"}</definedName>
    <definedName name="wrn.Città." hidden="1">{#N/A,#N/A,FALSE,"Città XXX"}</definedName>
    <definedName name="wrn.Clam." hidden="1">{"Clam",#N/A,FALSE,"Clam"}</definedName>
    <definedName name="wrn.Clam._1" hidden="1">{"Clam",#N/A,FALSE,"Clam"}</definedName>
    <definedName name="wrn.client." hidden="1">{"multiple",#N/A,FALSE,"client";"margins",#N/A,FALSE,"client";"data",#N/A,FALSE,"client"}</definedName>
    <definedName name="wrn.Client._.Sheets." hidden="1">{"Netbacks",#N/A,FALSE,"Netbacks";"IS Quarterly",#N/A,FALSE,"Income Statement";"IS Yearly",#N/A,FALSE,"Income Statement";"Corporate Profile",#N/A,FALSE,"Corporate Profile"}</definedName>
    <definedName name="wrn.Client._.Sheets._1" hidden="1">{"Netbacks",#N/A,FALSE,"Netbacks";"IS Quarterly",#N/A,FALSE,"Income Statement";"IS Yearly",#N/A,FALSE,"Income Statement";"Corporate Profile",#N/A,FALSE,"Corporate Profile"}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MBINED." hidden="1">{#N/A,#N/A,FALSE,"INPUTS";#N/A,#N/A,FALSE,"PROFORMA BSHEET";#N/A,#N/A,FALSE,"COMBINED";#N/A,#N/A,FALSE,"HIGH YIELD";#N/A,#N/A,FALSE,"COMB_GRAPHS"}</definedName>
    <definedName name="wrn.COMNUS." hidden="1">{"COMNUS2000",#N/A,FALSE,"BL2000"}</definedName>
    <definedName name="wrn.COMP." hidden="1">{"CF",#N/A,FALSE,"Stone Energy";"Mult",#N/A,FALSE,"Stone Energy";"Cover",#N/A,FALSE,"Stone Energy";"TEV",#N/A,FALSE,"Stone Energy"}</definedName>
    <definedName name="wrn.COMP._1" hidden="1">{"CF",#N/A,FALSE,"Stone Energy";"Mult",#N/A,FALSE,"Stone Energy";"Cover",#N/A,FALSE,"Stone Energy";"TEV",#N/A,FALSE,"Stone Energy"}</definedName>
    <definedName name="wrn.Comp1." hidden="1">{"BSsheet2",#N/A,FALSE,"BS and Multiple Analysis";"netback2",#N/A,FALSE,"Reserve and Netback Analysis"}</definedName>
    <definedName name="wrn.Comp1._1" hidden="1">{"BSsheet2",#N/A,FALSE,"BS and Multiple Analysis";"netback2",#N/A,FALSE,"Reserve and Netback Analysis"}</definedName>
    <definedName name="wrn.Comparatives." hidden="1">{#N/A,#N/A,FALSE,"EPP NA Comparative";#N/A,#N/A,FALSE,"US Unit Comparative";#N/A,#N/A,FALSE,"Health Care Comparative";#N/A,#N/A,FALSE,"Janitorial Comparative";#N/A,#N/A,FALSE,"Janisource SL Comparative";#N/A,#N/A,FALSE,"Lystads Comparative";#N/A,#N/A,FALSE,"Canada Comparative"}</definedName>
    <definedName name="wrn.compco.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1_1_1" hidden="1">{"page1",#N/A,FALSE,"BHCOMPC5";"page2",#N/A,FALSE,"BHCOMPC5";"page3",#N/A,FALSE,"BHCOMPC5";"page4",#N/A,FALSE,"BHCOMPC5"}</definedName>
    <definedName name="wrn.compco._1_1_2" hidden="1">{"page1",#N/A,FALSE,"BHCOMPC5";"page2",#N/A,FALSE,"BHCOMPC5";"page3",#N/A,FALSE,"BHCOMPC5";"page4",#N/A,FALSE,"BHCOMPC5"}</definedName>
    <definedName name="wrn.compco._1_1_3" hidden="1">{"page1",#N/A,FALSE,"BHCOMPC5";"page2",#N/A,FALSE,"BHCOMPC5";"page3",#N/A,FALSE,"BHCOMPC5";"page4",#N/A,FALSE,"BHCOMPC5"}</definedName>
    <definedName name="wrn.compco._1_2" hidden="1">{"page1",#N/A,FALSE,"BHCOMPC5";"page2",#N/A,FALSE,"BHCOMPC5";"page3",#N/A,FALSE,"BHCOMPC5";"page4",#N/A,FALSE,"BHCOMPC5"}</definedName>
    <definedName name="wrn.compco._1_3" hidden="1">{"page1",#N/A,FALSE,"BHCOMPC5";"page2",#N/A,FALSE,"BHCOMPC5";"page3",#N/A,FALSE,"BHCOMPC5";"page4",#N/A,FALSE,"BHCOMPC5"}</definedName>
    <definedName name="wrn.compco._1_4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JPN." hidden="1">{"COMJPN2000",#N/A,FALSE,"BL2000"}</definedName>
    <definedName name="wrn.Complete." hidden="1">{#N/A,#N/A,FALSE,"Q195R0";#N/A,#N/A,FALSE,"Q295R0";#N/A,#N/A,FALSE,"Q395R0";#N/A,#N/A,FALSE,"Q495R0";#N/A,#N/A,FALSE,"95TOTAL"}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s." hidden="1">{#N/A,#N/A,FALSE,"Comp"}</definedName>
    <definedName name="wrn.Congo." hidden="1">{"Congo",#N/A,FALSE,"Congo"}</definedName>
    <definedName name="wrn.Congo._1" hidden="1">{"Congo",#N/A,FALSE,"Congo"}</definedName>
    <definedName name="wrn.CONS." hidden="1">{"SUMMARY",#N/A,FALSE,"Summary";"QNI",#N/A,FALSE,"Income";"SUB QNI 98",#N/A,FALSE,"Income";"SUB QNI 99",#N/A,FALSE,"Income";"SUB QNI 00",#N/A,FALSE,"Income";"SUB QNI 01",#N/A,FALSE,"Income";"QCASHFLOW",#N/A,FALSE,"Cashflow";"QBALSHT",#N/A,FALSE,"Balsht"}</definedName>
    <definedName name="wrn.Consolidated." hidden="1">{"Cons_CF",#N/A,FALSE,"FinAnal";"Cons_PNL",#N/A,FALSE,"FinAnal"}</definedName>
    <definedName name="wrn.Consolidated._.Profit._.and._.Loss._.Account." localSheetId="1" hidden="1">{#N/A,#N/A,FALSE,"Summary";#N/A,#N/A,FALSE,"Subsidiaries";#N/A,#N/A,FALSE,"Associated";#N/A,#N/A,FALSE,"BS"}</definedName>
    <definedName name="wrn.Consolidated._.Profit._.and._.Loss._.Account." localSheetId="4" hidden="1">{#N/A,#N/A,FALSE,"Summary";#N/A,#N/A,FALSE,"Subsidiaries";#N/A,#N/A,FALSE,"Associated";#N/A,#N/A,FALSE,"BS"}</definedName>
    <definedName name="wrn.Consolidated._.Profit._.and._.Loss._.Account." localSheetId="2" hidden="1">{#N/A,#N/A,FALSE,"Summary";#N/A,#N/A,FALSE,"Subsidiaries";#N/A,#N/A,FALSE,"Associated";#N/A,#N/A,FALSE,"BS"}</definedName>
    <definedName name="wrn.Consolidated._.Profit._.and._.Loss._.Account." localSheetId="5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solidated._1" hidden="1">{"Cons_CF",#N/A,FALSE,"FinAnal";"Cons_PNL",#N/A,FALSE,"FinAnal"}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o." hidden="1">{#N/A,#N/A,FALSE,"Consolidato"}</definedName>
    <definedName name="wrn.Constr._.spend." hidden="1">{#N/A,#N/A,FALSE,"constr spend"}</definedName>
    <definedName name="wrn.Constr._.spend._1" hidden="1">{#N/A,#N/A,FALSE,"constr spend"}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OK." hidden="1">{#N/A,#N/A,TRUE,"PageGarde";#N/A,#N/A,TRUE,"Volume - Price";#N/A,#N/A,TRUE,"Revenues";#N/A,#N/A,TRUE,"Costs";#N/A,#N/A,TRUE,"Amort &amp; Depr";#N/A,#N/A,TRUE,"P&amp;L";#N/A,#N/A,TRUE,"Balance sheet";#N/A,#N/A,TRUE,"CF Statement";#N/A,#N/A,TRUE,"FCF"}</definedName>
    <definedName name="wrn.Corp._.Loan." hidden="1">{#N/A,#N/A,FALSE,"Rec 31.12.2001"}</definedName>
    <definedName name="wrn.Corp.._.Profile." hidden="1">{"Corp Pro",#N/A,FALSE,"D"}</definedName>
    <definedName name="wrn.Corp.._.Profile._1" hidden="1">{"Corp Pro",#N/A,FALSE,"D"}</definedName>
    <definedName name="wrn.Corp.Profile." hidden="1">{"Corp. Profile",#N/A,FALSE,"Corporate Profile"}</definedName>
    <definedName name="wrn.Corp.Profile._1" hidden="1">{"Corp. Profile",#N/A,FALSE,"Corporate Profile"}</definedName>
    <definedName name="wrn.Corporate." hidden="1">{"Corporate",#N/A,FALSE,"Corporate Profile"}</definedName>
    <definedName name="wrn.Corporate._.Profile." hidden="1">{"Corporate Profile",#N/A,FALSE,"D"}</definedName>
    <definedName name="wrn.Corporate._.Profile._1" hidden="1">{"Corporate Profile",#N/A,FALSE,"D"}</definedName>
    <definedName name="wrn.Corporate._1" hidden="1">{"Corporate",#N/A,FALSE,"Corporate Profile"}</definedName>
    <definedName name="wrn.CorporateProfile." hidden="1">{"CorporateProfile",#N/A,FALSE,"corp profile"}</definedName>
    <definedName name="wrn.CorporateProfile._1" hidden="1">{"CorporateProfile",#N/A,FALSE,"corp profile"}</definedName>
    <definedName name="wrn.COST._.BUDGET." hidden="1">{#N/A,#N/A,FALSE,"Budget 98 No-spa";#N/A,#N/A,FALSE,"Budget 98 O.R.S.";#N/A,#N/A,FALSE,"Budget Ery.Gran. 98";#N/A,#N/A,FALSE,"Budg. 98 Lactacyd Repack";#N/A,#N/A,FALSE,"Budget 98 Cephradine Cap.";#N/A,#N/A,FALSE,"98 Budget Cephradine D. Susp.";#N/A,#N/A,FALSE,"Budget 98 Cephradroxil Cap.";#N/A,#N/A,FALSE,"Budget 98 Erythromycin Tab.";#N/A,#N/A,FALSE,"Budget 98 Ampicillin D. syrup";#N/A,#N/A,FALSE,"Budget 98 9-Vit Tab.";#N/A,#N/A,FALSE,"Budget 98 O.R.S.";#N/A,#N/A,FALSE,"Budg. 98 Tic. Production";#N/A,#N/A,FALSE,"Budg. 98 Derpar.chro. Repack";#N/A,#N/A,FALSE,"Budg. 98 Epilim Sy. Repack ";#N/A,#N/A,FALSE,"Budg. 98 Cord.Tab. Repack";#N/A,#N/A,FALSE,"Budget 98 Perenan Repack"}</definedName>
    <definedName name="wrn.Cost._.Sheet._.Input._.Page." hidden="1">{"Cost Sheet Input Page",#N/A,FALSE,"ORO-TMC"}</definedName>
    <definedName name="wrn.COST._.SHEET._.INPUTS." hidden="1">{"TMC EAGLE SERVICES",#N/A,FALSE,"ORO-TMC"}</definedName>
    <definedName name="wrn.COSTE_E." hidden="1">{#N/A,#N/A,FALSE,"C_ENE96";#N/A,#N/A,FALSE,"C_CATEG";#N/A,#N/A,FALSE,"C_DIC96"}</definedName>
    <definedName name="wrn.Costos." hidden="1">{"Costo1",#N/A,FALSE,"Costo Estimado";"Costo2",#N/A,FALSE,"Costo Estimado";"Costos3",#N/A,FALSE,"Costo Estimado";"Costo4",#N/A,FALSE,"Costo Estimado"}</definedName>
    <definedName name="wrn.cotop." hidden="1">{"ReportTop",#N/A,FALSE,"report top"}</definedName>
    <definedName name="wrn.cotop._1" hidden="1">{"ReportTop",#N/A,FALSE,"report top"}</definedName>
    <definedName name="wrn.cover." hidden="1">{#N/A,#N/A,FALSE,"Cover"}</definedName>
    <definedName name="wrn.cover._1" hidden="1">{#N/A,#N/A,FALSE,"Cover"}</definedName>
    <definedName name="wrn.CPA_1.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umulativeMay96." hidden="1">{#N/A,#N/A,FALSE,"SUMMARY96";#N/A,#N/A,FALSE,"SUMMARY96"}</definedName>
    <definedName name="wrn.Current." hidden="1">{"Summary",#N/A,FALSE,"Summary";"IS Quarterly Fixed",#N/A,FALSE,"Income";"IS Monthly Fixed",#N/A,FALSE,"Income";"IS Q499 Product Group",#N/A,FALSE,"Income";"IS Fiscal 99 Product Group",#N/A,FALSE,"Income";"CF Quarterly Fixed",#N/A,FALSE,"CON CF"}</definedName>
    <definedName name="wrn.CVR." hidden="1">{#N/A,#N/A,FALSE,"CVR"}</definedName>
    <definedName name="wrn.CW._.MERGER." hidden="1">{"CW IS",#N/A,FALSE,"C&amp;W";"CW CASH FLOW",#N/A,FALSE,"C&amp;W";"CW BALANCE SHEET",#N/A,FALSE,"C&amp;W";"TWTC IS &amp; CF",#N/A,FALSE,"TWT";"TWTC BS",#N/A,FALSE,"TWT";"TWTC MERGER ANALYSIS",#N/A,FALSE,"TWT Contribution";"PROFORMA TWTC",#N/A,FALSE,"C&amp;W-TWT";"MFN IS",#N/A,FALSE,"MFN";"MFN MERGER ANALYSIS",#N/A,FALSE,"MFN Contribution";"MFN PRO FORMA",#N/A,FALSE,"C&amp;W-MFN";"MFN BS",#N/A,FALSE,"MFN"}</definedName>
    <definedName name="wrn.D37J20." hidden="1">{"D37J20",#N/A,FALSE,"Graphs"}</definedName>
    <definedName name="wrn.D40J40." hidden="1">{"D24J24",#N/A,FALSE,"graphs"}</definedName>
    <definedName name="wrn.D40J4016." hidden="1">{"D40J4016",#N/A,FALSE,"Graphs"}</definedName>
    <definedName name="wrn.D42DJ24." hidden="1">{"D42DJ24",#N/A,FALSE,"Graphs"}</definedName>
    <definedName name="wrn.D42J4216." hidden="1">{"D42J4216",#N/A,FALSE,"Graphs"}</definedName>
    <definedName name="wrn.D42T44." hidden="1">{"D30J20",#N/A,FALSE,"graphs"}</definedName>
    <definedName name="wrn.D42T4416." hidden="1">{"D42T4416",#N/A,FALSE,"Graphs"}</definedName>
    <definedName name="wrn.D42TJ24." hidden="1">{"D42J24",#N/A,FALSE,"graphs"}</definedName>
    <definedName name="wrn.D52D._.SOJ._.2404." hidden="1">{"D52D SOJ 2404",#N/A,FALSE,"Graphs"}</definedName>
    <definedName name="wrn.D52J24." hidden="1">{"D52J24",#N/A,FALSE,"Graphs"}</definedName>
    <definedName name="wrn.D54J3204." hidden="1">{"D54J3204",#N/A,FALSE,"Graphs"}</definedName>
    <definedName name="wrn.DACOM._.광전송장치._.투찰가._.검토." hidden="1">{#N/A,#N/A,FALSE,"DAOCM 2차 검토"}</definedName>
    <definedName name="wrn.data." hidden="1">{#N/A,#N/A,FALSE,"DATA"}</definedName>
    <definedName name="wrn.DATA._.SHEETS." hidden="1">{"page1",#N/A,FALSE,"DATA SHEET";"page2",#N/A,FALSE,"DATA SHEET";"page3",#N/A,FALSE,"DATA SHEET"}</definedName>
    <definedName name="wrn.data._1" hidden="1">{#N/A,#N/A,FALSE,"DATA"}</definedName>
    <definedName name="wrn.data._1_1" hidden="1">{#N/A,#N/A,FALSE,"DATA"}</definedName>
    <definedName name="wrn.data._1_1_1" hidden="1">{#N/A,#N/A,FALSE,"DATA"}</definedName>
    <definedName name="wrn.data._1_1_2" hidden="1">{#N/A,#N/A,FALSE,"DATA"}</definedName>
    <definedName name="wrn.data._1_1_3" hidden="1">{#N/A,#N/A,FALSE,"DATA"}</definedName>
    <definedName name="wrn.data._1_2" hidden="1">{#N/A,#N/A,FALSE,"DATA"}</definedName>
    <definedName name="wrn.data._1_3" hidden="1">{#N/A,#N/A,FALSE,"DATA"}</definedName>
    <definedName name="wrn.data._2" hidden="1">{#N/A,#N/A,FALSE,"DATA"}</definedName>
    <definedName name="wrn.data._3" hidden="1">{#N/A,#N/A,FALSE,"DATA"}</definedName>
    <definedName name="wrn.data._4" hidden="1">{#N/A,#N/A,FALSE,"DATA"}</definedName>
    <definedName name="wrn.database." hidden="1">{"subs",#N/A,FALSE,"database ";"proportional",#N/A,FALSE,"database "}</definedName>
    <definedName name="wrn.database2" hidden="1">{"subs",#N/A,FALSE,"database ";"proportional",#N/A,FALSE,"database 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_Terminal_Value_qchm." hidden="1">{"qchm_dcf",#N/A,FALSE,"QCHMDCF2";"qchm_terminal",#N/A,FALSE,"QCHMDCF2"}</definedName>
    <definedName name="wrn.DCF." hidden="1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hidden="1">{"DCF1",#N/A,FALSE,"SIERRA DCF";"MATRIX1",#N/A,FALSE,"SIERRA DCF"}</definedName>
    <definedName name="wrn.DCF._1_1_1" hidden="1">{"DCF1",#N/A,FALSE,"SIERRA DCF";"MATRIX1",#N/A,FALSE,"SIERRA DCF"}</definedName>
    <definedName name="wrn.DCF._1_1_2" hidden="1">{"DCF1",#N/A,FALSE,"SIERRA DCF";"MATRIX1",#N/A,FALSE,"SIERRA DCF"}</definedName>
    <definedName name="wrn.DCF._1_1_3" hidden="1">{"DCF1",#N/A,FALSE,"SIERRA DCF";"MATRIX1",#N/A,FALSE,"SIERRA DCF"}</definedName>
    <definedName name="wrn.DCF._1_2" hidden="1">{"DCF1",#N/A,FALSE,"SIERRA DCF";"MATRIX1",#N/A,FALSE,"SIERRA DCF"}</definedName>
    <definedName name="wrn.DCF._1_3" hidden="1">{"DCF1",#N/A,FALSE,"SIERRA DCF";"MATRIX1",#N/A,FALSE,"SIERRA DCF"}</definedName>
    <definedName name="wrn.DCF._1_4" hidden="1">{"DCF1",#N/A,FALSE,"SIERRA DCF";"MATRIX1",#N/A,FALSE,"SIERRA DCF"}</definedName>
    <definedName name="wrn.DCF._2" hidden="1">{"DCF1",#N/A,FALSE,"SIERRA DCF";"MATRIX1",#N/A,FALSE,"SIERRA DCF"}</definedName>
    <definedName name="wrn.DCF._3" hidden="1">{"DCF1",#N/A,FALSE,"SIERRA DCF";"MATRIX1",#N/A,FALSE,"SIERRA DCF"}</definedName>
    <definedName name="wrn.DCF._4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bie._.Hawkins." hidden="1">{"Admin Costs",#N/A,FALSE,"Act.Fcst Costs"}</definedName>
    <definedName name="wrn.Debt._.Service." hidden="1">{#N/A,#N/A,FALSE,"Debt Service"}</definedName>
    <definedName name="wrn.Debt._.Service._1" hidden="1">{#N/A,#N/A,FALSE,"Debt Service"}</definedName>
    <definedName name="wrn.Detail." hidden="1">{"Detail",#N/A,FALSE,"Assump";"Detail",#N/A,FALSE,"Muni";"Detail",#N/A,FALSE,"Proj";"Detail",#N/A,FALSE,"Calc";"Present",#N/A,FALSE,"Cover"}</definedName>
    <definedName name="wrn.Detail._.Variance." hidden="1">{"Detail View",#N/A,FALSE,"Vol Rate Fixed"}</definedName>
    <definedName name="wrn.detail.2" hidden="1">{#N/A,#N/A,FALSE,"B"}</definedName>
    <definedName name="wrn.Detailed._.P._.and._.L." hidden="1">{"P and L Detail Page 1",#N/A,FALSE,"Data";"P and L Detail Page 2",#N/A,FALSE,"Data"}</definedName>
    <definedName name="wrn.DHS." hidden="1">{#N/A,#N/A,FALSE,"P2"}</definedName>
    <definedName name="wrn.Distribution_Mgrs." hidden="1">{#N/A,#N/A,FALSE,"Paradigm Trend";#N/A,#N/A,FALSE,"Paradigm Comparative";#N/A,#N/A,FALSE,"Alt Care Trend";#N/A,#N/A,FALSE,"Alt Care Comparative"}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raft." hidden="1">{"Draft",#N/A,FALSE,"Feb-96"}</definedName>
    <definedName name="wrn.Drawings." hidden="1">{"DDC1",#N/A,FALSE,"I";"DDC2",#N/A,FALSE,"I"}</definedName>
    <definedName name="wrn.Drawings._1" hidden="1">{"DDC1",#N/A,FALSE,"I";"DDC2",#N/A,FALSE,"I"}</definedName>
    <definedName name="wrn.EAGLE._.SERVICES._.AT._.COST." hidden="1">{"EAGLE SERVICES COSTS",#N/A,FALSE,"ORO-TMC"}</definedName>
    <definedName name="wrn.EAGLE._.SERVICES._.AT._.SALES." hidden="1">{"EAGLE SERVICES AT SALES",#N/A,FALSE,"ORO-TMC"}</definedName>
    <definedName name="wrn.Eagle._.Services._.Cost._.Page." hidden="1">{"Eagle Services Cost Page",#N/A,FALSE,"ORO-TMC"}</definedName>
    <definedName name="wrn.Eagle._.Services._.Cost._.Sheet." hidden="1">{"Eagle Services Cost Sheet",#N/A,FALSE,"ORO-TMC"}</definedName>
    <definedName name="wrn.Eagle._.Services._.Sales._.Page." hidden="1">{"Eagle Services Sales Page",#N/A,FALSE,"ORO-TMC"}</definedName>
    <definedName name="wrn.Eagle._.Services._.Sales._.Values." hidden="1">{"Eagle Services Sales Values",#N/A,FALSE,"ORO-TMC"}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_.Print._.Range." hidden="1">{"EBITDA Print Range",#N/A,FALSE,"EBITDA"}</definedName>
    <definedName name="wrn.EBITDA._.Print._.Range._1" hidden="1">{"EBITDA Print Range",#N/A,FALSE,"EBITDA"}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1_1_1" hidden="1">{"EVA",#N/A,FALSE,"EVA";"WACC",#N/A,FALSE,"WACC"}</definedName>
    <definedName name="wrn.Economic._.Value._.Added._.Analysis._1_1_2" hidden="1">{"EVA",#N/A,FALSE,"EVA";"WACC",#N/A,FALSE,"WACC"}</definedName>
    <definedName name="wrn.Economic._.Value._.Added._.Analysis._1_1_3" hidden="1">{"EVA",#N/A,FALSE,"EVA";"WACC",#N/A,FALSE,"WACC"}</definedName>
    <definedName name="wrn.Economic._.Value._.Added._.Analysis._1_2" hidden="1">{"EVA",#N/A,FALSE,"EVA";"WACC",#N/A,FALSE,"WACC"}</definedName>
    <definedName name="wrn.Economic._.Value._.Added._.Analysis._1_3" hidden="1">{"EVA",#N/A,FALSE,"EVA";"WACC",#N/A,FALSE,"WACC"}</definedName>
    <definedName name="wrn.Economic._.Value._.Added._.Analysis._1_4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4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ilbericht_UBA." hidden="1">{"Eilbericht_UBA",#N/A,FALSE,"EB"}</definedName>
    <definedName name="wrn.enginereport." hidden="1">{#N/A,#N/A,FALSE,"MarinePortf";#N/A,#N/A,FALSE,"TotalPortf"}</definedName>
    <definedName name="wrn.ENTIRE._.DOVER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gebnisbericht_UBA." hidden="1">{"Ergebnisbericht_UBA",#N/A,FALSE,"MB"}</definedName>
    <definedName name="wrn.ERNST." hidden="1">{#N/A,#N/A,FALSE,"YTCHAN";#N/A,#N/A,FALSE,"TOMMY";#N/A,#N/A,FALSE,"REP.OFFICE";#N/A,#N/A,FALSE,"E&amp;Y_CONSULTANT";#N/A,#N/A,FALSE,"BT &amp; CIT"}</definedName>
    <definedName name="wrn.EST" hidden="1">{#N/A,#N/A,TRUE,"FACTS";"DWGLIST",#N/A,TRUE,"DWGS"}</definedName>
    <definedName name="wrn.ESTIMATE." hidden="1">{#N/A,#N/A,TRUE,"FACTS";"DWGLIST",#N/A,TRUE,"DWGS"}</definedName>
    <definedName name="wrn.ET_SG." hidden="1">{#N/A,#N/A,FALSE,"Créances";#N/A,#N/A,FALSE,"Effectifs";#N/A,#N/A,FALSE,"SI"}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_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_1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change." hidden="1">{#N/A,#N/A,FALSE,"Exchange"}</definedName>
    <definedName name="wrn.Exchange._1" hidden="1">{#N/A,#N/A,FALSE,"Exchange"}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hibs." localSheetId="1" hidden="1">{#N/A,#N/A,FALSE,"Assumptions";#N/A,#N/A,FALSE,"quarterly";#N/A,#N/A,FALSE,"yearly"}</definedName>
    <definedName name="wrn.exhibs." localSheetId="4" hidden="1">{#N/A,#N/A,FALSE,"Assumptions";#N/A,#N/A,FALSE,"quarterly";#N/A,#N/A,FALSE,"yearly"}</definedName>
    <definedName name="wrn.exhibs." localSheetId="2" hidden="1">{#N/A,#N/A,FALSE,"Assumptions";#N/A,#N/A,FALSE,"quarterly";#N/A,#N/A,FALSE,"yearly"}</definedName>
    <definedName name="wrn.exhibs." localSheetId="5" hidden="1">{#N/A,#N/A,FALSE,"Assumptions";#N/A,#N/A,FALSE,"quarterly";#N/A,#N/A,FALSE,"yearly"}</definedName>
    <definedName name="wrn.exhibs." hidden="1">{#N/A,#N/A,FALSE,"Assumptions";#N/A,#N/A,FALSE,"quarterly";#N/A,#N/A,FALSE,"yearly"}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hidden="1">{#N/A,#N/A,TRUE,"COVER";#N/A,#N/A,TRUE,"DIR";#N/A,#N/A,TRUE,"AUDIT"}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sb69.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B" hidden="1">{"FCB_ALL",#N/A,FALSE,"FCB"}</definedName>
    <definedName name="wrn.FB_1" hidden="1">{"FCB_ALL",#N/A,FALSE,"FCB"}</definedName>
    <definedName name="wrn.FB_1_1_1" hidden="1">{"FCB_ALL",#N/A,FALSE,"FCB"}</definedName>
    <definedName name="wrn.FB_1_1_2" hidden="1">{"FCB_ALL",#N/A,FALSE,"FCB"}</definedName>
    <definedName name="wrn.FB_1_1_3" hidden="1">{"FCB_ALL",#N/A,FALSE,"FCB"}</definedName>
    <definedName name="wrn.FB_1_2" hidden="1">{"FCB_ALL",#N/A,FALSE,"FCB"}</definedName>
    <definedName name="wrn.FB_1_3" hidden="1">{"FCB_ALL",#N/A,FALSE,"FCB"}</definedName>
    <definedName name="wrn.FB_1_4" hidden="1">{"FCB_ALL",#N/A,FALSE,"FCB"}</definedName>
    <definedName name="wrn.FB_2" hidden="1">{"FCB_ALL",#N/A,FALSE,"FCB"}</definedName>
    <definedName name="wrn.FB_3" hidden="1">{"FCB_ALL",#N/A,FALSE,"FCB"}</definedName>
    <definedName name="wrn.FB_4" hidden="1">{"FCB_ALL",#N/A,FALSE,"FCB"}</definedName>
    <definedName name="wrn.FCB." hidden="1">{"FCB_ALL",#N/A,FALSE,"FCB"}</definedName>
    <definedName name="wrn.FCB._1" hidden="1">{"FCB_ALL",#N/A,FALSE,"FCB"}</definedName>
    <definedName name="wrn.FCB._1_1_1" hidden="1">{"FCB_ALL",#N/A,FALSE,"FCB"}</definedName>
    <definedName name="wrn.FCB._1_1_2" hidden="1">{"FCB_ALL",#N/A,FALSE,"FCB"}</definedName>
    <definedName name="wrn.FCB._1_1_3" hidden="1">{"FCB_ALL",#N/A,FALSE,"FCB"}</definedName>
    <definedName name="wrn.FCB._1_2" hidden="1">{"FCB_ALL",#N/A,FALSE,"FCB"}</definedName>
    <definedName name="wrn.FCB._1_3" hidden="1">{"FCB_ALL",#N/A,FALSE,"FCB"}</definedName>
    <definedName name="wrn.FCB._1_4" hidden="1">{"FCB_ALL",#N/A,FALSE,"FCB"}</definedName>
    <definedName name="wrn.FCB._2" hidden="1">{"FCB_ALL",#N/A,FALSE,"FCB"}</definedName>
    <definedName name="wrn.FCB._3" hidden="1">{"FCB_ALL",#N/A,FALSE,"FCB"}</definedName>
    <definedName name="wrn.FCB._4" hidden="1">{"FCB_ALL",#N/A,FALSE,"FCB"}</definedName>
    <definedName name="wrn.FIII._.HOOK._.UP._.견적서." hidden="1">{#N/A,#N/A,TRUE,"960318-1";#N/A,#N/A,TRUE,"960318-2";#N/A,#N/A,TRUE,"960318-3"}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_.Asump." hidden="1">{#N/A,#N/A,FALSE,"Fin Assump"}</definedName>
    <definedName name="wrn.Fin._.Asump._1" hidden="1">{#N/A,#N/A,FALSE,"Fin Assump"}</definedName>
    <definedName name="wrn.Final." hidden="1">{"Final",#N/A,FALSE,"Feb-96"}</definedName>
    <definedName name="wrn.Financial._.Output." hidden="1">{"P and L",#N/A,FALSE,"Financial Output";"Cashflow",#N/A,FALSE,"Financial Output";"Balance Sheet",#N/A,FALSE,"Financial Output"}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ng._.Inputs." hidden="1">{"BuildIn 2 Funding Assump",#N/A,FALSE,"Building Inputs";"BuildIn Capex plus Extras",#N/A,FALSE,"Building Inputs"}</definedName>
    <definedName name="wrn.Finanzbedarfsrechnung." hidden="1">{#N/A,#N/A,FALSE,"Finanzbedarfsrechnung"}</definedName>
    <definedName name="wrn.finmodel." hidden="1">{#N/A,#N/A,FALSE,"Fin Model"}</definedName>
    <definedName name="wrn.Fiscal._.Year." hidden="1">{#N/A,#N/A,TRUE,"FY BCG";#N/A,#N/A,TRUE,"FY w|o Wireless";#N/A,#N/A,TRUE,"FY Wireless"}</definedName>
    <definedName name="wrn.Fiscal._.Year._1" hidden="1">{#N/A,#N/A,TRUE,"FY BCG";#N/A,#N/A,TRUE,"FY w|o Wireless";#N/A,#N/A,TRUE,"FY Wireless"}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ASH_YTD." hidden="1">{"TOP_FL_YTD",#N/A,FALSE,"TOP";"DOV_FL",#N/A,FALSE,"DOV ";"DRI_FL",#N/A,FALSE,"DRI ";"DTI_FL",#N/A,FALSE,"DTI ";"DII_FL",#N/A,FALSE,"DII ";"DDI_FL",#N/A,FALSE,"DDI ";"DEI_FL",#N/A,FALSE,"DEI "}</definedName>
    <definedName name="wrn.Flash." hidden="1">{#N/A,#N/A,FALSE,"JKFLASH2";#N/A,#N/A,FALSE,"Page 4";#N/A,#N/A,FALSE,"page 3"}</definedName>
    <definedName name="wrn.Flash._1" hidden="1">{#N/A,#N/A,FALSE,"JKFLASH2";#N/A,#N/A,FALSE,"Page 4";#N/A,#N/A,FALSE,"page 3"}</definedName>
    <definedName name="wrn.Flash._1_1_1" hidden="1">{#N/A,#N/A,FALSE,"JKFLASH2";#N/A,#N/A,FALSE,"Page 4";#N/A,#N/A,FALSE,"page 3"}</definedName>
    <definedName name="wrn.Flash._1_1_2" hidden="1">{#N/A,#N/A,FALSE,"JKFLASH2";#N/A,#N/A,FALSE,"Page 4";#N/A,#N/A,FALSE,"page 3"}</definedName>
    <definedName name="wrn.Flash._1_1_3" hidden="1">{#N/A,#N/A,FALSE,"JKFLASH2";#N/A,#N/A,FALSE,"Page 4";#N/A,#N/A,FALSE,"page 3"}</definedName>
    <definedName name="wrn.Flash._1_2" hidden="1">{#N/A,#N/A,FALSE,"JKFLASH2";#N/A,#N/A,FALSE,"Page 4";#N/A,#N/A,FALSE,"page 3"}</definedName>
    <definedName name="wrn.Flash._1_3" hidden="1">{#N/A,#N/A,FALSE,"JKFLASH2";#N/A,#N/A,FALSE,"Page 4";#N/A,#N/A,FALSE,"page 3"}</definedName>
    <definedName name="wrn.Flash._1_4" hidden="1">{#N/A,#N/A,FALSE,"JKFLASH2";#N/A,#N/A,FALSE,"Page 4";#N/A,#N/A,FALSE,"page 3"}</definedName>
    <definedName name="wrn.Flash._2" hidden="1">{#N/A,#N/A,FALSE,"JKFLASH2";#N/A,#N/A,FALSE,"Page 4";#N/A,#N/A,FALSE,"page 3"}</definedName>
    <definedName name="wrn.Flash._3" hidden="1">{#N/A,#N/A,FALSE,"JKFLASH2";#N/A,#N/A,FALSE,"Page 4";#N/A,#N/A,FALSE,"page 3"}</definedName>
    <definedName name="wrn.Flash._4" hidden="1">{#N/A,#N/A,FALSE,"JKFLASH2";#N/A,#N/A,FALSE,"Page 4";#N/A,#N/A,FALSE,"page 3"}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ORM1." hidden="1">{#N/A,#N/A,FALSE,"COMP"}</definedName>
    <definedName name="wrn.FORM1._1" hidden="1">{#N/A,#N/A,FALSE,"COMP"}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hidden="1">{#N/A,#N/A,TRUE,"FR_HC";#N/A,#N/A,TRUE,"FR_REST";#N/A,#N/A,TRUE,"FR_RETA";#N/A,#N/A,TRUE,"FR_TECSOF";#N/A,#N/A,TRUE,"FR_NETTEC";#N/A,#N/A,TRUE,"FR_CLISER"}</definedName>
    <definedName name="wrn.Front._.Page." hidden="1">{"Front Page",#N/A,FALSE,"Front and Back"}</definedName>
    <definedName name="wrn.Fuel._.Report._.May._.1996." hidden="1">{#N/A,#N/A,TRUE,"May96"}</definedName>
    <definedName name="wrn.Full._.Financials." hidden="1">{#N/A,#N/A,TRUE,"Financials";#N/A,#N/A,TRUE,"Operating Statistics";#N/A,#N/A,TRUE,"Capex &amp; Depreciation";#N/A,#N/A,TRUE,"Debt"}</definedName>
    <definedName name="wrn.Full._.Model." hidden="1">{#N/A,#N/A,TRUE,"Cover sheet";#N/A,#N/A,TRUE,"DCF analysis";#N/A,#N/A,TRUE,"WACC calculation"}</definedName>
    <definedName name="wrn.Full._.Model._1" hidden="1">{#N/A,#N/A,TRUE,"Cover sheet";#N/A,#N/A,TRUE,"DCF analysis";#N/A,#N/A,TRUE,"WACC calculation"}</definedName>
    <definedName name="wrn.Full._.Model._1_1_1" hidden="1">{#N/A,#N/A,TRUE,"Cover sheet";#N/A,#N/A,TRUE,"DCF analysis";#N/A,#N/A,TRUE,"WACC calculation"}</definedName>
    <definedName name="wrn.Full._.Model._1_1_2" hidden="1">{#N/A,#N/A,TRUE,"Cover sheet";#N/A,#N/A,TRUE,"DCF analysis";#N/A,#N/A,TRUE,"WACC calculation"}</definedName>
    <definedName name="wrn.Full._.Model._1_1_3" hidden="1">{#N/A,#N/A,TRUE,"Cover sheet";#N/A,#N/A,TRUE,"DCF analysis";#N/A,#N/A,TRUE,"WACC calculation"}</definedName>
    <definedName name="wrn.Full._.Model._1_2" hidden="1">{#N/A,#N/A,TRUE,"Cover sheet";#N/A,#N/A,TRUE,"DCF analysis";#N/A,#N/A,TRUE,"WACC calculation"}</definedName>
    <definedName name="wrn.Full._.Model._1_3" hidden="1">{#N/A,#N/A,TRUE,"Cover sheet";#N/A,#N/A,TRUE,"DCF analysis";#N/A,#N/A,TRUE,"WACC calculation"}</definedName>
    <definedName name="wrn.Full._.Model._1_4" hidden="1">{#N/A,#N/A,TRUE,"Cover sheet";#N/A,#N/A,TRUE,"DCF analysis";#N/A,#N/A,TRUE,"WACC calculation"}</definedName>
    <definedName name="wrn.Full._.Model._2" hidden="1">{#N/A,#N/A,TRUE,"Cover sheet";#N/A,#N/A,TRUE,"DCF analysis";#N/A,#N/A,TRUE,"WACC calculation"}</definedName>
    <definedName name="wrn.Full._.Model._3" hidden="1">{#N/A,#N/A,TRUE,"Cover sheet";#N/A,#N/A,TRUE,"DCF analysis";#N/A,#N/A,TRUE,"WACC calculation"}</definedName>
    <definedName name="wrn.Full._.Model._4" hidden="1">{#N/A,#N/A,TRUE,"Cover sheet";#N/A,#N/A,TRUE,"DCF analysis";#N/A,#N/A,TRUE,"WACC calculation"}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amp._.hide._.unwanted._.columns." hidden="1">{"Summary All",#N/A,FALSE,"summary";"Fab 1 All",#N/A,FALSE,"summary";"Fab 3 All",#N/A,FALSE,"summary";"Fab 9 All",#N/A,FALSE,"summary";"Fab 0 All",#N/A,FALSE,"summary";"Fab 5 All",#N/A,FALSE,"summary";"Fab 7 All",#N/A,FALSE,"summary";"Assm All",#N/A,FALSE,"summary";"Test All",#N/A,FALSE,"summary"}</definedName>
    <definedName name="wrn.Full._.Report.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_1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41Q10." hidden="1">{"G41Q10",#N/A,FALSE,"Graphs"}</definedName>
    <definedName name="wrn.gaapbs." hidden="1">{#N/A,#N/A,FALSE,"gaapbs"}</definedName>
    <definedName name="wrn.gaapbs._1" hidden="1">{#N/A,#N/A,FALSE,"gaapbs"}</definedName>
    <definedName name="wrn.gaaptax." hidden="1">{#N/A,#N/A,FALSE,"gaaptax"}</definedName>
    <definedName name="wrn.gaaptax._1" hidden="1">{#N/A,#N/A,FALSE,"gaaptax"}</definedName>
    <definedName name="wrn.gb." hidden="1">{#N/A,#N/A,FALSE,"资产负债表";#N/A,#N/A,FALSE,"资产负债表"}</definedName>
    <definedName name="wrn.gb._1" hidden="1">{#N/A,#N/A,FALSE,"资产负债表";#N/A,#N/A,FALSE,"资产负债表"}</definedName>
    <definedName name="wrn.gb._1_1" hidden="1">{#N/A,#N/A,FALSE,"资产负债表";#N/A,#N/A,FALSE,"资产负债表"}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SERV." hidden="1">{#N/A,#N/A,FALSE,"VISTAF"}</definedName>
    <definedName name="wrn.Geographic._.Trends." hidden="1">{"Geographic P1",#N/A,FALSE,"Division &amp; Geog"}</definedName>
    <definedName name="wrn.George._.Viska." hidden="1">{#N/A,#N/A,FALSE,"Cost Report";#N/A,#N/A,FALSE,"Qtly Summ.";#N/A,#N/A,FALSE,"Mar  Qtr";#N/A,#N/A,FALSE,"Report Summary"}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PHS." hidden="1">{#N/A,#N/A,FALSE,"ACQ_GRAPHS";#N/A,#N/A,FALSE,"T_1 GRAPHS";#N/A,#N/A,FALSE,"T_2 GRAPHS";#N/A,#N/A,FALSE,"COMB_GRAPHS"}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hallo." hidden="1">{#N/A,#N/A,FALSE,"Total"}</definedName>
    <definedName name="wrn.Header." hidden="1">{#N/A,#N/A,FALSE,"Header"}</definedName>
    <definedName name="wrn.Header._1" hidden="1">{#N/A,#N/A,FALSE,"Header"}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olding." hidden="1">{#N/A,#N/A,FALSE,"Holding"}</definedName>
    <definedName name="wrn.HS_USA." hidden="1">{"HS_USA",#N/A,FALSE,"Base"}</definedName>
    <definedName name="wrn.Hyg._.Acq." hidden="1">{#N/A,#N/A,FALSE,"main";#N/A,#N/A,FALSE,"100% Cash";#N/A,#N/A,FALSE,"100% Stock"}</definedName>
    <definedName name="wrn.IBD._.INFO." hidden="1">{#N/A,#N/A,FALSE,"MBD Comps ";#N/A,#N/A,FALSE,"CPID Comps";#N/A,#N/A,FALSE,"Video Comps";#N/A,#N/A,FALSE,"NWD Comps"}</definedName>
    <definedName name="wrn.IDC." hidden="1">{#N/A,#N/A,FALSE,"IDC"}</definedName>
    <definedName name="wrn.IDC._1" hidden="1">{#N/A,#N/A,FALSE,"IDC"}</definedName>
    <definedName name="wrn.imp." hidden="1">{"vue1",#N/A,FALSE,"synthese";"vue2",#N/A,FALSE,"synthese"}</definedName>
    <definedName name="wrn.Impression._.FC1." hidden="1">{#N/A,#N/A,FALSE,"Summary";#N/A,#N/A,FALSE,"Assumptions";#N/A,#N/A,FALSE,"Initial Construction Budget";#N/A,#N/A,FALSE,"Sensitivity";#N/A,#N/A,FALSE,"Construction Phase";#N/A,#N/A,FALSE,"Rev. &amp; Costs - Cal. Yr";#N/A,#N/A,FALSE,"Cashflow Cal. Yr";#N/A,#N/A,FALSE,"P&amp;L+BS"}</definedName>
    <definedName name="wrn.Impression._.globale." hidden="1">{#N/A,#N/A,TRUE,"Summary";#N/A,#N/A,TRUE,"Assumptions";#N/A,#N/A,TRUE,"Economic Assumptions";#N/A,#N/A,TRUE,"Technical Assumptions";#N/A,#N/A,TRUE,"Construction Phase";#N/A,#N/A,TRUE,"VAT";#N/A,#N/A,TRUE,"Rev. &amp; Costs ";#N/A,#N/A,TRUE,"Debt ";#N/A,#N/A,TRUE,"Tax ";#N/A,#N/A,TRUE,"P&amp;L+BS ";#N/A,#N/A,TRUE,"Cashflow"}</definedName>
    <definedName name="wrn.Income._.By._.Sub._.By._.Quarter." hidden="1">{"SUB QNI 98",#N/A,FALSE,"Income";"SUB QNI 99",#N/A,FALSE,"Income";"SUB QNI 00",#N/A,FALSE,"Income";"SUB Q199 NI",#N/A,FALSE,"Income";"SUB Q299 NI",#N/A,FALSE,"Income";"SUB Q399 NI",#N/A,FALSE,"Income";"SUB Q499 NI",#N/A,FALSE,"Income";"SUB Q100 NI",#N/A,FALSE,"Income";"SUB Q200 NI",#N/A,FALSE,"Income";"SUB Q300 NI",#N/A,FALSE,"Income";"SUB Q400 NI",#N/A,FALSE,"Income"}</definedName>
    <definedName name="wrn.Income._.Q96." hidden="1">{#N/A,#N/A,FALSE,"Income Statement"}</definedName>
    <definedName name="wrn.Income._.Q96._1" hidden="1">{#N/A,#N/A,FALSE,"Income Statement"}</definedName>
    <definedName name="wrn.Income._.Q97." hidden="1">{#N/A,#N/A,FALSE,"Income Statement"}</definedName>
    <definedName name="wrn.Income._.Q97._1" hidden="1">{#N/A,#N/A,FALSE,"Income Statement"}</definedName>
    <definedName name="wrn.Income._.Statement." hidden="1">{#N/A,#N/A,FALSE,"Report Print"}</definedName>
    <definedName name="wrn.Income._.Years." hidden="1">{#N/A,#N/A,FALSE,"Income Statement"}</definedName>
    <definedName name="wrn.Income._.Years._1" hidden="1">{#N/A,#N/A,FALSE,"Income Statement"}</definedName>
    <definedName name="wrn.INCPRE." hidden="1">{"INCPRE2000",#N/A,FALSE,"BL2000"}</definedName>
    <definedName name="wrn.India." hidden="1">{"India",#N/A,FALSE,"India"}</definedName>
    <definedName name="wrn.India._1" hidden="1">{"India",#N/A,FALSE,"India"}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PUT." hidden="1">{#N/A,#N/A,FALSE,"12MFC"}</definedName>
    <definedName name="wrn.INPUT.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1_1" hidden="1">{#N/A,#N/A,FALSE,"12MFC"}</definedName>
    <definedName name="wrn.INPUT._1_1_1" hidden="1">{#N/A,#N/A,FALSE,"12MFC"}</definedName>
    <definedName name="wrn.INPUT._1_1_2" hidden="1">{#N/A,#N/A,FALSE,"12MFC"}</definedName>
    <definedName name="wrn.INPUT._1_1_3" hidden="1">{#N/A,#N/A,FALSE,"12MFC"}</definedName>
    <definedName name="wrn.INPUT._1_2" hidden="1">{#N/A,#N/A,FALSE,"12MFC"}</definedName>
    <definedName name="wrn.INPUT._1_3" hidden="1">{#N/A,#N/A,FALSE,"12MFC"}</definedName>
    <definedName name="wrn.INPUT._2" hidden="1">{#N/A,#N/A,FALSE,"12MFC"}</definedName>
    <definedName name="wrn.INPUT._3" hidden="1">{#N/A,#N/A,FALSE,"12MFC"}</definedName>
    <definedName name="wrn.INPUT._4" hidden="1">{#N/A,#N/A,FALSE,"12MFC"}</definedName>
    <definedName name="wrn.input2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A." hidden="1">{"Aa",#N/A,FALSE,"A"}</definedName>
    <definedName name="wrn.INPUTA._1" hidden="1">{"Aa",#N/A,FALSE,"A"}</definedName>
    <definedName name="wrn.inputa2" hidden="1">{"Aa",#N/A,FALSE,"A"}</definedName>
    <definedName name="wrn.inputa2_1" hidden="1">{"Aa",#N/A,FALSE,"A"}</definedName>
    <definedName name="wrn.INPUTB." hidden="1">{"Ba",#N/A,FALSE,"B"}</definedName>
    <definedName name="wrn.INPUTB._1" hidden="1">{"Ba",#N/A,FALSE,"B"}</definedName>
    <definedName name="wrn.INPUTC." hidden="1">{"Ca",#N/A,FALSE,"C";"Cb",#N/A,FALSE,"C";"Cc",#N/A,FALSE,"C";"Cd",#N/A,FALSE,"C";"Ce",#N/A,FALSE,"C"}</definedName>
    <definedName name="wrn.INPUTC._1" hidden="1">{"Ca",#N/A,FALSE,"C";"Cb",#N/A,FALSE,"C";"Cc",#N/A,FALSE,"C";"Cd",#N/A,FALSE,"C";"Ce",#N/A,FALSE,"C"}</definedName>
    <definedName name="wrn.INPUTD." hidden="1">{"Da",#N/A,FALSE,"D"}</definedName>
    <definedName name="wrn.INPUTD._1" hidden="1">{"Da",#N/A,FALSE,"D"}</definedName>
    <definedName name="wrn.INPUTE." hidden="1">{"Ea",#N/A,FALSE,"E"}</definedName>
    <definedName name="wrn.INPUTE._1" hidden="1">{"Ea",#N/A,FALSE,"E"}</definedName>
    <definedName name="wrn.INPUTF." hidden="1">{"Fa",#N/A,FALSE,"F";"Fb",#N/A,FALSE,"F"}</definedName>
    <definedName name="wrn.INPUTF._1" hidden="1">{"Fa",#N/A,FALSE,"F";"Fb",#N/A,FALSE,"F"}</definedName>
    <definedName name="wrn.INPUTG." hidden="1">{"Ga",#N/A,FALSE,"G"}</definedName>
    <definedName name="wrn.INPUTG._1" hidden="1">{"Ga",#N/A,FALSE,"G"}</definedName>
    <definedName name="wrn.INPUTH." hidden="1">{"Ha",#N/A,FALSE,"H";"Hb",#N/A,FALSE,"H"}</definedName>
    <definedName name="wrn.INPUTH._1" hidden="1">{"Ha",#N/A,FALSE,"H";"Hb",#N/A,FALSE,"H"}</definedName>
    <definedName name="wrn.INPUTI." hidden="1">{"Ia",#N/A,FALSE,"I";"Ib",#N/A,FALSE,"I"}</definedName>
    <definedName name="wrn.INPUTI._1" hidden="1">{"Ia",#N/A,FALSE,"I";"Ib",#N/A,FALSE,"I"}</definedName>
    <definedName name="wrn.INPUTJ." hidden="1">{"Ja",#N/A,FALSE,"J"}</definedName>
    <definedName name="wrn.INPUTJ._1" hidden="1">{"Ja",#N/A,FALSE,"J"}</definedName>
    <definedName name="wrn.INPUTK." hidden="1">{"Ka",#N/A,FALSE,"K"}</definedName>
    <definedName name="wrn.INPUTK._1" hidden="1">{"Ka",#N/A,FALSE,"K"}</definedName>
    <definedName name="wrn.inputl" hidden="1">{"Ka",#N/A,FALSE,"K"}</definedName>
    <definedName name="wrn.Inputs._.outputs." hidden="1">{"key inputs",#N/A,FALSE,"Key Inputs";"key outputs",#N/A,FALSE,"Outputs";"Other inputs",#N/A,FALSE,"Other Inputs";"cashflow",#N/A,FALSE,"Statemnts"}</definedName>
    <definedName name="wrn.Insurance." hidden="1">{"Insurance",#N/A,FALSE,"Profitable Growth by Unit"}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_Summary." hidden="1">{"Entire Spreadsheet",#N/A,FALSE,"ACCTLIST";"Invoices",#N/A,FALSE,"ACCTLIST"}</definedName>
    <definedName name="wrn.Invest._.Allow." hidden="1">{#N/A,#N/A,FALSE,"Invest Allow"}</definedName>
    <definedName name="wrn.Invest._.Allow._1" hidden="1">{#N/A,#N/A,FALSE,"Invest Allow"}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tesi." hidden="1">{#N/A,#N/A,FALSE,"Ipotesi comuni"}</definedName>
    <definedName name="wrn.IS._.All." hidden="1">{"IS Q95",#N/A,FALSE,"C";"IS Q96",#N/A,FALSE,"C";"IS Years",#N/A,FALSE,"C"}</definedName>
    <definedName name="wrn.IS._.All._1" hidden="1">{"IS Q95",#N/A,FALSE,"C";"IS Q96",#N/A,FALSE,"C";"IS Years",#N/A,FALSE,"C"}</definedName>
    <definedName name="wrn.IS._.Annual." hidden="1">{"IS Annual",#N/A,FALSE,"Income Statement"}</definedName>
    <definedName name="wrn.IS._.Annual._1" hidden="1">{"IS Annual",#N/A,FALSE,"Income Statement"}</definedName>
    <definedName name="wrn.IS._.Q._.96." hidden="1">{"IS Q 96",#N/A,FALSE,"C"}</definedName>
    <definedName name="wrn.IS._.Q._.96._1" hidden="1">{"IS Q 96",#N/A,FALSE,"C"}</definedName>
    <definedName name="wrn.IS._.Q95." hidden="1">{"IS Q95",#N/A,FALSE,"C"}</definedName>
    <definedName name="wrn.IS._.Q95._1" hidden="1">{"IS Q95",#N/A,FALSE,"C"}</definedName>
    <definedName name="wrn.IS._.Q96." hidden="1">{"IS Q96",#N/A,FALSE,"C"}</definedName>
    <definedName name="wrn.IS._.Q96._1" hidden="1">{"IS Q96",#N/A,FALSE,"C"}</definedName>
    <definedName name="wrn.IS._.Q97." hidden="1">{"IS Q97",#N/A,FALSE,"C"}</definedName>
    <definedName name="wrn.IS._.Q97._1" hidden="1">{"IS Q97",#N/A,FALSE,"C"}</definedName>
    <definedName name="wrn.IS._.Qtr.." hidden="1">{"IS Qtr.",#N/A,FALSE,"Income Statement"}</definedName>
    <definedName name="wrn.IS._.Qtr.._1" hidden="1">{"IS Qtr.",#N/A,FALSE,"Income Statement"}</definedName>
    <definedName name="wrn.IS._.Quarterly." hidden="1">{"IS 96Q",#N/A,FALSE,"Income Statement";"IS 97Q",#N/A,FALSE,"Income Statement"}</definedName>
    <definedName name="wrn.IS._.Quarterly._1" hidden="1">{"IS 96Q",#N/A,FALSE,"Income Statement";"IS 97Q",#N/A,FALSE,"Income Statement"}</definedName>
    <definedName name="wrn.IS._.Yearly." hidden="1">{"IS Years",#N/A,FALSE,"Income Statement"}</definedName>
    <definedName name="wrn.IS._.Yearly._1" hidden="1">{"IS Years",#N/A,FALSE,"Income Statement"}</definedName>
    <definedName name="wrn.IS._.Years." hidden="1">{"IS Years",#N/A,FALSE,"C"}</definedName>
    <definedName name="wrn.IS._.Years._1" hidden="1">{"IS Years",#N/A,FALSE,"C"}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ne." hidden="1">{"det (May)",#N/A,FALSE,"June";"sum (MAY YTD)",#N/A,FALSE,"June YTD"}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bour._.Reports." hidden="1">{#N/A,#N/A,FALSE,"Hours Worked";#N/A,#N/A,FALSE,"Labour Cost Jul98-Jun99";#N/A,#N/A,FALSE,"Standard Hours"}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hidden="1">{"LBO Summary",#N/A,FALSE,"Summary"}</definedName>
    <definedName name="wrn.LCPLCons." hidden="1">{"LCConsBSFinalCflowQ",#N/A,TRUE,"LCCons";"LCConsBSCflowQ",#N/A,TRUE,"LCCons";"LCConsSupportCflowQ",#N/A,TRUE,"LCCons"}</definedName>
    <definedName name="wrn.LCPLCons._1" hidden="1">{"LCConsBSFinalCflowQ",#N/A,TRUE,"LCCons";"LCConsBSCflowQ",#N/A,TRUE,"LCCons";"LCConsSupportCflowQ",#N/A,TRUE,"LCCons"}</definedName>
    <definedName name="wrn.LEASE." hidden="1">{"LEASE",#N/A,FALSE,"TBCAOG"}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oad._.scenarios." hidden="1">{#N/A,"1. Loads end 4Q03",FALSE,"Load effects";#N/A,"2. Loads end 1Q04",FALSE,"Load effects";#N/A,"3. Loads don't end",FALSE,"Load effects"}</definedName>
    <definedName name="wrn.Loans." hidden="1">{"Summary report",#N/A,FALSE,"BBH";"Details - chart",#N/A,FALSE,"BBH"}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agement._.Reports." hidden="1">{#N/A,#N/A,FALSE,"Index for Reports";#N/A,#N/A,FALSE,"1"}</definedName>
    <definedName name="wrn.Management._.Reports._1" hidden="1">{#N/A,#N/A,FALSE,"Index for Reports";#N/A,#N/A,FALSE,"1"}</definedName>
    <definedName name="wrn.March._.99._.Board." hidden="1">{"Summary",#N/A,FALSE,"Summary";"NI Quarterly Fixed",#N/A,FALSE,"Income";"NI Monthly Fixed",#N/A,FALSE,"Income";"SUB QNI 98",#N/A,FALSE,"Summary";"SUB QNI 99",#N/A,FALSE,"Summary";"SUB Q199 NI",#N/A,FALSE,"Summary";"SUB Q299 NI",#N/A,FALSE,"Summary";"SUB Q399 NI",#N/A,FALSE,"Summary";"SUB Q499 NI",#N/A,FALSE,"Summary";"CF Quarterly Fixed",#N/A,FALSE,"Income";"CF Monthly Fixed",#N/A,FALSE,"Income"}</definedName>
    <definedName name="wrn.MARGIN." hidden="1">{#N/A,#N/A,FALSE,"VISTAF"}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rograms." hidden="1">{"Marketing",#N/A,FALSE,"Marketing Programs"}</definedName>
    <definedName name="wrn.Marketing._.Programs._1" hidden="1">{"Marketing",#N/A,FALSE,"Marketing Programs"}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 hidden="1">{"Annual_Income",#N/A,FALSE,"Master Model";"Quarterly_Income",#N/A,FALSE,"Master Model"}</definedName>
    <definedName name="wrn.Material._.Detail." hidden="1">{#N/A,#N/A,FALSE,"Material Detail"}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NSUALES." hidden="1">{"CTO MES ACTUAL",#N/A,FALSE,"BASE ANEXOS";"VAR MES ACT",#N/A,FALSE,"BASE ANEXOS"}</definedName>
    <definedName name="wrn.Menu." hidden="1">{"menu",#N/A,FALSE,"Menu"}</definedName>
    <definedName name="wrn.Menu._1" hidden="1">{"menu",#N/A,FALSE,"Menu"}</definedName>
    <definedName name="wrn.MGT._.ACCOUNT." hidden="1">{"PREMIUM",#N/A,FALSE,"rlt9912";"IBNR",#N/A,FALSE,"rlt9912";"O/S CLAIMS",#N/A,FALSE,"rlt9912";"DAC",#N/A,FALSE,"rlt9912";"UPR",#N/A,FALSE,"rlt9912"}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rfcst." hidden="1">{#N/A,#N/A,FALSE,"MANHR FCST-BASE"}</definedName>
    <definedName name="wrn.MKT_2MONTH." hidden="1">{"MKT_RPT","MARKET_2MONTH",FALSE,"MARKET";"DTI_MKT","DTI_MKT_2MONTH",FALSE,"DTI ";"DII_MKT","DII_MKT_2MONTH",FALSE,"DII ";"DDI_MKT","DDI_MKT_2MONTH",FALSE,"DDI ";"DRI_MKT","DRI_MKT_2MONTH",FALSE,"DRI ";"DEI_MKT","DEI_MKT_2MONTH",FALSE,"DEI "}</definedName>
    <definedName name="wrn.MKT_QTR." hidden="1">{"MKT_RPT","MARKET_QTR",FALSE,"MARKET";"DTI_MKT","DTI_MKT_QTR",FALSE,"DTI ";"DII_MKT","DII_MKT_QTR",FALSE,"DII ";"DDI_MKT","DDI_MKT_QTR",FALSE,"DDI ";"DRI_MKT","DRI_MKT_QTR",FALSE,"DRI ";"DEI_MKT","DEI_MKT_QTR",FALSE,"DEI "}</definedName>
    <definedName name="wrn.MKT_YTD." hidden="1">{"MKT_RPT",#N/A,FALSE,"MARKET";"DTI_MKT",#N/A,FALSE,"DTI ";"DII_MKT",#N/A,FALSE,"DII ";"DDI_MKT",#N/A,FALSE,"DDI ";"DRI_MKT",#N/A,FALSE,"DRI ";"DEI_MKT",#N/A,FALSE,"DEI ";"MKT_recl",#N/A,FALSE,"MARKET"}</definedName>
    <definedName name="wrn.MOBIL." hidden="1">{"quarter",#N/A,FALSE,"MOB"}</definedName>
    <definedName name="wrn.model." hidden="1">{"basic",#N/A,FALSE,"BASIC"}</definedName>
    <definedName name="wrn.MODULES." hidden="1">{"MODULES",#N/A,FALSE,"TBCAOG"}</definedName>
    <definedName name="wrn.month_end." hidden="1">{"rollup_for",#N/A,FALSE,"98 Cost Center Roll-Up";"rollup_chg",#N/A,FALSE,"98 Cost Center Roll-Up"}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.Package." hidden="1">{#N/A,#N/A,FALSE,"Global Wls Trend";#N/A,#N/A,FALSE,"Region Trend";#N/A,#N/A,FALSE,"PBU Trend"}</definedName>
    <definedName name="wrn.Monthly." hidden="1">{"Green Book",#N/A,FALSE,"G Book";"Reconciliation",#N/A,FALSE,"EZ Prof Rec"}</definedName>
    <definedName name="wrn.Monthly._.Data." hidden="1">{"1999 by month",#N/A,FALSE,"Total_Company"}</definedName>
    <definedName name="wrn.Monthly._.Financial._.Statements." hidden="1">{"IS Monthly",#N/A,FALSE,"IS";"BS Monthly",#N/A,FALSE,"BS";"CF Monthly",#N/A,FALSE,"SCF";"CapEx Summary Monthly",#N/A,FALSE,"Capital";"CapEx Detail Monthly",#N/A,FALSE,"Capital"}</definedName>
    <definedName name="wrn.Monthly._.PL._.Act._.Vs._.Fcst._.YTD." hidden="1">{"Act Vs Fcst YTD",#N/A,TRUE,"Monthly PL"}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._1" hidden="1">{"Green Book",#N/A,FALSE,"G Book";"Reconciliation",#N/A,FALSE,"EZ Prof Rec"}</definedName>
    <definedName name="wrn.MONTHLYDHS." hidden="1">{#N/A,#N/A,FALSE,"CONT";#N/A,#N/A,FALSE,"TRIAL.B.";#N/A,#N/A,FALSE,"BALANCE SHEET";#N/A,#N/A,FALSE,"P2";#N/A,#N/A,FALSE,"P&amp;L1";#N/A,#N/A,FALSE,"P&amp;L";#N/A,#N/A,FALSE,"OVHED";#N/A,#N/A,FALSE,"C1072";#N/A,#N/A,FALSE,"C1081";#N/A,#N/A,FALSE,"C1082"}</definedName>
    <definedName name="wrn.Monthlys." hidden="1">{#N/A,#N/A,TRUE,"Monthly BCG";#N/A,#N/A,TRUE,"Monthly w|o Wireless";#N/A,#N/A,TRUE,"Monthly Wireless"}</definedName>
    <definedName name="wrn.Monthlys._1" hidden="1">{#N/A,#N/A,TRUE,"Monthly BCG";#N/A,#N/A,TRUE,"Monthly w|o Wireless";#N/A,#N/A,TRUE,"Monthly Wireless"}</definedName>
    <definedName name="wrn.MPLTC." hidden="1">{#N/A,#N/A,FALSE,"Sheet1"}</definedName>
    <definedName name="wrn.Murray._.Simons." hidden="1">{#N/A,#N/A,FALSE,"Cost Report";#N/A,#N/A,FALSE,"Table 2.1";#N/A,#N/A,FALSE,"Plant Statistics";"Plant Costs",#N/A,FALSE,"Cost Summary"}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a" hidden="1">{"SCH1C",#N/A,FALSE,"North America"}</definedName>
    <definedName name="wrn.NA._.Sched._.1._.and._.2." hidden="1">{"SCH1C",#N/A,FALSE,"North America";"SCH2C",#N/A,FALSE,"North America"}</definedName>
    <definedName name="wrn.NA._.Schedule._.1." hidden="1">{"SCH1C",#N/A,FALSE,"North America"}</definedName>
    <definedName name="wrn.NA._.Schedule._.2." hidden="1">{"SCH2C",#N/A,FALSE,"North America"}</definedName>
    <definedName name="wrn.Narrow._.Boddy._.Generic." hidden="1">{#N/A,"1",FALSE,"Aircraft Table";#N/A,"2",FALSE,"Aircraft Table";#N/A,"3",FALSE,"Aircraft Table";#N/A,"4",FALSE,"Aircraft Table";#N/A,"5",FALSE,"Aircraft Table";#N/A,"6",FALSE,"Aircraft Table";#N/A,"7",FALSE,"Aircraft Table";#N/A,"8",FALSE,"Aircraft Table";#N/A,"9",FALSE,"Aircraft Table";#N/A,"10",FALSE,"Aircraft Table"}</definedName>
    <definedName name="wrn.Net._.Backs." hidden="1">{"Net Backs",#N/A,FALSE,"Net Backs"}</definedName>
    <definedName name="wrn.Net._.Backs._1" hidden="1">{"Net Backs",#N/A,FALSE,"Net Backs"}</definedName>
    <definedName name="wrn.Netbacks." hidden="1">{"Netbacks",#N/A,FALSE,"B"}</definedName>
    <definedName name="wrn.Netbacks._1" hidden="1">{"Netbacks",#N/A,FALSE,"B"}</definedName>
    <definedName name="wrn.NEW_FLASH." hidden="1">{"TOP_HIGH_YTD",#N/A,FALSE,"TOP";"DOv_newFL",#N/A,FALSE,"DOV ";"DTI_newFL",#N/A,FALSE,"DTI ";"DII_newFL",#N/A,FALSE,"DII ";"DRI_newFL",#N/A,FALSE,"DRI ";"DDI_newFL",#N/A,FALSE,"DDI ";"DEI_newFL",#N/A,FALSE,"DEI ";"NEW DEI",#N/A,FALSE,"NEW DEI"}</definedName>
    <definedName name="wrn.New._.NAV." hidden="1">{"New NAV",#N/A,FALSE,"New NAV"}</definedName>
    <definedName name="wrn.New._.NAV._1" hidden="1">{"New NAV",#N/A,FALSE,"New NAV"}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ffice." hidden="1">{#N/A,#N/A,FALSE,"OffAdvance";#N/A,#N/A,FALSE,"OffExpRprt";#N/A,#N/A,FALSE,"Travelling";#N/A,#N/A,FALSE,"Entertmnt";#N/A,#N/A,FALSE,"Promotion"}</definedName>
    <definedName name="wrn.one." hidden="1">{"Grp_05_M",#N/A,FALSE,"Grp";"Grp_06_M",#N/A,FALSE,"Grp";"F1_05_M",#N/A,FALSE,"F1";"F1_06_M",#N/A,FALSE,"F1"}</definedName>
    <definedName name="wrn.One._.Pager._.plus._.Technicals." hidden="1">{#N/A,#N/A,FALSE,"One Pager";#N/A,#N/A,FALSE,"Technical"}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PCALC._1" hidden="1">{"coa",#N/A,FALSE,"N";"cob",#N/A,FALSE,"N";"coc",#N/A,FALSE,"N";"cod",#N/A,FALSE,"N";"coe",#N/A,FALSE,"N";"cof",#N/A,FALSE,"N";"cog",#N/A,FALSE,"N";"coh",#N/A,FALSE,"N";"coi",#N/A,FALSE,"N"}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._.Statistics." hidden="1">{"Operating Statictics",#N/A,FALSE,"Operating Statistics"}</definedName>
    <definedName name="wrn.Operating._.Statistics._1" hidden="1">{"Operating Statictics",#N/A,FALSE,"Operating Statistics"}</definedName>
    <definedName name="wrn.ops._.assum." hidden="1">{#N/A,#N/A,FALSE,"ops assum"}</definedName>
    <definedName name="wrn.ops._.assum._1" hidden="1">{#N/A,#N/A,FALSE,"ops assum"}</definedName>
    <definedName name="wrn.ORO._.COST._.PAGE." hidden="1">{"ORO COST PAGE",#N/A,FALSE,"ORO-TMC"}</definedName>
    <definedName name="wrn.ORO._.COST._.VALUES." hidden="1">{"ORO Cost Sheet Values",#N/A,FALSE,"ORO-TMC"}</definedName>
    <definedName name="wrn.ORO._.SALES._.PAGE." hidden="1">{"ORO SALES PAGE",#N/A,FALSE,"ORO-TMC"}</definedName>
    <definedName name="wrn.Other._.Foreign." hidden="1">{"Other Foreign",#N/A,FALSE,"Other For."}</definedName>
    <definedName name="wrn.Other._.Foreign._1" hidden="1">{"Other Foreign",#N/A,FALSE,"Other For."}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._1" hidden="1">{"Oa",#N/A,FALSE,"O";"Ob",#N/A,FALSE,"O";"Oc",#N/A,FALSE,"O";"Od",#N/A,FALSE,"O";"Oe",#N/A,FALSE,"O";"Of",#N/A,FALSE,"O";"Og",#N/A,FALSE,"O";"Oh",#N/A,FALSE,"O";"Oi",#N/A,FALSE,"O"}</definedName>
    <definedName name="wrn.Outlook._.Report." hidden="1">{#N/A,#N/A,FALSE,"Outlook for Month ";#N/A,#N/A,FALSE,"Risk for Month ";#N/A,#N/A,FALSE,"Upside for Month"}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1_2" hidden="1">{"DCF","UPSIDE CASE",FALSE,"Sheet1";"DCF","BASE CASE",FALSE,"Sheet1";"DCF","DOWNSIDE CASE",FALSE,"Sheet1"}</definedName>
    <definedName name="wrn.OUTPUT._1_1_3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1_3" hidden="1">{"DCF","UPSIDE CASE",FALSE,"Sheet1";"DCF","BASE CASE",FALSE,"Sheet1";"DCF","DOWNSIDE CASE",FALSE,"Sheet1"}</definedName>
    <definedName name="wrn.OUTPUT._1_4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2" hidden="1">{"DCF","UPSIDE CASE",FALSE,"Sheet1";"DCF","BASE CASE",FALSE,"Sheet1";"DCF","DOWNSIDE CASE",FALSE,"Sheet1"}</definedName>
    <definedName name="wrn.output.2_1" hidden="1">{"DCF","UPSIDE CASE",FALSE,"Sheet1";"DCF","BASE CASE",FALSE,"Sheet1";"DCF","DOWNSIDE CASE",FALSE,"Sheet1"}</definedName>
    <definedName name="wrn.p852._.addendum.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ndL_Consolidated." hidden="1">{"Print",#N/A,FALSE,"P&amp;L_Consolidated"}</definedName>
    <definedName name="wrn.PARA._.EL._.CONSEJO." hidden="1">{"CONSEJO",#N/A,FALSE,"Dist p0";"CONSEJO",#N/A,FALSE,"Ficha CODICE"}</definedName>
    <definedName name="wrn.PARA._.LA._.CARTA." hidden="1">{"uno",#N/A,FALSE,"Dist total";"COMENTARIO",#N/A,FALSE,"Ficha CODICE"}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ending._.AC." hidden="1">{#N/A,#N/A,FALSE,"3410599";#N/A,#N/A,FALSE,"34106";#N/A,#N/A,FALSE,"34903";#N/A,#N/A,FALSE,"4450999";#N/A,#N/A,FALSE,"44901"}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." hidden="1">{"PL2000",#N/A,FALSE,"BL2000"}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bscf." hidden="1">{"p_l",#N/A,FALSE,"Summary Accounts"}</definedName>
    <definedName name="wrn.PPP._.Reserve." hidden="1">{#N/A,#N/A,TRUE,"Report";#N/A,#N/A,TRUE,"Unearned Premium Reserve";#N/A,#N/A,TRUE,"IBNR Reserve";#N/A,#N/A,TRUE,"Unsettle Claim Reserve";#N/A,#N/A,TRUE,"Due and Unpaid Commission";#N/A,#N/A,TRUE,"D&amp;U RI Prem";#N/A,#N/A,TRUE,"Outstanding Premium";#N/A,#N/A,TRUE,"Solvency Margin"}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." hidden="1">{"Present",#N/A,FALSE,"Assump";"Present",#N/A,FALSE,"Calc";"Present",#N/A,FALSE,"Cover"}</definedName>
    <definedName name="wrn.Prfit._.and._.Loss." hidden="1">{#N/A,#N/A,FALSE,"Profit and Loss"}</definedName>
    <definedName name="wrn.Prfit._.and._.Loss._1" hidden="1">{#N/A,#N/A,FALSE,"Profit and Loss"}</definedName>
    <definedName name="wrn.PrimeCo." hidden="1">{"print 1",#N/A,FALSE,"PrimeCo PCS";"print 2",#N/A,FALSE,"PrimeCo PCS";"valuation",#N/A,FALSE,"PrimeCo PCS"}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{#N/A,#N/A,FALSE,"Trading-Mult ";#N/A,#N/A,FALSE,"Trading-Cap";#N/A,#N/A,FALSE,"Trading-Inc";#N/A,#N/A,FALSE,"Cash Flow";#N/A,#N/A,FALSE,"M&amp;A info"}</definedName>
    <definedName name="wrn.print._.all." hidden="1">{#N/A,#N/A,FALSE,"$170M Cash";#N/A,#N/A,FALSE,"$250M Cash";#N/A,#N/A,FALSE,"$325M Cash"}</definedName>
    <definedName name="wrn.Print._.All._.3._.Financial._.Reports." hidden="1">{"EAGLE SERVICES AT SALES",#N/A,FALSE,"ORO-TMC";"EAGLE SERVICES COSTS",#N/A,FALSE,"ORO-TMC";"TMC EAGLE SERVICES",#N/A,FALSE,"ORO-TMC"}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_.1.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hidden="1">{#N/A,#N/A,FALSE,"AssumBook";#N/A,#N/A,FALSE,"Operations";#N/A,#N/A,FALSE,"FinStats";#N/A,#N/A,FALSE,"Op CFlows";#N/A,#N/A,FALSE,"AnnAccounts";#N/A,#N/A,FALSE,"Debt";#N/A,#N/A,FALSE,"Depn";#N/A,#N/A,FALSE,"Tax";#N/A,#N/A,FALSE,"Valuation";#N/A,#N/A,FALSE,"ProjectSummary"}</definedName>
    <definedName name="wrn.Print._1_1_1" hidden="1">{#N/A,#N/A,FALSE,"Trading-Mult ";#N/A,#N/A,FALSE,"Trading-Cap";#N/A,#N/A,FALSE,"Trading-Inc";#N/A,#N/A,FALSE,"Cash Flow";#N/A,#N/A,FALSE,"M&amp;A info"}</definedName>
    <definedName name="wrn.Print._1_1_2" hidden="1">{#N/A,#N/A,FALSE,"Trading-Mult ";#N/A,#N/A,FALSE,"Trading-Cap";#N/A,#N/A,FALSE,"Trading-Inc";#N/A,#N/A,FALSE,"Cash Flow";#N/A,#N/A,FALSE,"M&amp;A info"}</definedName>
    <definedName name="wrn.Print._1_1_3" hidden="1">{#N/A,#N/A,FALSE,"Trading-Mult ";#N/A,#N/A,FALSE,"Trading-Cap";#N/A,#N/A,FALSE,"Trading-Inc";#N/A,#N/A,FALSE,"Cash Flow";#N/A,#N/A,FALSE,"M&amp;A info"}</definedName>
    <definedName name="wrn.Print._1_2" hidden="1">{#N/A,#N/A,FALSE,"Trading-Mult ";#N/A,#N/A,FALSE,"Trading-Cap";#N/A,#N/A,FALSE,"Trading-Inc";#N/A,#N/A,FALSE,"Cash Flow";#N/A,#N/A,FALSE,"M&amp;A info"}</definedName>
    <definedName name="wrn.Print._1_3" hidden="1">{#N/A,#N/A,FALSE,"Trading-Mult ";#N/A,#N/A,FALSE,"Trading-Cap";#N/A,#N/A,FALSE,"Trading-Inc";#N/A,#N/A,FALSE,"Cash Flow";#N/A,#N/A,FALSE,"M&amp;A info"}</definedName>
    <definedName name="wrn.Print._1_4" hidden="1">{#N/A,#N/A,FALSE,"Trading-Mult ";#N/A,#N/A,FALSE,"Trading-Cap";#N/A,#N/A,FALSE,"Trading-Inc";#N/A,#N/A,FALSE,"Cash Flow";#N/A,#N/A,FALSE,"M&amp;A info"}</definedName>
    <definedName name="wrn.Print._2" hidden="1">{#N/A,#N/A,FALSE,"Trading-Mult ";#N/A,#N/A,FALSE,"Trading-Cap";#N/A,#N/A,FALSE,"Trading-Inc";#N/A,#N/A,FALSE,"Cash Flow";#N/A,#N/A,FALSE,"M&amp;A info"}</definedName>
    <definedName name="wrn.Print._3" hidden="1">{#N/A,#N/A,FALSE,"Trading-Mult ";#N/A,#N/A,FALSE,"Trading-Cap";#N/A,#N/A,FALSE,"Trading-Inc";#N/A,#N/A,FALSE,"Cash Flow";#N/A,#N/A,FALSE,"M&amp;A info"}</definedName>
    <definedName name="wrn.Print._4" hidden="1">{#N/A,#N/A,FALSE,"Trading-Mult ";#N/A,#N/A,FALSE,"Trading-Cap";#N/A,#N/A,FALSE,"Trading-Inc";#N/A,#N/A,FALSE,"Cash Flow";#N/A,#N/A,FALSE,"M&amp;A info"}</definedName>
    <definedName name="wrn.print2." hidden="1">{#N/A,#N/A,TRUE,"Cover";#N/A,#N/A,TRUE,"Val Summary i";#N/A,#N/A,TRUE,"Value";#N/A,#N/A,TRUE,"Summary";#N/A,#N/A,TRUE,"Transactions"}</definedName>
    <definedName name="wrn.PrintAll." hidden="1">{"PA1",#N/A,FALSE,"BORDMW";"pa2",#N/A,FALSE,"BORDMW";"PA3",#N/A,FALSE,"BORDMW";"PA4",#N/A,FALSE,"BORDMW"}</definedName>
    <definedName name="wrn.Printing._.the._.transactions._.sheets." hidden="1">{#N/A,#N/A,FALSE,"Eastern";#N/A,#N/A,FALSE,"Western"}</definedName>
    <definedName name="wrn.PRINTMODEL." hidden="1">{"A",#N/A,TRUE,"ASSUM";"D",#N/A,TRUE,"COP2";"E",#N/A,TRUE,"TARIFF";"F",#N/A,TRUE,"PROJECTIONS";"H",#N/A,TRUE,"PROJNS($)";"G",#N/A,TRUE,"LOANS"}</definedName>
    <definedName name="wrn.Printout.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._.2001." hidden="1">{#N/A,#N/A,FALSE,"US Unit Comparative";#N/A,#N/A,FALSE,"Janisource SL Comparative";#N/A,#N/A,FALSE,"Lystads Comparative";#N/A,#N/A,FALSE,"Specialty Comparative";#N/A,#N/A,FALSE,"Canada Comparative";#N/A,#N/A,FALSE,"EPP NA Comparative";#N/A,#N/A,FALSE,"All Markets Monthly";#N/A,#N/A,FALSE,"All Markets YTD";#N/A,#N/A,FALSE,"Health Care Comparative";#N/A,#N/A,FALSE,"Janitorial Comparative"}</definedName>
    <definedName name="wrn.printouttemp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intsmalls." hidden="1">{"Printsmall",#N/A,FALSE,"Balance Sheet"}</definedName>
    <definedName name="wrn.Prod.._.Profile." hidden="1">{"Prod Pro",#N/A,FALSE,"E"}</definedName>
    <definedName name="wrn.Prod.._.Profile._1" hidden="1">{"Prod Pro",#N/A,FALSE,"E"}</definedName>
    <definedName name="wrn.Produciton._.Profile." hidden="1">{"Production Profile",#N/A,FALSE,"Production Profile"}</definedName>
    <definedName name="wrn.Produciton._.Profile._1" hidden="1">{"Production Profile",#N/A,FALSE,"Production Profile"}</definedName>
    <definedName name="wrn.Product._.Report.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wrn.Production._.Finished._.Goods._.Stock._.Valuation." hidden="1">{#N/A,#N/A,FALSE,"FG2540"}</definedName>
    <definedName name="wrn.Production._.Profile." hidden="1">{"Production Profile",#N/A,FALSE,"Production"}</definedName>
    <definedName name="wrn.Production._.Profile._1" hidden="1">{"Production Profile",#N/A,FALSE,"Production"}</definedName>
    <definedName name="wrn.Production._.Schedule." hidden="1">{"Production Schedule",#N/A,FALSE,"Production Schedule"}</definedName>
    <definedName name="wrn.Production._.Schedule._1" hidden="1">{"Production Schedule",#N/A,FALSE,"Production Schedule"}</definedName>
    <definedName name="wrn.PROFIT_AND_LOSS_._.SUMMARY." hidden="1">{"P&amp;L",#N/A,FALSE,"P&amp;L";"P&amp;L - By Quarter",#N/A,FALSE,"P&amp;L"}</definedName>
    <definedName name="wrn.PROFIT._.AND._.LOSS.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wrn.projeng." hidden="1">{"Commits",#N/A,FALSE,"Year"}</definedName>
    <definedName name="wrn.PT." hidden="1">{"PT2000",#N/A,FALSE,"BL2000"}</definedName>
    <definedName name="wrn.Pulp." hidden="1">{"Pulp Production",#N/A,FALSE,"Pulp";"Pulp Earnings",#N/A,FALSE,"Pulp"}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03S44." hidden="1">{"Q03S44",#N/A,FALSE,"Graphs"}</definedName>
    <definedName name="wrn.Q04S44." hidden="1">{"Q04S44",#N/A,FALSE,"Graphs"}</definedName>
    <definedName name="wrn.Q04T4008." hidden="1">{"Q04T4008",#N/A,FALSE,"Graphs"}</definedName>
    <definedName name="wrn.Q07T4816." hidden="1">{"Q03T4816",#N/A,FALSE,"Graphs"}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r_.Op._.Q4." hidden="1">{"Qtr Op Mgd Q3",#N/A,FALSE,"Qtr-Op (Mng)";"Qtr Op Rpt Q4",#N/A,FALSE,"Qtr-Op (Rpt)";"Operating Vs Reported",#N/A,FALSE,"Rpt-Op Inc"}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UARTER." hidden="1">{#N/A,#N/A,FALSE,"QTR Total";#N/A,#N/A,FALSE,"QTR ASNS";#N/A,#N/A,FALSE,"QTR PNCNS";#N/A,#N/A,FALSE,"QTR DSNS";#N/A,#N/A,FALSE,"QTR TNS"}</definedName>
    <definedName name="wrn.Quarterly." hidden="1">{#N/A,#N/A,FALSE,"Q195R0";#N/A,#N/A,FALSE,"Q295R0";#N/A,#N/A,FALSE,"Q395R0";#N/A,#N/A,FALSE,"Q495R0"}</definedName>
    <definedName name="wrn.Quarterly._.Financial._.Statements." hidden="1">{"Title Page",#N/A,FALSE,"Title";"IS Quarterly",#N/A,FALSE,"IS";"BS Quarterly",#N/A,FALSE,"BS";"CF Quarterly",#N/A,FALSE,"SCF";"CapEx Summary Quarterly",#N/A,FALSE,"Capital";"CapEx Detail Quarterly",#N/A,FALSE,"Capital"}</definedName>
    <definedName name="wrn.Quarterly._.Ramp." hidden="1">{"Qtrly Mfg Summary",#N/A,FALSE,"summary";"Fab2 Qtrly",#N/A,FALSE,"fab2";"Fab3 Qtrly",#N/A,FALSE,"fab3";"Fab9 Qtrly",#N/A,FALSE,"fab9";"Fab0 Qtrly",#N/A,FALSE,"fab0";"Fab7 Qtrly",#N/A,FALSE,"fab7";"Fab5 Qtrly",#N/A,FALSE,"fab5";"Assm Qtrly",#N/A,FALSE,"assm";"Test Qtrly",#N/A,FALSE,"test"}</definedName>
    <definedName name="wrn.Quarterlys." hidden="1">{#N/A,#N/A,TRUE,"Qrt BCG";#N/A,#N/A,TRUE,"Qrt w|o Wireless";#N/A,#N/A,TRUE,"Qrt Wireless"}</definedName>
    <definedName name="wrn.Quarterlys._1" hidden="1">{#N/A,#N/A,TRUE,"Qrt BCG";#N/A,#N/A,TRUE,"Qrt w|o Wireless";#N/A,#N/A,TRUE,"Qrt Wireless"}</definedName>
    <definedName name="wrn.Quartly." hidden="1">{"Green Book",#N/A,FALSE,"G Book";"Reconciliation",#N/A,FALSE,"EZ Prof Rec";"Consolidation",#N/A,FALSE,"Consolidated"}</definedName>
    <definedName name="wrn.Quartly._1" hidden="1">{"Green Book",#N/A,FALSE,"G Book";"Reconciliation",#N/A,FALSE,"EZ Prof Rec";"Consolidation",#N/A,FALSE,"Consolidated"}</definedName>
    <definedName name="wrn.Quick_pool." hidden="1">{"pool1",#N/A,FALSE,"tcb-spbc";"pool2",#N/A,FALSE,"tcb-spbc";"pool3",#N/A,FALSE,"tcb-spbc";"pool4",#N/A,FALSE,"tcb-spbc";"pool5",#N/A,FALSE,"tcb-spbc"}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io." hidden="1">{#N/A,#N/A,FALSE,"Ratio"}</definedName>
    <definedName name="wrn.Ratio._1" hidden="1">{#N/A,#N/A,FALSE,"Ratio"}</definedName>
    <definedName name="wrn.ratios." hidden="1">{"ratios",#N/A,FALSE,"Summary Accounts"}</definedName>
    <definedName name="wrn.Refining." hidden="1">{"Refining",#N/A,FALSE,"Refining"}</definedName>
    <definedName name="wrn.Refining._1" hidden="1">{"Refining",#N/A,FALSE,"Refining"}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_page." hidden="1">{"Annual_Income",#N/A,FALSE,"Report Page";"Balance_Cash_Flow",#N/A,FALSE,"Report Page";"Quarterly_Income",#N/A,FALSE,"Report Page"}</definedName>
    <definedName name="wrn.rep." localSheetId="1" hidden="1">{#N/A,#N/A,FALSE,"Exh. 5A";#N/A,#N/A,FALSE,"Exh. 6"}</definedName>
    <definedName name="wrn.rep." localSheetId="4" hidden="1">{#N/A,#N/A,FALSE,"Exh. 5A";#N/A,#N/A,FALSE,"Exh. 6"}</definedName>
    <definedName name="wrn.rep." localSheetId="2" hidden="1">{#N/A,#N/A,FALSE,"Exh. 5A";#N/A,#N/A,FALSE,"Exh. 6"}</definedName>
    <definedName name="wrn.rep." localSheetId="5" hidden="1">{#N/A,#N/A,FALSE,"Exh. 5A";#N/A,#N/A,FALSE,"Exh. 6"}</definedName>
    <definedName name="wrn.rep." hidden="1">{#N/A,#N/A,FALSE,"Exh. 5A";#N/A,#N/A,FALSE,"Exh. 6"}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et._.2" hidden="1">{#N/A,#N/A,FALSE,"OI";#N/A,#N/A,FALSE,"EiD"}</definedName>
    <definedName name="wrn.Report_Page." hidden="1">{"Annual_Income",#N/A,FALSE,"Report Page";"Balance_Cash_Flow",#N/A,FALSE,"Report Page";"Quarterly_Income",#N/A,FALSE,"Report Page"}</definedName>
    <definedName name="wrn.Report." hidden="1">{#N/A,#N/A,FALSE,"COVER";#N/A,#N/A,FALSE,"FORECAST";#N/A,#N/A,FALSE,"VALUATION";#N/A,#N/A,FALSE,"FY ANALYSIS ";#N/A,#N/A,FALSE," HY ANALYSIS"}</definedName>
    <definedName name="wrn.Report._.1." hidden="1">{#N/A,#N/A,FALSE,"OI";#N/A,#N/A,FALSE,"EiD"}</definedName>
    <definedName name="wrn.Report._.Bill.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._.Print._.Bigger." hidden="1">{"Print Q1 Bigger",#N/A,FALSE,"Q1 UPD";"Print Q2 Bigger",#N/A,FALSE,"Q2 $JD";"Print Q3 Bigger",#N/A,FALSE,"Q3 $JD"}</definedName>
    <definedName name="wrn.Report._.Print._.Pricing._.Details." hidden="1">{"Print Q1 Pricing",#N/A,FALSE,"Q1 UPD";"Print Q2 Pricing",#N/A,FALSE,"Q2 $JD";"Print Q3 Pricing",#N/A,FALSE,"Q3 $JD"}</definedName>
    <definedName name="wrn.Report._.Test._.1." hidden="1">{#N/A,#N/A,FALSE,"Report1"}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{"Print1",#N/A,TRUE,"Projected Balance Sheets";"Print2",#N/A,TRUE,"Projected Income Statements";"Print3",#N/A,TRUE,"Projected Cash Flow Statements";"Print4",#N/A,TRUE,"Projected Revenue Detail"}</definedName>
    <definedName name="wrn.Reports._1" hidden="1">{#N/A,#N/A,TRUE,"Schedules &amp; Analysis";#N/A,#N/A,TRUE,"Balance Sheet"}</definedName>
    <definedName name="wrn.RESUMENES." hidden="1">{"RESUMEN",#N/A,FALSE,"BASE ANEXOS";"ANEXO 1",#N/A,FALSE,"BASE ANEXOS";"ANEXO 2",#N/A,FALSE,"BASE ANEXOS"}</definedName>
    <definedName name="wrn.Return._.on._.Capital." hidden="1">{"Summary Schedule",#N/A,FALSE,"Sheet1";"Divisional Support",#N/A,FALSE,"Sheet2";"Corporate Support",#N/A,FALSE,"Sheet3"}</definedName>
    <definedName name="wrn.Revenue." hidden="1">{#N/A,#N/A,FALSE,"Revenue"}</definedName>
    <definedName name="wrn.Revenue._1" hidden="1">{#N/A,#N/A,FALSE,"Revenue"}</definedName>
    <definedName name="wrn.Revs." hidden="1">{"Base_rev",#N/A,FALSE,"Proj_IS_Base";"Projrev",#N/A,FALSE,"Proj_IS_wOTLC";"Delta",#N/A,FALSE,"Delta Rev_PV"}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b._.Smith." hidden="1">{#N/A,#N/A,FALSE,"Cost Report";"Geology",#N/A,FALSE,"Cost Summary";"Geolgy Recon",#N/A,FALSE,"UG Geology Rep."}</definedName>
    <definedName name="wrn.Robert.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I._.Summary." hidden="1">{#N/A,#N/A,FALSE,"POR"}</definedName>
    <definedName name="wrn.ROI1" hidden="1">{#N/A,#N/A,FALSE,"POR"}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27Q10." hidden="1">{"S27Q10",#N/A,FALSE,"Graphs"}</definedName>
    <definedName name="wrn.S28Q10." hidden="1">{"S28Q10",#N/A,FALSE,"Graphs"}</definedName>
    <definedName name="wrn.Sales." hidden="1">{#N/A,#N/A,FALSE,"Marketing";#N/A,#N/A,FALSE,"Selling";#N/A,#N/A,FALSE,"Promotional";#N/A,#N/A,FALSE,"Advertising"}</definedName>
    <definedName name="wrn.Sales._.and._.LFL._.assumptions." hidden="1">{#N/A,#N/A,FALSE,"H1H2";"Sales by division",#N/A,FALSE,"H1H2";"LFL assumptions",#N/A,FALSE,"H1H2"}</definedName>
    <definedName name="wrn.SB_PRES." hidden="1">{#N/A,#N/A,TRUE,"Sheet16"}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hedule._.A." hidden="1">{#N/A,#N/A,FALSE,"ALLOFFSUM-A1"}</definedName>
    <definedName name="wrn.SCM_Report_Controlling." hidden="1">{"SCM_Detail",#N/A,FALSE,"SCM";"SCM_Top",#N/A,FALSE,"SCM"}</definedName>
    <definedName name="wrn.Sensitivity." hidden="1">{"Sensitivity","2500/18",FALSE,"Senstivity analysis master"}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Report." hidden="1">{#N/A,#N/A,TRUE,"Cover";#N/A,#N/A,TRUE,"Header (eu)";#N/A,#N/A,TRUE,"Region Charts";#N/A,#N/A,TRUE,"T&amp;O By Region";#N/A,#N/A,TRUE,"AD Report"}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PARES." hidden="1">{"SPARES",#N/A,FALSE,"TBCAOG"}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Detail.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hidden="1">{#N/A,#N/A,FALSE,"Assessment";#N/A,#N/A,FALSE,"Staffing";#N/A,#N/A,FALSE,"Hires";#N/A,#N/A,FALSE,"Assumptions"}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_1" hidden="1">{"FCB_ALL",#N/A,FALSE,"FCB";"GREY_ALL",#N/A,FALSE,"GREY"}</definedName>
    <definedName name="wrn.STAND_ALONE_BOTH._1_1_2" hidden="1">{"FCB_ALL",#N/A,FALSE,"FCB";"GREY_ALL",#N/A,FALSE,"GREY"}</definedName>
    <definedName name="wrn.STAND_ALONE_BOTH._1_1_3" hidden="1">{"FCB_ALL",#N/A,FALSE,"FCB";"GREY_ALL",#N/A,FALSE,"GREY"}</definedName>
    <definedName name="wrn.STAND_ALONE_BOTH._1_2" hidden="1">{"FCB_ALL",#N/A,FALSE,"FCB";"GREY_ALL",#N/A,FALSE,"GREY"}</definedName>
    <definedName name="wrn.STAND_ALONE_BOTH._1_3" hidden="1">{"FCB_ALL",#N/A,FALSE,"FCB";"GREY_ALL",#N/A,FALSE,"GREY"}</definedName>
    <definedName name="wrn.STAND_ALONE_BOTH._1_4" hidden="1">{"FCB_ALL",#N/A,FALSE,"FCB";"GREY_ALL",#N/A,FALSE,"GREY"}</definedName>
    <definedName name="wrn.STAND_ALONE_BOTH._2" hidden="1">{"FCB_ALL",#N/A,FALSE,"FCB";"GREY_ALL",#N/A,FALSE,"GREY"}</definedName>
    <definedName name="wrn.STAND_ALONE_BOTH._3" hidden="1">{"FCB_ALL",#N/A,FALSE,"FCB";"GREY_ALL",#N/A,FALSE,"GREY"}</definedName>
    <definedName name="wrn.STAND_ALONE_BOTH._4" hidden="1">{"FCB_ALL",#N/A,FALSE,"FCB";"GREY_ALL",#N/A,FALSE,"GREY"}</definedName>
    <definedName name="wrn.Statements." hidden="1">{#N/A,#N/A,FALSE,"Co_BalSht";#N/A,#N/A,FALSE,"Co_IncStmt";#N/A,#N/A,FALSE,"Cons_BalSht";#N/A,#N/A,FALSE,"Cons_IncStmt";#N/A,#N/A,FALSE,"Cashflow"}</definedName>
    <definedName name="wrn.Subdebt." hidden="1">{#N/A,#N/A,FALSE,"Subdebt"}</definedName>
    <definedName name="wrn.Subdebt._1" hidden="1">{#N/A,#N/A,FALSE,"Subdebt"}</definedName>
    <definedName name="wrn.sum." hidden="1">{"Opsys",#N/A,FALSE,"NPV_OPsys";"NT",#N/A,FALSE,"NPV_NT";"DevP",#N/A,FALSE,"NPV_DevPdt";"Office",#N/A,FALSE,"NPV_Office"}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{"Print Summary",#N/A,FALSE,"Bal_Graphs";"Print Summary",#N/A,FALSE,"DCF";"Print Summary",#N/A,FALSE,"Graphs";"Print Summary",#N/A,FALSE,"Summary"}</definedName>
    <definedName name="wrn.Summary._.Report._.Only." hidden="1">{#N/A,#N/A,FALSE,"Summary"}</definedName>
    <definedName name="wrn.Summary._.results." hidden="1">{"key inputs",#N/A,TRUE,"Key Inputs";"key outputs",#N/A,TRUE,"Outputs";"Other inputs",#N/A,TRUE,"Other Inputs";"Revenue",#N/A,TRUE,"Rev"}</definedName>
    <definedName name="wrn.Summary._.Variance." hidden="1">{"Summary View",#N/A,FALSE,"Vol Rate Fixed"}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hidden="1">{#N/A,#N/A,FALSE,"FREEMAN";#N/A,#N/A,FALSE,"STEPHEN";#N/A,#N/A,FALSE,"VICTOR"}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._.Information." hidden="1">{#N/A,#N/A,FALSE,"Assumptions";#N/A,#N/A,FALSE,"DNP Expense Summary";#N/A,#N/A,FALSE,"Sensitivity Analysis"}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NERATOR." hidden="1">{"Pa",#N/A,FALSE,"P"}</definedName>
    <definedName name="wrn.TARGENERATOR._1" hidden="1">{"Pa",#N/A,FALSE,"P"}</definedName>
    <definedName name="wrn.TARGET._.DCF." hidden="1">{"targetdcf",#N/A,FALSE,"Merger consequences";"TARGETASSU",#N/A,FALSE,"Merger consequences";"TERMINAL VALUE",#N/A,FALSE,"Merger consequences"}</definedName>
    <definedName name="wrn.TAX._.COMPUTATION." hidden="1">{#N/A,#N/A,FALSE,"TAX COMPUTATION";#N/A,#N/A,FALSE,"TAX SCHEDULE";#N/A,#N/A,FALSE,"ADDITIONS";#N/A,#N/A,FALSE,"W &amp; T"}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ch._.assump." hidden="1">{#N/A,#N/A,TRUE,"tech assump"}</definedName>
    <definedName name="wrn.tech._.assump._1" hidden="1">{#N/A,#N/A,TRUE,"tech assump"}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CHCALC._1" hidden="1">{"tc1",#N/A,FALSE,"L";"tc2",#N/A,FALSE,"L";"tc3",#N/A,FALSE,"L";"tc4",#N/A,FALSE,"L";"tc5",#N/A,FALSE,"L";"tc6",#N/A,FALSE,"L";"tc7",#N/A,FALSE,"L";"tc8",#N/A,FALSE,"L";"tc9",#N/A,FALSE,"L"}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{"test2",#N/A,TRUE,"Prices"}</definedName>
    <definedName name="wrn.Test._.Production._.Detail._.Report." hidden="1">{#N/A,#N/A,FALSE,"4 Meg DRAM";#N/A,#N/A,FALSE,"16 Meg DRAM";#N/A,#N/A,FALSE,"256K x 16 DRAM";#N/A,#N/A,FALSE,"SRAM";#N/A,#N/A,FALSE,"Flash";#N/A,#N/A,FALSE,"RD DRAM";#N/A,#N/A,FALSE,"RD FLASH";#N/A,#N/A,FALSE,"RD SGRAM";#N/A,#N/A,FALSE,"Partial Product"}</definedName>
    <definedName name="wrn.testbericht." hidden="1">{#N/A,#N/A,FALSE,"Tabelle1"}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MCALL." hidden="1">{"tmccash",#N/A,FALSE,"INCX";"tmcinc",#N/A,FALSE,"INCX";"tmcpretx",#N/A,FALSE,"INCX";"tmcadrev",#N/A,FALSE,"INCX";"tmcbooks",#N/A,FALSE,"INCX"}</definedName>
    <definedName name="wrn.toptrial." hidden="1">{"toptrial",#N/A,TRUE,"toptrial";"adjustment",#N/A,TRUE,"toptrial";"voucher",#N/A,TRUE,"toptrial"}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oved." hidden="1">{"Total",#N/A,FALSE,"Reserve Report";"HPDP",#N/A,FALSE,"Reserve Report";"PPDP",#N/A,FALSE,"Reserve Report";"PDNP",#N/A,FALSE,"Reserve Report";"PUD",#N/A,FALSE,"Reserve Report"}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{"Total",#N/A,FALSE,"Reserve Report";"HPDP",#N/A,FALSE,"Reserve Report";"PPDP",#N/A,FALSE,"Reserve Report";"PDNP",#N/A,FALSE,"Reserve Report";"PUD",#N/A,FALSE,"Reserve Report"}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RA.E.E3." hidden="1">{#N/A,#N/A,FALSE,"ET";#N/A,#N/A,FALSE,"ME";#N/A,#N/A,FALSE,"DC";#N/A,#N/A,FALSE,"MS"}</definedName>
    <definedName name="wrn.TRA.E.EI." hidden="1">{#N/A,#N/A,TRUE,"IM";#N/A,#N/A,TRUE,"IE";#N/A,#N/A,TRUE,"VI";#N/A,#N/A,TRUE,"ML";#N/A,#N/A,TRUE,"NP"}</definedName>
    <definedName name="wrn.TRA.U.ST." hidden="1">{#N/A,#N/A,FALSE,"ET"}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ial._.Balance." hidden="1">{#N/A,#N/A,TRUE,"constb"}</definedName>
    <definedName name="wrn.Trial._.Balance2." hidden="1">{#N/A,#N/A,TRUE,"constb"}</definedName>
    <definedName name="wrn.Trinidad." hidden="1">{"Trinidad",#N/A,FALSE,"Trinidad"}</definedName>
    <definedName name="wrn.Trinidad._1" hidden="1">{"Trinidad",#N/A,FALSE,"Trinidad"}</definedName>
    <definedName name="wrn.Turkish._.CA1." hidden="1">{#N/A,#N/A,FALSE,"Turkish CA1"}</definedName>
    <definedName name="wrn.Turkish._.CA1._1" hidden="1">{#N/A,#N/A,FALSE,"Turkish CA1"}</definedName>
    <definedName name="wrn.Turkish._.CA2." hidden="1">{#N/A,#N/A,FALSE,"Turkish CA2"}</definedName>
    <definedName name="wrn.Turkish._.CA2._1" hidden="1">{#N/A,#N/A,FALSE,"Turkish CA2"}</definedName>
    <definedName name="wrn.Turkish._.Tax." hidden="1">{#N/A,#N/A,FALSE,"Turkish Tax"}</definedName>
    <definedName name="wrn.Turkish._.Tax._1" hidden="1">{#N/A,#N/A,FALSE,"Turkish Tax"}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" hidden="1">{"UK",#N/A,FALSE,"U.K."}</definedName>
    <definedName name="wrn.UK._.Retail._.PLs." hidden="1">{"Clothing PL",#N/A,FALSE,"H1H2";"Food PL",#N/A,FALSE,"H1H2";"Group PL",#N/A,FALSE,"H1H2";"Home Furnishings PL",#N/A,FALSE,"H1H2"}</definedName>
    <definedName name="wrn.UK._1" hidden="1">{"UK",#N/A,FALSE,"U.K."}</definedName>
    <definedName name="wrn.United._.States." hidden="1">{"US",#N/A,FALSE,"United States"}</definedName>
    <definedName name="wrn.United._.States._1" hidden="1">{"US",#N/A,FALSE,"United States"}</definedName>
    <definedName name="wrn.upstairs." hidden="1">{"histincome",#N/A,FALSE,"hyfins";"closing balance",#N/A,FALSE,"hyfins"}</definedName>
    <definedName name="wrn.US._.Sched._.1._.and._.2." hidden="1">{"SCH1A",#N/A,FALSE,"US";"SCH2A",#N/A,FALSE,"US"}</definedName>
    <definedName name="wrn.US._.Schedule._.1." hidden="1">{"SCH1A",#N/A,FALSE,"US"}</definedName>
    <definedName name="wrn.US._.Schedule._.2." hidden="1">{"SCH2A",#N/A,FALSE,"US"}</definedName>
    <definedName name="wrn.USA." hidden="1">{"USA",#N/A,FALSE,"U.S.A."}</definedName>
    <definedName name="wrn.USA._1" hidden="1">{"USA",#N/A,FALSE,"U.S.A."}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ENAV." hidden="1">{#N/A,#N/A,FALSE,"Value";#N/A,#N/A,FALSE,"NAV"}</definedName>
    <definedName name="wrn.VALUENAV._1" hidden="1">{#N/A,#N/A,FALSE,"Value";#N/A,#N/A,FALSE,"NAV"}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oucher9703." hidden="1">{#N/A,#N/A,FALSE,"970301";#N/A,#N/A,FALSE,"970302";#N/A,#N/A,FALSE,"970303";#N/A,#N/A,FALSE,"970304";#N/A,#N/A,FALSE,"COM1";#N/A,#N/A,FALSE,"COM2"}</definedName>
    <definedName name="wrn.Wacc." hidden="1">{"Area1",#N/A,FALSE,"OREWACC";"Area2",#N/A,FALSE,"OREWACC"}</definedName>
    <definedName name="wrn.wag." hidden="1">{"inc.ann",#N/A,FALSE,"WAG";"inc.quart",#N/A,FALSE,"WAG"}</definedName>
    <definedName name="wrn.Walkforward." hidden="1">{"Walkforward",#N/A,FALSE,"Vol Rate Fixed"}</definedName>
    <definedName name="wrn.wells.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reless._1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orcester._.Model._._._.Full.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hidden="1">{#N/A,#N/A,FALSE,"Table of Contents";#N/A,#N/A,FALSE,"Overview";#N/A,#N/A,FALSE,"Data"}</definedName>
    <definedName name="wrn.xxx." hidden="1">{"KIC_R",#N/A,FALSE,"DSD_M1"}</definedName>
    <definedName name="wrn.Y42AT44." hidden="1">{"Y42AT44",#N/A,FALSE,"Graphs"}</definedName>
    <definedName name="wrn.Y42T44." hidden="1">{"D28J24",#N/A,FALSE,"graphs"}</definedName>
    <definedName name="wrn.Y52D._.TSOP." hidden="1">{"Y52D TSOP",#N/A,FALSE,"Graphs"}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zbb.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.zhinesePartner." hidden="1">{#N/A,#N/A,FALSE,"BS";#N/A,#N/A,FALSE,"P&amp;L"}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Сравнение._.с._.отраслями." hidden="1">{#N/A,#N/A,TRUE,"Лист1";#N/A,#N/A,TRUE,"Лист2";#N/A,#N/A,TRUE,"Лист3"}</definedName>
    <definedName name="wrn.شوقى." hidden="1">{#N/A,#N/A,FALSE,"Sheet1";#N/A,#N/A,FALSE,"Sheet2 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보." hidden="1">{#N/A,#N/A,TRUE,"TITLE"}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asic" hidden="1">{"ca",#N/A,FALSE,"C";"D",#N/A,FALSE,"D"}</definedName>
    <definedName name="wrn1.Basic_1" hidden="1">{"ca",#N/A,FALSE,"C";"D",#N/A,FALSE,"D"}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Client._.Sheets" hidden="1">{"Netbacks",#N/A,FALSE,"Netbacks";"IS Quarterly",#N/A,FALSE,"Income Statement";"IS Yearly",#N/A,FALSE,"Income Statement";"Corporate Profile",#N/A,FALSE,"Corporate Profile"}</definedName>
    <definedName name="wrn1.Client._.Sheets_1" hidden="1">{"Netbacks",#N/A,FALSE,"Netbacks";"IS Quarterly",#N/A,FALSE,"Income Statement";"IS Yearly",#N/A,FALSE,"Income Statement";"Corporate Profile",#N/A,FALSE,"Corporate Profile"}</definedName>
    <definedName name="wrn1.corporate._Profile" hidden="1">{"Corporate Profile",#N/A,FALSE,"D"}</definedName>
    <definedName name="wrn1.corporate._Profile_1" hidden="1">{"Corporate Profile",#N/A,FALSE,"D"}</definedName>
    <definedName name="wrn1.june" hidden="1">{"det (May)",#N/A,FALSE,"June";"sum (MAY YTD)",#N/A,FALSE,"June YTD"}</definedName>
    <definedName name="wrn1.print._.all." hidden="1">{#N/A,#N/A,FALSE,"$170M Cash";#N/A,#N/A,FALSE,"$250M Cash";#N/A,#N/A,FALSE,"$325M Cash"}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zbb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1.주보1." hidden="1">{#N/A,#N/A,TRUE,"TITLE"}</definedName>
    <definedName name="wrn100.gb" hidden="1">{#N/A,#N/A,FALSE,"资产负债表";#N/A,#N/A,FALSE,"资产负债表"}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rn2.주보2." hidden="1">{#N/A,#N/A,TRUE,"TITLE"}</definedName>
    <definedName name="wrn2.주보3." hidden="1">{#N/A,#N/A,TRUE,"TITLE"}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ong2_1" hidden="1">{#N/A,#N/A,FALSE,"KA.1";#N/A,#N/A,FALSE,"KA.2";#N/A,#N/A,FALSE,"KB.1";#N/A,#N/A,FALSE,"KB.2";#N/A,#N/A,FALSE,"KC.1";#N/A,#N/A,FALSE,"KC.2";#N/A,#N/A,FALSE,"KD.1";#N/A,#N/A,FALSE,"KD.2"}</definedName>
    <definedName name="wrqf" hidden="1">{"'Sheet1'!$A$4:$M$6"}</definedName>
    <definedName name="WRQFQ3R" hidden="1">{"'Sheet1'!$A$4:$M$6"}</definedName>
    <definedName name="wrs" hidden="1">{#N/A,#N/A,FALSE,"Assessment";#N/A,#N/A,FALSE,"Staffing";#N/A,#N/A,FALSE,"Hires";#N/A,#N/A,FALSE,"Assumptions"}</definedName>
    <definedName name="wrt" hidden="1">{#N/A,#N/A,FALSE,"$170M Cash";#N/A,#N/A,FALSE,"$250M Cash";#N/A,#N/A,FALSE,"$325M Cash"}</definedName>
    <definedName name="WRTB" hidden="1">{#N/A,#N/A,FALSE,"Aging Summary";#N/A,#N/A,FALSE,"Ratio Analysis";#N/A,#N/A,FALSE,"Test 120 Day Accts";#N/A,#N/A,FALSE,"Tickmarks"}</definedName>
    <definedName name="wrx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s" hidden="1">{#N/A,#N/A,FALSE,"Assessment";#N/A,#N/A,FALSE,"Staffing";#N/A,#N/A,FALSE,"Hires";#N/A,#N/A,FALSE,"Assumptions"}</definedName>
    <definedName name="wsetm" hidden="1">{#N/A,#N/A,FALSE,"Eastern";#N/A,#N/A,FALSE,"Western"}</definedName>
    <definedName name="wsxxx" hidden="1">{#N/A,#N/A,FALSE,"Total";#N/A,#N/A,FALSE,"ASNS";#N/A,#N/A,FALSE,"PNCNS";#N/A,#N/A,FALSE,"DSNS";#N/A,#N/A,FALSE,"TNS"}</definedName>
    <definedName name="wsxxxx" hidden="1">{#N/A,#N/A,FALSE,"QTR Total";#N/A,#N/A,FALSE,"QTR ASNS";#N/A,#N/A,FALSE,"QTR PNCNS";#N/A,#N/A,FALSE,"QTR DSNS";#N/A,#N/A,FALSE,"QTR TNS"}</definedName>
    <definedName name="WTBGQW" hidden="1">{"'Sheet1'!$A$4:$M$6"}</definedName>
    <definedName name="WV" hidden="1">{"'Sheet1'!$A$4:$M$6"}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1cceff4bbb22479fa34f6456b0c25c88_634281101033017092" hidden="1">#REF!</definedName>
    <definedName name="WW313627f8b2ad42f9bc2b72375aa3dcf4_634280949690826304" hidden="1">#REF!</definedName>
    <definedName name="WW5f5b3c1094b848f78a589bbd4a51dcd7_634281165177410663" hidden="1">#REF!</definedName>
    <definedName name="WW8874fcd61fb6467b97ca27af99124023_634353226226562500" hidden="1">#REF!</definedName>
    <definedName name="WWEF" hidden="1">{"'Feb 99'!$A$1:$G$30"}</definedName>
    <definedName name="www" hidden="1">{"DCF","UPSIDE CASE",FALSE,"Sheet1";"DCF","BASE CASE",FALSE,"Sheet1";"DCF","DOWNSIDE CASE",FALSE,"Sheet1"}</definedName>
    <definedName name="www_1" hidden="1">{"DCF","UPSIDE CASE",FALSE,"Sheet1";"DCF","BASE CASE",FALSE,"Sheet1";"DCF","DOWNSIDE CASE",FALSE,"Sheet1"}</definedName>
    <definedName name="wwwww" hidden="1">{"'毛利比较'!$A$4:$P$26"}</definedName>
    <definedName name="wwwwww" hidden="1">{#N/A,#N/A,FALSE,"Aging Summary";#N/A,#N/A,FALSE,"Ratio Analysis";#N/A,#N/A,FALSE,"Test 120 Day Accts";#N/A,#N/A,FALSE,"Tickmarks"}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y" hidden="1">{#N/A,#N/A,FALSE,"Sheet1"}</definedName>
    <definedName name="x" hidden="1">{#N/A,#N/A,FALSE,"Sheet1"}</definedName>
    <definedName name="x_1" hidden="1">{#N/A,#N/A,FALSE,"Sheet1"}</definedName>
    <definedName name="x_1_1_1" hidden="1">{#N/A,#N/A,FALSE,"Sheet1"}</definedName>
    <definedName name="x_1_1_2" hidden="1">{#N/A,#N/A,FALSE,"Sheet1"}</definedName>
    <definedName name="x_1_1_3" hidden="1">{#N/A,#N/A,FALSE,"Sheet1"}</definedName>
    <definedName name="x_1_2" hidden="1">{#N/A,#N/A,FALSE,"Sheet1"}</definedName>
    <definedName name="x_1_3" hidden="1">{#N/A,#N/A,FALSE,"Sheet1"}</definedName>
    <definedName name="x_1_4" hidden="1">{#N/A,#N/A,FALSE,"Sheet1"}</definedName>
    <definedName name="x_2" hidden="1">{#N/A,#N/A,FALSE,"Sheet1"}</definedName>
    <definedName name="x_3" hidden="1">{#N/A,#N/A,FALSE,"Sheet1"}</definedName>
    <definedName name="x_4" hidden="1">{#N/A,#N/A,FALSE,"Sheet1"}</definedName>
    <definedName name="xa" hidden="1">{"'毛利比较'!$A$4:$P$26"}</definedName>
    <definedName name="xcadwfxfdg" hidden="1">{#N/A,#N/A,FALSE,"资产负债表";#N/A,#N/A,FALSE,"资产负债表"}</definedName>
    <definedName name="xd" hidden="1">{"'Sheet1'!$A$1:$H$36"}</definedName>
    <definedName name="xdf" hidden="1">{"'Sheet1'!$A$1:$H$36"}</definedName>
    <definedName name="xdsdgfdh" hidden="1">#REF!</definedName>
    <definedName name="xdxd" hidden="1">{#N/A,#N/A,FALSE,"Assessment";#N/A,#N/A,FALSE,"Staffing";#N/A,#N/A,FALSE,"Hires";#N/A,#N/A,FALSE,"Assumptions"}</definedName>
    <definedName name="xed" hidden="1">{"'Sheet1'!$A$4:$M$6"}</definedName>
    <definedName name="xeqwf" hidden="1">{"'Sheet1'!$A$4:$M$6"}</definedName>
    <definedName name="XFGZD" hidden="1">{#N/A,#N/A,FALSE,"Assessment";#N/A,#N/A,FALSE,"Staffing";#N/A,#N/A,FALSE,"Hires";#N/A,#N/A,FALSE,"Assumptions"}</definedName>
    <definedName name="xh" localSheetId="1" hidden="1">#REF!</definedName>
    <definedName name="xh" localSheetId="4" hidden="1">#REF!</definedName>
    <definedName name="xh" localSheetId="2" hidden="1">#REF!</definedName>
    <definedName name="xh" localSheetId="5" hidden="1">#REF!</definedName>
    <definedName name="xh" hidden="1">#REF!</definedName>
    <definedName name="xh_mine" localSheetId="1" hidden="1">#REF!</definedName>
    <definedName name="xh_mine" localSheetId="4" hidden="1">#REF!</definedName>
    <definedName name="xh_mine" localSheetId="2" hidden="1">#REF!</definedName>
    <definedName name="xh_mine" localSheetId="5" hidden="1">#REF!</definedName>
    <definedName name="xh_mine" hidden="1">#REF!</definedName>
    <definedName name="xkcj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LDW_VER" hidden="1">"Office 2000 2.0 with Query Builder"</definedName>
    <definedName name="XLRPARAMS_GCMC" hidden="1">#REF!</definedName>
    <definedName name="XLRPARAMS_GCMC_" hidden="1">#REF!</definedName>
    <definedName name="XLRPARAMS_userID" hidden="1">#REF!</definedName>
    <definedName name="XLRPARAMS_xDATASTOP" hidden="1">#REF!</definedName>
    <definedName name="xls" hidden="1">{"'毛利比较'!$A$4:$P$26"}</definedName>
    <definedName name="xo" hidden="1">{#N/A,#N/A,FALSE,"Global by BU";#N/A,#N/A,FALSE,"U.S. by BU";#N/A,#N/A,FALSE,"Canada by BU";#N/A,#N/A,FALSE,"Europe by BU";#N/A,#N/A,FALSE,"Asia by BU";#N/A,#N/A,FALSE,"Cala by BU"}</definedName>
    <definedName name="xqwef" hidden="1">{"'Sheet1'!$A$4:$M$6"}</definedName>
    <definedName name="XREF_COLUMN_1" localSheetId="1" hidden="1">#REF!</definedName>
    <definedName name="XREF_COLUMN_1" localSheetId="4" hidden="1">#REF!</definedName>
    <definedName name="XREF_COLUMN_1" localSheetId="2" hidden="1">#REF!</definedName>
    <definedName name="XREF_COLUMN_1" localSheetId="5" hidden="1">#REF!</definedName>
    <definedName name="XREF_COLUMN_1" hidden="1">#REF!</definedName>
    <definedName name="XREF_COLUMN_10" localSheetId="1" hidden="1">#REF!</definedName>
    <definedName name="XREF_COLUMN_10" localSheetId="4" hidden="1">#REF!</definedName>
    <definedName name="XREF_COLUMN_10" localSheetId="2" hidden="1">#REF!</definedName>
    <definedName name="XREF_COLUMN_10" localSheetId="5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localSheetId="1" hidden="1">#REF!</definedName>
    <definedName name="XREF_COLUMN_2" localSheetId="4" hidden="1">#REF!</definedName>
    <definedName name="XREF_COLUMN_2" localSheetId="2" hidden="1">#REF!</definedName>
    <definedName name="XREF_COLUMN_2" localSheetId="5" hidden="1">#REF!</definedName>
    <definedName name="XREF_COLUMN_2" hidden="1">#REF!</definedName>
    <definedName name="XREF_COLUMN_3" localSheetId="1" hidden="1">#REF!</definedName>
    <definedName name="XREF_COLUMN_3" localSheetId="4" hidden="1">#REF!</definedName>
    <definedName name="XREF_COLUMN_3" localSheetId="2" hidden="1">#REF!</definedName>
    <definedName name="XREF_COLUMN_3" localSheetId="5" hidden="1">#REF!</definedName>
    <definedName name="XREF_COLUMN_3" hidden="1">#REF!</definedName>
    <definedName name="XREF_COLUMN_4" localSheetId="1" hidden="1">#REF!</definedName>
    <definedName name="XREF_COLUMN_4" localSheetId="4" hidden="1">#REF!</definedName>
    <definedName name="XREF_COLUMN_4" localSheetId="2" hidden="1">#REF!</definedName>
    <definedName name="XREF_COLUMN_4" localSheetId="5" hidden="1">#REF!</definedName>
    <definedName name="XREF_COLUMN_4" hidden="1">#REF!</definedName>
    <definedName name="XREF_COLUMN_5" localSheetId="1" hidden="1">#REF!</definedName>
    <definedName name="XREF_COLUMN_5" localSheetId="4" hidden="1">#REF!</definedName>
    <definedName name="XREF_COLUMN_5" localSheetId="2" hidden="1">#REF!</definedName>
    <definedName name="XREF_COLUMN_5" localSheetId="5" hidden="1">#REF!</definedName>
    <definedName name="XREF_COLUMN_5" hidden="1">#REF!</definedName>
    <definedName name="XREF_COLUMN_6" localSheetId="1" hidden="1">#REF!</definedName>
    <definedName name="XREF_COLUMN_6" localSheetId="4" hidden="1">#REF!</definedName>
    <definedName name="XREF_COLUMN_6" localSheetId="2" hidden="1">#REF!</definedName>
    <definedName name="XREF_COLUMN_6" localSheetId="5" hidden="1">#REF!</definedName>
    <definedName name="XREF_COLUMN_6" hidden="1">#REF!</definedName>
    <definedName name="XREF_COLUMN_7" localSheetId="1" hidden="1">#REF!</definedName>
    <definedName name="XREF_COLUMN_7" localSheetId="4" hidden="1">#REF!</definedName>
    <definedName name="XREF_COLUMN_7" localSheetId="2" hidden="1">#REF!</definedName>
    <definedName name="XREF_COLUMN_7" localSheetId="5" hidden="1">#REF!</definedName>
    <definedName name="XREF_COLUMN_7" hidden="1">#REF!</definedName>
    <definedName name="XREF_COLUMN_8" localSheetId="1" hidden="1">#REF!</definedName>
    <definedName name="XREF_COLUMN_8" localSheetId="4" hidden="1">#REF!</definedName>
    <definedName name="XREF_COLUMN_8" localSheetId="2" hidden="1">#REF!</definedName>
    <definedName name="XREF_COLUMN_8" localSheetId="5" hidden="1">#REF!</definedName>
    <definedName name="XREF_COLUMN_8" hidden="1">#REF!</definedName>
    <definedName name="XREF_COLUMN_9" localSheetId="1" hidden="1">#REF!</definedName>
    <definedName name="XREF_COLUMN_9" localSheetId="4" hidden="1">#REF!</definedName>
    <definedName name="XREF_COLUMN_9" localSheetId="2" hidden="1">#REF!</definedName>
    <definedName name="XREF_COLUMN_9" localSheetId="5" hidden="1">#REF!</definedName>
    <definedName name="XREF_COLUMN_9" hidden="1">#REF!</definedName>
    <definedName name="XRefActiveRow" localSheetId="1" hidden="1">#REF!</definedName>
    <definedName name="XRefActiveRow" localSheetId="4" hidden="1">#REF!</definedName>
    <definedName name="XRefActiveRow" localSheetId="2" hidden="1">#REF!</definedName>
    <definedName name="XRefActiveRow" localSheetId="5" hidden="1">#REF!</definedName>
    <definedName name="XRefActiveRow" hidden="1">#REF!</definedName>
    <definedName name="XRefColumnsCount" hidden="1">1</definedName>
    <definedName name="XRefCopy1" localSheetId="1" hidden="1">#REF!</definedName>
    <definedName name="XRefCopy1" localSheetId="4" hidden="1">#REF!</definedName>
    <definedName name="XRefCopy1" localSheetId="2" hidden="1">#REF!</definedName>
    <definedName name="XRefCopy1" localSheetId="5" hidden="1">#REF!</definedName>
    <definedName name="XRefCopy1" hidden="1">#REF!</definedName>
    <definedName name="XRefCopy10" localSheetId="1" hidden="1">#REF!</definedName>
    <definedName name="XRefCopy10" localSheetId="4" hidden="1">#REF!</definedName>
    <definedName name="XRefCopy10" localSheetId="2" hidden="1">#REF!</definedName>
    <definedName name="XRefCopy10" localSheetId="5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localSheetId="1" hidden="1">#REF!</definedName>
    <definedName name="XRefCopy10Row" localSheetId="4" hidden="1">#REF!</definedName>
    <definedName name="XRefCopy10Row" localSheetId="2" hidden="1">#REF!</definedName>
    <definedName name="XRefCopy10Row" localSheetId="5" hidden="1">#REF!</definedName>
    <definedName name="XRefCopy10Row" hidden="1">#REF!</definedName>
    <definedName name="XRefCopy11" localSheetId="1" hidden="1">#REF!</definedName>
    <definedName name="XRefCopy11" localSheetId="4" hidden="1">#REF!</definedName>
    <definedName name="XRefCopy11" localSheetId="2" hidden="1">#REF!</definedName>
    <definedName name="XRefCopy11" localSheetId="5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localSheetId="1" hidden="1">#REF!</definedName>
    <definedName name="XRefCopy11Row" localSheetId="4" hidden="1">#REF!</definedName>
    <definedName name="XRefCopy11Row" localSheetId="2" hidden="1">#REF!</definedName>
    <definedName name="XRefCopy11Row" localSheetId="5" hidden="1">#REF!</definedName>
    <definedName name="XRefCopy11Row" hidden="1">#REF!</definedName>
    <definedName name="XRefCopy12" localSheetId="1" hidden="1">#REF!</definedName>
    <definedName name="XRefCopy12" localSheetId="4" hidden="1">#REF!</definedName>
    <definedName name="XRefCopy12" localSheetId="2" hidden="1">#REF!</definedName>
    <definedName name="XRefCopy12" localSheetId="5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localSheetId="1" hidden="1">#REF!</definedName>
    <definedName name="XRefCopy12Row" localSheetId="4" hidden="1">#REF!</definedName>
    <definedName name="XRefCopy12Row" localSheetId="2" hidden="1">#REF!</definedName>
    <definedName name="XRefCopy12Row" localSheetId="5" hidden="1">#REF!</definedName>
    <definedName name="XRefCopy12Row" hidden="1">#REF!</definedName>
    <definedName name="XRefCopy13" localSheetId="1" hidden="1">#REF!</definedName>
    <definedName name="XRefCopy13" localSheetId="4" hidden="1">#REF!</definedName>
    <definedName name="XRefCopy13" localSheetId="2" hidden="1">#REF!</definedName>
    <definedName name="XRefCopy13" localSheetId="5" hidden="1">#REF!</definedName>
    <definedName name="XRefCopy13" hidden="1">#REF!</definedName>
    <definedName name="XRefCopy13Row" localSheetId="1" hidden="1">#REF!</definedName>
    <definedName name="XRefCopy13Row" localSheetId="4" hidden="1">#REF!</definedName>
    <definedName name="XRefCopy13Row" localSheetId="2" hidden="1">#REF!</definedName>
    <definedName name="XRefCopy13Row" localSheetId="5" hidden="1">#REF!</definedName>
    <definedName name="XRefCopy13Row" hidden="1">#REF!</definedName>
    <definedName name="XRefCopy14" localSheetId="1" hidden="1">#REF!</definedName>
    <definedName name="XRefCopy14" localSheetId="4" hidden="1">#REF!</definedName>
    <definedName name="XRefCopy14" localSheetId="2" hidden="1">#REF!</definedName>
    <definedName name="XRefCopy14" localSheetId="5" hidden="1">#REF!</definedName>
    <definedName name="XRefCopy14" hidden="1">#REF!</definedName>
    <definedName name="XRefCopy14Row" localSheetId="1" hidden="1">#REF!</definedName>
    <definedName name="XRefCopy14Row" localSheetId="4" hidden="1">#REF!</definedName>
    <definedName name="XRefCopy14Row" localSheetId="2" hidden="1">#REF!</definedName>
    <definedName name="XRefCopy14Row" localSheetId="5" hidden="1">#REF!</definedName>
    <definedName name="XRefCopy14Row" hidden="1">#REF!</definedName>
    <definedName name="XRefCopy15" localSheetId="1" hidden="1">#REF!</definedName>
    <definedName name="XRefCopy15" localSheetId="4" hidden="1">#REF!</definedName>
    <definedName name="XRefCopy15" localSheetId="2" hidden="1">#REF!</definedName>
    <definedName name="XRefCopy15" localSheetId="5" hidden="1">#REF!</definedName>
    <definedName name="XRefCopy15" hidden="1">#REF!</definedName>
    <definedName name="XRefCopy15Row" hidden="1">#REF!</definedName>
    <definedName name="XRefCopy16" localSheetId="1" hidden="1">#REF!</definedName>
    <definedName name="XRefCopy16" localSheetId="4" hidden="1">#REF!</definedName>
    <definedName name="XRefCopy16" localSheetId="2" hidden="1">#REF!</definedName>
    <definedName name="XRefCopy16" localSheetId="5" hidden="1">#REF!</definedName>
    <definedName name="XRefCopy16" hidden="1">#REF!</definedName>
    <definedName name="XRefCopy16Row" hidden="1">#REF!</definedName>
    <definedName name="XRefCopy17" localSheetId="1" hidden="1">#REF!</definedName>
    <definedName name="XRefCopy17" localSheetId="4" hidden="1">#REF!</definedName>
    <definedName name="XRefCopy17" localSheetId="2" hidden="1">#REF!</definedName>
    <definedName name="XRefCopy17" localSheetId="5" hidden="1">#REF!</definedName>
    <definedName name="XRefCopy17" hidden="1">#REF!</definedName>
    <definedName name="XRefCopy17Row" localSheetId="1" hidden="1">#REF!</definedName>
    <definedName name="XRefCopy17Row" localSheetId="4" hidden="1">#REF!</definedName>
    <definedName name="XRefCopy17Row" localSheetId="2" hidden="1">#REF!</definedName>
    <definedName name="XRefCopy17Row" localSheetId="5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localSheetId="1" hidden="1">#REF!</definedName>
    <definedName name="XRefCopy19Row" localSheetId="4" hidden="1">#REF!</definedName>
    <definedName name="XRefCopy19Row" localSheetId="2" hidden="1">#REF!</definedName>
    <definedName name="XRefCopy19Row" localSheetId="5" hidden="1">#REF!</definedName>
    <definedName name="XRefCopy19Row" hidden="1">#REF!</definedName>
    <definedName name="XRefCopy1Row" localSheetId="1" hidden="1">#REF!</definedName>
    <definedName name="XRefCopy1Row" localSheetId="4" hidden="1">#REF!</definedName>
    <definedName name="XRefCopy1Row" localSheetId="2" hidden="1">#REF!</definedName>
    <definedName name="XRefCopy1Row" localSheetId="5" hidden="1">#REF!</definedName>
    <definedName name="XRefCopy1Row" hidden="1">#REF!</definedName>
    <definedName name="XRefCopy2" localSheetId="1" hidden="1">#REF!</definedName>
    <definedName name="XRefCopy2" localSheetId="4" hidden="1">#REF!</definedName>
    <definedName name="XRefCopy2" localSheetId="2" hidden="1">#REF!</definedName>
    <definedName name="XRefCopy2" localSheetId="5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1" hidden="1">#REF!</definedName>
    <definedName name="XRefCopy2Row" localSheetId="4" hidden="1">#REF!</definedName>
    <definedName name="XRefCopy2Row" localSheetId="2" hidden="1">#REF!</definedName>
    <definedName name="XRefCopy2Row" localSheetId="5" hidden="1">#REF!</definedName>
    <definedName name="XRefCopy2Row" hidden="1">#REF!</definedName>
    <definedName name="XRefCopy3" localSheetId="1" hidden="1">#REF!</definedName>
    <definedName name="XRefCopy3" localSheetId="4" hidden="1">#REF!</definedName>
    <definedName name="XRefCopy3" localSheetId="2" hidden="1">#REF!</definedName>
    <definedName name="XRefCopy3" localSheetId="5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1" hidden="1">#REF!</definedName>
    <definedName name="XRefCopy3Row" localSheetId="4" hidden="1">#REF!</definedName>
    <definedName name="XRefCopy3Row" localSheetId="2" hidden="1">#REF!</definedName>
    <definedName name="XRefCopy3Row" localSheetId="5" hidden="1">#REF!</definedName>
    <definedName name="XRefCopy3Row" hidden="1">#REF!</definedName>
    <definedName name="XRefCopy4" localSheetId="1" hidden="1">#REF!</definedName>
    <definedName name="XRefCopy4" localSheetId="4" hidden="1">#REF!</definedName>
    <definedName name="XRefCopy4" localSheetId="2" hidden="1">#REF!</definedName>
    <definedName name="XRefCopy4" localSheetId="5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1" hidden="1">#REF!</definedName>
    <definedName name="XRefCopy4Row" localSheetId="4" hidden="1">#REF!</definedName>
    <definedName name="XRefCopy4Row" localSheetId="2" hidden="1">#REF!</definedName>
    <definedName name="XRefCopy4Row" localSheetId="5" hidden="1">#REF!</definedName>
    <definedName name="XRefCopy4Row" hidden="1">#REF!</definedName>
    <definedName name="XRefCopy5" localSheetId="1" hidden="1">#REF!</definedName>
    <definedName name="XRefCopy5" localSheetId="4" hidden="1">#REF!</definedName>
    <definedName name="XRefCopy5" localSheetId="2" hidden="1">#REF!</definedName>
    <definedName name="XRefCopy5" localSheetId="5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1" hidden="1">#REF!</definedName>
    <definedName name="XRefCopy5Row" localSheetId="4" hidden="1">#REF!</definedName>
    <definedName name="XRefCopy5Row" localSheetId="2" hidden="1">#REF!</definedName>
    <definedName name="XRefCopy5Row" localSheetId="5" hidden="1">#REF!</definedName>
    <definedName name="XRefCopy5Row" hidden="1">#REF!</definedName>
    <definedName name="XRefCopy6" localSheetId="1" hidden="1">#REF!</definedName>
    <definedName name="XRefCopy6" localSheetId="4" hidden="1">#REF!</definedName>
    <definedName name="XRefCopy6" localSheetId="2" hidden="1">#REF!</definedName>
    <definedName name="XRefCopy6" localSheetId="5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localSheetId="1" hidden="1">#REF!</definedName>
    <definedName name="XRefCopy6Row" localSheetId="4" hidden="1">#REF!</definedName>
    <definedName name="XRefCopy6Row" localSheetId="2" hidden="1">#REF!</definedName>
    <definedName name="XRefCopy6Row" localSheetId="5" hidden="1">#REF!</definedName>
    <definedName name="XRefCopy6Row" hidden="1">#REF!</definedName>
    <definedName name="XRefCopy7" localSheetId="1" hidden="1">#REF!</definedName>
    <definedName name="XRefCopy7" localSheetId="4" hidden="1">#REF!</definedName>
    <definedName name="XRefCopy7" localSheetId="2" hidden="1">#REF!</definedName>
    <definedName name="XRefCopy7" localSheetId="5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localSheetId="1" hidden="1">#REF!</definedName>
    <definedName name="XRefCopy7Row" localSheetId="4" hidden="1">#REF!</definedName>
    <definedName name="XRefCopy7Row" localSheetId="2" hidden="1">#REF!</definedName>
    <definedName name="XRefCopy7Row" localSheetId="5" hidden="1">#REF!</definedName>
    <definedName name="XRefCopy7Row" hidden="1">#REF!</definedName>
    <definedName name="XRefCopy8" localSheetId="1" hidden="1">#REF!</definedName>
    <definedName name="XRefCopy8" localSheetId="4" hidden="1">#REF!</definedName>
    <definedName name="XRefCopy8" localSheetId="2" hidden="1">#REF!</definedName>
    <definedName name="XRefCopy8" localSheetId="5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localSheetId="1" hidden="1">#REF!</definedName>
    <definedName name="XRefCopy8Row" localSheetId="4" hidden="1">#REF!</definedName>
    <definedName name="XRefCopy8Row" localSheetId="2" hidden="1">#REF!</definedName>
    <definedName name="XRefCopy8Row" localSheetId="5" hidden="1">#REF!</definedName>
    <definedName name="XRefCopy8Row" hidden="1">#REF!</definedName>
    <definedName name="XRefCopy9" localSheetId="1" hidden="1">#REF!</definedName>
    <definedName name="XRefCopy9" localSheetId="4" hidden="1">#REF!</definedName>
    <definedName name="XRefCopy9" localSheetId="2" hidden="1">#REF!</definedName>
    <definedName name="XRefCopy9" localSheetId="5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1" hidden="1">#REF!</definedName>
    <definedName name="XRefCopy9Row" localSheetId="4" hidden="1">#REF!</definedName>
    <definedName name="XRefCopy9Row" localSheetId="2" hidden="1">#REF!</definedName>
    <definedName name="XRefCopy9Row" localSheetId="5" hidden="1">#REF!</definedName>
    <definedName name="XRefCopy9Row" hidden="1">#REF!</definedName>
    <definedName name="XRefCopyRangeCount" hidden="1">2</definedName>
    <definedName name="XRefPaste1" localSheetId="1" hidden="1">#REF!</definedName>
    <definedName name="XRefPaste1" localSheetId="4" hidden="1">#REF!</definedName>
    <definedName name="XRefPaste1" localSheetId="2" hidden="1">#REF!</definedName>
    <definedName name="XRefPaste1" localSheetId="5" hidden="1">#REF!</definedName>
    <definedName name="XRefPaste1" hidden="1">#REF!</definedName>
    <definedName name="XRefPaste10" localSheetId="1" hidden="1">#REF!</definedName>
    <definedName name="XRefPaste10" localSheetId="4" hidden="1">#REF!</definedName>
    <definedName name="XRefPaste10" localSheetId="2" hidden="1">#REF!</definedName>
    <definedName name="XRefPaste10" localSheetId="5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1" hidden="1">#REF!</definedName>
    <definedName name="XRefPaste10Row" localSheetId="4" hidden="1">#REF!</definedName>
    <definedName name="XRefPaste10Row" localSheetId="2" hidden="1">#REF!</definedName>
    <definedName name="XRefPaste10Row" localSheetId="5" hidden="1">#REF!</definedName>
    <definedName name="XRefPaste10Row" hidden="1">#REF!</definedName>
    <definedName name="XRefPaste11" localSheetId="1" hidden="1">#REF!</definedName>
    <definedName name="XRefPaste11" localSheetId="4" hidden="1">#REF!</definedName>
    <definedName name="XRefPaste11" localSheetId="2" hidden="1">#REF!</definedName>
    <definedName name="XRefPaste11" localSheetId="5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localSheetId="1" hidden="1">#REF!</definedName>
    <definedName name="XRefPaste11Row" localSheetId="4" hidden="1">#REF!</definedName>
    <definedName name="XRefPaste11Row" localSheetId="2" hidden="1">#REF!</definedName>
    <definedName name="XRefPaste11Row" localSheetId="5" hidden="1">#REF!</definedName>
    <definedName name="XRefPaste11Row" hidden="1">#REF!</definedName>
    <definedName name="XRefPaste12" localSheetId="1" hidden="1">#REF!</definedName>
    <definedName name="XRefPaste12" localSheetId="4" hidden="1">#REF!</definedName>
    <definedName name="XRefPaste12" localSheetId="2" hidden="1">#REF!</definedName>
    <definedName name="XRefPaste12" localSheetId="5" hidden="1">#REF!</definedName>
    <definedName name="XRefPaste12" hidden="1">#REF!</definedName>
    <definedName name="XRefPaste12Row" localSheetId="1" hidden="1">#REF!</definedName>
    <definedName name="XRefPaste12Row" localSheetId="4" hidden="1">#REF!</definedName>
    <definedName name="XRefPaste12Row" localSheetId="2" hidden="1">#REF!</definedName>
    <definedName name="XRefPaste12Row" localSheetId="5" hidden="1">#REF!</definedName>
    <definedName name="XRefPaste12Row" hidden="1">#REF!</definedName>
    <definedName name="XRefPaste13" hidden="1">#REF!</definedName>
    <definedName name="XRefPaste13Row" localSheetId="1" hidden="1">#REF!</definedName>
    <definedName name="XRefPaste13Row" localSheetId="4" hidden="1">#REF!</definedName>
    <definedName name="XRefPaste13Row" localSheetId="2" hidden="1">#REF!</definedName>
    <definedName name="XRefPaste13Row" localSheetId="5" hidden="1">#REF!</definedName>
    <definedName name="XRefPaste13Row" hidden="1">#REF!</definedName>
    <definedName name="XRefPaste14" hidden="1">#REF!</definedName>
    <definedName name="XRefPaste14Row" localSheetId="1" hidden="1">#REF!</definedName>
    <definedName name="XRefPaste14Row" localSheetId="4" hidden="1">#REF!</definedName>
    <definedName name="XRefPaste14Row" localSheetId="2" hidden="1">#REF!</definedName>
    <definedName name="XRefPaste14Row" localSheetId="5" hidden="1">#REF!</definedName>
    <definedName name="XRefPaste14Row" hidden="1">#REF!</definedName>
    <definedName name="XRefPaste15" hidden="1">#REF!</definedName>
    <definedName name="XRefPaste15Row" localSheetId="1" hidden="1">#REF!</definedName>
    <definedName name="XRefPaste15Row" localSheetId="4" hidden="1">#REF!</definedName>
    <definedName name="XRefPaste15Row" localSheetId="2" hidden="1">#REF!</definedName>
    <definedName name="XRefPaste15Row" localSheetId="5" hidden="1">#REF!</definedName>
    <definedName name="XRefPaste15Row" hidden="1">#REF!</definedName>
    <definedName name="XRefPaste16" hidden="1">#REF!</definedName>
    <definedName name="XRefPaste16Row" localSheetId="1" hidden="1">#REF!</definedName>
    <definedName name="XRefPaste16Row" localSheetId="4" hidden="1">#REF!</definedName>
    <definedName name="XRefPaste16Row" localSheetId="2" hidden="1">#REF!</definedName>
    <definedName name="XRefPaste16Row" localSheetId="5" hidden="1">#REF!</definedName>
    <definedName name="XRefPaste16Row" hidden="1">#REF!</definedName>
    <definedName name="XRefPaste17" hidden="1">#REF!</definedName>
    <definedName name="XRefPaste17Row" localSheetId="1" hidden="1">#REF!</definedName>
    <definedName name="XRefPaste17Row" localSheetId="4" hidden="1">#REF!</definedName>
    <definedName name="XRefPaste17Row" localSheetId="2" hidden="1">#REF!</definedName>
    <definedName name="XRefPaste17Row" localSheetId="5" hidden="1">#REF!</definedName>
    <definedName name="XRefPaste17Row" hidden="1">#REF!</definedName>
    <definedName name="XRefPaste18" hidden="1">#REF!</definedName>
    <definedName name="XRefPaste18Row" localSheetId="1" hidden="1">#REF!</definedName>
    <definedName name="XRefPaste18Row" localSheetId="4" hidden="1">#REF!</definedName>
    <definedName name="XRefPaste18Row" localSheetId="2" hidden="1">#REF!</definedName>
    <definedName name="XRefPaste18Row" localSheetId="5" hidden="1">#REF!</definedName>
    <definedName name="XRefPaste18Row" hidden="1">#REF!</definedName>
    <definedName name="XRefPaste19" hidden="1">#REF!</definedName>
    <definedName name="XRefPaste19Row" localSheetId="1" hidden="1">#REF!</definedName>
    <definedName name="XRefPaste19Row" localSheetId="4" hidden="1">#REF!</definedName>
    <definedName name="XRefPaste19Row" localSheetId="2" hidden="1">#REF!</definedName>
    <definedName name="XRefPaste19Row" localSheetId="5" hidden="1">#REF!</definedName>
    <definedName name="XRefPaste19Row" hidden="1">#REF!</definedName>
    <definedName name="XRefPaste1Row" localSheetId="1" hidden="1">#REF!</definedName>
    <definedName name="XRefPaste1Row" localSheetId="4" hidden="1">#REF!</definedName>
    <definedName name="XRefPaste1Row" localSheetId="2" hidden="1">#REF!</definedName>
    <definedName name="XRefPaste1Row" localSheetId="5" hidden="1">#REF!</definedName>
    <definedName name="XRefPaste1Row" hidden="1">#REF!</definedName>
    <definedName name="XRefPaste2" localSheetId="1" hidden="1">#REF!</definedName>
    <definedName name="XRefPaste2" localSheetId="4" hidden="1">#REF!</definedName>
    <definedName name="XRefPaste2" localSheetId="2" hidden="1">#REF!</definedName>
    <definedName name="XRefPaste2" localSheetId="5" hidden="1">#REF!</definedName>
    <definedName name="XRefPaste2" hidden="1">#REF!</definedName>
    <definedName name="XRefPaste20" hidden="1">#REF!</definedName>
    <definedName name="XRefPaste20Row" localSheetId="1" hidden="1">#REF!</definedName>
    <definedName name="XRefPaste20Row" localSheetId="4" hidden="1">#REF!</definedName>
    <definedName name="XRefPaste20Row" localSheetId="2" hidden="1">#REF!</definedName>
    <definedName name="XRefPaste20Row" localSheetId="5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1" hidden="1">#REF!</definedName>
    <definedName name="XRefPaste2Row" localSheetId="4" hidden="1">#REF!</definedName>
    <definedName name="XRefPaste2Row" localSheetId="2" hidden="1">#REF!</definedName>
    <definedName name="XRefPaste2Row" localSheetId="5" hidden="1">#REF!</definedName>
    <definedName name="XRefPaste2Row" hidden="1">#REF!</definedName>
    <definedName name="XRefPaste3" localSheetId="1" hidden="1">#REF!</definedName>
    <definedName name="XRefPaste3" localSheetId="4" hidden="1">#REF!</definedName>
    <definedName name="XRefPaste3" localSheetId="2" hidden="1">#REF!</definedName>
    <definedName name="XRefPaste3" localSheetId="5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1" hidden="1">#REF!</definedName>
    <definedName name="XRefPaste3Row" localSheetId="4" hidden="1">#REF!</definedName>
    <definedName name="XRefPaste3Row" localSheetId="2" hidden="1">#REF!</definedName>
    <definedName name="XRefPaste3Row" localSheetId="5" hidden="1">#REF!</definedName>
    <definedName name="XRefPaste3Row" hidden="1">#REF!</definedName>
    <definedName name="XRefPaste4" localSheetId="1" hidden="1">#REF!</definedName>
    <definedName name="XRefPaste4" localSheetId="4" hidden="1">#REF!</definedName>
    <definedName name="XRefPaste4" localSheetId="2" hidden="1">#REF!</definedName>
    <definedName name="XRefPaste4" localSheetId="5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1" hidden="1">#REF!</definedName>
    <definedName name="XRefPaste4Row" localSheetId="4" hidden="1">#REF!</definedName>
    <definedName name="XRefPaste4Row" localSheetId="2" hidden="1">#REF!</definedName>
    <definedName name="XRefPaste4Row" localSheetId="5" hidden="1">#REF!</definedName>
    <definedName name="XRefPaste4Row" hidden="1">#REF!</definedName>
    <definedName name="XRefPaste5" localSheetId="1" hidden="1">#REF!</definedName>
    <definedName name="XRefPaste5" localSheetId="4" hidden="1">#REF!</definedName>
    <definedName name="XRefPaste5" localSheetId="2" hidden="1">#REF!</definedName>
    <definedName name="XRefPaste5" localSheetId="5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1" hidden="1">#REF!</definedName>
    <definedName name="XRefPaste5Row" localSheetId="4" hidden="1">#REF!</definedName>
    <definedName name="XRefPaste5Row" localSheetId="2" hidden="1">#REF!</definedName>
    <definedName name="XRefPaste5Row" localSheetId="5" hidden="1">#REF!</definedName>
    <definedName name="XRefPaste5Row" hidden="1">#REF!</definedName>
    <definedName name="XRefPaste6" localSheetId="1" hidden="1">#REF!</definedName>
    <definedName name="XRefPaste6" localSheetId="4" hidden="1">#REF!</definedName>
    <definedName name="XRefPaste6" localSheetId="2" hidden="1">#REF!</definedName>
    <definedName name="XRefPaste6" localSheetId="5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localSheetId="1" hidden="1">#REF!</definedName>
    <definedName name="XRefPaste6Row" localSheetId="4" hidden="1">#REF!</definedName>
    <definedName name="XRefPaste6Row" localSheetId="2" hidden="1">#REF!</definedName>
    <definedName name="XRefPaste6Row" localSheetId="5" hidden="1">#REF!</definedName>
    <definedName name="XRefPaste6Row" hidden="1">#REF!</definedName>
    <definedName name="XRefPaste7" localSheetId="1" hidden="1">#REF!</definedName>
    <definedName name="XRefPaste7" localSheetId="4" hidden="1">#REF!</definedName>
    <definedName name="XRefPaste7" localSheetId="2" hidden="1">#REF!</definedName>
    <definedName name="XRefPaste7" localSheetId="5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localSheetId="1" hidden="1">#REF!</definedName>
    <definedName name="XRefPaste7Row" localSheetId="4" hidden="1">#REF!</definedName>
    <definedName name="XRefPaste7Row" localSheetId="2" hidden="1">#REF!</definedName>
    <definedName name="XRefPaste7Row" localSheetId="5" hidden="1">#REF!</definedName>
    <definedName name="XRefPaste7Row" hidden="1">#REF!</definedName>
    <definedName name="XRefPaste8" localSheetId="1" hidden="1">#REF!</definedName>
    <definedName name="XRefPaste8" localSheetId="4" hidden="1">#REF!</definedName>
    <definedName name="XRefPaste8" localSheetId="2" hidden="1">#REF!</definedName>
    <definedName name="XRefPaste8" localSheetId="5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1" hidden="1">#REF!</definedName>
    <definedName name="XRefPaste8Row" localSheetId="4" hidden="1">#REF!</definedName>
    <definedName name="XRefPaste8Row" localSheetId="2" hidden="1">#REF!</definedName>
    <definedName name="XRefPaste8Row" localSheetId="5" hidden="1">#REF!</definedName>
    <definedName name="XRefPaste8Row" hidden="1">#REF!</definedName>
    <definedName name="XRefPaste9" localSheetId="1" hidden="1">#REF!</definedName>
    <definedName name="XRefPaste9" localSheetId="4" hidden="1">#REF!</definedName>
    <definedName name="XRefPaste9" localSheetId="2" hidden="1">#REF!</definedName>
    <definedName name="XRefPaste9" localSheetId="5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1" hidden="1">#REF!</definedName>
    <definedName name="XRefPaste9Row" localSheetId="4" hidden="1">#REF!</definedName>
    <definedName name="XRefPaste9Row" localSheetId="2" hidden="1">#REF!</definedName>
    <definedName name="XRefPaste9Row" localSheetId="5" hidden="1">#REF!</definedName>
    <definedName name="XRefPaste9Row" hidden="1">#REF!</definedName>
    <definedName name="XRefPasteRangeCount" hidden="1">12</definedName>
    <definedName name="xrm" hidden="1">{"vue1",#N/A,FALSE,"synthese";"vue2",#N/A,FALSE,"synthese"}</definedName>
    <definedName name="xs" hidden="1">{"'毛利比较'!$A$4:$P$26"}</definedName>
    <definedName name="xsd" hidden="1">#REF!</definedName>
    <definedName name="xsssw" hidden="1">{#N/A,#N/A,FALSE,"Créances";#N/A,#N/A,FALSE,"Effectifs";#N/A,#N/A,FALSE,"SI"}</definedName>
    <definedName name="xsx" hidden="1">{"'Sheet1'!$A$1:$H$36"}</definedName>
    <definedName name="xw" hidden="1">{"'毛利比较'!$A$4:$P$26"}</definedName>
    <definedName name="xwdqf" hidden="1">{"'Sheet1'!$A$4:$M$6"}</definedName>
    <definedName name="xx" hidden="1">{#N/A,#N/A,FALSE,"Sheet1"}</definedName>
    <definedName name="xx_1" hidden="1">{#N/A,#N/A,FALSE,"Sheet1"}</definedName>
    <definedName name="xx_1_1_1" hidden="1">{#N/A,#N/A,FALSE,"Sheet1"}</definedName>
    <definedName name="xx_1_1_2" hidden="1">{#N/A,#N/A,FALSE,"Sheet1"}</definedName>
    <definedName name="xx_1_1_3" hidden="1">{#N/A,#N/A,FALSE,"Sheet1"}</definedName>
    <definedName name="xx_1_2" hidden="1">{#N/A,#N/A,FALSE,"Sheet1"}</definedName>
    <definedName name="xx_1_3" hidden="1">{#N/A,#N/A,FALSE,"Sheet1"}</definedName>
    <definedName name="xx_1_4" hidden="1">{#N/A,#N/A,FALSE,"Sheet1"}</definedName>
    <definedName name="xx_2" hidden="1">{#N/A,#N/A,FALSE,"Sheet1"}</definedName>
    <definedName name="xx_3" hidden="1">{#N/A,#N/A,FALSE,"Sheet1"}</definedName>
    <definedName name="xx_4" hidden="1">{#N/A,#N/A,FALSE,"Sheet1"}</definedName>
    <definedName name="xxx" hidden="1">{#N/A,#N/A,FALSE,"Total";#N/A,#N/A,FALSE,"ASNS";#N/A,#N/A,FALSE,"PNCNS";#N/A,#N/A,FALSE,"DSNS";#N/A,#N/A,FALSE,"TNS"}</definedName>
    <definedName name="xxxx" hidden="1">{"SCH2C",#N/A,FALSE,"North America"}</definedName>
    <definedName name="XXXXX" hidden="1">{"'FAB Yield'!$L$7"}</definedName>
    <definedName name="xxxxxs" hidden="1">#REF!</definedName>
    <definedName name="XXXXXX" hidden="1">{#N/A,#N/A,FALSE,"SUMMARY96";#N/A,#N/A,FALSE,"SUMMARY96"}</definedName>
    <definedName name="xxxxxxx" hidden="1">{#N/A,#N/A,FALSE,"Sales  total 9712";#N/A,#N/A,FALSE,"Sales  total 9712";#N/A,#N/A,FALSE,"Sales  total 9712";#N/A,#N/A,FALSE,"Sales  total 9712"}</definedName>
    <definedName name="XXXXXXXXX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#REF!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" hidden="1">{#N/A,#N/A,FALSE,"Sheet1"}</definedName>
    <definedName name="xxxxxy" hidden="1">{#N/A,#N/A,FALSE,"SUMMARY96";#N/A,#N/A,FALSE,"SUMMARY96"}</definedName>
    <definedName name="xy" hidden="1">{"'Sheet1'!$A$4:$M$6"}</definedName>
    <definedName name="xy_1" hidden="1">{"'Sheet1'!$A$4:$M$6"}</definedName>
    <definedName name="xy_1_1_1" hidden="1">{"'Sheet1'!$A$4:$M$6"}</definedName>
    <definedName name="xy_1_1_2" hidden="1">{"'Sheet1'!$A$4:$M$6"}</definedName>
    <definedName name="xy_1_1_3" hidden="1">{"'Sheet1'!$A$4:$M$6"}</definedName>
    <definedName name="xy_1_2" hidden="1">{"'Sheet1'!$A$4:$M$6"}</definedName>
    <definedName name="xy_1_3" hidden="1">{"'Sheet1'!$A$4:$M$6"}</definedName>
    <definedName name="xy_1_4" hidden="1">{"'Sheet1'!$A$4:$M$6"}</definedName>
    <definedName name="xy_2" hidden="1">{"'Sheet1'!$A$4:$M$6"}</definedName>
    <definedName name="xy_3" hidden="1">{"'Sheet1'!$A$4:$M$6"}</definedName>
    <definedName name="xy_4" hidden="1">{"'Sheet1'!$A$4:$M$6"}</definedName>
    <definedName name="xyz" hidden="1">#REF!</definedName>
    <definedName name="xyz2" hidden="1">{#N/A,#N/A,FALSE,"Bericht 2";#N/A,#N/A,FALSE,"Bericht 3";#N/A,#N/A,FALSE,"Bericht 1"}</definedName>
    <definedName name="xZXZX" hidden="1">{#N/A,#N/A,TRUE,"TITLE"}</definedName>
    <definedName name="y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y_1_1" hidden="1">{#N/A,#N/A,FALSE,"Sheet1"}</definedName>
    <definedName name="y_1_1_1" hidden="1">{#N/A,#N/A,FALSE,"Sheet1"}</definedName>
    <definedName name="y_1_1_2" hidden="1">{#N/A,#N/A,FALSE,"Sheet1"}</definedName>
    <definedName name="y_1_1_3" hidden="1">{#N/A,#N/A,FALSE,"Sheet1"}</definedName>
    <definedName name="y_1_2" hidden="1">{#N/A,#N/A,FALSE,"Sheet1"}</definedName>
    <definedName name="y_1_3" hidden="1">{#N/A,#N/A,FALSE,"Sheet1"}</definedName>
    <definedName name="y_2" hidden="1">{#N/A,#N/A,FALSE,"Sheet1"}</definedName>
    <definedName name="y_3" hidden="1">{#N/A,#N/A,FALSE,"Sheet1"}</definedName>
    <definedName name="Y2K" hidden="1">#REF!</definedName>
    <definedName name="Y5HB5W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n" hidden="1">{"RES-2002",#N/A,FALSE,"BL2000";"A1-2002",#N/A,FALSE,"BL2000";"A2-2002",#N/A,FALSE,"BL2000"}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B" hidden="1">{#N/A,#N/A,FALSE,"Aging Summary";#N/A,#N/A,FALSE,"Ratio Analysis";#N/A,#N/A,FALSE,"Test 120 Day Accts";#N/A,#N/A,FALSE,"Tickmarks"}</definedName>
    <definedName name="ye" hidden="1">#REF!</definedName>
    <definedName name="yes" hidden="1">{"SCH1C",#N/A,FALSE,"North America";"SCH2C",#N/A,FALSE,"North America"}</definedName>
    <definedName name="yfdsf" hidden="1">{#N/A,#N/A,FALSE,"Bericht 2";#N/A,#N/A,FALSE,"Bericht 3";#N/A,#N/A,FALSE,"Bericht 1"}</definedName>
    <definedName name="ygligli" hidden="1">{#N/A,#N/A,FALSE,"Bericht 2";#N/A,#N/A,FALSE,"Bericht 3";#N/A,#N/A,FALSE,"Bericht 1"}</definedName>
    <definedName name="yh" hidden="1">#REF!</definedName>
    <definedName name="yhr" hidden="1">{#N/A,#N/A,FALSE,"OI";#N/A,#N/A,FALSE,"EiD"}</definedName>
    <definedName name="yia" hidden="1">{"Printsmall",#N/A,FALSE,"Balance Sheet"}</definedName>
    <definedName name="yioyi" hidden="1">{#N/A,#N/A,TRUE,"1Q BCG";#N/A,#N/A,TRUE,"1Q w|o Wireless";#N/A,#N/A,TRUE,"1Q Wireless"}</definedName>
    <definedName name="yioyi_1" hidden="1">{#N/A,#N/A,TRUE,"1Q BCG";#N/A,#N/A,TRUE,"1Q w|o Wireless";#N/A,#N/A,TRUE,"1Q Wireless"}</definedName>
    <definedName name="yktm" hidden="1">{#N/A,#N/A,FALSE,"Sheet1"}</definedName>
    <definedName name="YMYR" hidden="1">{#N/A,#N/A,FALSE,"Sheet1"}</definedName>
    <definedName name="ynty" hidden="1">{"LCConsBSFinalCflowQ",#N/A,TRUE,"LCCons";"LCConsBSCflowQ",#N/A,TRUE,"LCCons";"LCConsSupportCflowQ",#N/A,TRUE,"LCCons"}</definedName>
    <definedName name="YOLCU2" hidden="1">#REF!</definedName>
    <definedName name="YPU" hidden="1">#REF!</definedName>
    <definedName name="yr" hidden="1">{#N/A,#N/A,TRUE,"1Q BCG";#N/A,#N/A,TRUE,"1Q w|o Wireless";#N/A,#N/A,TRUE,"1Q Wireless"}</definedName>
    <definedName name="yr_1" hidden="1">{#N/A,#N/A,TRUE,"1Q BCG";#N/A,#N/A,TRUE,"1Q w|o Wireless";#N/A,#N/A,TRUE,"1Q Wireless"}</definedName>
    <definedName name="yre" hidden="1">{#N/A,#N/A,TRUE,"Monthly Wireless";#N/A,#N/A,TRUE,"Qrt Wireless";#N/A,#N/A,TRUE,"FY Wireless";#N/A,#N/A,TRUE,"1Q Wireless";#N/A,#N/A,TRUE,"2Q Wireless";#N/A,#N/A,TRUE,"3Q Wireless";#N/A,#N/A,TRUE,"4Q Wireless"}</definedName>
    <definedName name="yre_1" hidden="1">{#N/A,#N/A,TRUE,"Monthly Wireless";#N/A,#N/A,TRUE,"Qrt Wireless";#N/A,#N/A,TRUE,"FY Wireless";#N/A,#N/A,TRUE,"1Q Wireless";#N/A,#N/A,TRUE,"2Q Wireless";#N/A,#N/A,TRUE,"3Q Wireless";#N/A,#N/A,TRUE,"4Q Wireless"}</definedName>
    <definedName name="YRMRY" hidden="1">{"EVA",#N/A,FALSE,"EVA";"WACC",#N/A,FALSE,"WACC"}</definedName>
    <definedName name="yrty" hidden="1">{"'Sheet1'!$A$1:$H$36"}</definedName>
    <definedName name="yt8jih" hidden="1">{"uno",#N/A,FALSE,"Dist total";"COMENTARIO",#N/A,FALSE,"Ficha CODICE"}</definedName>
    <definedName name="ytdo" hidden="1">{#N/A,#N/A,FALSE,"Bericht 2";#N/A,#N/A,FALSE,"Bericht 3";#N/A,#N/A,FALSE,"Bericht 1"}</definedName>
    <definedName name="ytjtjyytjytj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ytkkytytkkyt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ytre" hidden="1">{#N/A,#N/A,FALSE,"mgtsum.XLS";#N/A,#N/A,FALSE,"CAPONE";#N/A,#N/A,FALSE,"CAPTWO";#N/A,#N/A,FALSE,"CAPTHREE"}</definedName>
    <definedName name="ytrewq" hidden="1">{#N/A,#N/A,FALSE,"Assessment";#N/A,#N/A,FALSE,"Staffing";#N/A,#N/A,FALSE,"Hires";#N/A,#N/A,FALSE,"Assumptions"}</definedName>
    <definedName name="yt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ytytytytjy" hidden="1">{#N/A,#N/A,FALSE,"Material Detail"}</definedName>
    <definedName name="yu" hidden="1">{"'毛利比较'!$A$4:$P$26"}</definedName>
    <definedName name="yui" hidden="1">{"'毛利比较'!$A$4:$P$26"}</definedName>
    <definedName name="yuiy" hidden="1">#REF!</definedName>
    <definedName name="yuj" hidden="1">{"'毛利比较'!$A$4:$P$26"}</definedName>
    <definedName name="YURM" hidden="1">{"adj95mult",#N/A,FALSE,"COMPCO";"adj95est",#N/A,FALSE,"COMPCO"}</definedName>
    <definedName name="yuu" hidden="1">{"'Sheet1'!$A$1:$H$36"}</definedName>
    <definedName name="yuuuuuuu" hidden="1">{"ratios",#N/A,FALSE,"Summary Accounts"}</definedName>
    <definedName name="ywertu" hidden="1">{"SCH1B",#N/A,FALSE,"Canada";"SCH2B",#N/A,FALSE,"Canada"}</definedName>
    <definedName name="yy" hidden="1">{#N/A,#N/A,FALSE,"Sheet1"}</definedName>
    <definedName name="yy_1" hidden="1">{#N/A,#N/A,FALSE,"Sheet1"}</definedName>
    <definedName name="yy_1_1_1" hidden="1">{#N/A,#N/A,FALSE,"Sheet1"}</definedName>
    <definedName name="yy_1_1_2" hidden="1">{#N/A,#N/A,FALSE,"Sheet1"}</definedName>
    <definedName name="yy_1_1_3" hidden="1">{#N/A,#N/A,FALSE,"Sheet1"}</definedName>
    <definedName name="yy_1_2" hidden="1">{#N/A,#N/A,FALSE,"Sheet1"}</definedName>
    <definedName name="yy_1_3" hidden="1">{#N/A,#N/A,FALSE,"Sheet1"}</definedName>
    <definedName name="yy_1_4" hidden="1">{#N/A,#N/A,FALSE,"Sheet1"}</definedName>
    <definedName name="yy_2" hidden="1">{#N/A,#N/A,FALSE,"Sheet1"}</definedName>
    <definedName name="yy_3" hidden="1">{#N/A,#N/A,FALSE,"Sheet1"}</definedName>
    <definedName name="yy_4" hidden="1">{#N/A,#N/A,FALSE,"Sheet1"}</definedName>
    <definedName name="yyy" hidden="1">{#N/A,#N/A,FALSE,"QTR Total";#N/A,#N/A,FALSE,"QTR ASNS";#N/A,#N/A,FALSE,"QTR PNCNS";#N/A,#N/A,FALSE,"QTR DSNS";#N/A,#N/A,FALSE,"QTR TNS"}</definedName>
    <definedName name="YYY1" hidden="1">#REF!</definedName>
    <definedName name="YYYYY" hidden="1">#REF!</definedName>
    <definedName name="yyyyyyyyy" hidden="1">{#N/A,#N/A,FALSE,"Sheet1"}</definedName>
    <definedName name="z" hidden="1">{"'Sheet1'!$A$4:$M$6"}</definedName>
    <definedName name="Z_018D306F_1E6A_4D1E_A2AA_C89281AFF7C7_.wvu.Cols" hidden="1">#REF!</definedName>
    <definedName name="Z_0378FE87_9993_454C_84AA_4B2CB0D8B68C_.wvu.Cols" hidden="1">#REF!,#REF!</definedName>
    <definedName name="Z_04EFD020_A20D_4EE3_85A6_75D25208AE46_.wvu.Cols" hidden="1">#REF!,#REF!</definedName>
    <definedName name="Z_09804D5A_F9F9_4A59_8C04_3E02826EB2C6_.wvu.Cols" hidden="1">#REF!</definedName>
    <definedName name="Z_09804D5A_F9F9_4A59_8C04_3E02826EB2C6_.wvu.FilterData" hidden="1">#REF!</definedName>
    <definedName name="Z_09804D5A_F9F9_4A59_8C04_3E02826EB2C6_.wvu.PrintArea" hidden="1">#REF!</definedName>
    <definedName name="Z_09804D5A_F9F9_4A59_8C04_3E02826EB2C6_.wvu.PrintTitles" hidden="1">#REF!</definedName>
    <definedName name="Z_09804D5A_F9F9_4A59_8C04_3E02826EB2C6_.wvu.Rows" hidden="1">#REF!</definedName>
    <definedName name="Z_0E0562E6_48A7_4A25_A5A3_68B5BE271233_.wvu.Cols" hidden="1">#REF!,#REF!</definedName>
    <definedName name="z_1" hidden="1">{"'Sheet1'!$A$4:$M$6"}</definedName>
    <definedName name="z_1_1_1" hidden="1">{"'Sheet1'!$A$4:$M$6"}</definedName>
    <definedName name="z_1_1_2" hidden="1">{"'Sheet1'!$A$4:$M$6"}</definedName>
    <definedName name="z_1_1_3" hidden="1">{"'Sheet1'!$A$4:$M$6"}</definedName>
    <definedName name="z_1_2" hidden="1">{"'Sheet1'!$A$4:$M$6"}</definedName>
    <definedName name="z_1_3" hidden="1">{"'Sheet1'!$A$4:$M$6"}</definedName>
    <definedName name="z_1_4" hidden="1">{"'Sheet1'!$A$4:$M$6"}</definedName>
    <definedName name="Z_15A1709B_EB41_4436_A5F4_778A9145EFEB_.wvu.Cols" hidden="1">#REF!,#REF!</definedName>
    <definedName name="Z_185462FC_69C5_419F_863B_E67CB2588D62_.wvu.Cols" hidden="1">#REF!</definedName>
    <definedName name="Z_185462FC_69C5_419F_863B_E67CB2588D62_.wvu.FilterData" hidden="1">#REF!</definedName>
    <definedName name="Z_185462FC_69C5_419F_863B_E67CB2588D62_.wvu.PrintArea" hidden="1">#REF!</definedName>
    <definedName name="Z_185462FC_69C5_419F_863B_E67CB2588D62_.wvu.Rows" hidden="1">#REF!,#REF!,#REF!</definedName>
    <definedName name="Z_1E33C126_14DA_11D2_9ED6_0000C0A49CB3_.wvu.PrintArea" hidden="1">#REF!</definedName>
    <definedName name="Z_1E33C126_14DA_11D2_9ED6_0000C0A49CB3_.wvu.PrintTitles" hidden="1">#REF!</definedName>
    <definedName name="z_2" hidden="1">{"'Sheet1'!$A$4:$M$6"}</definedName>
    <definedName name="Z_27B8897F_D988_49B5_91F7_95D9DC393864_.wvu.FilterData" hidden="1">#REF!</definedName>
    <definedName name="Z_27E89501_1742_11D2_AEFC_0000C0049DB3_.wvu.Cols" hidden="1">#REF!</definedName>
    <definedName name="Z_2AF21A20_8F54_11D2_BFB5_0060089CDEE6_.wvu.PrintArea" hidden="1">#REF!</definedName>
    <definedName name="Z_2F812E49_D9ED_4A73_993E_B0274CCF839A_.wvu.Cols" hidden="1">#REF!</definedName>
    <definedName name="Z_2F812E49_D9ED_4A73_993E_B0274CCF839A_.wvu.PrintArea" hidden="1">#REF!</definedName>
    <definedName name="z_3" hidden="1">{"'Sheet1'!$A$4:$M$6"}</definedName>
    <definedName name="Z_39BC5E81_0594_11D1_8C74_006097B34275_.wvu.FilterData" hidden="1">#REF!</definedName>
    <definedName name="Z_39BC5E82_0594_11D1_8C74_006097B34275_.wvu.FilterData" hidden="1">#REF!</definedName>
    <definedName name="Z_3C16497B_0F48_4EED_A00F_3D378D5573BF_.wvu.Cols" hidden="1">#REF!</definedName>
    <definedName name="Z_3C16497B_0F48_4EED_A00F_3D378D5573BF_.wvu.FilterData" hidden="1">#REF!</definedName>
    <definedName name="Z_3C16497B_0F48_4EED_A00F_3D378D5573BF_.wvu.PrintArea" hidden="1">#REF!</definedName>
    <definedName name="Z_3C16497B_0F48_4EED_A00F_3D378D5573BF_.wvu.PrintTitles" hidden="1">#REF!</definedName>
    <definedName name="Z_3E1CC7EF_6111_4E7B_B3F5_8D8480B4F6CF_.wvu.Cols" hidden="1">#REF!,#REF!</definedName>
    <definedName name="z_4" hidden="1">{"'Sheet1'!$A$4:$M$6"}</definedName>
    <definedName name="Z_4AE2C4BE_723D_431D_8903_535C958B6356_.wvu.PrintArea" hidden="1">#REF!</definedName>
    <definedName name="Z_4B1060C5_B69C_48DC_AC04_D72DB0A8A926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90D0B40_8F6D_11D2_8C84_444553540000_.wvu.PrintArea" hidden="1">#REF!</definedName>
    <definedName name="Z_5C1D872D_D064_4DE7_BD55_959B7CCB4FFD_.wvu.Cols" hidden="1">#REF!,#REF!,#REF!,#REF!,#REF!</definedName>
    <definedName name="Z_632BB144_1831_43EF_AD5A_BF799D57DE6B_.wvu.Cols" hidden="1">#REF!,#REF!,#REF!,#REF!,#REF!</definedName>
    <definedName name="Z_677C6337_708E_11D3_B400_0000E21227E8_.wvu.Rows" localSheetId="1" hidden="1">#REF!</definedName>
    <definedName name="Z_677C6337_708E_11D3_B400_0000E21227E8_.wvu.Rows" localSheetId="4" hidden="1">#REF!</definedName>
    <definedName name="Z_677C6337_708E_11D3_B400_0000E21227E8_.wvu.Rows" localSheetId="2" hidden="1">#REF!</definedName>
    <definedName name="Z_677C6337_708E_11D3_B400_0000E21227E8_.wvu.Rows" localSheetId="5" hidden="1">#REF!</definedName>
    <definedName name="Z_677C6337_708E_11D3_B400_0000E21227E8_.wvu.Rows" hidden="1">#REF!</definedName>
    <definedName name="Z_6B3AA822_3042_11D7_8187_0060972BE2C8_.wvu.Cols" hidden="1">#REF!,#REF!</definedName>
    <definedName name="Z_6D0F53EE_19FD_438B_BDE2_46C019EC4A8E_.wvu.Cols" hidden="1">#REF!,#REF!</definedName>
    <definedName name="Z_6E07856A_D400_4CD6_8503_87A22AB36933_.wvu.FilterData" hidden="1">#REF!</definedName>
    <definedName name="Z_6E0ADC42_F22D_11D0_8C74_006097B34275_.wvu.FilterData" hidden="1">#REF!</definedName>
    <definedName name="Z_7380F18F_5933_11D2_9829_0000C0A49CB3_.wvu.PrintArea" hidden="1">#REF!</definedName>
    <definedName name="Z_77CAE009_BC1B_454C_890C_DC2E3AD9C2BD_.wvu.PrintTitles" hidden="1">#REF!</definedName>
    <definedName name="Z_7ABA61AD_A2F6_4663_91B9_D1F2968F7C9E_.wvu.Cols" hidden="1">#REF!,#REF!</definedName>
    <definedName name="Z_7E0A45E1_0993_11D1_8C74_006097B34275_.wvu.FilterData" hidden="1">#REF!</definedName>
    <definedName name="Z_8131B9F3_64F3_472C_9042_E1CE8746ABF7_.wvu.Cols" hidden="1">#REF!,#REF!</definedName>
    <definedName name="Z_82212322_246D_11D1_8C74_006097B34275_.wvu.FilterData" hidden="1">#REF!</definedName>
    <definedName name="Z_85A12121_AAAA_11D6_BB1C_0060972BE34F_.wvu.Rows" hidden="1">#REF!,#REF!</definedName>
    <definedName name="Z_8B56B5BA_141B_40FA_A520_2539504BFAE2_.wvu.Cols" hidden="1">#REF!</definedName>
    <definedName name="Z_8B56B5BA_141B_40FA_A520_2539504BFAE2_.wvu.Rows" hidden="1">#REF!,#REF!,#REF!,#REF!,#REF!,#REF!,#REF!,#REF!,#REF!,#REF!</definedName>
    <definedName name="Z_91833B12_86F3_4345_9F54_FDA7C26CEAD0_.wvu.Cols" hidden="1">#REF!,#REF!</definedName>
    <definedName name="Z_935F06FB_F61E_434B_991D_CBC56BB9161C_.wvu.Col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F5FACE_AC37_11D1_89B5_00805F0D0267_.wvu.Cols" hidden="1">#REF!</definedName>
    <definedName name="Z_9E593C0B_5852_4E1E_9490_6DC9BD716269_.wvu.Cols" hidden="1">#REF!,#REF!</definedName>
    <definedName name="Z_A28C60FA_0212_4918_B102_71CCE27B4671_.wvu.Cols" hidden="1">#REF!</definedName>
    <definedName name="Z_A28C60FA_0212_4918_B102_71CCE27B4671_.wvu.Rows" hidden="1">#REF!,#REF!,#REF!,#REF!</definedName>
    <definedName name="Z_A292BF87_749E_11D7_84D6_00E04C390059_.wvu.Cols" hidden="1">#REF!,#REF!</definedName>
    <definedName name="Z_A49841DB_C524_42A6_9B50_E9D056CCF2B1_.wvu.Cols" hidden="1">#REF!,#REF!</definedName>
    <definedName name="Z_A96039EC_7921_4FA2_91FC_7DF6E635CDBF_.wvu.FilterData" hidden="1">#REF!</definedName>
    <definedName name="Z_AE10D290_E47F_468A_BE94_B5B19DE3D630_.wvu.PrintArea" hidden="1">#REF!</definedName>
    <definedName name="Z_B1D9BD85_840B_4589_82A1_98075B91C791_.wvu.Cols" hidden="1">#REF!,#REF!,#REF!,#REF!,#REF!,#REF!</definedName>
    <definedName name="Z_B2A14B8E_B430_11D1_998A_0008C740D27E_.wvu.Cols" hidden="1">#REF!</definedName>
    <definedName name="Z_B55DE98F_3A4F_4638_911C_592B05243DFC_.wvu.Cols" hidden="1">#REF!,#REF!</definedName>
    <definedName name="Z_B8175DE2_E97C_11D0_8C74_006097B34275_.wvu.FilterData" hidden="1">#REF!</definedName>
    <definedName name="Z_BF704856_A911_11D1_8FF8_444553540000_.wvu.Cols" hidden="1">#REF!</definedName>
    <definedName name="Z_C31C03AD_4257_11D7_BB1C_0060972BE34F_.wvu.Rows" hidden="1">#REF!,#REF!,#REF!,#REF!,#REF!,#REF!,#REF!,#REF!</definedName>
    <definedName name="Z_C36B5614_B73B_11D1_8220_748505C10000_.wvu.Cols" hidden="1">#REF!</definedName>
    <definedName name="Z_D1A666B5_0C14_11D7_AC5E_0004AC259322_.wvu.FilterData" hidden="1">#REF!</definedName>
    <definedName name="Z_D4141E7F_441C_417D_961D_976DDD0698CC_.wvu.Cols" hidden="1">#REF!,#REF!</definedName>
    <definedName name="Z_DCA8D884_2605_11D1_A510_006097B38048_.wvu.FilterData" hidden="1">#REF!</definedName>
    <definedName name="Z_E2699901_D040_11D0_A510_006097B38048_.wvu.FilterData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97DB4C3_A2A9_11D5_8ED7_006008E304D7_.wvu.FilterData" hidden="1">#REF!</definedName>
    <definedName name="Z_E9960DC5_ADB2_4155_A11A_AFC2C849AC64_.wvu.Cols" hidden="1">#REF!,#REF!</definedName>
    <definedName name="Z_ED33BBA2_7391_4D6F_BF65_8745717FDF05_.wvu.PrintTitles" hidden="1">#REF!,#REF!</definedName>
    <definedName name="Z_EFAFB6F2_BF6D_46F8_B96B_FD0935EDF97C_.wvu.Cols" hidden="1">#REF!,#REF!</definedName>
    <definedName name="Z_F136AF75_C4D6_40EA_91D8_18465CACB25E_.wvu.Rows" hidden="1">#REF!</definedName>
    <definedName name="Z_FAE077AB_CC9F_11D7_84D6_00E04C390059_.wvu.Cols" hidden="1">#REF!,#REF!</definedName>
    <definedName name="Z_FCD54E5C_1BC2_4325_920C_4EC9EFB3A0E5_.wvu.Cols" hidden="1">#REF!,#REF!</definedName>
    <definedName name="za" hidden="1">{"'Sheet1'!$A$4:$M$6"}</definedName>
    <definedName name="za_1" hidden="1">{"'Sheet1'!$A$4:$M$6"}</definedName>
    <definedName name="za_1_1_1" hidden="1">{"'Sheet1'!$A$4:$M$6"}</definedName>
    <definedName name="za_1_1_2" hidden="1">{"'Sheet1'!$A$4:$M$6"}</definedName>
    <definedName name="za_1_1_3" hidden="1">{"'Sheet1'!$A$4:$M$6"}</definedName>
    <definedName name="za_1_2" hidden="1">{"'Sheet1'!$A$4:$M$6"}</definedName>
    <definedName name="za_1_3" hidden="1">{"'Sheet1'!$A$4:$M$6"}</definedName>
    <definedName name="za_1_4" hidden="1">{"'Sheet1'!$A$4:$M$6"}</definedName>
    <definedName name="za_2" hidden="1">{"'Sheet1'!$A$4:$M$6"}</definedName>
    <definedName name="za_3" hidden="1">{"'Sheet1'!$A$4:$M$6"}</definedName>
    <definedName name="za_4" hidden="1">{"'Sheet1'!$A$4:$M$6"}</definedName>
    <definedName name="zaf" hidden="1">{"Acq_matrix",#N/A,FALSE,"Acquisition Matrix"}</definedName>
    <definedName name="zaq" hidden="1">{#N/A,#N/A,FALSE,"Calc";#N/A,#N/A,FALSE,"Sensitivity";#N/A,#N/A,FALSE,"LT Earn.Dil.";#N/A,#N/A,FALSE,"Dil. AVP"}</definedName>
    <definedName name="zcv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X" hidden="1">{#N/A,#N/A,FALSE,"资产负债表";#N/A,#N/A,FALSE,"资产负债表"}</definedName>
    <definedName name="ZD" hidden="1">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r" hidden="1">{#N/A,#N/A,FALSE,"Calc";#N/A,#N/A,FALSE,"Sensitivity";#N/A,#N/A,FALSE,"LT Earn.Dil.";#N/A,#N/A,FALSE,"Dil. AVP"}</definedName>
    <definedName name="zhang" hidden="1">{"'Z3-1'!$B$9:$I$29"}</definedName>
    <definedName name="zhj" hidden="1">1/ev</definedName>
    <definedName name="zldjfldjkasjfkljal" hidden="1">{#N/A,#N/A,FALSE,"DAOCM 2차 검토"}</definedName>
    <definedName name="zx" hidden="1">{"'毛利比较'!$A$4:$P$26"}</definedName>
    <definedName name="ZXC" hidden="1">{#N/A,#N/A,FALSE,"A";#N/A,#N/A,FALSE,"A"}</definedName>
    <definedName name="zxcxzc" hidden="1">{"det (May)",#N/A,FALSE,"June";"sum (MAY YTD)",#N/A,FALSE,"June YTD"}</definedName>
    <definedName name="zxczxc" hidden="1">{"det (May)",#N/A,FALSE,"June";"sum (MAY YTD)",#N/A,FALSE,"June YTD"}</definedName>
    <definedName name="zxczxczczx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z" hidden="1">{"'Sheet1'!$A$4:$M$6"}</definedName>
    <definedName name="zz_1" hidden="1">{"'Sheet1'!$A$4:$M$6"}</definedName>
    <definedName name="zz_1_1_1" hidden="1">{"'Sheet1'!$A$4:$M$6"}</definedName>
    <definedName name="zz_1_1_2" hidden="1">{"'Sheet1'!$A$4:$M$6"}</definedName>
    <definedName name="zz_1_1_3" hidden="1">{"'Sheet1'!$A$4:$M$6"}</definedName>
    <definedName name="zz_1_2" hidden="1">{"'Sheet1'!$A$4:$M$6"}</definedName>
    <definedName name="zz_1_3" hidden="1">{"'Sheet1'!$A$4:$M$6"}</definedName>
    <definedName name="zz_1_4" hidden="1">{"'Sheet1'!$A$4:$M$6"}</definedName>
    <definedName name="zz_2" hidden="1">{"'Sheet1'!$A$4:$M$6"}</definedName>
    <definedName name="zz_3" hidden="1">{"'Sheet1'!$A$4:$M$6"}</definedName>
    <definedName name="zz_4" hidden="1">{"'Sheet1'!$A$4:$M$6"}</definedName>
    <definedName name="zzz" hidden="1">{"'Sheet1'!$A$1:$H$36"}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zzz" hidden="1">{#N/A,#N/A,FALSE,"A";#N/A,#N/A,FALSE,"A"}</definedName>
    <definedName name="zzzzzz" hidden="1">{"SCH1B",#N/A,FALSE,"Canada";"SCH2B",#N/A,FALSE,"Canada"}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" hidden="1">#REF!</definedName>
    <definedName name="zzzzzzzzzzzzzzzz" hidden="1">{"SCH2C",#N/A,FALSE,"North America"}</definedName>
    <definedName name="zzzzzzzzzzzzzzzzz" hidden="1">{#N/A,#N/A,FALSE,"Sheet1"}</definedName>
    <definedName name="zzzzzzzzzzzzzzzzzzzzzzzzzz" hidden="1">#REF!</definedName>
    <definedName name="ааа" hidden="1">{"det (May)",#N/A,FALSE,"June";"sum (MAY YTD)",#N/A,FALSE,"June YTD"}</definedName>
    <definedName name="ввв" hidden="1">{"det (May)",#N/A,FALSE,"June";"sum (MAY YTD)",#N/A,FALSE,"June YTD"}</definedName>
    <definedName name="вуув" hidden="1">{#N/A,#N/A,TRUE,"Лист1";#N/A,#N/A,TRUE,"Лист2";#N/A,#N/A,TRUE,"Лист3"}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ис1" hidden="1">{#N/A,#N/A,TRUE,"Лист1";#N/A,#N/A,TRUE,"Лист2";#N/A,#N/A,TRUE,"Лист3"}</definedName>
    <definedName name="тп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ыуаы" hidden="1">{#N/A,#N/A,TRUE,"Лист1";#N/A,#N/A,TRUE,"Лист2";#N/A,#N/A,TRUE,"Лист3"}</definedName>
    <definedName name="가" hidden="1">#N/A</definedName>
    <definedName name="강" hidden="1">{#N/A,#N/A,TRUE,"960318-1";#N/A,#N/A,TRUE,"960318-2";#N/A,#N/A,TRUE,"960318-3"}</definedName>
    <definedName name="건설" hidden="1">{"'표지'!$B$5"}</definedName>
    <definedName name="검침" hidden="1">{#N/A,#N/A,FALSE,"제목"}</definedName>
    <definedName name="견적서44" hidden="1">{#N/A,#N/A,FALSE,"제목"}</definedName>
    <definedName name="경영" hidden="1">#N/A</definedName>
    <definedName name="경영담당" hidden="1">{#N/A,#N/A,FALSE,"제목"}</definedName>
    <definedName name="경영방침" hidden="1">#N/A</definedName>
    <definedName name="경쟁사1" hidden="1">#N/A</definedName>
    <definedName name="경쟁사2" hidden="1">#REF!</definedName>
    <definedName name="계획" hidden="1">#N/A</definedName>
    <definedName name="공구" hidden="1">{#N/A,#N/A,FALSE,"제목"}</definedName>
    <definedName name="공부" hidden="1">{#N/A,#N/A,TRUE,"960318-1";#N/A,#N/A,TRUE,"960318-2";#N/A,#N/A,TRUE,"960318-3"}</definedName>
    <definedName name="공장지원" hidden="1">#REF!</definedName>
    <definedName name="공장지원팀" hidden="1">#REF!</definedName>
    <definedName name="공정별" hidden="1">{"'Sheet1'!$A$1:$H$36"}</definedName>
    <definedName name="관리" hidden="1">{#N/A,#N/A,FALSE,"DAOCM 2차 검토"}</definedName>
    <definedName name="구분" hidden="1">{#N/A,#N/A,FALSE,"제목"}</definedName>
    <definedName name="국내SAP2" hidden="1">{"'표지'!$B$5"}</definedName>
    <definedName name="권혁성" hidden="1">{#N/A,#N/A,FALSE,"DAOCM 2차 검토"}</definedName>
    <definedName name="그래프ROI" hidden="1">#REF!</definedName>
    <definedName name="급여1" hidden="1">#REF!</definedName>
    <definedName name="기술1" hidden="1">{#N/A,#N/A,TRUE,"960318-1";#N/A,#N/A,TRUE,"960318-2";#N/A,#N/A,TRUE,"960318-3"}</definedName>
    <definedName name="김" hidden="1">{"'Sheet1'!$A$1:$H$36"}</definedName>
    <definedName name="김영갑" hidden="1">{#N/A,#N/A,FALSE,"제목"}</definedName>
    <definedName name="김영복" hidden="1">{"'Sheet1'!$A$1:$H$36"}</definedName>
    <definedName name="김용" hidden="1">{#N/A,#N/A,FALSE,"제목"}</definedName>
    <definedName name="김임식" hidden="1">{#N/A,#N/A,FALSE,"제목"}</definedName>
    <definedName name="김종신" hidden="1">{"'Sheet1'!$A$1:$H$36"}</definedName>
    <definedName name="김현송" hidden="1">{"'Sheet1'!$A$1:$H$36"}</definedName>
    <definedName name="김희란" hidden="1">{"'Sheet1'!$A$1:$H$36"}</definedName>
    <definedName name="꽥" hidden="1">{#N/A,#N/A,TRUE,"960318-1";#N/A,#N/A,TRUE,"960318-2";#N/A,#N/A,TRUE,"960318-3"}</definedName>
    <definedName name="ㄴㄴ" hidden="1">{"'Sheet1'!$A$1:$H$36"}</definedName>
    <definedName name="ㄴㄹ" hidden="1">{0}</definedName>
    <definedName name="ㄴㅇ" hidden="1">{"'Sheet1'!$A$1:$H$36"}</definedName>
    <definedName name="ㄴㅇㄹㄻ" hidden="1">{"'표지'!$B$5"}</definedName>
    <definedName name="나" hidden="1">{#N/A,#N/A,TRUE,"960318-1";#N/A,#N/A,TRUE,"960318-2";#N/A,#N/A,TRUE,"960318-3"}</definedName>
    <definedName name="나라" hidden="1">{#N/A,#N/A,FALSE,"DAOCM 2차 검토"}</definedName>
    <definedName name="년말감액예상" hidden="1">{"'Sheet1'!$A$1:$H$36"}</definedName>
    <definedName name="뉴" hidden="1">{"'Sheet1'!$A$1:$H$36"}</definedName>
    <definedName name="니" hidden="1">{"'표지'!$B$5"}</definedName>
    <definedName name="ㄴㄻㅇ" hidden="1">{"'표지'!$B$5"}</definedName>
    <definedName name="ㄷ" hidden="1">{"'Sheet1'!$A$1:$H$36"}</definedName>
    <definedName name="ㄷㄱ" hidden="1">{"'Sheet1'!$A$1:$H$36"}</definedName>
    <definedName name="ㄷㄷㄷㄷ" hidden="1">{"'Sheet1'!$A$1:$H$36"}</definedName>
    <definedName name="ㄷㄷㄷㄷㄷ" hidden="1">{"'Sheet1'!$A$1:$H$36"}</definedName>
    <definedName name="단가" hidden="1">{#N/A,#N/A,TRUE,"960318-1";#N/A,#N/A,TRUE,"960318-2";#N/A,#N/A,TRUE,"960318-3"}</definedName>
    <definedName name="대여" hidden="1">{#N/A,#N/A,FALSE,"DAOCM 2차 검토"}</definedName>
    <definedName name="도전계획Density별" hidden="1">{"'Sheet1'!$A$1:$H$36"}</definedName>
    <definedName name="동근" hidden="1">{#N/A,#N/A,FALSE,"제목"}</definedName>
    <definedName name="ㄹ" hidden="1">#N/A</definedName>
    <definedName name="ㄹㄹㄹㄹ" hidden="1">{"'Sheet1'!$A$1:$H$36"}</definedName>
    <definedName name="ㄹㄹㅇㅇ" hidden="1">{"'Sheet1'!$A$1:$H$36"}</definedName>
    <definedName name="ㄹㅇ" hidden="1">{"'Sheet1'!$A$1:$H$36"}</definedName>
    <definedName name="롤" hidden="1">{#N/A,#N/A,TRUE,"960318-1";#N/A,#N/A,TRUE,"960318-2";#N/A,#N/A,TRUE,"960318-3"}</definedName>
    <definedName name="롱" hidden="1">{#N/A,#N/A,TRUE,"960318-1";#N/A,#N/A,TRUE,"960318-2";#N/A,#N/A,TRUE,"960318-3"}</definedName>
    <definedName name="룰" hidden="1">{#N/A,#N/A,TRUE,"960318-1";#N/A,#N/A,TRUE,"960318-2";#N/A,#N/A,TRUE,"960318-3"}</definedName>
    <definedName name="ㅁㄴㄴ" hidden="1">{"'Sheet1'!$A$1:$H$36"}</definedName>
    <definedName name="ㅁㄴㄹㅇㅁㄴ" hidden="1">{"'Sheet1'!$A$1:$H$36"}</definedName>
    <definedName name="ㅁㅁ" hidden="1">#REF!</definedName>
    <definedName name="ㅁㅁㅁ" hidden="1">{"'표지'!$B$5"}</definedName>
    <definedName name="ㅁㅁㅁㅁ" hidden="1">{#N/A,#N/A,TRUE,"960318-1";#N/A,#N/A,TRUE,"960318-2";#N/A,#N/A,TRUE,"960318-3"}</definedName>
    <definedName name="ㅁㅁㅁㅁㅁㅁ" hidden="1">{#N/A,#N/A,TRUE,"960318-1";#N/A,#N/A,TRUE,"960318-2";#N/A,#N/A,TRUE,"960318-3"}</definedName>
    <definedName name="ㅁㅁㅁㅁㅁㅁㅁㅁㅁㅁㅁㅁㅁㅁㅁㅁㅁㅁㅁㅁㅁㅁ" hidden="1">{"'표지'!$B$5"}</definedName>
    <definedName name="매출" hidden="1">{#N/A,#N/A,FALSE,"DAOCM 2차 검토"}</definedName>
    <definedName name="메모" hidden="1">{"'Sheet1'!$A$1:$H$36"}</definedName>
    <definedName name="메모리연" hidden="1">{"'Sheet1'!$A$1:$H$36"}</definedName>
    <definedName name="목차" hidden="1">#N/A</definedName>
    <definedName name="미경" hidden="1">{"'Sheet1'!$A$1:$H$36"}</definedName>
    <definedName name="ㅂ" hidden="1">#N/A</definedName>
    <definedName name="ㅂㅂ" hidden="1">{"'Sheet1'!$A$1:$H$36"}</definedName>
    <definedName name="바" hidden="1">{"'Sheet1'!$A$1:$H$36"}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1" hidden="1">{"'Sheet1'!$A$1:$H$36"}</definedName>
    <definedName name="박문희" hidden="1">{"'표지'!$B$5"}</definedName>
    <definedName name="방" hidden="1">{#N/A,#N/A,TRUE,"960318-1";#N/A,#N/A,TRUE,"960318-2";#N/A,#N/A,TRUE,"960318-3"}</definedName>
    <definedName name="방침" hidden="1">#N/A</definedName>
    <definedName name="배분기준" hidden="1">{#N/A,#N/A,FALSE,"제목"}</definedName>
    <definedName name="백재욱" hidden="1">{"'Sheet1'!$A$1:$H$36"}</definedName>
    <definedName name="본사" hidden="1">{"'Sheet1'!$A$1:$H$36"}</definedName>
    <definedName name="봉" hidden="1">{#N/A,#N/A,TRUE,"960318-1";#N/A,#N/A,TRUE,"960318-2";#N/A,#N/A,TRUE,"960318-3"}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자재123" hidden="1">{"'Sheet1'!$A$1:$H$36"}</definedName>
    <definedName name="비용목표" hidden="1">{#N/A,#N/A,FALSE,"제목"}</definedName>
    <definedName name="뽕" hidden="1">{#N/A,#N/A,TRUE,"960318-1";#N/A,#N/A,TRUE,"960318-2";#N/A,#N/A,TRUE,"960318-3"}</definedName>
    <definedName name="ㅅㅅ" hidden="1">{"'Sheet1'!$A$1:$H$36"}</definedName>
    <definedName name="산출내역" hidden="1">#REF!</definedName>
    <definedName name="산출내역1" hidden="1">#REF!</definedName>
    <definedName name="상국" hidden="1">{"'Sheet1'!$A$1:$H$36"}</definedName>
    <definedName name="상봉" hidden="1">{#N/A,#N/A,TRUE,"960318-1";#N/A,#N/A,TRUE,"960318-2";#N/A,#N/A,TRUE,"960318-3"}</definedName>
    <definedName name="생산실적" hidden="1">{"'Sheet1'!$A$1:$H$36"}</definedName>
    <definedName name="서철권" hidden="1">{#N/A,#N/A,FALSE,"제목"}</definedName>
    <definedName name="서철권1" hidden="1">{#N/A,#N/A,FALSE,"제목"}</definedName>
    <definedName name="선풀링" hidden="1">{#N/A,#N/A,TRUE,"960318-1";#N/A,#N/A,TRUE,"960318-2";#N/A,#N/A,TRUE,"960318-3"}</definedName>
    <definedName name="설비" hidden="1">{#N/A,#N/A,TRUE,"960318-1";#N/A,#N/A,TRUE,"960318-2";#N/A,#N/A,TRUE,"960318-3"}</definedName>
    <definedName name="설비1" hidden="1">{#N/A,#N/A,TRUE,"960318-1";#N/A,#N/A,TRUE,"960318-2";#N/A,#N/A,TRUE,"960318-3"}</definedName>
    <definedName name="성도" hidden="1">{#N/A,#N/A,TRUE,"960318-1";#N/A,#N/A,TRUE,"960318-2";#N/A,#N/A,TRUE,"960318-3"}</definedName>
    <definedName name="세부_1" hidden="1">{"'Sheet1'!$A$1:$H$36"}</definedName>
    <definedName name="소2" hidden="1">{#N/A,#N/A,TRUE,"TITLE"}</definedName>
    <definedName name="수량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수료" hidden="1">{#N/A,#N/A,FALSE,"DAOCM 2차 검토"}</definedName>
    <definedName name="수율" hidden="1">#N/A</definedName>
    <definedName name="수입" hidden="1">{#N/A,#N/A,FALSE,"DAOCM 2차 검토"}</definedName>
    <definedName name="수정" hidden="1">{"'Sheet1'!$A$1:$H$36"}</definedName>
    <definedName name="수정사항집계표" hidden="1">#REF!</definedName>
    <definedName name="수주2" hidden="1">{"'표지'!$B$5"}</definedName>
    <definedName name="수주2222" hidden="1">{"'표지'!$B$5"}</definedName>
    <definedName name="수주매출" hidden="1">{"'표지'!$B$5"}</definedName>
    <definedName name="수주추정2" hidden="1">{"'표지'!$B$5"}</definedName>
    <definedName name="수출3" hidden="1">{#N/A,#N/A,FALSE,"DAOCM 2차 검토"}</definedName>
    <definedName name="순서" hidden="1">#N/A</definedName>
    <definedName name="시간외근무_인사" hidden="1">#REF!</definedName>
    <definedName name="시수" hidden="1">{#N/A,#N/A,FALSE,"제목"}</definedName>
    <definedName name="시수1" hidden="1">{#N/A,#N/A,FALSE,"제목"}</definedName>
    <definedName name="신화" hidden="1">{#N/A,#N/A,TRUE,"960318-1";#N/A,#N/A,TRUE,"960318-2";#N/A,#N/A,TRUE,"960318-3"}</definedName>
    <definedName name="실적4" hidden="1">{#N/A,#N/A,FALSE,"제목"}</definedName>
    <definedName name="실적5" hidden="1">{#N/A,#N/A,FALSE,"제목"}</definedName>
    <definedName name="실행계획1" hidden="1">{"'Sheet1'!$A$1:$H$36"}</definedName>
    <definedName name="ㅅㄳ" hidden="1">{"'Sheet1'!$A$1:$H$36"}</definedName>
    <definedName name="ㅇㄹ" hidden="1">{"'Sheet1'!$A$1:$H$36"}</definedName>
    <definedName name="ㅇㄹㅇㄹㅇ" hidden="1">{"'Sheet1'!$A$1:$H$36"}</definedName>
    <definedName name="ㅇㅇ" hidden="1">{#N/A,#N/A,FALSE,"DAOCM 2차 검토"}</definedName>
    <definedName name="ㅇㅇㅇ" hidden="1">{"'Sheet1'!$A$1:$H$36"}</definedName>
    <definedName name="ㅇㅇㅇㅇㅇ" hidden="1">{"'Sheet1'!$A$1:$H$36"}</definedName>
    <definedName name="악" hidden="1">{#N/A,#N/A,TRUE,"960318-1";#N/A,#N/A,TRUE,"960318-2";#N/A,#N/A,TRUE,"960318-3"}</definedName>
    <definedName name="안" hidden="1">#REF!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연구" hidden="1">{#N/A,#N/A,FALSE,"제목"}</definedName>
    <definedName name="영상" hidden="1">{#N/A,#N/A,TRUE,"960318-1";#N/A,#N/A,TRUE,"960318-2";#N/A,#N/A,TRUE,"960318-3"}</definedName>
    <definedName name="영상1" hidden="1">{#N/A,#N/A,TRUE,"960318-1";#N/A,#N/A,TRUE,"960318-2";#N/A,#N/A,TRUE,"960318-3"}</definedName>
    <definedName name="완제품" hidden="1">#N/A</definedName>
    <definedName name="완제품_비교" hidden="1">#N/A</definedName>
    <definedName name="외주1" hidden="1">#N/A</definedName>
    <definedName name="용" hidden="1">{#N/A,#N/A,TRUE,"960318-1";#N/A,#N/A,TRUE,"960318-2";#N/A,#N/A,TRUE,"960318-3"}</definedName>
    <definedName name="용수사용" hidden="1">{#N/A,#N/A,FALSE,"제목"}</definedName>
    <definedName name="원가" hidden="1">{#N/A,#N/A,FALSE,"DAOCM 2차 검토"}</definedName>
    <definedName name="원가2" hidden="1">{"'Sheet1'!$A$1:$H$36"}</definedName>
    <definedName name="원반" hidden="1">#REF!</definedName>
    <definedName name="원재료" hidden="1">#REF!</definedName>
    <definedName name="월별내역" hidden="1">{"'Sheet1'!$A$1:$H$36"}</definedName>
    <definedName name="유첨" hidden="1">{"'Sheet1'!$A$1:$H$36"}</definedName>
    <definedName name="유휴" hidden="1">#REF!</definedName>
    <definedName name="으악" hidden="1">{#N/A,#N/A,TRUE,"960318-1";#N/A,#N/A,TRUE,"960318-2";#N/A,#N/A,TRUE,"960318-3"}</definedName>
    <definedName name="응" hidden="1">{#N/A,#N/A,TRUE,"960318-1";#N/A,#N/A,TRUE,"960318-2";#N/A,#N/A,TRUE,"960318-3"}</definedName>
    <definedName name="이" hidden="1">#REF!</definedName>
    <definedName name="이동_iF7_TF" hidden="1">{"'Sheet1'!$A$1:$H$36"}</definedName>
    <definedName name="이름" hidden="1">{"'Sheet1'!$A$1:$H$36"}</definedName>
    <definedName name="이옹" hidden="1">{"'Sheet1'!$A$1:$H$36"}</definedName>
    <definedName name="이천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생산" hidden="1">{"'Sheet1'!$A$1:$H$36"}</definedName>
    <definedName name="이천자동화팀" hidden="1">{"'Sheet1'!$A$1:$H$36"}</definedName>
    <definedName name="이통" hidden="1">{#N/A,#N/A,FALSE,"DAOCM 2차 검토"}</definedName>
    <definedName name="인력계회" hidden="1">#N/A</definedName>
    <definedName name="인사" hidden="1">#REF!</definedName>
    <definedName name="인사팀" hidden="1">#REF!</definedName>
    <definedName name="임시" hidden="1">{"'Sheet1'!$A$1:$H$36"}</definedName>
    <definedName name="입고" hidden="1">#N/A</definedName>
    <definedName name="입고일정" hidden="1">{#N/A,#N/A,FALSE,"제목"}</definedName>
    <definedName name="잉" hidden="1">{#N/A,#N/A,TRUE,"960318-1";#N/A,#N/A,TRUE,"960318-2";#N/A,#N/A,TRUE,"960318-3"}</definedName>
    <definedName name="ㅈㅈㅈㅈ" hidden="1">{#N/A,#N/A,TRUE,"960318-1";#N/A,#N/A,TRUE,"960318-2";#N/A,#N/A,TRUE,"960318-3"}</definedName>
    <definedName name="자동화팀" hidden="1">{"'Sheet1'!$A$1:$H$36"}</definedName>
    <definedName name="자료" hidden="1">{"'Sheet1'!$F$28","'Sheet1'!$A$27:$A$29"}</definedName>
    <definedName name="자리" hidden="1">{"'Sheet1'!$A$1:$H$36"}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세부" hidden="1">#REF!</definedName>
    <definedName name="장비투자" hidden="1">#REF!</definedName>
    <definedName name="재무" hidden="1">#REF!</definedName>
    <definedName name="전기2" hidden="1">{#N/A,#N/A,TRUE,"960318-1";#N/A,#N/A,TRUE,"960318-2";#N/A,#N/A,TRUE,"960318-3"}</definedName>
    <definedName name="전기물량산출표" hidden="1">{#N/A,#N/A,TRUE,"960318-1";#N/A,#N/A,TRUE,"960318-2";#N/A,#N/A,TRUE,"960318-3"}</definedName>
    <definedName name="전략" hidden="1">{#N/A,#N/A,TRUE,"TITLE"}</definedName>
    <definedName name="전력변화" hidden="1">{#N/A,#N/A,FALSE,"제목"}</definedName>
    <definedName name="전산임시" hidden="1">{"'Sheet1'!$A$1:$H$36"}</definedName>
    <definedName name="전산장비" hidden="1">{"'Sheet1'!$A$1:$H$36"}</definedName>
    <definedName name="전송영업1" hidden="1">{#N/A,#N/A,FALSE,"DAOCM 2차 검토"}</definedName>
    <definedName name="전송영업2" hidden="1">{#N/A,#N/A,FALSE,"DAOCM 2차 검토"}</definedName>
    <definedName name="전화번호" hidden="1">{"'Sheet1'!$A$1:$H$36"}</definedName>
    <definedName name="정비확정" hidden="1">#REF!</definedName>
    <definedName name="정주" hidden="1">{#N/A,#N/A,FALSE,"DAOCM 2차 검토"}</definedName>
    <definedName name="제조" hidden="1">#REF!</definedName>
    <definedName name="제품16Mx16D2" hidden="1">{"'Sheet1'!$A$1:$H$36"}</definedName>
    <definedName name="제품16Mx32GDDR1" hidden="1">{"'Sheet1'!$A$1:$H$36"}</definedName>
    <definedName name="제품현황" hidden="1">#REF!</definedName>
    <definedName name="지표" hidden="1">#N/A</definedName>
    <definedName name="집행시기" hidden="1">{"'Sheet1'!$A$1:$H$36"}</definedName>
    <definedName name="ㅊ1" hidden="1">{#N/A,#N/A,TRUE,"960318-1";#N/A,#N/A,TRUE,"960318-2";#N/A,#N/A,TRUE,"960318-3"}</definedName>
    <definedName name="ㅊㅊㅊ" hidden="1">{"'표지'!$B$5"}</definedName>
    <definedName name="차성준" hidden="1">{"'Sheet1'!$A$1:$H$36"}</definedName>
    <definedName name="청" hidden="1">#REF!</definedName>
    <definedName name="청주new" hidden="1">{"'Sheet1'!$A$1:$H$36"}</definedName>
    <definedName name="초" hidden="1">{#N/A,#N/A,TRUE,"960318-1";#N/A,#N/A,TRUE,"960318-2";#N/A,#N/A,TRUE,"960318-3"}</definedName>
    <definedName name="총괄s전략" hidden="1">{#N/A,#N/A,TRUE,"TITLE"}</definedName>
    <definedName name="캐쉬" hidden="1">{"'Sheet1'!$A$1:$H$36"}</definedName>
    <definedName name="택배" hidden="1">{#N/A,#N/A,TRUE,"TITLE"}</definedName>
    <definedName name="투자안" hidden="1">{"'Sheet1'!$A$1:$H$36"}</definedName>
    <definedName name="파트별" hidden="1">#REF!</definedName>
    <definedName name="표지2" hidden="1">0</definedName>
    <definedName name="ㅎㅎ" hidden="1">{"'표지'!$B$5"}</definedName>
    <definedName name="ㅎㅎㅎ" hidden="1">#REF!</definedName>
    <definedName name="하" hidden="1">{#N/A,#N/A,TRUE,"960318-1";#N/A,#N/A,TRUE,"960318-2";#N/A,#N/A,TRUE,"960318-3"}</definedName>
    <definedName name="하절기" hidden="1">{#N/A,#N/A,FALSE,"제목"}</definedName>
    <definedName name="학" hidden="1">{#N/A,#N/A,TRUE,"960318-1";#N/A,#N/A,TRUE,"960318-2";#N/A,#N/A,TRUE,"960318-3"}</definedName>
    <definedName name="한" hidden="1">{#N/A,#N/A,TRUE,"960318-1";#N/A,#N/A,TRUE,"960318-2";#N/A,#N/A,TRUE,"960318-3"}</definedName>
    <definedName name="핟" hidden="1">{#N/A,#N/A,TRUE,"960318-1";#N/A,#N/A,TRUE,"960318-2";#N/A,#N/A,TRUE,"960318-3"}</definedName>
    <definedName name="할" hidden="1">{#N/A,#N/A,TRUE,"960318-1";#N/A,#N/A,TRUE,"960318-2";#N/A,#N/A,TRUE,"960318-3"}</definedName>
    <definedName name="함" hidden="1">{#N/A,#N/A,TRUE,"960318-1";#N/A,#N/A,TRUE,"960318-2";#N/A,#N/A,TRUE,"960318-3"}</definedName>
    <definedName name="합" hidden="1">{#N/A,#N/A,TRUE,"960318-1";#N/A,#N/A,TRUE,"960318-2";#N/A,#N/A,TRUE,"960318-3"}</definedName>
    <definedName name="핫" hidden="1">{#N/A,#N/A,TRUE,"960318-1";#N/A,#N/A,TRUE,"960318-2";#N/A,#N/A,TRUE,"960318-3"}</definedName>
    <definedName name="항" hidden="1">{#N/A,#N/A,TRUE,"960318-1";#N/A,#N/A,TRUE,"960318-2";#N/A,#N/A,TRUE,"960318-3"}</definedName>
    <definedName name="핳" hidden="1">{#N/A,#N/A,TRUE,"960318-1";#N/A,#N/A,TRUE,"960318-2";#N/A,#N/A,TRUE,"960318-3"}</definedName>
    <definedName name="호" hidden="1">{#N/A,#N/A,TRUE,"960318-1";#N/A,#N/A,TRUE,"960318-2";#N/A,#N/A,TRUE,"960318-3"}</definedName>
    <definedName name="호ㅓㅗ허ㅗ허" hidden="1">{"'Sheet1'!$A$1:$H$36"}</definedName>
    <definedName name="혿" hidden="1">{#N/A,#N/A,TRUE,"960318-1";#N/A,#N/A,TRUE,"960318-2";#N/A,#N/A,TRUE,"960318-3"}</definedName>
    <definedName name="홀" hidden="1">{#N/A,#N/A,TRUE,"960318-1";#N/A,#N/A,TRUE,"960318-2";#N/A,#N/A,TRUE,"960318-3"}</definedName>
    <definedName name="홈" hidden="1">{#N/A,#N/A,TRUE,"960318-1";#N/A,#N/A,TRUE,"960318-2";#N/A,#N/A,TRUE,"960318-3"}</definedName>
    <definedName name="홉" hidden="1">{#N/A,#N/A,TRUE,"960318-1";#N/A,#N/A,TRUE,"960318-2";#N/A,#N/A,TRUE,"960318-3"}</definedName>
    <definedName name="홋" hidden="1">{#N/A,#N/A,TRUE,"960318-1";#N/A,#N/A,TRUE,"960318-2";#N/A,#N/A,TRUE,"960318-3"}</definedName>
    <definedName name="홍" hidden="1">{#N/A,#N/A,TRUE,"960318-1";#N/A,#N/A,TRUE,"960318-2";#N/A,#N/A,TRUE,"960318-3"}</definedName>
    <definedName name="홎" hidden="1">{#N/A,#N/A,TRUE,"960318-1";#N/A,#N/A,TRUE,"960318-2";#N/A,#N/A,TRUE,"960318-3"}</definedName>
    <definedName name="홏" hidden="1">{#N/A,#N/A,TRUE,"960318-1";#N/A,#N/A,TRUE,"960318-2";#N/A,#N/A,TRUE,"960318-3"}</definedName>
    <definedName name="홓" hidden="1">{#N/A,#N/A,TRUE,"960318-1";#N/A,#N/A,TRUE,"960318-2";#N/A,#N/A,TRUE,"960318-3"}</definedName>
    <definedName name="홧" hidden="1">{#N/A,#N/A,TRUE,"960318-1";#N/A,#N/A,TRUE,"960318-2";#N/A,#N/A,TRUE,"960318-3"}</definedName>
    <definedName name="회계팀" hidden="1">#REF!</definedName>
    <definedName name="회계팀_수정분" hidden="1">#REF!</definedName>
    <definedName name="히" hidden="1">{#N/A,#N/A,TRUE,"960318-1";#N/A,#N/A,TRUE,"960318-2";#N/A,#N/A,TRUE,"960318-3"}</definedName>
    <definedName name="ㅓㅓ" hidden="1">#REF!</definedName>
    <definedName name="ㅓㅗㅓㅗㅓㅗ" hidden="1">#REF!</definedName>
    <definedName name="ㅛ" hidden="1">#REF!</definedName>
    <definedName name="ㄳ" hidden="1">{"'Sheet1'!$A$1:$H$36"}</definedName>
    <definedName name="ㄶㅎ" hidden="1">{0}</definedName>
    <definedName name="あ" hidden="1">#REF!</definedName>
    <definedName name="あああ" hidden="1">#REF!</definedName>
    <definedName name="サンプル" hidden="1">#REF!</definedName>
    <definedName name="しょげん" hidden="1">#REF!</definedName>
    <definedName name="タスクドキュメント１" hidden="1">#REF!</definedName>
    <definedName name="っｋ" hidden="1">#REF!</definedName>
    <definedName name="一致" hidden="1">{"'Z3-1'!$B$9:$I$29"}</definedName>
    <definedName name="主营业务收入明细" hidden="1">{"'生管'!$A$1:$H$43"}</definedName>
    <definedName name="产品明细1" hidden="1">{#N/A,#N/A,FALSE,"Sales  total 9712";#N/A,#N/A,FALSE,"Sales  total 9712";#N/A,#N/A,FALSE,"Sales  total 9712";#N/A,#N/A,FALSE,"Sales  total 9712"}</definedName>
    <definedName name="人" hidden="1">"0GTPZTEZ49KDNESTCDFNZA640"</definedName>
    <definedName name="人事部" hidden="1">#REF!</definedName>
    <definedName name="代" hidden="1">{"'Z3-1'!$B$9:$I$29"}</definedName>
    <definedName name="代0" hidden="1">{"'Z3-1'!$B$9:$I$29"}</definedName>
    <definedName name="代11" hidden="1">{"'Z3-1'!$B$9:$I$29"}</definedName>
    <definedName name="代2" hidden="1">{"'Z3-1'!$B$9:$I$29"}</definedName>
    <definedName name="以0" hidden="1">{"'Z3-1'!$B$9:$I$29"}</definedName>
    <definedName name="以4" hidden="1">{"'Z3-1'!$B$9:$I$29"}</definedName>
    <definedName name="以555" hidden="1">{"'Z3-1'!$B$9:$I$29"}</definedName>
    <definedName name="以以" hidden="1">{"'Z3-1'!$B$9:$I$29"}</definedName>
    <definedName name="以以以" hidden="1">{"'Z3-1'!$B$9:$I$29"}</definedName>
    <definedName name="以朋有" hidden="1">{"'Z3-1'!$B$9:$I$29"}</definedName>
    <definedName name="借款" hidden="1">{#N/A,#N/A,FALSE,"970301";#N/A,#N/A,FALSE,"970302";#N/A,#N/A,FALSE,"970303";#N/A,#N/A,FALSE,"970304";#N/A,#N/A,FALSE,"COM1";#N/A,#N/A,FALSE,"COM2"}</definedName>
    <definedName name="兴龙湖培训计划" hidden="1">{#N/A,#N/A,FALSE,"Aging Summary";#N/A,#N/A,FALSE,"Ratio Analysis";#N/A,#N/A,FALSE,"Test 120 Day Accts";#N/A,#N/A,FALSE,"Tickmarks"}</definedName>
    <definedName name="其他应付款mxb" hidden="1">#REF!</definedName>
    <definedName name="其他应收款mxb" hidden="1">#REF!</definedName>
    <definedName name="出" hidden="1">{#N/A,#N/A,FALSE,"Aging Summary";#N/A,#N/A,FALSE,"Ratio Analysis";#N/A,#N/A,FALSE,"Test 120 Day Accts";#N/A,#N/A,FALSE,"Tickmarks"}</definedName>
    <definedName name="出_1" hidden="1">{#N/A,#N/A,FALSE,"Aging Summary";#N/A,#N/A,FALSE,"Ratio Analysis";#N/A,#N/A,FALSE,"Test 120 Day Accts";#N/A,#N/A,FALSE,"Tickmarks"}</definedName>
    <definedName name="出_1_1" hidden="1">{#N/A,#N/A,FALSE,"Aging Summary";#N/A,#N/A,FALSE,"Ratio Analysis";#N/A,#N/A,FALSE,"Test 120 Day Accts";#N/A,#N/A,FALSE,"Tickmarks"}</definedName>
    <definedName name="出租面积预测2" hidden="1">{"'home'!$F$26","'home'!$A$1:$J$25"}</definedName>
    <definedName name="副科级" hidden="1">#REF!</definedName>
    <definedName name="匡" hidden="1">#REF!</definedName>
    <definedName name="华光一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又" hidden="1">{"'Z3-1'!$B$9:$I$29"}</definedName>
    <definedName name="合并地区别损益P9" hidden="1">{"'毛利比较'!$A$4:$P$26"}</definedName>
    <definedName name="咯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啊啊" hidden="1">{#N/A,#N/A,FALSE,"资产负债表";#N/A,#N/A,FALSE,"资产负债表"}</definedName>
    <definedName name="啊啊_1" hidden="1">{#N/A,#N/A,FALSE,"资产负债表";#N/A,#N/A,FALSE,"资产负债表"}</definedName>
    <definedName name="啊啊_1_1" hidden="1">{#N/A,#N/A,FALSE,"资产负债表";#N/A,#N/A,FALSE,"资产负债表"}</definedName>
    <definedName name="固安" hidden="1">{#N/A,#N/A,FALSE,"Aging Summary";#N/A,#N/A,FALSE,"Ratio Analysis";#N/A,#N/A,FALSE,"Test 120 Day Accts";#N/A,#N/A,FALSE,"Tickmarks"}</definedName>
    <definedName name="固安_1" hidden="1">{#N/A,#N/A,FALSE,"Aging Summary";#N/A,#N/A,FALSE,"Ratio Analysis";#N/A,#N/A,FALSE,"Test 120 Day Accts";#N/A,#N/A,FALSE,"Tickmarks"}</definedName>
    <definedName name="固安_1_1" hidden="1">{#N/A,#N/A,FALSE,"Aging Summary";#N/A,#N/A,FALSE,"Ratio Analysis";#N/A,#N/A,FALSE,"Test 120 Day Accts";#N/A,#N/A,FALSE,"Tickmarks"}</definedName>
    <definedName name="土增税" hidden="1">#REF!</definedName>
    <definedName name="圣美项目成本支出预算" hidden="1">{"'home'!$F$26","'home'!$A$1:$J$25"}</definedName>
    <definedName name="在有胡" hidden="1">{"'Z3-1'!$B$9:$I$29"}</definedName>
    <definedName name="地产回款1" hidden="1">{#N/A,#N/A,FALSE,"资产负债表";#N/A,#N/A,FALSE,"资产负债表"}</definedName>
    <definedName name="地价新" hidden="1">#REF!</definedName>
    <definedName name="地方税费明细表" hidden="1">#REF!</definedName>
    <definedName name="备用" hidden="1">{#N/A,#N/A,FALSE,"OffAdvance";#N/A,#N/A,FALSE,"OffExpRprt";#N/A,#N/A,FALSE,"Entertmnt";#N/A,#N/A,FALSE,"Promotion";#N/A,#N/A,FALSE,"Travelling"}</definedName>
    <definedName name="好" hidden="1">{#N/A,#N/A,FALSE,"Aging Summary";#N/A,#N/A,FALSE,"Ratio Analysis";#N/A,#N/A,FALSE,"Test 120 Day Accts";#N/A,#N/A,FALSE,"Tickmarks"}</definedName>
    <definedName name="好_1" hidden="1">{#N/A,#N/A,FALSE,"Aging Summary";#N/A,#N/A,FALSE,"Ratio Analysis";#N/A,#N/A,FALSE,"Test 120 Day Accts";#N/A,#N/A,FALSE,"Tickmarks"}</definedName>
    <definedName name="好_1_1" hidden="1">{#N/A,#N/A,FALSE,"Aging Summary";#N/A,#N/A,FALSE,"Ratio Analysis";#N/A,#N/A,FALSE,"Test 120 Day Accts";#N/A,#N/A,FALSE,"Tickmarks"}</definedName>
    <definedName name="存货2" hidden="1">#REF!</definedName>
    <definedName name="客户" hidden="1">{"'home'!$F$26","'home'!$A$1:$J$25"}</definedName>
    <definedName name="币种" hidden="1">#REF!</definedName>
    <definedName name="应付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帐龄BW" hidden="1">26</definedName>
    <definedName name="应付账款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账款bg" hidden="1">#REF!</definedName>
    <definedName name="应付账款mx" hidden="1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收账款mxb" hidden="1">#REF!</definedName>
    <definedName name="开发区" hidden="1">{#N/A,#N/A,FALSE,"Aging Summary";#N/A,#N/A,FALSE,"Ratio Analysis";#N/A,#N/A,FALSE,"Test 120 Day Accts";#N/A,#N/A,FALSE,"Tickmarks"}</definedName>
    <definedName name="影视片决算表" hidden="1">{"'现金流量表（全部投资）'!$B$4:$P$23"}</definedName>
    <definedName name="往来函证" hidden="1">{"'Z3-1'!$B$9:$I$29"}</definedName>
    <definedName name="怀来" hidden="1">{#N/A,#N/A,FALSE,"资产负债表";#N/A,#N/A,FALSE,"资产负债表"}</definedName>
    <definedName name="怀来_1" hidden="1">{#N/A,#N/A,FALSE,"资产负债表";#N/A,#N/A,FALSE,"资产负债表"}</definedName>
    <definedName name="怀来_1_1" hidden="1">{#N/A,#N/A,FALSE,"资产负债表";#N/A,#N/A,FALSE,"资产负债表"}</definedName>
    <definedName name="成都锁定09" hidden="1">{#N/A,#N/A,FALSE,"Aging Summary";#N/A,#N/A,FALSE,"Ratio Analysis";#N/A,#N/A,FALSE,"Test 120 Day Accts";#N/A,#N/A,FALSE,"Tickmarks"}</definedName>
    <definedName name="我" hidden="1">{#N/A,#N/A,FALSE,"资产负债表";#N/A,#N/A,FALSE,"资产负债表"}</definedName>
    <definedName name="承包" hidden="1">#REF!</definedName>
    <definedName name="折旧测算05年" hidden="1">{"'Z3-1'!$B$9:$I$29"}</definedName>
    <definedName name="招聘计划2" hidden="1">{#N/A,#N/A,FALSE,"Aging Summary";#N/A,#N/A,FALSE,"Ratio Analysis";#N/A,#N/A,FALSE,"Test 120 Day Accts";#N/A,#N/A,FALSE,"Tickmarks"}</definedName>
    <definedName name="损益表04年6月" hidden="1">{"'现金流量表（全部投资）'!$B$4:$P$23"}</definedName>
    <definedName name="损益调整表" hidden="1">{"'现金流量表（全部投资）'!$B$4:$P$23"}</definedName>
    <definedName name="时百霏地" hidden="1">#REF!</definedName>
    <definedName name="明为表" hidden="1">#REF!</definedName>
    <definedName name="月月月朋" hidden="1">{"'Z3-1'!$B$9:$I$29"}</definedName>
    <definedName name="有有朋朋朋" hidden="1">{"'Z3-1'!$B$9:$I$29"}</definedName>
    <definedName name="朋" hidden="1">#REF!</definedName>
    <definedName name="期间" hidden="1">TRIM(#REF!&amp;#REF!)</definedName>
    <definedName name="本循环科目" hidden="1">#REF!</definedName>
    <definedName name="杨" hidden="1">{#N/A,#N/A,FALSE,"资产负债表";#N/A,#N/A,FALSE,"资产负债表"}</definedName>
    <definedName name="杨_1" hidden="1">{#N/A,#N/A,FALSE,"资产负债表";#N/A,#N/A,FALSE,"资产负债表"}</definedName>
    <definedName name="杨_1_1" hidden="1">{#N/A,#N/A,FALSE,"资产负债表";#N/A,#N/A,FALSE,"资产负债表"}</definedName>
    <definedName name="杯面" hidden="1">{"'毛利比较'!$A$4:$P$26"}</definedName>
    <definedName name="枯" hidden="1">#REF!</definedName>
    <definedName name="标识" hidden="1">#REF!</definedName>
    <definedName name="标识含义" hidden="1">#REF!</definedName>
    <definedName name="桶碗" hidden="1">{"'毛利比较'!$A$4:$P$26"}</definedName>
    <definedName name="正确" hidden="1">{"'毛利比较'!$A$4:$P$26"}</definedName>
    <definedName name="比例費" hidden="1">255</definedName>
    <definedName name="沈阳评价指标" hidden="1">{"'home'!$F$26","'home'!$A$1:$J$25"}</definedName>
    <definedName name="浙北营业部" hidden="1">{"'毛利比较'!$A$4:$P$26"}</definedName>
    <definedName name="浙南" hidden="1">{"'毛利比较'!$A$4:$P$26"}</definedName>
    <definedName name="滟澜山1" hidden="1">{#N/A,#N/A,FALSE,"Aging Summary";#N/A,#N/A,FALSE,"Ratio Analysis";#N/A,#N/A,FALSE,"Test 120 Day Accts";#N/A,#N/A,FALSE,"Tickmarks"}</definedName>
    <definedName name="滦平" hidden="1">{#N/A,#N/A,FALSE,"资产负债表";#N/A,#N/A,FALSE,"资产负债表"}</definedName>
    <definedName name="滦平_1" hidden="1">{#N/A,#N/A,FALSE,"资产负债表";#N/A,#N/A,FALSE,"资产负债表"}</definedName>
    <definedName name="滦平_1_1" hidden="1">{#N/A,#N/A,FALSE,"资产负债表";#N/A,#N/A,FALSE,"资产负债表"}</definedName>
    <definedName name="漳州减租每月明细" hidden="1">#REF!</definedName>
    <definedName name="爱爱爱" hidden="1">{#N/A,#N/A,FALSE,"Aging Summary";#N/A,#N/A,FALSE,"Ratio Analysis";#N/A,#N/A,FALSE,"Test 120 Day Accts";#N/A,#N/A,FALSE,"Tickmarks"}</definedName>
    <definedName name="片区11" hidden="1">"391HRTDB98QD1QBGCU8ZVRO45"</definedName>
    <definedName name="版本差异对比_现金流" hidden="1">#REF!</definedName>
    <definedName name="王" hidden="1">{"'Z3-1'!$B$9:$I$29"}</definedName>
    <definedName name="王0" hidden="1">{"'Z3-1'!$B$9:$I$29"}</definedName>
    <definedName name="生产或服务循环科目" hidden="1">#REF!</definedName>
    <definedName name="目录1" hidden="1">#REF!</definedName>
    <definedName name="石材" hidden="1">255</definedName>
    <definedName name="福建" hidden="1">{#N/A,#N/A,FALSE,"A_RDueDays";#N/A,#N/A,FALSE,"BlackList";#N/A,#N/A,FALSE,"P&amp;L";#N/A,#N/A,FALSE,"SalesCollctn";#N/A,#N/A,FALSE,"Collection";#N/A,#N/A,FALSE,"B10-Value";#N/A,#N/A,FALSE,"B10-Unit";#N/A,#N/A,FALSE,"GrsMgnProd";#N/A,#N/A,FALSE,"CommExp";#N/A,#N/A,FALSE,"CommExpYTD";#N/A,#N/A,FALSE,"RgnP&amp;L";#N/A,#N/A,FALSE,"GrMgnPrdRgn";#N/A,#N/A,FALSE,"SaleProRegn";#N/A,#N/A,FALSE,"SaleRgnCustmr"}</definedName>
    <definedName name="科目属性" hidden="1">#REF!</definedName>
    <definedName name="科目索引" hidden="1">#REF!</definedName>
    <definedName name="科目表" hidden="1">#REF!</definedName>
    <definedName name="科目表BS" hidden="1">#REF!</definedName>
    <definedName name="等待" hidden="1">{"'home'!$F$26","'home'!$A$1:$J$25"}</definedName>
    <definedName name="结论" hidden="1">#REF!</definedName>
    <definedName name="给" hidden="1">{"'home'!$F$26","'home'!$A$1:$J$25"}</definedName>
    <definedName name="编制人" hidden="1">#REF!</definedName>
    <definedName name="花盛香醍项目" hidden="1">{#N/A,#N/A,FALSE,"Aging Summary";#N/A,#N/A,FALSE,"Ratio Analysis";#N/A,#N/A,FALSE,"Test 120 Day Accts";#N/A,#N/A,FALSE,"Tickmarks"}</definedName>
    <definedName name="苏北" hidden="1">{"'毛利比较'!$A$4:$P$26"}</definedName>
    <definedName name="苛" hidden="1">{"M1sPrint",#N/A,FALSE,"M1s"}</definedName>
    <definedName name="英语" hidden="1">{"'Z3-1'!$B$9:$I$29"}</definedName>
    <definedName name="补地价测算新政策" hidden="1">#REF!</definedName>
    <definedName name="要" hidden="1">{"'Z3-1'!$B$9:$I$29"}</definedName>
    <definedName name="要要" hidden="1">{"'Z3-1'!$B$9:$I$29"}</definedName>
    <definedName name="试验" hidden="1">{#N/A,#N/A,FALSE,"OffAdvance";#N/A,#N/A,FALSE,"OffExpRprt";#N/A,#N/A,FALSE,"Travelling";#N/A,#N/A,FALSE,"Entertmnt";#N/A,#N/A,FALSE,"Promotion"}</definedName>
    <definedName name="财务与管理循环科目" hidden="1">#REF!</definedName>
    <definedName name="货币资金bg" hidden="1">#REF!</definedName>
    <definedName name="货币资金mx" hidden="1">#REF!</definedName>
    <definedName name="货币资金月预算执行状况表" hidden="1">{"'现金流量表（全部投资）'!$B$4:$P$23"}</definedName>
    <definedName name="费用" hidden="1">#REF!</definedName>
    <definedName name="费用分析1" hidden="1">{#N/A,#N/A,FALSE,"Aging Summary";#N/A,#N/A,FALSE,"Ratio Analysis";#N/A,#N/A,FALSE,"Test 120 Day Accts";#N/A,#N/A,FALSE,"Tickmarks"}</definedName>
    <definedName name="费用分析1_1" hidden="1">{#N/A,#N/A,FALSE,"Aging Summary";#N/A,#N/A,FALSE,"Ratio Analysis";#N/A,#N/A,FALSE,"Test 120 Day Accts";#N/A,#N/A,FALSE,"Tickmarks"}</definedName>
    <definedName name="费用分析1_1_1" hidden="1">{#N/A,#N/A,FALSE,"Aging Summary";#N/A,#N/A,FALSE,"Ratio Analysis";#N/A,#N/A,FALSE,"Test 120 Day Accts";#N/A,#N/A,FALSE,"Tickmarks"}</definedName>
    <definedName name="费用明细" hidden="1">{"'home'!$F$26","'home'!$A$1:$J$25"}</definedName>
    <definedName name="资产负债表日" hidden="1">#REF!</definedName>
    <definedName name="酒店" hidden="1">#REF!</definedName>
    <definedName name="酒店管理部" hidden="1">#REF!</definedName>
    <definedName name="酒店部分" hidden="1">#REF!</definedName>
    <definedName name="酒店部分12" hidden="1">#REF!</definedName>
    <definedName name="采购与付款循环科目" hidden="1">#REF!</definedName>
    <definedName name="银行存款mxb" hidden="1">#REF!</definedName>
    <definedName name="银行询证函" hidden="1">{"'Z3-1'!$B$9:$I$29"}</definedName>
    <definedName name="销售与收款循环科目" hidden="1">#REF!</definedName>
    <definedName name="関連表" hidden="1">#REF!</definedName>
    <definedName name="阿" hidden="1">{"'home'!$F$26","'home'!$A$1:$J$25"}</definedName>
    <definedName name="阿达" hidden="1">{#N/A,#N/A,FALSE,"资产负债表";#N/A,#N/A,FALSE,"资产负债表"}</definedName>
    <definedName name="阿达飞" hidden="1">#REF!</definedName>
    <definedName name="预付账款mxb" hidden="1">#REF!</definedName>
    <definedName name="香菇" hidden="1">{"'毛利比较'!$A$4:$P$26"}</definedName>
    <definedName name="香醍" hidden="1">{#N/A,#N/A,FALSE,"Aging Summary";#N/A,#N/A,FALSE,"Ratio Analysis";#N/A,#N/A,FALSE,"Test 120 Day Accts";#N/A,#N/A,FALSE,"Tickmarks"}</definedName>
    <definedName name="香醍_1" hidden="1">{#N/A,#N/A,FALSE,"Aging Summary";#N/A,#N/A,FALSE,"Ratio Analysis";#N/A,#N/A,FALSE,"Test 120 Day Accts";#N/A,#N/A,FALSE,"Tickmarks"}</definedName>
    <definedName name="香醍_1_1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8" l="1"/>
  <c r="N4" i="8"/>
  <c r="M4" i="8"/>
  <c r="I4" i="8"/>
  <c r="J4" i="8"/>
  <c r="K4" i="8"/>
  <c r="L4" i="8"/>
  <c r="K5" i="8"/>
  <c r="N234" i="8" l="1"/>
  <c r="B19" i="1" l="1"/>
  <c r="G26" i="14"/>
  <c r="C15" i="25" s="1"/>
  <c r="C8" i="26"/>
  <c r="D6" i="11"/>
  <c r="C9" i="26" s="1"/>
  <c r="D5" i="11"/>
  <c r="M4" i="25"/>
  <c r="D18" i="26"/>
  <c r="B9" i="26"/>
  <c r="B8" i="26"/>
  <c r="B7" i="26"/>
  <c r="B6" i="26"/>
  <c r="E455" i="25"/>
  <c r="E456" i="25" s="1"/>
  <c r="E346" i="25"/>
  <c r="E347" i="25" s="1"/>
  <c r="E240" i="25"/>
  <c r="G239" i="25"/>
  <c r="E128" i="25"/>
  <c r="G25" i="25"/>
  <c r="C22" i="25"/>
  <c r="C21" i="25"/>
  <c r="C10" i="25"/>
  <c r="D31" i="23"/>
  <c r="C49" i="22" s="1"/>
  <c r="C18" i="22" s="1"/>
  <c r="D29" i="23"/>
  <c r="C42" i="22" s="1"/>
  <c r="D27" i="23"/>
  <c r="D26" i="23"/>
  <c r="C37" i="22" s="1"/>
  <c r="D25" i="23"/>
  <c r="D24" i="23"/>
  <c r="C36" i="22" s="1"/>
  <c r="D22" i="23"/>
  <c r="D35" i="22" s="1"/>
  <c r="D21" i="23"/>
  <c r="C35" i="22" s="1"/>
  <c r="D19" i="23"/>
  <c r="D18" i="23"/>
  <c r="D11" i="23"/>
  <c r="C30" i="22" s="1"/>
  <c r="D9" i="23"/>
  <c r="D7" i="23"/>
  <c r="C33" i="22" s="1"/>
  <c r="C6" i="23"/>
  <c r="C8" i="23" s="1"/>
  <c r="C10" i="23" s="1"/>
  <c r="D5" i="23"/>
  <c r="D4" i="23"/>
  <c r="D2" i="23"/>
  <c r="C34" i="22"/>
  <c r="N28" i="22"/>
  <c r="N27" i="22" s="1"/>
  <c r="N26" i="22" s="1"/>
  <c r="N25" i="22" s="1"/>
  <c r="N24" i="22" s="1"/>
  <c r="N23" i="22" s="1"/>
  <c r="N22" i="22" s="1"/>
  <c r="N21" i="22" s="1"/>
  <c r="N20" i="22" s="1"/>
  <c r="N19" i="22" s="1"/>
  <c r="N18" i="22" s="1"/>
  <c r="N17" i="22" s="1"/>
  <c r="N16" i="22" s="1"/>
  <c r="N15" i="22" s="1"/>
  <c r="N14" i="22" s="1"/>
  <c r="N13" i="22" s="1"/>
  <c r="N12" i="22" s="1"/>
  <c r="N11" i="22" s="1"/>
  <c r="N10" i="22" s="1"/>
  <c r="N9" i="22" s="1"/>
  <c r="G28" i="22"/>
  <c r="F28" i="22"/>
  <c r="E28" i="22"/>
  <c r="D28" i="22"/>
  <c r="C27" i="22"/>
  <c r="C26" i="22" s="1"/>
  <c r="C11" i="22" s="1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B3" i="22"/>
  <c r="C25" i="22" s="1"/>
  <c r="D25" i="22" s="1"/>
  <c r="E25" i="22" s="1"/>
  <c r="F25" i="22" s="1"/>
  <c r="G25" i="22" s="1"/>
  <c r="H25" i="22" s="1"/>
  <c r="D6" i="23" l="1"/>
  <c r="C23" i="25"/>
  <c r="G129" i="25" s="1"/>
  <c r="C25" i="25"/>
  <c r="C26" i="25" s="1"/>
  <c r="E241" i="25"/>
  <c r="G240" i="25"/>
  <c r="H240" i="25"/>
  <c r="E348" i="25"/>
  <c r="H347" i="25"/>
  <c r="G347" i="25"/>
  <c r="G346" i="25"/>
  <c r="E457" i="25"/>
  <c r="H456" i="25"/>
  <c r="G456" i="25"/>
  <c r="G455" i="25"/>
  <c r="C43" i="22"/>
  <c r="C39" i="22"/>
  <c r="C38" i="22"/>
  <c r="C12" i="23"/>
  <c r="D12" i="23" s="1"/>
  <c r="C29" i="22" s="1"/>
  <c r="D10" i="23"/>
  <c r="C31" i="22" s="1"/>
  <c r="C28" i="22"/>
  <c r="C19" i="22" s="1"/>
  <c r="D8" i="23"/>
  <c r="C32" i="22" s="1"/>
  <c r="C14" i="22" s="1"/>
  <c r="E242" i="25" l="1"/>
  <c r="I241" i="25"/>
  <c r="H241" i="25"/>
  <c r="G241" i="25"/>
  <c r="I348" i="25"/>
  <c r="H348" i="25"/>
  <c r="G348" i="25"/>
  <c r="E349" i="25"/>
  <c r="I457" i="25"/>
  <c r="H457" i="25"/>
  <c r="G457" i="25"/>
  <c r="E458" i="25"/>
  <c r="C13" i="22"/>
  <c r="C17" i="22"/>
  <c r="C9" i="22"/>
  <c r="E9" i="22" s="1"/>
  <c r="C44" i="22"/>
  <c r="C10" i="22"/>
  <c r="H242" i="25" l="1"/>
  <c r="G242" i="25"/>
  <c r="E243" i="25"/>
  <c r="I242" i="25"/>
  <c r="J242" i="25"/>
  <c r="E350" i="25"/>
  <c r="J349" i="25"/>
  <c r="I349" i="25"/>
  <c r="H349" i="25"/>
  <c r="G349" i="25"/>
  <c r="E459" i="25"/>
  <c r="J458" i="25"/>
  <c r="I458" i="25"/>
  <c r="H458" i="25"/>
  <c r="G458" i="25"/>
  <c r="C48" i="22"/>
  <c r="C12" i="22" s="1"/>
  <c r="C16" i="22"/>
  <c r="C15" i="22"/>
  <c r="J459" i="25" l="1"/>
  <c r="I459" i="25"/>
  <c r="H459" i="25"/>
  <c r="G459" i="25"/>
  <c r="K459" i="25"/>
  <c r="E460" i="25"/>
  <c r="J350" i="25"/>
  <c r="I350" i="25"/>
  <c r="H350" i="25"/>
  <c r="G350" i="25"/>
  <c r="K350" i="25"/>
  <c r="E351" i="25"/>
  <c r="E244" i="25"/>
  <c r="K243" i="25"/>
  <c r="J243" i="25"/>
  <c r="I243" i="25"/>
  <c r="H243" i="25"/>
  <c r="G243" i="25"/>
  <c r="E10" i="22"/>
  <c r="E11" i="22"/>
  <c r="E13" i="22"/>
  <c r="E16" i="22"/>
  <c r="E14" i="22"/>
  <c r="H244" i="25" l="1"/>
  <c r="G244" i="25"/>
  <c r="E245" i="25"/>
  <c r="L244" i="25"/>
  <c r="I244" i="25"/>
  <c r="K244" i="25"/>
  <c r="J244" i="25"/>
  <c r="E461" i="25"/>
  <c r="L460" i="25"/>
  <c r="K460" i="25"/>
  <c r="J460" i="25"/>
  <c r="I460" i="25"/>
  <c r="H460" i="25"/>
  <c r="G460" i="25"/>
  <c r="E352" i="25"/>
  <c r="L351" i="25"/>
  <c r="K351" i="25"/>
  <c r="J351" i="25"/>
  <c r="I351" i="25"/>
  <c r="H351" i="25"/>
  <c r="G351" i="25"/>
  <c r="E15" i="22"/>
  <c r="E18" i="22"/>
  <c r="E17" i="22"/>
  <c r="M245" i="25" l="1"/>
  <c r="E246" i="25"/>
  <c r="L245" i="25"/>
  <c r="K245" i="25"/>
  <c r="J245" i="25"/>
  <c r="I245" i="25"/>
  <c r="H245" i="25"/>
  <c r="G245" i="25"/>
  <c r="J352" i="25"/>
  <c r="I352" i="25"/>
  <c r="H352" i="25"/>
  <c r="G352" i="25"/>
  <c r="M352" i="25"/>
  <c r="L352" i="25"/>
  <c r="K352" i="25"/>
  <c r="E353" i="25"/>
  <c r="J461" i="25"/>
  <c r="I461" i="25"/>
  <c r="H461" i="25"/>
  <c r="G461" i="25"/>
  <c r="K461" i="25"/>
  <c r="E462" i="25"/>
  <c r="L461" i="25"/>
  <c r="M461" i="25"/>
  <c r="E19" i="22"/>
  <c r="E20" i="22" s="1"/>
  <c r="E21" i="22" s="1"/>
  <c r="J17" i="11"/>
  <c r="J15" i="11"/>
  <c r="J14" i="11"/>
  <c r="J13" i="11"/>
  <c r="H246" i="25" l="1"/>
  <c r="G246" i="25"/>
  <c r="N246" i="25"/>
  <c r="M246" i="25"/>
  <c r="E247" i="25"/>
  <c r="L246" i="25"/>
  <c r="I246" i="25"/>
  <c r="K246" i="25"/>
  <c r="J246" i="25"/>
  <c r="N462" i="25"/>
  <c r="M462" i="25"/>
  <c r="L462" i="25"/>
  <c r="K462" i="25"/>
  <c r="J462" i="25"/>
  <c r="I462" i="25"/>
  <c r="H462" i="25"/>
  <c r="E463" i="25"/>
  <c r="G462" i="25"/>
  <c r="N353" i="25"/>
  <c r="M353" i="25"/>
  <c r="E354" i="25"/>
  <c r="L353" i="25"/>
  <c r="K353" i="25"/>
  <c r="J353" i="25"/>
  <c r="I353" i="25"/>
  <c r="H353" i="25"/>
  <c r="G353" i="25"/>
  <c r="C21" i="8"/>
  <c r="C2" i="1"/>
  <c r="J12" i="11"/>
  <c r="C3" i="25" l="1"/>
  <c r="C3" i="26"/>
  <c r="N247" i="25"/>
  <c r="M247" i="25"/>
  <c r="E248" i="25"/>
  <c r="L247" i="25"/>
  <c r="K247" i="25"/>
  <c r="J247" i="25"/>
  <c r="I247" i="25"/>
  <c r="H247" i="25"/>
  <c r="G247" i="25"/>
  <c r="O247" i="25"/>
  <c r="J354" i="25"/>
  <c r="I354" i="25"/>
  <c r="H354" i="25"/>
  <c r="G354" i="25"/>
  <c r="O354" i="25"/>
  <c r="N354" i="25"/>
  <c r="M354" i="25"/>
  <c r="E355" i="25"/>
  <c r="L354" i="25"/>
  <c r="K354" i="25"/>
  <c r="O463" i="25"/>
  <c r="N463" i="25"/>
  <c r="M463" i="25"/>
  <c r="E464" i="25"/>
  <c r="L463" i="25"/>
  <c r="K463" i="25"/>
  <c r="J463" i="25"/>
  <c r="I463" i="25"/>
  <c r="H463" i="25"/>
  <c r="G463" i="25"/>
  <c r="G14" i="14"/>
  <c r="B7" i="13"/>
  <c r="B8" i="13"/>
  <c r="C8" i="13"/>
  <c r="B9" i="13"/>
  <c r="C9" i="13"/>
  <c r="B6" i="13"/>
  <c r="C10" i="8"/>
  <c r="G239" i="8"/>
  <c r="G342" i="25" l="1"/>
  <c r="G343" i="25" s="1"/>
  <c r="C20" i="25"/>
  <c r="G22" i="25"/>
  <c r="C15" i="8"/>
  <c r="P355" i="25"/>
  <c r="O355" i="25"/>
  <c r="N355" i="25"/>
  <c r="M355" i="25"/>
  <c r="E356" i="25"/>
  <c r="L355" i="25"/>
  <c r="K355" i="25"/>
  <c r="J355" i="25"/>
  <c r="I355" i="25"/>
  <c r="H355" i="25"/>
  <c r="G355" i="25"/>
  <c r="H248" i="25"/>
  <c r="G248" i="25"/>
  <c r="P248" i="25"/>
  <c r="O248" i="25"/>
  <c r="N248" i="25"/>
  <c r="M248" i="25"/>
  <c r="E249" i="25"/>
  <c r="L248" i="25"/>
  <c r="I248" i="25"/>
  <c r="K248" i="25"/>
  <c r="J248" i="25"/>
  <c r="J464" i="25"/>
  <c r="I464" i="25"/>
  <c r="H464" i="25"/>
  <c r="G464" i="25"/>
  <c r="P464" i="25"/>
  <c r="O464" i="25"/>
  <c r="N464" i="25"/>
  <c r="K464" i="25"/>
  <c r="M464" i="25"/>
  <c r="L464" i="25"/>
  <c r="E465" i="25"/>
  <c r="E455" i="8"/>
  <c r="E456" i="8" s="1"/>
  <c r="D17" i="13"/>
  <c r="G25" i="8"/>
  <c r="E128" i="8"/>
  <c r="C22" i="8"/>
  <c r="J11" i="11"/>
  <c r="E346" i="8"/>
  <c r="G346" i="8" s="1"/>
  <c r="E240" i="8"/>
  <c r="G236" i="25" l="1"/>
  <c r="G232" i="25"/>
  <c r="G23" i="25"/>
  <c r="N249" i="25"/>
  <c r="M249" i="25"/>
  <c r="E250" i="25"/>
  <c r="L249" i="25"/>
  <c r="K249" i="25"/>
  <c r="J249" i="25"/>
  <c r="I249" i="25"/>
  <c r="H249" i="25"/>
  <c r="G249" i="25"/>
  <c r="O249" i="25"/>
  <c r="Q249" i="25"/>
  <c r="P249" i="25"/>
  <c r="J356" i="25"/>
  <c r="I356" i="25"/>
  <c r="H356" i="25"/>
  <c r="G356" i="25"/>
  <c r="Q356" i="25"/>
  <c r="P356" i="25"/>
  <c r="O356" i="25"/>
  <c r="N356" i="25"/>
  <c r="M356" i="25"/>
  <c r="E357" i="25"/>
  <c r="L356" i="25"/>
  <c r="K356" i="25"/>
  <c r="P465" i="25"/>
  <c r="O465" i="25"/>
  <c r="N465" i="25"/>
  <c r="M465" i="25"/>
  <c r="E466" i="25"/>
  <c r="L465" i="25"/>
  <c r="K465" i="25"/>
  <c r="J465" i="25"/>
  <c r="I465" i="25"/>
  <c r="H465" i="25"/>
  <c r="Q465" i="25"/>
  <c r="G465" i="25"/>
  <c r="C23" i="8"/>
  <c r="H240" i="8"/>
  <c r="G240" i="8"/>
  <c r="E457" i="8"/>
  <c r="H456" i="8"/>
  <c r="G456" i="8"/>
  <c r="G455" i="8"/>
  <c r="J18" i="11"/>
  <c r="C4" i="11" s="1"/>
  <c r="E241" i="8"/>
  <c r="E347" i="8"/>
  <c r="G347" i="8" l="1"/>
  <c r="H347" i="8"/>
  <c r="G233" i="25"/>
  <c r="D4" i="11"/>
  <c r="J466" i="25"/>
  <c r="I466" i="25"/>
  <c r="H466" i="25"/>
  <c r="G466" i="25"/>
  <c r="R466" i="25"/>
  <c r="Q466" i="25"/>
  <c r="P466" i="25"/>
  <c r="O466" i="25"/>
  <c r="N466" i="25"/>
  <c r="K466" i="25"/>
  <c r="E467" i="25"/>
  <c r="M466" i="25"/>
  <c r="L466" i="25"/>
  <c r="H250" i="25"/>
  <c r="G250" i="25"/>
  <c r="R250" i="25"/>
  <c r="Q250" i="25"/>
  <c r="P250" i="25"/>
  <c r="O250" i="25"/>
  <c r="N250" i="25"/>
  <c r="M250" i="25"/>
  <c r="E251" i="25"/>
  <c r="L250" i="25"/>
  <c r="I250" i="25"/>
  <c r="K250" i="25"/>
  <c r="J250" i="25"/>
  <c r="E358" i="25"/>
  <c r="P357" i="25"/>
  <c r="O357" i="25"/>
  <c r="N357" i="25"/>
  <c r="M357" i="25"/>
  <c r="L357" i="25"/>
  <c r="K357" i="25"/>
  <c r="J357" i="25"/>
  <c r="I357" i="25"/>
  <c r="H357" i="25"/>
  <c r="G357" i="25"/>
  <c r="R357" i="25"/>
  <c r="Q357" i="25"/>
  <c r="C7" i="13"/>
  <c r="G241" i="8"/>
  <c r="I241" i="8"/>
  <c r="H241" i="8"/>
  <c r="E458" i="8"/>
  <c r="I457" i="8"/>
  <c r="H457" i="8"/>
  <c r="G457" i="8"/>
  <c r="E348" i="8"/>
  <c r="E242" i="8"/>
  <c r="C25" i="8"/>
  <c r="C26" i="8" s="1"/>
  <c r="C10" i="7"/>
  <c r="C7" i="26" l="1"/>
  <c r="I348" i="8"/>
  <c r="H348" i="8"/>
  <c r="G348" i="8"/>
  <c r="N251" i="25"/>
  <c r="M251" i="25"/>
  <c r="E252" i="25"/>
  <c r="L251" i="25"/>
  <c r="K251" i="25"/>
  <c r="J251" i="25"/>
  <c r="I251" i="25"/>
  <c r="H251" i="25"/>
  <c r="S251" i="25"/>
  <c r="G251" i="25"/>
  <c r="R251" i="25"/>
  <c r="O251" i="25"/>
  <c r="Q251" i="25"/>
  <c r="P251" i="25"/>
  <c r="J358" i="25"/>
  <c r="I358" i="25"/>
  <c r="H358" i="25"/>
  <c r="S358" i="25"/>
  <c r="G358" i="25"/>
  <c r="R358" i="25"/>
  <c r="Q358" i="25"/>
  <c r="P358" i="25"/>
  <c r="O358" i="25"/>
  <c r="N358" i="25"/>
  <c r="M358" i="25"/>
  <c r="E359" i="25"/>
  <c r="L358" i="25"/>
  <c r="K358" i="25"/>
  <c r="P467" i="25"/>
  <c r="O467" i="25"/>
  <c r="N467" i="25"/>
  <c r="M467" i="25"/>
  <c r="E468" i="25"/>
  <c r="L467" i="25"/>
  <c r="K467" i="25"/>
  <c r="J467" i="25"/>
  <c r="I467" i="25"/>
  <c r="H467" i="25"/>
  <c r="Q467" i="25"/>
  <c r="G467" i="25"/>
  <c r="R467" i="25"/>
  <c r="S467" i="25"/>
  <c r="I242" i="8"/>
  <c r="H242" i="8"/>
  <c r="J242" i="8"/>
  <c r="G242" i="8"/>
  <c r="E459" i="8"/>
  <c r="H458" i="8"/>
  <c r="I458" i="8"/>
  <c r="J458" i="8"/>
  <c r="G458" i="8"/>
  <c r="E349" i="8"/>
  <c r="E243" i="8"/>
  <c r="G129" i="8"/>
  <c r="I349" i="8" l="1"/>
  <c r="H349" i="8"/>
  <c r="J349" i="8"/>
  <c r="G349" i="8"/>
  <c r="E253" i="25"/>
  <c r="T252" i="25"/>
  <c r="H252" i="25"/>
  <c r="S252" i="25"/>
  <c r="G252" i="25"/>
  <c r="R252" i="25"/>
  <c r="Q252" i="25"/>
  <c r="P252" i="25"/>
  <c r="O252" i="25"/>
  <c r="N252" i="25"/>
  <c r="M252" i="25"/>
  <c r="L252" i="25"/>
  <c r="I252" i="25"/>
  <c r="K252" i="25"/>
  <c r="J252" i="25"/>
  <c r="P359" i="25"/>
  <c r="O359" i="25"/>
  <c r="N359" i="25"/>
  <c r="M359" i="25"/>
  <c r="E360" i="25"/>
  <c r="L359" i="25"/>
  <c r="K359" i="25"/>
  <c r="J359" i="25"/>
  <c r="I359" i="25"/>
  <c r="T359" i="25"/>
  <c r="H359" i="25"/>
  <c r="S359" i="25"/>
  <c r="G359" i="25"/>
  <c r="R359" i="25"/>
  <c r="Q359" i="25"/>
  <c r="J468" i="25"/>
  <c r="I468" i="25"/>
  <c r="T468" i="25"/>
  <c r="H468" i="25"/>
  <c r="S468" i="25"/>
  <c r="G468" i="25"/>
  <c r="R468" i="25"/>
  <c r="Q468" i="25"/>
  <c r="P468" i="25"/>
  <c r="O468" i="25"/>
  <c r="N468" i="25"/>
  <c r="K468" i="25"/>
  <c r="E469" i="25"/>
  <c r="M468" i="25"/>
  <c r="L468" i="25"/>
  <c r="G243" i="8"/>
  <c r="H243" i="8"/>
  <c r="K243" i="8"/>
  <c r="J243" i="8"/>
  <c r="I243" i="8"/>
  <c r="E460" i="8"/>
  <c r="H459" i="8"/>
  <c r="I459" i="8"/>
  <c r="J459" i="8"/>
  <c r="K459" i="8"/>
  <c r="G459" i="8"/>
  <c r="E244" i="8"/>
  <c r="E350" i="8"/>
  <c r="K350" i="8" l="1"/>
  <c r="I350" i="8"/>
  <c r="G350" i="8"/>
  <c r="J350" i="8"/>
  <c r="H350" i="8"/>
  <c r="O253" i="25"/>
  <c r="N253" i="25"/>
  <c r="M253" i="25"/>
  <c r="E254" i="25"/>
  <c r="L253" i="25"/>
  <c r="K253" i="25"/>
  <c r="J253" i="25"/>
  <c r="U253" i="25"/>
  <c r="I253" i="25"/>
  <c r="T253" i="25"/>
  <c r="H253" i="25"/>
  <c r="S253" i="25"/>
  <c r="G253" i="25"/>
  <c r="R253" i="25"/>
  <c r="Q253" i="25"/>
  <c r="P253" i="25"/>
  <c r="P469" i="25"/>
  <c r="O469" i="25"/>
  <c r="N469" i="25"/>
  <c r="M469" i="25"/>
  <c r="E470" i="25"/>
  <c r="L469" i="25"/>
  <c r="K469" i="25"/>
  <c r="J469" i="25"/>
  <c r="U469" i="25"/>
  <c r="I469" i="25"/>
  <c r="T469" i="25"/>
  <c r="H469" i="25"/>
  <c r="Q469" i="25"/>
  <c r="S469" i="25"/>
  <c r="R469" i="25"/>
  <c r="G469" i="25"/>
  <c r="J360" i="25"/>
  <c r="U360" i="25"/>
  <c r="I360" i="25"/>
  <c r="T360" i="25"/>
  <c r="H360" i="25"/>
  <c r="S360" i="25"/>
  <c r="G360" i="25"/>
  <c r="R360" i="25"/>
  <c r="Q360" i="25"/>
  <c r="P360" i="25"/>
  <c r="O360" i="25"/>
  <c r="N360" i="25"/>
  <c r="M360" i="25"/>
  <c r="E361" i="25"/>
  <c r="L360" i="25"/>
  <c r="K360" i="25"/>
  <c r="L244" i="8"/>
  <c r="K244" i="8"/>
  <c r="J244" i="8"/>
  <c r="G244" i="8"/>
  <c r="I244" i="8"/>
  <c r="H244" i="8"/>
  <c r="E461" i="8"/>
  <c r="H460" i="8"/>
  <c r="I460" i="8"/>
  <c r="J460" i="8"/>
  <c r="K460" i="8"/>
  <c r="L460" i="8"/>
  <c r="G460" i="8"/>
  <c r="E351" i="8"/>
  <c r="E245" i="8"/>
  <c r="J351" i="8" l="1"/>
  <c r="I351" i="8"/>
  <c r="H351" i="8"/>
  <c r="K351" i="8"/>
  <c r="L351" i="8"/>
  <c r="G351" i="8"/>
  <c r="U254" i="25"/>
  <c r="I254" i="25"/>
  <c r="T254" i="25"/>
  <c r="H254" i="25"/>
  <c r="S254" i="25"/>
  <c r="G254" i="25"/>
  <c r="R254" i="25"/>
  <c r="Q254" i="25"/>
  <c r="P254" i="25"/>
  <c r="O254" i="25"/>
  <c r="N254" i="25"/>
  <c r="M254" i="25"/>
  <c r="E255" i="25"/>
  <c r="L254" i="25"/>
  <c r="K254" i="25"/>
  <c r="J254" i="25"/>
  <c r="V254" i="25"/>
  <c r="V470" i="25"/>
  <c r="J470" i="25"/>
  <c r="U470" i="25"/>
  <c r="I470" i="25"/>
  <c r="T470" i="25"/>
  <c r="H470" i="25"/>
  <c r="S470" i="25"/>
  <c r="G470" i="25"/>
  <c r="R470" i="25"/>
  <c r="Q470" i="25"/>
  <c r="P470" i="25"/>
  <c r="O470" i="25"/>
  <c r="N470" i="25"/>
  <c r="K470" i="25"/>
  <c r="E471" i="25"/>
  <c r="M470" i="25"/>
  <c r="L470" i="25"/>
  <c r="P361" i="25"/>
  <c r="O361" i="25"/>
  <c r="N361" i="25"/>
  <c r="M361" i="25"/>
  <c r="E362" i="25"/>
  <c r="L361" i="25"/>
  <c r="K361" i="25"/>
  <c r="V361" i="25"/>
  <c r="J361" i="25"/>
  <c r="U361" i="25"/>
  <c r="I361" i="25"/>
  <c r="T361" i="25"/>
  <c r="H361" i="25"/>
  <c r="S361" i="25"/>
  <c r="G361" i="25"/>
  <c r="R361" i="25"/>
  <c r="Q361" i="25"/>
  <c r="M245" i="8"/>
  <c r="L245" i="8"/>
  <c r="I245" i="8"/>
  <c r="K245" i="8"/>
  <c r="H245" i="8"/>
  <c r="J245" i="8"/>
  <c r="G245" i="8"/>
  <c r="E462" i="8"/>
  <c r="K461" i="8"/>
  <c r="L461" i="8"/>
  <c r="M461" i="8"/>
  <c r="H461" i="8"/>
  <c r="J461" i="8"/>
  <c r="I461" i="8"/>
  <c r="G461" i="8"/>
  <c r="E246" i="8"/>
  <c r="E352" i="8"/>
  <c r="M352" i="8" l="1"/>
  <c r="L352" i="8"/>
  <c r="K352" i="8"/>
  <c r="G352" i="8"/>
  <c r="J352" i="8"/>
  <c r="I352" i="8"/>
  <c r="H352" i="8"/>
  <c r="P471" i="25"/>
  <c r="O471" i="25"/>
  <c r="N471" i="25"/>
  <c r="M471" i="25"/>
  <c r="E472" i="25"/>
  <c r="L471" i="25"/>
  <c r="W471" i="25"/>
  <c r="K471" i="25"/>
  <c r="V471" i="25"/>
  <c r="J471" i="25"/>
  <c r="U471" i="25"/>
  <c r="I471" i="25"/>
  <c r="T471" i="25"/>
  <c r="H471" i="25"/>
  <c r="Q471" i="25"/>
  <c r="S471" i="25"/>
  <c r="R471" i="25"/>
  <c r="G471" i="25"/>
  <c r="V362" i="25"/>
  <c r="J362" i="25"/>
  <c r="U362" i="25"/>
  <c r="I362" i="25"/>
  <c r="T362" i="25"/>
  <c r="H362" i="25"/>
  <c r="S362" i="25"/>
  <c r="G362" i="25"/>
  <c r="R362" i="25"/>
  <c r="Q362" i="25"/>
  <c r="P362" i="25"/>
  <c r="O362" i="25"/>
  <c r="N362" i="25"/>
  <c r="M362" i="25"/>
  <c r="E363" i="25"/>
  <c r="W362" i="25"/>
  <c r="L362" i="25"/>
  <c r="K362" i="25"/>
  <c r="O255" i="25"/>
  <c r="N255" i="25"/>
  <c r="M255" i="25"/>
  <c r="E256" i="25"/>
  <c r="L255" i="25"/>
  <c r="W255" i="25"/>
  <c r="K255" i="25"/>
  <c r="V255" i="25"/>
  <c r="J255" i="25"/>
  <c r="U255" i="25"/>
  <c r="I255" i="25"/>
  <c r="T255" i="25"/>
  <c r="H255" i="25"/>
  <c r="S255" i="25"/>
  <c r="G255" i="25"/>
  <c r="R255" i="25"/>
  <c r="Q255" i="25"/>
  <c r="P255" i="25"/>
  <c r="K246" i="8"/>
  <c r="L246" i="8"/>
  <c r="J246" i="8"/>
  <c r="I246" i="8"/>
  <c r="N246" i="8"/>
  <c r="H246" i="8"/>
  <c r="G246" i="8"/>
  <c r="M246" i="8"/>
  <c r="E463" i="8"/>
  <c r="H462" i="8"/>
  <c r="I462" i="8"/>
  <c r="J462" i="8"/>
  <c r="K462" i="8"/>
  <c r="L462" i="8"/>
  <c r="M462" i="8"/>
  <c r="N462" i="8"/>
  <c r="G462" i="8"/>
  <c r="E353" i="8"/>
  <c r="E247" i="8"/>
  <c r="G353" i="8" l="1"/>
  <c r="H353" i="8"/>
  <c r="K353" i="8"/>
  <c r="J353" i="8"/>
  <c r="I353" i="8"/>
  <c r="M353" i="8"/>
  <c r="L353" i="8"/>
  <c r="N353" i="8"/>
  <c r="U256" i="25"/>
  <c r="I256" i="25"/>
  <c r="T256" i="25"/>
  <c r="H256" i="25"/>
  <c r="S256" i="25"/>
  <c r="G256" i="25"/>
  <c r="R256" i="25"/>
  <c r="Q256" i="25"/>
  <c r="P256" i="25"/>
  <c r="O256" i="25"/>
  <c r="N256" i="25"/>
  <c r="M256" i="25"/>
  <c r="E257" i="25"/>
  <c r="X256" i="25"/>
  <c r="L256" i="25"/>
  <c r="W256" i="25"/>
  <c r="V256" i="25"/>
  <c r="K256" i="25"/>
  <c r="J256" i="25"/>
  <c r="V472" i="25"/>
  <c r="J472" i="25"/>
  <c r="U472" i="25"/>
  <c r="I472" i="25"/>
  <c r="T472" i="25"/>
  <c r="H472" i="25"/>
  <c r="S472" i="25"/>
  <c r="G472" i="25"/>
  <c r="R472" i="25"/>
  <c r="Q472" i="25"/>
  <c r="P472" i="25"/>
  <c r="O472" i="25"/>
  <c r="N472" i="25"/>
  <c r="W472" i="25"/>
  <c r="K472" i="25"/>
  <c r="E473" i="25"/>
  <c r="L472" i="25"/>
  <c r="X472" i="25"/>
  <c r="M472" i="25"/>
  <c r="P363" i="25"/>
  <c r="O363" i="25"/>
  <c r="N363" i="25"/>
  <c r="M363" i="25"/>
  <c r="E364" i="25"/>
  <c r="X363" i="25"/>
  <c r="L363" i="25"/>
  <c r="W363" i="25"/>
  <c r="K363" i="25"/>
  <c r="V363" i="25"/>
  <c r="J363" i="25"/>
  <c r="U363" i="25"/>
  <c r="I363" i="25"/>
  <c r="T363" i="25"/>
  <c r="H363" i="25"/>
  <c r="S363" i="25"/>
  <c r="G363" i="25"/>
  <c r="R363" i="25"/>
  <c r="Q363" i="25"/>
  <c r="O247" i="8"/>
  <c r="I247" i="8"/>
  <c r="N247" i="8"/>
  <c r="M247" i="8"/>
  <c r="L247" i="8"/>
  <c r="J247" i="8"/>
  <c r="K247" i="8"/>
  <c r="H247" i="8"/>
  <c r="G247" i="8"/>
  <c r="E464" i="8"/>
  <c r="N463" i="8"/>
  <c r="O463" i="8"/>
  <c r="H463" i="8"/>
  <c r="I463" i="8"/>
  <c r="J463" i="8"/>
  <c r="K463" i="8"/>
  <c r="M463" i="8"/>
  <c r="L463" i="8"/>
  <c r="G463" i="8"/>
  <c r="E354" i="8"/>
  <c r="E248" i="8"/>
  <c r="I354" i="8" l="1"/>
  <c r="H354" i="8"/>
  <c r="J354" i="8"/>
  <c r="G354" i="8"/>
  <c r="K354" i="8"/>
  <c r="O354" i="8"/>
  <c r="N354" i="8"/>
  <c r="M354" i="8"/>
  <c r="L354" i="8"/>
  <c r="O257" i="25"/>
  <c r="N257" i="25"/>
  <c r="Y257" i="25"/>
  <c r="M257" i="25"/>
  <c r="E258" i="25"/>
  <c r="X257" i="25"/>
  <c r="L257" i="25"/>
  <c r="W257" i="25"/>
  <c r="K257" i="25"/>
  <c r="V257" i="25"/>
  <c r="J257" i="25"/>
  <c r="U257" i="25"/>
  <c r="I257" i="25"/>
  <c r="T257" i="25"/>
  <c r="H257" i="25"/>
  <c r="S257" i="25"/>
  <c r="G257" i="25"/>
  <c r="R257" i="25"/>
  <c r="Q257" i="25"/>
  <c r="P257" i="25"/>
  <c r="P473" i="25"/>
  <c r="O473" i="25"/>
  <c r="N473" i="25"/>
  <c r="Y473" i="25"/>
  <c r="M473" i="25"/>
  <c r="E474" i="25"/>
  <c r="X473" i="25"/>
  <c r="L473" i="25"/>
  <c r="W473" i="25"/>
  <c r="K473" i="25"/>
  <c r="V473" i="25"/>
  <c r="J473" i="25"/>
  <c r="U473" i="25"/>
  <c r="I473" i="25"/>
  <c r="T473" i="25"/>
  <c r="H473" i="25"/>
  <c r="Q473" i="25"/>
  <c r="S473" i="25"/>
  <c r="R473" i="25"/>
  <c r="G473" i="25"/>
  <c r="V364" i="25"/>
  <c r="J364" i="25"/>
  <c r="U364" i="25"/>
  <c r="I364" i="25"/>
  <c r="T364" i="25"/>
  <c r="H364" i="25"/>
  <c r="S364" i="25"/>
  <c r="G364" i="25"/>
  <c r="R364" i="25"/>
  <c r="Q364" i="25"/>
  <c r="P364" i="25"/>
  <c r="O364" i="25"/>
  <c r="N364" i="25"/>
  <c r="Y364" i="25"/>
  <c r="M364" i="25"/>
  <c r="L364" i="25"/>
  <c r="K364" i="25"/>
  <c r="E365" i="25"/>
  <c r="X364" i="25"/>
  <c r="W364" i="25"/>
  <c r="P248" i="8"/>
  <c r="O248" i="8"/>
  <c r="N248" i="8"/>
  <c r="M248" i="8"/>
  <c r="I248" i="8"/>
  <c r="G248" i="8"/>
  <c r="L248" i="8"/>
  <c r="K248" i="8"/>
  <c r="J248" i="8"/>
  <c r="H248" i="8"/>
  <c r="E465" i="8"/>
  <c r="H464" i="8"/>
  <c r="I464" i="8"/>
  <c r="J464" i="8"/>
  <c r="K464" i="8"/>
  <c r="L464" i="8"/>
  <c r="M464" i="8"/>
  <c r="N464" i="8"/>
  <c r="O464" i="8"/>
  <c r="P464" i="8"/>
  <c r="G464" i="8"/>
  <c r="E355" i="8"/>
  <c r="E249" i="8"/>
  <c r="J355" i="8" l="1"/>
  <c r="I355" i="8"/>
  <c r="H355" i="8"/>
  <c r="K355" i="8"/>
  <c r="L355" i="8"/>
  <c r="G355" i="8"/>
  <c r="O355" i="8"/>
  <c r="N355" i="8"/>
  <c r="P355" i="8"/>
  <c r="M355" i="8"/>
  <c r="V474" i="25"/>
  <c r="J474" i="25"/>
  <c r="U474" i="25"/>
  <c r="I474" i="25"/>
  <c r="T474" i="25"/>
  <c r="H474" i="25"/>
  <c r="S474" i="25"/>
  <c r="G474" i="25"/>
  <c r="R474" i="25"/>
  <c r="Q474" i="25"/>
  <c r="P474" i="25"/>
  <c r="O474" i="25"/>
  <c r="Z474" i="25"/>
  <c r="N474" i="25"/>
  <c r="W474" i="25"/>
  <c r="K474" i="25"/>
  <c r="M474" i="25"/>
  <c r="L474" i="25"/>
  <c r="X474" i="25"/>
  <c r="E475" i="25"/>
  <c r="Y474" i="25"/>
  <c r="U258" i="25"/>
  <c r="I258" i="25"/>
  <c r="T258" i="25"/>
  <c r="H258" i="25"/>
  <c r="S258" i="25"/>
  <c r="G258" i="25"/>
  <c r="R258" i="25"/>
  <c r="Q258" i="25"/>
  <c r="P258" i="25"/>
  <c r="O258" i="25"/>
  <c r="Z258" i="25"/>
  <c r="N258" i="25"/>
  <c r="Y258" i="25"/>
  <c r="M258" i="25"/>
  <c r="E259" i="25"/>
  <c r="X258" i="25"/>
  <c r="L258" i="25"/>
  <c r="W258" i="25"/>
  <c r="V258" i="25"/>
  <c r="K258" i="25"/>
  <c r="J258" i="25"/>
  <c r="P365" i="25"/>
  <c r="O365" i="25"/>
  <c r="Z365" i="25"/>
  <c r="N365" i="25"/>
  <c r="Y365" i="25"/>
  <c r="M365" i="25"/>
  <c r="E366" i="25"/>
  <c r="X365" i="25"/>
  <c r="L365" i="25"/>
  <c r="W365" i="25"/>
  <c r="K365" i="25"/>
  <c r="V365" i="25"/>
  <c r="J365" i="25"/>
  <c r="U365" i="25"/>
  <c r="I365" i="25"/>
  <c r="T365" i="25"/>
  <c r="H365" i="25"/>
  <c r="S365" i="25"/>
  <c r="G365" i="25"/>
  <c r="R365" i="25"/>
  <c r="Q365" i="25"/>
  <c r="H249" i="8"/>
  <c r="G249" i="8"/>
  <c r="Q249" i="8"/>
  <c r="P249" i="8"/>
  <c r="J249" i="8"/>
  <c r="O249" i="8"/>
  <c r="N249" i="8"/>
  <c r="M249" i="8"/>
  <c r="L249" i="8"/>
  <c r="K249" i="8"/>
  <c r="I249" i="8"/>
  <c r="E466" i="8"/>
  <c r="M465" i="8"/>
  <c r="N465" i="8"/>
  <c r="O465" i="8"/>
  <c r="P465" i="8"/>
  <c r="Q465" i="8"/>
  <c r="H465" i="8"/>
  <c r="I465" i="8"/>
  <c r="J465" i="8"/>
  <c r="L465" i="8"/>
  <c r="K465" i="8"/>
  <c r="G465" i="8"/>
  <c r="E250" i="8"/>
  <c r="E356" i="8"/>
  <c r="J356" i="8" l="1"/>
  <c r="I356" i="8"/>
  <c r="H356" i="8"/>
  <c r="K356" i="8"/>
  <c r="P356" i="8"/>
  <c r="O356" i="8"/>
  <c r="N356" i="8"/>
  <c r="M356" i="8"/>
  <c r="G356" i="8"/>
  <c r="Q356" i="8"/>
  <c r="L356" i="8"/>
  <c r="AA259" i="25"/>
  <c r="O259" i="25"/>
  <c r="Z259" i="25"/>
  <c r="N259" i="25"/>
  <c r="Y259" i="25"/>
  <c r="M259" i="25"/>
  <c r="E260" i="25"/>
  <c r="X259" i="25"/>
  <c r="L259" i="25"/>
  <c r="W259" i="25"/>
  <c r="K259" i="25"/>
  <c r="V259" i="25"/>
  <c r="J259" i="25"/>
  <c r="U259" i="25"/>
  <c r="I259" i="25"/>
  <c r="T259" i="25"/>
  <c r="H259" i="25"/>
  <c r="S259" i="25"/>
  <c r="G259" i="25"/>
  <c r="R259" i="25"/>
  <c r="P259" i="25"/>
  <c r="Q259" i="25"/>
  <c r="V366" i="25"/>
  <c r="J366" i="25"/>
  <c r="U366" i="25"/>
  <c r="I366" i="25"/>
  <c r="T366" i="25"/>
  <c r="H366" i="25"/>
  <c r="S366" i="25"/>
  <c r="G366" i="25"/>
  <c r="R366" i="25"/>
  <c r="Q366" i="25"/>
  <c r="P366" i="25"/>
  <c r="AA366" i="25"/>
  <c r="O366" i="25"/>
  <c r="Z366" i="25"/>
  <c r="N366" i="25"/>
  <c r="Y366" i="25"/>
  <c r="M366" i="25"/>
  <c r="X366" i="25"/>
  <c r="W366" i="25"/>
  <c r="L366" i="25"/>
  <c r="K366" i="25"/>
  <c r="E367" i="25"/>
  <c r="P475" i="25"/>
  <c r="AA475" i="25"/>
  <c r="O475" i="25"/>
  <c r="Z475" i="25"/>
  <c r="N475" i="25"/>
  <c r="Y475" i="25"/>
  <c r="M475" i="25"/>
  <c r="E476" i="25"/>
  <c r="X475" i="25"/>
  <c r="L475" i="25"/>
  <c r="W475" i="25"/>
  <c r="K475" i="25"/>
  <c r="V475" i="25"/>
  <c r="J475" i="25"/>
  <c r="U475" i="25"/>
  <c r="I475" i="25"/>
  <c r="T475" i="25"/>
  <c r="H475" i="25"/>
  <c r="Q475" i="25"/>
  <c r="S475" i="25"/>
  <c r="R475" i="25"/>
  <c r="G475" i="25"/>
  <c r="I250" i="8"/>
  <c r="H250" i="8"/>
  <c r="K250" i="8"/>
  <c r="G250" i="8"/>
  <c r="R250" i="8"/>
  <c r="Q250" i="8"/>
  <c r="P250" i="8"/>
  <c r="O250" i="8"/>
  <c r="J250" i="8"/>
  <c r="N250" i="8"/>
  <c r="M250" i="8"/>
  <c r="L250" i="8"/>
  <c r="E467" i="8"/>
  <c r="H466" i="8"/>
  <c r="I466" i="8"/>
  <c r="J466" i="8"/>
  <c r="K466" i="8"/>
  <c r="L466" i="8"/>
  <c r="M466" i="8"/>
  <c r="N466" i="8"/>
  <c r="O466" i="8"/>
  <c r="P466" i="8"/>
  <c r="R466" i="8"/>
  <c r="Q466" i="8"/>
  <c r="G466" i="8"/>
  <c r="E357" i="8"/>
  <c r="E251" i="8"/>
  <c r="I357" i="8" l="1"/>
  <c r="H357" i="8"/>
  <c r="G357" i="8"/>
  <c r="R357" i="8"/>
  <c r="Q357" i="8"/>
  <c r="J357" i="8"/>
  <c r="O357" i="8"/>
  <c r="M357" i="8"/>
  <c r="L357" i="8"/>
  <c r="P357" i="8"/>
  <c r="N357" i="8"/>
  <c r="K357" i="8"/>
  <c r="V476" i="25"/>
  <c r="J476" i="25"/>
  <c r="U476" i="25"/>
  <c r="I476" i="25"/>
  <c r="T476" i="25"/>
  <c r="H476" i="25"/>
  <c r="S476" i="25"/>
  <c r="G476" i="25"/>
  <c r="R476" i="25"/>
  <c r="Q476" i="25"/>
  <c r="AB476" i="25"/>
  <c r="P476" i="25"/>
  <c r="AA476" i="25"/>
  <c r="O476" i="25"/>
  <c r="Z476" i="25"/>
  <c r="N476" i="25"/>
  <c r="W476" i="25"/>
  <c r="K476" i="25"/>
  <c r="Y476" i="25"/>
  <c r="X476" i="25"/>
  <c r="M476" i="25"/>
  <c r="L476" i="25"/>
  <c r="E477" i="25"/>
  <c r="U260" i="25"/>
  <c r="I260" i="25"/>
  <c r="T260" i="25"/>
  <c r="H260" i="25"/>
  <c r="S260" i="25"/>
  <c r="G260" i="25"/>
  <c r="R260" i="25"/>
  <c r="Q260" i="25"/>
  <c r="AB260" i="25"/>
  <c r="P260" i="25"/>
  <c r="AA260" i="25"/>
  <c r="O260" i="25"/>
  <c r="Z260" i="25"/>
  <c r="N260" i="25"/>
  <c r="Y260" i="25"/>
  <c r="M260" i="25"/>
  <c r="E261" i="25"/>
  <c r="X260" i="25"/>
  <c r="L260" i="25"/>
  <c r="W260" i="25"/>
  <c r="V260" i="25"/>
  <c r="K260" i="25"/>
  <c r="J260" i="25"/>
  <c r="AB367" i="25"/>
  <c r="P367" i="25"/>
  <c r="AA367" i="25"/>
  <c r="O367" i="25"/>
  <c r="Z367" i="25"/>
  <c r="N367" i="25"/>
  <c r="Y367" i="25"/>
  <c r="M367" i="25"/>
  <c r="E368" i="25"/>
  <c r="X367" i="25"/>
  <c r="L367" i="25"/>
  <c r="W367" i="25"/>
  <c r="K367" i="25"/>
  <c r="V367" i="25"/>
  <c r="J367" i="25"/>
  <c r="U367" i="25"/>
  <c r="I367" i="25"/>
  <c r="T367" i="25"/>
  <c r="H367" i="25"/>
  <c r="S367" i="25"/>
  <c r="G367" i="25"/>
  <c r="R367" i="25"/>
  <c r="Q367" i="25"/>
  <c r="I251" i="8"/>
  <c r="H251" i="8"/>
  <c r="S251" i="8"/>
  <c r="G251" i="8"/>
  <c r="R251" i="8"/>
  <c r="K251" i="8"/>
  <c r="Q251" i="8"/>
  <c r="J251" i="8"/>
  <c r="P251" i="8"/>
  <c r="O251" i="8"/>
  <c r="L251" i="8"/>
  <c r="N251" i="8"/>
  <c r="M251" i="8"/>
  <c r="E468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G467" i="8"/>
  <c r="E358" i="8"/>
  <c r="E252" i="8"/>
  <c r="Q358" i="8" l="1"/>
  <c r="G358" i="8"/>
  <c r="P358" i="8"/>
  <c r="O358" i="8"/>
  <c r="R358" i="8"/>
  <c r="H358" i="8"/>
  <c r="K358" i="8"/>
  <c r="J358" i="8"/>
  <c r="I358" i="8"/>
  <c r="S358" i="8"/>
  <c r="M358" i="8"/>
  <c r="L358" i="8"/>
  <c r="N358" i="8"/>
  <c r="AB477" i="25"/>
  <c r="P477" i="25"/>
  <c r="AA477" i="25"/>
  <c r="O477" i="25"/>
  <c r="Z477" i="25"/>
  <c r="N477" i="25"/>
  <c r="Y477" i="25"/>
  <c r="M477" i="25"/>
  <c r="E478" i="25"/>
  <c r="X477" i="25"/>
  <c r="L477" i="25"/>
  <c r="W477" i="25"/>
  <c r="K477" i="25"/>
  <c r="V477" i="25"/>
  <c r="J477" i="25"/>
  <c r="U477" i="25"/>
  <c r="I477" i="25"/>
  <c r="T477" i="25"/>
  <c r="H477" i="25"/>
  <c r="AC477" i="25"/>
  <c r="Q477" i="25"/>
  <c r="S477" i="25"/>
  <c r="G477" i="25"/>
  <c r="R477" i="25"/>
  <c r="AA261" i="25"/>
  <c r="O261" i="25"/>
  <c r="Z261" i="25"/>
  <c r="N261" i="25"/>
  <c r="Y261" i="25"/>
  <c r="M261" i="25"/>
  <c r="E262" i="25"/>
  <c r="X261" i="25"/>
  <c r="L261" i="25"/>
  <c r="W261" i="25"/>
  <c r="K261" i="25"/>
  <c r="V261" i="25"/>
  <c r="J261" i="25"/>
  <c r="U261" i="25"/>
  <c r="I261" i="25"/>
  <c r="T261" i="25"/>
  <c r="H261" i="25"/>
  <c r="S261" i="25"/>
  <c r="G261" i="25"/>
  <c r="R261" i="25"/>
  <c r="Q261" i="25"/>
  <c r="P261" i="25"/>
  <c r="AB261" i="25"/>
  <c r="AC261" i="25"/>
  <c r="V368" i="25"/>
  <c r="J368" i="25"/>
  <c r="U368" i="25"/>
  <c r="I368" i="25"/>
  <c r="T368" i="25"/>
  <c r="H368" i="25"/>
  <c r="S368" i="25"/>
  <c r="G368" i="25"/>
  <c r="R368" i="25"/>
  <c r="AC368" i="25"/>
  <c r="Q368" i="25"/>
  <c r="AB368" i="25"/>
  <c r="P368" i="25"/>
  <c r="AA368" i="25"/>
  <c r="O368" i="25"/>
  <c r="Z368" i="25"/>
  <c r="N368" i="25"/>
  <c r="Y368" i="25"/>
  <c r="M368" i="25"/>
  <c r="E369" i="25"/>
  <c r="X368" i="25"/>
  <c r="W368" i="25"/>
  <c r="L368" i="25"/>
  <c r="K368" i="25"/>
  <c r="T252" i="8"/>
  <c r="H252" i="8"/>
  <c r="K252" i="8"/>
  <c r="J252" i="8"/>
  <c r="S252" i="8"/>
  <c r="G252" i="8"/>
  <c r="R252" i="8"/>
  <c r="Q252" i="8"/>
  <c r="P252" i="8"/>
  <c r="O252" i="8"/>
  <c r="N252" i="8"/>
  <c r="M252" i="8"/>
  <c r="I252" i="8"/>
  <c r="L252" i="8"/>
  <c r="E469" i="8"/>
  <c r="L468" i="8"/>
  <c r="M468" i="8"/>
  <c r="N468" i="8"/>
  <c r="O468" i="8"/>
  <c r="P468" i="8"/>
  <c r="Q468" i="8"/>
  <c r="R468" i="8"/>
  <c r="S468" i="8"/>
  <c r="T468" i="8"/>
  <c r="H468" i="8"/>
  <c r="I468" i="8"/>
  <c r="K468" i="8"/>
  <c r="J468" i="8"/>
  <c r="G468" i="8"/>
  <c r="E359" i="8"/>
  <c r="E253" i="8"/>
  <c r="N359" i="8" l="1"/>
  <c r="M359" i="8"/>
  <c r="L359" i="8"/>
  <c r="O359" i="8"/>
  <c r="P359" i="8"/>
  <c r="K359" i="8"/>
  <c r="J359" i="8"/>
  <c r="I359" i="8"/>
  <c r="H359" i="8"/>
  <c r="G359" i="8"/>
  <c r="S359" i="8"/>
  <c r="R359" i="8"/>
  <c r="Q359" i="8"/>
  <c r="T359" i="8"/>
  <c r="AB369" i="25"/>
  <c r="P369" i="25"/>
  <c r="AA369" i="25"/>
  <c r="O369" i="25"/>
  <c r="Z369" i="25"/>
  <c r="N369" i="25"/>
  <c r="Y369" i="25"/>
  <c r="M369" i="25"/>
  <c r="E370" i="25"/>
  <c r="X369" i="25"/>
  <c r="L369" i="25"/>
  <c r="W369" i="25"/>
  <c r="K369" i="25"/>
  <c r="V369" i="25"/>
  <c r="J369" i="25"/>
  <c r="U369" i="25"/>
  <c r="I369" i="25"/>
  <c r="T369" i="25"/>
  <c r="H369" i="25"/>
  <c r="S369" i="25"/>
  <c r="G369" i="25"/>
  <c r="AD369" i="25"/>
  <c r="AC369" i="25"/>
  <c r="R369" i="25"/>
  <c r="Q369" i="25"/>
  <c r="U262" i="25"/>
  <c r="I262" i="25"/>
  <c r="T262" i="25"/>
  <c r="H262" i="25"/>
  <c r="S262" i="25"/>
  <c r="G262" i="25"/>
  <c r="AD262" i="25"/>
  <c r="R262" i="25"/>
  <c r="AC262" i="25"/>
  <c r="Q262" i="25"/>
  <c r="AB262" i="25"/>
  <c r="P262" i="25"/>
  <c r="AA262" i="25"/>
  <c r="O262" i="25"/>
  <c r="Z262" i="25"/>
  <c r="N262" i="25"/>
  <c r="Y262" i="25"/>
  <c r="M262" i="25"/>
  <c r="E263" i="25"/>
  <c r="X262" i="25"/>
  <c r="L262" i="25"/>
  <c r="W262" i="25"/>
  <c r="V262" i="25"/>
  <c r="K262" i="25"/>
  <c r="J262" i="25"/>
  <c r="V478" i="25"/>
  <c r="J478" i="25"/>
  <c r="U478" i="25"/>
  <c r="I478" i="25"/>
  <c r="T478" i="25"/>
  <c r="H478" i="25"/>
  <c r="S478" i="25"/>
  <c r="G478" i="25"/>
  <c r="AD478" i="25"/>
  <c r="R478" i="25"/>
  <c r="AC478" i="25"/>
  <c r="Q478" i="25"/>
  <c r="AB478" i="25"/>
  <c r="P478" i="25"/>
  <c r="AA478" i="25"/>
  <c r="O478" i="25"/>
  <c r="Z478" i="25"/>
  <c r="N478" i="25"/>
  <c r="W478" i="25"/>
  <c r="K478" i="25"/>
  <c r="E479" i="25"/>
  <c r="Y478" i="25"/>
  <c r="X478" i="25"/>
  <c r="M478" i="25"/>
  <c r="L478" i="25"/>
  <c r="R253" i="8"/>
  <c r="Q253" i="8"/>
  <c r="U253" i="8"/>
  <c r="P253" i="8"/>
  <c r="G253" i="8"/>
  <c r="O253" i="8"/>
  <c r="I253" i="8"/>
  <c r="N253" i="8"/>
  <c r="M253" i="8"/>
  <c r="L253" i="8"/>
  <c r="K253" i="8"/>
  <c r="T253" i="8"/>
  <c r="J253" i="8"/>
  <c r="H253" i="8"/>
  <c r="S253" i="8"/>
  <c r="E470" i="8"/>
  <c r="O469" i="8"/>
  <c r="P469" i="8"/>
  <c r="Q469" i="8"/>
  <c r="R469" i="8"/>
  <c r="S469" i="8"/>
  <c r="T469" i="8"/>
  <c r="U469" i="8"/>
  <c r="H469" i="8"/>
  <c r="I469" i="8"/>
  <c r="J469" i="8"/>
  <c r="K469" i="8"/>
  <c r="L469" i="8"/>
  <c r="N469" i="8"/>
  <c r="M469" i="8"/>
  <c r="G469" i="8"/>
  <c r="E360" i="8"/>
  <c r="E254" i="8"/>
  <c r="T360" i="8" l="1"/>
  <c r="J360" i="8"/>
  <c r="S360" i="8"/>
  <c r="H360" i="8"/>
  <c r="I360" i="8"/>
  <c r="R360" i="8"/>
  <c r="U360" i="8"/>
  <c r="K360" i="8"/>
  <c r="P360" i="8"/>
  <c r="O360" i="8"/>
  <c r="M360" i="8"/>
  <c r="N360" i="8"/>
  <c r="L360" i="8"/>
  <c r="G360" i="8"/>
  <c r="Q360" i="8"/>
  <c r="V370" i="25"/>
  <c r="J370" i="25"/>
  <c r="U370" i="25"/>
  <c r="I370" i="25"/>
  <c r="T370" i="25"/>
  <c r="H370" i="25"/>
  <c r="AE370" i="25"/>
  <c r="S370" i="25"/>
  <c r="G370" i="25"/>
  <c r="AD370" i="25"/>
  <c r="R370" i="25"/>
  <c r="AC370" i="25"/>
  <c r="Q370" i="25"/>
  <c r="AB370" i="25"/>
  <c r="P370" i="25"/>
  <c r="AA370" i="25"/>
  <c r="O370" i="25"/>
  <c r="Z370" i="25"/>
  <c r="N370" i="25"/>
  <c r="Y370" i="25"/>
  <c r="M370" i="25"/>
  <c r="E371" i="25"/>
  <c r="X370" i="25"/>
  <c r="W370" i="25"/>
  <c r="L370" i="25"/>
  <c r="K370" i="25"/>
  <c r="AA263" i="25"/>
  <c r="O263" i="25"/>
  <c r="Z263" i="25"/>
  <c r="N263" i="25"/>
  <c r="Y263" i="25"/>
  <c r="M263" i="25"/>
  <c r="E264" i="25"/>
  <c r="X263" i="25"/>
  <c r="L263" i="25"/>
  <c r="W263" i="25"/>
  <c r="K263" i="25"/>
  <c r="V263" i="25"/>
  <c r="J263" i="25"/>
  <c r="U263" i="25"/>
  <c r="I263" i="25"/>
  <c r="T263" i="25"/>
  <c r="H263" i="25"/>
  <c r="AE263" i="25"/>
  <c r="S263" i="25"/>
  <c r="G263" i="25"/>
  <c r="AD263" i="25"/>
  <c r="R263" i="25"/>
  <c r="AC263" i="25"/>
  <c r="AB263" i="25"/>
  <c r="Q263" i="25"/>
  <c r="P263" i="25"/>
  <c r="AB479" i="25"/>
  <c r="P479" i="25"/>
  <c r="AA479" i="25"/>
  <c r="O479" i="25"/>
  <c r="Z479" i="25"/>
  <c r="N479" i="25"/>
  <c r="Y479" i="25"/>
  <c r="M479" i="25"/>
  <c r="E480" i="25"/>
  <c r="X479" i="25"/>
  <c r="L479" i="25"/>
  <c r="W479" i="25"/>
  <c r="K479" i="25"/>
  <c r="V479" i="25"/>
  <c r="J479" i="25"/>
  <c r="U479" i="25"/>
  <c r="I479" i="25"/>
  <c r="T479" i="25"/>
  <c r="H479" i="25"/>
  <c r="AC479" i="25"/>
  <c r="Q479" i="25"/>
  <c r="G479" i="25"/>
  <c r="AE479" i="25"/>
  <c r="R479" i="25"/>
  <c r="AD479" i="25"/>
  <c r="S479" i="25"/>
  <c r="O254" i="8"/>
  <c r="N254" i="8"/>
  <c r="M254" i="8"/>
  <c r="L254" i="8"/>
  <c r="K254" i="8"/>
  <c r="V254" i="8"/>
  <c r="J254" i="8"/>
  <c r="R254" i="8"/>
  <c r="U254" i="8"/>
  <c r="I254" i="8"/>
  <c r="Q254" i="8"/>
  <c r="T254" i="8"/>
  <c r="H254" i="8"/>
  <c r="S254" i="8"/>
  <c r="G254" i="8"/>
  <c r="P254" i="8"/>
  <c r="E471" i="8"/>
  <c r="Q470" i="8"/>
  <c r="R470" i="8"/>
  <c r="S470" i="8"/>
  <c r="T470" i="8"/>
  <c r="U470" i="8"/>
  <c r="V470" i="8"/>
  <c r="H470" i="8"/>
  <c r="I470" i="8"/>
  <c r="J470" i="8"/>
  <c r="K470" i="8"/>
  <c r="L470" i="8"/>
  <c r="M470" i="8"/>
  <c r="N470" i="8"/>
  <c r="P470" i="8"/>
  <c r="O470" i="8"/>
  <c r="G470" i="8"/>
  <c r="E255" i="8"/>
  <c r="E361" i="8"/>
  <c r="O361" i="8" l="1"/>
  <c r="N361" i="8"/>
  <c r="M361" i="8"/>
  <c r="P361" i="8"/>
  <c r="S361" i="8"/>
  <c r="R361" i="8"/>
  <c r="Q361" i="8"/>
  <c r="G361" i="8"/>
  <c r="K361" i="8"/>
  <c r="J361" i="8"/>
  <c r="I361" i="8"/>
  <c r="H361" i="8"/>
  <c r="L361" i="8"/>
  <c r="V361" i="8"/>
  <c r="T361" i="8"/>
  <c r="U361" i="8"/>
  <c r="U264" i="25"/>
  <c r="I264" i="25"/>
  <c r="AF264" i="25"/>
  <c r="T264" i="25"/>
  <c r="H264" i="25"/>
  <c r="AE264" i="25"/>
  <c r="S264" i="25"/>
  <c r="G264" i="25"/>
  <c r="AD264" i="25"/>
  <c r="R264" i="25"/>
  <c r="AC264" i="25"/>
  <c r="Q264" i="25"/>
  <c r="AB264" i="25"/>
  <c r="P264" i="25"/>
  <c r="AA264" i="25"/>
  <c r="O264" i="25"/>
  <c r="Z264" i="25"/>
  <c r="N264" i="25"/>
  <c r="Y264" i="25"/>
  <c r="M264" i="25"/>
  <c r="E265" i="25"/>
  <c r="X264" i="25"/>
  <c r="L264" i="25"/>
  <c r="W264" i="25"/>
  <c r="J264" i="25"/>
  <c r="V264" i="25"/>
  <c r="K264" i="25"/>
  <c r="AB371" i="25"/>
  <c r="P371" i="25"/>
  <c r="AA371" i="25"/>
  <c r="O371" i="25"/>
  <c r="Z371" i="25"/>
  <c r="N371" i="25"/>
  <c r="Y371" i="25"/>
  <c r="M371" i="25"/>
  <c r="E372" i="25"/>
  <c r="X371" i="25"/>
  <c r="L371" i="25"/>
  <c r="W371" i="25"/>
  <c r="K371" i="25"/>
  <c r="V371" i="25"/>
  <c r="J371" i="25"/>
  <c r="U371" i="25"/>
  <c r="I371" i="25"/>
  <c r="AF371" i="25"/>
  <c r="T371" i="25"/>
  <c r="H371" i="25"/>
  <c r="AE371" i="25"/>
  <c r="S371" i="25"/>
  <c r="G371" i="25"/>
  <c r="R371" i="25"/>
  <c r="Q371" i="25"/>
  <c r="AD371" i="25"/>
  <c r="AC371" i="25"/>
  <c r="V480" i="25"/>
  <c r="J480" i="25"/>
  <c r="U480" i="25"/>
  <c r="I480" i="25"/>
  <c r="AF480" i="25"/>
  <c r="T480" i="25"/>
  <c r="H480" i="25"/>
  <c r="AE480" i="25"/>
  <c r="S480" i="25"/>
  <c r="G480" i="25"/>
  <c r="AD480" i="25"/>
  <c r="R480" i="25"/>
  <c r="AC480" i="25"/>
  <c r="Q480" i="25"/>
  <c r="AB480" i="25"/>
  <c r="P480" i="25"/>
  <c r="E481" i="25"/>
  <c r="AA480" i="25"/>
  <c r="O480" i="25"/>
  <c r="Z480" i="25"/>
  <c r="N480" i="25"/>
  <c r="W480" i="25"/>
  <c r="K480" i="25"/>
  <c r="Y480" i="25"/>
  <c r="X480" i="25"/>
  <c r="M480" i="25"/>
  <c r="L480" i="25"/>
  <c r="W255" i="8"/>
  <c r="K255" i="8"/>
  <c r="L255" i="8"/>
  <c r="V255" i="8"/>
  <c r="J255" i="8"/>
  <c r="U255" i="8"/>
  <c r="I255" i="8"/>
  <c r="T255" i="8"/>
  <c r="H255" i="8"/>
  <c r="S255" i="8"/>
  <c r="G255" i="8"/>
  <c r="M255" i="8"/>
  <c r="R255" i="8"/>
  <c r="Q255" i="8"/>
  <c r="P255" i="8"/>
  <c r="O255" i="8"/>
  <c r="N255" i="8"/>
  <c r="E472" i="8"/>
  <c r="R471" i="8"/>
  <c r="S471" i="8"/>
  <c r="T471" i="8"/>
  <c r="U471" i="8"/>
  <c r="V471" i="8"/>
  <c r="W471" i="8"/>
  <c r="H471" i="8"/>
  <c r="I471" i="8"/>
  <c r="J471" i="8"/>
  <c r="K471" i="8"/>
  <c r="L471" i="8"/>
  <c r="M471" i="8"/>
  <c r="N471" i="8"/>
  <c r="O471" i="8"/>
  <c r="Q471" i="8"/>
  <c r="P471" i="8"/>
  <c r="G471" i="8"/>
  <c r="E362" i="8"/>
  <c r="E256" i="8"/>
  <c r="S362" i="8" l="1"/>
  <c r="I362" i="8"/>
  <c r="R362" i="8"/>
  <c r="Q362" i="8"/>
  <c r="H362" i="8"/>
  <c r="G362" i="8"/>
  <c r="T362" i="8"/>
  <c r="J362" i="8"/>
  <c r="U362" i="8"/>
  <c r="P362" i="8"/>
  <c r="O362" i="8"/>
  <c r="L362" i="8"/>
  <c r="K362" i="8"/>
  <c r="W362" i="8"/>
  <c r="V362" i="8"/>
  <c r="N362" i="8"/>
  <c r="M362" i="8"/>
  <c r="AA265" i="25"/>
  <c r="O265" i="25"/>
  <c r="Z265" i="25"/>
  <c r="N265" i="25"/>
  <c r="Y265" i="25"/>
  <c r="M265" i="25"/>
  <c r="E266" i="25"/>
  <c r="X265" i="25"/>
  <c r="L265" i="25"/>
  <c r="W265" i="25"/>
  <c r="K265" i="25"/>
  <c r="V265" i="25"/>
  <c r="J265" i="25"/>
  <c r="AG265" i="25"/>
  <c r="U265" i="25"/>
  <c r="I265" i="25"/>
  <c r="AF265" i="25"/>
  <c r="T265" i="25"/>
  <c r="H265" i="25"/>
  <c r="AE265" i="25"/>
  <c r="S265" i="25"/>
  <c r="G265" i="25"/>
  <c r="AD265" i="25"/>
  <c r="R265" i="25"/>
  <c r="AC265" i="25"/>
  <c r="AB265" i="25"/>
  <c r="Q265" i="25"/>
  <c r="P265" i="25"/>
  <c r="V372" i="25"/>
  <c r="J372" i="25"/>
  <c r="AG372" i="25"/>
  <c r="U372" i="25"/>
  <c r="I372" i="25"/>
  <c r="AF372" i="25"/>
  <c r="T372" i="25"/>
  <c r="H372" i="25"/>
  <c r="AE372" i="25"/>
  <c r="S372" i="25"/>
  <c r="G372" i="25"/>
  <c r="AD372" i="25"/>
  <c r="R372" i="25"/>
  <c r="AC372" i="25"/>
  <c r="Q372" i="25"/>
  <c r="AB372" i="25"/>
  <c r="P372" i="25"/>
  <c r="AA372" i="25"/>
  <c r="O372" i="25"/>
  <c r="Z372" i="25"/>
  <c r="N372" i="25"/>
  <c r="Y372" i="25"/>
  <c r="M372" i="25"/>
  <c r="E373" i="25"/>
  <c r="X372" i="25"/>
  <c r="W372" i="25"/>
  <c r="L372" i="25"/>
  <c r="K372" i="25"/>
  <c r="AC481" i="25"/>
  <c r="Q481" i="25"/>
  <c r="AB481" i="25"/>
  <c r="P481" i="25"/>
  <c r="AA481" i="25"/>
  <c r="O481" i="25"/>
  <c r="Z481" i="25"/>
  <c r="N481" i="25"/>
  <c r="Y481" i="25"/>
  <c r="M481" i="25"/>
  <c r="E482" i="25"/>
  <c r="X481" i="25"/>
  <c r="L481" i="25"/>
  <c r="W481" i="25"/>
  <c r="K481" i="25"/>
  <c r="AG481" i="25"/>
  <c r="U481" i="25"/>
  <c r="I481" i="25"/>
  <c r="V481" i="25"/>
  <c r="T481" i="25"/>
  <c r="S481" i="25"/>
  <c r="R481" i="25"/>
  <c r="J481" i="25"/>
  <c r="H481" i="25"/>
  <c r="G481" i="25"/>
  <c r="AD481" i="25"/>
  <c r="AF481" i="25"/>
  <c r="AE481" i="25"/>
  <c r="R256" i="8"/>
  <c r="Q256" i="8"/>
  <c r="T256" i="8"/>
  <c r="G256" i="8"/>
  <c r="P256" i="8"/>
  <c r="O256" i="8"/>
  <c r="N256" i="8"/>
  <c r="M256" i="8"/>
  <c r="X256" i="8"/>
  <c r="L256" i="8"/>
  <c r="I256" i="8"/>
  <c r="S256" i="8"/>
  <c r="W256" i="8"/>
  <c r="K256" i="8"/>
  <c r="V256" i="8"/>
  <c r="J256" i="8"/>
  <c r="U256" i="8"/>
  <c r="H256" i="8"/>
  <c r="E473" i="8"/>
  <c r="R472" i="8"/>
  <c r="S472" i="8"/>
  <c r="T472" i="8"/>
  <c r="U472" i="8"/>
  <c r="V472" i="8"/>
  <c r="W472" i="8"/>
  <c r="H472" i="8"/>
  <c r="X472" i="8"/>
  <c r="I472" i="8"/>
  <c r="J472" i="8"/>
  <c r="K472" i="8"/>
  <c r="L472" i="8"/>
  <c r="M472" i="8"/>
  <c r="N472" i="8"/>
  <c r="O472" i="8"/>
  <c r="Q472" i="8"/>
  <c r="P472" i="8"/>
  <c r="G472" i="8"/>
  <c r="E257" i="8"/>
  <c r="E363" i="8"/>
  <c r="V363" i="8" l="1"/>
  <c r="L363" i="8"/>
  <c r="U363" i="8"/>
  <c r="K363" i="8"/>
  <c r="T363" i="8"/>
  <c r="J363" i="8"/>
  <c r="W363" i="8"/>
  <c r="M363" i="8"/>
  <c r="R363" i="8"/>
  <c r="Q363" i="8"/>
  <c r="O363" i="8"/>
  <c r="N363" i="8"/>
  <c r="H363" i="8"/>
  <c r="X363" i="8"/>
  <c r="P363" i="8"/>
  <c r="S363" i="8"/>
  <c r="I363" i="8"/>
  <c r="G363" i="8"/>
  <c r="AA373" i="25"/>
  <c r="O373" i="25"/>
  <c r="Z373" i="25"/>
  <c r="Y373" i="25"/>
  <c r="E374" i="25"/>
  <c r="W373" i="25"/>
  <c r="AH373" i="25"/>
  <c r="V373" i="25"/>
  <c r="AG373" i="25"/>
  <c r="U373" i="25"/>
  <c r="AF373" i="25"/>
  <c r="T373" i="25"/>
  <c r="AE373" i="25"/>
  <c r="S373" i="25"/>
  <c r="Q373" i="25"/>
  <c r="P373" i="25"/>
  <c r="N373" i="25"/>
  <c r="M373" i="25"/>
  <c r="L373" i="25"/>
  <c r="K373" i="25"/>
  <c r="J373" i="25"/>
  <c r="AD373" i="25"/>
  <c r="I373" i="25"/>
  <c r="AC373" i="25"/>
  <c r="H373" i="25"/>
  <c r="AB373" i="25"/>
  <c r="G373" i="25"/>
  <c r="X373" i="25"/>
  <c r="R373" i="25"/>
  <c r="W482" i="25"/>
  <c r="K482" i="25"/>
  <c r="AH482" i="25"/>
  <c r="V482" i="25"/>
  <c r="J482" i="25"/>
  <c r="AG482" i="25"/>
  <c r="U482" i="25"/>
  <c r="I482" i="25"/>
  <c r="AF482" i="25"/>
  <c r="T482" i="25"/>
  <c r="H482" i="25"/>
  <c r="AE482" i="25"/>
  <c r="S482" i="25"/>
  <c r="G482" i="25"/>
  <c r="AD482" i="25"/>
  <c r="R482" i="25"/>
  <c r="AC482" i="25"/>
  <c r="Q482" i="25"/>
  <c r="AB482" i="25"/>
  <c r="P482" i="25"/>
  <c r="AA482" i="25"/>
  <c r="O482" i="25"/>
  <c r="E483" i="25"/>
  <c r="X482" i="25"/>
  <c r="L482" i="25"/>
  <c r="Z482" i="25"/>
  <c r="Y482" i="25"/>
  <c r="N482" i="25"/>
  <c r="M482" i="25"/>
  <c r="AG266" i="25"/>
  <c r="U266" i="25"/>
  <c r="I266" i="25"/>
  <c r="AF266" i="25"/>
  <c r="T266" i="25"/>
  <c r="H266" i="25"/>
  <c r="AE266" i="25"/>
  <c r="S266" i="25"/>
  <c r="G266" i="25"/>
  <c r="AD266" i="25"/>
  <c r="R266" i="25"/>
  <c r="AC266" i="25"/>
  <c r="Q266" i="25"/>
  <c r="AB266" i="25"/>
  <c r="P266" i="25"/>
  <c r="AA266" i="25"/>
  <c r="O266" i="25"/>
  <c r="Z266" i="25"/>
  <c r="N266" i="25"/>
  <c r="Y266" i="25"/>
  <c r="M266" i="25"/>
  <c r="E267" i="25"/>
  <c r="X266" i="25"/>
  <c r="L266" i="25"/>
  <c r="K266" i="25"/>
  <c r="J266" i="25"/>
  <c r="V266" i="25"/>
  <c r="AH266" i="25"/>
  <c r="W266" i="25"/>
  <c r="X257" i="8"/>
  <c r="L257" i="8"/>
  <c r="W257" i="8"/>
  <c r="K257" i="8"/>
  <c r="V257" i="8"/>
  <c r="J257" i="8"/>
  <c r="O257" i="8"/>
  <c r="U257" i="8"/>
  <c r="I257" i="8"/>
  <c r="N257" i="8"/>
  <c r="T257" i="8"/>
  <c r="H257" i="8"/>
  <c r="M257" i="8"/>
  <c r="S257" i="8"/>
  <c r="G257" i="8"/>
  <c r="R257" i="8"/>
  <c r="Q257" i="8"/>
  <c r="P257" i="8"/>
  <c r="Y257" i="8"/>
  <c r="E474" i="8"/>
  <c r="Q473" i="8"/>
  <c r="R473" i="8"/>
  <c r="S473" i="8"/>
  <c r="T473" i="8"/>
  <c r="U473" i="8"/>
  <c r="V473" i="8"/>
  <c r="W473" i="8"/>
  <c r="H473" i="8"/>
  <c r="X473" i="8"/>
  <c r="I473" i="8"/>
  <c r="Y473" i="8"/>
  <c r="J473" i="8"/>
  <c r="K473" i="8"/>
  <c r="L473" i="8"/>
  <c r="M473" i="8"/>
  <c r="N473" i="8"/>
  <c r="P473" i="8"/>
  <c r="O473" i="8"/>
  <c r="G473" i="8"/>
  <c r="E258" i="8"/>
  <c r="E364" i="8"/>
  <c r="X364" i="8" l="1"/>
  <c r="N364" i="8"/>
  <c r="W364" i="8"/>
  <c r="M364" i="8"/>
  <c r="L364" i="8"/>
  <c r="V364" i="8"/>
  <c r="Y364" i="8"/>
  <c r="O364" i="8"/>
  <c r="R364" i="8"/>
  <c r="Q364" i="8"/>
  <c r="I364" i="8"/>
  <c r="T364" i="8"/>
  <c r="K364" i="8"/>
  <c r="J364" i="8"/>
  <c r="G364" i="8"/>
  <c r="P364" i="8"/>
  <c r="H364" i="8"/>
  <c r="U364" i="8"/>
  <c r="S364" i="8"/>
  <c r="AC483" i="25"/>
  <c r="Q483" i="25"/>
  <c r="AB483" i="25"/>
  <c r="P483" i="25"/>
  <c r="AA483" i="25"/>
  <c r="O483" i="25"/>
  <c r="Z483" i="25"/>
  <c r="N483" i="25"/>
  <c r="Y483" i="25"/>
  <c r="M483" i="25"/>
  <c r="E484" i="25"/>
  <c r="X483" i="25"/>
  <c r="L483" i="25"/>
  <c r="AI483" i="25"/>
  <c r="W483" i="25"/>
  <c r="K483" i="25"/>
  <c r="AH483" i="25"/>
  <c r="V483" i="25"/>
  <c r="J483" i="25"/>
  <c r="AG483" i="25"/>
  <c r="U483" i="25"/>
  <c r="I483" i="25"/>
  <c r="AD483" i="25"/>
  <c r="R483" i="25"/>
  <c r="T483" i="25"/>
  <c r="S483" i="25"/>
  <c r="H483" i="25"/>
  <c r="G483" i="25"/>
  <c r="AE483" i="25"/>
  <c r="AF483" i="25"/>
  <c r="AA267" i="25"/>
  <c r="O267" i="25"/>
  <c r="Z267" i="25"/>
  <c r="N267" i="25"/>
  <c r="Y267" i="25"/>
  <c r="M267" i="25"/>
  <c r="E268" i="25"/>
  <c r="X267" i="25"/>
  <c r="L267" i="25"/>
  <c r="AI267" i="25"/>
  <c r="W267" i="25"/>
  <c r="K267" i="25"/>
  <c r="AH267" i="25"/>
  <c r="V267" i="25"/>
  <c r="J267" i="25"/>
  <c r="AG267" i="25"/>
  <c r="U267" i="25"/>
  <c r="I267" i="25"/>
  <c r="AF267" i="25"/>
  <c r="T267" i="25"/>
  <c r="H267" i="25"/>
  <c r="AE267" i="25"/>
  <c r="S267" i="25"/>
  <c r="G267" i="25"/>
  <c r="AD267" i="25"/>
  <c r="R267" i="25"/>
  <c r="AC267" i="25"/>
  <c r="AB267" i="25"/>
  <c r="Q267" i="25"/>
  <c r="P267" i="25"/>
  <c r="AG374" i="25"/>
  <c r="U374" i="25"/>
  <c r="I374" i="25"/>
  <c r="AF374" i="25"/>
  <c r="T374" i="25"/>
  <c r="H374" i="25"/>
  <c r="AE374" i="25"/>
  <c r="S374" i="25"/>
  <c r="G374" i="25"/>
  <c r="AD374" i="25"/>
  <c r="R374" i="25"/>
  <c r="AC374" i="25"/>
  <c r="Q374" i="25"/>
  <c r="AB374" i="25"/>
  <c r="P374" i="25"/>
  <c r="AA374" i="25"/>
  <c r="O374" i="25"/>
  <c r="Z374" i="25"/>
  <c r="N374" i="25"/>
  <c r="Y374" i="25"/>
  <c r="M374" i="25"/>
  <c r="J374" i="25"/>
  <c r="AI374" i="25"/>
  <c r="AH374" i="25"/>
  <c r="X374" i="25"/>
  <c r="W374" i="25"/>
  <c r="V374" i="25"/>
  <c r="E375" i="25"/>
  <c r="L374" i="25"/>
  <c r="K374" i="25"/>
  <c r="Q258" i="8"/>
  <c r="G258" i="8"/>
  <c r="P258" i="8"/>
  <c r="O258" i="8"/>
  <c r="Z258" i="8"/>
  <c r="N258" i="8"/>
  <c r="H258" i="8"/>
  <c r="Y258" i="8"/>
  <c r="M258" i="8"/>
  <c r="T258" i="8"/>
  <c r="X258" i="8"/>
  <c r="L258" i="8"/>
  <c r="W258" i="8"/>
  <c r="K258" i="8"/>
  <c r="R258" i="8"/>
  <c r="V258" i="8"/>
  <c r="J258" i="8"/>
  <c r="U258" i="8"/>
  <c r="I258" i="8"/>
  <c r="S258" i="8"/>
  <c r="E475" i="8"/>
  <c r="O474" i="8"/>
  <c r="P474" i="8"/>
  <c r="Q474" i="8"/>
  <c r="R474" i="8"/>
  <c r="S474" i="8"/>
  <c r="T474" i="8"/>
  <c r="U474" i="8"/>
  <c r="V474" i="8"/>
  <c r="W474" i="8"/>
  <c r="H474" i="8"/>
  <c r="X474" i="8"/>
  <c r="I474" i="8"/>
  <c r="Y474" i="8"/>
  <c r="J474" i="8"/>
  <c r="Z474" i="8"/>
  <c r="K474" i="8"/>
  <c r="L474" i="8"/>
  <c r="N474" i="8"/>
  <c r="M474" i="8"/>
  <c r="G474" i="8"/>
  <c r="E365" i="8"/>
  <c r="E259" i="8"/>
  <c r="T365" i="8" l="1"/>
  <c r="Z365" i="8"/>
  <c r="O365" i="8"/>
  <c r="N365" i="8"/>
  <c r="M365" i="8"/>
  <c r="Y365" i="8"/>
  <c r="X365" i="8"/>
  <c r="P365" i="8"/>
  <c r="Q365" i="8"/>
  <c r="L365" i="8"/>
  <c r="W365" i="8"/>
  <c r="V365" i="8"/>
  <c r="K365" i="8"/>
  <c r="J365" i="8"/>
  <c r="I365" i="8"/>
  <c r="H365" i="8"/>
  <c r="S365" i="8"/>
  <c r="R365" i="8"/>
  <c r="G365" i="8"/>
  <c r="U365" i="8"/>
  <c r="AI484" i="25"/>
  <c r="W484" i="25"/>
  <c r="K484" i="25"/>
  <c r="AH484" i="25"/>
  <c r="V484" i="25"/>
  <c r="J484" i="25"/>
  <c r="AG484" i="25"/>
  <c r="U484" i="25"/>
  <c r="I484" i="25"/>
  <c r="AF484" i="25"/>
  <c r="T484" i="25"/>
  <c r="H484" i="25"/>
  <c r="AE484" i="25"/>
  <c r="S484" i="25"/>
  <c r="G484" i="25"/>
  <c r="AD484" i="25"/>
  <c r="R484" i="25"/>
  <c r="AC484" i="25"/>
  <c r="Q484" i="25"/>
  <c r="AB484" i="25"/>
  <c r="P484" i="25"/>
  <c r="AA484" i="25"/>
  <c r="O484" i="25"/>
  <c r="E485" i="25"/>
  <c r="AJ484" i="25"/>
  <c r="X484" i="25"/>
  <c r="L484" i="25"/>
  <c r="Z484" i="25"/>
  <c r="Y484" i="25"/>
  <c r="N484" i="25"/>
  <c r="M484" i="25"/>
  <c r="AA375" i="25"/>
  <c r="O375" i="25"/>
  <c r="Z375" i="25"/>
  <c r="N375" i="25"/>
  <c r="Y375" i="25"/>
  <c r="M375" i="25"/>
  <c r="E376" i="25"/>
  <c r="AJ375" i="25"/>
  <c r="X375" i="25"/>
  <c r="L375" i="25"/>
  <c r="AI375" i="25"/>
  <c r="W375" i="25"/>
  <c r="K375" i="25"/>
  <c r="AH375" i="25"/>
  <c r="V375" i="25"/>
  <c r="J375" i="25"/>
  <c r="AG375" i="25"/>
  <c r="U375" i="25"/>
  <c r="I375" i="25"/>
  <c r="AF375" i="25"/>
  <c r="T375" i="25"/>
  <c r="H375" i="25"/>
  <c r="AE375" i="25"/>
  <c r="S375" i="25"/>
  <c r="G375" i="25"/>
  <c r="AD375" i="25"/>
  <c r="AC375" i="25"/>
  <c r="AB375" i="25"/>
  <c r="R375" i="25"/>
  <c r="Q375" i="25"/>
  <c r="P375" i="25"/>
  <c r="AG268" i="25"/>
  <c r="U268" i="25"/>
  <c r="I268" i="25"/>
  <c r="AF268" i="25"/>
  <c r="T268" i="25"/>
  <c r="H268" i="25"/>
  <c r="AE268" i="25"/>
  <c r="S268" i="25"/>
  <c r="G268" i="25"/>
  <c r="AD268" i="25"/>
  <c r="R268" i="25"/>
  <c r="AC268" i="25"/>
  <c r="Q268" i="25"/>
  <c r="AB268" i="25"/>
  <c r="P268" i="25"/>
  <c r="AA268" i="25"/>
  <c r="O268" i="25"/>
  <c r="Z268" i="25"/>
  <c r="N268" i="25"/>
  <c r="Y268" i="25"/>
  <c r="M268" i="25"/>
  <c r="E269" i="25"/>
  <c r="AJ268" i="25"/>
  <c r="X268" i="25"/>
  <c r="L268" i="25"/>
  <c r="W268" i="25"/>
  <c r="V268" i="25"/>
  <c r="K268" i="25"/>
  <c r="J268" i="25"/>
  <c r="AH268" i="25"/>
  <c r="AI268" i="25"/>
  <c r="U259" i="8"/>
  <c r="I259" i="8"/>
  <c r="V259" i="8"/>
  <c r="T259" i="8"/>
  <c r="H259" i="8"/>
  <c r="S259" i="8"/>
  <c r="G259" i="8"/>
  <c r="R259" i="8"/>
  <c r="Q259" i="8"/>
  <c r="P259" i="8"/>
  <c r="J259" i="8"/>
  <c r="AA259" i="8"/>
  <c r="O259" i="8"/>
  <c r="K259" i="8"/>
  <c r="Z259" i="8"/>
  <c r="N259" i="8"/>
  <c r="L259" i="8"/>
  <c r="W259" i="8"/>
  <c r="Y259" i="8"/>
  <c r="M259" i="8"/>
  <c r="X259" i="8"/>
  <c r="E476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H475" i="8"/>
  <c r="X475" i="8"/>
  <c r="I475" i="8"/>
  <c r="Y475" i="8"/>
  <c r="K475" i="8"/>
  <c r="AA475" i="8"/>
  <c r="Z475" i="8"/>
  <c r="J475" i="8"/>
  <c r="G475" i="8"/>
  <c r="E260" i="8"/>
  <c r="E366" i="8"/>
  <c r="T366" i="8" l="1"/>
  <c r="J366" i="8"/>
  <c r="Q366" i="8"/>
  <c r="AA366" i="8"/>
  <c r="P366" i="8"/>
  <c r="Z366" i="8"/>
  <c r="O366" i="8"/>
  <c r="R366" i="8"/>
  <c r="G366" i="8"/>
  <c r="M366" i="8"/>
  <c r="L366" i="8"/>
  <c r="X366" i="8"/>
  <c r="V366" i="8"/>
  <c r="U366" i="8"/>
  <c r="Y366" i="8"/>
  <c r="K366" i="8"/>
  <c r="N366" i="8"/>
  <c r="I366" i="8"/>
  <c r="H366" i="8"/>
  <c r="W366" i="8"/>
  <c r="S366" i="8"/>
  <c r="AC485" i="25"/>
  <c r="Q485" i="25"/>
  <c r="AB485" i="25"/>
  <c r="P485" i="25"/>
  <c r="AA485" i="25"/>
  <c r="O485" i="25"/>
  <c r="Z485" i="25"/>
  <c r="N485" i="25"/>
  <c r="AK485" i="25"/>
  <c r="Y485" i="25"/>
  <c r="M485" i="25"/>
  <c r="E486" i="25"/>
  <c r="AJ485" i="25"/>
  <c r="X485" i="25"/>
  <c r="L485" i="25"/>
  <c r="AI485" i="25"/>
  <c r="W485" i="25"/>
  <c r="K485" i="25"/>
  <c r="AH485" i="25"/>
  <c r="V485" i="25"/>
  <c r="J485" i="25"/>
  <c r="AG485" i="25"/>
  <c r="U485" i="25"/>
  <c r="I485" i="25"/>
  <c r="AD485" i="25"/>
  <c r="R485" i="25"/>
  <c r="AF485" i="25"/>
  <c r="AE485" i="25"/>
  <c r="T485" i="25"/>
  <c r="S485" i="25"/>
  <c r="H485" i="25"/>
  <c r="G485" i="25"/>
  <c r="AG376" i="25"/>
  <c r="U376" i="25"/>
  <c r="I376" i="25"/>
  <c r="AF376" i="25"/>
  <c r="T376" i="25"/>
  <c r="H376" i="25"/>
  <c r="AE376" i="25"/>
  <c r="S376" i="25"/>
  <c r="G376" i="25"/>
  <c r="AD376" i="25"/>
  <c r="R376" i="25"/>
  <c r="AC376" i="25"/>
  <c r="Q376" i="25"/>
  <c r="AB376" i="25"/>
  <c r="P376" i="25"/>
  <c r="AA376" i="25"/>
  <c r="O376" i="25"/>
  <c r="Z376" i="25"/>
  <c r="N376" i="25"/>
  <c r="AK376" i="25"/>
  <c r="Y376" i="25"/>
  <c r="M376" i="25"/>
  <c r="AJ376" i="25"/>
  <c r="AI376" i="25"/>
  <c r="AH376" i="25"/>
  <c r="X376" i="25"/>
  <c r="W376" i="25"/>
  <c r="V376" i="25"/>
  <c r="E377" i="25"/>
  <c r="L376" i="25"/>
  <c r="K376" i="25"/>
  <c r="J376" i="25"/>
  <c r="AA269" i="25"/>
  <c r="O269" i="25"/>
  <c r="Z269" i="25"/>
  <c r="N269" i="25"/>
  <c r="AK269" i="25"/>
  <c r="Y269" i="25"/>
  <c r="M269" i="25"/>
  <c r="E270" i="25"/>
  <c r="AJ269" i="25"/>
  <c r="X269" i="25"/>
  <c r="L269" i="25"/>
  <c r="AI269" i="25"/>
  <c r="W269" i="25"/>
  <c r="K269" i="25"/>
  <c r="AH269" i="25"/>
  <c r="V269" i="25"/>
  <c r="J269" i="25"/>
  <c r="AG269" i="25"/>
  <c r="U269" i="25"/>
  <c r="I269" i="25"/>
  <c r="AF269" i="25"/>
  <c r="T269" i="25"/>
  <c r="H269" i="25"/>
  <c r="AE269" i="25"/>
  <c r="S269" i="25"/>
  <c r="G269" i="25"/>
  <c r="AD269" i="25"/>
  <c r="R269" i="25"/>
  <c r="AC269" i="25"/>
  <c r="AB269" i="25"/>
  <c r="Q269" i="25"/>
  <c r="P269" i="25"/>
  <c r="X260" i="8"/>
  <c r="L260" i="8"/>
  <c r="W260" i="8"/>
  <c r="K260" i="8"/>
  <c r="AA260" i="8"/>
  <c r="V260" i="8"/>
  <c r="J260" i="8"/>
  <c r="U260" i="8"/>
  <c r="I260" i="8"/>
  <c r="T260" i="8"/>
  <c r="H260" i="8"/>
  <c r="N260" i="8"/>
  <c r="S260" i="8"/>
  <c r="G260" i="8"/>
  <c r="R260" i="8"/>
  <c r="O260" i="8"/>
  <c r="Q260" i="8"/>
  <c r="AB260" i="8"/>
  <c r="P260" i="8"/>
  <c r="Z260" i="8"/>
  <c r="M260" i="8"/>
  <c r="Y260" i="8"/>
  <c r="E477" i="8"/>
  <c r="H476" i="8"/>
  <c r="X476" i="8"/>
  <c r="I476" i="8"/>
  <c r="Y476" i="8"/>
  <c r="J476" i="8"/>
  <c r="Z476" i="8"/>
  <c r="K476" i="8"/>
  <c r="AA476" i="8"/>
  <c r="L476" i="8"/>
  <c r="AB476" i="8"/>
  <c r="M476" i="8"/>
  <c r="N476" i="8"/>
  <c r="O476" i="8"/>
  <c r="P476" i="8"/>
  <c r="Q476" i="8"/>
  <c r="R476" i="8"/>
  <c r="S476" i="8"/>
  <c r="T476" i="8"/>
  <c r="U476" i="8"/>
  <c r="W476" i="8"/>
  <c r="V476" i="8"/>
  <c r="G476" i="8"/>
  <c r="E367" i="8"/>
  <c r="E261" i="8"/>
  <c r="S367" i="8" l="1"/>
  <c r="I367" i="8"/>
  <c r="R367" i="8"/>
  <c r="G367" i="8"/>
  <c r="AB367" i="8"/>
  <c r="Q367" i="8"/>
  <c r="AA367" i="8"/>
  <c r="P367" i="8"/>
  <c r="T367" i="8"/>
  <c r="H367" i="8"/>
  <c r="L367" i="8"/>
  <c r="Z367" i="8"/>
  <c r="X367" i="8"/>
  <c r="K367" i="8"/>
  <c r="W367" i="8"/>
  <c r="O367" i="8"/>
  <c r="N367" i="8"/>
  <c r="Y367" i="8"/>
  <c r="J367" i="8"/>
  <c r="V367" i="8"/>
  <c r="U367" i="8"/>
  <c r="M367" i="8"/>
  <c r="AI486" i="25"/>
  <c r="W486" i="25"/>
  <c r="K486" i="25"/>
  <c r="AH486" i="25"/>
  <c r="V486" i="25"/>
  <c r="J486" i="25"/>
  <c r="AG486" i="25"/>
  <c r="U486" i="25"/>
  <c r="I486" i="25"/>
  <c r="AF486" i="25"/>
  <c r="T486" i="25"/>
  <c r="H486" i="25"/>
  <c r="AE486" i="25"/>
  <c r="S486" i="25"/>
  <c r="G486" i="25"/>
  <c r="AD486" i="25"/>
  <c r="R486" i="25"/>
  <c r="AC486" i="25"/>
  <c r="Q486" i="25"/>
  <c r="AB486" i="25"/>
  <c r="P486" i="25"/>
  <c r="AA486" i="25"/>
  <c r="O486" i="25"/>
  <c r="E487" i="25"/>
  <c r="AJ486" i="25"/>
  <c r="X486" i="25"/>
  <c r="L486" i="25"/>
  <c r="AL486" i="25"/>
  <c r="AK486" i="25"/>
  <c r="Z486" i="25"/>
  <c r="M486" i="25"/>
  <c r="N486" i="25"/>
  <c r="Y486" i="25"/>
  <c r="AA377" i="25"/>
  <c r="O377" i="25"/>
  <c r="AL377" i="25"/>
  <c r="Z377" i="25"/>
  <c r="N377" i="25"/>
  <c r="AK377" i="25"/>
  <c r="Y377" i="25"/>
  <c r="M377" i="25"/>
  <c r="E378" i="25"/>
  <c r="AJ377" i="25"/>
  <c r="X377" i="25"/>
  <c r="L377" i="25"/>
  <c r="AI377" i="25"/>
  <c r="W377" i="25"/>
  <c r="K377" i="25"/>
  <c r="AH377" i="25"/>
  <c r="V377" i="25"/>
  <c r="J377" i="25"/>
  <c r="AG377" i="25"/>
  <c r="U377" i="25"/>
  <c r="I377" i="25"/>
  <c r="AF377" i="25"/>
  <c r="T377" i="25"/>
  <c r="H377" i="25"/>
  <c r="AE377" i="25"/>
  <c r="S377" i="25"/>
  <c r="G377" i="25"/>
  <c r="AD377" i="25"/>
  <c r="AC377" i="25"/>
  <c r="AB377" i="25"/>
  <c r="R377" i="25"/>
  <c r="Q377" i="25"/>
  <c r="P377" i="25"/>
  <c r="AG270" i="25"/>
  <c r="U270" i="25"/>
  <c r="I270" i="25"/>
  <c r="AF270" i="25"/>
  <c r="T270" i="25"/>
  <c r="H270" i="25"/>
  <c r="AE270" i="25"/>
  <c r="S270" i="25"/>
  <c r="G270" i="25"/>
  <c r="AD270" i="25"/>
  <c r="R270" i="25"/>
  <c r="AC270" i="25"/>
  <c r="Q270" i="25"/>
  <c r="AB270" i="25"/>
  <c r="P270" i="25"/>
  <c r="AA270" i="25"/>
  <c r="O270" i="25"/>
  <c r="AL270" i="25"/>
  <c r="Z270" i="25"/>
  <c r="N270" i="25"/>
  <c r="AK270" i="25"/>
  <c r="Y270" i="25"/>
  <c r="M270" i="25"/>
  <c r="E271" i="25"/>
  <c r="AJ270" i="25"/>
  <c r="X270" i="25"/>
  <c r="L270" i="25"/>
  <c r="AI270" i="25"/>
  <c r="AH270" i="25"/>
  <c r="W270" i="25"/>
  <c r="V270" i="25"/>
  <c r="K270" i="25"/>
  <c r="J270" i="25"/>
  <c r="Z261" i="8"/>
  <c r="N261" i="8"/>
  <c r="Q261" i="8"/>
  <c r="AB261" i="8"/>
  <c r="Y261" i="8"/>
  <c r="M261" i="8"/>
  <c r="P261" i="8"/>
  <c r="X261" i="8"/>
  <c r="L261" i="8"/>
  <c r="W261" i="8"/>
  <c r="K261" i="8"/>
  <c r="AC261" i="8"/>
  <c r="V261" i="8"/>
  <c r="J261" i="8"/>
  <c r="O261" i="8"/>
  <c r="U261" i="8"/>
  <c r="I261" i="8"/>
  <c r="T261" i="8"/>
  <c r="H261" i="8"/>
  <c r="S261" i="8"/>
  <c r="G261" i="8"/>
  <c r="R261" i="8"/>
  <c r="AA261" i="8"/>
  <c r="E478" i="8"/>
  <c r="S477" i="8"/>
  <c r="T477" i="8"/>
  <c r="U477" i="8"/>
  <c r="V477" i="8"/>
  <c r="W477" i="8"/>
  <c r="H477" i="8"/>
  <c r="X477" i="8"/>
  <c r="I477" i="8"/>
  <c r="Y477" i="8"/>
  <c r="J477" i="8"/>
  <c r="Z477" i="8"/>
  <c r="K477" i="8"/>
  <c r="AA477" i="8"/>
  <c r="L477" i="8"/>
  <c r="AB477" i="8"/>
  <c r="M477" i="8"/>
  <c r="AC477" i="8"/>
  <c r="N477" i="8"/>
  <c r="O477" i="8"/>
  <c r="P477" i="8"/>
  <c r="R477" i="8"/>
  <c r="Q477" i="8"/>
  <c r="G477" i="8"/>
  <c r="E262" i="8"/>
  <c r="E368" i="8"/>
  <c r="AA368" i="8" l="1"/>
  <c r="Q368" i="8"/>
  <c r="G368" i="8"/>
  <c r="S368" i="8"/>
  <c r="H368" i="8"/>
  <c r="R368" i="8"/>
  <c r="AC368" i="8"/>
  <c r="AB368" i="8"/>
  <c r="P368" i="8"/>
  <c r="T368" i="8"/>
  <c r="I368" i="8"/>
  <c r="Y368" i="8"/>
  <c r="J368" i="8"/>
  <c r="X368" i="8"/>
  <c r="O368" i="8"/>
  <c r="M368" i="8"/>
  <c r="W368" i="8"/>
  <c r="V368" i="8"/>
  <c r="L368" i="8"/>
  <c r="Z368" i="8"/>
  <c r="K368" i="8"/>
  <c r="U368" i="8"/>
  <c r="N368" i="8"/>
  <c r="AG378" i="25"/>
  <c r="U378" i="25"/>
  <c r="I378" i="25"/>
  <c r="AF378" i="25"/>
  <c r="T378" i="25"/>
  <c r="H378" i="25"/>
  <c r="AE378" i="25"/>
  <c r="S378" i="25"/>
  <c r="G378" i="25"/>
  <c r="AD378" i="25"/>
  <c r="R378" i="25"/>
  <c r="AC378" i="25"/>
  <c r="Q378" i="25"/>
  <c r="AB378" i="25"/>
  <c r="P378" i="25"/>
  <c r="AM378" i="25"/>
  <c r="AA378" i="25"/>
  <c r="O378" i="25"/>
  <c r="AL378" i="25"/>
  <c r="Z378" i="25"/>
  <c r="N378" i="25"/>
  <c r="AK378" i="25"/>
  <c r="Y378" i="25"/>
  <c r="M378" i="25"/>
  <c r="AH378" i="25"/>
  <c r="X378" i="25"/>
  <c r="W378" i="25"/>
  <c r="V378" i="25"/>
  <c r="E379" i="25"/>
  <c r="L378" i="25"/>
  <c r="K378" i="25"/>
  <c r="J378" i="25"/>
  <c r="AJ378" i="25"/>
  <c r="AI378" i="25"/>
  <c r="AM271" i="25"/>
  <c r="AA271" i="25"/>
  <c r="O271" i="25"/>
  <c r="AL271" i="25"/>
  <c r="Z271" i="25"/>
  <c r="N271" i="25"/>
  <c r="AK271" i="25"/>
  <c r="Y271" i="25"/>
  <c r="M271" i="25"/>
  <c r="E272" i="25"/>
  <c r="AJ271" i="25"/>
  <c r="X271" i="25"/>
  <c r="L271" i="25"/>
  <c r="AI271" i="25"/>
  <c r="W271" i="25"/>
  <c r="K271" i="25"/>
  <c r="AH271" i="25"/>
  <c r="V271" i="25"/>
  <c r="J271" i="25"/>
  <c r="AG271" i="25"/>
  <c r="U271" i="25"/>
  <c r="I271" i="25"/>
  <c r="AF271" i="25"/>
  <c r="T271" i="25"/>
  <c r="H271" i="25"/>
  <c r="AE271" i="25"/>
  <c r="S271" i="25"/>
  <c r="G271" i="25"/>
  <c r="AD271" i="25"/>
  <c r="R271" i="25"/>
  <c r="AC271" i="25"/>
  <c r="P271" i="25"/>
  <c r="AB271" i="25"/>
  <c r="Q271" i="25"/>
  <c r="AC487" i="25"/>
  <c r="Q487" i="25"/>
  <c r="AB487" i="25"/>
  <c r="P487" i="25"/>
  <c r="AM487" i="25"/>
  <c r="AA487" i="25"/>
  <c r="O487" i="25"/>
  <c r="AL487" i="25"/>
  <c r="Z487" i="25"/>
  <c r="N487" i="25"/>
  <c r="AK487" i="25"/>
  <c r="Y487" i="25"/>
  <c r="M487" i="25"/>
  <c r="E488" i="25"/>
  <c r="AJ487" i="25"/>
  <c r="X487" i="25"/>
  <c r="L487" i="25"/>
  <c r="AI487" i="25"/>
  <c r="W487" i="25"/>
  <c r="K487" i="25"/>
  <c r="AH487" i="25"/>
  <c r="V487" i="25"/>
  <c r="J487" i="25"/>
  <c r="AG487" i="25"/>
  <c r="U487" i="25"/>
  <c r="I487" i="25"/>
  <c r="AD487" i="25"/>
  <c r="R487" i="25"/>
  <c r="AF487" i="25"/>
  <c r="AE487" i="25"/>
  <c r="T487" i="25"/>
  <c r="S487" i="25"/>
  <c r="H487" i="25"/>
  <c r="G487" i="25"/>
  <c r="AA262" i="8"/>
  <c r="O262" i="8"/>
  <c r="Z262" i="8"/>
  <c r="N262" i="8"/>
  <c r="AB262" i="8"/>
  <c r="Y262" i="8"/>
  <c r="M262" i="8"/>
  <c r="X262" i="8"/>
  <c r="L262" i="8"/>
  <c r="Q262" i="8"/>
  <c r="W262" i="8"/>
  <c r="K262" i="8"/>
  <c r="V262" i="8"/>
  <c r="J262" i="8"/>
  <c r="R262" i="8"/>
  <c r="U262" i="8"/>
  <c r="I262" i="8"/>
  <c r="AC262" i="8"/>
  <c r="P262" i="8"/>
  <c r="T262" i="8"/>
  <c r="H262" i="8"/>
  <c r="S262" i="8"/>
  <c r="G262" i="8"/>
  <c r="AD262" i="8"/>
  <c r="E479" i="8"/>
  <c r="M478" i="8"/>
  <c r="AC478" i="8"/>
  <c r="N478" i="8"/>
  <c r="AD478" i="8"/>
  <c r="O478" i="8"/>
  <c r="P478" i="8"/>
  <c r="Q478" i="8"/>
  <c r="R478" i="8"/>
  <c r="S478" i="8"/>
  <c r="T478" i="8"/>
  <c r="U478" i="8"/>
  <c r="V478" i="8"/>
  <c r="W478" i="8"/>
  <c r="H478" i="8"/>
  <c r="X478" i="8"/>
  <c r="I478" i="8"/>
  <c r="Y478" i="8"/>
  <c r="J478" i="8"/>
  <c r="Z478" i="8"/>
  <c r="L478" i="8"/>
  <c r="AB478" i="8"/>
  <c r="K478" i="8"/>
  <c r="AA478" i="8"/>
  <c r="G478" i="8"/>
  <c r="E369" i="8"/>
  <c r="E263" i="8"/>
  <c r="X369" i="8" l="1"/>
  <c r="N369" i="8"/>
  <c r="AC369" i="8"/>
  <c r="R369" i="8"/>
  <c r="G369" i="8"/>
  <c r="AB369" i="8"/>
  <c r="Q369" i="8"/>
  <c r="AA369" i="8"/>
  <c r="P369" i="8"/>
  <c r="AD369" i="8"/>
  <c r="S369" i="8"/>
  <c r="H369" i="8"/>
  <c r="V369" i="8"/>
  <c r="U369" i="8"/>
  <c r="I369" i="8"/>
  <c r="K369" i="8"/>
  <c r="T369" i="8"/>
  <c r="M369" i="8"/>
  <c r="L369" i="8"/>
  <c r="J369" i="8"/>
  <c r="W369" i="8"/>
  <c r="O369" i="8"/>
  <c r="Z369" i="8"/>
  <c r="Y369" i="8"/>
  <c r="AM379" i="25"/>
  <c r="AA379" i="25"/>
  <c r="O379" i="25"/>
  <c r="AL379" i="25"/>
  <c r="Z379" i="25"/>
  <c r="N379" i="25"/>
  <c r="AK379" i="25"/>
  <c r="Y379" i="25"/>
  <c r="M379" i="25"/>
  <c r="E380" i="25"/>
  <c r="AJ379" i="25"/>
  <c r="X379" i="25"/>
  <c r="L379" i="25"/>
  <c r="AI379" i="25"/>
  <c r="W379" i="25"/>
  <c r="K379" i="25"/>
  <c r="AH379" i="25"/>
  <c r="V379" i="25"/>
  <c r="J379" i="25"/>
  <c r="AG379" i="25"/>
  <c r="U379" i="25"/>
  <c r="I379" i="25"/>
  <c r="AF379" i="25"/>
  <c r="T379" i="25"/>
  <c r="H379" i="25"/>
  <c r="AE379" i="25"/>
  <c r="S379" i="25"/>
  <c r="G379" i="25"/>
  <c r="AB379" i="25"/>
  <c r="R379" i="25"/>
  <c r="Q379" i="25"/>
  <c r="P379" i="25"/>
  <c r="AN379" i="25"/>
  <c r="AD379" i="25"/>
  <c r="AC379" i="25"/>
  <c r="AI488" i="25"/>
  <c r="W488" i="25"/>
  <c r="K488" i="25"/>
  <c r="AH488" i="25"/>
  <c r="V488" i="25"/>
  <c r="J488" i="25"/>
  <c r="AG488" i="25"/>
  <c r="U488" i="25"/>
  <c r="I488" i="25"/>
  <c r="AF488" i="25"/>
  <c r="T488" i="25"/>
  <c r="H488" i="25"/>
  <c r="AE488" i="25"/>
  <c r="S488" i="25"/>
  <c r="G488" i="25"/>
  <c r="AD488" i="25"/>
  <c r="R488" i="25"/>
  <c r="AC488" i="25"/>
  <c r="Q488" i="25"/>
  <c r="AN488" i="25"/>
  <c r="AB488" i="25"/>
  <c r="P488" i="25"/>
  <c r="AM488" i="25"/>
  <c r="AA488" i="25"/>
  <c r="O488" i="25"/>
  <c r="E489" i="25"/>
  <c r="AJ488" i="25"/>
  <c r="X488" i="25"/>
  <c r="L488" i="25"/>
  <c r="N488" i="25"/>
  <c r="M488" i="25"/>
  <c r="AL488" i="25"/>
  <c r="Y488" i="25"/>
  <c r="AK488" i="25"/>
  <c r="Z488" i="25"/>
  <c r="AG272" i="25"/>
  <c r="U272" i="25"/>
  <c r="I272" i="25"/>
  <c r="AF272" i="25"/>
  <c r="T272" i="25"/>
  <c r="H272" i="25"/>
  <c r="AE272" i="25"/>
  <c r="S272" i="25"/>
  <c r="G272" i="25"/>
  <c r="AD272" i="25"/>
  <c r="R272" i="25"/>
  <c r="AC272" i="25"/>
  <c r="Q272" i="25"/>
  <c r="AN272" i="25"/>
  <c r="AB272" i="25"/>
  <c r="P272" i="25"/>
  <c r="AM272" i="25"/>
  <c r="AA272" i="25"/>
  <c r="O272" i="25"/>
  <c r="AL272" i="25"/>
  <c r="Z272" i="25"/>
  <c r="N272" i="25"/>
  <c r="AK272" i="25"/>
  <c r="Y272" i="25"/>
  <c r="M272" i="25"/>
  <c r="E273" i="25"/>
  <c r="AJ272" i="25"/>
  <c r="X272" i="25"/>
  <c r="L272" i="25"/>
  <c r="AI272" i="25"/>
  <c r="AH272" i="25"/>
  <c r="W272" i="25"/>
  <c r="V272" i="25"/>
  <c r="K272" i="25"/>
  <c r="J272" i="25"/>
  <c r="AC263" i="8"/>
  <c r="AA263" i="8"/>
  <c r="X263" i="8"/>
  <c r="AD263" i="8"/>
  <c r="O263" i="8"/>
  <c r="AB263" i="8"/>
  <c r="N263" i="8"/>
  <c r="Z263" i="8"/>
  <c r="M263" i="8"/>
  <c r="Y263" i="8"/>
  <c r="L263" i="8"/>
  <c r="W263" i="8"/>
  <c r="K263" i="8"/>
  <c r="V263" i="8"/>
  <c r="J263" i="8"/>
  <c r="U263" i="8"/>
  <c r="I263" i="8"/>
  <c r="R263" i="8"/>
  <c r="T263" i="8"/>
  <c r="H263" i="8"/>
  <c r="P263" i="8"/>
  <c r="S263" i="8"/>
  <c r="G263" i="8"/>
  <c r="Q263" i="8"/>
  <c r="AE263" i="8"/>
  <c r="E480" i="8"/>
  <c r="V479" i="8"/>
  <c r="W479" i="8"/>
  <c r="H479" i="8"/>
  <c r="X479" i="8"/>
  <c r="I479" i="8"/>
  <c r="Y479" i="8"/>
  <c r="J479" i="8"/>
  <c r="Z479" i="8"/>
  <c r="K479" i="8"/>
  <c r="AA479" i="8"/>
  <c r="L479" i="8"/>
  <c r="AB479" i="8"/>
  <c r="M479" i="8"/>
  <c r="AC479" i="8"/>
  <c r="N479" i="8"/>
  <c r="AD479" i="8"/>
  <c r="O479" i="8"/>
  <c r="AE479" i="8"/>
  <c r="P479" i="8"/>
  <c r="Q479" i="8"/>
  <c r="R479" i="8"/>
  <c r="S479" i="8"/>
  <c r="U479" i="8"/>
  <c r="T479" i="8"/>
  <c r="G479" i="8"/>
  <c r="E370" i="8"/>
  <c r="E264" i="8"/>
  <c r="AD370" i="8" l="1"/>
  <c r="T370" i="8"/>
  <c r="J370" i="8"/>
  <c r="AA370" i="8"/>
  <c r="P370" i="8"/>
  <c r="O370" i="8"/>
  <c r="Z370" i="8"/>
  <c r="Y370" i="8"/>
  <c r="N370" i="8"/>
  <c r="AB370" i="8"/>
  <c r="Q370" i="8"/>
  <c r="R370" i="8"/>
  <c r="I370" i="8"/>
  <c r="G370" i="8"/>
  <c r="V370" i="8"/>
  <c r="M370" i="8"/>
  <c r="AE370" i="8"/>
  <c r="AC370" i="8"/>
  <c r="H370" i="8"/>
  <c r="L370" i="8"/>
  <c r="W370" i="8"/>
  <c r="U370" i="8"/>
  <c r="K370" i="8"/>
  <c r="S370" i="8"/>
  <c r="X370" i="8"/>
  <c r="AO489" i="25"/>
  <c r="AC489" i="25"/>
  <c r="Q489" i="25"/>
  <c r="AN489" i="25"/>
  <c r="AB489" i="25"/>
  <c r="P489" i="25"/>
  <c r="AM489" i="25"/>
  <c r="AA489" i="25"/>
  <c r="O489" i="25"/>
  <c r="AL489" i="25"/>
  <c r="Z489" i="25"/>
  <c r="N489" i="25"/>
  <c r="AK489" i="25"/>
  <c r="Y489" i="25"/>
  <c r="M489" i="25"/>
  <c r="AJ489" i="25"/>
  <c r="X489" i="25"/>
  <c r="L489" i="25"/>
  <c r="AI489" i="25"/>
  <c r="W489" i="25"/>
  <c r="K489" i="25"/>
  <c r="AH489" i="25"/>
  <c r="V489" i="25"/>
  <c r="J489" i="25"/>
  <c r="AG489" i="25"/>
  <c r="U489" i="25"/>
  <c r="I489" i="25"/>
  <c r="E490" i="25"/>
  <c r="AD489" i="25"/>
  <c r="R489" i="25"/>
  <c r="AF489" i="25"/>
  <c r="AE489" i="25"/>
  <c r="T489" i="25"/>
  <c r="S489" i="25"/>
  <c r="H489" i="25"/>
  <c r="G489" i="25"/>
  <c r="AG380" i="25"/>
  <c r="U380" i="25"/>
  <c r="I380" i="25"/>
  <c r="AF380" i="25"/>
  <c r="T380" i="25"/>
  <c r="H380" i="25"/>
  <c r="AE380" i="25"/>
  <c r="S380" i="25"/>
  <c r="G380" i="25"/>
  <c r="AD380" i="25"/>
  <c r="R380" i="25"/>
  <c r="AO380" i="25"/>
  <c r="AC380" i="25"/>
  <c r="Q380" i="25"/>
  <c r="AN380" i="25"/>
  <c r="AB380" i="25"/>
  <c r="P380" i="25"/>
  <c r="AM380" i="25"/>
  <c r="AA380" i="25"/>
  <c r="O380" i="25"/>
  <c r="AL380" i="25"/>
  <c r="Z380" i="25"/>
  <c r="N380" i="25"/>
  <c r="AK380" i="25"/>
  <c r="Y380" i="25"/>
  <c r="M380" i="25"/>
  <c r="V380" i="25"/>
  <c r="E381" i="25"/>
  <c r="L380" i="25"/>
  <c r="K380" i="25"/>
  <c r="J380" i="25"/>
  <c r="AJ380" i="25"/>
  <c r="AI380" i="25"/>
  <c r="AH380" i="25"/>
  <c r="X380" i="25"/>
  <c r="W380" i="25"/>
  <c r="AM273" i="25"/>
  <c r="AA273" i="25"/>
  <c r="O273" i="25"/>
  <c r="AL273" i="25"/>
  <c r="Z273" i="25"/>
  <c r="N273" i="25"/>
  <c r="AK273" i="25"/>
  <c r="Y273" i="25"/>
  <c r="M273" i="25"/>
  <c r="E274" i="25"/>
  <c r="AJ273" i="25"/>
  <c r="X273" i="25"/>
  <c r="L273" i="25"/>
  <c r="AI273" i="25"/>
  <c r="W273" i="25"/>
  <c r="K273" i="25"/>
  <c r="AH273" i="25"/>
  <c r="V273" i="25"/>
  <c r="J273" i="25"/>
  <c r="AG273" i="25"/>
  <c r="U273" i="25"/>
  <c r="I273" i="25"/>
  <c r="AF273" i="25"/>
  <c r="T273" i="25"/>
  <c r="H273" i="25"/>
  <c r="AE273" i="25"/>
  <c r="S273" i="25"/>
  <c r="G273" i="25"/>
  <c r="AD273" i="25"/>
  <c r="R273" i="25"/>
  <c r="Q273" i="25"/>
  <c r="P273" i="25"/>
  <c r="AO273" i="25"/>
  <c r="AB273" i="25"/>
  <c r="AN273" i="25"/>
  <c r="AC273" i="25"/>
  <c r="AB264" i="8"/>
  <c r="P264" i="8"/>
  <c r="Z264" i="8"/>
  <c r="N264" i="8"/>
  <c r="Y264" i="8"/>
  <c r="M264" i="8"/>
  <c r="X264" i="8"/>
  <c r="L264" i="8"/>
  <c r="W264" i="8"/>
  <c r="K264" i="8"/>
  <c r="U264" i="8"/>
  <c r="I264" i="8"/>
  <c r="AF264" i="8"/>
  <c r="T264" i="8"/>
  <c r="H264" i="8"/>
  <c r="AE264" i="8"/>
  <c r="AD264" i="8"/>
  <c r="AC264" i="8"/>
  <c r="AA264" i="8"/>
  <c r="J264" i="8"/>
  <c r="V264" i="8"/>
  <c r="S264" i="8"/>
  <c r="R264" i="8"/>
  <c r="Q264" i="8"/>
  <c r="O264" i="8"/>
  <c r="G264" i="8"/>
  <c r="E481" i="8"/>
  <c r="N480" i="8"/>
  <c r="AD480" i="8"/>
  <c r="O480" i="8"/>
  <c r="AE480" i="8"/>
  <c r="P480" i="8"/>
  <c r="AF480" i="8"/>
  <c r="Q480" i="8"/>
  <c r="R480" i="8"/>
  <c r="S480" i="8"/>
  <c r="T480" i="8"/>
  <c r="U480" i="8"/>
  <c r="V480" i="8"/>
  <c r="W480" i="8"/>
  <c r="H480" i="8"/>
  <c r="X480" i="8"/>
  <c r="I480" i="8"/>
  <c r="Y480" i="8"/>
  <c r="J480" i="8"/>
  <c r="Z480" i="8"/>
  <c r="K480" i="8"/>
  <c r="AA480" i="8"/>
  <c r="M480" i="8"/>
  <c r="AC480" i="8"/>
  <c r="L480" i="8"/>
  <c r="AB480" i="8"/>
  <c r="G480" i="8"/>
  <c r="E371" i="8"/>
  <c r="E265" i="8"/>
  <c r="Y371" i="8" l="1"/>
  <c r="O371" i="8"/>
  <c r="X371" i="8"/>
  <c r="M371" i="8"/>
  <c r="L371" i="8"/>
  <c r="W371" i="8"/>
  <c r="V371" i="8"/>
  <c r="K371" i="8"/>
  <c r="Z371" i="8"/>
  <c r="N371" i="8"/>
  <c r="AC371" i="8"/>
  <c r="I371" i="8"/>
  <c r="AB371" i="8"/>
  <c r="H371" i="8"/>
  <c r="U371" i="8"/>
  <c r="S371" i="8"/>
  <c r="AE371" i="8"/>
  <c r="Q371" i="8"/>
  <c r="P371" i="8"/>
  <c r="AA371" i="8"/>
  <c r="G371" i="8"/>
  <c r="AF371" i="8"/>
  <c r="AD371" i="8"/>
  <c r="J371" i="8"/>
  <c r="T371" i="8"/>
  <c r="R371" i="8"/>
  <c r="AG274" i="25"/>
  <c r="U274" i="25"/>
  <c r="I274" i="25"/>
  <c r="AF274" i="25"/>
  <c r="T274" i="25"/>
  <c r="H274" i="25"/>
  <c r="AE274" i="25"/>
  <c r="S274" i="25"/>
  <c r="G274" i="25"/>
  <c r="AP274" i="25"/>
  <c r="AD274" i="25"/>
  <c r="R274" i="25"/>
  <c r="AO274" i="25"/>
  <c r="AC274" i="25"/>
  <c r="Q274" i="25"/>
  <c r="AN274" i="25"/>
  <c r="AB274" i="25"/>
  <c r="P274" i="25"/>
  <c r="AM274" i="25"/>
  <c r="AA274" i="25"/>
  <c r="O274" i="25"/>
  <c r="AL274" i="25"/>
  <c r="Z274" i="25"/>
  <c r="N274" i="25"/>
  <c r="AK274" i="25"/>
  <c r="Y274" i="25"/>
  <c r="M274" i="25"/>
  <c r="E275" i="25"/>
  <c r="AJ274" i="25"/>
  <c r="X274" i="25"/>
  <c r="L274" i="25"/>
  <c r="AI274" i="25"/>
  <c r="AH274" i="25"/>
  <c r="W274" i="25"/>
  <c r="V274" i="25"/>
  <c r="K274" i="25"/>
  <c r="J274" i="25"/>
  <c r="AO490" i="25"/>
  <c r="AC490" i="25"/>
  <c r="Q490" i="25"/>
  <c r="AN490" i="25"/>
  <c r="AB490" i="25"/>
  <c r="P490" i="25"/>
  <c r="AM490" i="25"/>
  <c r="AA490" i="25"/>
  <c r="O490" i="25"/>
  <c r="AL490" i="25"/>
  <c r="Z490" i="25"/>
  <c r="N490" i="25"/>
  <c r="AK490" i="25"/>
  <c r="Y490" i="25"/>
  <c r="M490" i="25"/>
  <c r="E491" i="25"/>
  <c r="AJ490" i="25"/>
  <c r="X490" i="25"/>
  <c r="L490" i="25"/>
  <c r="AI490" i="25"/>
  <c r="W490" i="25"/>
  <c r="K490" i="25"/>
  <c r="AH490" i="25"/>
  <c r="V490" i="25"/>
  <c r="J490" i="25"/>
  <c r="AG490" i="25"/>
  <c r="U490" i="25"/>
  <c r="I490" i="25"/>
  <c r="AP490" i="25"/>
  <c r="AF490" i="25"/>
  <c r="AE490" i="25"/>
  <c r="AD490" i="25"/>
  <c r="T490" i="25"/>
  <c r="S490" i="25"/>
  <c r="R490" i="25"/>
  <c r="G490" i="25"/>
  <c r="H490" i="25"/>
  <c r="AM381" i="25"/>
  <c r="AA381" i="25"/>
  <c r="O381" i="25"/>
  <c r="AL381" i="25"/>
  <c r="Z381" i="25"/>
  <c r="N381" i="25"/>
  <c r="AK381" i="25"/>
  <c r="Y381" i="25"/>
  <c r="M381" i="25"/>
  <c r="E382" i="25"/>
  <c r="AJ381" i="25"/>
  <c r="X381" i="25"/>
  <c r="L381" i="25"/>
  <c r="AI381" i="25"/>
  <c r="W381" i="25"/>
  <c r="K381" i="25"/>
  <c r="AH381" i="25"/>
  <c r="V381" i="25"/>
  <c r="J381" i="25"/>
  <c r="AG381" i="25"/>
  <c r="U381" i="25"/>
  <c r="I381" i="25"/>
  <c r="AF381" i="25"/>
  <c r="T381" i="25"/>
  <c r="H381" i="25"/>
  <c r="AE381" i="25"/>
  <c r="S381" i="25"/>
  <c r="G381" i="25"/>
  <c r="P381" i="25"/>
  <c r="AP381" i="25"/>
  <c r="AO381" i="25"/>
  <c r="AN381" i="25"/>
  <c r="AD381" i="25"/>
  <c r="AC381" i="25"/>
  <c r="AB381" i="25"/>
  <c r="R381" i="25"/>
  <c r="Q381" i="25"/>
  <c r="Z265" i="8"/>
  <c r="N265" i="8"/>
  <c r="X265" i="8"/>
  <c r="L265" i="8"/>
  <c r="W265" i="8"/>
  <c r="K265" i="8"/>
  <c r="V265" i="8"/>
  <c r="J265" i="8"/>
  <c r="AG265" i="8"/>
  <c r="U265" i="8"/>
  <c r="I265" i="8"/>
  <c r="AE265" i="8"/>
  <c r="S265" i="8"/>
  <c r="G265" i="8"/>
  <c r="AD265" i="8"/>
  <c r="R265" i="8"/>
  <c r="AF265" i="8"/>
  <c r="AC265" i="8"/>
  <c r="AB265" i="8"/>
  <c r="AA265" i="8"/>
  <c r="M265" i="8"/>
  <c r="Y265" i="8"/>
  <c r="T265" i="8"/>
  <c r="H265" i="8"/>
  <c r="Q265" i="8"/>
  <c r="P265" i="8"/>
  <c r="O265" i="8"/>
  <c r="E482" i="8"/>
  <c r="U481" i="8"/>
  <c r="V481" i="8"/>
  <c r="W481" i="8"/>
  <c r="H481" i="8"/>
  <c r="X481" i="8"/>
  <c r="I481" i="8"/>
  <c r="Y481" i="8"/>
  <c r="J481" i="8"/>
  <c r="Z481" i="8"/>
  <c r="K481" i="8"/>
  <c r="AA481" i="8"/>
  <c r="L481" i="8"/>
  <c r="AB481" i="8"/>
  <c r="M481" i="8"/>
  <c r="AC481" i="8"/>
  <c r="N481" i="8"/>
  <c r="AD481" i="8"/>
  <c r="O481" i="8"/>
  <c r="AE481" i="8"/>
  <c r="P481" i="8"/>
  <c r="AF481" i="8"/>
  <c r="Q481" i="8"/>
  <c r="AG481" i="8"/>
  <c r="R481" i="8"/>
  <c r="T481" i="8"/>
  <c r="S481" i="8"/>
  <c r="G481" i="8"/>
  <c r="E372" i="8"/>
  <c r="E266" i="8"/>
  <c r="AC372" i="8" l="1"/>
  <c r="S372" i="8"/>
  <c r="I372" i="8"/>
  <c r="AF372" i="8"/>
  <c r="U372" i="8"/>
  <c r="J372" i="8"/>
  <c r="AB372" i="8"/>
  <c r="AE372" i="8"/>
  <c r="T372" i="8"/>
  <c r="H372" i="8"/>
  <c r="AD372" i="8"/>
  <c r="R372" i="8"/>
  <c r="G372" i="8"/>
  <c r="AG372" i="8"/>
  <c r="V372" i="8"/>
  <c r="K372" i="8"/>
  <c r="W372" i="8"/>
  <c r="N372" i="8"/>
  <c r="AA372" i="8"/>
  <c r="Q372" i="8"/>
  <c r="L372" i="8"/>
  <c r="P372" i="8"/>
  <c r="M372" i="8"/>
  <c r="Y372" i="8"/>
  <c r="X372" i="8"/>
  <c r="O372" i="8"/>
  <c r="Z372" i="8"/>
  <c r="AI491" i="25"/>
  <c r="W491" i="25"/>
  <c r="K491" i="25"/>
  <c r="AH491" i="25"/>
  <c r="V491" i="25"/>
  <c r="J491" i="25"/>
  <c r="AG491" i="25"/>
  <c r="U491" i="25"/>
  <c r="I491" i="25"/>
  <c r="AF491" i="25"/>
  <c r="T491" i="25"/>
  <c r="H491" i="25"/>
  <c r="AQ491" i="25"/>
  <c r="AE491" i="25"/>
  <c r="S491" i="25"/>
  <c r="G491" i="25"/>
  <c r="AP491" i="25"/>
  <c r="AD491" i="25"/>
  <c r="R491" i="25"/>
  <c r="AO491" i="25"/>
  <c r="AC491" i="25"/>
  <c r="Q491" i="25"/>
  <c r="AN491" i="25"/>
  <c r="AB491" i="25"/>
  <c r="P491" i="25"/>
  <c r="AM491" i="25"/>
  <c r="AA491" i="25"/>
  <c r="O491" i="25"/>
  <c r="AL491" i="25"/>
  <c r="AK491" i="25"/>
  <c r="AJ491" i="25"/>
  <c r="Z491" i="25"/>
  <c r="Y491" i="25"/>
  <c r="X491" i="25"/>
  <c r="N491" i="25"/>
  <c r="M491" i="25"/>
  <c r="E492" i="25"/>
  <c r="L491" i="25"/>
  <c r="AG382" i="25"/>
  <c r="U382" i="25"/>
  <c r="I382" i="25"/>
  <c r="AF382" i="25"/>
  <c r="T382" i="25"/>
  <c r="H382" i="25"/>
  <c r="AQ382" i="25"/>
  <c r="AE382" i="25"/>
  <c r="S382" i="25"/>
  <c r="G382" i="25"/>
  <c r="AP382" i="25"/>
  <c r="AD382" i="25"/>
  <c r="R382" i="25"/>
  <c r="AO382" i="25"/>
  <c r="AC382" i="25"/>
  <c r="Q382" i="25"/>
  <c r="AN382" i="25"/>
  <c r="AB382" i="25"/>
  <c r="P382" i="25"/>
  <c r="AM382" i="25"/>
  <c r="AA382" i="25"/>
  <c r="O382" i="25"/>
  <c r="AL382" i="25"/>
  <c r="Z382" i="25"/>
  <c r="N382" i="25"/>
  <c r="AK382" i="25"/>
  <c r="Y382" i="25"/>
  <c r="M382" i="25"/>
  <c r="J382" i="25"/>
  <c r="AJ382" i="25"/>
  <c r="AI382" i="25"/>
  <c r="AH382" i="25"/>
  <c r="X382" i="25"/>
  <c r="W382" i="25"/>
  <c r="V382" i="25"/>
  <c r="L382" i="25"/>
  <c r="K382" i="25"/>
  <c r="E383" i="25"/>
  <c r="AM275" i="25"/>
  <c r="AA275" i="25"/>
  <c r="O275" i="25"/>
  <c r="AL275" i="25"/>
  <c r="Z275" i="25"/>
  <c r="N275" i="25"/>
  <c r="AK275" i="25"/>
  <c r="Y275" i="25"/>
  <c r="M275" i="25"/>
  <c r="E276" i="25"/>
  <c r="AJ275" i="25"/>
  <c r="X275" i="25"/>
  <c r="L275" i="25"/>
  <c r="AI275" i="25"/>
  <c r="W275" i="25"/>
  <c r="K275" i="25"/>
  <c r="AH275" i="25"/>
  <c r="V275" i="25"/>
  <c r="J275" i="25"/>
  <c r="AG275" i="25"/>
  <c r="U275" i="25"/>
  <c r="I275" i="25"/>
  <c r="AF275" i="25"/>
  <c r="T275" i="25"/>
  <c r="H275" i="25"/>
  <c r="AQ275" i="25"/>
  <c r="AE275" i="25"/>
  <c r="S275" i="25"/>
  <c r="G275" i="25"/>
  <c r="AP275" i="25"/>
  <c r="AD275" i="25"/>
  <c r="R275" i="25"/>
  <c r="AC275" i="25"/>
  <c r="AB275" i="25"/>
  <c r="Q275" i="25"/>
  <c r="P275" i="25"/>
  <c r="AN275" i="25"/>
  <c r="AO275" i="25"/>
  <c r="W266" i="8"/>
  <c r="K266" i="8"/>
  <c r="AG266" i="8"/>
  <c r="U266" i="8"/>
  <c r="I266" i="8"/>
  <c r="AF266" i="8"/>
  <c r="T266" i="8"/>
  <c r="H266" i="8"/>
  <c r="AE266" i="8"/>
  <c r="S266" i="8"/>
  <c r="G266" i="8"/>
  <c r="AD266" i="8"/>
  <c r="R266" i="8"/>
  <c r="AB266" i="8"/>
  <c r="P266" i="8"/>
  <c r="AA266" i="8"/>
  <c r="O266" i="8"/>
  <c r="J266" i="8"/>
  <c r="L266" i="8"/>
  <c r="AH266" i="8"/>
  <c r="AC266" i="8"/>
  <c r="Z266" i="8"/>
  <c r="Y266" i="8"/>
  <c r="X266" i="8"/>
  <c r="V266" i="8"/>
  <c r="M266" i="8"/>
  <c r="Q266" i="8"/>
  <c r="N266" i="8"/>
  <c r="E483" i="8"/>
  <c r="K482" i="8"/>
  <c r="AA482" i="8"/>
  <c r="L482" i="8"/>
  <c r="AB482" i="8"/>
  <c r="M482" i="8"/>
  <c r="AC482" i="8"/>
  <c r="N482" i="8"/>
  <c r="AD482" i="8"/>
  <c r="O482" i="8"/>
  <c r="AE482" i="8"/>
  <c r="P482" i="8"/>
  <c r="AF482" i="8"/>
  <c r="Q482" i="8"/>
  <c r="AG482" i="8"/>
  <c r="R482" i="8"/>
  <c r="AH482" i="8"/>
  <c r="S482" i="8"/>
  <c r="T482" i="8"/>
  <c r="U482" i="8"/>
  <c r="V482" i="8"/>
  <c r="W482" i="8"/>
  <c r="H482" i="8"/>
  <c r="X482" i="8"/>
  <c r="J482" i="8"/>
  <c r="Z482" i="8"/>
  <c r="I482" i="8"/>
  <c r="Y482" i="8"/>
  <c r="G482" i="8"/>
  <c r="E267" i="8"/>
  <c r="E373" i="8"/>
  <c r="AF373" i="8" l="1"/>
  <c r="V373" i="8"/>
  <c r="L373" i="8"/>
  <c r="AA373" i="8"/>
  <c r="P373" i="8"/>
  <c r="O373" i="8"/>
  <c r="Z373" i="8"/>
  <c r="Y373" i="8"/>
  <c r="N373" i="8"/>
  <c r="X373" i="8"/>
  <c r="AB373" i="8"/>
  <c r="Q373" i="8"/>
  <c r="M373" i="8"/>
  <c r="R373" i="8"/>
  <c r="AH373" i="8"/>
  <c r="K373" i="8"/>
  <c r="AD373" i="8"/>
  <c r="G373" i="8"/>
  <c r="U373" i="8"/>
  <c r="AG373" i="8"/>
  <c r="J373" i="8"/>
  <c r="I373" i="8"/>
  <c r="H373" i="8"/>
  <c r="W373" i="8"/>
  <c r="S373" i="8"/>
  <c r="AE373" i="8"/>
  <c r="AC373" i="8"/>
  <c r="T373" i="8"/>
  <c r="AO492" i="25"/>
  <c r="AC492" i="25"/>
  <c r="Q492" i="25"/>
  <c r="AN492" i="25"/>
  <c r="AB492" i="25"/>
  <c r="P492" i="25"/>
  <c r="AM492" i="25"/>
  <c r="AA492" i="25"/>
  <c r="O492" i="25"/>
  <c r="AL492" i="25"/>
  <c r="Z492" i="25"/>
  <c r="N492" i="25"/>
  <c r="AK492" i="25"/>
  <c r="Y492" i="25"/>
  <c r="M492" i="25"/>
  <c r="E493" i="25"/>
  <c r="AJ492" i="25"/>
  <c r="X492" i="25"/>
  <c r="L492" i="25"/>
  <c r="AI492" i="25"/>
  <c r="W492" i="25"/>
  <c r="K492" i="25"/>
  <c r="AH492" i="25"/>
  <c r="V492" i="25"/>
  <c r="J492" i="25"/>
  <c r="AG492" i="25"/>
  <c r="U492" i="25"/>
  <c r="I492" i="25"/>
  <c r="AF492" i="25"/>
  <c r="AE492" i="25"/>
  <c r="AD492" i="25"/>
  <c r="T492" i="25"/>
  <c r="S492" i="25"/>
  <c r="R492" i="25"/>
  <c r="H492" i="25"/>
  <c r="G492" i="25"/>
  <c r="AP492" i="25"/>
  <c r="AR492" i="25"/>
  <c r="AQ492" i="25"/>
  <c r="AM383" i="25"/>
  <c r="AA383" i="25"/>
  <c r="O383" i="25"/>
  <c r="AL383" i="25"/>
  <c r="Z383" i="25"/>
  <c r="N383" i="25"/>
  <c r="AK383" i="25"/>
  <c r="Y383" i="25"/>
  <c r="M383" i="25"/>
  <c r="E384" i="25"/>
  <c r="AJ383" i="25"/>
  <c r="X383" i="25"/>
  <c r="L383" i="25"/>
  <c r="AI383" i="25"/>
  <c r="W383" i="25"/>
  <c r="K383" i="25"/>
  <c r="AH383" i="25"/>
  <c r="V383" i="25"/>
  <c r="J383" i="25"/>
  <c r="AG383" i="25"/>
  <c r="U383" i="25"/>
  <c r="I383" i="25"/>
  <c r="AR383" i="25"/>
  <c r="AF383" i="25"/>
  <c r="T383" i="25"/>
  <c r="H383" i="25"/>
  <c r="AQ383" i="25"/>
  <c r="AE383" i="25"/>
  <c r="S383" i="25"/>
  <c r="G383" i="25"/>
  <c r="AP383" i="25"/>
  <c r="AO383" i="25"/>
  <c r="AN383" i="25"/>
  <c r="AD383" i="25"/>
  <c r="AC383" i="25"/>
  <c r="AB383" i="25"/>
  <c r="R383" i="25"/>
  <c r="Q383" i="25"/>
  <c r="P383" i="25"/>
  <c r="AG276" i="25"/>
  <c r="U276" i="25"/>
  <c r="I276" i="25"/>
  <c r="AR276" i="25"/>
  <c r="AF276" i="25"/>
  <c r="T276" i="25"/>
  <c r="H276" i="25"/>
  <c r="AQ276" i="25"/>
  <c r="AE276" i="25"/>
  <c r="S276" i="25"/>
  <c r="G276" i="25"/>
  <c r="AP276" i="25"/>
  <c r="AD276" i="25"/>
  <c r="R276" i="25"/>
  <c r="AO276" i="25"/>
  <c r="AC276" i="25"/>
  <c r="Q276" i="25"/>
  <c r="AN276" i="25"/>
  <c r="AB276" i="25"/>
  <c r="P276" i="25"/>
  <c r="AM276" i="25"/>
  <c r="AA276" i="25"/>
  <c r="O276" i="25"/>
  <c r="AL276" i="25"/>
  <c r="Z276" i="25"/>
  <c r="N276" i="25"/>
  <c r="AK276" i="25"/>
  <c r="Y276" i="25"/>
  <c r="M276" i="25"/>
  <c r="E277" i="25"/>
  <c r="AJ276" i="25"/>
  <c r="X276" i="25"/>
  <c r="L276" i="25"/>
  <c r="AI276" i="25"/>
  <c r="AH276" i="25"/>
  <c r="W276" i="25"/>
  <c r="J276" i="25"/>
  <c r="V276" i="25"/>
  <c r="K276" i="25"/>
  <c r="AE267" i="8"/>
  <c r="S267" i="8"/>
  <c r="G267" i="8"/>
  <c r="AC267" i="8"/>
  <c r="Q267" i="8"/>
  <c r="AB267" i="8"/>
  <c r="P267" i="8"/>
  <c r="AA267" i="8"/>
  <c r="O267" i="8"/>
  <c r="Z267" i="8"/>
  <c r="N267" i="8"/>
  <c r="X267" i="8"/>
  <c r="L267" i="8"/>
  <c r="AI267" i="8"/>
  <c r="W267" i="8"/>
  <c r="K267" i="8"/>
  <c r="I267" i="8"/>
  <c r="AH267" i="8"/>
  <c r="H267" i="8"/>
  <c r="AG267" i="8"/>
  <c r="M267" i="8"/>
  <c r="AF267" i="8"/>
  <c r="AD267" i="8"/>
  <c r="J267" i="8"/>
  <c r="Y267" i="8"/>
  <c r="V267" i="8"/>
  <c r="U267" i="8"/>
  <c r="T267" i="8"/>
  <c r="R267" i="8"/>
  <c r="E484" i="8"/>
  <c r="P483" i="8"/>
  <c r="AF483" i="8"/>
  <c r="Q483" i="8"/>
  <c r="AG483" i="8"/>
  <c r="R483" i="8"/>
  <c r="AH483" i="8"/>
  <c r="S483" i="8"/>
  <c r="AI483" i="8"/>
  <c r="T483" i="8"/>
  <c r="U483" i="8"/>
  <c r="V483" i="8"/>
  <c r="W483" i="8"/>
  <c r="H483" i="8"/>
  <c r="X483" i="8"/>
  <c r="I483" i="8"/>
  <c r="Y483" i="8"/>
  <c r="J483" i="8"/>
  <c r="Z483" i="8"/>
  <c r="K483" i="8"/>
  <c r="AA483" i="8"/>
  <c r="L483" i="8"/>
  <c r="AB483" i="8"/>
  <c r="M483" i="8"/>
  <c r="AC483" i="8"/>
  <c r="O483" i="8"/>
  <c r="AE483" i="8"/>
  <c r="N483" i="8"/>
  <c r="AD483" i="8"/>
  <c r="G483" i="8"/>
  <c r="E374" i="8"/>
  <c r="E268" i="8"/>
  <c r="AH374" i="8" l="1"/>
  <c r="X374" i="8"/>
  <c r="N374" i="8"/>
  <c r="AF374" i="8"/>
  <c r="U374" i="8"/>
  <c r="J374" i="8"/>
  <c r="AE374" i="8"/>
  <c r="T374" i="8"/>
  <c r="I374" i="8"/>
  <c r="G374" i="8"/>
  <c r="AD374" i="8"/>
  <c r="S374" i="8"/>
  <c r="H374" i="8"/>
  <c r="R374" i="8"/>
  <c r="AG374" i="8"/>
  <c r="V374" i="8"/>
  <c r="K374" i="8"/>
  <c r="AC374" i="8"/>
  <c r="AI374" i="8"/>
  <c r="L374" i="8"/>
  <c r="AB374" i="8"/>
  <c r="W374" i="8"/>
  <c r="P374" i="8"/>
  <c r="Z374" i="8"/>
  <c r="O374" i="8"/>
  <c r="AA374" i="8"/>
  <c r="Q374" i="8"/>
  <c r="M374" i="8"/>
  <c r="Y374" i="8"/>
  <c r="AI493" i="25"/>
  <c r="W493" i="25"/>
  <c r="K493" i="25"/>
  <c r="AH493" i="25"/>
  <c r="V493" i="25"/>
  <c r="J493" i="25"/>
  <c r="AS493" i="25"/>
  <c r="AG493" i="25"/>
  <c r="U493" i="25"/>
  <c r="I493" i="25"/>
  <c r="AR493" i="25"/>
  <c r="AF493" i="25"/>
  <c r="T493" i="25"/>
  <c r="H493" i="25"/>
  <c r="AQ493" i="25"/>
  <c r="AE493" i="25"/>
  <c r="S493" i="25"/>
  <c r="G493" i="25"/>
  <c r="AP493" i="25"/>
  <c r="AD493" i="25"/>
  <c r="R493" i="25"/>
  <c r="AO493" i="25"/>
  <c r="AC493" i="25"/>
  <c r="Q493" i="25"/>
  <c r="AN493" i="25"/>
  <c r="AB493" i="25"/>
  <c r="P493" i="25"/>
  <c r="AM493" i="25"/>
  <c r="AA493" i="25"/>
  <c r="O493" i="25"/>
  <c r="Z493" i="25"/>
  <c r="Y493" i="25"/>
  <c r="X493" i="25"/>
  <c r="N493" i="25"/>
  <c r="M493" i="25"/>
  <c r="E494" i="25"/>
  <c r="L493" i="25"/>
  <c r="AJ493" i="25"/>
  <c r="AL493" i="25"/>
  <c r="AK493" i="25"/>
  <c r="AS384" i="25"/>
  <c r="AG384" i="25"/>
  <c r="U384" i="25"/>
  <c r="I384" i="25"/>
  <c r="AR384" i="25"/>
  <c r="AF384" i="25"/>
  <c r="T384" i="25"/>
  <c r="H384" i="25"/>
  <c r="AQ384" i="25"/>
  <c r="AE384" i="25"/>
  <c r="S384" i="25"/>
  <c r="G384" i="25"/>
  <c r="AP384" i="25"/>
  <c r="AD384" i="25"/>
  <c r="R384" i="25"/>
  <c r="AO384" i="25"/>
  <c r="AC384" i="25"/>
  <c r="Q384" i="25"/>
  <c r="AN384" i="25"/>
  <c r="AB384" i="25"/>
  <c r="P384" i="25"/>
  <c r="AM384" i="25"/>
  <c r="AA384" i="25"/>
  <c r="O384" i="25"/>
  <c r="AL384" i="25"/>
  <c r="Z384" i="25"/>
  <c r="N384" i="25"/>
  <c r="AK384" i="25"/>
  <c r="Y384" i="25"/>
  <c r="M384" i="25"/>
  <c r="AJ384" i="25"/>
  <c r="AI384" i="25"/>
  <c r="AH384" i="25"/>
  <c r="X384" i="25"/>
  <c r="W384" i="25"/>
  <c r="V384" i="25"/>
  <c r="E385" i="25"/>
  <c r="L384" i="25"/>
  <c r="K384" i="25"/>
  <c r="J384" i="25"/>
  <c r="AM277" i="25"/>
  <c r="AA277" i="25"/>
  <c r="O277" i="25"/>
  <c r="AL277" i="25"/>
  <c r="Z277" i="25"/>
  <c r="N277" i="25"/>
  <c r="AK277" i="25"/>
  <c r="Y277" i="25"/>
  <c r="M277" i="25"/>
  <c r="E278" i="25"/>
  <c r="AJ277" i="25"/>
  <c r="X277" i="25"/>
  <c r="L277" i="25"/>
  <c r="AI277" i="25"/>
  <c r="W277" i="25"/>
  <c r="K277" i="25"/>
  <c r="AH277" i="25"/>
  <c r="V277" i="25"/>
  <c r="J277" i="25"/>
  <c r="AS277" i="25"/>
  <c r="AG277" i="25"/>
  <c r="U277" i="25"/>
  <c r="I277" i="25"/>
  <c r="AR277" i="25"/>
  <c r="AF277" i="25"/>
  <c r="T277" i="25"/>
  <c r="H277" i="25"/>
  <c r="AQ277" i="25"/>
  <c r="AE277" i="25"/>
  <c r="S277" i="25"/>
  <c r="G277" i="25"/>
  <c r="AP277" i="25"/>
  <c r="AD277" i="25"/>
  <c r="R277" i="25"/>
  <c r="AO277" i="25"/>
  <c r="AN277" i="25"/>
  <c r="AC277" i="25"/>
  <c r="AB277" i="25"/>
  <c r="Q277" i="25"/>
  <c r="P277" i="25"/>
  <c r="Z268" i="8"/>
  <c r="N268" i="8"/>
  <c r="AJ268" i="8"/>
  <c r="X268" i="8"/>
  <c r="L268" i="8"/>
  <c r="AI268" i="8"/>
  <c r="W268" i="8"/>
  <c r="K268" i="8"/>
  <c r="AH268" i="8"/>
  <c r="V268" i="8"/>
  <c r="J268" i="8"/>
  <c r="AG268" i="8"/>
  <c r="U268" i="8"/>
  <c r="I268" i="8"/>
  <c r="AE268" i="8"/>
  <c r="S268" i="8"/>
  <c r="G268" i="8"/>
  <c r="AD268" i="8"/>
  <c r="R268" i="8"/>
  <c r="H268" i="8"/>
  <c r="O268" i="8"/>
  <c r="AF268" i="8"/>
  <c r="AC268" i="8"/>
  <c r="AB268" i="8"/>
  <c r="AA268" i="8"/>
  <c r="Y268" i="8"/>
  <c r="P268" i="8"/>
  <c r="T268" i="8"/>
  <c r="Q268" i="8"/>
  <c r="M268" i="8"/>
  <c r="E485" i="8"/>
  <c r="T484" i="8"/>
  <c r="AJ484" i="8"/>
  <c r="U484" i="8"/>
  <c r="V484" i="8"/>
  <c r="W484" i="8"/>
  <c r="H484" i="8"/>
  <c r="X484" i="8"/>
  <c r="I484" i="8"/>
  <c r="Y484" i="8"/>
  <c r="J484" i="8"/>
  <c r="Z484" i="8"/>
  <c r="K484" i="8"/>
  <c r="AA484" i="8"/>
  <c r="L484" i="8"/>
  <c r="AB484" i="8"/>
  <c r="M484" i="8"/>
  <c r="AC484" i="8"/>
  <c r="N484" i="8"/>
  <c r="AD484" i="8"/>
  <c r="O484" i="8"/>
  <c r="AE484" i="8"/>
  <c r="P484" i="8"/>
  <c r="AF484" i="8"/>
  <c r="Q484" i="8"/>
  <c r="AG484" i="8"/>
  <c r="S484" i="8"/>
  <c r="AI484" i="8"/>
  <c r="R484" i="8"/>
  <c r="AH484" i="8"/>
  <c r="G484" i="8"/>
  <c r="E269" i="8"/>
  <c r="E375" i="8"/>
  <c r="AI375" i="8" l="1"/>
  <c r="Y375" i="8"/>
  <c r="O375" i="8"/>
  <c r="Z375" i="8"/>
  <c r="N375" i="8"/>
  <c r="K375" i="8"/>
  <c r="AJ375" i="8"/>
  <c r="X375" i="8"/>
  <c r="M375" i="8"/>
  <c r="AG375" i="8"/>
  <c r="AH375" i="8"/>
  <c r="W375" i="8"/>
  <c r="L375" i="8"/>
  <c r="V375" i="8"/>
  <c r="AA375" i="8"/>
  <c r="P375" i="8"/>
  <c r="AB375" i="8"/>
  <c r="S375" i="8"/>
  <c r="R375" i="8"/>
  <c r="J375" i="8"/>
  <c r="H375" i="8"/>
  <c r="U375" i="8"/>
  <c r="T375" i="8"/>
  <c r="Q375" i="8"/>
  <c r="AE375" i="8"/>
  <c r="AC375" i="8"/>
  <c r="G375" i="8"/>
  <c r="AF375" i="8"/>
  <c r="I375" i="8"/>
  <c r="AD375" i="8"/>
  <c r="AM385" i="25"/>
  <c r="AA385" i="25"/>
  <c r="O385" i="25"/>
  <c r="AL385" i="25"/>
  <c r="Z385" i="25"/>
  <c r="N385" i="25"/>
  <c r="AK385" i="25"/>
  <c r="Y385" i="25"/>
  <c r="M385" i="25"/>
  <c r="E386" i="25"/>
  <c r="AJ385" i="25"/>
  <c r="X385" i="25"/>
  <c r="L385" i="25"/>
  <c r="AI385" i="25"/>
  <c r="W385" i="25"/>
  <c r="K385" i="25"/>
  <c r="AT385" i="25"/>
  <c r="AH385" i="25"/>
  <c r="V385" i="25"/>
  <c r="J385" i="25"/>
  <c r="AS385" i="25"/>
  <c r="AG385" i="25"/>
  <c r="U385" i="25"/>
  <c r="I385" i="25"/>
  <c r="AR385" i="25"/>
  <c r="AF385" i="25"/>
  <c r="T385" i="25"/>
  <c r="H385" i="25"/>
  <c r="AQ385" i="25"/>
  <c r="AE385" i="25"/>
  <c r="S385" i="25"/>
  <c r="G385" i="25"/>
  <c r="AN385" i="25"/>
  <c r="AD385" i="25"/>
  <c r="AC385" i="25"/>
  <c r="AB385" i="25"/>
  <c r="R385" i="25"/>
  <c r="Q385" i="25"/>
  <c r="P385" i="25"/>
  <c r="AP385" i="25"/>
  <c r="AO385" i="25"/>
  <c r="AO494" i="25"/>
  <c r="AC494" i="25"/>
  <c r="Q494" i="25"/>
  <c r="AN494" i="25"/>
  <c r="AB494" i="25"/>
  <c r="P494" i="25"/>
  <c r="AM494" i="25"/>
  <c r="AA494" i="25"/>
  <c r="O494" i="25"/>
  <c r="AL494" i="25"/>
  <c r="Z494" i="25"/>
  <c r="N494" i="25"/>
  <c r="AK494" i="25"/>
  <c r="Y494" i="25"/>
  <c r="M494" i="25"/>
  <c r="E495" i="25"/>
  <c r="AJ494" i="25"/>
  <c r="X494" i="25"/>
  <c r="L494" i="25"/>
  <c r="AI494" i="25"/>
  <c r="W494" i="25"/>
  <c r="K494" i="25"/>
  <c r="AT494" i="25"/>
  <c r="AH494" i="25"/>
  <c r="V494" i="25"/>
  <c r="J494" i="25"/>
  <c r="AS494" i="25"/>
  <c r="AG494" i="25"/>
  <c r="U494" i="25"/>
  <c r="I494" i="25"/>
  <c r="T494" i="25"/>
  <c r="S494" i="25"/>
  <c r="R494" i="25"/>
  <c r="H494" i="25"/>
  <c r="G494" i="25"/>
  <c r="AR494" i="25"/>
  <c r="AQ494" i="25"/>
  <c r="AP494" i="25"/>
  <c r="AD494" i="25"/>
  <c r="AF494" i="25"/>
  <c r="AE494" i="25"/>
  <c r="AS278" i="25"/>
  <c r="AG278" i="25"/>
  <c r="U278" i="25"/>
  <c r="I278" i="25"/>
  <c r="AR278" i="25"/>
  <c r="AF278" i="25"/>
  <c r="T278" i="25"/>
  <c r="H278" i="25"/>
  <c r="AQ278" i="25"/>
  <c r="AE278" i="25"/>
  <c r="S278" i="25"/>
  <c r="G278" i="25"/>
  <c r="AP278" i="25"/>
  <c r="AD278" i="25"/>
  <c r="R278" i="25"/>
  <c r="AO278" i="25"/>
  <c r="AC278" i="25"/>
  <c r="Q278" i="25"/>
  <c r="AN278" i="25"/>
  <c r="AB278" i="25"/>
  <c r="P278" i="25"/>
  <c r="AM278" i="25"/>
  <c r="AA278" i="25"/>
  <c r="O278" i="25"/>
  <c r="AL278" i="25"/>
  <c r="Z278" i="25"/>
  <c r="N278" i="25"/>
  <c r="AK278" i="25"/>
  <c r="Y278" i="25"/>
  <c r="M278" i="25"/>
  <c r="E279" i="25"/>
  <c r="AJ278" i="25"/>
  <c r="X278" i="25"/>
  <c r="L278" i="25"/>
  <c r="K278" i="25"/>
  <c r="J278" i="25"/>
  <c r="AT278" i="25"/>
  <c r="AI278" i="25"/>
  <c r="V278" i="25"/>
  <c r="AH278" i="25"/>
  <c r="W278" i="25"/>
  <c r="AF269" i="8"/>
  <c r="T269" i="8"/>
  <c r="H269" i="8"/>
  <c r="AD269" i="8"/>
  <c r="R269" i="8"/>
  <c r="AC269" i="8"/>
  <c r="Q269" i="8"/>
  <c r="AB269" i="8"/>
  <c r="P269" i="8"/>
  <c r="AA269" i="8"/>
  <c r="O269" i="8"/>
  <c r="AK269" i="8"/>
  <c r="Y269" i="8"/>
  <c r="M269" i="8"/>
  <c r="AJ269" i="8"/>
  <c r="X269" i="8"/>
  <c r="L269" i="8"/>
  <c r="AI269" i="8"/>
  <c r="I269" i="8"/>
  <c r="K269" i="8"/>
  <c r="AH269" i="8"/>
  <c r="G269" i="8"/>
  <c r="AG269" i="8"/>
  <c r="AE269" i="8"/>
  <c r="N269" i="8"/>
  <c r="Z269" i="8"/>
  <c r="W269" i="8"/>
  <c r="J269" i="8"/>
  <c r="V269" i="8"/>
  <c r="U269" i="8"/>
  <c r="S269" i="8"/>
  <c r="E486" i="8"/>
  <c r="W485" i="8"/>
  <c r="H485" i="8"/>
  <c r="X485" i="8"/>
  <c r="I485" i="8"/>
  <c r="Y485" i="8"/>
  <c r="J485" i="8"/>
  <c r="Z485" i="8"/>
  <c r="K485" i="8"/>
  <c r="AA485" i="8"/>
  <c r="L485" i="8"/>
  <c r="AB485" i="8"/>
  <c r="M485" i="8"/>
  <c r="AC485" i="8"/>
  <c r="N485" i="8"/>
  <c r="AD485" i="8"/>
  <c r="O485" i="8"/>
  <c r="AE485" i="8"/>
  <c r="P485" i="8"/>
  <c r="AF485" i="8"/>
  <c r="Q485" i="8"/>
  <c r="AG485" i="8"/>
  <c r="R485" i="8"/>
  <c r="AH485" i="8"/>
  <c r="S485" i="8"/>
  <c r="AI485" i="8"/>
  <c r="T485" i="8"/>
  <c r="AJ485" i="8"/>
  <c r="V485" i="8"/>
  <c r="AK485" i="8"/>
  <c r="U485" i="8"/>
  <c r="G485" i="8"/>
  <c r="E270" i="8"/>
  <c r="E376" i="8"/>
  <c r="AI376" i="8" l="1"/>
  <c r="Y376" i="8"/>
  <c r="O376" i="8"/>
  <c r="AC376" i="8"/>
  <c r="R376" i="8"/>
  <c r="G376" i="8"/>
  <c r="AK376" i="8"/>
  <c r="AB376" i="8"/>
  <c r="Q376" i="8"/>
  <c r="AA376" i="8"/>
  <c r="P376" i="8"/>
  <c r="Z376" i="8"/>
  <c r="AD376" i="8"/>
  <c r="S376" i="8"/>
  <c r="H376" i="8"/>
  <c r="N376" i="8"/>
  <c r="T376" i="8"/>
  <c r="AJ376" i="8"/>
  <c r="M376" i="8"/>
  <c r="J376" i="8"/>
  <c r="I376" i="8"/>
  <c r="X376" i="8"/>
  <c r="W376" i="8"/>
  <c r="AH376" i="8"/>
  <c r="L376" i="8"/>
  <c r="K376" i="8"/>
  <c r="AF376" i="8"/>
  <c r="V376" i="8"/>
  <c r="U376" i="8"/>
  <c r="AG376" i="8"/>
  <c r="AE376" i="8"/>
  <c r="AU495" i="25"/>
  <c r="AI495" i="25"/>
  <c r="W495" i="25"/>
  <c r="K495" i="25"/>
  <c r="AT495" i="25"/>
  <c r="AH495" i="25"/>
  <c r="V495" i="25"/>
  <c r="J495" i="25"/>
  <c r="AS495" i="25"/>
  <c r="AG495" i="25"/>
  <c r="U495" i="25"/>
  <c r="I495" i="25"/>
  <c r="AR495" i="25"/>
  <c r="AF495" i="25"/>
  <c r="T495" i="25"/>
  <c r="H495" i="25"/>
  <c r="AQ495" i="25"/>
  <c r="AE495" i="25"/>
  <c r="S495" i="25"/>
  <c r="G495" i="25"/>
  <c r="AP495" i="25"/>
  <c r="AD495" i="25"/>
  <c r="R495" i="25"/>
  <c r="AO495" i="25"/>
  <c r="AC495" i="25"/>
  <c r="Q495" i="25"/>
  <c r="AN495" i="25"/>
  <c r="AB495" i="25"/>
  <c r="P495" i="25"/>
  <c r="AM495" i="25"/>
  <c r="AA495" i="25"/>
  <c r="O495" i="25"/>
  <c r="N495" i="25"/>
  <c r="M495" i="25"/>
  <c r="E496" i="25"/>
  <c r="L495" i="25"/>
  <c r="AL495" i="25"/>
  <c r="AK495" i="25"/>
  <c r="AJ495" i="25"/>
  <c r="X495" i="25"/>
  <c r="Z495" i="25"/>
  <c r="Y495" i="25"/>
  <c r="AS386" i="25"/>
  <c r="AG386" i="25"/>
  <c r="U386" i="25"/>
  <c r="I386" i="25"/>
  <c r="AR386" i="25"/>
  <c r="AF386" i="25"/>
  <c r="T386" i="25"/>
  <c r="H386" i="25"/>
  <c r="AQ386" i="25"/>
  <c r="AE386" i="25"/>
  <c r="S386" i="25"/>
  <c r="G386" i="25"/>
  <c r="AP386" i="25"/>
  <c r="AD386" i="25"/>
  <c r="R386" i="25"/>
  <c r="AO386" i="25"/>
  <c r="AC386" i="25"/>
  <c r="Q386" i="25"/>
  <c r="AN386" i="25"/>
  <c r="AB386" i="25"/>
  <c r="P386" i="25"/>
  <c r="AM386" i="25"/>
  <c r="AA386" i="25"/>
  <c r="O386" i="25"/>
  <c r="AL386" i="25"/>
  <c r="Z386" i="25"/>
  <c r="N386" i="25"/>
  <c r="AK386" i="25"/>
  <c r="Y386" i="25"/>
  <c r="M386" i="25"/>
  <c r="AH386" i="25"/>
  <c r="X386" i="25"/>
  <c r="W386" i="25"/>
  <c r="V386" i="25"/>
  <c r="E387" i="25"/>
  <c r="L386" i="25"/>
  <c r="K386" i="25"/>
  <c r="J386" i="25"/>
  <c r="AU386" i="25"/>
  <c r="AT386" i="25"/>
  <c r="AJ386" i="25"/>
  <c r="AI386" i="25"/>
  <c r="AM279" i="25"/>
  <c r="AA279" i="25"/>
  <c r="O279" i="25"/>
  <c r="AL279" i="25"/>
  <c r="Z279" i="25"/>
  <c r="N279" i="25"/>
  <c r="AK279" i="25"/>
  <c r="Y279" i="25"/>
  <c r="M279" i="25"/>
  <c r="E280" i="25"/>
  <c r="AJ279" i="25"/>
  <c r="X279" i="25"/>
  <c r="L279" i="25"/>
  <c r="AU279" i="25"/>
  <c r="AI279" i="25"/>
  <c r="W279" i="25"/>
  <c r="K279" i="25"/>
  <c r="AT279" i="25"/>
  <c r="AH279" i="25"/>
  <c r="V279" i="25"/>
  <c r="J279" i="25"/>
  <c r="AS279" i="25"/>
  <c r="AG279" i="25"/>
  <c r="U279" i="25"/>
  <c r="I279" i="25"/>
  <c r="AR279" i="25"/>
  <c r="AF279" i="25"/>
  <c r="T279" i="25"/>
  <c r="H279" i="25"/>
  <c r="AQ279" i="25"/>
  <c r="AE279" i="25"/>
  <c r="S279" i="25"/>
  <c r="G279" i="25"/>
  <c r="AP279" i="25"/>
  <c r="AD279" i="25"/>
  <c r="R279" i="25"/>
  <c r="AO279" i="25"/>
  <c r="AN279" i="25"/>
  <c r="AC279" i="25"/>
  <c r="AB279" i="25"/>
  <c r="Q279" i="25"/>
  <c r="P279" i="25"/>
  <c r="AK270" i="8"/>
  <c r="Y270" i="8"/>
  <c r="M270" i="8"/>
  <c r="AI270" i="8"/>
  <c r="W270" i="8"/>
  <c r="K270" i="8"/>
  <c r="AH270" i="8"/>
  <c r="V270" i="8"/>
  <c r="J270" i="8"/>
  <c r="AG270" i="8"/>
  <c r="U270" i="8"/>
  <c r="I270" i="8"/>
  <c r="AF270" i="8"/>
  <c r="T270" i="8"/>
  <c r="H270" i="8"/>
  <c r="AD270" i="8"/>
  <c r="R270" i="8"/>
  <c r="AC270" i="8"/>
  <c r="Q270" i="8"/>
  <c r="AJ270" i="8"/>
  <c r="AE270" i="8"/>
  <c r="AL270" i="8"/>
  <c r="AB270" i="8"/>
  <c r="N270" i="8"/>
  <c r="AA270" i="8"/>
  <c r="Z270" i="8"/>
  <c r="X270" i="8"/>
  <c r="S270" i="8"/>
  <c r="L270" i="8"/>
  <c r="P270" i="8"/>
  <c r="O270" i="8"/>
  <c r="G270" i="8"/>
  <c r="E487" i="8"/>
  <c r="I486" i="8"/>
  <c r="Y486" i="8"/>
  <c r="J486" i="8"/>
  <c r="Z486" i="8"/>
  <c r="K486" i="8"/>
  <c r="AA486" i="8"/>
  <c r="L486" i="8"/>
  <c r="AB486" i="8"/>
  <c r="M486" i="8"/>
  <c r="AC486" i="8"/>
  <c r="N486" i="8"/>
  <c r="AD486" i="8"/>
  <c r="O486" i="8"/>
  <c r="AE486" i="8"/>
  <c r="P486" i="8"/>
  <c r="AF486" i="8"/>
  <c r="Q486" i="8"/>
  <c r="AG486" i="8"/>
  <c r="R486" i="8"/>
  <c r="AH486" i="8"/>
  <c r="S486" i="8"/>
  <c r="AI486" i="8"/>
  <c r="T486" i="8"/>
  <c r="AJ486" i="8"/>
  <c r="U486" i="8"/>
  <c r="AK486" i="8"/>
  <c r="V486" i="8"/>
  <c r="AL486" i="8"/>
  <c r="H486" i="8"/>
  <c r="X486" i="8"/>
  <c r="W486" i="8"/>
  <c r="G486" i="8"/>
  <c r="E377" i="8"/>
  <c r="E271" i="8"/>
  <c r="AH377" i="8" l="1"/>
  <c r="X377" i="8"/>
  <c r="N377" i="8"/>
  <c r="AE377" i="8"/>
  <c r="T377" i="8"/>
  <c r="I377" i="8"/>
  <c r="AD377" i="8"/>
  <c r="S377" i="8"/>
  <c r="H377" i="8"/>
  <c r="AC377" i="8"/>
  <c r="R377" i="8"/>
  <c r="G377" i="8"/>
  <c r="AB377" i="8"/>
  <c r="AF377" i="8"/>
  <c r="U377" i="8"/>
  <c r="J377" i="8"/>
  <c r="Q377" i="8"/>
  <c r="AG377" i="8"/>
  <c r="K377" i="8"/>
  <c r="V377" i="8"/>
  <c r="AL377" i="8"/>
  <c r="O377" i="8"/>
  <c r="AJ377" i="8"/>
  <c r="AA377" i="8"/>
  <c r="Y377" i="8"/>
  <c r="M377" i="8"/>
  <c r="Z377" i="8"/>
  <c r="P377" i="8"/>
  <c r="AI377" i="8"/>
  <c r="L377" i="8"/>
  <c r="W377" i="8"/>
  <c r="AK377" i="8"/>
  <c r="AS280" i="25"/>
  <c r="AG280" i="25"/>
  <c r="U280" i="25"/>
  <c r="I280" i="25"/>
  <c r="AR280" i="25"/>
  <c r="AF280" i="25"/>
  <c r="T280" i="25"/>
  <c r="H280" i="25"/>
  <c r="AQ280" i="25"/>
  <c r="AE280" i="25"/>
  <c r="S280" i="25"/>
  <c r="G280" i="25"/>
  <c r="AP280" i="25"/>
  <c r="AD280" i="25"/>
  <c r="R280" i="25"/>
  <c r="AO280" i="25"/>
  <c r="AC280" i="25"/>
  <c r="Q280" i="25"/>
  <c r="AN280" i="25"/>
  <c r="AB280" i="25"/>
  <c r="P280" i="25"/>
  <c r="AM280" i="25"/>
  <c r="AA280" i="25"/>
  <c r="O280" i="25"/>
  <c r="AL280" i="25"/>
  <c r="Z280" i="25"/>
  <c r="N280" i="25"/>
  <c r="AK280" i="25"/>
  <c r="Y280" i="25"/>
  <c r="M280" i="25"/>
  <c r="E281" i="25"/>
  <c r="AV280" i="25"/>
  <c r="AJ280" i="25"/>
  <c r="X280" i="25"/>
  <c r="L280" i="25"/>
  <c r="W280" i="25"/>
  <c r="V280" i="25"/>
  <c r="K280" i="25"/>
  <c r="J280" i="25"/>
  <c r="AU280" i="25"/>
  <c r="AH280" i="25"/>
  <c r="AT280" i="25"/>
  <c r="AI280" i="25"/>
  <c r="AM387" i="25"/>
  <c r="AA387" i="25"/>
  <c r="O387" i="25"/>
  <c r="AL387" i="25"/>
  <c r="Z387" i="25"/>
  <c r="N387" i="25"/>
  <c r="AK387" i="25"/>
  <c r="Y387" i="25"/>
  <c r="M387" i="25"/>
  <c r="E388" i="25"/>
  <c r="AV387" i="25"/>
  <c r="AJ387" i="25"/>
  <c r="X387" i="25"/>
  <c r="L387" i="25"/>
  <c r="AU387" i="25"/>
  <c r="AI387" i="25"/>
  <c r="W387" i="25"/>
  <c r="K387" i="25"/>
  <c r="AT387" i="25"/>
  <c r="AH387" i="25"/>
  <c r="V387" i="25"/>
  <c r="J387" i="25"/>
  <c r="AS387" i="25"/>
  <c r="AG387" i="25"/>
  <c r="U387" i="25"/>
  <c r="I387" i="25"/>
  <c r="AR387" i="25"/>
  <c r="AF387" i="25"/>
  <c r="T387" i="25"/>
  <c r="H387" i="25"/>
  <c r="AQ387" i="25"/>
  <c r="AE387" i="25"/>
  <c r="S387" i="25"/>
  <c r="G387" i="25"/>
  <c r="AB387" i="25"/>
  <c r="R387" i="25"/>
  <c r="Q387" i="25"/>
  <c r="P387" i="25"/>
  <c r="AP387" i="25"/>
  <c r="AO387" i="25"/>
  <c r="AN387" i="25"/>
  <c r="AD387" i="25"/>
  <c r="AC387" i="25"/>
  <c r="AT496" i="25"/>
  <c r="AH496" i="25"/>
  <c r="V496" i="25"/>
  <c r="J496" i="25"/>
  <c r="AS496" i="25"/>
  <c r="AG496" i="25"/>
  <c r="U496" i="25"/>
  <c r="I496" i="25"/>
  <c r="AQ496" i="25"/>
  <c r="AE496" i="25"/>
  <c r="S496" i="25"/>
  <c r="AP496" i="25"/>
  <c r="AD496" i="25"/>
  <c r="R496" i="25"/>
  <c r="AM496" i="25"/>
  <c r="W496" i="25"/>
  <c r="AL496" i="25"/>
  <c r="T496" i="25"/>
  <c r="AK496" i="25"/>
  <c r="Q496" i="25"/>
  <c r="E497" i="25"/>
  <c r="AJ496" i="25"/>
  <c r="P496" i="25"/>
  <c r="AI496" i="25"/>
  <c r="O496" i="25"/>
  <c r="AF496" i="25"/>
  <c r="N496" i="25"/>
  <c r="AC496" i="25"/>
  <c r="M496" i="25"/>
  <c r="AV496" i="25"/>
  <c r="AB496" i="25"/>
  <c r="L496" i="25"/>
  <c r="AU496" i="25"/>
  <c r="AA496" i="25"/>
  <c r="K496" i="25"/>
  <c r="H496" i="25"/>
  <c r="G496" i="25"/>
  <c r="AR496" i="25"/>
  <c r="AO496" i="25"/>
  <c r="AN496" i="25"/>
  <c r="X496" i="25"/>
  <c r="Z496" i="25"/>
  <c r="Y496" i="25"/>
  <c r="AC271" i="8"/>
  <c r="Q271" i="8"/>
  <c r="AM271" i="8"/>
  <c r="AA271" i="8"/>
  <c r="O271" i="8"/>
  <c r="AL271" i="8"/>
  <c r="Z271" i="8"/>
  <c r="N271" i="8"/>
  <c r="AK271" i="8"/>
  <c r="Y271" i="8"/>
  <c r="M271" i="8"/>
  <c r="AJ271" i="8"/>
  <c r="X271" i="8"/>
  <c r="L271" i="8"/>
  <c r="AH271" i="8"/>
  <c r="V271" i="8"/>
  <c r="J271" i="8"/>
  <c r="AG271" i="8"/>
  <c r="U271" i="8"/>
  <c r="I271" i="8"/>
  <c r="AE271" i="8"/>
  <c r="AD271" i="8"/>
  <c r="H271" i="8"/>
  <c r="AB271" i="8"/>
  <c r="W271" i="8"/>
  <c r="G271" i="8"/>
  <c r="T271" i="8"/>
  <c r="S271" i="8"/>
  <c r="R271" i="8"/>
  <c r="AF271" i="8"/>
  <c r="P271" i="8"/>
  <c r="K271" i="8"/>
  <c r="AI271" i="8"/>
  <c r="E488" i="8"/>
  <c r="J487" i="8"/>
  <c r="Z487" i="8"/>
  <c r="K487" i="8"/>
  <c r="AA487" i="8"/>
  <c r="L487" i="8"/>
  <c r="AB487" i="8"/>
  <c r="M487" i="8"/>
  <c r="AC487" i="8"/>
  <c r="N487" i="8"/>
  <c r="AD487" i="8"/>
  <c r="O487" i="8"/>
  <c r="AE487" i="8"/>
  <c r="P487" i="8"/>
  <c r="AF487" i="8"/>
  <c r="Q487" i="8"/>
  <c r="AG487" i="8"/>
  <c r="R487" i="8"/>
  <c r="AH487" i="8"/>
  <c r="S487" i="8"/>
  <c r="AI487" i="8"/>
  <c r="T487" i="8"/>
  <c r="AJ487" i="8"/>
  <c r="U487" i="8"/>
  <c r="AK487" i="8"/>
  <c r="V487" i="8"/>
  <c r="AL487" i="8"/>
  <c r="W487" i="8"/>
  <c r="AM487" i="8"/>
  <c r="I487" i="8"/>
  <c r="Y487" i="8"/>
  <c r="H487" i="8"/>
  <c r="X487" i="8"/>
  <c r="G487" i="8"/>
  <c r="E378" i="8"/>
  <c r="E272" i="8"/>
  <c r="AF378" i="8" l="1"/>
  <c r="V378" i="8"/>
  <c r="L378" i="8"/>
  <c r="AG378" i="8"/>
  <c r="U378" i="8"/>
  <c r="J378" i="8"/>
  <c r="R378" i="8"/>
  <c r="AE378" i="8"/>
  <c r="T378" i="8"/>
  <c r="I378" i="8"/>
  <c r="G378" i="8"/>
  <c r="AD378" i="8"/>
  <c r="S378" i="8"/>
  <c r="H378" i="8"/>
  <c r="AH378" i="8"/>
  <c r="W378" i="8"/>
  <c r="K378" i="8"/>
  <c r="AM378" i="8"/>
  <c r="X378" i="8"/>
  <c r="AJ378" i="8"/>
  <c r="AI378" i="8"/>
  <c r="AL378" i="8"/>
  <c r="Q378" i="8"/>
  <c r="N378" i="8"/>
  <c r="M378" i="8"/>
  <c r="AA378" i="8"/>
  <c r="AK378" i="8"/>
  <c r="P378" i="8"/>
  <c r="AC378" i="8"/>
  <c r="Y378" i="8"/>
  <c r="O378" i="8"/>
  <c r="AB378" i="8"/>
  <c r="Z378" i="8"/>
  <c r="AS388" i="25"/>
  <c r="AG388" i="25"/>
  <c r="U388" i="25"/>
  <c r="I388" i="25"/>
  <c r="AR388" i="25"/>
  <c r="AF388" i="25"/>
  <c r="T388" i="25"/>
  <c r="H388" i="25"/>
  <c r="AQ388" i="25"/>
  <c r="AE388" i="25"/>
  <c r="S388" i="25"/>
  <c r="G388" i="25"/>
  <c r="AP388" i="25"/>
  <c r="AD388" i="25"/>
  <c r="R388" i="25"/>
  <c r="AO388" i="25"/>
  <c r="AC388" i="25"/>
  <c r="Q388" i="25"/>
  <c r="AN388" i="25"/>
  <c r="AB388" i="25"/>
  <c r="P388" i="25"/>
  <c r="AM388" i="25"/>
  <c r="AA388" i="25"/>
  <c r="O388" i="25"/>
  <c r="AL388" i="25"/>
  <c r="Z388" i="25"/>
  <c r="N388" i="25"/>
  <c r="AW388" i="25"/>
  <c r="AK388" i="25"/>
  <c r="Y388" i="25"/>
  <c r="M388" i="25"/>
  <c r="V388" i="25"/>
  <c r="L388" i="25"/>
  <c r="K388" i="25"/>
  <c r="J388" i="25"/>
  <c r="AV388" i="25"/>
  <c r="E389" i="25"/>
  <c r="AU388" i="25"/>
  <c r="AT388" i="25"/>
  <c r="AJ388" i="25"/>
  <c r="AI388" i="25"/>
  <c r="AH388" i="25"/>
  <c r="X388" i="25"/>
  <c r="W388" i="25"/>
  <c r="AN497" i="25"/>
  <c r="AB497" i="25"/>
  <c r="P497" i="25"/>
  <c r="AM497" i="25"/>
  <c r="AA497" i="25"/>
  <c r="O497" i="25"/>
  <c r="AW497" i="25"/>
  <c r="AK497" i="25"/>
  <c r="Y497" i="25"/>
  <c r="M497" i="25"/>
  <c r="E498" i="25"/>
  <c r="AV497" i="25"/>
  <c r="AJ497" i="25"/>
  <c r="X497" i="25"/>
  <c r="L497" i="25"/>
  <c r="AS497" i="25"/>
  <c r="AG497" i="25"/>
  <c r="U497" i="25"/>
  <c r="AQ497" i="25"/>
  <c r="AE497" i="25"/>
  <c r="S497" i="25"/>
  <c r="G497" i="25"/>
  <c r="AH497" i="25"/>
  <c r="J497" i="25"/>
  <c r="AF497" i="25"/>
  <c r="I497" i="25"/>
  <c r="AD497" i="25"/>
  <c r="H497" i="25"/>
  <c r="AC497" i="25"/>
  <c r="Z497" i="25"/>
  <c r="AU497" i="25"/>
  <c r="W497" i="25"/>
  <c r="AT497" i="25"/>
  <c r="V497" i="25"/>
  <c r="AR497" i="25"/>
  <c r="T497" i="25"/>
  <c r="AP497" i="25"/>
  <c r="R497" i="25"/>
  <c r="AO497" i="25"/>
  <c r="AL497" i="25"/>
  <c r="AI497" i="25"/>
  <c r="Q497" i="25"/>
  <c r="N497" i="25"/>
  <c r="K497" i="25"/>
  <c r="AM281" i="25"/>
  <c r="AA281" i="25"/>
  <c r="O281" i="25"/>
  <c r="AL281" i="25"/>
  <c r="Z281" i="25"/>
  <c r="N281" i="25"/>
  <c r="AW281" i="25"/>
  <c r="AK281" i="25"/>
  <c r="Y281" i="25"/>
  <c r="M281" i="25"/>
  <c r="E282" i="25"/>
  <c r="AV281" i="25"/>
  <c r="AJ281" i="25"/>
  <c r="X281" i="25"/>
  <c r="L281" i="25"/>
  <c r="AU281" i="25"/>
  <c r="AI281" i="25"/>
  <c r="W281" i="25"/>
  <c r="K281" i="25"/>
  <c r="AT281" i="25"/>
  <c r="AH281" i="25"/>
  <c r="V281" i="25"/>
  <c r="J281" i="25"/>
  <c r="AS281" i="25"/>
  <c r="AG281" i="25"/>
  <c r="U281" i="25"/>
  <c r="I281" i="25"/>
  <c r="AR281" i="25"/>
  <c r="AF281" i="25"/>
  <c r="T281" i="25"/>
  <c r="H281" i="25"/>
  <c r="AQ281" i="25"/>
  <c r="AE281" i="25"/>
  <c r="S281" i="25"/>
  <c r="G281" i="25"/>
  <c r="AP281" i="25"/>
  <c r="AD281" i="25"/>
  <c r="R281" i="25"/>
  <c r="AO281" i="25"/>
  <c r="AN281" i="25"/>
  <c r="AC281" i="25"/>
  <c r="AB281" i="25"/>
  <c r="Q281" i="25"/>
  <c r="P281" i="25"/>
  <c r="AF272" i="8"/>
  <c r="T272" i="8"/>
  <c r="H272" i="8"/>
  <c r="AD272" i="8"/>
  <c r="R272" i="8"/>
  <c r="AC272" i="8"/>
  <c r="Q272" i="8"/>
  <c r="AN272" i="8"/>
  <c r="AB272" i="8"/>
  <c r="P272" i="8"/>
  <c r="AM272" i="8"/>
  <c r="AA272" i="8"/>
  <c r="O272" i="8"/>
  <c r="AK272" i="8"/>
  <c r="Y272" i="8"/>
  <c r="M272" i="8"/>
  <c r="AJ272" i="8"/>
  <c r="X272" i="8"/>
  <c r="L272" i="8"/>
  <c r="AI272" i="8"/>
  <c r="W272" i="8"/>
  <c r="K272" i="8"/>
  <c r="AG272" i="8"/>
  <c r="G272" i="8"/>
  <c r="AE272" i="8"/>
  <c r="Z272" i="8"/>
  <c r="AH272" i="8"/>
  <c r="V272" i="8"/>
  <c r="U272" i="8"/>
  <c r="S272" i="8"/>
  <c r="N272" i="8"/>
  <c r="J272" i="8"/>
  <c r="I272" i="8"/>
  <c r="AL272" i="8"/>
  <c r="E489" i="8"/>
  <c r="J488" i="8"/>
  <c r="Z488" i="8"/>
  <c r="K488" i="8"/>
  <c r="AA488" i="8"/>
  <c r="L488" i="8"/>
  <c r="AB488" i="8"/>
  <c r="M488" i="8"/>
  <c r="AC488" i="8"/>
  <c r="N488" i="8"/>
  <c r="AD488" i="8"/>
  <c r="O488" i="8"/>
  <c r="AE488" i="8"/>
  <c r="P488" i="8"/>
  <c r="AF488" i="8"/>
  <c r="Q488" i="8"/>
  <c r="AG488" i="8"/>
  <c r="R488" i="8"/>
  <c r="AH488" i="8"/>
  <c r="S488" i="8"/>
  <c r="AI488" i="8"/>
  <c r="T488" i="8"/>
  <c r="AJ488" i="8"/>
  <c r="U488" i="8"/>
  <c r="AK488" i="8"/>
  <c r="V488" i="8"/>
  <c r="AL488" i="8"/>
  <c r="W488" i="8"/>
  <c r="AM488" i="8"/>
  <c r="I488" i="8"/>
  <c r="Y488" i="8"/>
  <c r="H488" i="8"/>
  <c r="X488" i="8"/>
  <c r="AN488" i="8"/>
  <c r="G488" i="8"/>
  <c r="E379" i="8"/>
  <c r="E273" i="8"/>
  <c r="AM379" i="8" l="1"/>
  <c r="AC379" i="8"/>
  <c r="S379" i="8"/>
  <c r="I379" i="8"/>
  <c r="AG379" i="8"/>
  <c r="V379" i="8"/>
  <c r="K379" i="8"/>
  <c r="AF379" i="8"/>
  <c r="U379" i="8"/>
  <c r="J379" i="8"/>
  <c r="AD379" i="8"/>
  <c r="AE379" i="8"/>
  <c r="T379" i="8"/>
  <c r="H379" i="8"/>
  <c r="R379" i="8"/>
  <c r="AH379" i="8"/>
  <c r="W379" i="8"/>
  <c r="L379" i="8"/>
  <c r="G379" i="8"/>
  <c r="AB379" i="8"/>
  <c r="AN379" i="8"/>
  <c r="AK379" i="8"/>
  <c r="AA379" i="8"/>
  <c r="AL379" i="8"/>
  <c r="AJ379" i="8"/>
  <c r="Z379" i="8"/>
  <c r="Y379" i="8"/>
  <c r="X379" i="8"/>
  <c r="P379" i="8"/>
  <c r="O379" i="8"/>
  <c r="N379" i="8"/>
  <c r="AI379" i="8"/>
  <c r="M379" i="8"/>
  <c r="Q379" i="8"/>
  <c r="E390" i="25"/>
  <c r="AM389" i="25"/>
  <c r="AA389" i="25"/>
  <c r="O389" i="25"/>
  <c r="AX389" i="25"/>
  <c r="AL389" i="25"/>
  <c r="Z389" i="25"/>
  <c r="N389" i="25"/>
  <c r="AW389" i="25"/>
  <c r="AK389" i="25"/>
  <c r="Y389" i="25"/>
  <c r="M389" i="25"/>
  <c r="AV389" i="25"/>
  <c r="AJ389" i="25"/>
  <c r="X389" i="25"/>
  <c r="L389" i="25"/>
  <c r="AU389" i="25"/>
  <c r="AI389" i="25"/>
  <c r="W389" i="25"/>
  <c r="K389" i="25"/>
  <c r="AT389" i="25"/>
  <c r="AH389" i="25"/>
  <c r="V389" i="25"/>
  <c r="J389" i="25"/>
  <c r="AS389" i="25"/>
  <c r="AG389" i="25"/>
  <c r="U389" i="25"/>
  <c r="I389" i="25"/>
  <c r="AR389" i="25"/>
  <c r="AF389" i="25"/>
  <c r="T389" i="25"/>
  <c r="H389" i="25"/>
  <c r="AQ389" i="25"/>
  <c r="AE389" i="25"/>
  <c r="S389" i="25"/>
  <c r="G389" i="25"/>
  <c r="AN389" i="25"/>
  <c r="AB389" i="25"/>
  <c r="P389" i="25"/>
  <c r="AO389" i="25"/>
  <c r="AD389" i="25"/>
  <c r="AC389" i="25"/>
  <c r="R389" i="25"/>
  <c r="Q389" i="25"/>
  <c r="AP389" i="25"/>
  <c r="AS282" i="25"/>
  <c r="AG282" i="25"/>
  <c r="U282" i="25"/>
  <c r="I282" i="25"/>
  <c r="AR282" i="25"/>
  <c r="AF282" i="25"/>
  <c r="T282" i="25"/>
  <c r="H282" i="25"/>
  <c r="AQ282" i="25"/>
  <c r="AE282" i="25"/>
  <c r="S282" i="25"/>
  <c r="G282" i="25"/>
  <c r="AP282" i="25"/>
  <c r="AD282" i="25"/>
  <c r="R282" i="25"/>
  <c r="AO282" i="25"/>
  <c r="AC282" i="25"/>
  <c r="Q282" i="25"/>
  <c r="AN282" i="25"/>
  <c r="AB282" i="25"/>
  <c r="P282" i="25"/>
  <c r="AM282" i="25"/>
  <c r="AA282" i="25"/>
  <c r="O282" i="25"/>
  <c r="AX282" i="25"/>
  <c r="AL282" i="25"/>
  <c r="Z282" i="25"/>
  <c r="N282" i="25"/>
  <c r="AW282" i="25"/>
  <c r="AK282" i="25"/>
  <c r="Y282" i="25"/>
  <c r="M282" i="25"/>
  <c r="E283" i="25"/>
  <c r="AV282" i="25"/>
  <c r="AJ282" i="25"/>
  <c r="X282" i="25"/>
  <c r="L282" i="25"/>
  <c r="AI282" i="25"/>
  <c r="AH282" i="25"/>
  <c r="W282" i="25"/>
  <c r="V282" i="25"/>
  <c r="K282" i="25"/>
  <c r="J282" i="25"/>
  <c r="AT282" i="25"/>
  <c r="AU282" i="25"/>
  <c r="AT498" i="25"/>
  <c r="AH498" i="25"/>
  <c r="V498" i="25"/>
  <c r="J498" i="25"/>
  <c r="AS498" i="25"/>
  <c r="AG498" i="25"/>
  <c r="U498" i="25"/>
  <c r="I498" i="25"/>
  <c r="AQ498" i="25"/>
  <c r="AE498" i="25"/>
  <c r="S498" i="25"/>
  <c r="G498" i="25"/>
  <c r="AP498" i="25"/>
  <c r="AD498" i="25"/>
  <c r="R498" i="25"/>
  <c r="AM498" i="25"/>
  <c r="AA498" i="25"/>
  <c r="O498" i="25"/>
  <c r="AW498" i="25"/>
  <c r="AK498" i="25"/>
  <c r="Y498" i="25"/>
  <c r="M498" i="25"/>
  <c r="AB498" i="25"/>
  <c r="AX498" i="25"/>
  <c r="Z498" i="25"/>
  <c r="AV498" i="25"/>
  <c r="X498" i="25"/>
  <c r="AU498" i="25"/>
  <c r="W498" i="25"/>
  <c r="AR498" i="25"/>
  <c r="T498" i="25"/>
  <c r="AO498" i="25"/>
  <c r="Q498" i="25"/>
  <c r="AN498" i="25"/>
  <c r="P498" i="25"/>
  <c r="AL498" i="25"/>
  <c r="N498" i="25"/>
  <c r="E499" i="25"/>
  <c r="AJ498" i="25"/>
  <c r="L498" i="25"/>
  <c r="AI498" i="25"/>
  <c r="AF498" i="25"/>
  <c r="AC498" i="25"/>
  <c r="K498" i="25"/>
  <c r="H498" i="25"/>
  <c r="AH273" i="8"/>
  <c r="V273" i="8"/>
  <c r="J273" i="8"/>
  <c r="AF273" i="8"/>
  <c r="T273" i="8"/>
  <c r="H273" i="8"/>
  <c r="AE273" i="8"/>
  <c r="S273" i="8"/>
  <c r="G273" i="8"/>
  <c r="AD273" i="8"/>
  <c r="R273" i="8"/>
  <c r="AO273" i="8"/>
  <c r="AC273" i="8"/>
  <c r="Q273" i="8"/>
  <c r="AM273" i="8"/>
  <c r="AA273" i="8"/>
  <c r="O273" i="8"/>
  <c r="AL273" i="8"/>
  <c r="Z273" i="8"/>
  <c r="N273" i="8"/>
  <c r="AK273" i="8"/>
  <c r="Y273" i="8"/>
  <c r="M273" i="8"/>
  <c r="AI273" i="8"/>
  <c r="AJ273" i="8"/>
  <c r="AG273" i="8"/>
  <c r="AB273" i="8"/>
  <c r="X273" i="8"/>
  <c r="W273" i="8"/>
  <c r="AN273" i="8"/>
  <c r="U273" i="8"/>
  <c r="P273" i="8"/>
  <c r="L273" i="8"/>
  <c r="K273" i="8"/>
  <c r="I273" i="8"/>
  <c r="E490" i="8"/>
  <c r="I489" i="8"/>
  <c r="Y489" i="8"/>
  <c r="AO489" i="8"/>
  <c r="J489" i="8"/>
  <c r="Z489" i="8"/>
  <c r="K489" i="8"/>
  <c r="AA489" i="8"/>
  <c r="L489" i="8"/>
  <c r="AB489" i="8"/>
  <c r="M489" i="8"/>
  <c r="AC489" i="8"/>
  <c r="N489" i="8"/>
  <c r="AD489" i="8"/>
  <c r="O489" i="8"/>
  <c r="AE489" i="8"/>
  <c r="P489" i="8"/>
  <c r="AF489" i="8"/>
  <c r="Q489" i="8"/>
  <c r="AG489" i="8"/>
  <c r="R489" i="8"/>
  <c r="AH489" i="8"/>
  <c r="S489" i="8"/>
  <c r="AI489" i="8"/>
  <c r="T489" i="8"/>
  <c r="AJ489" i="8"/>
  <c r="U489" i="8"/>
  <c r="AK489" i="8"/>
  <c r="V489" i="8"/>
  <c r="AL489" i="8"/>
  <c r="H489" i="8"/>
  <c r="X489" i="8"/>
  <c r="AN489" i="8"/>
  <c r="W489" i="8"/>
  <c r="AM489" i="8"/>
  <c r="G489" i="8"/>
  <c r="E274" i="8"/>
  <c r="E380" i="8"/>
  <c r="AI380" i="8" l="1"/>
  <c r="Y380" i="8"/>
  <c r="O380" i="8"/>
  <c r="AH380" i="8"/>
  <c r="X380" i="8"/>
  <c r="N380" i="8"/>
  <c r="AJ380" i="8"/>
  <c r="V380" i="8"/>
  <c r="J380" i="8"/>
  <c r="AE380" i="8"/>
  <c r="AG380" i="8"/>
  <c r="U380" i="8"/>
  <c r="I380" i="8"/>
  <c r="AF380" i="8"/>
  <c r="T380" i="8"/>
  <c r="H380" i="8"/>
  <c r="AK380" i="8"/>
  <c r="W380" i="8"/>
  <c r="K380" i="8"/>
  <c r="S380" i="8"/>
  <c r="G380" i="8"/>
  <c r="R380" i="8"/>
  <c r="AO380" i="8"/>
  <c r="Q380" i="8"/>
  <c r="AM380" i="8"/>
  <c r="L380" i="8"/>
  <c r="AD380" i="8"/>
  <c r="AB380" i="8"/>
  <c r="AN380" i="8"/>
  <c r="P380" i="8"/>
  <c r="Z380" i="8"/>
  <c r="M380" i="8"/>
  <c r="AL380" i="8"/>
  <c r="AC380" i="8"/>
  <c r="AA380" i="8"/>
  <c r="E284" i="25"/>
  <c r="AY283" i="25"/>
  <c r="AM283" i="25"/>
  <c r="AA283" i="25"/>
  <c r="O283" i="25"/>
  <c r="AX283" i="25"/>
  <c r="AL283" i="25"/>
  <c r="Z283" i="25"/>
  <c r="N283" i="25"/>
  <c r="AW283" i="25"/>
  <c r="AK283" i="25"/>
  <c r="Y283" i="25"/>
  <c r="M283" i="25"/>
  <c r="AV283" i="25"/>
  <c r="AJ283" i="25"/>
  <c r="X283" i="25"/>
  <c r="L283" i="25"/>
  <c r="AU283" i="25"/>
  <c r="AI283" i="25"/>
  <c r="W283" i="25"/>
  <c r="K283" i="25"/>
  <c r="AT283" i="25"/>
  <c r="AH283" i="25"/>
  <c r="V283" i="25"/>
  <c r="J283" i="25"/>
  <c r="AS283" i="25"/>
  <c r="AG283" i="25"/>
  <c r="U283" i="25"/>
  <c r="I283" i="25"/>
  <c r="AR283" i="25"/>
  <c r="AF283" i="25"/>
  <c r="T283" i="25"/>
  <c r="H283" i="25"/>
  <c r="AQ283" i="25"/>
  <c r="AE283" i="25"/>
  <c r="S283" i="25"/>
  <c r="G283" i="25"/>
  <c r="AP283" i="25"/>
  <c r="AD283" i="25"/>
  <c r="R283" i="25"/>
  <c r="AO283" i="25"/>
  <c r="AN283" i="25"/>
  <c r="AC283" i="25"/>
  <c r="P283" i="25"/>
  <c r="AB283" i="25"/>
  <c r="Q283" i="25"/>
  <c r="AT390" i="25"/>
  <c r="AH390" i="25"/>
  <c r="V390" i="25"/>
  <c r="J390" i="25"/>
  <c r="AS390" i="25"/>
  <c r="AG390" i="25"/>
  <c r="U390" i="25"/>
  <c r="I390" i="25"/>
  <c r="AR390" i="25"/>
  <c r="AF390" i="25"/>
  <c r="T390" i="25"/>
  <c r="H390" i="25"/>
  <c r="AQ390" i="25"/>
  <c r="AE390" i="25"/>
  <c r="S390" i="25"/>
  <c r="G390" i="25"/>
  <c r="AP390" i="25"/>
  <c r="AD390" i="25"/>
  <c r="R390" i="25"/>
  <c r="AO390" i="25"/>
  <c r="AC390" i="25"/>
  <c r="Q390" i="25"/>
  <c r="AN390" i="25"/>
  <c r="AB390" i="25"/>
  <c r="P390" i="25"/>
  <c r="AY390" i="25"/>
  <c r="AM390" i="25"/>
  <c r="AA390" i="25"/>
  <c r="O390" i="25"/>
  <c r="AX390" i="25"/>
  <c r="AL390" i="25"/>
  <c r="Z390" i="25"/>
  <c r="N390" i="25"/>
  <c r="AU390" i="25"/>
  <c r="AI390" i="25"/>
  <c r="W390" i="25"/>
  <c r="K390" i="25"/>
  <c r="AW390" i="25"/>
  <c r="AV390" i="25"/>
  <c r="AK390" i="25"/>
  <c r="E391" i="25"/>
  <c r="AJ390" i="25"/>
  <c r="Y390" i="25"/>
  <c r="X390" i="25"/>
  <c r="M390" i="25"/>
  <c r="L390" i="25"/>
  <c r="AN499" i="25"/>
  <c r="AB499" i="25"/>
  <c r="P499" i="25"/>
  <c r="AY499" i="25"/>
  <c r="AM499" i="25"/>
  <c r="AA499" i="25"/>
  <c r="O499" i="25"/>
  <c r="AW499" i="25"/>
  <c r="AK499" i="25"/>
  <c r="Y499" i="25"/>
  <c r="M499" i="25"/>
  <c r="E500" i="25"/>
  <c r="AV499" i="25"/>
  <c r="AJ499" i="25"/>
  <c r="X499" i="25"/>
  <c r="L499" i="25"/>
  <c r="AS499" i="25"/>
  <c r="AG499" i="25"/>
  <c r="U499" i="25"/>
  <c r="I499" i="25"/>
  <c r="AQ499" i="25"/>
  <c r="AE499" i="25"/>
  <c r="S499" i="25"/>
  <c r="G499" i="25"/>
  <c r="AT499" i="25"/>
  <c r="V499" i="25"/>
  <c r="AR499" i="25"/>
  <c r="T499" i="25"/>
  <c r="AP499" i="25"/>
  <c r="R499" i="25"/>
  <c r="AO499" i="25"/>
  <c r="Q499" i="25"/>
  <c r="AL499" i="25"/>
  <c r="N499" i="25"/>
  <c r="AI499" i="25"/>
  <c r="K499" i="25"/>
  <c r="AH499" i="25"/>
  <c r="J499" i="25"/>
  <c r="AF499" i="25"/>
  <c r="H499" i="25"/>
  <c r="AD499" i="25"/>
  <c r="AX499" i="25"/>
  <c r="AU499" i="25"/>
  <c r="AC499" i="25"/>
  <c r="Z499" i="25"/>
  <c r="W499" i="25"/>
  <c r="AI274" i="8"/>
  <c r="W274" i="8"/>
  <c r="K274" i="8"/>
  <c r="AG274" i="8"/>
  <c r="U274" i="8"/>
  <c r="I274" i="8"/>
  <c r="AF274" i="8"/>
  <c r="T274" i="8"/>
  <c r="H274" i="8"/>
  <c r="AE274" i="8"/>
  <c r="S274" i="8"/>
  <c r="G274" i="8"/>
  <c r="AP274" i="8"/>
  <c r="AD274" i="8"/>
  <c r="R274" i="8"/>
  <c r="AN274" i="8"/>
  <c r="AB274" i="8"/>
  <c r="P274" i="8"/>
  <c r="AM274" i="8"/>
  <c r="AA274" i="8"/>
  <c r="O274" i="8"/>
  <c r="AL274" i="8"/>
  <c r="Z274" i="8"/>
  <c r="N274" i="8"/>
  <c r="AJ274" i="8"/>
  <c r="AH274" i="8"/>
  <c r="AC274" i="8"/>
  <c r="Y274" i="8"/>
  <c r="X274" i="8"/>
  <c r="J274" i="8"/>
  <c r="V274" i="8"/>
  <c r="Q274" i="8"/>
  <c r="M274" i="8"/>
  <c r="AO274" i="8"/>
  <c r="L274" i="8"/>
  <c r="AK274" i="8"/>
  <c r="E491" i="8"/>
  <c r="W490" i="8"/>
  <c r="AM490" i="8"/>
  <c r="H490" i="8"/>
  <c r="X490" i="8"/>
  <c r="AN490" i="8"/>
  <c r="I490" i="8"/>
  <c r="Y490" i="8"/>
  <c r="AO490" i="8"/>
  <c r="J490" i="8"/>
  <c r="Z490" i="8"/>
  <c r="AP490" i="8"/>
  <c r="K490" i="8"/>
  <c r="AA490" i="8"/>
  <c r="L490" i="8"/>
  <c r="AB490" i="8"/>
  <c r="M490" i="8"/>
  <c r="AC490" i="8"/>
  <c r="N490" i="8"/>
  <c r="AD490" i="8"/>
  <c r="O490" i="8"/>
  <c r="AE490" i="8"/>
  <c r="P490" i="8"/>
  <c r="AF490" i="8"/>
  <c r="Q490" i="8"/>
  <c r="AG490" i="8"/>
  <c r="R490" i="8"/>
  <c r="AH490" i="8"/>
  <c r="S490" i="8"/>
  <c r="AI490" i="8"/>
  <c r="T490" i="8"/>
  <c r="AJ490" i="8"/>
  <c r="V490" i="8"/>
  <c r="AL490" i="8"/>
  <c r="U490" i="8"/>
  <c r="AK490" i="8"/>
  <c r="G490" i="8"/>
  <c r="E381" i="8"/>
  <c r="E275" i="8"/>
  <c r="AN381" i="8" l="1"/>
  <c r="AD381" i="8"/>
  <c r="T381" i="8"/>
  <c r="J381" i="8"/>
  <c r="AM381" i="8"/>
  <c r="AC381" i="8"/>
  <c r="S381" i="8"/>
  <c r="I381" i="8"/>
  <c r="AK381" i="8"/>
  <c r="Y381" i="8"/>
  <c r="M381" i="8"/>
  <c r="AJ381" i="8"/>
  <c r="X381" i="8"/>
  <c r="L381" i="8"/>
  <c r="V381" i="8"/>
  <c r="AI381" i="8"/>
  <c r="W381" i="8"/>
  <c r="K381" i="8"/>
  <c r="H381" i="8"/>
  <c r="AL381" i="8"/>
  <c r="Z381" i="8"/>
  <c r="N381" i="8"/>
  <c r="AH381" i="8"/>
  <c r="AG381" i="8"/>
  <c r="G381" i="8"/>
  <c r="AA381" i="8"/>
  <c r="R381" i="8"/>
  <c r="P381" i="8"/>
  <c r="AF381" i="8"/>
  <c r="AE381" i="8"/>
  <c r="U381" i="8"/>
  <c r="AP381" i="8"/>
  <c r="AO381" i="8"/>
  <c r="O381" i="8"/>
  <c r="AB381" i="8"/>
  <c r="Q381" i="8"/>
  <c r="AT500" i="25"/>
  <c r="AH500" i="25"/>
  <c r="V500" i="25"/>
  <c r="J500" i="25"/>
  <c r="AS500" i="25"/>
  <c r="AG500" i="25"/>
  <c r="U500" i="25"/>
  <c r="I500" i="25"/>
  <c r="AQ500" i="25"/>
  <c r="AE500" i="25"/>
  <c r="S500" i="25"/>
  <c r="G500" i="25"/>
  <c r="AP500" i="25"/>
  <c r="AD500" i="25"/>
  <c r="R500" i="25"/>
  <c r="AO500" i="25"/>
  <c r="AC500" i="25"/>
  <c r="Q500" i="25"/>
  <c r="AZ500" i="25"/>
  <c r="AN500" i="25"/>
  <c r="AB500" i="25"/>
  <c r="P500" i="25"/>
  <c r="AY500" i="25"/>
  <c r="AM500" i="25"/>
  <c r="AA500" i="25"/>
  <c r="O500" i="25"/>
  <c r="AW500" i="25"/>
  <c r="AK500" i="25"/>
  <c r="Y500" i="25"/>
  <c r="M500" i="25"/>
  <c r="T500" i="25"/>
  <c r="AX500" i="25"/>
  <c r="N500" i="25"/>
  <c r="AV500" i="25"/>
  <c r="L500" i="25"/>
  <c r="AU500" i="25"/>
  <c r="K500" i="25"/>
  <c r="AR500" i="25"/>
  <c r="H500" i="25"/>
  <c r="AL500" i="25"/>
  <c r="E501" i="25"/>
  <c r="AJ500" i="25"/>
  <c r="AI500" i="25"/>
  <c r="AF500" i="25"/>
  <c r="Z500" i="25"/>
  <c r="X500" i="25"/>
  <c r="W500" i="25"/>
  <c r="AQ284" i="25"/>
  <c r="AE284" i="25"/>
  <c r="S284" i="25"/>
  <c r="G284" i="25"/>
  <c r="AP284" i="25"/>
  <c r="AD284" i="25"/>
  <c r="R284" i="25"/>
  <c r="AZ284" i="25"/>
  <c r="AN284" i="25"/>
  <c r="AB284" i="25"/>
  <c r="P284" i="25"/>
  <c r="AY284" i="25"/>
  <c r="AM284" i="25"/>
  <c r="AA284" i="25"/>
  <c r="O284" i="25"/>
  <c r="AX284" i="25"/>
  <c r="AL284" i="25"/>
  <c r="Z284" i="25"/>
  <c r="N284" i="25"/>
  <c r="AW284" i="25"/>
  <c r="AK284" i="25"/>
  <c r="Y284" i="25"/>
  <c r="M284" i="25"/>
  <c r="E285" i="25"/>
  <c r="AV284" i="25"/>
  <c r="AJ284" i="25"/>
  <c r="X284" i="25"/>
  <c r="L284" i="25"/>
  <c r="AU284" i="25"/>
  <c r="AI284" i="25"/>
  <c r="W284" i="25"/>
  <c r="K284" i="25"/>
  <c r="AT284" i="25"/>
  <c r="AH284" i="25"/>
  <c r="V284" i="25"/>
  <c r="J284" i="25"/>
  <c r="U284" i="25"/>
  <c r="T284" i="25"/>
  <c r="Q284" i="25"/>
  <c r="I284" i="25"/>
  <c r="H284" i="25"/>
  <c r="AS284" i="25"/>
  <c r="AR284" i="25"/>
  <c r="AO284" i="25"/>
  <c r="AG284" i="25"/>
  <c r="AF284" i="25"/>
  <c r="AC284" i="25"/>
  <c r="AZ391" i="25"/>
  <c r="AN391" i="25"/>
  <c r="AB391" i="25"/>
  <c r="P391" i="25"/>
  <c r="AY391" i="25"/>
  <c r="AM391" i="25"/>
  <c r="AA391" i="25"/>
  <c r="O391" i="25"/>
  <c r="AX391" i="25"/>
  <c r="AL391" i="25"/>
  <c r="Z391" i="25"/>
  <c r="N391" i="25"/>
  <c r="AW391" i="25"/>
  <c r="AK391" i="25"/>
  <c r="Y391" i="25"/>
  <c r="M391" i="25"/>
  <c r="E392" i="25"/>
  <c r="AV391" i="25"/>
  <c r="AJ391" i="25"/>
  <c r="X391" i="25"/>
  <c r="L391" i="25"/>
  <c r="AU391" i="25"/>
  <c r="AI391" i="25"/>
  <c r="W391" i="25"/>
  <c r="K391" i="25"/>
  <c r="AT391" i="25"/>
  <c r="AH391" i="25"/>
  <c r="V391" i="25"/>
  <c r="J391" i="25"/>
  <c r="AS391" i="25"/>
  <c r="AG391" i="25"/>
  <c r="U391" i="25"/>
  <c r="I391" i="25"/>
  <c r="AR391" i="25"/>
  <c r="AF391" i="25"/>
  <c r="T391" i="25"/>
  <c r="H391" i="25"/>
  <c r="AO391" i="25"/>
  <c r="AC391" i="25"/>
  <c r="Q391" i="25"/>
  <c r="AE391" i="25"/>
  <c r="AD391" i="25"/>
  <c r="S391" i="25"/>
  <c r="R391" i="25"/>
  <c r="G391" i="25"/>
  <c r="AP391" i="25"/>
  <c r="AQ391" i="25"/>
  <c r="AI275" i="8"/>
  <c r="W275" i="8"/>
  <c r="K275" i="8"/>
  <c r="AG275" i="8"/>
  <c r="U275" i="8"/>
  <c r="I275" i="8"/>
  <c r="AF275" i="8"/>
  <c r="T275" i="8"/>
  <c r="H275" i="8"/>
  <c r="AQ275" i="8"/>
  <c r="AE275" i="8"/>
  <c r="S275" i="8"/>
  <c r="G275" i="8"/>
  <c r="AP275" i="8"/>
  <c r="AD275" i="8"/>
  <c r="R275" i="8"/>
  <c r="AN275" i="8"/>
  <c r="AB275" i="8"/>
  <c r="P275" i="8"/>
  <c r="AM275" i="8"/>
  <c r="AA275" i="8"/>
  <c r="O275" i="8"/>
  <c r="AL275" i="8"/>
  <c r="Z275" i="8"/>
  <c r="N275" i="8"/>
  <c r="AJ275" i="8"/>
  <c r="AH275" i="8"/>
  <c r="AC275" i="8"/>
  <c r="Y275" i="8"/>
  <c r="X275" i="8"/>
  <c r="AK275" i="8"/>
  <c r="V275" i="8"/>
  <c r="J275" i="8"/>
  <c r="AO275" i="8"/>
  <c r="Q275" i="8"/>
  <c r="M275" i="8"/>
  <c r="L275" i="8"/>
  <c r="E492" i="8"/>
  <c r="T491" i="8"/>
  <c r="AJ491" i="8"/>
  <c r="U491" i="8"/>
  <c r="AK491" i="8"/>
  <c r="V491" i="8"/>
  <c r="AL491" i="8"/>
  <c r="W491" i="8"/>
  <c r="AM491" i="8"/>
  <c r="H491" i="8"/>
  <c r="X491" i="8"/>
  <c r="AN491" i="8"/>
  <c r="I491" i="8"/>
  <c r="Y491" i="8"/>
  <c r="AO491" i="8"/>
  <c r="J491" i="8"/>
  <c r="Z491" i="8"/>
  <c r="AP491" i="8"/>
  <c r="K491" i="8"/>
  <c r="AA491" i="8"/>
  <c r="AQ491" i="8"/>
  <c r="L491" i="8"/>
  <c r="AB491" i="8"/>
  <c r="M491" i="8"/>
  <c r="AC491" i="8"/>
  <c r="N491" i="8"/>
  <c r="AD491" i="8"/>
  <c r="O491" i="8"/>
  <c r="AE491" i="8"/>
  <c r="P491" i="8"/>
  <c r="AF491" i="8"/>
  <c r="Q491" i="8"/>
  <c r="AG491" i="8"/>
  <c r="S491" i="8"/>
  <c r="AI491" i="8"/>
  <c r="R491" i="8"/>
  <c r="AH491" i="8"/>
  <c r="G491" i="8"/>
  <c r="E382" i="8"/>
  <c r="E276" i="8"/>
  <c r="AH382" i="8" l="1"/>
  <c r="X382" i="8"/>
  <c r="N382" i="8"/>
  <c r="AQ382" i="8"/>
  <c r="AG382" i="8"/>
  <c r="W382" i="8"/>
  <c r="M382" i="8"/>
  <c r="AI382" i="8"/>
  <c r="Y382" i="8"/>
  <c r="AO382" i="8"/>
  <c r="AB382" i="8"/>
  <c r="O382" i="8"/>
  <c r="V382" i="8"/>
  <c r="AN382" i="8"/>
  <c r="AA382" i="8"/>
  <c r="L382" i="8"/>
  <c r="AL382" i="8"/>
  <c r="AM382" i="8"/>
  <c r="Z382" i="8"/>
  <c r="K382" i="8"/>
  <c r="J382" i="8"/>
  <c r="AP382" i="8"/>
  <c r="AC382" i="8"/>
  <c r="P382" i="8"/>
  <c r="U382" i="8"/>
  <c r="AK382" i="8"/>
  <c r="T382" i="8"/>
  <c r="AJ382" i="8"/>
  <c r="G382" i="8"/>
  <c r="S382" i="8"/>
  <c r="R382" i="8"/>
  <c r="Q382" i="8"/>
  <c r="H382" i="8"/>
  <c r="AF382" i="8"/>
  <c r="AD382" i="8"/>
  <c r="I382" i="8"/>
  <c r="AE382" i="8"/>
  <c r="AW285" i="25"/>
  <c r="AK285" i="25"/>
  <c r="Y285" i="25"/>
  <c r="M285" i="25"/>
  <c r="E286" i="25"/>
  <c r="AV285" i="25"/>
  <c r="AJ285" i="25"/>
  <c r="X285" i="25"/>
  <c r="L285" i="25"/>
  <c r="AT285" i="25"/>
  <c r="AH285" i="25"/>
  <c r="V285" i="25"/>
  <c r="J285" i="25"/>
  <c r="AS285" i="25"/>
  <c r="AG285" i="25"/>
  <c r="U285" i="25"/>
  <c r="I285" i="25"/>
  <c r="AR285" i="25"/>
  <c r="AF285" i="25"/>
  <c r="T285" i="25"/>
  <c r="H285" i="25"/>
  <c r="AQ285" i="25"/>
  <c r="AE285" i="25"/>
  <c r="S285" i="25"/>
  <c r="G285" i="25"/>
  <c r="AP285" i="25"/>
  <c r="AD285" i="25"/>
  <c r="R285" i="25"/>
  <c r="BA285" i="25"/>
  <c r="AO285" i="25"/>
  <c r="AC285" i="25"/>
  <c r="Q285" i="25"/>
  <c r="AZ285" i="25"/>
  <c r="AN285" i="25"/>
  <c r="AB285" i="25"/>
  <c r="P285" i="25"/>
  <c r="O285" i="25"/>
  <c r="N285" i="25"/>
  <c r="K285" i="25"/>
  <c r="AY285" i="25"/>
  <c r="AX285" i="25"/>
  <c r="AU285" i="25"/>
  <c r="AM285" i="25"/>
  <c r="AL285" i="25"/>
  <c r="AI285" i="25"/>
  <c r="AA285" i="25"/>
  <c r="Z285" i="25"/>
  <c r="W285" i="25"/>
  <c r="AZ501" i="25"/>
  <c r="AN501" i="25"/>
  <c r="AB501" i="25"/>
  <c r="P501" i="25"/>
  <c r="AY501" i="25"/>
  <c r="AM501" i="25"/>
  <c r="AA501" i="25"/>
  <c r="O501" i="25"/>
  <c r="AW501" i="25"/>
  <c r="AK501" i="25"/>
  <c r="Y501" i="25"/>
  <c r="M501" i="25"/>
  <c r="E502" i="25"/>
  <c r="AV501" i="25"/>
  <c r="AJ501" i="25"/>
  <c r="X501" i="25"/>
  <c r="L501" i="25"/>
  <c r="AU501" i="25"/>
  <c r="AI501" i="25"/>
  <c r="W501" i="25"/>
  <c r="K501" i="25"/>
  <c r="AT501" i="25"/>
  <c r="AH501" i="25"/>
  <c r="V501" i="25"/>
  <c r="J501" i="25"/>
  <c r="AS501" i="25"/>
  <c r="AG501" i="25"/>
  <c r="U501" i="25"/>
  <c r="I501" i="25"/>
  <c r="AQ501" i="25"/>
  <c r="AE501" i="25"/>
  <c r="S501" i="25"/>
  <c r="G501" i="25"/>
  <c r="Z501" i="25"/>
  <c r="T501" i="25"/>
  <c r="R501" i="25"/>
  <c r="BA501" i="25"/>
  <c r="Q501" i="25"/>
  <c r="AX501" i="25"/>
  <c r="N501" i="25"/>
  <c r="AR501" i="25"/>
  <c r="H501" i="25"/>
  <c r="AP501" i="25"/>
  <c r="AO501" i="25"/>
  <c r="AL501" i="25"/>
  <c r="AF501" i="25"/>
  <c r="AD501" i="25"/>
  <c r="AC501" i="25"/>
  <c r="AT392" i="25"/>
  <c r="AH392" i="25"/>
  <c r="V392" i="25"/>
  <c r="J392" i="25"/>
  <c r="AS392" i="25"/>
  <c r="AG392" i="25"/>
  <c r="U392" i="25"/>
  <c r="I392" i="25"/>
  <c r="AR392" i="25"/>
  <c r="AF392" i="25"/>
  <c r="T392" i="25"/>
  <c r="H392" i="25"/>
  <c r="AQ392" i="25"/>
  <c r="AE392" i="25"/>
  <c r="S392" i="25"/>
  <c r="G392" i="25"/>
  <c r="AP392" i="25"/>
  <c r="AD392" i="25"/>
  <c r="R392" i="25"/>
  <c r="BA392" i="25"/>
  <c r="AO392" i="25"/>
  <c r="AC392" i="25"/>
  <c r="Q392" i="25"/>
  <c r="AZ392" i="25"/>
  <c r="AN392" i="25"/>
  <c r="AB392" i="25"/>
  <c r="P392" i="25"/>
  <c r="AY392" i="25"/>
  <c r="AM392" i="25"/>
  <c r="AA392" i="25"/>
  <c r="O392" i="25"/>
  <c r="AX392" i="25"/>
  <c r="AL392" i="25"/>
  <c r="Z392" i="25"/>
  <c r="N392" i="25"/>
  <c r="AU392" i="25"/>
  <c r="AI392" i="25"/>
  <c r="W392" i="25"/>
  <c r="K392" i="25"/>
  <c r="AW392" i="25"/>
  <c r="AV392" i="25"/>
  <c r="AK392" i="25"/>
  <c r="E393" i="25"/>
  <c r="AJ392" i="25"/>
  <c r="Y392" i="25"/>
  <c r="L392" i="25"/>
  <c r="X392" i="25"/>
  <c r="M392" i="25"/>
  <c r="AH276" i="8"/>
  <c r="V276" i="8"/>
  <c r="J276" i="8"/>
  <c r="AR276" i="8"/>
  <c r="AF276" i="8"/>
  <c r="T276" i="8"/>
  <c r="H276" i="8"/>
  <c r="AQ276" i="8"/>
  <c r="AE276" i="8"/>
  <c r="S276" i="8"/>
  <c r="G276" i="8"/>
  <c r="AP276" i="8"/>
  <c r="AD276" i="8"/>
  <c r="R276" i="8"/>
  <c r="AO276" i="8"/>
  <c r="AC276" i="8"/>
  <c r="Q276" i="8"/>
  <c r="AM276" i="8"/>
  <c r="AA276" i="8"/>
  <c r="O276" i="8"/>
  <c r="AL276" i="8"/>
  <c r="Z276" i="8"/>
  <c r="N276" i="8"/>
  <c r="AK276" i="8"/>
  <c r="Y276" i="8"/>
  <c r="M276" i="8"/>
  <c r="AI276" i="8"/>
  <c r="AG276" i="8"/>
  <c r="AN276" i="8"/>
  <c r="AB276" i="8"/>
  <c r="X276" i="8"/>
  <c r="W276" i="8"/>
  <c r="U276" i="8"/>
  <c r="P276" i="8"/>
  <c r="L276" i="8"/>
  <c r="AJ276" i="8"/>
  <c r="K276" i="8"/>
  <c r="I276" i="8"/>
  <c r="E493" i="8"/>
  <c r="P492" i="8"/>
  <c r="AF492" i="8"/>
  <c r="Q492" i="8"/>
  <c r="AG492" i="8"/>
  <c r="R492" i="8"/>
  <c r="AH492" i="8"/>
  <c r="S492" i="8"/>
  <c r="AI492" i="8"/>
  <c r="T492" i="8"/>
  <c r="AJ492" i="8"/>
  <c r="U492" i="8"/>
  <c r="AK492" i="8"/>
  <c r="V492" i="8"/>
  <c r="AL492" i="8"/>
  <c r="W492" i="8"/>
  <c r="AM492" i="8"/>
  <c r="H492" i="8"/>
  <c r="X492" i="8"/>
  <c r="AN492" i="8"/>
  <c r="I492" i="8"/>
  <c r="Y492" i="8"/>
  <c r="AO492" i="8"/>
  <c r="J492" i="8"/>
  <c r="Z492" i="8"/>
  <c r="AP492" i="8"/>
  <c r="K492" i="8"/>
  <c r="AA492" i="8"/>
  <c r="AQ492" i="8"/>
  <c r="L492" i="8"/>
  <c r="AB492" i="8"/>
  <c r="AR492" i="8"/>
  <c r="M492" i="8"/>
  <c r="AC492" i="8"/>
  <c r="O492" i="8"/>
  <c r="AE492" i="8"/>
  <c r="N492" i="8"/>
  <c r="AD492" i="8"/>
  <c r="G492" i="8"/>
  <c r="E383" i="8"/>
  <c r="E277" i="8"/>
  <c r="AK383" i="8" l="1"/>
  <c r="AA383" i="8"/>
  <c r="Q383" i="8"/>
  <c r="G383" i="8"/>
  <c r="AJ383" i="8"/>
  <c r="Z383" i="8"/>
  <c r="P383" i="8"/>
  <c r="AL383" i="8"/>
  <c r="AB383" i="8"/>
  <c r="R383" i="8"/>
  <c r="H383" i="8"/>
  <c r="AG383" i="8"/>
  <c r="T383" i="8"/>
  <c r="AF383" i="8"/>
  <c r="S383" i="8"/>
  <c r="AR383" i="8"/>
  <c r="AE383" i="8"/>
  <c r="O383" i="8"/>
  <c r="AQ383" i="8"/>
  <c r="N383" i="8"/>
  <c r="AH383" i="8"/>
  <c r="U383" i="8"/>
  <c r="AD383" i="8"/>
  <c r="AP383" i="8"/>
  <c r="M383" i="8"/>
  <c r="J383" i="8"/>
  <c r="X383" i="8"/>
  <c r="AO383" i="8"/>
  <c r="L383" i="8"/>
  <c r="I383" i="8"/>
  <c r="AC383" i="8"/>
  <c r="W383" i="8"/>
  <c r="AN383" i="8"/>
  <c r="K383" i="8"/>
  <c r="V383" i="8"/>
  <c r="AM383" i="8"/>
  <c r="AI383" i="8"/>
  <c r="Y383" i="8"/>
  <c r="AZ393" i="25"/>
  <c r="AN393" i="25"/>
  <c r="AB393" i="25"/>
  <c r="P393" i="25"/>
  <c r="AY393" i="25"/>
  <c r="AM393" i="25"/>
  <c r="AA393" i="25"/>
  <c r="O393" i="25"/>
  <c r="AX393" i="25"/>
  <c r="AL393" i="25"/>
  <c r="Z393" i="25"/>
  <c r="N393" i="25"/>
  <c r="AW393" i="25"/>
  <c r="AK393" i="25"/>
  <c r="Y393" i="25"/>
  <c r="M393" i="25"/>
  <c r="E394" i="25"/>
  <c r="AV393" i="25"/>
  <c r="AJ393" i="25"/>
  <c r="X393" i="25"/>
  <c r="L393" i="25"/>
  <c r="AU393" i="25"/>
  <c r="AI393" i="25"/>
  <c r="W393" i="25"/>
  <c r="K393" i="25"/>
  <c r="AT393" i="25"/>
  <c r="AH393" i="25"/>
  <c r="V393" i="25"/>
  <c r="J393" i="25"/>
  <c r="AS393" i="25"/>
  <c r="AG393" i="25"/>
  <c r="U393" i="25"/>
  <c r="I393" i="25"/>
  <c r="AR393" i="25"/>
  <c r="AF393" i="25"/>
  <c r="T393" i="25"/>
  <c r="H393" i="25"/>
  <c r="BA393" i="25"/>
  <c r="AO393" i="25"/>
  <c r="AC393" i="25"/>
  <c r="Q393" i="25"/>
  <c r="AQ393" i="25"/>
  <c r="AP393" i="25"/>
  <c r="AE393" i="25"/>
  <c r="AD393" i="25"/>
  <c r="S393" i="25"/>
  <c r="R393" i="25"/>
  <c r="G393" i="25"/>
  <c r="BB393" i="25"/>
  <c r="AQ286" i="25"/>
  <c r="AE286" i="25"/>
  <c r="S286" i="25"/>
  <c r="G286" i="25"/>
  <c r="BB286" i="25"/>
  <c r="AP286" i="25"/>
  <c r="AD286" i="25"/>
  <c r="R286" i="25"/>
  <c r="AZ286" i="25"/>
  <c r="AN286" i="25"/>
  <c r="AB286" i="25"/>
  <c r="P286" i="25"/>
  <c r="AY286" i="25"/>
  <c r="AM286" i="25"/>
  <c r="AA286" i="25"/>
  <c r="O286" i="25"/>
  <c r="AX286" i="25"/>
  <c r="AL286" i="25"/>
  <c r="Z286" i="25"/>
  <c r="N286" i="25"/>
  <c r="AW286" i="25"/>
  <c r="AK286" i="25"/>
  <c r="Y286" i="25"/>
  <c r="M286" i="25"/>
  <c r="E287" i="25"/>
  <c r="AV286" i="25"/>
  <c r="AJ286" i="25"/>
  <c r="X286" i="25"/>
  <c r="L286" i="25"/>
  <c r="AU286" i="25"/>
  <c r="AI286" i="25"/>
  <c r="W286" i="25"/>
  <c r="K286" i="25"/>
  <c r="AT286" i="25"/>
  <c r="AH286" i="25"/>
  <c r="V286" i="25"/>
  <c r="J286" i="25"/>
  <c r="I286" i="25"/>
  <c r="H286" i="25"/>
  <c r="BA286" i="25"/>
  <c r="AS286" i="25"/>
  <c r="AR286" i="25"/>
  <c r="AO286" i="25"/>
  <c r="AG286" i="25"/>
  <c r="AF286" i="25"/>
  <c r="AC286" i="25"/>
  <c r="U286" i="25"/>
  <c r="T286" i="25"/>
  <c r="Q286" i="25"/>
  <c r="AT502" i="25"/>
  <c r="AH502" i="25"/>
  <c r="V502" i="25"/>
  <c r="J502" i="25"/>
  <c r="AS502" i="25"/>
  <c r="AG502" i="25"/>
  <c r="U502" i="25"/>
  <c r="I502" i="25"/>
  <c r="AQ502" i="25"/>
  <c r="AE502" i="25"/>
  <c r="S502" i="25"/>
  <c r="G502" i="25"/>
  <c r="BB502" i="25"/>
  <c r="AP502" i="25"/>
  <c r="AD502" i="25"/>
  <c r="R502" i="25"/>
  <c r="BA502" i="25"/>
  <c r="AO502" i="25"/>
  <c r="AC502" i="25"/>
  <c r="Q502" i="25"/>
  <c r="AZ502" i="25"/>
  <c r="AN502" i="25"/>
  <c r="AB502" i="25"/>
  <c r="P502" i="25"/>
  <c r="AY502" i="25"/>
  <c r="AM502" i="25"/>
  <c r="AA502" i="25"/>
  <c r="O502" i="25"/>
  <c r="AX502" i="25"/>
  <c r="AL502" i="25"/>
  <c r="Z502" i="25"/>
  <c r="N502" i="25"/>
  <c r="AW502" i="25"/>
  <c r="AK502" i="25"/>
  <c r="Y502" i="25"/>
  <c r="M502" i="25"/>
  <c r="K502" i="25"/>
  <c r="H502" i="25"/>
  <c r="AV502" i="25"/>
  <c r="AU502" i="25"/>
  <c r="AR502" i="25"/>
  <c r="AJ502" i="25"/>
  <c r="AI502" i="25"/>
  <c r="AF502" i="25"/>
  <c r="X502" i="25"/>
  <c r="W502" i="25"/>
  <c r="T502" i="25"/>
  <c r="L502" i="25"/>
  <c r="E503" i="25"/>
  <c r="AR277" i="8"/>
  <c r="AF277" i="8"/>
  <c r="T277" i="8"/>
  <c r="H277" i="8"/>
  <c r="AP277" i="8"/>
  <c r="AD277" i="8"/>
  <c r="R277" i="8"/>
  <c r="AO277" i="8"/>
  <c r="AC277" i="8"/>
  <c r="Q277" i="8"/>
  <c r="AN277" i="8"/>
  <c r="AB277" i="8"/>
  <c r="P277" i="8"/>
  <c r="AM277" i="8"/>
  <c r="AA277" i="8"/>
  <c r="O277" i="8"/>
  <c r="AK277" i="8"/>
  <c r="Y277" i="8"/>
  <c r="M277" i="8"/>
  <c r="AJ277" i="8"/>
  <c r="X277" i="8"/>
  <c r="L277" i="8"/>
  <c r="AI277" i="8"/>
  <c r="W277" i="8"/>
  <c r="K277" i="8"/>
  <c r="AG277" i="8"/>
  <c r="AE277" i="8"/>
  <c r="Z277" i="8"/>
  <c r="V277" i="8"/>
  <c r="U277" i="8"/>
  <c r="S277" i="8"/>
  <c r="N277" i="8"/>
  <c r="AL277" i="8"/>
  <c r="J277" i="8"/>
  <c r="G277" i="8"/>
  <c r="AS277" i="8"/>
  <c r="I277" i="8"/>
  <c r="AH277" i="8"/>
  <c r="AQ277" i="8"/>
  <c r="E494" i="8"/>
  <c r="K493" i="8"/>
  <c r="AA493" i="8"/>
  <c r="AQ493" i="8"/>
  <c r="L493" i="8"/>
  <c r="AB493" i="8"/>
  <c r="AR493" i="8"/>
  <c r="M493" i="8"/>
  <c r="AC493" i="8"/>
  <c r="AS493" i="8"/>
  <c r="N493" i="8"/>
  <c r="AD493" i="8"/>
  <c r="O493" i="8"/>
  <c r="AE493" i="8"/>
  <c r="P493" i="8"/>
  <c r="AF493" i="8"/>
  <c r="Q493" i="8"/>
  <c r="AG493" i="8"/>
  <c r="R493" i="8"/>
  <c r="AH493" i="8"/>
  <c r="S493" i="8"/>
  <c r="AI493" i="8"/>
  <c r="T493" i="8"/>
  <c r="AJ493" i="8"/>
  <c r="U493" i="8"/>
  <c r="AK493" i="8"/>
  <c r="V493" i="8"/>
  <c r="AL493" i="8"/>
  <c r="W493" i="8"/>
  <c r="AM493" i="8"/>
  <c r="H493" i="8"/>
  <c r="X493" i="8"/>
  <c r="AN493" i="8"/>
  <c r="J493" i="8"/>
  <c r="Z493" i="8"/>
  <c r="AP493" i="8"/>
  <c r="Y493" i="8"/>
  <c r="AO493" i="8"/>
  <c r="I493" i="8"/>
  <c r="G493" i="8"/>
  <c r="E278" i="8"/>
  <c r="E384" i="8"/>
  <c r="AM384" i="8" l="1"/>
  <c r="AC384" i="8"/>
  <c r="S384" i="8"/>
  <c r="I384" i="8"/>
  <c r="AL384" i="8"/>
  <c r="AB384" i="8"/>
  <c r="R384" i="8"/>
  <c r="H384" i="8"/>
  <c r="AN384" i="8"/>
  <c r="AD384" i="8"/>
  <c r="T384" i="8"/>
  <c r="J384" i="8"/>
  <c r="AK384" i="8"/>
  <c r="X384" i="8"/>
  <c r="K384" i="8"/>
  <c r="U384" i="8"/>
  <c r="AJ384" i="8"/>
  <c r="W384" i="8"/>
  <c r="G384" i="8"/>
  <c r="AH384" i="8"/>
  <c r="AI384" i="8"/>
  <c r="V384" i="8"/>
  <c r="AO384" i="8"/>
  <c r="Y384" i="8"/>
  <c r="L384" i="8"/>
  <c r="AG384" i="8"/>
  <c r="Z384" i="8"/>
  <c r="P384" i="8"/>
  <c r="AQ384" i="8"/>
  <c r="AF384" i="8"/>
  <c r="AA384" i="8"/>
  <c r="AR384" i="8"/>
  <c r="AE384" i="8"/>
  <c r="Q384" i="8"/>
  <c r="AS384" i="8"/>
  <c r="N384" i="8"/>
  <c r="AP384" i="8"/>
  <c r="M384" i="8"/>
  <c r="O384" i="8"/>
  <c r="AW287" i="25"/>
  <c r="AK287" i="25"/>
  <c r="Y287" i="25"/>
  <c r="M287" i="25"/>
  <c r="E288" i="25"/>
  <c r="AV287" i="25"/>
  <c r="AJ287" i="25"/>
  <c r="X287" i="25"/>
  <c r="L287" i="25"/>
  <c r="AT287" i="25"/>
  <c r="AH287" i="25"/>
  <c r="V287" i="25"/>
  <c r="J287" i="25"/>
  <c r="AS287" i="25"/>
  <c r="AG287" i="25"/>
  <c r="U287" i="25"/>
  <c r="I287" i="25"/>
  <c r="AR287" i="25"/>
  <c r="AF287" i="25"/>
  <c r="T287" i="25"/>
  <c r="H287" i="25"/>
  <c r="BC287" i="25"/>
  <c r="AQ287" i="25"/>
  <c r="AE287" i="25"/>
  <c r="S287" i="25"/>
  <c r="G287" i="25"/>
  <c r="BB287" i="25"/>
  <c r="AP287" i="25"/>
  <c r="AD287" i="25"/>
  <c r="R287" i="25"/>
  <c r="BA287" i="25"/>
  <c r="AO287" i="25"/>
  <c r="AC287" i="25"/>
  <c r="Q287" i="25"/>
  <c r="AZ287" i="25"/>
  <c r="AN287" i="25"/>
  <c r="AB287" i="25"/>
  <c r="P287" i="25"/>
  <c r="AY287" i="25"/>
  <c r="AX287" i="25"/>
  <c r="AU287" i="25"/>
  <c r="AM287" i="25"/>
  <c r="AL287" i="25"/>
  <c r="AI287" i="25"/>
  <c r="AA287" i="25"/>
  <c r="Z287" i="25"/>
  <c r="W287" i="25"/>
  <c r="O287" i="25"/>
  <c r="N287" i="25"/>
  <c r="K287" i="25"/>
  <c r="AT394" i="25"/>
  <c r="AH394" i="25"/>
  <c r="V394" i="25"/>
  <c r="J394" i="25"/>
  <c r="AS394" i="25"/>
  <c r="AG394" i="25"/>
  <c r="U394" i="25"/>
  <c r="I394" i="25"/>
  <c r="AR394" i="25"/>
  <c r="AF394" i="25"/>
  <c r="T394" i="25"/>
  <c r="H394" i="25"/>
  <c r="BC394" i="25"/>
  <c r="AQ394" i="25"/>
  <c r="AE394" i="25"/>
  <c r="S394" i="25"/>
  <c r="G394" i="25"/>
  <c r="BB394" i="25"/>
  <c r="AP394" i="25"/>
  <c r="AD394" i="25"/>
  <c r="R394" i="25"/>
  <c r="BA394" i="25"/>
  <c r="AO394" i="25"/>
  <c r="AC394" i="25"/>
  <c r="Q394" i="25"/>
  <c r="AZ394" i="25"/>
  <c r="AN394" i="25"/>
  <c r="AB394" i="25"/>
  <c r="P394" i="25"/>
  <c r="AY394" i="25"/>
  <c r="AM394" i="25"/>
  <c r="AA394" i="25"/>
  <c r="O394" i="25"/>
  <c r="AX394" i="25"/>
  <c r="AL394" i="25"/>
  <c r="Z394" i="25"/>
  <c r="N394" i="25"/>
  <c r="AU394" i="25"/>
  <c r="AI394" i="25"/>
  <c r="W394" i="25"/>
  <c r="K394" i="25"/>
  <c r="M394" i="25"/>
  <c r="L394" i="25"/>
  <c r="AW394" i="25"/>
  <c r="AV394" i="25"/>
  <c r="AK394" i="25"/>
  <c r="X394" i="25"/>
  <c r="E395" i="25"/>
  <c r="AJ394" i="25"/>
  <c r="Y394" i="25"/>
  <c r="E504" i="25"/>
  <c r="BC503" i="25"/>
  <c r="AZ503" i="25"/>
  <c r="AN503" i="25"/>
  <c r="AB503" i="25"/>
  <c r="P503" i="25"/>
  <c r="AY503" i="25"/>
  <c r="AM503" i="25"/>
  <c r="AA503" i="25"/>
  <c r="O503" i="25"/>
  <c r="AW503" i="25"/>
  <c r="AK503" i="25"/>
  <c r="Y503" i="25"/>
  <c r="M503" i="25"/>
  <c r="AV503" i="25"/>
  <c r="AJ503" i="25"/>
  <c r="X503" i="25"/>
  <c r="L503" i="25"/>
  <c r="AU503" i="25"/>
  <c r="AI503" i="25"/>
  <c r="W503" i="25"/>
  <c r="K503" i="25"/>
  <c r="AT503" i="25"/>
  <c r="AH503" i="25"/>
  <c r="V503" i="25"/>
  <c r="J503" i="25"/>
  <c r="AS503" i="25"/>
  <c r="AG503" i="25"/>
  <c r="U503" i="25"/>
  <c r="I503" i="25"/>
  <c r="AR503" i="25"/>
  <c r="AF503" i="25"/>
  <c r="T503" i="25"/>
  <c r="H503" i="25"/>
  <c r="AQ503" i="25"/>
  <c r="AE503" i="25"/>
  <c r="S503" i="25"/>
  <c r="G503" i="25"/>
  <c r="BB503" i="25"/>
  <c r="AP503" i="25"/>
  <c r="AD503" i="25"/>
  <c r="BA503" i="25"/>
  <c r="AX503" i="25"/>
  <c r="AO503" i="25"/>
  <c r="AL503" i="25"/>
  <c r="AC503" i="25"/>
  <c r="Z503" i="25"/>
  <c r="R503" i="25"/>
  <c r="Q503" i="25"/>
  <c r="N503" i="25"/>
  <c r="AO278" i="8"/>
  <c r="AC278" i="8"/>
  <c r="Q278" i="8"/>
  <c r="AM278" i="8"/>
  <c r="AA278" i="8"/>
  <c r="O278" i="8"/>
  <c r="AL278" i="8"/>
  <c r="Z278" i="8"/>
  <c r="N278" i="8"/>
  <c r="AK278" i="8"/>
  <c r="Y278" i="8"/>
  <c r="M278" i="8"/>
  <c r="AJ278" i="8"/>
  <c r="X278" i="8"/>
  <c r="L278" i="8"/>
  <c r="AT278" i="8"/>
  <c r="AH278" i="8"/>
  <c r="V278" i="8"/>
  <c r="J278" i="8"/>
  <c r="AS278" i="8"/>
  <c r="AG278" i="8"/>
  <c r="U278" i="8"/>
  <c r="I278" i="8"/>
  <c r="AR278" i="8"/>
  <c r="AF278" i="8"/>
  <c r="T278" i="8"/>
  <c r="H278" i="8"/>
  <c r="AD278" i="8"/>
  <c r="AI278" i="8"/>
  <c r="AB278" i="8"/>
  <c r="AE278" i="8"/>
  <c r="W278" i="8"/>
  <c r="S278" i="8"/>
  <c r="R278" i="8"/>
  <c r="P278" i="8"/>
  <c r="K278" i="8"/>
  <c r="AQ278" i="8"/>
  <c r="G278" i="8"/>
  <c r="AP278" i="8"/>
  <c r="AN278" i="8"/>
  <c r="E495" i="8"/>
  <c r="U494" i="8"/>
  <c r="AK494" i="8"/>
  <c r="V494" i="8"/>
  <c r="AL494" i="8"/>
  <c r="W494" i="8"/>
  <c r="AM494" i="8"/>
  <c r="H494" i="8"/>
  <c r="X494" i="8"/>
  <c r="AN494" i="8"/>
  <c r="I494" i="8"/>
  <c r="Y494" i="8"/>
  <c r="AO494" i="8"/>
  <c r="J494" i="8"/>
  <c r="Z494" i="8"/>
  <c r="AP494" i="8"/>
  <c r="K494" i="8"/>
  <c r="AA494" i="8"/>
  <c r="AQ494" i="8"/>
  <c r="L494" i="8"/>
  <c r="AB494" i="8"/>
  <c r="AR494" i="8"/>
  <c r="M494" i="8"/>
  <c r="AC494" i="8"/>
  <c r="AS494" i="8"/>
  <c r="N494" i="8"/>
  <c r="AD494" i="8"/>
  <c r="AT494" i="8"/>
  <c r="O494" i="8"/>
  <c r="AE494" i="8"/>
  <c r="P494" i="8"/>
  <c r="AF494" i="8"/>
  <c r="Q494" i="8"/>
  <c r="AG494" i="8"/>
  <c r="R494" i="8"/>
  <c r="AH494" i="8"/>
  <c r="T494" i="8"/>
  <c r="AJ494" i="8"/>
  <c r="S494" i="8"/>
  <c r="AI494" i="8"/>
  <c r="G494" i="8"/>
  <c r="E385" i="8"/>
  <c r="E279" i="8"/>
  <c r="AN385" i="8" l="1"/>
  <c r="AD385" i="8"/>
  <c r="T385" i="8"/>
  <c r="J385" i="8"/>
  <c r="AM385" i="8"/>
  <c r="AC385" i="8"/>
  <c r="S385" i="8"/>
  <c r="I385" i="8"/>
  <c r="AO385" i="8"/>
  <c r="AE385" i="8"/>
  <c r="U385" i="8"/>
  <c r="K385" i="8"/>
  <c r="AQ385" i="8"/>
  <c r="AA385" i="8"/>
  <c r="N385" i="8"/>
  <c r="AP385" i="8"/>
  <c r="Z385" i="8"/>
  <c r="M385" i="8"/>
  <c r="AL385" i="8"/>
  <c r="Y385" i="8"/>
  <c r="L385" i="8"/>
  <c r="AK385" i="8"/>
  <c r="H385" i="8"/>
  <c r="AR385" i="8"/>
  <c r="AB385" i="8"/>
  <c r="O385" i="8"/>
  <c r="X385" i="8"/>
  <c r="W385" i="8"/>
  <c r="AT385" i="8"/>
  <c r="AJ385" i="8"/>
  <c r="V385" i="8"/>
  <c r="P385" i="8"/>
  <c r="AI385" i="8"/>
  <c r="R385" i="8"/>
  <c r="Q385" i="8"/>
  <c r="AS385" i="8"/>
  <c r="AH385" i="8"/>
  <c r="AG385" i="8"/>
  <c r="AF385" i="8"/>
  <c r="G385" i="8"/>
  <c r="BC288" i="25"/>
  <c r="AQ288" i="25"/>
  <c r="AE288" i="25"/>
  <c r="S288" i="25"/>
  <c r="G288" i="25"/>
  <c r="BB288" i="25"/>
  <c r="AP288" i="25"/>
  <c r="AD288" i="25"/>
  <c r="R288" i="25"/>
  <c r="AZ288" i="25"/>
  <c r="AN288" i="25"/>
  <c r="AB288" i="25"/>
  <c r="P288" i="25"/>
  <c r="AY288" i="25"/>
  <c r="AM288" i="25"/>
  <c r="AA288" i="25"/>
  <c r="O288" i="25"/>
  <c r="AX288" i="25"/>
  <c r="AL288" i="25"/>
  <c r="Z288" i="25"/>
  <c r="N288" i="25"/>
  <c r="AW288" i="25"/>
  <c r="AK288" i="25"/>
  <c r="Y288" i="25"/>
  <c r="M288" i="25"/>
  <c r="E289" i="25"/>
  <c r="AV288" i="25"/>
  <c r="AJ288" i="25"/>
  <c r="X288" i="25"/>
  <c r="L288" i="25"/>
  <c r="AU288" i="25"/>
  <c r="AI288" i="25"/>
  <c r="W288" i="25"/>
  <c r="K288" i="25"/>
  <c r="AT288" i="25"/>
  <c r="AH288" i="25"/>
  <c r="V288" i="25"/>
  <c r="J288" i="25"/>
  <c r="AS288" i="25"/>
  <c r="AR288" i="25"/>
  <c r="AO288" i="25"/>
  <c r="AG288" i="25"/>
  <c r="AF288" i="25"/>
  <c r="AC288" i="25"/>
  <c r="U288" i="25"/>
  <c r="T288" i="25"/>
  <c r="Q288" i="25"/>
  <c r="I288" i="25"/>
  <c r="BD288" i="25"/>
  <c r="BA288" i="25"/>
  <c r="H288" i="25"/>
  <c r="AZ395" i="25"/>
  <c r="AN395" i="25"/>
  <c r="AB395" i="25"/>
  <c r="P395" i="25"/>
  <c r="AY395" i="25"/>
  <c r="AM395" i="25"/>
  <c r="AA395" i="25"/>
  <c r="O395" i="25"/>
  <c r="AX395" i="25"/>
  <c r="AL395" i="25"/>
  <c r="Z395" i="25"/>
  <c r="N395" i="25"/>
  <c r="AW395" i="25"/>
  <c r="AK395" i="25"/>
  <c r="Y395" i="25"/>
  <c r="M395" i="25"/>
  <c r="E396" i="25"/>
  <c r="AV395" i="25"/>
  <c r="AJ395" i="25"/>
  <c r="X395" i="25"/>
  <c r="L395" i="25"/>
  <c r="AU395" i="25"/>
  <c r="AI395" i="25"/>
  <c r="W395" i="25"/>
  <c r="K395" i="25"/>
  <c r="AT395" i="25"/>
  <c r="AH395" i="25"/>
  <c r="V395" i="25"/>
  <c r="J395" i="25"/>
  <c r="AS395" i="25"/>
  <c r="AG395" i="25"/>
  <c r="U395" i="25"/>
  <c r="I395" i="25"/>
  <c r="BD395" i="25"/>
  <c r="AR395" i="25"/>
  <c r="AF395" i="25"/>
  <c r="T395" i="25"/>
  <c r="H395" i="25"/>
  <c r="BA395" i="25"/>
  <c r="AO395" i="25"/>
  <c r="AC395" i="25"/>
  <c r="Q395" i="25"/>
  <c r="BC395" i="25"/>
  <c r="BB395" i="25"/>
  <c r="AQ395" i="25"/>
  <c r="AP395" i="25"/>
  <c r="AE395" i="25"/>
  <c r="AD395" i="25"/>
  <c r="S395" i="25"/>
  <c r="R395" i="25"/>
  <c r="G395" i="25"/>
  <c r="AT504" i="25"/>
  <c r="AH504" i="25"/>
  <c r="V504" i="25"/>
  <c r="J504" i="25"/>
  <c r="AS504" i="25"/>
  <c r="AG504" i="25"/>
  <c r="U504" i="25"/>
  <c r="I504" i="25"/>
  <c r="BD504" i="25"/>
  <c r="AR504" i="25"/>
  <c r="AF504" i="25"/>
  <c r="T504" i="25"/>
  <c r="H504" i="25"/>
  <c r="BC504" i="25"/>
  <c r="AQ504" i="25"/>
  <c r="AE504" i="25"/>
  <c r="S504" i="25"/>
  <c r="G504" i="25"/>
  <c r="BB504" i="25"/>
  <c r="AP504" i="25"/>
  <c r="AD504" i="25"/>
  <c r="R504" i="25"/>
  <c r="AZ504" i="25"/>
  <c r="AN504" i="25"/>
  <c r="AB504" i="25"/>
  <c r="P504" i="25"/>
  <c r="AW504" i="25"/>
  <c r="AK504" i="25"/>
  <c r="Y504" i="25"/>
  <c r="M504" i="25"/>
  <c r="E505" i="25"/>
  <c r="AV504" i="25"/>
  <c r="AJ504" i="25"/>
  <c r="X504" i="25"/>
  <c r="L504" i="25"/>
  <c r="AY504" i="25"/>
  <c r="O504" i="25"/>
  <c r="AX504" i="25"/>
  <c r="N504" i="25"/>
  <c r="AO504" i="25"/>
  <c r="AM504" i="25"/>
  <c r="AL504" i="25"/>
  <c r="AI504" i="25"/>
  <c r="AC504" i="25"/>
  <c r="AA504" i="25"/>
  <c r="Z504" i="25"/>
  <c r="W504" i="25"/>
  <c r="BA504" i="25"/>
  <c r="AU504" i="25"/>
  <c r="Q504" i="25"/>
  <c r="K504" i="25"/>
  <c r="AK279" i="8"/>
  <c r="Y279" i="8"/>
  <c r="M279" i="8"/>
  <c r="AU279" i="8"/>
  <c r="AI279" i="8"/>
  <c r="W279" i="8"/>
  <c r="K279" i="8"/>
  <c r="AT279" i="8"/>
  <c r="AH279" i="8"/>
  <c r="V279" i="8"/>
  <c r="J279" i="8"/>
  <c r="AS279" i="8"/>
  <c r="AG279" i="8"/>
  <c r="U279" i="8"/>
  <c r="I279" i="8"/>
  <c r="AR279" i="8"/>
  <c r="AF279" i="8"/>
  <c r="T279" i="8"/>
  <c r="H279" i="8"/>
  <c r="AQ279" i="8"/>
  <c r="AP279" i="8"/>
  <c r="AD279" i="8"/>
  <c r="R279" i="8"/>
  <c r="AO279" i="8"/>
  <c r="AC279" i="8"/>
  <c r="Q279" i="8"/>
  <c r="AN279" i="8"/>
  <c r="AB279" i="8"/>
  <c r="P279" i="8"/>
  <c r="Z279" i="8"/>
  <c r="X279" i="8"/>
  <c r="S279" i="8"/>
  <c r="O279" i="8"/>
  <c r="AE279" i="8"/>
  <c r="N279" i="8"/>
  <c r="L279" i="8"/>
  <c r="AA279" i="8"/>
  <c r="G279" i="8"/>
  <c r="AM279" i="8"/>
  <c r="AL279" i="8"/>
  <c r="AJ279" i="8"/>
  <c r="E496" i="8"/>
  <c r="N495" i="8"/>
  <c r="AD495" i="8"/>
  <c r="AT495" i="8"/>
  <c r="O495" i="8"/>
  <c r="AE495" i="8"/>
  <c r="AU495" i="8"/>
  <c r="P495" i="8"/>
  <c r="AF495" i="8"/>
  <c r="Q495" i="8"/>
  <c r="AG495" i="8"/>
  <c r="R495" i="8"/>
  <c r="AH495" i="8"/>
  <c r="S495" i="8"/>
  <c r="AI495" i="8"/>
  <c r="T495" i="8"/>
  <c r="AJ495" i="8"/>
  <c r="U495" i="8"/>
  <c r="AK495" i="8"/>
  <c r="V495" i="8"/>
  <c r="AL495" i="8"/>
  <c r="W495" i="8"/>
  <c r="AM495" i="8"/>
  <c r="H495" i="8"/>
  <c r="X495" i="8"/>
  <c r="AN495" i="8"/>
  <c r="I495" i="8"/>
  <c r="Y495" i="8"/>
  <c r="AO495" i="8"/>
  <c r="J495" i="8"/>
  <c r="Z495" i="8"/>
  <c r="AP495" i="8"/>
  <c r="K495" i="8"/>
  <c r="AA495" i="8"/>
  <c r="AQ495" i="8"/>
  <c r="M495" i="8"/>
  <c r="AC495" i="8"/>
  <c r="AS495" i="8"/>
  <c r="L495" i="8"/>
  <c r="AB495" i="8"/>
  <c r="AR495" i="8"/>
  <c r="G495" i="8"/>
  <c r="E280" i="8"/>
  <c r="E386" i="8"/>
  <c r="AN386" i="8" l="1"/>
  <c r="AD386" i="8"/>
  <c r="T386" i="8"/>
  <c r="J386" i="8"/>
  <c r="AM386" i="8"/>
  <c r="AC386" i="8"/>
  <c r="S386" i="8"/>
  <c r="I386" i="8"/>
  <c r="AO386" i="8"/>
  <c r="AE386" i="8"/>
  <c r="U386" i="8"/>
  <c r="K386" i="8"/>
  <c r="AS386" i="8"/>
  <c r="AF386" i="8"/>
  <c r="P386" i="8"/>
  <c r="Z386" i="8"/>
  <c r="AR386" i="8"/>
  <c r="AB386" i="8"/>
  <c r="O386" i="8"/>
  <c r="AP386" i="8"/>
  <c r="AQ386" i="8"/>
  <c r="AA386" i="8"/>
  <c r="N386" i="8"/>
  <c r="M386" i="8"/>
  <c r="AT386" i="8"/>
  <c r="AG386" i="8"/>
  <c r="Q386" i="8"/>
  <c r="AL386" i="8"/>
  <c r="L386" i="8"/>
  <c r="W386" i="8"/>
  <c r="AK386" i="8"/>
  <c r="H386" i="8"/>
  <c r="Y386" i="8"/>
  <c r="AJ386" i="8"/>
  <c r="G386" i="8"/>
  <c r="AU386" i="8"/>
  <c r="R386" i="8"/>
  <c r="AI386" i="8"/>
  <c r="AH386" i="8"/>
  <c r="X386" i="8"/>
  <c r="V386" i="8"/>
  <c r="AT396" i="25"/>
  <c r="AH396" i="25"/>
  <c r="V396" i="25"/>
  <c r="J396" i="25"/>
  <c r="BE396" i="25"/>
  <c r="AS396" i="25"/>
  <c r="AG396" i="25"/>
  <c r="U396" i="25"/>
  <c r="I396" i="25"/>
  <c r="BD396" i="25"/>
  <c r="AR396" i="25"/>
  <c r="AF396" i="25"/>
  <c r="T396" i="25"/>
  <c r="H396" i="25"/>
  <c r="BC396" i="25"/>
  <c r="AQ396" i="25"/>
  <c r="AE396" i="25"/>
  <c r="S396" i="25"/>
  <c r="G396" i="25"/>
  <c r="BB396" i="25"/>
  <c r="AP396" i="25"/>
  <c r="AD396" i="25"/>
  <c r="R396" i="25"/>
  <c r="BA396" i="25"/>
  <c r="AO396" i="25"/>
  <c r="AC396" i="25"/>
  <c r="Q396" i="25"/>
  <c r="AZ396" i="25"/>
  <c r="AN396" i="25"/>
  <c r="AB396" i="25"/>
  <c r="P396" i="25"/>
  <c r="AY396" i="25"/>
  <c r="AM396" i="25"/>
  <c r="AA396" i="25"/>
  <c r="O396" i="25"/>
  <c r="AX396" i="25"/>
  <c r="AL396" i="25"/>
  <c r="Z396" i="25"/>
  <c r="N396" i="25"/>
  <c r="AU396" i="25"/>
  <c r="AI396" i="25"/>
  <c r="W396" i="25"/>
  <c r="K396" i="25"/>
  <c r="Y396" i="25"/>
  <c r="X396" i="25"/>
  <c r="M396" i="25"/>
  <c r="L396" i="25"/>
  <c r="AW396" i="25"/>
  <c r="E397" i="25"/>
  <c r="AJ396" i="25"/>
  <c r="AV396" i="25"/>
  <c r="AK396" i="25"/>
  <c r="AW289" i="25"/>
  <c r="AK289" i="25"/>
  <c r="Y289" i="25"/>
  <c r="M289" i="25"/>
  <c r="E290" i="25"/>
  <c r="AV289" i="25"/>
  <c r="AJ289" i="25"/>
  <c r="X289" i="25"/>
  <c r="L289" i="25"/>
  <c r="AT289" i="25"/>
  <c r="AH289" i="25"/>
  <c r="V289" i="25"/>
  <c r="J289" i="25"/>
  <c r="BE289" i="25"/>
  <c r="AS289" i="25"/>
  <c r="AG289" i="25"/>
  <c r="U289" i="25"/>
  <c r="I289" i="25"/>
  <c r="BD289" i="25"/>
  <c r="AR289" i="25"/>
  <c r="AF289" i="25"/>
  <c r="T289" i="25"/>
  <c r="H289" i="25"/>
  <c r="BC289" i="25"/>
  <c r="AQ289" i="25"/>
  <c r="AE289" i="25"/>
  <c r="S289" i="25"/>
  <c r="G289" i="25"/>
  <c r="BB289" i="25"/>
  <c r="AP289" i="25"/>
  <c r="AD289" i="25"/>
  <c r="R289" i="25"/>
  <c r="BA289" i="25"/>
  <c r="AO289" i="25"/>
  <c r="AC289" i="25"/>
  <c r="Q289" i="25"/>
  <c r="AZ289" i="25"/>
  <c r="AN289" i="25"/>
  <c r="AB289" i="25"/>
  <c r="P289" i="25"/>
  <c r="AM289" i="25"/>
  <c r="AL289" i="25"/>
  <c r="AI289" i="25"/>
  <c r="AA289" i="25"/>
  <c r="Z289" i="25"/>
  <c r="W289" i="25"/>
  <c r="O289" i="25"/>
  <c r="N289" i="25"/>
  <c r="K289" i="25"/>
  <c r="AY289" i="25"/>
  <c r="AX289" i="25"/>
  <c r="AU289" i="25"/>
  <c r="AZ505" i="25"/>
  <c r="AN505" i="25"/>
  <c r="AB505" i="25"/>
  <c r="P505" i="25"/>
  <c r="AY505" i="25"/>
  <c r="AM505" i="25"/>
  <c r="AA505" i="25"/>
  <c r="O505" i="25"/>
  <c r="AX505" i="25"/>
  <c r="AL505" i="25"/>
  <c r="Z505" i="25"/>
  <c r="N505" i="25"/>
  <c r="AW505" i="25"/>
  <c r="AK505" i="25"/>
  <c r="Y505" i="25"/>
  <c r="M505" i="25"/>
  <c r="E506" i="25"/>
  <c r="AV505" i="25"/>
  <c r="AJ505" i="25"/>
  <c r="X505" i="25"/>
  <c r="L505" i="25"/>
  <c r="AU505" i="25"/>
  <c r="AI505" i="25"/>
  <c r="W505" i="25"/>
  <c r="K505" i="25"/>
  <c r="AT505" i="25"/>
  <c r="AH505" i="25"/>
  <c r="V505" i="25"/>
  <c r="J505" i="25"/>
  <c r="BC505" i="25"/>
  <c r="AQ505" i="25"/>
  <c r="AE505" i="25"/>
  <c r="S505" i="25"/>
  <c r="G505" i="25"/>
  <c r="BB505" i="25"/>
  <c r="AP505" i="25"/>
  <c r="AD505" i="25"/>
  <c r="R505" i="25"/>
  <c r="AG505" i="25"/>
  <c r="AF505" i="25"/>
  <c r="U505" i="25"/>
  <c r="T505" i="25"/>
  <c r="Q505" i="25"/>
  <c r="BE505" i="25"/>
  <c r="I505" i="25"/>
  <c r="BD505" i="25"/>
  <c r="H505" i="25"/>
  <c r="BA505" i="25"/>
  <c r="AS505" i="25"/>
  <c r="AR505" i="25"/>
  <c r="AO505" i="25"/>
  <c r="AC505" i="25"/>
  <c r="AR280" i="8"/>
  <c r="AF280" i="8"/>
  <c r="T280" i="8"/>
  <c r="H280" i="8"/>
  <c r="AQ280" i="8"/>
  <c r="AE280" i="8"/>
  <c r="S280" i="8"/>
  <c r="G280" i="8"/>
  <c r="AP280" i="8"/>
  <c r="AD280" i="8"/>
  <c r="R280" i="8"/>
  <c r="AO280" i="8"/>
  <c r="AC280" i="8"/>
  <c r="Q280" i="8"/>
  <c r="AN280" i="8"/>
  <c r="AB280" i="8"/>
  <c r="P280" i="8"/>
  <c r="AM280" i="8"/>
  <c r="AA280" i="8"/>
  <c r="O280" i="8"/>
  <c r="AL280" i="8"/>
  <c r="Z280" i="8"/>
  <c r="N280" i="8"/>
  <c r="AK280" i="8"/>
  <c r="Y280" i="8"/>
  <c r="M280" i="8"/>
  <c r="AV280" i="8"/>
  <c r="AJ280" i="8"/>
  <c r="X280" i="8"/>
  <c r="L280" i="8"/>
  <c r="AU280" i="8"/>
  <c r="AI280" i="8"/>
  <c r="W280" i="8"/>
  <c r="K280" i="8"/>
  <c r="AS280" i="8"/>
  <c r="AH280" i="8"/>
  <c r="AG280" i="8"/>
  <c r="V280" i="8"/>
  <c r="U280" i="8"/>
  <c r="J280" i="8"/>
  <c r="I280" i="8"/>
  <c r="AT280" i="8"/>
  <c r="E497" i="8"/>
  <c r="V496" i="8"/>
  <c r="AL496" i="8"/>
  <c r="W496" i="8"/>
  <c r="AM496" i="8"/>
  <c r="H496" i="8"/>
  <c r="X496" i="8"/>
  <c r="AN496" i="8"/>
  <c r="I496" i="8"/>
  <c r="Y496" i="8"/>
  <c r="AO496" i="8"/>
  <c r="J496" i="8"/>
  <c r="Z496" i="8"/>
  <c r="AP496" i="8"/>
  <c r="K496" i="8"/>
  <c r="AA496" i="8"/>
  <c r="AQ496" i="8"/>
  <c r="L496" i="8"/>
  <c r="AB496" i="8"/>
  <c r="AR496" i="8"/>
  <c r="M496" i="8"/>
  <c r="AC496" i="8"/>
  <c r="AS496" i="8"/>
  <c r="N496" i="8"/>
  <c r="AD496" i="8"/>
  <c r="AT496" i="8"/>
  <c r="O496" i="8"/>
  <c r="AE496" i="8"/>
  <c r="AU496" i="8"/>
  <c r="P496" i="8"/>
  <c r="AF496" i="8"/>
  <c r="AV496" i="8"/>
  <c r="Q496" i="8"/>
  <c r="AG496" i="8"/>
  <c r="R496" i="8"/>
  <c r="AH496" i="8"/>
  <c r="S496" i="8"/>
  <c r="AI496" i="8"/>
  <c r="U496" i="8"/>
  <c r="AK496" i="8"/>
  <c r="T496" i="8"/>
  <c r="AJ496" i="8"/>
  <c r="G496" i="8"/>
  <c r="E387" i="8"/>
  <c r="E281" i="8"/>
  <c r="AM387" i="8" l="1"/>
  <c r="AC387" i="8"/>
  <c r="S387" i="8"/>
  <c r="I387" i="8"/>
  <c r="AV387" i="8"/>
  <c r="AL387" i="8"/>
  <c r="AB387" i="8"/>
  <c r="R387" i="8"/>
  <c r="H387" i="8"/>
  <c r="AU387" i="8"/>
  <c r="AK387" i="8"/>
  <c r="AN387" i="8"/>
  <c r="AD387" i="8"/>
  <c r="T387" i="8"/>
  <c r="J387" i="8"/>
  <c r="AG387" i="8"/>
  <c r="Q387" i="8"/>
  <c r="AT387" i="8"/>
  <c r="AF387" i="8"/>
  <c r="P387" i="8"/>
  <c r="AS387" i="8"/>
  <c r="AE387" i="8"/>
  <c r="O387" i="8"/>
  <c r="AA387" i="8"/>
  <c r="AR387" i="8"/>
  <c r="AH387" i="8"/>
  <c r="U387" i="8"/>
  <c r="N387" i="8"/>
  <c r="Z387" i="8"/>
  <c r="V387" i="8"/>
  <c r="AQ387" i="8"/>
  <c r="AJ387" i="8"/>
  <c r="Y387" i="8"/>
  <c r="W387" i="8"/>
  <c r="K387" i="8"/>
  <c r="G387" i="8"/>
  <c r="X387" i="8"/>
  <c r="M387" i="8"/>
  <c r="AP387" i="8"/>
  <c r="L387" i="8"/>
  <c r="AI387" i="8"/>
  <c r="AO387" i="8"/>
  <c r="BF506" i="25"/>
  <c r="AT506" i="25"/>
  <c r="AH506" i="25"/>
  <c r="V506" i="25"/>
  <c r="J506" i="25"/>
  <c r="BE506" i="25"/>
  <c r="AS506" i="25"/>
  <c r="AG506" i="25"/>
  <c r="U506" i="25"/>
  <c r="I506" i="25"/>
  <c r="BD506" i="25"/>
  <c r="AR506" i="25"/>
  <c r="AF506" i="25"/>
  <c r="T506" i="25"/>
  <c r="H506" i="25"/>
  <c r="BC506" i="25"/>
  <c r="AQ506" i="25"/>
  <c r="AE506" i="25"/>
  <c r="S506" i="25"/>
  <c r="G506" i="25"/>
  <c r="BB506" i="25"/>
  <c r="AP506" i="25"/>
  <c r="AD506" i="25"/>
  <c r="R506" i="25"/>
  <c r="BA506" i="25"/>
  <c r="AO506" i="25"/>
  <c r="AC506" i="25"/>
  <c r="Q506" i="25"/>
  <c r="AZ506" i="25"/>
  <c r="AN506" i="25"/>
  <c r="AB506" i="25"/>
  <c r="P506" i="25"/>
  <c r="AW506" i="25"/>
  <c r="AK506" i="25"/>
  <c r="Y506" i="25"/>
  <c r="M506" i="25"/>
  <c r="E507" i="25"/>
  <c r="AV506" i="25"/>
  <c r="AJ506" i="25"/>
  <c r="X506" i="25"/>
  <c r="L506" i="25"/>
  <c r="AA506" i="25"/>
  <c r="Z506" i="25"/>
  <c r="O506" i="25"/>
  <c r="N506" i="25"/>
  <c r="K506" i="25"/>
  <c r="AY506" i="25"/>
  <c r="AX506" i="25"/>
  <c r="AU506" i="25"/>
  <c r="AM506" i="25"/>
  <c r="AL506" i="25"/>
  <c r="AI506" i="25"/>
  <c r="W506" i="25"/>
  <c r="BC290" i="25"/>
  <c r="AQ290" i="25"/>
  <c r="AE290" i="25"/>
  <c r="S290" i="25"/>
  <c r="G290" i="25"/>
  <c r="BB290" i="25"/>
  <c r="AP290" i="25"/>
  <c r="AD290" i="25"/>
  <c r="R290" i="25"/>
  <c r="AZ290" i="25"/>
  <c r="AN290" i="25"/>
  <c r="AB290" i="25"/>
  <c r="P290" i="25"/>
  <c r="AY290" i="25"/>
  <c r="AM290" i="25"/>
  <c r="AA290" i="25"/>
  <c r="O290" i="25"/>
  <c r="AX290" i="25"/>
  <c r="AL290" i="25"/>
  <c r="Z290" i="25"/>
  <c r="N290" i="25"/>
  <c r="AW290" i="25"/>
  <c r="AK290" i="25"/>
  <c r="Y290" i="25"/>
  <c r="M290" i="25"/>
  <c r="E291" i="25"/>
  <c r="AV290" i="25"/>
  <c r="AJ290" i="25"/>
  <c r="X290" i="25"/>
  <c r="L290" i="25"/>
  <c r="AU290" i="25"/>
  <c r="AI290" i="25"/>
  <c r="W290" i="25"/>
  <c r="K290" i="25"/>
  <c r="BF290" i="25"/>
  <c r="AT290" i="25"/>
  <c r="AH290" i="25"/>
  <c r="V290" i="25"/>
  <c r="J290" i="25"/>
  <c r="AG290" i="25"/>
  <c r="AF290" i="25"/>
  <c r="AC290" i="25"/>
  <c r="U290" i="25"/>
  <c r="T290" i="25"/>
  <c r="Q290" i="25"/>
  <c r="BE290" i="25"/>
  <c r="I290" i="25"/>
  <c r="BD290" i="25"/>
  <c r="H290" i="25"/>
  <c r="BA290" i="25"/>
  <c r="AS290" i="25"/>
  <c r="AO290" i="25"/>
  <c r="AR290" i="25"/>
  <c r="AZ397" i="25"/>
  <c r="AN397" i="25"/>
  <c r="AB397" i="25"/>
  <c r="P397" i="25"/>
  <c r="AY397" i="25"/>
  <c r="AM397" i="25"/>
  <c r="AA397" i="25"/>
  <c r="O397" i="25"/>
  <c r="AX397" i="25"/>
  <c r="AL397" i="25"/>
  <c r="Z397" i="25"/>
  <c r="N397" i="25"/>
  <c r="AW397" i="25"/>
  <c r="AK397" i="25"/>
  <c r="Y397" i="25"/>
  <c r="M397" i="25"/>
  <c r="E398" i="25"/>
  <c r="AV397" i="25"/>
  <c r="AJ397" i="25"/>
  <c r="X397" i="25"/>
  <c r="L397" i="25"/>
  <c r="AU397" i="25"/>
  <c r="AI397" i="25"/>
  <c r="W397" i="25"/>
  <c r="K397" i="25"/>
  <c r="BF397" i="25"/>
  <c r="AT397" i="25"/>
  <c r="AH397" i="25"/>
  <c r="V397" i="25"/>
  <c r="J397" i="25"/>
  <c r="BE397" i="25"/>
  <c r="AS397" i="25"/>
  <c r="AG397" i="25"/>
  <c r="U397" i="25"/>
  <c r="I397" i="25"/>
  <c r="BD397" i="25"/>
  <c r="AR397" i="25"/>
  <c r="AF397" i="25"/>
  <c r="T397" i="25"/>
  <c r="H397" i="25"/>
  <c r="BA397" i="25"/>
  <c r="AO397" i="25"/>
  <c r="AC397" i="25"/>
  <c r="Q397" i="25"/>
  <c r="BC397" i="25"/>
  <c r="BB397" i="25"/>
  <c r="AQ397" i="25"/>
  <c r="AP397" i="25"/>
  <c r="AE397" i="25"/>
  <c r="AD397" i="25"/>
  <c r="S397" i="25"/>
  <c r="R397" i="25"/>
  <c r="G397" i="25"/>
  <c r="AL281" i="8"/>
  <c r="Z281" i="8"/>
  <c r="N281" i="8"/>
  <c r="AW281" i="8"/>
  <c r="AK281" i="8"/>
  <c r="Y281" i="8"/>
  <c r="M281" i="8"/>
  <c r="AV281" i="8"/>
  <c r="AJ281" i="8"/>
  <c r="X281" i="8"/>
  <c r="L281" i="8"/>
  <c r="AU281" i="8"/>
  <c r="AI281" i="8"/>
  <c r="W281" i="8"/>
  <c r="K281" i="8"/>
  <c r="AT281" i="8"/>
  <c r="AH281" i="8"/>
  <c r="V281" i="8"/>
  <c r="J281" i="8"/>
  <c r="AS281" i="8"/>
  <c r="AG281" i="8"/>
  <c r="U281" i="8"/>
  <c r="I281" i="8"/>
  <c r="AR281" i="8"/>
  <c r="AF281" i="8"/>
  <c r="T281" i="8"/>
  <c r="H281" i="8"/>
  <c r="AQ281" i="8"/>
  <c r="AE281" i="8"/>
  <c r="S281" i="8"/>
  <c r="G281" i="8"/>
  <c r="AP281" i="8"/>
  <c r="AD281" i="8"/>
  <c r="R281" i="8"/>
  <c r="AO281" i="8"/>
  <c r="AC281" i="8"/>
  <c r="Q281" i="8"/>
  <c r="AN281" i="8"/>
  <c r="AM281" i="8"/>
  <c r="AB281" i="8"/>
  <c r="AA281" i="8"/>
  <c r="P281" i="8"/>
  <c r="O281" i="8"/>
  <c r="E498" i="8"/>
  <c r="M497" i="8"/>
  <c r="AC497" i="8"/>
  <c r="AS497" i="8"/>
  <c r="N497" i="8"/>
  <c r="AD497" i="8"/>
  <c r="AT497" i="8"/>
  <c r="O497" i="8"/>
  <c r="AE497" i="8"/>
  <c r="AU497" i="8"/>
  <c r="P497" i="8"/>
  <c r="AF497" i="8"/>
  <c r="AV497" i="8"/>
  <c r="Q497" i="8"/>
  <c r="AG497" i="8"/>
  <c r="AW497" i="8"/>
  <c r="R497" i="8"/>
  <c r="AH497" i="8"/>
  <c r="S497" i="8"/>
  <c r="AI497" i="8"/>
  <c r="T497" i="8"/>
  <c r="AJ497" i="8"/>
  <c r="U497" i="8"/>
  <c r="AK497" i="8"/>
  <c r="V497" i="8"/>
  <c r="AL497" i="8"/>
  <c r="W497" i="8"/>
  <c r="AM497" i="8"/>
  <c r="H497" i="8"/>
  <c r="X497" i="8"/>
  <c r="AN497" i="8"/>
  <c r="I497" i="8"/>
  <c r="Y497" i="8"/>
  <c r="AO497" i="8"/>
  <c r="J497" i="8"/>
  <c r="Z497" i="8"/>
  <c r="AP497" i="8"/>
  <c r="L497" i="8"/>
  <c r="AB497" i="8"/>
  <c r="AR497" i="8"/>
  <c r="K497" i="8"/>
  <c r="AA497" i="8"/>
  <c r="AQ497" i="8"/>
  <c r="G497" i="8"/>
  <c r="E282" i="8"/>
  <c r="E388" i="8"/>
  <c r="AU388" i="8" l="1"/>
  <c r="AK388" i="8"/>
  <c r="AA388" i="8"/>
  <c r="Q388" i="8"/>
  <c r="G388" i="8"/>
  <c r="AO388" i="8"/>
  <c r="AD388" i="8"/>
  <c r="S388" i="8"/>
  <c r="H388" i="8"/>
  <c r="AN388" i="8"/>
  <c r="AC388" i="8"/>
  <c r="R388" i="8"/>
  <c r="AM388" i="8"/>
  <c r="AB388" i="8"/>
  <c r="P388" i="8"/>
  <c r="AP388" i="8"/>
  <c r="AE388" i="8"/>
  <c r="T388" i="8"/>
  <c r="I388" i="8"/>
  <c r="AS388" i="8"/>
  <c r="Y388" i="8"/>
  <c r="J388" i="8"/>
  <c r="AL388" i="8"/>
  <c r="AR388" i="8"/>
  <c r="X388" i="8"/>
  <c r="AQ388" i="8"/>
  <c r="W388" i="8"/>
  <c r="V388" i="8"/>
  <c r="AT388" i="8"/>
  <c r="Z388" i="8"/>
  <c r="K388" i="8"/>
  <c r="U388" i="8"/>
  <c r="AI388" i="8"/>
  <c r="O388" i="8"/>
  <c r="L388" i="8"/>
  <c r="N388" i="8"/>
  <c r="M388" i="8"/>
  <c r="AH388" i="8"/>
  <c r="AG388" i="8"/>
  <c r="AF388" i="8"/>
  <c r="AW388" i="8"/>
  <c r="AV388" i="8"/>
  <c r="AJ388" i="8"/>
  <c r="BF398" i="25"/>
  <c r="AT398" i="25"/>
  <c r="AH398" i="25"/>
  <c r="V398" i="25"/>
  <c r="J398" i="25"/>
  <c r="BE398" i="25"/>
  <c r="AS398" i="25"/>
  <c r="AG398" i="25"/>
  <c r="U398" i="25"/>
  <c r="I398" i="25"/>
  <c r="BD398" i="25"/>
  <c r="AR398" i="25"/>
  <c r="AF398" i="25"/>
  <c r="T398" i="25"/>
  <c r="H398" i="25"/>
  <c r="BC398" i="25"/>
  <c r="AQ398" i="25"/>
  <c r="AE398" i="25"/>
  <c r="S398" i="25"/>
  <c r="G398" i="25"/>
  <c r="BB398" i="25"/>
  <c r="AP398" i="25"/>
  <c r="AD398" i="25"/>
  <c r="R398" i="25"/>
  <c r="BA398" i="25"/>
  <c r="AO398" i="25"/>
  <c r="AC398" i="25"/>
  <c r="Q398" i="25"/>
  <c r="AZ398" i="25"/>
  <c r="AN398" i="25"/>
  <c r="AB398" i="25"/>
  <c r="P398" i="25"/>
  <c r="AY398" i="25"/>
  <c r="AM398" i="25"/>
  <c r="AA398" i="25"/>
  <c r="O398" i="25"/>
  <c r="AX398" i="25"/>
  <c r="AL398" i="25"/>
  <c r="Z398" i="25"/>
  <c r="N398" i="25"/>
  <c r="BG398" i="25"/>
  <c r="AU398" i="25"/>
  <c r="AI398" i="25"/>
  <c r="W398" i="25"/>
  <c r="K398" i="25"/>
  <c r="AK398" i="25"/>
  <c r="E399" i="25"/>
  <c r="AJ398" i="25"/>
  <c r="Y398" i="25"/>
  <c r="X398" i="25"/>
  <c r="M398" i="25"/>
  <c r="L398" i="25"/>
  <c r="AV398" i="25"/>
  <c r="AW398" i="25"/>
  <c r="AZ507" i="25"/>
  <c r="AN507" i="25"/>
  <c r="AB507" i="25"/>
  <c r="P507" i="25"/>
  <c r="AY507" i="25"/>
  <c r="AM507" i="25"/>
  <c r="AA507" i="25"/>
  <c r="O507" i="25"/>
  <c r="AX507" i="25"/>
  <c r="AL507" i="25"/>
  <c r="Z507" i="25"/>
  <c r="N507" i="25"/>
  <c r="AW507" i="25"/>
  <c r="AK507" i="25"/>
  <c r="Y507" i="25"/>
  <c r="M507" i="25"/>
  <c r="E508" i="25"/>
  <c r="AV507" i="25"/>
  <c r="AJ507" i="25"/>
  <c r="X507" i="25"/>
  <c r="L507" i="25"/>
  <c r="BG507" i="25"/>
  <c r="AU507" i="25"/>
  <c r="AI507" i="25"/>
  <c r="W507" i="25"/>
  <c r="K507" i="25"/>
  <c r="BF507" i="25"/>
  <c r="AT507" i="25"/>
  <c r="AH507" i="25"/>
  <c r="V507" i="25"/>
  <c r="J507" i="25"/>
  <c r="BC507" i="25"/>
  <c r="AQ507" i="25"/>
  <c r="AE507" i="25"/>
  <c r="S507" i="25"/>
  <c r="G507" i="25"/>
  <c r="BB507" i="25"/>
  <c r="AP507" i="25"/>
  <c r="AD507" i="25"/>
  <c r="R507" i="25"/>
  <c r="U507" i="25"/>
  <c r="T507" i="25"/>
  <c r="BE507" i="25"/>
  <c r="I507" i="25"/>
  <c r="BD507" i="25"/>
  <c r="H507" i="25"/>
  <c r="BA507" i="25"/>
  <c r="AS507" i="25"/>
  <c r="AR507" i="25"/>
  <c r="AO507" i="25"/>
  <c r="AG507" i="25"/>
  <c r="AF507" i="25"/>
  <c r="AC507" i="25"/>
  <c r="Q507" i="25"/>
  <c r="AW291" i="25"/>
  <c r="AK291" i="25"/>
  <c r="Y291" i="25"/>
  <c r="M291" i="25"/>
  <c r="E292" i="25"/>
  <c r="AV291" i="25"/>
  <c r="AJ291" i="25"/>
  <c r="X291" i="25"/>
  <c r="L291" i="25"/>
  <c r="BF291" i="25"/>
  <c r="AT291" i="25"/>
  <c r="AH291" i="25"/>
  <c r="V291" i="25"/>
  <c r="J291" i="25"/>
  <c r="BE291" i="25"/>
  <c r="AS291" i="25"/>
  <c r="AG291" i="25"/>
  <c r="U291" i="25"/>
  <c r="I291" i="25"/>
  <c r="BD291" i="25"/>
  <c r="AR291" i="25"/>
  <c r="AF291" i="25"/>
  <c r="T291" i="25"/>
  <c r="H291" i="25"/>
  <c r="BC291" i="25"/>
  <c r="AQ291" i="25"/>
  <c r="AE291" i="25"/>
  <c r="S291" i="25"/>
  <c r="G291" i="25"/>
  <c r="BB291" i="25"/>
  <c r="AP291" i="25"/>
  <c r="AD291" i="25"/>
  <c r="R291" i="25"/>
  <c r="BA291" i="25"/>
  <c r="AO291" i="25"/>
  <c r="AC291" i="25"/>
  <c r="Q291" i="25"/>
  <c r="AZ291" i="25"/>
  <c r="AN291" i="25"/>
  <c r="AB291" i="25"/>
  <c r="P291" i="25"/>
  <c r="AA291" i="25"/>
  <c r="Z291" i="25"/>
  <c r="W291" i="25"/>
  <c r="O291" i="25"/>
  <c r="N291" i="25"/>
  <c r="BG291" i="25"/>
  <c r="K291" i="25"/>
  <c r="AY291" i="25"/>
  <c r="AX291" i="25"/>
  <c r="AU291" i="25"/>
  <c r="AM291" i="25"/>
  <c r="AL291" i="25"/>
  <c r="AI291" i="25"/>
  <c r="AQ282" i="8"/>
  <c r="AE282" i="8"/>
  <c r="S282" i="8"/>
  <c r="G282" i="8"/>
  <c r="AP282" i="8"/>
  <c r="AD282" i="8"/>
  <c r="R282" i="8"/>
  <c r="AO282" i="8"/>
  <c r="AC282" i="8"/>
  <c r="Q282" i="8"/>
  <c r="AN282" i="8"/>
  <c r="AB282" i="8"/>
  <c r="P282" i="8"/>
  <c r="AM282" i="8"/>
  <c r="AA282" i="8"/>
  <c r="O282" i="8"/>
  <c r="AX282" i="8"/>
  <c r="AL282" i="8"/>
  <c r="Z282" i="8"/>
  <c r="N282" i="8"/>
  <c r="AW282" i="8"/>
  <c r="AK282" i="8"/>
  <c r="Y282" i="8"/>
  <c r="M282" i="8"/>
  <c r="AV282" i="8"/>
  <c r="AJ282" i="8"/>
  <c r="X282" i="8"/>
  <c r="L282" i="8"/>
  <c r="AU282" i="8"/>
  <c r="AI282" i="8"/>
  <c r="W282" i="8"/>
  <c r="K282" i="8"/>
  <c r="AT282" i="8"/>
  <c r="AH282" i="8"/>
  <c r="V282" i="8"/>
  <c r="J282" i="8"/>
  <c r="AF282" i="8"/>
  <c r="U282" i="8"/>
  <c r="T282" i="8"/>
  <c r="I282" i="8"/>
  <c r="H282" i="8"/>
  <c r="AR282" i="8"/>
  <c r="AS282" i="8"/>
  <c r="AG282" i="8"/>
  <c r="E499" i="8"/>
  <c r="S498" i="8"/>
  <c r="AI498" i="8"/>
  <c r="T498" i="8"/>
  <c r="AJ498" i="8"/>
  <c r="U498" i="8"/>
  <c r="AK498" i="8"/>
  <c r="V498" i="8"/>
  <c r="AL498" i="8"/>
  <c r="W498" i="8"/>
  <c r="AM498" i="8"/>
  <c r="H498" i="8"/>
  <c r="X498" i="8"/>
  <c r="AN498" i="8"/>
  <c r="I498" i="8"/>
  <c r="Y498" i="8"/>
  <c r="AO498" i="8"/>
  <c r="J498" i="8"/>
  <c r="Z498" i="8"/>
  <c r="AP498" i="8"/>
  <c r="K498" i="8"/>
  <c r="AA498" i="8"/>
  <c r="AQ498" i="8"/>
  <c r="L498" i="8"/>
  <c r="AB498" i="8"/>
  <c r="AR498" i="8"/>
  <c r="M498" i="8"/>
  <c r="AC498" i="8"/>
  <c r="AS498" i="8"/>
  <c r="N498" i="8"/>
  <c r="AD498" i="8"/>
  <c r="AT498" i="8"/>
  <c r="O498" i="8"/>
  <c r="AE498" i="8"/>
  <c r="AU498" i="8"/>
  <c r="P498" i="8"/>
  <c r="AF498" i="8"/>
  <c r="AV498" i="8"/>
  <c r="R498" i="8"/>
  <c r="AH498" i="8"/>
  <c r="AX498" i="8"/>
  <c r="AG498" i="8"/>
  <c r="AW498" i="8"/>
  <c r="Q498" i="8"/>
  <c r="G498" i="8"/>
  <c r="E389" i="8"/>
  <c r="E283" i="8"/>
  <c r="AR389" i="8" l="1"/>
  <c r="AH389" i="8"/>
  <c r="X389" i="8"/>
  <c r="N389" i="8"/>
  <c r="AP389" i="8"/>
  <c r="AE389" i="8"/>
  <c r="T389" i="8"/>
  <c r="I389" i="8"/>
  <c r="AO389" i="8"/>
  <c r="AD389" i="8"/>
  <c r="S389" i="8"/>
  <c r="H389" i="8"/>
  <c r="AN389" i="8"/>
  <c r="AC389" i="8"/>
  <c r="R389" i="8"/>
  <c r="G389" i="8"/>
  <c r="AQ389" i="8"/>
  <c r="AF389" i="8"/>
  <c r="U389" i="8"/>
  <c r="J389" i="8"/>
  <c r="AL389" i="8"/>
  <c r="V389" i="8"/>
  <c r="AK389" i="8"/>
  <c r="Q389" i="8"/>
  <c r="AI389" i="8"/>
  <c r="AJ389" i="8"/>
  <c r="P389" i="8"/>
  <c r="O389" i="8"/>
  <c r="AM389" i="8"/>
  <c r="W389" i="8"/>
  <c r="AX389" i="8"/>
  <c r="AW389" i="8"/>
  <c r="M389" i="8"/>
  <c r="AT389" i="8"/>
  <c r="AA389" i="8"/>
  <c r="AV389" i="8"/>
  <c r="L389" i="8"/>
  <c r="AG389" i="8"/>
  <c r="AB389" i="8"/>
  <c r="AU389" i="8"/>
  <c r="K389" i="8"/>
  <c r="AS389" i="8"/>
  <c r="Y389" i="8"/>
  <c r="Z389" i="8"/>
  <c r="BF508" i="25"/>
  <c r="AT508" i="25"/>
  <c r="AH508" i="25"/>
  <c r="V508" i="25"/>
  <c r="J508" i="25"/>
  <c r="BE508" i="25"/>
  <c r="AS508" i="25"/>
  <c r="AG508" i="25"/>
  <c r="U508" i="25"/>
  <c r="I508" i="25"/>
  <c r="BD508" i="25"/>
  <c r="AR508" i="25"/>
  <c r="AF508" i="25"/>
  <c r="T508" i="25"/>
  <c r="H508" i="25"/>
  <c r="BC508" i="25"/>
  <c r="AQ508" i="25"/>
  <c r="AE508" i="25"/>
  <c r="S508" i="25"/>
  <c r="G508" i="25"/>
  <c r="BB508" i="25"/>
  <c r="AP508" i="25"/>
  <c r="AD508" i="25"/>
  <c r="R508" i="25"/>
  <c r="BA508" i="25"/>
  <c r="AO508" i="25"/>
  <c r="AC508" i="25"/>
  <c r="Q508" i="25"/>
  <c r="AZ508" i="25"/>
  <c r="AN508" i="25"/>
  <c r="AB508" i="25"/>
  <c r="P508" i="25"/>
  <c r="AW508" i="25"/>
  <c r="AK508" i="25"/>
  <c r="Y508" i="25"/>
  <c r="M508" i="25"/>
  <c r="E509" i="25"/>
  <c r="BH508" i="25"/>
  <c r="AV508" i="25"/>
  <c r="AJ508" i="25"/>
  <c r="X508" i="25"/>
  <c r="L508" i="25"/>
  <c r="O508" i="25"/>
  <c r="N508" i="25"/>
  <c r="AY508" i="25"/>
  <c r="AX508" i="25"/>
  <c r="AU508" i="25"/>
  <c r="AM508" i="25"/>
  <c r="AL508" i="25"/>
  <c r="AI508" i="25"/>
  <c r="AA508" i="25"/>
  <c r="Z508" i="25"/>
  <c r="BG508" i="25"/>
  <c r="W508" i="25"/>
  <c r="K508" i="25"/>
  <c r="BC292" i="25"/>
  <c r="AQ292" i="25"/>
  <c r="AE292" i="25"/>
  <c r="S292" i="25"/>
  <c r="G292" i="25"/>
  <c r="BB292" i="25"/>
  <c r="AP292" i="25"/>
  <c r="AD292" i="25"/>
  <c r="R292" i="25"/>
  <c r="AZ292" i="25"/>
  <c r="AN292" i="25"/>
  <c r="AB292" i="25"/>
  <c r="P292" i="25"/>
  <c r="AY292" i="25"/>
  <c r="AM292" i="25"/>
  <c r="AA292" i="25"/>
  <c r="O292" i="25"/>
  <c r="AX292" i="25"/>
  <c r="AL292" i="25"/>
  <c r="Z292" i="25"/>
  <c r="N292" i="25"/>
  <c r="AW292" i="25"/>
  <c r="AK292" i="25"/>
  <c r="Y292" i="25"/>
  <c r="M292" i="25"/>
  <c r="E293" i="25"/>
  <c r="BH292" i="25"/>
  <c r="AV292" i="25"/>
  <c r="AJ292" i="25"/>
  <c r="X292" i="25"/>
  <c r="L292" i="25"/>
  <c r="BG292" i="25"/>
  <c r="AU292" i="25"/>
  <c r="AI292" i="25"/>
  <c r="W292" i="25"/>
  <c r="K292" i="25"/>
  <c r="BF292" i="25"/>
  <c r="AT292" i="25"/>
  <c r="AH292" i="25"/>
  <c r="V292" i="25"/>
  <c r="J292" i="25"/>
  <c r="U292" i="25"/>
  <c r="T292" i="25"/>
  <c r="Q292" i="25"/>
  <c r="BE292" i="25"/>
  <c r="I292" i="25"/>
  <c r="BD292" i="25"/>
  <c r="H292" i="25"/>
  <c r="BA292" i="25"/>
  <c r="AS292" i="25"/>
  <c r="AR292" i="25"/>
  <c r="AO292" i="25"/>
  <c r="AG292" i="25"/>
  <c r="AF292" i="25"/>
  <c r="AC292" i="25"/>
  <c r="AZ399" i="25"/>
  <c r="AN399" i="25"/>
  <c r="AB399" i="25"/>
  <c r="P399" i="25"/>
  <c r="AY399" i="25"/>
  <c r="AM399" i="25"/>
  <c r="AA399" i="25"/>
  <c r="O399" i="25"/>
  <c r="AX399" i="25"/>
  <c r="AL399" i="25"/>
  <c r="Z399" i="25"/>
  <c r="N399" i="25"/>
  <c r="AW399" i="25"/>
  <c r="AK399" i="25"/>
  <c r="Y399" i="25"/>
  <c r="M399" i="25"/>
  <c r="E400" i="25"/>
  <c r="BH399" i="25"/>
  <c r="AV399" i="25"/>
  <c r="AJ399" i="25"/>
  <c r="X399" i="25"/>
  <c r="L399" i="25"/>
  <c r="BG399" i="25"/>
  <c r="AU399" i="25"/>
  <c r="AI399" i="25"/>
  <c r="W399" i="25"/>
  <c r="K399" i="25"/>
  <c r="BF399" i="25"/>
  <c r="AT399" i="25"/>
  <c r="AH399" i="25"/>
  <c r="V399" i="25"/>
  <c r="J399" i="25"/>
  <c r="BE399" i="25"/>
  <c r="AS399" i="25"/>
  <c r="AG399" i="25"/>
  <c r="U399" i="25"/>
  <c r="I399" i="25"/>
  <c r="BD399" i="25"/>
  <c r="AR399" i="25"/>
  <c r="AF399" i="25"/>
  <c r="T399" i="25"/>
  <c r="H399" i="25"/>
  <c r="BA399" i="25"/>
  <c r="AO399" i="25"/>
  <c r="AC399" i="25"/>
  <c r="Q399" i="25"/>
  <c r="G399" i="25"/>
  <c r="BC399" i="25"/>
  <c r="BB399" i="25"/>
  <c r="AQ399" i="25"/>
  <c r="AP399" i="25"/>
  <c r="AE399" i="25"/>
  <c r="R399" i="25"/>
  <c r="AD399" i="25"/>
  <c r="S399" i="25"/>
  <c r="AU283" i="8"/>
  <c r="AI283" i="8"/>
  <c r="W283" i="8"/>
  <c r="K283" i="8"/>
  <c r="AT283" i="8"/>
  <c r="AH283" i="8"/>
  <c r="V283" i="8"/>
  <c r="J283" i="8"/>
  <c r="AS283" i="8"/>
  <c r="AG283" i="8"/>
  <c r="U283" i="8"/>
  <c r="I283" i="8"/>
  <c r="AR283" i="8"/>
  <c r="AF283" i="8"/>
  <c r="T283" i="8"/>
  <c r="H283" i="8"/>
  <c r="AQ283" i="8"/>
  <c r="AE283" i="8"/>
  <c r="S283" i="8"/>
  <c r="G283" i="8"/>
  <c r="AP283" i="8"/>
  <c r="AD283" i="8"/>
  <c r="R283" i="8"/>
  <c r="AO283" i="8"/>
  <c r="AC283" i="8"/>
  <c r="Q283" i="8"/>
  <c r="AN283" i="8"/>
  <c r="AB283" i="8"/>
  <c r="P283" i="8"/>
  <c r="AY283" i="8"/>
  <c r="AM283" i="8"/>
  <c r="AA283" i="8"/>
  <c r="O283" i="8"/>
  <c r="AX283" i="8"/>
  <c r="AL283" i="8"/>
  <c r="Z283" i="8"/>
  <c r="N283" i="8"/>
  <c r="AW283" i="8"/>
  <c r="AV283" i="8"/>
  <c r="AK283" i="8"/>
  <c r="AJ283" i="8"/>
  <c r="Y283" i="8"/>
  <c r="X283" i="8"/>
  <c r="M283" i="8"/>
  <c r="L283" i="8"/>
  <c r="E500" i="8"/>
  <c r="H499" i="8"/>
  <c r="X499" i="8"/>
  <c r="AN499" i="8"/>
  <c r="I499" i="8"/>
  <c r="Y499" i="8"/>
  <c r="AO499" i="8"/>
  <c r="J499" i="8"/>
  <c r="Z499" i="8"/>
  <c r="AP499" i="8"/>
  <c r="K499" i="8"/>
  <c r="AA499" i="8"/>
  <c r="AQ499" i="8"/>
  <c r="L499" i="8"/>
  <c r="AB499" i="8"/>
  <c r="AR499" i="8"/>
  <c r="M499" i="8"/>
  <c r="AC499" i="8"/>
  <c r="AS499" i="8"/>
  <c r="N499" i="8"/>
  <c r="AD499" i="8"/>
  <c r="AT499" i="8"/>
  <c r="O499" i="8"/>
  <c r="AE499" i="8"/>
  <c r="AU499" i="8"/>
  <c r="P499" i="8"/>
  <c r="AF499" i="8"/>
  <c r="AV499" i="8"/>
  <c r="Q499" i="8"/>
  <c r="AG499" i="8"/>
  <c r="AW499" i="8"/>
  <c r="R499" i="8"/>
  <c r="AH499" i="8"/>
  <c r="AX499" i="8"/>
  <c r="S499" i="8"/>
  <c r="AI499" i="8"/>
  <c r="AY499" i="8"/>
  <c r="T499" i="8"/>
  <c r="AJ499" i="8"/>
  <c r="U499" i="8"/>
  <c r="AK499" i="8"/>
  <c r="W499" i="8"/>
  <c r="AM499" i="8"/>
  <c r="AL499" i="8"/>
  <c r="V499" i="8"/>
  <c r="G499" i="8"/>
  <c r="E390" i="8"/>
  <c r="E284" i="8"/>
  <c r="AX390" i="8" l="1"/>
  <c r="AN390" i="8"/>
  <c r="AD390" i="8"/>
  <c r="T390" i="8"/>
  <c r="J390" i="8"/>
  <c r="AQ390" i="8"/>
  <c r="AF390" i="8"/>
  <c r="U390" i="8"/>
  <c r="I390" i="8"/>
  <c r="AP390" i="8"/>
  <c r="AE390" i="8"/>
  <c r="S390" i="8"/>
  <c r="H390" i="8"/>
  <c r="AO390" i="8"/>
  <c r="AC390" i="8"/>
  <c r="R390" i="8"/>
  <c r="G390" i="8"/>
  <c r="AR390" i="8"/>
  <c r="AG390" i="8"/>
  <c r="V390" i="8"/>
  <c r="K390" i="8"/>
  <c r="AW390" i="8"/>
  <c r="AH390" i="8"/>
  <c r="N390" i="8"/>
  <c r="AV390" i="8"/>
  <c r="AB390" i="8"/>
  <c r="M390" i="8"/>
  <c r="AU390" i="8"/>
  <c r="AA390" i="8"/>
  <c r="L390" i="8"/>
  <c r="AT390" i="8"/>
  <c r="Z390" i="8"/>
  <c r="AY390" i="8"/>
  <c r="AI390" i="8"/>
  <c r="O390" i="8"/>
  <c r="AS390" i="8"/>
  <c r="AJ390" i="8"/>
  <c r="Y390" i="8"/>
  <c r="AM390" i="8"/>
  <c r="AK390" i="8"/>
  <c r="W390" i="8"/>
  <c r="Q390" i="8"/>
  <c r="AL390" i="8"/>
  <c r="P390" i="8"/>
  <c r="X390" i="8"/>
  <c r="AZ509" i="25"/>
  <c r="AN509" i="25"/>
  <c r="AB509" i="25"/>
  <c r="P509" i="25"/>
  <c r="AY509" i="25"/>
  <c r="AM509" i="25"/>
  <c r="AA509" i="25"/>
  <c r="O509" i="25"/>
  <c r="AX509" i="25"/>
  <c r="AL509" i="25"/>
  <c r="Z509" i="25"/>
  <c r="N509" i="25"/>
  <c r="BI509" i="25"/>
  <c r="AW509" i="25"/>
  <c r="AK509" i="25"/>
  <c r="Y509" i="25"/>
  <c r="M509" i="25"/>
  <c r="E510" i="25"/>
  <c r="BH509" i="25"/>
  <c r="AV509" i="25"/>
  <c r="AJ509" i="25"/>
  <c r="X509" i="25"/>
  <c r="L509" i="25"/>
  <c r="BG509" i="25"/>
  <c r="AU509" i="25"/>
  <c r="AI509" i="25"/>
  <c r="W509" i="25"/>
  <c r="K509" i="25"/>
  <c r="BF509" i="25"/>
  <c r="AT509" i="25"/>
  <c r="AH509" i="25"/>
  <c r="V509" i="25"/>
  <c r="J509" i="25"/>
  <c r="BC509" i="25"/>
  <c r="AQ509" i="25"/>
  <c r="AE509" i="25"/>
  <c r="S509" i="25"/>
  <c r="G509" i="25"/>
  <c r="BB509" i="25"/>
  <c r="AP509" i="25"/>
  <c r="AD509" i="25"/>
  <c r="R509" i="25"/>
  <c r="BE509" i="25"/>
  <c r="I509" i="25"/>
  <c r="BD509" i="25"/>
  <c r="H509" i="25"/>
  <c r="AS509" i="25"/>
  <c r="AR509" i="25"/>
  <c r="AO509" i="25"/>
  <c r="AG509" i="25"/>
  <c r="AF509" i="25"/>
  <c r="AC509" i="25"/>
  <c r="U509" i="25"/>
  <c r="T509" i="25"/>
  <c r="Q509" i="25"/>
  <c r="BA509" i="25"/>
  <c r="BI293" i="25"/>
  <c r="AW293" i="25"/>
  <c r="AK293" i="25"/>
  <c r="Y293" i="25"/>
  <c r="M293" i="25"/>
  <c r="E294" i="25"/>
  <c r="BH293" i="25"/>
  <c r="AV293" i="25"/>
  <c r="AJ293" i="25"/>
  <c r="X293" i="25"/>
  <c r="L293" i="25"/>
  <c r="BF293" i="25"/>
  <c r="AT293" i="25"/>
  <c r="AH293" i="25"/>
  <c r="V293" i="25"/>
  <c r="J293" i="25"/>
  <c r="BE293" i="25"/>
  <c r="AS293" i="25"/>
  <c r="AG293" i="25"/>
  <c r="U293" i="25"/>
  <c r="I293" i="25"/>
  <c r="BD293" i="25"/>
  <c r="AR293" i="25"/>
  <c r="AF293" i="25"/>
  <c r="T293" i="25"/>
  <c r="H293" i="25"/>
  <c r="BC293" i="25"/>
  <c r="AQ293" i="25"/>
  <c r="AE293" i="25"/>
  <c r="S293" i="25"/>
  <c r="G293" i="25"/>
  <c r="BB293" i="25"/>
  <c r="AP293" i="25"/>
  <c r="AD293" i="25"/>
  <c r="R293" i="25"/>
  <c r="BA293" i="25"/>
  <c r="AO293" i="25"/>
  <c r="AC293" i="25"/>
  <c r="Q293" i="25"/>
  <c r="AZ293" i="25"/>
  <c r="AN293" i="25"/>
  <c r="AB293" i="25"/>
  <c r="P293" i="25"/>
  <c r="O293" i="25"/>
  <c r="N293" i="25"/>
  <c r="BG293" i="25"/>
  <c r="K293" i="25"/>
  <c r="AY293" i="25"/>
  <c r="AX293" i="25"/>
  <c r="AU293" i="25"/>
  <c r="AM293" i="25"/>
  <c r="AL293" i="25"/>
  <c r="AI293" i="25"/>
  <c r="AA293" i="25"/>
  <c r="W293" i="25"/>
  <c r="Z293" i="25"/>
  <c r="BF400" i="25"/>
  <c r="AT400" i="25"/>
  <c r="AH400" i="25"/>
  <c r="V400" i="25"/>
  <c r="J400" i="25"/>
  <c r="BE400" i="25"/>
  <c r="AS400" i="25"/>
  <c r="AG400" i="25"/>
  <c r="U400" i="25"/>
  <c r="I400" i="25"/>
  <c r="BD400" i="25"/>
  <c r="AR400" i="25"/>
  <c r="AF400" i="25"/>
  <c r="T400" i="25"/>
  <c r="H400" i="25"/>
  <c r="BC400" i="25"/>
  <c r="AQ400" i="25"/>
  <c r="AE400" i="25"/>
  <c r="S400" i="25"/>
  <c r="G400" i="25"/>
  <c r="BB400" i="25"/>
  <c r="AP400" i="25"/>
  <c r="AD400" i="25"/>
  <c r="R400" i="25"/>
  <c r="BA400" i="25"/>
  <c r="AO400" i="25"/>
  <c r="AC400" i="25"/>
  <c r="Q400" i="25"/>
  <c r="AZ400" i="25"/>
  <c r="AN400" i="25"/>
  <c r="AB400" i="25"/>
  <c r="P400" i="25"/>
  <c r="AY400" i="25"/>
  <c r="AM400" i="25"/>
  <c r="AA400" i="25"/>
  <c r="O400" i="25"/>
  <c r="AX400" i="25"/>
  <c r="AL400" i="25"/>
  <c r="Z400" i="25"/>
  <c r="N400" i="25"/>
  <c r="BG400" i="25"/>
  <c r="AU400" i="25"/>
  <c r="AI400" i="25"/>
  <c r="W400" i="25"/>
  <c r="K400" i="25"/>
  <c r="AW400" i="25"/>
  <c r="AV400" i="25"/>
  <c r="AK400" i="25"/>
  <c r="E401" i="25"/>
  <c r="AJ400" i="25"/>
  <c r="Y400" i="25"/>
  <c r="X400" i="25"/>
  <c r="M400" i="25"/>
  <c r="L400" i="25"/>
  <c r="BH400" i="25"/>
  <c r="BI400" i="25"/>
  <c r="AX284" i="8"/>
  <c r="AL284" i="8"/>
  <c r="Z284" i="8"/>
  <c r="N284" i="8"/>
  <c r="AW284" i="8"/>
  <c r="AK284" i="8"/>
  <c r="Y284" i="8"/>
  <c r="M284" i="8"/>
  <c r="AV284" i="8"/>
  <c r="AJ284" i="8"/>
  <c r="X284" i="8"/>
  <c r="L284" i="8"/>
  <c r="AU284" i="8"/>
  <c r="AI284" i="8"/>
  <c r="W284" i="8"/>
  <c r="K284" i="8"/>
  <c r="AT284" i="8"/>
  <c r="AH284" i="8"/>
  <c r="V284" i="8"/>
  <c r="J284" i="8"/>
  <c r="AS284" i="8"/>
  <c r="AG284" i="8"/>
  <c r="U284" i="8"/>
  <c r="I284" i="8"/>
  <c r="AR284" i="8"/>
  <c r="AF284" i="8"/>
  <c r="T284" i="8"/>
  <c r="H284" i="8"/>
  <c r="AQ284" i="8"/>
  <c r="AE284" i="8"/>
  <c r="S284" i="8"/>
  <c r="G284" i="8"/>
  <c r="AP284" i="8"/>
  <c r="AD284" i="8"/>
  <c r="R284" i="8"/>
  <c r="AO284" i="8"/>
  <c r="AC284" i="8"/>
  <c r="Q284" i="8"/>
  <c r="O284" i="8"/>
  <c r="P284" i="8"/>
  <c r="AA284" i="8"/>
  <c r="AZ284" i="8"/>
  <c r="AY284" i="8"/>
  <c r="AN284" i="8"/>
  <c r="AM284" i="8"/>
  <c r="AB284" i="8"/>
  <c r="E501" i="8"/>
  <c r="L500" i="8"/>
  <c r="AB500" i="8"/>
  <c r="AR500" i="8"/>
  <c r="M500" i="8"/>
  <c r="AC500" i="8"/>
  <c r="AS500" i="8"/>
  <c r="N500" i="8"/>
  <c r="AD500" i="8"/>
  <c r="AT500" i="8"/>
  <c r="O500" i="8"/>
  <c r="AE500" i="8"/>
  <c r="AU500" i="8"/>
  <c r="P500" i="8"/>
  <c r="AF500" i="8"/>
  <c r="AV500" i="8"/>
  <c r="Q500" i="8"/>
  <c r="AG500" i="8"/>
  <c r="AW500" i="8"/>
  <c r="R500" i="8"/>
  <c r="AH500" i="8"/>
  <c r="AX500" i="8"/>
  <c r="S500" i="8"/>
  <c r="AI500" i="8"/>
  <c r="AY500" i="8"/>
  <c r="T500" i="8"/>
  <c r="AJ500" i="8"/>
  <c r="AZ500" i="8"/>
  <c r="U500" i="8"/>
  <c r="AK500" i="8"/>
  <c r="V500" i="8"/>
  <c r="AL500" i="8"/>
  <c r="W500" i="8"/>
  <c r="AM500" i="8"/>
  <c r="H500" i="8"/>
  <c r="X500" i="8"/>
  <c r="AN500" i="8"/>
  <c r="I500" i="8"/>
  <c r="Y500" i="8"/>
  <c r="AO500" i="8"/>
  <c r="K500" i="8"/>
  <c r="AA500" i="8"/>
  <c r="AQ500" i="8"/>
  <c r="J500" i="8"/>
  <c r="Z500" i="8"/>
  <c r="AP500" i="8"/>
  <c r="G500" i="8"/>
  <c r="E285" i="8"/>
  <c r="E391" i="8"/>
  <c r="AS391" i="8" l="1"/>
  <c r="AI391" i="8"/>
  <c r="Y391" i="8"/>
  <c r="O391" i="8"/>
  <c r="AP391" i="8"/>
  <c r="AE391" i="8"/>
  <c r="T391" i="8"/>
  <c r="I391" i="8"/>
  <c r="AZ391" i="8"/>
  <c r="AO391" i="8"/>
  <c r="AD391" i="8"/>
  <c r="S391" i="8"/>
  <c r="H391" i="8"/>
  <c r="AY391" i="8"/>
  <c r="AN391" i="8"/>
  <c r="AC391" i="8"/>
  <c r="R391" i="8"/>
  <c r="G391" i="8"/>
  <c r="AQ391" i="8"/>
  <c r="AF391" i="8"/>
  <c r="U391" i="8"/>
  <c r="J391" i="8"/>
  <c r="AR391" i="8"/>
  <c r="X391" i="8"/>
  <c r="AM391" i="8"/>
  <c r="W391" i="8"/>
  <c r="AL391" i="8"/>
  <c r="V391" i="8"/>
  <c r="AK391" i="8"/>
  <c r="Q391" i="8"/>
  <c r="AT391" i="8"/>
  <c r="Z391" i="8"/>
  <c r="AJ391" i="8"/>
  <c r="AX391" i="8"/>
  <c r="AV391" i="8"/>
  <c r="AH391" i="8"/>
  <c r="AA391" i="8"/>
  <c r="AG391" i="8"/>
  <c r="AB391" i="8"/>
  <c r="P391" i="8"/>
  <c r="N391" i="8"/>
  <c r="AW391" i="8"/>
  <c r="L391" i="8"/>
  <c r="AU391" i="8"/>
  <c r="K391" i="8"/>
  <c r="M391" i="8"/>
  <c r="AZ401" i="25"/>
  <c r="AN401" i="25"/>
  <c r="AB401" i="25"/>
  <c r="P401" i="25"/>
  <c r="AY401" i="25"/>
  <c r="AM401" i="25"/>
  <c r="AA401" i="25"/>
  <c r="O401" i="25"/>
  <c r="BJ401" i="25"/>
  <c r="AX401" i="25"/>
  <c r="AL401" i="25"/>
  <c r="Z401" i="25"/>
  <c r="N401" i="25"/>
  <c r="BI401" i="25"/>
  <c r="AW401" i="25"/>
  <c r="AK401" i="25"/>
  <c r="Y401" i="25"/>
  <c r="M401" i="25"/>
  <c r="E402" i="25"/>
  <c r="BH401" i="25"/>
  <c r="AV401" i="25"/>
  <c r="AJ401" i="25"/>
  <c r="X401" i="25"/>
  <c r="L401" i="25"/>
  <c r="BG401" i="25"/>
  <c r="AU401" i="25"/>
  <c r="AI401" i="25"/>
  <c r="W401" i="25"/>
  <c r="K401" i="25"/>
  <c r="BF401" i="25"/>
  <c r="AT401" i="25"/>
  <c r="AH401" i="25"/>
  <c r="V401" i="25"/>
  <c r="J401" i="25"/>
  <c r="BE401" i="25"/>
  <c r="AS401" i="25"/>
  <c r="AG401" i="25"/>
  <c r="U401" i="25"/>
  <c r="I401" i="25"/>
  <c r="BD401" i="25"/>
  <c r="AR401" i="25"/>
  <c r="AF401" i="25"/>
  <c r="T401" i="25"/>
  <c r="H401" i="25"/>
  <c r="BA401" i="25"/>
  <c r="AO401" i="25"/>
  <c r="AC401" i="25"/>
  <c r="Q401" i="25"/>
  <c r="S401" i="25"/>
  <c r="R401" i="25"/>
  <c r="G401" i="25"/>
  <c r="BC401" i="25"/>
  <c r="BB401" i="25"/>
  <c r="AQ401" i="25"/>
  <c r="AD401" i="25"/>
  <c r="AP401" i="25"/>
  <c r="AE401" i="25"/>
  <c r="BF510" i="25"/>
  <c r="AT510" i="25"/>
  <c r="AH510" i="25"/>
  <c r="V510" i="25"/>
  <c r="J510" i="25"/>
  <c r="BE510" i="25"/>
  <c r="AS510" i="25"/>
  <c r="AG510" i="25"/>
  <c r="U510" i="25"/>
  <c r="I510" i="25"/>
  <c r="BD510" i="25"/>
  <c r="AR510" i="25"/>
  <c r="AF510" i="25"/>
  <c r="T510" i="25"/>
  <c r="H510" i="25"/>
  <c r="BC510" i="25"/>
  <c r="AQ510" i="25"/>
  <c r="AE510" i="25"/>
  <c r="S510" i="25"/>
  <c r="G510" i="25"/>
  <c r="BB510" i="25"/>
  <c r="AP510" i="25"/>
  <c r="AD510" i="25"/>
  <c r="R510" i="25"/>
  <c r="BA510" i="25"/>
  <c r="AO510" i="25"/>
  <c r="AC510" i="25"/>
  <c r="Q510" i="25"/>
  <c r="AZ510" i="25"/>
  <c r="AN510" i="25"/>
  <c r="AB510" i="25"/>
  <c r="P510" i="25"/>
  <c r="BI510" i="25"/>
  <c r="AW510" i="25"/>
  <c r="AK510" i="25"/>
  <c r="Y510" i="25"/>
  <c r="M510" i="25"/>
  <c r="E511" i="25"/>
  <c r="BH510" i="25"/>
  <c r="AV510" i="25"/>
  <c r="AJ510" i="25"/>
  <c r="X510" i="25"/>
  <c r="L510" i="25"/>
  <c r="AY510" i="25"/>
  <c r="AX510" i="25"/>
  <c r="AM510" i="25"/>
  <c r="AL510" i="25"/>
  <c r="AI510" i="25"/>
  <c r="AA510" i="25"/>
  <c r="Z510" i="25"/>
  <c r="W510" i="25"/>
  <c r="O510" i="25"/>
  <c r="BJ510" i="25"/>
  <c r="N510" i="25"/>
  <c r="BG510" i="25"/>
  <c r="AU510" i="25"/>
  <c r="K510" i="25"/>
  <c r="BC294" i="25"/>
  <c r="AQ294" i="25"/>
  <c r="AE294" i="25"/>
  <c r="S294" i="25"/>
  <c r="G294" i="25"/>
  <c r="BB294" i="25"/>
  <c r="AP294" i="25"/>
  <c r="AD294" i="25"/>
  <c r="R294" i="25"/>
  <c r="AZ294" i="25"/>
  <c r="AN294" i="25"/>
  <c r="AB294" i="25"/>
  <c r="P294" i="25"/>
  <c r="AY294" i="25"/>
  <c r="AM294" i="25"/>
  <c r="AA294" i="25"/>
  <c r="O294" i="25"/>
  <c r="BJ294" i="25"/>
  <c r="AX294" i="25"/>
  <c r="AL294" i="25"/>
  <c r="Z294" i="25"/>
  <c r="N294" i="25"/>
  <c r="BI294" i="25"/>
  <c r="AW294" i="25"/>
  <c r="AK294" i="25"/>
  <c r="Y294" i="25"/>
  <c r="M294" i="25"/>
  <c r="E295" i="25"/>
  <c r="BH294" i="25"/>
  <c r="AV294" i="25"/>
  <c r="AJ294" i="25"/>
  <c r="X294" i="25"/>
  <c r="L294" i="25"/>
  <c r="BG294" i="25"/>
  <c r="AU294" i="25"/>
  <c r="AI294" i="25"/>
  <c r="W294" i="25"/>
  <c r="K294" i="25"/>
  <c r="BF294" i="25"/>
  <c r="AT294" i="25"/>
  <c r="AH294" i="25"/>
  <c r="V294" i="25"/>
  <c r="J294" i="25"/>
  <c r="BE294" i="25"/>
  <c r="I294" i="25"/>
  <c r="BD294" i="25"/>
  <c r="H294" i="25"/>
  <c r="BA294" i="25"/>
  <c r="AS294" i="25"/>
  <c r="AR294" i="25"/>
  <c r="AO294" i="25"/>
  <c r="AG294" i="25"/>
  <c r="AF294" i="25"/>
  <c r="AC294" i="25"/>
  <c r="U294" i="25"/>
  <c r="T294" i="25"/>
  <c r="Q294" i="25"/>
  <c r="AZ285" i="8"/>
  <c r="AN285" i="8"/>
  <c r="AB285" i="8"/>
  <c r="P285" i="8"/>
  <c r="AY285" i="8"/>
  <c r="AM285" i="8"/>
  <c r="AA285" i="8"/>
  <c r="O285" i="8"/>
  <c r="AX285" i="8"/>
  <c r="AL285" i="8"/>
  <c r="Z285" i="8"/>
  <c r="N285" i="8"/>
  <c r="AW285" i="8"/>
  <c r="AK285" i="8"/>
  <c r="Y285" i="8"/>
  <c r="M285" i="8"/>
  <c r="AV285" i="8"/>
  <c r="AJ285" i="8"/>
  <c r="X285" i="8"/>
  <c r="L285" i="8"/>
  <c r="AU285" i="8"/>
  <c r="AI285" i="8"/>
  <c r="W285" i="8"/>
  <c r="K285" i="8"/>
  <c r="AT285" i="8"/>
  <c r="AH285" i="8"/>
  <c r="V285" i="8"/>
  <c r="J285" i="8"/>
  <c r="AS285" i="8"/>
  <c r="AG285" i="8"/>
  <c r="U285" i="8"/>
  <c r="I285" i="8"/>
  <c r="AR285" i="8"/>
  <c r="AF285" i="8"/>
  <c r="T285" i="8"/>
  <c r="H285" i="8"/>
  <c r="AQ285" i="8"/>
  <c r="AE285" i="8"/>
  <c r="S285" i="8"/>
  <c r="G285" i="8"/>
  <c r="AO285" i="8"/>
  <c r="AD285" i="8"/>
  <c r="AC285" i="8"/>
  <c r="R285" i="8"/>
  <c r="Q285" i="8"/>
  <c r="BA285" i="8"/>
  <c r="AP285" i="8"/>
  <c r="E502" i="8"/>
  <c r="O501" i="8"/>
  <c r="AE501" i="8"/>
  <c r="AU501" i="8"/>
  <c r="P501" i="8"/>
  <c r="AF501" i="8"/>
  <c r="AV501" i="8"/>
  <c r="Q501" i="8"/>
  <c r="AG501" i="8"/>
  <c r="AW501" i="8"/>
  <c r="R501" i="8"/>
  <c r="AH501" i="8"/>
  <c r="AX501" i="8"/>
  <c r="S501" i="8"/>
  <c r="AI501" i="8"/>
  <c r="AY501" i="8"/>
  <c r="T501" i="8"/>
  <c r="AJ501" i="8"/>
  <c r="AZ501" i="8"/>
  <c r="U501" i="8"/>
  <c r="AK501" i="8"/>
  <c r="BA501" i="8"/>
  <c r="V501" i="8"/>
  <c r="AL501" i="8"/>
  <c r="W501" i="8"/>
  <c r="AM501" i="8"/>
  <c r="H501" i="8"/>
  <c r="X501" i="8"/>
  <c r="AN501" i="8"/>
  <c r="I501" i="8"/>
  <c r="Y501" i="8"/>
  <c r="AO501" i="8"/>
  <c r="J501" i="8"/>
  <c r="Z501" i="8"/>
  <c r="AP501" i="8"/>
  <c r="K501" i="8"/>
  <c r="AA501" i="8"/>
  <c r="AQ501" i="8"/>
  <c r="L501" i="8"/>
  <c r="AB501" i="8"/>
  <c r="AR501" i="8"/>
  <c r="N501" i="8"/>
  <c r="AD501" i="8"/>
  <c r="AT501" i="8"/>
  <c r="M501" i="8"/>
  <c r="AC501" i="8"/>
  <c r="AS501" i="8"/>
  <c r="G501" i="8"/>
  <c r="E286" i="8"/>
  <c r="E392" i="8"/>
  <c r="AW392" i="8" l="1"/>
  <c r="AM392" i="8"/>
  <c r="AC392" i="8"/>
  <c r="S392" i="8"/>
  <c r="I392" i="8"/>
  <c r="AZ392" i="8"/>
  <c r="AO392" i="8"/>
  <c r="AD392" i="8"/>
  <c r="R392" i="8"/>
  <c r="G392" i="8"/>
  <c r="AY392" i="8"/>
  <c r="AN392" i="8"/>
  <c r="AB392" i="8"/>
  <c r="Q392" i="8"/>
  <c r="AX392" i="8"/>
  <c r="AL392" i="8"/>
  <c r="AA392" i="8"/>
  <c r="P392" i="8"/>
  <c r="BA392" i="8"/>
  <c r="AP392" i="8"/>
  <c r="AE392" i="8"/>
  <c r="T392" i="8"/>
  <c r="H392" i="8"/>
  <c r="AH392" i="8"/>
  <c r="N392" i="8"/>
  <c r="AV392" i="8"/>
  <c r="AG392" i="8"/>
  <c r="M392" i="8"/>
  <c r="AU392" i="8"/>
  <c r="AF392" i="8"/>
  <c r="L392" i="8"/>
  <c r="Z392" i="8"/>
  <c r="AT392" i="8"/>
  <c r="K392" i="8"/>
  <c r="AI392" i="8"/>
  <c r="O392" i="8"/>
  <c r="Y392" i="8"/>
  <c r="AQ392" i="8"/>
  <c r="X392" i="8"/>
  <c r="J392" i="8"/>
  <c r="W392" i="8"/>
  <c r="AJ392" i="8"/>
  <c r="V392" i="8"/>
  <c r="U392" i="8"/>
  <c r="AS392" i="8"/>
  <c r="AR392" i="8"/>
  <c r="AK392" i="8"/>
  <c r="BF402" i="25"/>
  <c r="AT402" i="25"/>
  <c r="AH402" i="25"/>
  <c r="V402" i="25"/>
  <c r="J402" i="25"/>
  <c r="BE402" i="25"/>
  <c r="AS402" i="25"/>
  <c r="AG402" i="25"/>
  <c r="U402" i="25"/>
  <c r="I402" i="25"/>
  <c r="BD402" i="25"/>
  <c r="AR402" i="25"/>
  <c r="AF402" i="25"/>
  <c r="T402" i="25"/>
  <c r="H402" i="25"/>
  <c r="BC402" i="25"/>
  <c r="AQ402" i="25"/>
  <c r="AE402" i="25"/>
  <c r="S402" i="25"/>
  <c r="G402" i="25"/>
  <c r="BB402" i="25"/>
  <c r="AP402" i="25"/>
  <c r="AD402" i="25"/>
  <c r="R402" i="25"/>
  <c r="BA402" i="25"/>
  <c r="AO402" i="25"/>
  <c r="AC402" i="25"/>
  <c r="Q402" i="25"/>
  <c r="AZ402" i="25"/>
  <c r="AN402" i="25"/>
  <c r="AB402" i="25"/>
  <c r="P402" i="25"/>
  <c r="BK402" i="25"/>
  <c r="AY402" i="25"/>
  <c r="AM402" i="25"/>
  <c r="AA402" i="25"/>
  <c r="O402" i="25"/>
  <c r="BJ402" i="25"/>
  <c r="AX402" i="25"/>
  <c r="AL402" i="25"/>
  <c r="Z402" i="25"/>
  <c r="N402" i="25"/>
  <c r="BG402" i="25"/>
  <c r="AU402" i="25"/>
  <c r="AI402" i="25"/>
  <c r="W402" i="25"/>
  <c r="K402" i="25"/>
  <c r="BI402" i="25"/>
  <c r="BH402" i="25"/>
  <c r="AW402" i="25"/>
  <c r="AV402" i="25"/>
  <c r="AK402" i="25"/>
  <c r="E403" i="25"/>
  <c r="AJ402" i="25"/>
  <c r="Y402" i="25"/>
  <c r="X402" i="25"/>
  <c r="M402" i="25"/>
  <c r="L402" i="25"/>
  <c r="BI295" i="25"/>
  <c r="AW295" i="25"/>
  <c r="AK295" i="25"/>
  <c r="Y295" i="25"/>
  <c r="M295" i="25"/>
  <c r="E296" i="25"/>
  <c r="BH295" i="25"/>
  <c r="AV295" i="25"/>
  <c r="AJ295" i="25"/>
  <c r="X295" i="25"/>
  <c r="L295" i="25"/>
  <c r="BF295" i="25"/>
  <c r="AT295" i="25"/>
  <c r="AH295" i="25"/>
  <c r="V295" i="25"/>
  <c r="J295" i="25"/>
  <c r="BE295" i="25"/>
  <c r="AS295" i="25"/>
  <c r="AG295" i="25"/>
  <c r="U295" i="25"/>
  <c r="I295" i="25"/>
  <c r="BD295" i="25"/>
  <c r="AR295" i="25"/>
  <c r="AF295" i="25"/>
  <c r="T295" i="25"/>
  <c r="H295" i="25"/>
  <c r="BC295" i="25"/>
  <c r="AQ295" i="25"/>
  <c r="AE295" i="25"/>
  <c r="S295" i="25"/>
  <c r="G295" i="25"/>
  <c r="BB295" i="25"/>
  <c r="AP295" i="25"/>
  <c r="AD295" i="25"/>
  <c r="R295" i="25"/>
  <c r="BA295" i="25"/>
  <c r="AO295" i="25"/>
  <c r="AC295" i="25"/>
  <c r="Q295" i="25"/>
  <c r="AZ295" i="25"/>
  <c r="AN295" i="25"/>
  <c r="AB295" i="25"/>
  <c r="P295" i="25"/>
  <c r="AY295" i="25"/>
  <c r="AX295" i="25"/>
  <c r="AU295" i="25"/>
  <c r="AM295" i="25"/>
  <c r="AL295" i="25"/>
  <c r="AI295" i="25"/>
  <c r="AA295" i="25"/>
  <c r="Z295" i="25"/>
  <c r="W295" i="25"/>
  <c r="BK295" i="25"/>
  <c r="O295" i="25"/>
  <c r="BJ295" i="25"/>
  <c r="BG295" i="25"/>
  <c r="N295" i="25"/>
  <c r="K295" i="25"/>
  <c r="BE511" i="25"/>
  <c r="BC511" i="25"/>
  <c r="BB511" i="25"/>
  <c r="AP511" i="25"/>
  <c r="BA511" i="25"/>
  <c r="AZ511" i="25"/>
  <c r="BK511" i="25"/>
  <c r="AY511" i="25"/>
  <c r="AM511" i="25"/>
  <c r="BJ511" i="25"/>
  <c r="AX511" i="25"/>
  <c r="AL511" i="25"/>
  <c r="E512" i="25"/>
  <c r="BH511" i="25"/>
  <c r="AV511" i="25"/>
  <c r="AQ511" i="25"/>
  <c r="AB511" i="25"/>
  <c r="P511" i="25"/>
  <c r="AO511" i="25"/>
  <c r="AA511" i="25"/>
  <c r="O511" i="25"/>
  <c r="AN511" i="25"/>
  <c r="Z511" i="25"/>
  <c r="N511" i="25"/>
  <c r="BI511" i="25"/>
  <c r="AK511" i="25"/>
  <c r="Y511" i="25"/>
  <c r="M511" i="25"/>
  <c r="BG511" i="25"/>
  <c r="AJ511" i="25"/>
  <c r="X511" i="25"/>
  <c r="L511" i="25"/>
  <c r="BF511" i="25"/>
  <c r="AI511" i="25"/>
  <c r="W511" i="25"/>
  <c r="K511" i="25"/>
  <c r="BD511" i="25"/>
  <c r="AH511" i="25"/>
  <c r="V511" i="25"/>
  <c r="J511" i="25"/>
  <c r="AT511" i="25"/>
  <c r="AE511" i="25"/>
  <c r="S511" i="25"/>
  <c r="G511" i="25"/>
  <c r="AS511" i="25"/>
  <c r="AD511" i="25"/>
  <c r="R511" i="25"/>
  <c r="AW511" i="25"/>
  <c r="AU511" i="25"/>
  <c r="AG511" i="25"/>
  <c r="AF511" i="25"/>
  <c r="AC511" i="25"/>
  <c r="U511" i="25"/>
  <c r="T511" i="25"/>
  <c r="Q511" i="25"/>
  <c r="I511" i="25"/>
  <c r="H511" i="25"/>
  <c r="AR511" i="25"/>
  <c r="BA286" i="8"/>
  <c r="AO286" i="8"/>
  <c r="AC286" i="8"/>
  <c r="Q286" i="8"/>
  <c r="AZ286" i="8"/>
  <c r="AN286" i="8"/>
  <c r="AB286" i="8"/>
  <c r="P286" i="8"/>
  <c r="AY286" i="8"/>
  <c r="AM286" i="8"/>
  <c r="AA286" i="8"/>
  <c r="O286" i="8"/>
  <c r="AX286" i="8"/>
  <c r="AL286" i="8"/>
  <c r="Z286" i="8"/>
  <c r="N286" i="8"/>
  <c r="AW286" i="8"/>
  <c r="AK286" i="8"/>
  <c r="Y286" i="8"/>
  <c r="M286" i="8"/>
  <c r="AV286" i="8"/>
  <c r="AJ286" i="8"/>
  <c r="X286" i="8"/>
  <c r="L286" i="8"/>
  <c r="AU286" i="8"/>
  <c r="AI286" i="8"/>
  <c r="W286" i="8"/>
  <c r="K286" i="8"/>
  <c r="AT286" i="8"/>
  <c r="AH286" i="8"/>
  <c r="V286" i="8"/>
  <c r="J286" i="8"/>
  <c r="AS286" i="8"/>
  <c r="AG286" i="8"/>
  <c r="U286" i="8"/>
  <c r="I286" i="8"/>
  <c r="AR286" i="8"/>
  <c r="AF286" i="8"/>
  <c r="T286" i="8"/>
  <c r="H286" i="8"/>
  <c r="BB286" i="8"/>
  <c r="AQ286" i="8"/>
  <c r="AP286" i="8"/>
  <c r="AE286" i="8"/>
  <c r="AD286" i="8"/>
  <c r="S286" i="8"/>
  <c r="R286" i="8"/>
  <c r="G286" i="8"/>
  <c r="E503" i="8"/>
  <c r="Q502" i="8"/>
  <c r="AG502" i="8"/>
  <c r="AW502" i="8"/>
  <c r="R502" i="8"/>
  <c r="AH502" i="8"/>
  <c r="AX502" i="8"/>
  <c r="S502" i="8"/>
  <c r="AI502" i="8"/>
  <c r="AY502" i="8"/>
  <c r="T502" i="8"/>
  <c r="AJ502" i="8"/>
  <c r="AZ502" i="8"/>
  <c r="U502" i="8"/>
  <c r="AK502" i="8"/>
  <c r="BA502" i="8"/>
  <c r="V502" i="8"/>
  <c r="AL502" i="8"/>
  <c r="BB502" i="8"/>
  <c r="W502" i="8"/>
  <c r="AM502" i="8"/>
  <c r="H502" i="8"/>
  <c r="X502" i="8"/>
  <c r="AN502" i="8"/>
  <c r="I502" i="8"/>
  <c r="Y502" i="8"/>
  <c r="AO502" i="8"/>
  <c r="J502" i="8"/>
  <c r="Z502" i="8"/>
  <c r="AP502" i="8"/>
  <c r="K502" i="8"/>
  <c r="AA502" i="8"/>
  <c r="AQ502" i="8"/>
  <c r="L502" i="8"/>
  <c r="AB502" i="8"/>
  <c r="AR502" i="8"/>
  <c r="M502" i="8"/>
  <c r="AC502" i="8"/>
  <c r="AS502" i="8"/>
  <c r="N502" i="8"/>
  <c r="AD502" i="8"/>
  <c r="AT502" i="8"/>
  <c r="P502" i="8"/>
  <c r="AF502" i="8"/>
  <c r="AV502" i="8"/>
  <c r="O502" i="8"/>
  <c r="AE502" i="8"/>
  <c r="AU502" i="8"/>
  <c r="G502" i="8"/>
  <c r="E393" i="8"/>
  <c r="E287" i="8"/>
  <c r="AZ393" i="8" l="1"/>
  <c r="AP393" i="8"/>
  <c r="AF393" i="8"/>
  <c r="V393" i="8"/>
  <c r="L393" i="8"/>
  <c r="AW393" i="8"/>
  <c r="AL393" i="8"/>
  <c r="AA393" i="8"/>
  <c r="P393" i="8"/>
  <c r="AV393" i="8"/>
  <c r="AK393" i="8"/>
  <c r="Z393" i="8"/>
  <c r="O393" i="8"/>
  <c r="AU393" i="8"/>
  <c r="AJ393" i="8"/>
  <c r="Y393" i="8"/>
  <c r="N393" i="8"/>
  <c r="AX393" i="8"/>
  <c r="AM393" i="8"/>
  <c r="AB393" i="8"/>
  <c r="Q393" i="8"/>
  <c r="AQ393" i="8"/>
  <c r="W393" i="8"/>
  <c r="G393" i="8"/>
  <c r="AO393" i="8"/>
  <c r="U393" i="8"/>
  <c r="AN393" i="8"/>
  <c r="T393" i="8"/>
  <c r="S393" i="8"/>
  <c r="AI393" i="8"/>
  <c r="AR393" i="8"/>
  <c r="X393" i="8"/>
  <c r="H393" i="8"/>
  <c r="BB393" i="8"/>
  <c r="R393" i="8"/>
  <c r="AS393" i="8"/>
  <c r="BA393" i="8"/>
  <c r="M393" i="8"/>
  <c r="AT393" i="8"/>
  <c r="AG393" i="8"/>
  <c r="AE393" i="8"/>
  <c r="AY393" i="8"/>
  <c r="K393" i="8"/>
  <c r="J393" i="8"/>
  <c r="I393" i="8"/>
  <c r="AD393" i="8"/>
  <c r="AH393" i="8"/>
  <c r="AC393" i="8"/>
  <c r="BL403" i="25"/>
  <c r="AZ403" i="25"/>
  <c r="AN403" i="25"/>
  <c r="AB403" i="25"/>
  <c r="P403" i="25"/>
  <c r="BK403" i="25"/>
  <c r="AY403" i="25"/>
  <c r="AM403" i="25"/>
  <c r="AA403" i="25"/>
  <c r="O403" i="25"/>
  <c r="BJ403" i="25"/>
  <c r="AX403" i="25"/>
  <c r="AL403" i="25"/>
  <c r="Z403" i="25"/>
  <c r="N403" i="25"/>
  <c r="BI403" i="25"/>
  <c r="AW403" i="25"/>
  <c r="AK403" i="25"/>
  <c r="Y403" i="25"/>
  <c r="M403" i="25"/>
  <c r="E404" i="25"/>
  <c r="BH403" i="25"/>
  <c r="AV403" i="25"/>
  <c r="AJ403" i="25"/>
  <c r="X403" i="25"/>
  <c r="L403" i="25"/>
  <c r="BG403" i="25"/>
  <c r="AU403" i="25"/>
  <c r="AI403" i="25"/>
  <c r="W403" i="25"/>
  <c r="K403" i="25"/>
  <c r="BF403" i="25"/>
  <c r="AT403" i="25"/>
  <c r="AH403" i="25"/>
  <c r="V403" i="25"/>
  <c r="J403" i="25"/>
  <c r="BE403" i="25"/>
  <c r="AS403" i="25"/>
  <c r="AG403" i="25"/>
  <c r="U403" i="25"/>
  <c r="I403" i="25"/>
  <c r="BD403" i="25"/>
  <c r="AR403" i="25"/>
  <c r="AF403" i="25"/>
  <c r="T403" i="25"/>
  <c r="H403" i="25"/>
  <c r="BA403" i="25"/>
  <c r="AO403" i="25"/>
  <c r="AC403" i="25"/>
  <c r="Q403" i="25"/>
  <c r="AE403" i="25"/>
  <c r="AD403" i="25"/>
  <c r="S403" i="25"/>
  <c r="R403" i="25"/>
  <c r="G403" i="25"/>
  <c r="BC403" i="25"/>
  <c r="AP403" i="25"/>
  <c r="BB403" i="25"/>
  <c r="AQ403" i="25"/>
  <c r="BC296" i="25"/>
  <c r="AQ296" i="25"/>
  <c r="AE296" i="25"/>
  <c r="S296" i="25"/>
  <c r="G296" i="25"/>
  <c r="BB296" i="25"/>
  <c r="AP296" i="25"/>
  <c r="AD296" i="25"/>
  <c r="R296" i="25"/>
  <c r="BL296" i="25"/>
  <c r="AZ296" i="25"/>
  <c r="AN296" i="25"/>
  <c r="AB296" i="25"/>
  <c r="P296" i="25"/>
  <c r="BK296" i="25"/>
  <c r="AY296" i="25"/>
  <c r="AM296" i="25"/>
  <c r="AA296" i="25"/>
  <c r="O296" i="25"/>
  <c r="BJ296" i="25"/>
  <c r="AX296" i="25"/>
  <c r="AL296" i="25"/>
  <c r="Z296" i="25"/>
  <c r="N296" i="25"/>
  <c r="BI296" i="25"/>
  <c r="AW296" i="25"/>
  <c r="AK296" i="25"/>
  <c r="Y296" i="25"/>
  <c r="M296" i="25"/>
  <c r="E297" i="25"/>
  <c r="BH296" i="25"/>
  <c r="AV296" i="25"/>
  <c r="AJ296" i="25"/>
  <c r="X296" i="25"/>
  <c r="L296" i="25"/>
  <c r="BG296" i="25"/>
  <c r="AU296" i="25"/>
  <c r="AI296" i="25"/>
  <c r="W296" i="25"/>
  <c r="K296" i="25"/>
  <c r="BF296" i="25"/>
  <c r="AT296" i="25"/>
  <c r="AH296" i="25"/>
  <c r="V296" i="25"/>
  <c r="J296" i="25"/>
  <c r="AS296" i="25"/>
  <c r="AR296" i="25"/>
  <c r="AO296" i="25"/>
  <c r="AG296" i="25"/>
  <c r="AF296" i="25"/>
  <c r="AC296" i="25"/>
  <c r="U296" i="25"/>
  <c r="T296" i="25"/>
  <c r="Q296" i="25"/>
  <c r="BE296" i="25"/>
  <c r="I296" i="25"/>
  <c r="BD296" i="25"/>
  <c r="BA296" i="25"/>
  <c r="H296" i="25"/>
  <c r="BK512" i="25"/>
  <c r="AY512" i="25"/>
  <c r="AM512" i="25"/>
  <c r="AA512" i="25"/>
  <c r="O512" i="25"/>
  <c r="BI512" i="25"/>
  <c r="AW512" i="25"/>
  <c r="AK512" i="25"/>
  <c r="Y512" i="25"/>
  <c r="M512" i="25"/>
  <c r="E513" i="25"/>
  <c r="BH512" i="25"/>
  <c r="AV512" i="25"/>
  <c r="AJ512" i="25"/>
  <c r="X512" i="25"/>
  <c r="L512" i="25"/>
  <c r="BG512" i="25"/>
  <c r="AU512" i="25"/>
  <c r="AI512" i="25"/>
  <c r="W512" i="25"/>
  <c r="K512" i="25"/>
  <c r="BF512" i="25"/>
  <c r="AT512" i="25"/>
  <c r="AH512" i="25"/>
  <c r="V512" i="25"/>
  <c r="J512" i="25"/>
  <c r="BE512" i="25"/>
  <c r="AS512" i="25"/>
  <c r="AG512" i="25"/>
  <c r="U512" i="25"/>
  <c r="I512" i="25"/>
  <c r="BD512" i="25"/>
  <c r="AR512" i="25"/>
  <c r="AF512" i="25"/>
  <c r="T512" i="25"/>
  <c r="H512" i="25"/>
  <c r="BB512" i="25"/>
  <c r="AP512" i="25"/>
  <c r="AD512" i="25"/>
  <c r="R512" i="25"/>
  <c r="BA512" i="25"/>
  <c r="AO512" i="25"/>
  <c r="AN512" i="25"/>
  <c r="AL512" i="25"/>
  <c r="AE512" i="25"/>
  <c r="AC512" i="25"/>
  <c r="AB512" i="25"/>
  <c r="BL512" i="25"/>
  <c r="Z512" i="25"/>
  <c r="AZ512" i="25"/>
  <c r="P512" i="25"/>
  <c r="AX512" i="25"/>
  <c r="N512" i="25"/>
  <c r="BJ512" i="25"/>
  <c r="BC512" i="25"/>
  <c r="AQ512" i="25"/>
  <c r="S512" i="25"/>
  <c r="Q512" i="25"/>
  <c r="G512" i="25"/>
  <c r="AZ287" i="8"/>
  <c r="AN287" i="8"/>
  <c r="AB287" i="8"/>
  <c r="AX287" i="8"/>
  <c r="AL287" i="8"/>
  <c r="AW287" i="8"/>
  <c r="AK287" i="8"/>
  <c r="AV287" i="8"/>
  <c r="AJ287" i="8"/>
  <c r="AU287" i="8"/>
  <c r="AI287" i="8"/>
  <c r="AR287" i="8"/>
  <c r="AF287" i="8"/>
  <c r="BC287" i="8"/>
  <c r="AQ287" i="8"/>
  <c r="AE287" i="8"/>
  <c r="BB287" i="8"/>
  <c r="AP287" i="8"/>
  <c r="AD287" i="8"/>
  <c r="AG287" i="8"/>
  <c r="Q287" i="8"/>
  <c r="AC287" i="8"/>
  <c r="P287" i="8"/>
  <c r="AA287" i="8"/>
  <c r="O287" i="8"/>
  <c r="Z287" i="8"/>
  <c r="N287" i="8"/>
  <c r="Y287" i="8"/>
  <c r="M287" i="8"/>
  <c r="BA287" i="8"/>
  <c r="X287" i="8"/>
  <c r="L287" i="8"/>
  <c r="AY287" i="8"/>
  <c r="W287" i="8"/>
  <c r="K287" i="8"/>
  <c r="AT287" i="8"/>
  <c r="V287" i="8"/>
  <c r="J287" i="8"/>
  <c r="AS287" i="8"/>
  <c r="U287" i="8"/>
  <c r="I287" i="8"/>
  <c r="AO287" i="8"/>
  <c r="T287" i="8"/>
  <c r="H287" i="8"/>
  <c r="R287" i="8"/>
  <c r="G287" i="8"/>
  <c r="AH287" i="8"/>
  <c r="S287" i="8"/>
  <c r="AM287" i="8"/>
  <c r="E504" i="8"/>
  <c r="R503" i="8"/>
  <c r="AH503" i="8"/>
  <c r="AX503" i="8"/>
  <c r="S503" i="8"/>
  <c r="AI503" i="8"/>
  <c r="AY503" i="8"/>
  <c r="T503" i="8"/>
  <c r="AJ503" i="8"/>
  <c r="AZ503" i="8"/>
  <c r="U503" i="8"/>
  <c r="AK503" i="8"/>
  <c r="BA503" i="8"/>
  <c r="V503" i="8"/>
  <c r="AL503" i="8"/>
  <c r="BB503" i="8"/>
  <c r="W503" i="8"/>
  <c r="AM503" i="8"/>
  <c r="BC503" i="8"/>
  <c r="H503" i="8"/>
  <c r="X503" i="8"/>
  <c r="AN503" i="8"/>
  <c r="I503" i="8"/>
  <c r="Y503" i="8"/>
  <c r="AO503" i="8"/>
  <c r="J503" i="8"/>
  <c r="Z503" i="8"/>
  <c r="AP503" i="8"/>
  <c r="K503" i="8"/>
  <c r="AA503" i="8"/>
  <c r="AQ503" i="8"/>
  <c r="L503" i="8"/>
  <c r="AB503" i="8"/>
  <c r="AR503" i="8"/>
  <c r="M503" i="8"/>
  <c r="AC503" i="8"/>
  <c r="AS503" i="8"/>
  <c r="N503" i="8"/>
  <c r="AD503" i="8"/>
  <c r="AT503" i="8"/>
  <c r="Q503" i="8"/>
  <c r="AG503" i="8"/>
  <c r="AW503" i="8"/>
  <c r="O503" i="8"/>
  <c r="AV503" i="8"/>
  <c r="P503" i="8"/>
  <c r="AE503" i="8"/>
  <c r="AF503" i="8"/>
  <c r="AU503" i="8"/>
  <c r="G503" i="8"/>
  <c r="E394" i="8"/>
  <c r="E288" i="8"/>
  <c r="BB394" i="8" l="1"/>
  <c r="AR394" i="8"/>
  <c r="AH394" i="8"/>
  <c r="X394" i="8"/>
  <c r="N394" i="8"/>
  <c r="AT394" i="8"/>
  <c r="AI394" i="8"/>
  <c r="W394" i="8"/>
  <c r="L394" i="8"/>
  <c r="AS394" i="8"/>
  <c r="AG394" i="8"/>
  <c r="V394" i="8"/>
  <c r="K394" i="8"/>
  <c r="BC394" i="8"/>
  <c r="AQ394" i="8"/>
  <c r="AF394" i="8"/>
  <c r="U394" i="8"/>
  <c r="J394" i="8"/>
  <c r="AU394" i="8"/>
  <c r="AJ394" i="8"/>
  <c r="Y394" i="8"/>
  <c r="M394" i="8"/>
  <c r="AX394" i="8"/>
  <c r="AD394" i="8"/>
  <c r="O394" i="8"/>
  <c r="AW394" i="8"/>
  <c r="AC394" i="8"/>
  <c r="I394" i="8"/>
  <c r="AV394" i="8"/>
  <c r="AB394" i="8"/>
  <c r="H394" i="8"/>
  <c r="AP394" i="8"/>
  <c r="AA394" i="8"/>
  <c r="G394" i="8"/>
  <c r="AY394" i="8"/>
  <c r="AE394" i="8"/>
  <c r="P394" i="8"/>
  <c r="AO394" i="8"/>
  <c r="Z394" i="8"/>
  <c r="T394" i="8"/>
  <c r="BA394" i="8"/>
  <c r="AN394" i="8"/>
  <c r="AK394" i="8"/>
  <c r="R394" i="8"/>
  <c r="AM394" i="8"/>
  <c r="AL394" i="8"/>
  <c r="AZ394" i="8"/>
  <c r="Q394" i="8"/>
  <c r="S394" i="8"/>
  <c r="BF404" i="25"/>
  <c r="AT404" i="25"/>
  <c r="AH404" i="25"/>
  <c r="V404" i="25"/>
  <c r="J404" i="25"/>
  <c r="BE404" i="25"/>
  <c r="AS404" i="25"/>
  <c r="AG404" i="25"/>
  <c r="U404" i="25"/>
  <c r="I404" i="25"/>
  <c r="BD404" i="25"/>
  <c r="AR404" i="25"/>
  <c r="AF404" i="25"/>
  <c r="T404" i="25"/>
  <c r="H404" i="25"/>
  <c r="BC404" i="25"/>
  <c r="AQ404" i="25"/>
  <c r="AE404" i="25"/>
  <c r="S404" i="25"/>
  <c r="G404" i="25"/>
  <c r="BB404" i="25"/>
  <c r="AP404" i="25"/>
  <c r="AD404" i="25"/>
  <c r="R404" i="25"/>
  <c r="BM404" i="25"/>
  <c r="BA404" i="25"/>
  <c r="AO404" i="25"/>
  <c r="AC404" i="25"/>
  <c r="Q404" i="25"/>
  <c r="BL404" i="25"/>
  <c r="AZ404" i="25"/>
  <c r="AN404" i="25"/>
  <c r="AB404" i="25"/>
  <c r="P404" i="25"/>
  <c r="BK404" i="25"/>
  <c r="AY404" i="25"/>
  <c r="AM404" i="25"/>
  <c r="AA404" i="25"/>
  <c r="O404" i="25"/>
  <c r="BJ404" i="25"/>
  <c r="AX404" i="25"/>
  <c r="AL404" i="25"/>
  <c r="Z404" i="25"/>
  <c r="N404" i="25"/>
  <c r="BG404" i="25"/>
  <c r="AU404" i="25"/>
  <c r="AI404" i="25"/>
  <c r="W404" i="25"/>
  <c r="K404" i="25"/>
  <c r="BI404" i="25"/>
  <c r="BH404" i="25"/>
  <c r="AW404" i="25"/>
  <c r="AV404" i="25"/>
  <c r="AK404" i="25"/>
  <c r="E405" i="25"/>
  <c r="AJ404" i="25"/>
  <c r="Y404" i="25"/>
  <c r="L404" i="25"/>
  <c r="M404" i="25"/>
  <c r="X404" i="25"/>
  <c r="BE513" i="25"/>
  <c r="AS513" i="25"/>
  <c r="AG513" i="25"/>
  <c r="U513" i="25"/>
  <c r="I513" i="25"/>
  <c r="BC513" i="25"/>
  <c r="AQ513" i="25"/>
  <c r="AE513" i="25"/>
  <c r="S513" i="25"/>
  <c r="G513" i="25"/>
  <c r="BB513" i="25"/>
  <c r="AP513" i="25"/>
  <c r="AD513" i="25"/>
  <c r="R513" i="25"/>
  <c r="BM513" i="25"/>
  <c r="BA513" i="25"/>
  <c r="AO513" i="25"/>
  <c r="AC513" i="25"/>
  <c r="Q513" i="25"/>
  <c r="BL513" i="25"/>
  <c r="AZ513" i="25"/>
  <c r="AN513" i="25"/>
  <c r="AB513" i="25"/>
  <c r="P513" i="25"/>
  <c r="BK513" i="25"/>
  <c r="AY513" i="25"/>
  <c r="AM513" i="25"/>
  <c r="AA513" i="25"/>
  <c r="O513" i="25"/>
  <c r="BJ513" i="25"/>
  <c r="AX513" i="25"/>
  <c r="AL513" i="25"/>
  <c r="Z513" i="25"/>
  <c r="N513" i="25"/>
  <c r="E514" i="25"/>
  <c r="BH513" i="25"/>
  <c r="AV513" i="25"/>
  <c r="AJ513" i="25"/>
  <c r="X513" i="25"/>
  <c r="L513" i="25"/>
  <c r="BG513" i="25"/>
  <c r="AU513" i="25"/>
  <c r="AI513" i="25"/>
  <c r="W513" i="25"/>
  <c r="K513" i="25"/>
  <c r="AH513" i="25"/>
  <c r="AF513" i="25"/>
  <c r="Y513" i="25"/>
  <c r="V513" i="25"/>
  <c r="T513" i="25"/>
  <c r="BI513" i="25"/>
  <c r="M513" i="25"/>
  <c r="BF513" i="25"/>
  <c r="J513" i="25"/>
  <c r="AT513" i="25"/>
  <c r="AR513" i="25"/>
  <c r="H513" i="25"/>
  <c r="BD513" i="25"/>
  <c r="AW513" i="25"/>
  <c r="AK513" i="25"/>
  <c r="BI297" i="25"/>
  <c r="AW297" i="25"/>
  <c r="AK297" i="25"/>
  <c r="Y297" i="25"/>
  <c r="M297" i="25"/>
  <c r="E298" i="25"/>
  <c r="BH297" i="25"/>
  <c r="AV297" i="25"/>
  <c r="AJ297" i="25"/>
  <c r="X297" i="25"/>
  <c r="L297" i="25"/>
  <c r="BF297" i="25"/>
  <c r="AT297" i="25"/>
  <c r="AH297" i="25"/>
  <c r="V297" i="25"/>
  <c r="J297" i="25"/>
  <c r="BE297" i="25"/>
  <c r="AS297" i="25"/>
  <c r="AG297" i="25"/>
  <c r="U297" i="25"/>
  <c r="I297" i="25"/>
  <c r="BD297" i="25"/>
  <c r="AR297" i="25"/>
  <c r="AF297" i="25"/>
  <c r="T297" i="25"/>
  <c r="H297" i="25"/>
  <c r="BC297" i="25"/>
  <c r="AQ297" i="25"/>
  <c r="AE297" i="25"/>
  <c r="S297" i="25"/>
  <c r="G297" i="25"/>
  <c r="BB297" i="25"/>
  <c r="AP297" i="25"/>
  <c r="AD297" i="25"/>
  <c r="R297" i="25"/>
  <c r="BM297" i="25"/>
  <c r="BA297" i="25"/>
  <c r="AO297" i="25"/>
  <c r="AC297" i="25"/>
  <c r="Q297" i="25"/>
  <c r="BL297" i="25"/>
  <c r="AZ297" i="25"/>
  <c r="AN297" i="25"/>
  <c r="AB297" i="25"/>
  <c r="P297" i="25"/>
  <c r="AM297" i="25"/>
  <c r="AL297" i="25"/>
  <c r="AI297" i="25"/>
  <c r="AA297" i="25"/>
  <c r="Z297" i="25"/>
  <c r="W297" i="25"/>
  <c r="BK297" i="25"/>
  <c r="O297" i="25"/>
  <c r="BJ297" i="25"/>
  <c r="N297" i="25"/>
  <c r="BG297" i="25"/>
  <c r="K297" i="25"/>
  <c r="AY297" i="25"/>
  <c r="AX297" i="25"/>
  <c r="AU297" i="25"/>
  <c r="AY288" i="8"/>
  <c r="AM288" i="8"/>
  <c r="AA288" i="8"/>
  <c r="O288" i="8"/>
  <c r="AW288" i="8"/>
  <c r="AK288" i="8"/>
  <c r="Y288" i="8"/>
  <c r="M288" i="8"/>
  <c r="AV288" i="8"/>
  <c r="AJ288" i="8"/>
  <c r="X288" i="8"/>
  <c r="L288" i="8"/>
  <c r="AU288" i="8"/>
  <c r="AI288" i="8"/>
  <c r="W288" i="8"/>
  <c r="K288" i="8"/>
  <c r="AT288" i="8"/>
  <c r="AH288" i="8"/>
  <c r="V288" i="8"/>
  <c r="J288" i="8"/>
  <c r="BC288" i="8"/>
  <c r="AQ288" i="8"/>
  <c r="AE288" i="8"/>
  <c r="S288" i="8"/>
  <c r="G288" i="8"/>
  <c r="BB288" i="8"/>
  <c r="AP288" i="8"/>
  <c r="AD288" i="8"/>
  <c r="R288" i="8"/>
  <c r="BA288" i="8"/>
  <c r="AO288" i="8"/>
  <c r="AC288" i="8"/>
  <c r="Q288" i="8"/>
  <c r="BD288" i="8"/>
  <c r="T288" i="8"/>
  <c r="AZ288" i="8"/>
  <c r="P288" i="8"/>
  <c r="AX288" i="8"/>
  <c r="N288" i="8"/>
  <c r="AS288" i="8"/>
  <c r="I288" i="8"/>
  <c r="AR288" i="8"/>
  <c r="H288" i="8"/>
  <c r="AN288" i="8"/>
  <c r="AL288" i="8"/>
  <c r="AG288" i="8"/>
  <c r="AF288" i="8"/>
  <c r="AB288" i="8"/>
  <c r="Z288" i="8"/>
  <c r="U288" i="8"/>
  <c r="E505" i="8"/>
  <c r="R504" i="8"/>
  <c r="AH504" i="8"/>
  <c r="AX504" i="8"/>
  <c r="S504" i="8"/>
  <c r="AI504" i="8"/>
  <c r="AY504" i="8"/>
  <c r="T504" i="8"/>
  <c r="AJ504" i="8"/>
  <c r="AZ504" i="8"/>
  <c r="U504" i="8"/>
  <c r="AK504" i="8"/>
  <c r="BA504" i="8"/>
  <c r="V504" i="8"/>
  <c r="AL504" i="8"/>
  <c r="BB504" i="8"/>
  <c r="W504" i="8"/>
  <c r="AM504" i="8"/>
  <c r="BC504" i="8"/>
  <c r="H504" i="8"/>
  <c r="X504" i="8"/>
  <c r="AN504" i="8"/>
  <c r="BD504" i="8"/>
  <c r="I504" i="8"/>
  <c r="Y504" i="8"/>
  <c r="AO504" i="8"/>
  <c r="J504" i="8"/>
  <c r="Z504" i="8"/>
  <c r="AP504" i="8"/>
  <c r="K504" i="8"/>
  <c r="AA504" i="8"/>
  <c r="AQ504" i="8"/>
  <c r="L504" i="8"/>
  <c r="AB504" i="8"/>
  <c r="AR504" i="8"/>
  <c r="M504" i="8"/>
  <c r="AC504" i="8"/>
  <c r="AS504" i="8"/>
  <c r="N504" i="8"/>
  <c r="AD504" i="8"/>
  <c r="AT504" i="8"/>
  <c r="Q504" i="8"/>
  <c r="AG504" i="8"/>
  <c r="AW504" i="8"/>
  <c r="O504" i="8"/>
  <c r="P504" i="8"/>
  <c r="AE504" i="8"/>
  <c r="AF504" i="8"/>
  <c r="AU504" i="8"/>
  <c r="AV504" i="8"/>
  <c r="G504" i="8"/>
  <c r="E289" i="8"/>
  <c r="E395" i="8"/>
  <c r="BC395" i="8" l="1"/>
  <c r="AS395" i="8"/>
  <c r="AI395" i="8"/>
  <c r="Y395" i="8"/>
  <c r="O395" i="8"/>
  <c r="AZ395" i="8"/>
  <c r="AO395" i="8"/>
  <c r="AD395" i="8"/>
  <c r="S395" i="8"/>
  <c r="H395" i="8"/>
  <c r="AY395" i="8"/>
  <c r="AN395" i="8"/>
  <c r="AC395" i="8"/>
  <c r="R395" i="8"/>
  <c r="G395" i="8"/>
  <c r="AX395" i="8"/>
  <c r="AM395" i="8"/>
  <c r="AB395" i="8"/>
  <c r="Q395" i="8"/>
  <c r="BA395" i="8"/>
  <c r="AP395" i="8"/>
  <c r="AE395" i="8"/>
  <c r="T395" i="8"/>
  <c r="I395" i="8"/>
  <c r="AK395" i="8"/>
  <c r="U395" i="8"/>
  <c r="BD395" i="8"/>
  <c r="AJ395" i="8"/>
  <c r="P395" i="8"/>
  <c r="BB395" i="8"/>
  <c r="AH395" i="8"/>
  <c r="N395" i="8"/>
  <c r="AW395" i="8"/>
  <c r="AG395" i="8"/>
  <c r="M395" i="8"/>
  <c r="AL395" i="8"/>
  <c r="V395" i="8"/>
  <c r="AF395" i="8"/>
  <c r="X395" i="8"/>
  <c r="AT395" i="8"/>
  <c r="AA395" i="8"/>
  <c r="L395" i="8"/>
  <c r="Z395" i="8"/>
  <c r="AV395" i="8"/>
  <c r="K395" i="8"/>
  <c r="J395" i="8"/>
  <c r="AQ395" i="8"/>
  <c r="W395" i="8"/>
  <c r="AU395" i="8"/>
  <c r="AR395" i="8"/>
  <c r="BC298" i="25"/>
  <c r="AQ298" i="25"/>
  <c r="AE298" i="25"/>
  <c r="S298" i="25"/>
  <c r="G298" i="25"/>
  <c r="BN298" i="25"/>
  <c r="BB298" i="25"/>
  <c r="AP298" i="25"/>
  <c r="AD298" i="25"/>
  <c r="R298" i="25"/>
  <c r="BL298" i="25"/>
  <c r="AZ298" i="25"/>
  <c r="AN298" i="25"/>
  <c r="AB298" i="25"/>
  <c r="P298" i="25"/>
  <c r="BK298" i="25"/>
  <c r="AY298" i="25"/>
  <c r="AM298" i="25"/>
  <c r="AA298" i="25"/>
  <c r="O298" i="25"/>
  <c r="BJ298" i="25"/>
  <c r="AX298" i="25"/>
  <c r="AL298" i="25"/>
  <c r="Z298" i="25"/>
  <c r="N298" i="25"/>
  <c r="BI298" i="25"/>
  <c r="AW298" i="25"/>
  <c r="AK298" i="25"/>
  <c r="Y298" i="25"/>
  <c r="M298" i="25"/>
  <c r="E299" i="25"/>
  <c r="BH298" i="25"/>
  <c r="AV298" i="25"/>
  <c r="AJ298" i="25"/>
  <c r="X298" i="25"/>
  <c r="L298" i="25"/>
  <c r="BG298" i="25"/>
  <c r="AU298" i="25"/>
  <c r="AI298" i="25"/>
  <c r="W298" i="25"/>
  <c r="K298" i="25"/>
  <c r="BF298" i="25"/>
  <c r="AT298" i="25"/>
  <c r="AH298" i="25"/>
  <c r="V298" i="25"/>
  <c r="J298" i="25"/>
  <c r="AG298" i="25"/>
  <c r="AF298" i="25"/>
  <c r="AC298" i="25"/>
  <c r="U298" i="25"/>
  <c r="T298" i="25"/>
  <c r="BM298" i="25"/>
  <c r="Q298" i="25"/>
  <c r="BE298" i="25"/>
  <c r="I298" i="25"/>
  <c r="BD298" i="25"/>
  <c r="H298" i="25"/>
  <c r="BA298" i="25"/>
  <c r="AS298" i="25"/>
  <c r="AR298" i="25"/>
  <c r="AO298" i="25"/>
  <c r="BK514" i="25"/>
  <c r="AY514" i="25"/>
  <c r="AM514" i="25"/>
  <c r="AA514" i="25"/>
  <c r="O514" i="25"/>
  <c r="BI514" i="25"/>
  <c r="AW514" i="25"/>
  <c r="AK514" i="25"/>
  <c r="Y514" i="25"/>
  <c r="M514" i="25"/>
  <c r="E515" i="25"/>
  <c r="BH514" i="25"/>
  <c r="AV514" i="25"/>
  <c r="AJ514" i="25"/>
  <c r="X514" i="25"/>
  <c r="L514" i="25"/>
  <c r="BG514" i="25"/>
  <c r="AU514" i="25"/>
  <c r="AI514" i="25"/>
  <c r="W514" i="25"/>
  <c r="K514" i="25"/>
  <c r="BF514" i="25"/>
  <c r="AT514" i="25"/>
  <c r="AH514" i="25"/>
  <c r="V514" i="25"/>
  <c r="J514" i="25"/>
  <c r="BE514" i="25"/>
  <c r="AS514" i="25"/>
  <c r="AG514" i="25"/>
  <c r="U514" i="25"/>
  <c r="I514" i="25"/>
  <c r="BD514" i="25"/>
  <c r="AR514" i="25"/>
  <c r="AF514" i="25"/>
  <c r="T514" i="25"/>
  <c r="H514" i="25"/>
  <c r="BN514" i="25"/>
  <c r="BB514" i="25"/>
  <c r="AP514" i="25"/>
  <c r="AD514" i="25"/>
  <c r="R514" i="25"/>
  <c r="BM514" i="25"/>
  <c r="BA514" i="25"/>
  <c r="AO514" i="25"/>
  <c r="AC514" i="25"/>
  <c r="Q514" i="25"/>
  <c r="AB514" i="25"/>
  <c r="Z514" i="25"/>
  <c r="S514" i="25"/>
  <c r="BL514" i="25"/>
  <c r="P514" i="25"/>
  <c r="BJ514" i="25"/>
  <c r="N514" i="25"/>
  <c r="BC514" i="25"/>
  <c r="G514" i="25"/>
  <c r="AZ514" i="25"/>
  <c r="AN514" i="25"/>
  <c r="AL514" i="25"/>
  <c r="AX514" i="25"/>
  <c r="AQ514" i="25"/>
  <c r="AE514" i="25"/>
  <c r="BL405" i="25"/>
  <c r="AZ405" i="25"/>
  <c r="AN405" i="25"/>
  <c r="AB405" i="25"/>
  <c r="P405" i="25"/>
  <c r="BK405" i="25"/>
  <c r="AY405" i="25"/>
  <c r="AM405" i="25"/>
  <c r="AA405" i="25"/>
  <c r="O405" i="25"/>
  <c r="BJ405" i="25"/>
  <c r="AX405" i="25"/>
  <c r="AL405" i="25"/>
  <c r="Z405" i="25"/>
  <c r="N405" i="25"/>
  <c r="BI405" i="25"/>
  <c r="AW405" i="25"/>
  <c r="AK405" i="25"/>
  <c r="Y405" i="25"/>
  <c r="M405" i="25"/>
  <c r="E406" i="25"/>
  <c r="BH405" i="25"/>
  <c r="AV405" i="25"/>
  <c r="AJ405" i="25"/>
  <c r="X405" i="25"/>
  <c r="L405" i="25"/>
  <c r="BG405" i="25"/>
  <c r="AU405" i="25"/>
  <c r="AI405" i="25"/>
  <c r="W405" i="25"/>
  <c r="K405" i="25"/>
  <c r="BF405" i="25"/>
  <c r="AT405" i="25"/>
  <c r="AH405" i="25"/>
  <c r="V405" i="25"/>
  <c r="J405" i="25"/>
  <c r="BE405" i="25"/>
  <c r="AS405" i="25"/>
  <c r="AG405" i="25"/>
  <c r="U405" i="25"/>
  <c r="I405" i="25"/>
  <c r="BD405" i="25"/>
  <c r="AR405" i="25"/>
  <c r="AF405" i="25"/>
  <c r="T405" i="25"/>
  <c r="H405" i="25"/>
  <c r="BM405" i="25"/>
  <c r="BA405" i="25"/>
  <c r="AO405" i="25"/>
  <c r="AC405" i="25"/>
  <c r="Q405" i="25"/>
  <c r="AQ405" i="25"/>
  <c r="AP405" i="25"/>
  <c r="AE405" i="25"/>
  <c r="AD405" i="25"/>
  <c r="S405" i="25"/>
  <c r="R405" i="25"/>
  <c r="G405" i="25"/>
  <c r="BB405" i="25"/>
  <c r="BN405" i="25"/>
  <c r="BC405" i="25"/>
  <c r="AW289" i="8"/>
  <c r="AK289" i="8"/>
  <c r="Y289" i="8"/>
  <c r="M289" i="8"/>
  <c r="AU289" i="8"/>
  <c r="AI289" i="8"/>
  <c r="W289" i="8"/>
  <c r="K289" i="8"/>
  <c r="AT289" i="8"/>
  <c r="AH289" i="8"/>
  <c r="V289" i="8"/>
  <c r="J289" i="8"/>
  <c r="BE289" i="8"/>
  <c r="AS289" i="8"/>
  <c r="AG289" i="8"/>
  <c r="U289" i="8"/>
  <c r="I289" i="8"/>
  <c r="BD289" i="8"/>
  <c r="AR289" i="8"/>
  <c r="AF289" i="8"/>
  <c r="T289" i="8"/>
  <c r="H289" i="8"/>
  <c r="BA289" i="8"/>
  <c r="AO289" i="8"/>
  <c r="AC289" i="8"/>
  <c r="Q289" i="8"/>
  <c r="AZ289" i="8"/>
  <c r="AN289" i="8"/>
  <c r="AB289" i="8"/>
  <c r="P289" i="8"/>
  <c r="AY289" i="8"/>
  <c r="AM289" i="8"/>
  <c r="AA289" i="8"/>
  <c r="O289" i="8"/>
  <c r="AP289" i="8"/>
  <c r="AL289" i="8"/>
  <c r="AJ289" i="8"/>
  <c r="AE289" i="8"/>
  <c r="AD289" i="8"/>
  <c r="Z289" i="8"/>
  <c r="X289" i="8"/>
  <c r="BC289" i="8"/>
  <c r="S289" i="8"/>
  <c r="BB289" i="8"/>
  <c r="R289" i="8"/>
  <c r="AX289" i="8"/>
  <c r="N289" i="8"/>
  <c r="AV289" i="8"/>
  <c r="AQ289" i="8"/>
  <c r="L289" i="8"/>
  <c r="G289" i="8"/>
  <c r="E506" i="8"/>
  <c r="Q505" i="8"/>
  <c r="AG505" i="8"/>
  <c r="AW505" i="8"/>
  <c r="R505" i="8"/>
  <c r="AH505" i="8"/>
  <c r="AX505" i="8"/>
  <c r="S505" i="8"/>
  <c r="AI505" i="8"/>
  <c r="AY505" i="8"/>
  <c r="T505" i="8"/>
  <c r="AJ505" i="8"/>
  <c r="AZ505" i="8"/>
  <c r="U505" i="8"/>
  <c r="AK505" i="8"/>
  <c r="V505" i="8"/>
  <c r="AL505" i="8"/>
  <c r="BB505" i="8"/>
  <c r="W505" i="8"/>
  <c r="AM505" i="8"/>
  <c r="BC505" i="8"/>
  <c r="H505" i="8"/>
  <c r="X505" i="8"/>
  <c r="AN505" i="8"/>
  <c r="BD505" i="8"/>
  <c r="I505" i="8"/>
  <c r="Y505" i="8"/>
  <c r="AO505" i="8"/>
  <c r="BE505" i="8"/>
  <c r="J505" i="8"/>
  <c r="Z505" i="8"/>
  <c r="AP505" i="8"/>
  <c r="K505" i="8"/>
  <c r="AA505" i="8"/>
  <c r="AQ505" i="8"/>
  <c r="L505" i="8"/>
  <c r="AB505" i="8"/>
  <c r="AR505" i="8"/>
  <c r="M505" i="8"/>
  <c r="AC505" i="8"/>
  <c r="AS505" i="8"/>
  <c r="P505" i="8"/>
  <c r="AF505" i="8"/>
  <c r="AV505" i="8"/>
  <c r="N505" i="8"/>
  <c r="O505" i="8"/>
  <c r="AD505" i="8"/>
  <c r="AE505" i="8"/>
  <c r="AT505" i="8"/>
  <c r="AU505" i="8"/>
  <c r="BA505" i="8"/>
  <c r="G505" i="8"/>
  <c r="E396" i="8"/>
  <c r="E290" i="8"/>
  <c r="BC396" i="8" l="1"/>
  <c r="AS396" i="8"/>
  <c r="AI396" i="8"/>
  <c r="Y396" i="8"/>
  <c r="O396" i="8"/>
  <c r="AU396" i="8"/>
  <c r="AJ396" i="8"/>
  <c r="X396" i="8"/>
  <c r="M396" i="8"/>
  <c r="BE396" i="8"/>
  <c r="AT396" i="8"/>
  <c r="AH396" i="8"/>
  <c r="W396" i="8"/>
  <c r="L396" i="8"/>
  <c r="BD396" i="8"/>
  <c r="AR396" i="8"/>
  <c r="AG396" i="8"/>
  <c r="V396" i="8"/>
  <c r="K396" i="8"/>
  <c r="AV396" i="8"/>
  <c r="AK396" i="8"/>
  <c r="Z396" i="8"/>
  <c r="N396" i="8"/>
  <c r="AP396" i="8"/>
  <c r="AA396" i="8"/>
  <c r="G396" i="8"/>
  <c r="AO396" i="8"/>
  <c r="U396" i="8"/>
  <c r="AM396" i="8"/>
  <c r="AN396" i="8"/>
  <c r="T396" i="8"/>
  <c r="S396" i="8"/>
  <c r="AQ396" i="8"/>
  <c r="AB396" i="8"/>
  <c r="H396" i="8"/>
  <c r="BB396" i="8"/>
  <c r="BA396" i="8"/>
  <c r="R396" i="8"/>
  <c r="AW396" i="8"/>
  <c r="AF396" i="8"/>
  <c r="AZ396" i="8"/>
  <c r="Q396" i="8"/>
  <c r="AX396" i="8"/>
  <c r="AE396" i="8"/>
  <c r="AY396" i="8"/>
  <c r="P396" i="8"/>
  <c r="J396" i="8"/>
  <c r="I396" i="8"/>
  <c r="AD396" i="8"/>
  <c r="AC396" i="8"/>
  <c r="AL396" i="8"/>
  <c r="BI299" i="25"/>
  <c r="AW299" i="25"/>
  <c r="AK299" i="25"/>
  <c r="Y299" i="25"/>
  <c r="M299" i="25"/>
  <c r="E300" i="25"/>
  <c r="BH299" i="25"/>
  <c r="AV299" i="25"/>
  <c r="AJ299" i="25"/>
  <c r="X299" i="25"/>
  <c r="L299" i="25"/>
  <c r="BF299" i="25"/>
  <c r="AT299" i="25"/>
  <c r="AH299" i="25"/>
  <c r="V299" i="25"/>
  <c r="J299" i="25"/>
  <c r="BE299" i="25"/>
  <c r="AS299" i="25"/>
  <c r="AG299" i="25"/>
  <c r="U299" i="25"/>
  <c r="I299" i="25"/>
  <c r="BD299" i="25"/>
  <c r="AR299" i="25"/>
  <c r="AF299" i="25"/>
  <c r="T299" i="25"/>
  <c r="H299" i="25"/>
  <c r="BO299" i="25"/>
  <c r="BC299" i="25"/>
  <c r="AQ299" i="25"/>
  <c r="AE299" i="25"/>
  <c r="S299" i="25"/>
  <c r="G299" i="25"/>
  <c r="BN299" i="25"/>
  <c r="BB299" i="25"/>
  <c r="AP299" i="25"/>
  <c r="AD299" i="25"/>
  <c r="R299" i="25"/>
  <c r="BM299" i="25"/>
  <c r="BA299" i="25"/>
  <c r="AO299" i="25"/>
  <c r="AC299" i="25"/>
  <c r="Q299" i="25"/>
  <c r="BL299" i="25"/>
  <c r="AZ299" i="25"/>
  <c r="AN299" i="25"/>
  <c r="AB299" i="25"/>
  <c r="P299" i="25"/>
  <c r="AA299" i="25"/>
  <c r="Z299" i="25"/>
  <c r="W299" i="25"/>
  <c r="BK299" i="25"/>
  <c r="O299" i="25"/>
  <c r="BJ299" i="25"/>
  <c r="N299" i="25"/>
  <c r="BG299" i="25"/>
  <c r="K299" i="25"/>
  <c r="AY299" i="25"/>
  <c r="AX299" i="25"/>
  <c r="AU299" i="25"/>
  <c r="AM299" i="25"/>
  <c r="AL299" i="25"/>
  <c r="AI299" i="25"/>
  <c r="BE515" i="25"/>
  <c r="AS515" i="25"/>
  <c r="AG515" i="25"/>
  <c r="U515" i="25"/>
  <c r="I515" i="25"/>
  <c r="BO515" i="25"/>
  <c r="BC515" i="25"/>
  <c r="AQ515" i="25"/>
  <c r="AE515" i="25"/>
  <c r="S515" i="25"/>
  <c r="G515" i="25"/>
  <c r="BN515" i="25"/>
  <c r="BB515" i="25"/>
  <c r="AP515" i="25"/>
  <c r="AD515" i="25"/>
  <c r="R515" i="25"/>
  <c r="BM515" i="25"/>
  <c r="BA515" i="25"/>
  <c r="AO515" i="25"/>
  <c r="AC515" i="25"/>
  <c r="Q515" i="25"/>
  <c r="BL515" i="25"/>
  <c r="AZ515" i="25"/>
  <c r="AN515" i="25"/>
  <c r="AB515" i="25"/>
  <c r="P515" i="25"/>
  <c r="BK515" i="25"/>
  <c r="AY515" i="25"/>
  <c r="AM515" i="25"/>
  <c r="AA515" i="25"/>
  <c r="O515" i="25"/>
  <c r="BJ515" i="25"/>
  <c r="AX515" i="25"/>
  <c r="AL515" i="25"/>
  <c r="Z515" i="25"/>
  <c r="N515" i="25"/>
  <c r="E516" i="25"/>
  <c r="BH515" i="25"/>
  <c r="AV515" i="25"/>
  <c r="AJ515" i="25"/>
  <c r="X515" i="25"/>
  <c r="L515" i="25"/>
  <c r="BG515" i="25"/>
  <c r="AU515" i="25"/>
  <c r="AI515" i="25"/>
  <c r="W515" i="25"/>
  <c r="K515" i="25"/>
  <c r="V515" i="25"/>
  <c r="T515" i="25"/>
  <c r="BI515" i="25"/>
  <c r="M515" i="25"/>
  <c r="BF515" i="25"/>
  <c r="J515" i="25"/>
  <c r="BD515" i="25"/>
  <c r="H515" i="25"/>
  <c r="AW515" i="25"/>
  <c r="AT515" i="25"/>
  <c r="AH515" i="25"/>
  <c r="AF515" i="25"/>
  <c r="AR515" i="25"/>
  <c r="AK515" i="25"/>
  <c r="Y515" i="25"/>
  <c r="BF406" i="25"/>
  <c r="BD406" i="25"/>
  <c r="BO406" i="25"/>
  <c r="BN406" i="25"/>
  <c r="BM406" i="25"/>
  <c r="BL406" i="25"/>
  <c r="AZ406" i="25"/>
  <c r="BK406" i="25"/>
  <c r="BJ406" i="25"/>
  <c r="BI406" i="25"/>
  <c r="AT406" i="25"/>
  <c r="AH406" i="25"/>
  <c r="V406" i="25"/>
  <c r="J406" i="25"/>
  <c r="BH406" i="25"/>
  <c r="AS406" i="25"/>
  <c r="AG406" i="25"/>
  <c r="U406" i="25"/>
  <c r="I406" i="25"/>
  <c r="BG406" i="25"/>
  <c r="AR406" i="25"/>
  <c r="AF406" i="25"/>
  <c r="T406" i="25"/>
  <c r="H406" i="25"/>
  <c r="BE406" i="25"/>
  <c r="AQ406" i="25"/>
  <c r="AE406" i="25"/>
  <c r="S406" i="25"/>
  <c r="G406" i="25"/>
  <c r="BC406" i="25"/>
  <c r="AP406" i="25"/>
  <c r="AD406" i="25"/>
  <c r="R406" i="25"/>
  <c r="E407" i="25"/>
  <c r="BB406" i="25"/>
  <c r="AO406" i="25"/>
  <c r="AC406" i="25"/>
  <c r="Q406" i="25"/>
  <c r="BA406" i="25"/>
  <c r="AN406" i="25"/>
  <c r="AB406" i="25"/>
  <c r="P406" i="25"/>
  <c r="AY406" i="25"/>
  <c r="AM406" i="25"/>
  <c r="AA406" i="25"/>
  <c r="O406" i="25"/>
  <c r="AX406" i="25"/>
  <c r="AL406" i="25"/>
  <c r="Z406" i="25"/>
  <c r="N406" i="25"/>
  <c r="AU406" i="25"/>
  <c r="AI406" i="25"/>
  <c r="W406" i="25"/>
  <c r="K406" i="25"/>
  <c r="M406" i="25"/>
  <c r="L406" i="25"/>
  <c r="AW406" i="25"/>
  <c r="AV406" i="25"/>
  <c r="AK406" i="25"/>
  <c r="X406" i="25"/>
  <c r="AJ406" i="25"/>
  <c r="Y406" i="25"/>
  <c r="BF290" i="8"/>
  <c r="AT290" i="8"/>
  <c r="AH290" i="8"/>
  <c r="V290" i="8"/>
  <c r="J290" i="8"/>
  <c r="BD290" i="8"/>
  <c r="AR290" i="8"/>
  <c r="AF290" i="8"/>
  <c r="T290" i="8"/>
  <c r="H290" i="8"/>
  <c r="BC290" i="8"/>
  <c r="AQ290" i="8"/>
  <c r="AE290" i="8"/>
  <c r="S290" i="8"/>
  <c r="G290" i="8"/>
  <c r="BB290" i="8"/>
  <c r="AP290" i="8"/>
  <c r="AD290" i="8"/>
  <c r="R290" i="8"/>
  <c r="BA290" i="8"/>
  <c r="AO290" i="8"/>
  <c r="AC290" i="8"/>
  <c r="Q290" i="8"/>
  <c r="AX290" i="8"/>
  <c r="AL290" i="8"/>
  <c r="Z290" i="8"/>
  <c r="N290" i="8"/>
  <c r="AW290" i="8"/>
  <c r="AK290" i="8"/>
  <c r="Y290" i="8"/>
  <c r="M290" i="8"/>
  <c r="AV290" i="8"/>
  <c r="AJ290" i="8"/>
  <c r="X290" i="8"/>
  <c r="L290" i="8"/>
  <c r="AA290" i="8"/>
  <c r="W290" i="8"/>
  <c r="BE290" i="8"/>
  <c r="U290" i="8"/>
  <c r="AZ290" i="8"/>
  <c r="P290" i="8"/>
  <c r="AY290" i="8"/>
  <c r="O290" i="8"/>
  <c r="AU290" i="8"/>
  <c r="K290" i="8"/>
  <c r="AS290" i="8"/>
  <c r="I290" i="8"/>
  <c r="AN290" i="8"/>
  <c r="AM290" i="8"/>
  <c r="AI290" i="8"/>
  <c r="AG290" i="8"/>
  <c r="AB290" i="8"/>
  <c r="E507" i="8"/>
  <c r="O506" i="8"/>
  <c r="AE506" i="8"/>
  <c r="AU506" i="8"/>
  <c r="P506" i="8"/>
  <c r="AF506" i="8"/>
  <c r="Q506" i="8"/>
  <c r="AG506" i="8"/>
  <c r="AW506" i="8"/>
  <c r="R506" i="8"/>
  <c r="AH506" i="8"/>
  <c r="AX506" i="8"/>
  <c r="T506" i="8"/>
  <c r="AJ506" i="8"/>
  <c r="U506" i="8"/>
  <c r="AK506" i="8"/>
  <c r="BA506" i="8"/>
  <c r="V506" i="8"/>
  <c r="AL506" i="8"/>
  <c r="BB506" i="8"/>
  <c r="W506" i="8"/>
  <c r="AM506" i="8"/>
  <c r="BC506" i="8"/>
  <c r="H506" i="8"/>
  <c r="X506" i="8"/>
  <c r="AN506" i="8"/>
  <c r="BD506" i="8"/>
  <c r="I506" i="8"/>
  <c r="Y506" i="8"/>
  <c r="AO506" i="8"/>
  <c r="BE506" i="8"/>
  <c r="J506" i="8"/>
  <c r="Z506" i="8"/>
  <c r="AP506" i="8"/>
  <c r="K506" i="8"/>
  <c r="AA506" i="8"/>
  <c r="AQ506" i="8"/>
  <c r="N506" i="8"/>
  <c r="AD506" i="8"/>
  <c r="AT506" i="8"/>
  <c r="AB506" i="8"/>
  <c r="AC506" i="8"/>
  <c r="AI506" i="8"/>
  <c r="AR506" i="8"/>
  <c r="AS506" i="8"/>
  <c r="AV506" i="8"/>
  <c r="AY506" i="8"/>
  <c r="AZ506" i="8"/>
  <c r="BF506" i="8"/>
  <c r="S506" i="8"/>
  <c r="L506" i="8"/>
  <c r="M506" i="8"/>
  <c r="G506" i="8"/>
  <c r="E291" i="8"/>
  <c r="E397" i="8"/>
  <c r="BB397" i="8" l="1"/>
  <c r="AR397" i="8"/>
  <c r="AH397" i="8"/>
  <c r="X397" i="8"/>
  <c r="N397" i="8"/>
  <c r="AY397" i="8"/>
  <c r="AN397" i="8"/>
  <c r="AC397" i="8"/>
  <c r="R397" i="8"/>
  <c r="G397" i="8"/>
  <c r="AX397" i="8"/>
  <c r="AM397" i="8"/>
  <c r="AB397" i="8"/>
  <c r="Q397" i="8"/>
  <c r="AW397" i="8"/>
  <c r="AL397" i="8"/>
  <c r="AA397" i="8"/>
  <c r="P397" i="8"/>
  <c r="AZ397" i="8"/>
  <c r="AO397" i="8"/>
  <c r="AD397" i="8"/>
  <c r="S397" i="8"/>
  <c r="H397" i="8"/>
  <c r="AU397" i="8"/>
  <c r="AE397" i="8"/>
  <c r="K397" i="8"/>
  <c r="W397" i="8"/>
  <c r="AT397" i="8"/>
  <c r="Z397" i="8"/>
  <c r="J397" i="8"/>
  <c r="AS397" i="8"/>
  <c r="Y397" i="8"/>
  <c r="I397" i="8"/>
  <c r="AQ397" i="8"/>
  <c r="AV397" i="8"/>
  <c r="AF397" i="8"/>
  <c r="L397" i="8"/>
  <c r="AP397" i="8"/>
  <c r="V397" i="8"/>
  <c r="BE397" i="8"/>
  <c r="O397" i="8"/>
  <c r="AK397" i="8"/>
  <c r="AG397" i="8"/>
  <c r="U397" i="8"/>
  <c r="BC397" i="8"/>
  <c r="AJ397" i="8"/>
  <c r="AI397" i="8"/>
  <c r="BF397" i="8"/>
  <c r="BD397" i="8"/>
  <c r="BA397" i="8"/>
  <c r="M397" i="8"/>
  <c r="T397" i="8"/>
  <c r="BO300" i="25"/>
  <c r="BC300" i="25"/>
  <c r="AQ300" i="25"/>
  <c r="AE300" i="25"/>
  <c r="S300" i="25"/>
  <c r="G300" i="25"/>
  <c r="BN300" i="25"/>
  <c r="BB300" i="25"/>
  <c r="AP300" i="25"/>
  <c r="AD300" i="25"/>
  <c r="R300" i="25"/>
  <c r="BL300" i="25"/>
  <c r="AZ300" i="25"/>
  <c r="AN300" i="25"/>
  <c r="AB300" i="25"/>
  <c r="P300" i="25"/>
  <c r="BK300" i="25"/>
  <c r="AY300" i="25"/>
  <c r="AM300" i="25"/>
  <c r="AA300" i="25"/>
  <c r="O300" i="25"/>
  <c r="BJ300" i="25"/>
  <c r="AX300" i="25"/>
  <c r="AL300" i="25"/>
  <c r="Z300" i="25"/>
  <c r="N300" i="25"/>
  <c r="BI300" i="25"/>
  <c r="AW300" i="25"/>
  <c r="AK300" i="25"/>
  <c r="Y300" i="25"/>
  <c r="M300" i="25"/>
  <c r="E301" i="25"/>
  <c r="BH300" i="25"/>
  <c r="AV300" i="25"/>
  <c r="AJ300" i="25"/>
  <c r="X300" i="25"/>
  <c r="L300" i="25"/>
  <c r="BG300" i="25"/>
  <c r="AU300" i="25"/>
  <c r="AI300" i="25"/>
  <c r="W300" i="25"/>
  <c r="K300" i="25"/>
  <c r="BF300" i="25"/>
  <c r="AT300" i="25"/>
  <c r="AH300" i="25"/>
  <c r="V300" i="25"/>
  <c r="J300" i="25"/>
  <c r="U300" i="25"/>
  <c r="BP300" i="25"/>
  <c r="T300" i="25"/>
  <c r="BM300" i="25"/>
  <c r="Q300" i="25"/>
  <c r="BE300" i="25"/>
  <c r="I300" i="25"/>
  <c r="BD300" i="25"/>
  <c r="H300" i="25"/>
  <c r="BA300" i="25"/>
  <c r="AS300" i="25"/>
  <c r="AR300" i="25"/>
  <c r="AO300" i="25"/>
  <c r="AG300" i="25"/>
  <c r="AF300" i="25"/>
  <c r="AC300" i="25"/>
  <c r="BL407" i="25"/>
  <c r="AZ407" i="25"/>
  <c r="AN407" i="25"/>
  <c r="AB407" i="25"/>
  <c r="P407" i="25"/>
  <c r="BK407" i="25"/>
  <c r="AY407" i="25"/>
  <c r="AM407" i="25"/>
  <c r="AA407" i="25"/>
  <c r="O407" i="25"/>
  <c r="BJ407" i="25"/>
  <c r="AX407" i="25"/>
  <c r="AL407" i="25"/>
  <c r="Z407" i="25"/>
  <c r="N407" i="25"/>
  <c r="BI407" i="25"/>
  <c r="AW407" i="25"/>
  <c r="AK407" i="25"/>
  <c r="Y407" i="25"/>
  <c r="M407" i="25"/>
  <c r="E408" i="25"/>
  <c r="BH407" i="25"/>
  <c r="AV407" i="25"/>
  <c r="AJ407" i="25"/>
  <c r="X407" i="25"/>
  <c r="L407" i="25"/>
  <c r="BG407" i="25"/>
  <c r="AU407" i="25"/>
  <c r="AI407" i="25"/>
  <c r="W407" i="25"/>
  <c r="K407" i="25"/>
  <c r="BF407" i="25"/>
  <c r="AT407" i="25"/>
  <c r="AH407" i="25"/>
  <c r="V407" i="25"/>
  <c r="J407" i="25"/>
  <c r="BE407" i="25"/>
  <c r="AS407" i="25"/>
  <c r="AG407" i="25"/>
  <c r="U407" i="25"/>
  <c r="I407" i="25"/>
  <c r="BP407" i="25"/>
  <c r="BD407" i="25"/>
  <c r="AR407" i="25"/>
  <c r="AF407" i="25"/>
  <c r="T407" i="25"/>
  <c r="H407" i="25"/>
  <c r="BM407" i="25"/>
  <c r="BA407" i="25"/>
  <c r="AO407" i="25"/>
  <c r="AC407" i="25"/>
  <c r="Q407" i="25"/>
  <c r="AE407" i="25"/>
  <c r="AD407" i="25"/>
  <c r="S407" i="25"/>
  <c r="R407" i="25"/>
  <c r="G407" i="25"/>
  <c r="BO407" i="25"/>
  <c r="BN407" i="25"/>
  <c r="BC407" i="25"/>
  <c r="AP407" i="25"/>
  <c r="BB407" i="25"/>
  <c r="AQ407" i="25"/>
  <c r="BK516" i="25"/>
  <c r="AY516" i="25"/>
  <c r="AM516" i="25"/>
  <c r="AA516" i="25"/>
  <c r="O516" i="25"/>
  <c r="BI516" i="25"/>
  <c r="AW516" i="25"/>
  <c r="AK516" i="25"/>
  <c r="Y516" i="25"/>
  <c r="M516" i="25"/>
  <c r="E517" i="25"/>
  <c r="BH516" i="25"/>
  <c r="AV516" i="25"/>
  <c r="AJ516" i="25"/>
  <c r="X516" i="25"/>
  <c r="L516" i="25"/>
  <c r="BG516" i="25"/>
  <c r="AU516" i="25"/>
  <c r="AI516" i="25"/>
  <c r="W516" i="25"/>
  <c r="K516" i="25"/>
  <c r="BF516" i="25"/>
  <c r="AT516" i="25"/>
  <c r="AH516" i="25"/>
  <c r="V516" i="25"/>
  <c r="J516" i="25"/>
  <c r="BE516" i="25"/>
  <c r="AS516" i="25"/>
  <c r="AG516" i="25"/>
  <c r="U516" i="25"/>
  <c r="I516" i="25"/>
  <c r="BP516" i="25"/>
  <c r="BD516" i="25"/>
  <c r="AR516" i="25"/>
  <c r="AF516" i="25"/>
  <c r="T516" i="25"/>
  <c r="H516" i="25"/>
  <c r="BN516" i="25"/>
  <c r="BB516" i="25"/>
  <c r="AP516" i="25"/>
  <c r="AD516" i="25"/>
  <c r="R516" i="25"/>
  <c r="BM516" i="25"/>
  <c r="BA516" i="25"/>
  <c r="AO516" i="25"/>
  <c r="AC516" i="25"/>
  <c r="Q516" i="25"/>
  <c r="BL516" i="25"/>
  <c r="P516" i="25"/>
  <c r="BJ516" i="25"/>
  <c r="N516" i="25"/>
  <c r="BC516" i="25"/>
  <c r="G516" i="25"/>
  <c r="AZ516" i="25"/>
  <c r="AX516" i="25"/>
  <c r="AQ516" i="25"/>
  <c r="AN516" i="25"/>
  <c r="AB516" i="25"/>
  <c r="Z516" i="25"/>
  <c r="AL516" i="25"/>
  <c r="AE516" i="25"/>
  <c r="S516" i="25"/>
  <c r="BO516" i="25"/>
  <c r="BB291" i="8"/>
  <c r="AP291" i="8"/>
  <c r="AD291" i="8"/>
  <c r="R291" i="8"/>
  <c r="AZ291" i="8"/>
  <c r="AN291" i="8"/>
  <c r="AB291" i="8"/>
  <c r="P291" i="8"/>
  <c r="AY291" i="8"/>
  <c r="AM291" i="8"/>
  <c r="AA291" i="8"/>
  <c r="O291" i="8"/>
  <c r="AX291" i="8"/>
  <c r="AL291" i="8"/>
  <c r="Z291" i="8"/>
  <c r="N291" i="8"/>
  <c r="AW291" i="8"/>
  <c r="AK291" i="8"/>
  <c r="Y291" i="8"/>
  <c r="M291" i="8"/>
  <c r="BG291" i="8"/>
  <c r="AU291" i="8"/>
  <c r="AI291" i="8"/>
  <c r="W291" i="8"/>
  <c r="BF291" i="8"/>
  <c r="AT291" i="8"/>
  <c r="AH291" i="8"/>
  <c r="V291" i="8"/>
  <c r="J291" i="8"/>
  <c r="BE291" i="8"/>
  <c r="AS291" i="8"/>
  <c r="AG291" i="8"/>
  <c r="U291" i="8"/>
  <c r="I291" i="8"/>
  <c r="BD291" i="8"/>
  <c r="AR291" i="8"/>
  <c r="AF291" i="8"/>
  <c r="T291" i="8"/>
  <c r="H291" i="8"/>
  <c r="BC291" i="8"/>
  <c r="K291" i="8"/>
  <c r="BA291" i="8"/>
  <c r="G291" i="8"/>
  <c r="AV291" i="8"/>
  <c r="AQ291" i="8"/>
  <c r="AO291" i="8"/>
  <c r="AJ291" i="8"/>
  <c r="AE291" i="8"/>
  <c r="AC291" i="8"/>
  <c r="X291" i="8"/>
  <c r="S291" i="8"/>
  <c r="L291" i="8"/>
  <c r="Q291" i="8"/>
  <c r="E508" i="8"/>
  <c r="L507" i="8"/>
  <c r="H507" i="8"/>
  <c r="K507" i="8"/>
  <c r="R507" i="8"/>
  <c r="AH507" i="8"/>
  <c r="AX507" i="8"/>
  <c r="S507" i="8"/>
  <c r="AI507" i="8"/>
  <c r="AY507" i="8"/>
  <c r="T507" i="8"/>
  <c r="AJ507" i="8"/>
  <c r="AZ507" i="8"/>
  <c r="U507" i="8"/>
  <c r="AK507" i="8"/>
  <c r="BA507" i="8"/>
  <c r="V507" i="8"/>
  <c r="AL507" i="8"/>
  <c r="BB507" i="8"/>
  <c r="W507" i="8"/>
  <c r="AM507" i="8"/>
  <c r="BC507" i="8"/>
  <c r="X507" i="8"/>
  <c r="AN507" i="8"/>
  <c r="BD507" i="8"/>
  <c r="Y507" i="8"/>
  <c r="AO507" i="8"/>
  <c r="BE507" i="8"/>
  <c r="Z507" i="8"/>
  <c r="AP507" i="8"/>
  <c r="BF507" i="8"/>
  <c r="I507" i="8"/>
  <c r="AA507" i="8"/>
  <c r="AQ507" i="8"/>
  <c r="BG507" i="8"/>
  <c r="J507" i="8"/>
  <c r="AB507" i="8"/>
  <c r="AR507" i="8"/>
  <c r="Q507" i="8"/>
  <c r="AG507" i="8"/>
  <c r="AW507" i="8"/>
  <c r="AE507" i="8"/>
  <c r="AF507" i="8"/>
  <c r="AS507" i="8"/>
  <c r="AT507" i="8"/>
  <c r="AU507" i="8"/>
  <c r="AV507" i="8"/>
  <c r="M507" i="8"/>
  <c r="N507" i="8"/>
  <c r="O507" i="8"/>
  <c r="AD507" i="8"/>
  <c r="P507" i="8"/>
  <c r="AC507" i="8"/>
  <c r="G507" i="8"/>
  <c r="E398" i="8"/>
  <c r="E292" i="8"/>
  <c r="AZ398" i="8" l="1"/>
  <c r="AP398" i="8"/>
  <c r="AF398" i="8"/>
  <c r="V398" i="8"/>
  <c r="L398" i="8"/>
  <c r="AY398" i="8"/>
  <c r="BD398" i="8"/>
  <c r="AR398" i="8"/>
  <c r="AG398" i="8"/>
  <c r="U398" i="8"/>
  <c r="J398" i="8"/>
  <c r="BC398" i="8"/>
  <c r="AQ398" i="8"/>
  <c r="AE398" i="8"/>
  <c r="T398" i="8"/>
  <c r="I398" i="8"/>
  <c r="BB398" i="8"/>
  <c r="AO398" i="8"/>
  <c r="AD398" i="8"/>
  <c r="S398" i="8"/>
  <c r="H398" i="8"/>
  <c r="BE398" i="8"/>
  <c r="AS398" i="8"/>
  <c r="AH398" i="8"/>
  <c r="W398" i="8"/>
  <c r="K398" i="8"/>
  <c r="AX398" i="8"/>
  <c r="AI398" i="8"/>
  <c r="O398" i="8"/>
  <c r="AW398" i="8"/>
  <c r="AC398" i="8"/>
  <c r="N398" i="8"/>
  <c r="AV398" i="8"/>
  <c r="AB398" i="8"/>
  <c r="M398" i="8"/>
  <c r="AU398" i="8"/>
  <c r="AA398" i="8"/>
  <c r="G398" i="8"/>
  <c r="BA398" i="8"/>
  <c r="AJ398" i="8"/>
  <c r="P398" i="8"/>
  <c r="Z398" i="8"/>
  <c r="Y398" i="8"/>
  <c r="AT398" i="8"/>
  <c r="X398" i="8"/>
  <c r="BF398" i="8"/>
  <c r="AN398" i="8"/>
  <c r="AM398" i="8"/>
  <c r="R398" i="8"/>
  <c r="AK398" i="8"/>
  <c r="BG398" i="8"/>
  <c r="Q398" i="8"/>
  <c r="AL398" i="8"/>
  <c r="BF408" i="25"/>
  <c r="AT408" i="25"/>
  <c r="AH408" i="25"/>
  <c r="V408" i="25"/>
  <c r="J408" i="25"/>
  <c r="BQ408" i="25"/>
  <c r="BE408" i="25"/>
  <c r="AS408" i="25"/>
  <c r="AG408" i="25"/>
  <c r="U408" i="25"/>
  <c r="I408" i="25"/>
  <c r="BP408" i="25"/>
  <c r="BD408" i="25"/>
  <c r="AR408" i="25"/>
  <c r="AF408" i="25"/>
  <c r="T408" i="25"/>
  <c r="H408" i="25"/>
  <c r="BO408" i="25"/>
  <c r="BC408" i="25"/>
  <c r="AQ408" i="25"/>
  <c r="AE408" i="25"/>
  <c r="S408" i="25"/>
  <c r="G408" i="25"/>
  <c r="BN408" i="25"/>
  <c r="BB408" i="25"/>
  <c r="AP408" i="25"/>
  <c r="AD408" i="25"/>
  <c r="R408" i="25"/>
  <c r="BM408" i="25"/>
  <c r="BA408" i="25"/>
  <c r="AO408" i="25"/>
  <c r="AC408" i="25"/>
  <c r="Q408" i="25"/>
  <c r="BL408" i="25"/>
  <c r="AZ408" i="25"/>
  <c r="AN408" i="25"/>
  <c r="AB408" i="25"/>
  <c r="P408" i="25"/>
  <c r="BK408" i="25"/>
  <c r="AY408" i="25"/>
  <c r="AM408" i="25"/>
  <c r="AA408" i="25"/>
  <c r="O408" i="25"/>
  <c r="BJ408" i="25"/>
  <c r="AX408" i="25"/>
  <c r="AL408" i="25"/>
  <c r="Z408" i="25"/>
  <c r="N408" i="25"/>
  <c r="BG408" i="25"/>
  <c r="AU408" i="25"/>
  <c r="AI408" i="25"/>
  <c r="W408" i="25"/>
  <c r="K408" i="25"/>
  <c r="BI408" i="25"/>
  <c r="BH408" i="25"/>
  <c r="AW408" i="25"/>
  <c r="AV408" i="25"/>
  <c r="AK408" i="25"/>
  <c r="E409" i="25"/>
  <c r="AJ408" i="25"/>
  <c r="Y408" i="25"/>
  <c r="L408" i="25"/>
  <c r="X408" i="25"/>
  <c r="M408" i="25"/>
  <c r="BI301" i="25"/>
  <c r="AW301" i="25"/>
  <c r="AK301" i="25"/>
  <c r="Y301" i="25"/>
  <c r="M301" i="25"/>
  <c r="E302" i="25"/>
  <c r="BH301" i="25"/>
  <c r="AV301" i="25"/>
  <c r="AJ301" i="25"/>
  <c r="X301" i="25"/>
  <c r="L301" i="25"/>
  <c r="BF301" i="25"/>
  <c r="AT301" i="25"/>
  <c r="AH301" i="25"/>
  <c r="V301" i="25"/>
  <c r="J301" i="25"/>
  <c r="BQ301" i="25"/>
  <c r="BE301" i="25"/>
  <c r="AS301" i="25"/>
  <c r="AG301" i="25"/>
  <c r="U301" i="25"/>
  <c r="I301" i="25"/>
  <c r="BP301" i="25"/>
  <c r="BD301" i="25"/>
  <c r="AR301" i="25"/>
  <c r="AF301" i="25"/>
  <c r="T301" i="25"/>
  <c r="H301" i="25"/>
  <c r="BO301" i="25"/>
  <c r="BC301" i="25"/>
  <c r="AQ301" i="25"/>
  <c r="AE301" i="25"/>
  <c r="S301" i="25"/>
  <c r="G301" i="25"/>
  <c r="BN301" i="25"/>
  <c r="BB301" i="25"/>
  <c r="AP301" i="25"/>
  <c r="AD301" i="25"/>
  <c r="R301" i="25"/>
  <c r="BM301" i="25"/>
  <c r="BA301" i="25"/>
  <c r="AO301" i="25"/>
  <c r="AC301" i="25"/>
  <c r="Q301" i="25"/>
  <c r="BL301" i="25"/>
  <c r="AZ301" i="25"/>
  <c r="AN301" i="25"/>
  <c r="AB301" i="25"/>
  <c r="P301" i="25"/>
  <c r="BK301" i="25"/>
  <c r="O301" i="25"/>
  <c r="BJ301" i="25"/>
  <c r="N301" i="25"/>
  <c r="BG301" i="25"/>
  <c r="K301" i="25"/>
  <c r="AY301" i="25"/>
  <c r="AX301" i="25"/>
  <c r="AU301" i="25"/>
  <c r="AM301" i="25"/>
  <c r="AL301" i="25"/>
  <c r="AI301" i="25"/>
  <c r="AA301" i="25"/>
  <c r="Z301" i="25"/>
  <c r="W301" i="25"/>
  <c r="BQ517" i="25"/>
  <c r="BE517" i="25"/>
  <c r="AS517" i="25"/>
  <c r="AG517" i="25"/>
  <c r="U517" i="25"/>
  <c r="I517" i="25"/>
  <c r="BP517" i="25"/>
  <c r="BD517" i="25"/>
  <c r="AR517" i="25"/>
  <c r="AF517" i="25"/>
  <c r="BO517" i="25"/>
  <c r="BC517" i="25"/>
  <c r="AQ517" i="25"/>
  <c r="AE517" i="25"/>
  <c r="S517" i="25"/>
  <c r="G517" i="25"/>
  <c r="BN517" i="25"/>
  <c r="BB517" i="25"/>
  <c r="AP517" i="25"/>
  <c r="AD517" i="25"/>
  <c r="R517" i="25"/>
  <c r="BM517" i="25"/>
  <c r="BA517" i="25"/>
  <c r="AO517" i="25"/>
  <c r="AC517" i="25"/>
  <c r="Q517" i="25"/>
  <c r="BL517" i="25"/>
  <c r="AZ517" i="25"/>
  <c r="AN517" i="25"/>
  <c r="AB517" i="25"/>
  <c r="P517" i="25"/>
  <c r="BK517" i="25"/>
  <c r="AY517" i="25"/>
  <c r="AM517" i="25"/>
  <c r="AA517" i="25"/>
  <c r="O517" i="25"/>
  <c r="BJ517" i="25"/>
  <c r="AX517" i="25"/>
  <c r="AL517" i="25"/>
  <c r="Z517" i="25"/>
  <c r="N517" i="25"/>
  <c r="E518" i="25"/>
  <c r="BH517" i="25"/>
  <c r="AV517" i="25"/>
  <c r="AJ517" i="25"/>
  <c r="X517" i="25"/>
  <c r="L517" i="25"/>
  <c r="BG517" i="25"/>
  <c r="AU517" i="25"/>
  <c r="AI517" i="25"/>
  <c r="W517" i="25"/>
  <c r="K517" i="25"/>
  <c r="J517" i="25"/>
  <c r="H517" i="25"/>
  <c r="BI517" i="25"/>
  <c r="BF517" i="25"/>
  <c r="AW517" i="25"/>
  <c r="AT517" i="25"/>
  <c r="AK517" i="25"/>
  <c r="V517" i="25"/>
  <c r="T517" i="25"/>
  <c r="AH517" i="25"/>
  <c r="Y517" i="25"/>
  <c r="M517" i="25"/>
  <c r="AW292" i="8"/>
  <c r="AK292" i="8"/>
  <c r="Y292" i="8"/>
  <c r="M292" i="8"/>
  <c r="BH292" i="8"/>
  <c r="BG292" i="8"/>
  <c r="AU292" i="8"/>
  <c r="AI292" i="8"/>
  <c r="W292" i="8"/>
  <c r="K292" i="8"/>
  <c r="BF292" i="8"/>
  <c r="AT292" i="8"/>
  <c r="AH292" i="8"/>
  <c r="V292" i="8"/>
  <c r="J292" i="8"/>
  <c r="BE292" i="8"/>
  <c r="AS292" i="8"/>
  <c r="AG292" i="8"/>
  <c r="U292" i="8"/>
  <c r="I292" i="8"/>
  <c r="BD292" i="8"/>
  <c r="AR292" i="8"/>
  <c r="AF292" i="8"/>
  <c r="T292" i="8"/>
  <c r="H292" i="8"/>
  <c r="BB292" i="8"/>
  <c r="AP292" i="8"/>
  <c r="AD292" i="8"/>
  <c r="R292" i="8"/>
  <c r="BA292" i="8"/>
  <c r="AO292" i="8"/>
  <c r="AC292" i="8"/>
  <c r="Q292" i="8"/>
  <c r="AZ292" i="8"/>
  <c r="AN292" i="8"/>
  <c r="AB292" i="8"/>
  <c r="P292" i="8"/>
  <c r="AY292" i="8"/>
  <c r="AM292" i="8"/>
  <c r="AA292" i="8"/>
  <c r="O292" i="8"/>
  <c r="AX292" i="8"/>
  <c r="AV292" i="8"/>
  <c r="AQ292" i="8"/>
  <c r="AL292" i="8"/>
  <c r="AJ292" i="8"/>
  <c r="AE292" i="8"/>
  <c r="Z292" i="8"/>
  <c r="X292" i="8"/>
  <c r="S292" i="8"/>
  <c r="N292" i="8"/>
  <c r="G292" i="8"/>
  <c r="BC292" i="8"/>
  <c r="L292" i="8"/>
  <c r="E509" i="8"/>
  <c r="N508" i="8"/>
  <c r="AD508" i="8"/>
  <c r="AT508" i="8"/>
  <c r="O508" i="8"/>
  <c r="AE508" i="8"/>
  <c r="AU508" i="8"/>
  <c r="P508" i="8"/>
  <c r="AF508" i="8"/>
  <c r="AV508" i="8"/>
  <c r="Q508" i="8"/>
  <c r="AG508" i="8"/>
  <c r="AW508" i="8"/>
  <c r="R508" i="8"/>
  <c r="AH508" i="8"/>
  <c r="AX508" i="8"/>
  <c r="S508" i="8"/>
  <c r="AI508" i="8"/>
  <c r="AY508" i="8"/>
  <c r="T508" i="8"/>
  <c r="AJ508" i="8"/>
  <c r="AZ508" i="8"/>
  <c r="U508" i="8"/>
  <c r="AK508" i="8"/>
  <c r="BA508" i="8"/>
  <c r="V508" i="8"/>
  <c r="AL508" i="8"/>
  <c r="BB508" i="8"/>
  <c r="W508" i="8"/>
  <c r="AM508" i="8"/>
  <c r="BC508" i="8"/>
  <c r="H508" i="8"/>
  <c r="X508" i="8"/>
  <c r="AN508" i="8"/>
  <c r="BD508" i="8"/>
  <c r="M508" i="8"/>
  <c r="AC508" i="8"/>
  <c r="AS508" i="8"/>
  <c r="AQ508" i="8"/>
  <c r="AR508" i="8"/>
  <c r="BE508" i="8"/>
  <c r="BF508" i="8"/>
  <c r="BG508" i="8"/>
  <c r="BH508" i="8"/>
  <c r="I508" i="8"/>
  <c r="J508" i="8"/>
  <c r="K508" i="8"/>
  <c r="L508" i="8"/>
  <c r="Y508" i="8"/>
  <c r="Z508" i="8"/>
  <c r="AA508" i="8"/>
  <c r="AP508" i="8"/>
  <c r="AB508" i="8"/>
  <c r="AO508" i="8"/>
  <c r="G508" i="8"/>
  <c r="E293" i="8"/>
  <c r="E399" i="8"/>
  <c r="BG399" i="8" l="1"/>
  <c r="AW399" i="8"/>
  <c r="AM399" i="8"/>
  <c r="AC399" i="8"/>
  <c r="S399" i="8"/>
  <c r="I399" i="8"/>
  <c r="BF399" i="8"/>
  <c r="AV399" i="8"/>
  <c r="AL399" i="8"/>
  <c r="AB399" i="8"/>
  <c r="R399" i="8"/>
  <c r="H399" i="8"/>
  <c r="BA399" i="8"/>
  <c r="AO399" i="8"/>
  <c r="AA399" i="8"/>
  <c r="O399" i="8"/>
  <c r="AZ399" i="8"/>
  <c r="AN399" i="8"/>
  <c r="Z399" i="8"/>
  <c r="N399" i="8"/>
  <c r="AY399" i="8"/>
  <c r="AK399" i="8"/>
  <c r="Y399" i="8"/>
  <c r="M399" i="8"/>
  <c r="BB399" i="8"/>
  <c r="AP399" i="8"/>
  <c r="AD399" i="8"/>
  <c r="P399" i="8"/>
  <c r="AQ399" i="8"/>
  <c r="U399" i="8"/>
  <c r="BH399" i="8"/>
  <c r="AJ399" i="8"/>
  <c r="T399" i="8"/>
  <c r="BE399" i="8"/>
  <c r="AI399" i="8"/>
  <c r="Q399" i="8"/>
  <c r="BD399" i="8"/>
  <c r="AH399" i="8"/>
  <c r="L399" i="8"/>
  <c r="AR399" i="8"/>
  <c r="V399" i="8"/>
  <c r="BC399" i="8"/>
  <c r="K399" i="8"/>
  <c r="AG399" i="8"/>
  <c r="AX399" i="8"/>
  <c r="J399" i="8"/>
  <c r="AS399" i="8"/>
  <c r="AU399" i="8"/>
  <c r="G399" i="8"/>
  <c r="X399" i="8"/>
  <c r="AT399" i="8"/>
  <c r="W399" i="8"/>
  <c r="AF399" i="8"/>
  <c r="AE399" i="8"/>
  <c r="BK518" i="25"/>
  <c r="AY518" i="25"/>
  <c r="AM518" i="25"/>
  <c r="AA518" i="25"/>
  <c r="O518" i="25"/>
  <c r="BJ518" i="25"/>
  <c r="AX518" i="25"/>
  <c r="AL518" i="25"/>
  <c r="Z518" i="25"/>
  <c r="N518" i="25"/>
  <c r="BI518" i="25"/>
  <c r="AW518" i="25"/>
  <c r="AK518" i="25"/>
  <c r="Y518" i="25"/>
  <c r="M518" i="25"/>
  <c r="E519" i="25"/>
  <c r="BH518" i="25"/>
  <c r="AV518" i="25"/>
  <c r="AJ518" i="25"/>
  <c r="X518" i="25"/>
  <c r="L518" i="25"/>
  <c r="BG518" i="25"/>
  <c r="AU518" i="25"/>
  <c r="AI518" i="25"/>
  <c r="W518" i="25"/>
  <c r="K518" i="25"/>
  <c r="BR518" i="25"/>
  <c r="BF518" i="25"/>
  <c r="AT518" i="25"/>
  <c r="AH518" i="25"/>
  <c r="V518" i="25"/>
  <c r="J518" i="25"/>
  <c r="BQ518" i="25"/>
  <c r="BE518" i="25"/>
  <c r="AS518" i="25"/>
  <c r="AG518" i="25"/>
  <c r="U518" i="25"/>
  <c r="I518" i="25"/>
  <c r="BP518" i="25"/>
  <c r="BD518" i="25"/>
  <c r="AR518" i="25"/>
  <c r="AF518" i="25"/>
  <c r="T518" i="25"/>
  <c r="H518" i="25"/>
  <c r="BN518" i="25"/>
  <c r="BB518" i="25"/>
  <c r="AP518" i="25"/>
  <c r="AD518" i="25"/>
  <c r="R518" i="25"/>
  <c r="BM518" i="25"/>
  <c r="BA518" i="25"/>
  <c r="AO518" i="25"/>
  <c r="AC518" i="25"/>
  <c r="Q518" i="25"/>
  <c r="AQ518" i="25"/>
  <c r="AN518" i="25"/>
  <c r="AE518" i="25"/>
  <c r="AB518" i="25"/>
  <c r="S518" i="25"/>
  <c r="P518" i="25"/>
  <c r="G518" i="25"/>
  <c r="BL518" i="25"/>
  <c r="BC518" i="25"/>
  <c r="BO518" i="25"/>
  <c r="AZ518" i="25"/>
  <c r="BO302" i="25"/>
  <c r="BC302" i="25"/>
  <c r="AQ302" i="25"/>
  <c r="AE302" i="25"/>
  <c r="S302" i="25"/>
  <c r="G302" i="25"/>
  <c r="BN302" i="25"/>
  <c r="BB302" i="25"/>
  <c r="AP302" i="25"/>
  <c r="AD302" i="25"/>
  <c r="R302" i="25"/>
  <c r="BL302" i="25"/>
  <c r="AZ302" i="25"/>
  <c r="AN302" i="25"/>
  <c r="AB302" i="25"/>
  <c r="P302" i="25"/>
  <c r="BK302" i="25"/>
  <c r="AY302" i="25"/>
  <c r="AM302" i="25"/>
  <c r="AA302" i="25"/>
  <c r="O302" i="25"/>
  <c r="BJ302" i="25"/>
  <c r="AX302" i="25"/>
  <c r="AL302" i="25"/>
  <c r="Z302" i="25"/>
  <c r="N302" i="25"/>
  <c r="BI302" i="25"/>
  <c r="AW302" i="25"/>
  <c r="AK302" i="25"/>
  <c r="Y302" i="25"/>
  <c r="M302" i="25"/>
  <c r="E303" i="25"/>
  <c r="BH302" i="25"/>
  <c r="AV302" i="25"/>
  <c r="AJ302" i="25"/>
  <c r="X302" i="25"/>
  <c r="L302" i="25"/>
  <c r="BG302" i="25"/>
  <c r="AU302" i="25"/>
  <c r="AI302" i="25"/>
  <c r="W302" i="25"/>
  <c r="K302" i="25"/>
  <c r="BR302" i="25"/>
  <c r="BF302" i="25"/>
  <c r="AT302" i="25"/>
  <c r="AH302" i="25"/>
  <c r="V302" i="25"/>
  <c r="J302" i="25"/>
  <c r="BE302" i="25"/>
  <c r="I302" i="25"/>
  <c r="BD302" i="25"/>
  <c r="H302" i="25"/>
  <c r="BA302" i="25"/>
  <c r="AS302" i="25"/>
  <c r="AR302" i="25"/>
  <c r="AO302" i="25"/>
  <c r="AG302" i="25"/>
  <c r="AF302" i="25"/>
  <c r="AC302" i="25"/>
  <c r="BQ302" i="25"/>
  <c r="U302" i="25"/>
  <c r="BP302" i="25"/>
  <c r="BM302" i="25"/>
  <c r="T302" i="25"/>
  <c r="Q302" i="25"/>
  <c r="BL409" i="25"/>
  <c r="AZ409" i="25"/>
  <c r="AN409" i="25"/>
  <c r="AB409" i="25"/>
  <c r="P409" i="25"/>
  <c r="BK409" i="25"/>
  <c r="AY409" i="25"/>
  <c r="AM409" i="25"/>
  <c r="AA409" i="25"/>
  <c r="O409" i="25"/>
  <c r="BJ409" i="25"/>
  <c r="AX409" i="25"/>
  <c r="AL409" i="25"/>
  <c r="Z409" i="25"/>
  <c r="N409" i="25"/>
  <c r="BI409" i="25"/>
  <c r="AW409" i="25"/>
  <c r="AK409" i="25"/>
  <c r="Y409" i="25"/>
  <c r="M409" i="25"/>
  <c r="E410" i="25"/>
  <c r="BH409" i="25"/>
  <c r="AV409" i="25"/>
  <c r="AJ409" i="25"/>
  <c r="X409" i="25"/>
  <c r="L409" i="25"/>
  <c r="BG409" i="25"/>
  <c r="AU409" i="25"/>
  <c r="AI409" i="25"/>
  <c r="W409" i="25"/>
  <c r="K409" i="25"/>
  <c r="BR409" i="25"/>
  <c r="BF409" i="25"/>
  <c r="AT409" i="25"/>
  <c r="AH409" i="25"/>
  <c r="V409" i="25"/>
  <c r="J409" i="25"/>
  <c r="BQ409" i="25"/>
  <c r="BE409" i="25"/>
  <c r="AS409" i="25"/>
  <c r="AG409" i="25"/>
  <c r="U409" i="25"/>
  <c r="I409" i="25"/>
  <c r="BP409" i="25"/>
  <c r="BD409" i="25"/>
  <c r="AR409" i="25"/>
  <c r="AF409" i="25"/>
  <c r="T409" i="25"/>
  <c r="H409" i="25"/>
  <c r="BM409" i="25"/>
  <c r="BA409" i="25"/>
  <c r="AO409" i="25"/>
  <c r="AC409" i="25"/>
  <c r="Q409" i="25"/>
  <c r="AQ409" i="25"/>
  <c r="AP409" i="25"/>
  <c r="AE409" i="25"/>
  <c r="AD409" i="25"/>
  <c r="S409" i="25"/>
  <c r="R409" i="25"/>
  <c r="G409" i="25"/>
  <c r="BO409" i="25"/>
  <c r="BB409" i="25"/>
  <c r="BN409" i="25"/>
  <c r="BC409" i="25"/>
  <c r="BC293" i="8"/>
  <c r="AQ293" i="8"/>
  <c r="AE293" i="8"/>
  <c r="S293" i="8"/>
  <c r="G293" i="8"/>
  <c r="BB293" i="8"/>
  <c r="AP293" i="8"/>
  <c r="AD293" i="8"/>
  <c r="R293" i="8"/>
  <c r="BA293" i="8"/>
  <c r="AO293" i="8"/>
  <c r="AC293" i="8"/>
  <c r="Q293" i="8"/>
  <c r="AZ293" i="8"/>
  <c r="AN293" i="8"/>
  <c r="AB293" i="8"/>
  <c r="P293" i="8"/>
  <c r="AY293" i="8"/>
  <c r="AM293" i="8"/>
  <c r="AA293" i="8"/>
  <c r="O293" i="8"/>
  <c r="AX293" i="8"/>
  <c r="AL293" i="8"/>
  <c r="Z293" i="8"/>
  <c r="N293" i="8"/>
  <c r="BI293" i="8"/>
  <c r="AW293" i="8"/>
  <c r="AK293" i="8"/>
  <c r="Y293" i="8"/>
  <c r="M293" i="8"/>
  <c r="BH293" i="8"/>
  <c r="AV293" i="8"/>
  <c r="AJ293" i="8"/>
  <c r="X293" i="8"/>
  <c r="L293" i="8"/>
  <c r="BG293" i="8"/>
  <c r="AU293" i="8"/>
  <c r="AI293" i="8"/>
  <c r="W293" i="8"/>
  <c r="K293" i="8"/>
  <c r="BF293" i="8"/>
  <c r="AT293" i="8"/>
  <c r="AH293" i="8"/>
  <c r="V293" i="8"/>
  <c r="J293" i="8"/>
  <c r="BE293" i="8"/>
  <c r="AS293" i="8"/>
  <c r="AG293" i="8"/>
  <c r="U293" i="8"/>
  <c r="I293" i="8"/>
  <c r="BD293" i="8"/>
  <c r="AR293" i="8"/>
  <c r="AF293" i="8"/>
  <c r="T293" i="8"/>
  <c r="H293" i="8"/>
  <c r="E510" i="8"/>
  <c r="I509" i="8"/>
  <c r="Y509" i="8"/>
  <c r="AO509" i="8"/>
  <c r="BE509" i="8"/>
  <c r="J509" i="8"/>
  <c r="Z509" i="8"/>
  <c r="AP509" i="8"/>
  <c r="BF509" i="8"/>
  <c r="K509" i="8"/>
  <c r="AA509" i="8"/>
  <c r="AQ509" i="8"/>
  <c r="BG509" i="8"/>
  <c r="L509" i="8"/>
  <c r="AB509" i="8"/>
  <c r="AR509" i="8"/>
  <c r="BH509" i="8"/>
  <c r="M509" i="8"/>
  <c r="AC509" i="8"/>
  <c r="AS509" i="8"/>
  <c r="BI509" i="8"/>
  <c r="N509" i="8"/>
  <c r="AD509" i="8"/>
  <c r="AT509" i="8"/>
  <c r="O509" i="8"/>
  <c r="AE509" i="8"/>
  <c r="AU509" i="8"/>
  <c r="P509" i="8"/>
  <c r="AF509" i="8"/>
  <c r="AV509" i="8"/>
  <c r="Q509" i="8"/>
  <c r="AG509" i="8"/>
  <c r="AW509" i="8"/>
  <c r="R509" i="8"/>
  <c r="AH509" i="8"/>
  <c r="AX509" i="8"/>
  <c r="S509" i="8"/>
  <c r="AI509" i="8"/>
  <c r="AY509" i="8"/>
  <c r="H509" i="8"/>
  <c r="X509" i="8"/>
  <c r="AN509" i="8"/>
  <c r="BD509" i="8"/>
  <c r="BB509" i="8"/>
  <c r="BC509" i="8"/>
  <c r="T509" i="8"/>
  <c r="U509" i="8"/>
  <c r="V509" i="8"/>
  <c r="W509" i="8"/>
  <c r="AJ509" i="8"/>
  <c r="AK509" i="8"/>
  <c r="AL509" i="8"/>
  <c r="BA509" i="8"/>
  <c r="AM509" i="8"/>
  <c r="AZ509" i="8"/>
  <c r="G509" i="8"/>
  <c r="E294" i="8"/>
  <c r="E400" i="8"/>
  <c r="BC400" i="8" l="1"/>
  <c r="AS400" i="8"/>
  <c r="AI400" i="8"/>
  <c r="Y400" i="8"/>
  <c r="O400" i="8"/>
  <c r="BB400" i="8"/>
  <c r="AR400" i="8"/>
  <c r="AH400" i="8"/>
  <c r="X400" i="8"/>
  <c r="N400" i="8"/>
  <c r="BI400" i="8"/>
  <c r="AW400" i="8"/>
  <c r="AK400" i="8"/>
  <c r="W400" i="8"/>
  <c r="K400" i="8"/>
  <c r="BH400" i="8"/>
  <c r="AV400" i="8"/>
  <c r="AJ400" i="8"/>
  <c r="V400" i="8"/>
  <c r="J400" i="8"/>
  <c r="BG400" i="8"/>
  <c r="AU400" i="8"/>
  <c r="AG400" i="8"/>
  <c r="U400" i="8"/>
  <c r="I400" i="8"/>
  <c r="AX400" i="8"/>
  <c r="AL400" i="8"/>
  <c r="Z400" i="8"/>
  <c r="L400" i="8"/>
  <c r="AY400" i="8"/>
  <c r="AC400" i="8"/>
  <c r="G400" i="8"/>
  <c r="AT400" i="8"/>
  <c r="AB400" i="8"/>
  <c r="AQ400" i="8"/>
  <c r="AA400" i="8"/>
  <c r="AP400" i="8"/>
  <c r="T400" i="8"/>
  <c r="AZ400" i="8"/>
  <c r="AD400" i="8"/>
  <c r="H400" i="8"/>
  <c r="AO400" i="8"/>
  <c r="AE400" i="8"/>
  <c r="R400" i="8"/>
  <c r="BE400" i="8"/>
  <c r="P400" i="8"/>
  <c r="AN400" i="8"/>
  <c r="BF400" i="8"/>
  <c r="Q400" i="8"/>
  <c r="BD400" i="8"/>
  <c r="AM400" i="8"/>
  <c r="AF400" i="8"/>
  <c r="BA400" i="8"/>
  <c r="M400" i="8"/>
  <c r="S400" i="8"/>
  <c r="BR410" i="25"/>
  <c r="BF410" i="25"/>
  <c r="AT410" i="25"/>
  <c r="AH410" i="25"/>
  <c r="V410" i="25"/>
  <c r="J410" i="25"/>
  <c r="BQ410" i="25"/>
  <c r="BE410" i="25"/>
  <c r="AS410" i="25"/>
  <c r="AG410" i="25"/>
  <c r="U410" i="25"/>
  <c r="I410" i="25"/>
  <c r="BP410" i="25"/>
  <c r="BD410" i="25"/>
  <c r="AR410" i="25"/>
  <c r="AF410" i="25"/>
  <c r="T410" i="25"/>
  <c r="H410" i="25"/>
  <c r="BO410" i="25"/>
  <c r="BC410" i="25"/>
  <c r="AQ410" i="25"/>
  <c r="AE410" i="25"/>
  <c r="S410" i="25"/>
  <c r="G410" i="25"/>
  <c r="BN410" i="25"/>
  <c r="BB410" i="25"/>
  <c r="AP410" i="25"/>
  <c r="AD410" i="25"/>
  <c r="R410" i="25"/>
  <c r="BM410" i="25"/>
  <c r="BA410" i="25"/>
  <c r="AO410" i="25"/>
  <c r="AC410" i="25"/>
  <c r="Q410" i="25"/>
  <c r="BL410" i="25"/>
  <c r="AZ410" i="25"/>
  <c r="AN410" i="25"/>
  <c r="AB410" i="25"/>
  <c r="P410" i="25"/>
  <c r="BK410" i="25"/>
  <c r="AY410" i="25"/>
  <c r="AM410" i="25"/>
  <c r="AA410" i="25"/>
  <c r="O410" i="25"/>
  <c r="BJ410" i="25"/>
  <c r="AX410" i="25"/>
  <c r="AL410" i="25"/>
  <c r="Z410" i="25"/>
  <c r="N410" i="25"/>
  <c r="BS410" i="25"/>
  <c r="BG410" i="25"/>
  <c r="AU410" i="25"/>
  <c r="AI410" i="25"/>
  <c r="W410" i="25"/>
  <c r="K410" i="25"/>
  <c r="M410" i="25"/>
  <c r="L410" i="25"/>
  <c r="BI410" i="25"/>
  <c r="BH410" i="25"/>
  <c r="AW410" i="25"/>
  <c r="AV410" i="25"/>
  <c r="AK410" i="25"/>
  <c r="X410" i="25"/>
  <c r="E411" i="25"/>
  <c r="AJ410" i="25"/>
  <c r="Y410" i="25"/>
  <c r="BQ519" i="25"/>
  <c r="BE519" i="25"/>
  <c r="AS519" i="25"/>
  <c r="AG519" i="25"/>
  <c r="U519" i="25"/>
  <c r="I519" i="25"/>
  <c r="BP519" i="25"/>
  <c r="BD519" i="25"/>
  <c r="AR519" i="25"/>
  <c r="AF519" i="25"/>
  <c r="T519" i="25"/>
  <c r="H519" i="25"/>
  <c r="BO519" i="25"/>
  <c r="BC519" i="25"/>
  <c r="AQ519" i="25"/>
  <c r="AE519" i="25"/>
  <c r="S519" i="25"/>
  <c r="G519" i="25"/>
  <c r="BN519" i="25"/>
  <c r="BB519" i="25"/>
  <c r="AP519" i="25"/>
  <c r="AD519" i="25"/>
  <c r="R519" i="25"/>
  <c r="BM519" i="25"/>
  <c r="BA519" i="25"/>
  <c r="AO519" i="25"/>
  <c r="AC519" i="25"/>
  <c r="Q519" i="25"/>
  <c r="BL519" i="25"/>
  <c r="AZ519" i="25"/>
  <c r="AN519" i="25"/>
  <c r="AB519" i="25"/>
  <c r="P519" i="25"/>
  <c r="BK519" i="25"/>
  <c r="AY519" i="25"/>
  <c r="AM519" i="25"/>
  <c r="AA519" i="25"/>
  <c r="O519" i="25"/>
  <c r="BJ519" i="25"/>
  <c r="AX519" i="25"/>
  <c r="AL519" i="25"/>
  <c r="Z519" i="25"/>
  <c r="N519" i="25"/>
  <c r="BH519" i="25"/>
  <c r="AV519" i="25"/>
  <c r="AJ519" i="25"/>
  <c r="X519" i="25"/>
  <c r="L519" i="25"/>
  <c r="E520" i="25"/>
  <c r="BS519" i="25"/>
  <c r="BG519" i="25"/>
  <c r="AU519" i="25"/>
  <c r="AI519" i="25"/>
  <c r="W519" i="25"/>
  <c r="K519" i="25"/>
  <c r="M519" i="25"/>
  <c r="J519" i="25"/>
  <c r="BR519" i="25"/>
  <c r="BI519" i="25"/>
  <c r="BF519" i="25"/>
  <c r="AW519" i="25"/>
  <c r="AH519" i="25"/>
  <c r="Y519" i="25"/>
  <c r="AT519" i="25"/>
  <c r="AK519" i="25"/>
  <c r="V519" i="25"/>
  <c r="BI303" i="25"/>
  <c r="AW303" i="25"/>
  <c r="AK303" i="25"/>
  <c r="Y303" i="25"/>
  <c r="M303" i="25"/>
  <c r="E304" i="25"/>
  <c r="BH303" i="25"/>
  <c r="AV303" i="25"/>
  <c r="AJ303" i="25"/>
  <c r="X303" i="25"/>
  <c r="L303" i="25"/>
  <c r="BR303" i="25"/>
  <c r="BF303" i="25"/>
  <c r="AT303" i="25"/>
  <c r="AH303" i="25"/>
  <c r="V303" i="25"/>
  <c r="J303" i="25"/>
  <c r="BQ303" i="25"/>
  <c r="BE303" i="25"/>
  <c r="AS303" i="25"/>
  <c r="AG303" i="25"/>
  <c r="U303" i="25"/>
  <c r="I303" i="25"/>
  <c r="BP303" i="25"/>
  <c r="BD303" i="25"/>
  <c r="AR303" i="25"/>
  <c r="AF303" i="25"/>
  <c r="T303" i="25"/>
  <c r="H303" i="25"/>
  <c r="BO303" i="25"/>
  <c r="BC303" i="25"/>
  <c r="AQ303" i="25"/>
  <c r="AE303" i="25"/>
  <c r="S303" i="25"/>
  <c r="G303" i="25"/>
  <c r="BN303" i="25"/>
  <c r="BB303" i="25"/>
  <c r="AP303" i="25"/>
  <c r="AD303" i="25"/>
  <c r="R303" i="25"/>
  <c r="BM303" i="25"/>
  <c r="BA303" i="25"/>
  <c r="AO303" i="25"/>
  <c r="AC303" i="25"/>
  <c r="Q303" i="25"/>
  <c r="BL303" i="25"/>
  <c r="AZ303" i="25"/>
  <c r="AN303" i="25"/>
  <c r="AB303" i="25"/>
  <c r="P303" i="25"/>
  <c r="AY303" i="25"/>
  <c r="AX303" i="25"/>
  <c r="AU303" i="25"/>
  <c r="AM303" i="25"/>
  <c r="AL303" i="25"/>
  <c r="AI303" i="25"/>
  <c r="AA303" i="25"/>
  <c r="Z303" i="25"/>
  <c r="BS303" i="25"/>
  <c r="W303" i="25"/>
  <c r="BK303" i="25"/>
  <c r="O303" i="25"/>
  <c r="BJ303" i="25"/>
  <c r="BG303" i="25"/>
  <c r="N303" i="25"/>
  <c r="K303" i="25"/>
  <c r="BH294" i="8"/>
  <c r="AV294" i="8"/>
  <c r="AJ294" i="8"/>
  <c r="X294" i="8"/>
  <c r="L294" i="8"/>
  <c r="BG294" i="8"/>
  <c r="AU294" i="8"/>
  <c r="AI294" i="8"/>
  <c r="W294" i="8"/>
  <c r="K294" i="8"/>
  <c r="BF294" i="8"/>
  <c r="AT294" i="8"/>
  <c r="AH294" i="8"/>
  <c r="V294" i="8"/>
  <c r="J294" i="8"/>
  <c r="BE294" i="8"/>
  <c r="AS294" i="8"/>
  <c r="AG294" i="8"/>
  <c r="U294" i="8"/>
  <c r="I294" i="8"/>
  <c r="BD294" i="8"/>
  <c r="AR294" i="8"/>
  <c r="AF294" i="8"/>
  <c r="T294" i="8"/>
  <c r="H294" i="8"/>
  <c r="BC294" i="8"/>
  <c r="AQ294" i="8"/>
  <c r="AE294" i="8"/>
  <c r="S294" i="8"/>
  <c r="G294" i="8"/>
  <c r="BB294" i="8"/>
  <c r="AP294" i="8"/>
  <c r="AD294" i="8"/>
  <c r="R294" i="8"/>
  <c r="BA294" i="8"/>
  <c r="AO294" i="8"/>
  <c r="AC294" i="8"/>
  <c r="Q294" i="8"/>
  <c r="AZ294" i="8"/>
  <c r="AN294" i="8"/>
  <c r="AB294" i="8"/>
  <c r="P294" i="8"/>
  <c r="AY294" i="8"/>
  <c r="AM294" i="8"/>
  <c r="AA294" i="8"/>
  <c r="O294" i="8"/>
  <c r="BJ294" i="8"/>
  <c r="AX294" i="8"/>
  <c r="AL294" i="8"/>
  <c r="Z294" i="8"/>
  <c r="N294" i="8"/>
  <c r="BI294" i="8"/>
  <c r="AW294" i="8"/>
  <c r="AK294" i="8"/>
  <c r="Y294" i="8"/>
  <c r="M294" i="8"/>
  <c r="E511" i="8"/>
  <c r="S510" i="8"/>
  <c r="AI510" i="8"/>
  <c r="AY510" i="8"/>
  <c r="T510" i="8"/>
  <c r="AJ510" i="8"/>
  <c r="AZ510" i="8"/>
  <c r="U510" i="8"/>
  <c r="AK510" i="8"/>
  <c r="BA510" i="8"/>
  <c r="V510" i="8"/>
  <c r="AL510" i="8"/>
  <c r="BB510" i="8"/>
  <c r="W510" i="8"/>
  <c r="AM510" i="8"/>
  <c r="BC510" i="8"/>
  <c r="H510" i="8"/>
  <c r="X510" i="8"/>
  <c r="AN510" i="8"/>
  <c r="BD510" i="8"/>
  <c r="I510" i="8"/>
  <c r="Y510" i="8"/>
  <c r="AO510" i="8"/>
  <c r="BE510" i="8"/>
  <c r="J510" i="8"/>
  <c r="Z510" i="8"/>
  <c r="AP510" i="8"/>
  <c r="BF510" i="8"/>
  <c r="K510" i="8"/>
  <c r="AA510" i="8"/>
  <c r="AQ510" i="8"/>
  <c r="BG510" i="8"/>
  <c r="L510" i="8"/>
  <c r="AB510" i="8"/>
  <c r="AR510" i="8"/>
  <c r="BH510" i="8"/>
  <c r="M510" i="8"/>
  <c r="AC510" i="8"/>
  <c r="AS510" i="8"/>
  <c r="BI510" i="8"/>
  <c r="R510" i="8"/>
  <c r="AH510" i="8"/>
  <c r="AX510" i="8"/>
  <c r="N510" i="8"/>
  <c r="O510" i="8"/>
  <c r="P510" i="8"/>
  <c r="Q510" i="8"/>
  <c r="AD510" i="8"/>
  <c r="AE510" i="8"/>
  <c r="AF510" i="8"/>
  <c r="AG510" i="8"/>
  <c r="AT510" i="8"/>
  <c r="AU510" i="8"/>
  <c r="AV510" i="8"/>
  <c r="AW510" i="8"/>
  <c r="BJ510" i="8"/>
  <c r="G510" i="8"/>
  <c r="E401" i="8"/>
  <c r="E295" i="8"/>
  <c r="BH401" i="8" l="1"/>
  <c r="AX401" i="8"/>
  <c r="AN401" i="8"/>
  <c r="AD401" i="8"/>
  <c r="T401" i="8"/>
  <c r="J401" i="8"/>
  <c r="BG401" i="8"/>
  <c r="AW401" i="8"/>
  <c r="AM401" i="8"/>
  <c r="AC401" i="8"/>
  <c r="S401" i="8"/>
  <c r="I401" i="8"/>
  <c r="BD401" i="8"/>
  <c r="AR401" i="8"/>
  <c r="AF401" i="8"/>
  <c r="R401" i="8"/>
  <c r="BC401" i="8"/>
  <c r="AQ401" i="8"/>
  <c r="AE401" i="8"/>
  <c r="Q401" i="8"/>
  <c r="BB401" i="8"/>
  <c r="AP401" i="8"/>
  <c r="AB401" i="8"/>
  <c r="P401" i="8"/>
  <c r="BE401" i="8"/>
  <c r="AS401" i="8"/>
  <c r="AG401" i="8"/>
  <c r="U401" i="8"/>
  <c r="G401" i="8"/>
  <c r="BF401" i="8"/>
  <c r="AJ401" i="8"/>
  <c r="N401" i="8"/>
  <c r="BA401" i="8"/>
  <c r="AI401" i="8"/>
  <c r="M401" i="8"/>
  <c r="AZ401" i="8"/>
  <c r="AH401" i="8"/>
  <c r="L401" i="8"/>
  <c r="AY401" i="8"/>
  <c r="AA401" i="8"/>
  <c r="K401" i="8"/>
  <c r="BI401" i="8"/>
  <c r="AK401" i="8"/>
  <c r="O401" i="8"/>
  <c r="Z401" i="8"/>
  <c r="Y401" i="8"/>
  <c r="W401" i="8"/>
  <c r="AV401" i="8"/>
  <c r="X401" i="8"/>
  <c r="V401" i="8"/>
  <c r="H401" i="8"/>
  <c r="AU401" i="8"/>
  <c r="AT401" i="8"/>
  <c r="AL401" i="8"/>
  <c r="BJ401" i="8"/>
  <c r="AO401" i="8"/>
  <c r="E521" i="25"/>
  <c r="BT520" i="25"/>
  <c r="BH520" i="25"/>
  <c r="AV520" i="25"/>
  <c r="AJ520" i="25"/>
  <c r="X520" i="25"/>
  <c r="L520" i="25"/>
  <c r="BR520" i="25"/>
  <c r="BF520" i="25"/>
  <c r="AT520" i="25"/>
  <c r="AH520" i="25"/>
  <c r="V520" i="25"/>
  <c r="J520" i="25"/>
  <c r="BQ520" i="25"/>
  <c r="BE520" i="25"/>
  <c r="AS520" i="25"/>
  <c r="AG520" i="25"/>
  <c r="U520" i="25"/>
  <c r="BP520" i="25"/>
  <c r="BD520" i="25"/>
  <c r="AR520" i="25"/>
  <c r="AF520" i="25"/>
  <c r="T520" i="25"/>
  <c r="BO520" i="25"/>
  <c r="BC520" i="25"/>
  <c r="AQ520" i="25"/>
  <c r="AE520" i="25"/>
  <c r="S520" i="25"/>
  <c r="BN520" i="25"/>
  <c r="BB520" i="25"/>
  <c r="AP520" i="25"/>
  <c r="AD520" i="25"/>
  <c r="R520" i="25"/>
  <c r="BL520" i="25"/>
  <c r="AZ520" i="25"/>
  <c r="AN520" i="25"/>
  <c r="AB520" i="25"/>
  <c r="P520" i="25"/>
  <c r="AY520" i="25"/>
  <c r="Y520" i="25"/>
  <c r="AX520" i="25"/>
  <c r="W520" i="25"/>
  <c r="AW520" i="25"/>
  <c r="Q520" i="25"/>
  <c r="AU520" i="25"/>
  <c r="O520" i="25"/>
  <c r="AO520" i="25"/>
  <c r="N520" i="25"/>
  <c r="BS520" i="25"/>
  <c r="AM520" i="25"/>
  <c r="M520" i="25"/>
  <c r="BM520" i="25"/>
  <c r="AL520" i="25"/>
  <c r="K520" i="25"/>
  <c r="BK520" i="25"/>
  <c r="AK520" i="25"/>
  <c r="I520" i="25"/>
  <c r="BI520" i="25"/>
  <c r="AC520" i="25"/>
  <c r="G520" i="25"/>
  <c r="BG520" i="25"/>
  <c r="AA520" i="25"/>
  <c r="BJ520" i="25"/>
  <c r="BA520" i="25"/>
  <c r="AI520" i="25"/>
  <c r="Z520" i="25"/>
  <c r="H520" i="25"/>
  <c r="BL411" i="25"/>
  <c r="AZ411" i="25"/>
  <c r="AN411" i="25"/>
  <c r="AB411" i="25"/>
  <c r="P411" i="25"/>
  <c r="BK411" i="25"/>
  <c r="AY411" i="25"/>
  <c r="AM411" i="25"/>
  <c r="AA411" i="25"/>
  <c r="O411" i="25"/>
  <c r="BJ411" i="25"/>
  <c r="AX411" i="25"/>
  <c r="AL411" i="25"/>
  <c r="Z411" i="25"/>
  <c r="N411" i="25"/>
  <c r="BI411" i="25"/>
  <c r="AW411" i="25"/>
  <c r="AK411" i="25"/>
  <c r="Y411" i="25"/>
  <c r="M411" i="25"/>
  <c r="E412" i="25"/>
  <c r="BT411" i="25"/>
  <c r="BH411" i="25"/>
  <c r="AV411" i="25"/>
  <c r="AJ411" i="25"/>
  <c r="X411" i="25"/>
  <c r="L411" i="25"/>
  <c r="BS411" i="25"/>
  <c r="BG411" i="25"/>
  <c r="AU411" i="25"/>
  <c r="AI411" i="25"/>
  <c r="W411" i="25"/>
  <c r="K411" i="25"/>
  <c r="BR411" i="25"/>
  <c r="BF411" i="25"/>
  <c r="AT411" i="25"/>
  <c r="AH411" i="25"/>
  <c r="V411" i="25"/>
  <c r="J411" i="25"/>
  <c r="BQ411" i="25"/>
  <c r="BE411" i="25"/>
  <c r="AS411" i="25"/>
  <c r="AG411" i="25"/>
  <c r="U411" i="25"/>
  <c r="I411" i="25"/>
  <c r="BP411" i="25"/>
  <c r="BD411" i="25"/>
  <c r="AR411" i="25"/>
  <c r="AF411" i="25"/>
  <c r="T411" i="25"/>
  <c r="H411" i="25"/>
  <c r="BM411" i="25"/>
  <c r="BA411" i="25"/>
  <c r="AO411" i="25"/>
  <c r="AC411" i="25"/>
  <c r="Q411" i="25"/>
  <c r="BC411" i="25"/>
  <c r="BB411" i="25"/>
  <c r="AQ411" i="25"/>
  <c r="AP411" i="25"/>
  <c r="AE411" i="25"/>
  <c r="AD411" i="25"/>
  <c r="S411" i="25"/>
  <c r="R411" i="25"/>
  <c r="G411" i="25"/>
  <c r="BN411" i="25"/>
  <c r="BO411" i="25"/>
  <c r="BO304" i="25"/>
  <c r="BC304" i="25"/>
  <c r="AQ304" i="25"/>
  <c r="AE304" i="25"/>
  <c r="S304" i="25"/>
  <c r="G304" i="25"/>
  <c r="BN304" i="25"/>
  <c r="BB304" i="25"/>
  <c r="AP304" i="25"/>
  <c r="AD304" i="25"/>
  <c r="R304" i="25"/>
  <c r="BL304" i="25"/>
  <c r="AZ304" i="25"/>
  <c r="AN304" i="25"/>
  <c r="AB304" i="25"/>
  <c r="P304" i="25"/>
  <c r="BK304" i="25"/>
  <c r="AY304" i="25"/>
  <c r="AM304" i="25"/>
  <c r="AA304" i="25"/>
  <c r="O304" i="25"/>
  <c r="BJ304" i="25"/>
  <c r="AX304" i="25"/>
  <c r="AL304" i="25"/>
  <c r="Z304" i="25"/>
  <c r="N304" i="25"/>
  <c r="BI304" i="25"/>
  <c r="AW304" i="25"/>
  <c r="AK304" i="25"/>
  <c r="Y304" i="25"/>
  <c r="M304" i="25"/>
  <c r="E305" i="25"/>
  <c r="BT304" i="25"/>
  <c r="BH304" i="25"/>
  <c r="AV304" i="25"/>
  <c r="AJ304" i="25"/>
  <c r="X304" i="25"/>
  <c r="L304" i="25"/>
  <c r="BS304" i="25"/>
  <c r="BG304" i="25"/>
  <c r="AU304" i="25"/>
  <c r="AI304" i="25"/>
  <c r="W304" i="25"/>
  <c r="K304" i="25"/>
  <c r="BR304" i="25"/>
  <c r="BF304" i="25"/>
  <c r="AT304" i="25"/>
  <c r="AH304" i="25"/>
  <c r="V304" i="25"/>
  <c r="J304" i="25"/>
  <c r="AS304" i="25"/>
  <c r="AR304" i="25"/>
  <c r="AO304" i="25"/>
  <c r="AG304" i="25"/>
  <c r="AF304" i="25"/>
  <c r="AC304" i="25"/>
  <c r="BQ304" i="25"/>
  <c r="U304" i="25"/>
  <c r="BP304" i="25"/>
  <c r="T304" i="25"/>
  <c r="BM304" i="25"/>
  <c r="Q304" i="25"/>
  <c r="BE304" i="25"/>
  <c r="I304" i="25"/>
  <c r="H304" i="25"/>
  <c r="BA304" i="25"/>
  <c r="BD304" i="25"/>
  <c r="AZ295" i="8"/>
  <c r="AN295" i="8"/>
  <c r="AB295" i="8"/>
  <c r="P295" i="8"/>
  <c r="BK295" i="8"/>
  <c r="AY295" i="8"/>
  <c r="AM295" i="8"/>
  <c r="AA295" i="8"/>
  <c r="O295" i="8"/>
  <c r="BJ295" i="8"/>
  <c r="AX295" i="8"/>
  <c r="AL295" i="8"/>
  <c r="Z295" i="8"/>
  <c r="N295" i="8"/>
  <c r="BI295" i="8"/>
  <c r="AW295" i="8"/>
  <c r="AK295" i="8"/>
  <c r="Y295" i="8"/>
  <c r="M295" i="8"/>
  <c r="BH295" i="8"/>
  <c r="AV295" i="8"/>
  <c r="AJ295" i="8"/>
  <c r="X295" i="8"/>
  <c r="L295" i="8"/>
  <c r="BG295" i="8"/>
  <c r="AU295" i="8"/>
  <c r="AI295" i="8"/>
  <c r="W295" i="8"/>
  <c r="K295" i="8"/>
  <c r="BF295" i="8"/>
  <c r="AT295" i="8"/>
  <c r="AH295" i="8"/>
  <c r="V295" i="8"/>
  <c r="J295" i="8"/>
  <c r="BE295" i="8"/>
  <c r="AS295" i="8"/>
  <c r="AG295" i="8"/>
  <c r="U295" i="8"/>
  <c r="I295" i="8"/>
  <c r="BD295" i="8"/>
  <c r="AR295" i="8"/>
  <c r="AF295" i="8"/>
  <c r="T295" i="8"/>
  <c r="H295" i="8"/>
  <c r="BC295" i="8"/>
  <c r="AQ295" i="8"/>
  <c r="AE295" i="8"/>
  <c r="S295" i="8"/>
  <c r="G295" i="8"/>
  <c r="BB295" i="8"/>
  <c r="AP295" i="8"/>
  <c r="AD295" i="8"/>
  <c r="R295" i="8"/>
  <c r="Q295" i="8"/>
  <c r="BA295" i="8"/>
  <c r="AO295" i="8"/>
  <c r="AC295" i="8"/>
  <c r="E512" i="8"/>
  <c r="L511" i="8"/>
  <c r="AB511" i="8"/>
  <c r="AR511" i="8"/>
  <c r="BH511" i="8"/>
  <c r="M511" i="8"/>
  <c r="AC511" i="8"/>
  <c r="AS511" i="8"/>
  <c r="BI511" i="8"/>
  <c r="N511" i="8"/>
  <c r="AD511" i="8"/>
  <c r="AT511" i="8"/>
  <c r="BJ511" i="8"/>
  <c r="O511" i="8"/>
  <c r="AE511" i="8"/>
  <c r="AU511" i="8"/>
  <c r="BK511" i="8"/>
  <c r="P511" i="8"/>
  <c r="AF511" i="8"/>
  <c r="AV511" i="8"/>
  <c r="Q511" i="8"/>
  <c r="AG511" i="8"/>
  <c r="AW511" i="8"/>
  <c r="R511" i="8"/>
  <c r="AH511" i="8"/>
  <c r="AX511" i="8"/>
  <c r="S511" i="8"/>
  <c r="AI511" i="8"/>
  <c r="AY511" i="8"/>
  <c r="T511" i="8"/>
  <c r="AJ511" i="8"/>
  <c r="AZ511" i="8"/>
  <c r="U511" i="8"/>
  <c r="AK511" i="8"/>
  <c r="BA511" i="8"/>
  <c r="V511" i="8"/>
  <c r="AL511" i="8"/>
  <c r="BB511" i="8"/>
  <c r="K511" i="8"/>
  <c r="AA511" i="8"/>
  <c r="AQ511" i="8"/>
  <c r="BG511" i="8"/>
  <c r="I511" i="8"/>
  <c r="J511" i="8"/>
  <c r="W511" i="8"/>
  <c r="X511" i="8"/>
  <c r="Y511" i="8"/>
  <c r="Z511" i="8"/>
  <c r="AM511" i="8"/>
  <c r="AN511" i="8"/>
  <c r="AO511" i="8"/>
  <c r="AP511" i="8"/>
  <c r="BC511" i="8"/>
  <c r="BD511" i="8"/>
  <c r="BE511" i="8"/>
  <c r="H511" i="8"/>
  <c r="BF511" i="8"/>
  <c r="G511" i="8"/>
  <c r="E296" i="8"/>
  <c r="E402" i="8"/>
  <c r="BB402" i="8" l="1"/>
  <c r="AR402" i="8"/>
  <c r="AH402" i="8"/>
  <c r="X402" i="8"/>
  <c r="N402" i="8"/>
  <c r="BK402" i="8"/>
  <c r="BA402" i="8"/>
  <c r="AQ402" i="8"/>
  <c r="AG402" i="8"/>
  <c r="W402" i="8"/>
  <c r="M402" i="8"/>
  <c r="BJ402" i="8"/>
  <c r="AZ402" i="8"/>
  <c r="AP402" i="8"/>
  <c r="AF402" i="8"/>
  <c r="V402" i="8"/>
  <c r="BD402" i="8"/>
  <c r="AN402" i="8"/>
  <c r="AA402" i="8"/>
  <c r="L402" i="8"/>
  <c r="BC402" i="8"/>
  <c r="AM402" i="8"/>
  <c r="Z402" i="8"/>
  <c r="K402" i="8"/>
  <c r="AY402" i="8"/>
  <c r="AL402" i="8"/>
  <c r="Y402" i="8"/>
  <c r="J402" i="8"/>
  <c r="BE402" i="8"/>
  <c r="AO402" i="8"/>
  <c r="AB402" i="8"/>
  <c r="O402" i="8"/>
  <c r="AU402" i="8"/>
  <c r="T402" i="8"/>
  <c r="AT402" i="8"/>
  <c r="S402" i="8"/>
  <c r="AS402" i="8"/>
  <c r="R402" i="8"/>
  <c r="BI402" i="8"/>
  <c r="AK402" i="8"/>
  <c r="Q402" i="8"/>
  <c r="AV402" i="8"/>
  <c r="U402" i="8"/>
  <c r="BH402" i="8"/>
  <c r="P402" i="8"/>
  <c r="AX402" i="8"/>
  <c r="AJ402" i="8"/>
  <c r="AD402" i="8"/>
  <c r="BG402" i="8"/>
  <c r="I402" i="8"/>
  <c r="AW402" i="8"/>
  <c r="BF402" i="8"/>
  <c r="H402" i="8"/>
  <c r="G402" i="8"/>
  <c r="AC402" i="8"/>
  <c r="AI402" i="8"/>
  <c r="AE402" i="8"/>
  <c r="BU305" i="25"/>
  <c r="BI305" i="25"/>
  <c r="AW305" i="25"/>
  <c r="AK305" i="25"/>
  <c r="Y305" i="25"/>
  <c r="M305" i="25"/>
  <c r="E306" i="25"/>
  <c r="BT305" i="25"/>
  <c r="BH305" i="25"/>
  <c r="AV305" i="25"/>
  <c r="AJ305" i="25"/>
  <c r="X305" i="25"/>
  <c r="L305" i="25"/>
  <c r="BR305" i="25"/>
  <c r="BF305" i="25"/>
  <c r="AT305" i="25"/>
  <c r="AH305" i="25"/>
  <c r="V305" i="25"/>
  <c r="J305" i="25"/>
  <c r="BQ305" i="25"/>
  <c r="BE305" i="25"/>
  <c r="AS305" i="25"/>
  <c r="AG305" i="25"/>
  <c r="U305" i="25"/>
  <c r="I305" i="25"/>
  <c r="BP305" i="25"/>
  <c r="BD305" i="25"/>
  <c r="AR305" i="25"/>
  <c r="AF305" i="25"/>
  <c r="T305" i="25"/>
  <c r="H305" i="25"/>
  <c r="BO305" i="25"/>
  <c r="BC305" i="25"/>
  <c r="AQ305" i="25"/>
  <c r="AE305" i="25"/>
  <c r="S305" i="25"/>
  <c r="G305" i="25"/>
  <c r="BN305" i="25"/>
  <c r="BB305" i="25"/>
  <c r="AP305" i="25"/>
  <c r="AD305" i="25"/>
  <c r="R305" i="25"/>
  <c r="BM305" i="25"/>
  <c r="BA305" i="25"/>
  <c r="AO305" i="25"/>
  <c r="AC305" i="25"/>
  <c r="Q305" i="25"/>
  <c r="BL305" i="25"/>
  <c r="AZ305" i="25"/>
  <c r="AN305" i="25"/>
  <c r="AB305" i="25"/>
  <c r="P305" i="25"/>
  <c r="AM305" i="25"/>
  <c r="AL305" i="25"/>
  <c r="AI305" i="25"/>
  <c r="AA305" i="25"/>
  <c r="Z305" i="25"/>
  <c r="BS305" i="25"/>
  <c r="W305" i="25"/>
  <c r="BK305" i="25"/>
  <c r="O305" i="25"/>
  <c r="BJ305" i="25"/>
  <c r="N305" i="25"/>
  <c r="BG305" i="25"/>
  <c r="K305" i="25"/>
  <c r="AY305" i="25"/>
  <c r="AX305" i="25"/>
  <c r="AU305" i="25"/>
  <c r="BR412" i="25"/>
  <c r="BF412" i="25"/>
  <c r="AT412" i="25"/>
  <c r="AH412" i="25"/>
  <c r="V412" i="25"/>
  <c r="J412" i="25"/>
  <c r="BQ412" i="25"/>
  <c r="BE412" i="25"/>
  <c r="AS412" i="25"/>
  <c r="AG412" i="25"/>
  <c r="U412" i="25"/>
  <c r="I412" i="25"/>
  <c r="BP412" i="25"/>
  <c r="BD412" i="25"/>
  <c r="AR412" i="25"/>
  <c r="AF412" i="25"/>
  <c r="T412" i="25"/>
  <c r="H412" i="25"/>
  <c r="BO412" i="25"/>
  <c r="BC412" i="25"/>
  <c r="AQ412" i="25"/>
  <c r="AE412" i="25"/>
  <c r="S412" i="25"/>
  <c r="G412" i="25"/>
  <c r="BN412" i="25"/>
  <c r="BB412" i="25"/>
  <c r="AP412" i="25"/>
  <c r="AD412" i="25"/>
  <c r="R412" i="25"/>
  <c r="BM412" i="25"/>
  <c r="BA412" i="25"/>
  <c r="AO412" i="25"/>
  <c r="AC412" i="25"/>
  <c r="Q412" i="25"/>
  <c r="BL412" i="25"/>
  <c r="AZ412" i="25"/>
  <c r="AN412" i="25"/>
  <c r="AB412" i="25"/>
  <c r="P412" i="25"/>
  <c r="BK412" i="25"/>
  <c r="AY412" i="25"/>
  <c r="AM412" i="25"/>
  <c r="AA412" i="25"/>
  <c r="O412" i="25"/>
  <c r="BJ412" i="25"/>
  <c r="AX412" i="25"/>
  <c r="AL412" i="25"/>
  <c r="Z412" i="25"/>
  <c r="N412" i="25"/>
  <c r="BS412" i="25"/>
  <c r="BG412" i="25"/>
  <c r="AU412" i="25"/>
  <c r="AI412" i="25"/>
  <c r="W412" i="25"/>
  <c r="K412" i="25"/>
  <c r="Y412" i="25"/>
  <c r="X412" i="25"/>
  <c r="M412" i="25"/>
  <c r="L412" i="25"/>
  <c r="BU412" i="25"/>
  <c r="BT412" i="25"/>
  <c r="BI412" i="25"/>
  <c r="BH412" i="25"/>
  <c r="AW412" i="25"/>
  <c r="E413" i="25"/>
  <c r="AJ412" i="25"/>
  <c r="AV412" i="25"/>
  <c r="AK412" i="25"/>
  <c r="BN521" i="25"/>
  <c r="BB521" i="25"/>
  <c r="AP521" i="25"/>
  <c r="AD521" i="25"/>
  <c r="R521" i="25"/>
  <c r="BM521" i="25"/>
  <c r="BA521" i="25"/>
  <c r="BL521" i="25"/>
  <c r="AZ521" i="25"/>
  <c r="AN521" i="25"/>
  <c r="AB521" i="25"/>
  <c r="P521" i="25"/>
  <c r="BK521" i="25"/>
  <c r="AY521" i="25"/>
  <c r="AM521" i="25"/>
  <c r="AA521" i="25"/>
  <c r="O521" i="25"/>
  <c r="BJ521" i="25"/>
  <c r="AX521" i="25"/>
  <c r="AL521" i="25"/>
  <c r="Z521" i="25"/>
  <c r="N521" i="25"/>
  <c r="BU521" i="25"/>
  <c r="BI521" i="25"/>
  <c r="AW521" i="25"/>
  <c r="AK521" i="25"/>
  <c r="Y521" i="25"/>
  <c r="M521" i="25"/>
  <c r="E522" i="25"/>
  <c r="BT521" i="25"/>
  <c r="BH521" i="25"/>
  <c r="AV521" i="25"/>
  <c r="AJ521" i="25"/>
  <c r="X521" i="25"/>
  <c r="L521" i="25"/>
  <c r="BS521" i="25"/>
  <c r="BG521" i="25"/>
  <c r="BR521" i="25"/>
  <c r="BF521" i="25"/>
  <c r="AT521" i="25"/>
  <c r="AH521" i="25"/>
  <c r="V521" i="25"/>
  <c r="J521" i="25"/>
  <c r="BQ521" i="25"/>
  <c r="BO521" i="25"/>
  <c r="BC521" i="25"/>
  <c r="AQ521" i="25"/>
  <c r="AI521" i="25"/>
  <c r="H521" i="25"/>
  <c r="AG521" i="25"/>
  <c r="G521" i="25"/>
  <c r="AF521" i="25"/>
  <c r="AE521" i="25"/>
  <c r="AC521" i="25"/>
  <c r="BP521" i="25"/>
  <c r="W521" i="25"/>
  <c r="BE521" i="25"/>
  <c r="U521" i="25"/>
  <c r="BD521" i="25"/>
  <c r="T521" i="25"/>
  <c r="AS521" i="25"/>
  <c r="Q521" i="25"/>
  <c r="AR521" i="25"/>
  <c r="K521" i="25"/>
  <c r="AO521" i="25"/>
  <c r="I521" i="25"/>
  <c r="AU521" i="25"/>
  <c r="S521" i="25"/>
  <c r="BC296" i="8"/>
  <c r="AQ296" i="8"/>
  <c r="AE296" i="8"/>
  <c r="S296" i="8"/>
  <c r="G296" i="8"/>
  <c r="BB296" i="8"/>
  <c r="AP296" i="8"/>
  <c r="AD296" i="8"/>
  <c r="R296" i="8"/>
  <c r="BA296" i="8"/>
  <c r="AO296" i="8"/>
  <c r="AC296" i="8"/>
  <c r="Q296" i="8"/>
  <c r="BL296" i="8"/>
  <c r="AZ296" i="8"/>
  <c r="AN296" i="8"/>
  <c r="AB296" i="8"/>
  <c r="P296" i="8"/>
  <c r="BK296" i="8"/>
  <c r="AY296" i="8"/>
  <c r="AM296" i="8"/>
  <c r="AA296" i="8"/>
  <c r="O296" i="8"/>
  <c r="BJ296" i="8"/>
  <c r="AX296" i="8"/>
  <c r="AL296" i="8"/>
  <c r="Z296" i="8"/>
  <c r="N296" i="8"/>
  <c r="BI296" i="8"/>
  <c r="AW296" i="8"/>
  <c r="AK296" i="8"/>
  <c r="Y296" i="8"/>
  <c r="M296" i="8"/>
  <c r="BH296" i="8"/>
  <c r="AV296" i="8"/>
  <c r="AJ296" i="8"/>
  <c r="X296" i="8"/>
  <c r="L296" i="8"/>
  <c r="BG296" i="8"/>
  <c r="AU296" i="8"/>
  <c r="AI296" i="8"/>
  <c r="W296" i="8"/>
  <c r="K296" i="8"/>
  <c r="BF296" i="8"/>
  <c r="AT296" i="8"/>
  <c r="AH296" i="8"/>
  <c r="V296" i="8"/>
  <c r="J296" i="8"/>
  <c r="BE296" i="8"/>
  <c r="AS296" i="8"/>
  <c r="AG296" i="8"/>
  <c r="U296" i="8"/>
  <c r="I296" i="8"/>
  <c r="BD296" i="8"/>
  <c r="AR296" i="8"/>
  <c r="AF296" i="8"/>
  <c r="T296" i="8"/>
  <c r="H296" i="8"/>
  <c r="E513" i="8"/>
  <c r="T512" i="8"/>
  <c r="AJ512" i="8"/>
  <c r="AZ512" i="8"/>
  <c r="U512" i="8"/>
  <c r="AK512" i="8"/>
  <c r="BA512" i="8"/>
  <c r="V512" i="8"/>
  <c r="AL512" i="8"/>
  <c r="BB512" i="8"/>
  <c r="W512" i="8"/>
  <c r="AM512" i="8"/>
  <c r="BC512" i="8"/>
  <c r="H512" i="8"/>
  <c r="X512" i="8"/>
  <c r="AN512" i="8"/>
  <c r="BD512" i="8"/>
  <c r="I512" i="8"/>
  <c r="Y512" i="8"/>
  <c r="AO512" i="8"/>
  <c r="BE512" i="8"/>
  <c r="J512" i="8"/>
  <c r="Z512" i="8"/>
  <c r="AP512" i="8"/>
  <c r="BF512" i="8"/>
  <c r="K512" i="8"/>
  <c r="AA512" i="8"/>
  <c r="AQ512" i="8"/>
  <c r="BG512" i="8"/>
  <c r="L512" i="8"/>
  <c r="AB512" i="8"/>
  <c r="AR512" i="8"/>
  <c r="BH512" i="8"/>
  <c r="M512" i="8"/>
  <c r="AC512" i="8"/>
  <c r="AS512" i="8"/>
  <c r="BI512" i="8"/>
  <c r="N512" i="8"/>
  <c r="AD512" i="8"/>
  <c r="AT512" i="8"/>
  <c r="BJ512" i="8"/>
  <c r="S512" i="8"/>
  <c r="AI512" i="8"/>
  <c r="AY512" i="8"/>
  <c r="Q512" i="8"/>
  <c r="R512" i="8"/>
  <c r="AE512" i="8"/>
  <c r="AF512" i="8"/>
  <c r="AG512" i="8"/>
  <c r="AH512" i="8"/>
  <c r="AU512" i="8"/>
  <c r="AV512" i="8"/>
  <c r="AW512" i="8"/>
  <c r="AX512" i="8"/>
  <c r="BK512" i="8"/>
  <c r="BL512" i="8"/>
  <c r="P512" i="8"/>
  <c r="O512" i="8"/>
  <c r="G512" i="8"/>
  <c r="E403" i="8"/>
  <c r="E297" i="8"/>
  <c r="BE403" i="8" l="1"/>
  <c r="AU403" i="8"/>
  <c r="AK403" i="8"/>
  <c r="AA403" i="8"/>
  <c r="Q403" i="8"/>
  <c r="G403" i="8"/>
  <c r="BD403" i="8"/>
  <c r="AT403" i="8"/>
  <c r="AJ403" i="8"/>
  <c r="Z403" i="8"/>
  <c r="P403" i="8"/>
  <c r="BC403" i="8"/>
  <c r="AS403" i="8"/>
  <c r="AI403" i="8"/>
  <c r="Y403" i="8"/>
  <c r="O403" i="8"/>
  <c r="BB403" i="8"/>
  <c r="AO403" i="8"/>
  <c r="AB403" i="8"/>
  <c r="L403" i="8"/>
  <c r="BA403" i="8"/>
  <c r="AN403" i="8"/>
  <c r="X403" i="8"/>
  <c r="K403" i="8"/>
  <c r="AZ403" i="8"/>
  <c r="AM403" i="8"/>
  <c r="W403" i="8"/>
  <c r="J403" i="8"/>
  <c r="BF403" i="8"/>
  <c r="AP403" i="8"/>
  <c r="AC403" i="8"/>
  <c r="M403" i="8"/>
  <c r="BI403" i="8"/>
  <c r="AH403" i="8"/>
  <c r="N403" i="8"/>
  <c r="BH403" i="8"/>
  <c r="AG403" i="8"/>
  <c r="I403" i="8"/>
  <c r="BG403" i="8"/>
  <c r="AF403" i="8"/>
  <c r="H403" i="8"/>
  <c r="AY403" i="8"/>
  <c r="AE403" i="8"/>
  <c r="BJ403" i="8"/>
  <c r="AL403" i="8"/>
  <c r="R403" i="8"/>
  <c r="AX403" i="8"/>
  <c r="AQ403" i="8"/>
  <c r="V403" i="8"/>
  <c r="AW403" i="8"/>
  <c r="U403" i="8"/>
  <c r="T403" i="8"/>
  <c r="AV403" i="8"/>
  <c r="BL403" i="8"/>
  <c r="AR403" i="8"/>
  <c r="BK403" i="8"/>
  <c r="S403" i="8"/>
  <c r="AD403" i="8"/>
  <c r="E523" i="25"/>
  <c r="BT522" i="25"/>
  <c r="BH522" i="25"/>
  <c r="AV522" i="25"/>
  <c r="AJ522" i="25"/>
  <c r="X522" i="25"/>
  <c r="L522" i="25"/>
  <c r="BS522" i="25"/>
  <c r="BG522" i="25"/>
  <c r="AU522" i="25"/>
  <c r="AI522" i="25"/>
  <c r="W522" i="25"/>
  <c r="K522" i="25"/>
  <c r="BR522" i="25"/>
  <c r="BF522" i="25"/>
  <c r="AT522" i="25"/>
  <c r="AH522" i="25"/>
  <c r="V522" i="25"/>
  <c r="J522" i="25"/>
  <c r="BQ522" i="25"/>
  <c r="BE522" i="25"/>
  <c r="AS522" i="25"/>
  <c r="AG522" i="25"/>
  <c r="U522" i="25"/>
  <c r="I522" i="25"/>
  <c r="BP522" i="25"/>
  <c r="BD522" i="25"/>
  <c r="AR522" i="25"/>
  <c r="AF522" i="25"/>
  <c r="T522" i="25"/>
  <c r="H522" i="25"/>
  <c r="BO522" i="25"/>
  <c r="BC522" i="25"/>
  <c r="AQ522" i="25"/>
  <c r="AE522" i="25"/>
  <c r="S522" i="25"/>
  <c r="G522" i="25"/>
  <c r="BN522" i="25"/>
  <c r="BB522" i="25"/>
  <c r="AP522" i="25"/>
  <c r="AD522" i="25"/>
  <c r="R522" i="25"/>
  <c r="BM522" i="25"/>
  <c r="BA522" i="25"/>
  <c r="AO522" i="25"/>
  <c r="AC522" i="25"/>
  <c r="Q522" i="25"/>
  <c r="BL522" i="25"/>
  <c r="AZ522" i="25"/>
  <c r="AN522" i="25"/>
  <c r="AB522" i="25"/>
  <c r="P522" i="25"/>
  <c r="BK522" i="25"/>
  <c r="AY522" i="25"/>
  <c r="AM522" i="25"/>
  <c r="AA522" i="25"/>
  <c r="O522" i="25"/>
  <c r="BU522" i="25"/>
  <c r="BI522" i="25"/>
  <c r="AW522" i="25"/>
  <c r="AK522" i="25"/>
  <c r="Y522" i="25"/>
  <c r="M522" i="25"/>
  <c r="Z522" i="25"/>
  <c r="N522" i="25"/>
  <c r="BJ522" i="25"/>
  <c r="AX522" i="25"/>
  <c r="AL522" i="25"/>
  <c r="BV522" i="25"/>
  <c r="BL413" i="25"/>
  <c r="AZ413" i="25"/>
  <c r="AN413" i="25"/>
  <c r="AB413" i="25"/>
  <c r="P413" i="25"/>
  <c r="BK413" i="25"/>
  <c r="AY413" i="25"/>
  <c r="AM413" i="25"/>
  <c r="AA413" i="25"/>
  <c r="O413" i="25"/>
  <c r="BV413" i="25"/>
  <c r="BJ413" i="25"/>
  <c r="AX413" i="25"/>
  <c r="AL413" i="25"/>
  <c r="Z413" i="25"/>
  <c r="N413" i="25"/>
  <c r="BU413" i="25"/>
  <c r="BI413" i="25"/>
  <c r="AW413" i="25"/>
  <c r="AK413" i="25"/>
  <c r="Y413" i="25"/>
  <c r="M413" i="25"/>
  <c r="E414" i="25"/>
  <c r="BT413" i="25"/>
  <c r="BH413" i="25"/>
  <c r="AV413" i="25"/>
  <c r="AJ413" i="25"/>
  <c r="X413" i="25"/>
  <c r="L413" i="25"/>
  <c r="BS413" i="25"/>
  <c r="BG413" i="25"/>
  <c r="AU413" i="25"/>
  <c r="AI413" i="25"/>
  <c r="W413" i="25"/>
  <c r="K413" i="25"/>
  <c r="BR413" i="25"/>
  <c r="BF413" i="25"/>
  <c r="AT413" i="25"/>
  <c r="AH413" i="25"/>
  <c r="V413" i="25"/>
  <c r="J413" i="25"/>
  <c r="BQ413" i="25"/>
  <c r="BE413" i="25"/>
  <c r="AS413" i="25"/>
  <c r="AG413" i="25"/>
  <c r="U413" i="25"/>
  <c r="I413" i="25"/>
  <c r="BP413" i="25"/>
  <c r="BD413" i="25"/>
  <c r="AR413" i="25"/>
  <c r="AF413" i="25"/>
  <c r="T413" i="25"/>
  <c r="H413" i="25"/>
  <c r="BM413" i="25"/>
  <c r="BA413" i="25"/>
  <c r="AO413" i="25"/>
  <c r="AC413" i="25"/>
  <c r="Q413" i="25"/>
  <c r="BO413" i="25"/>
  <c r="BN413" i="25"/>
  <c r="BC413" i="25"/>
  <c r="BB413" i="25"/>
  <c r="AQ413" i="25"/>
  <c r="AP413" i="25"/>
  <c r="AE413" i="25"/>
  <c r="AD413" i="25"/>
  <c r="S413" i="25"/>
  <c r="G413" i="25"/>
  <c r="R413" i="25"/>
  <c r="BO306" i="25"/>
  <c r="BC306" i="25"/>
  <c r="AQ306" i="25"/>
  <c r="AE306" i="25"/>
  <c r="S306" i="25"/>
  <c r="G306" i="25"/>
  <c r="BN306" i="25"/>
  <c r="BB306" i="25"/>
  <c r="AP306" i="25"/>
  <c r="AD306" i="25"/>
  <c r="R306" i="25"/>
  <c r="BL306" i="25"/>
  <c r="AZ306" i="25"/>
  <c r="AN306" i="25"/>
  <c r="AB306" i="25"/>
  <c r="P306" i="25"/>
  <c r="BK306" i="25"/>
  <c r="AY306" i="25"/>
  <c r="AM306" i="25"/>
  <c r="AA306" i="25"/>
  <c r="O306" i="25"/>
  <c r="BV306" i="25"/>
  <c r="BJ306" i="25"/>
  <c r="AX306" i="25"/>
  <c r="AL306" i="25"/>
  <c r="Z306" i="25"/>
  <c r="N306" i="25"/>
  <c r="BU306" i="25"/>
  <c r="BI306" i="25"/>
  <c r="AW306" i="25"/>
  <c r="AK306" i="25"/>
  <c r="Y306" i="25"/>
  <c r="M306" i="25"/>
  <c r="E307" i="25"/>
  <c r="BT306" i="25"/>
  <c r="BH306" i="25"/>
  <c r="AV306" i="25"/>
  <c r="AJ306" i="25"/>
  <c r="X306" i="25"/>
  <c r="L306" i="25"/>
  <c r="BS306" i="25"/>
  <c r="BG306" i="25"/>
  <c r="AU306" i="25"/>
  <c r="AI306" i="25"/>
  <c r="W306" i="25"/>
  <c r="K306" i="25"/>
  <c r="BR306" i="25"/>
  <c r="BF306" i="25"/>
  <c r="AT306" i="25"/>
  <c r="AH306" i="25"/>
  <c r="V306" i="25"/>
  <c r="J306" i="25"/>
  <c r="AG306" i="25"/>
  <c r="AF306" i="25"/>
  <c r="AC306" i="25"/>
  <c r="BQ306" i="25"/>
  <c r="U306" i="25"/>
  <c r="BP306" i="25"/>
  <c r="T306" i="25"/>
  <c r="BM306" i="25"/>
  <c r="Q306" i="25"/>
  <c r="BE306" i="25"/>
  <c r="I306" i="25"/>
  <c r="BD306" i="25"/>
  <c r="H306" i="25"/>
  <c r="BA306" i="25"/>
  <c r="AS306" i="25"/>
  <c r="AR306" i="25"/>
  <c r="AO306" i="25"/>
  <c r="BE297" i="8"/>
  <c r="AS297" i="8"/>
  <c r="AG297" i="8"/>
  <c r="U297" i="8"/>
  <c r="I297" i="8"/>
  <c r="BD297" i="8"/>
  <c r="AR297" i="8"/>
  <c r="AF297" i="8"/>
  <c r="T297" i="8"/>
  <c r="H297" i="8"/>
  <c r="BC297" i="8"/>
  <c r="AQ297" i="8"/>
  <c r="AE297" i="8"/>
  <c r="S297" i="8"/>
  <c r="G297" i="8"/>
  <c r="BB297" i="8"/>
  <c r="AP297" i="8"/>
  <c r="AD297" i="8"/>
  <c r="R297" i="8"/>
  <c r="BM297" i="8"/>
  <c r="BA297" i="8"/>
  <c r="AO297" i="8"/>
  <c r="AC297" i="8"/>
  <c r="Q297" i="8"/>
  <c r="BL297" i="8"/>
  <c r="AZ297" i="8"/>
  <c r="AN297" i="8"/>
  <c r="AB297" i="8"/>
  <c r="P297" i="8"/>
  <c r="BK297" i="8"/>
  <c r="AY297" i="8"/>
  <c r="AM297" i="8"/>
  <c r="AA297" i="8"/>
  <c r="O297" i="8"/>
  <c r="BJ297" i="8"/>
  <c r="AX297" i="8"/>
  <c r="AL297" i="8"/>
  <c r="Z297" i="8"/>
  <c r="N297" i="8"/>
  <c r="BI297" i="8"/>
  <c r="AW297" i="8"/>
  <c r="AK297" i="8"/>
  <c r="Y297" i="8"/>
  <c r="M297" i="8"/>
  <c r="BH297" i="8"/>
  <c r="AV297" i="8"/>
  <c r="AJ297" i="8"/>
  <c r="X297" i="8"/>
  <c r="L297" i="8"/>
  <c r="BG297" i="8"/>
  <c r="AU297" i="8"/>
  <c r="AI297" i="8"/>
  <c r="W297" i="8"/>
  <c r="K297" i="8"/>
  <c r="AT297" i="8"/>
  <c r="AH297" i="8"/>
  <c r="V297" i="8"/>
  <c r="J297" i="8"/>
  <c r="BF297" i="8"/>
  <c r="E514" i="8"/>
  <c r="K513" i="8"/>
  <c r="AA513" i="8"/>
  <c r="AQ513" i="8"/>
  <c r="BG513" i="8"/>
  <c r="L513" i="8"/>
  <c r="AB513" i="8"/>
  <c r="AR513" i="8"/>
  <c r="BH513" i="8"/>
  <c r="M513" i="8"/>
  <c r="AC513" i="8"/>
  <c r="AS513" i="8"/>
  <c r="BI513" i="8"/>
  <c r="N513" i="8"/>
  <c r="AD513" i="8"/>
  <c r="AT513" i="8"/>
  <c r="BJ513" i="8"/>
  <c r="O513" i="8"/>
  <c r="AE513" i="8"/>
  <c r="AU513" i="8"/>
  <c r="BK513" i="8"/>
  <c r="P513" i="8"/>
  <c r="AF513" i="8"/>
  <c r="AV513" i="8"/>
  <c r="BL513" i="8"/>
  <c r="Q513" i="8"/>
  <c r="AG513" i="8"/>
  <c r="AW513" i="8"/>
  <c r="BM513" i="8"/>
  <c r="R513" i="8"/>
  <c r="AH513" i="8"/>
  <c r="AX513" i="8"/>
  <c r="S513" i="8"/>
  <c r="AI513" i="8"/>
  <c r="AY513" i="8"/>
  <c r="T513" i="8"/>
  <c r="AJ513" i="8"/>
  <c r="AZ513" i="8"/>
  <c r="U513" i="8"/>
  <c r="AK513" i="8"/>
  <c r="BA513" i="8"/>
  <c r="J513" i="8"/>
  <c r="Z513" i="8"/>
  <c r="AP513" i="8"/>
  <c r="BF513" i="8"/>
  <c r="X513" i="8"/>
  <c r="Y513" i="8"/>
  <c r="AL513" i="8"/>
  <c r="AM513" i="8"/>
  <c r="AN513" i="8"/>
  <c r="AO513" i="8"/>
  <c r="BB513" i="8"/>
  <c r="BC513" i="8"/>
  <c r="BD513" i="8"/>
  <c r="BE513" i="8"/>
  <c r="H513" i="8"/>
  <c r="W513" i="8"/>
  <c r="V513" i="8"/>
  <c r="I513" i="8"/>
  <c r="G513" i="8"/>
  <c r="E298" i="8"/>
  <c r="E404" i="8"/>
  <c r="BG404" i="8" l="1"/>
  <c r="AW404" i="8"/>
  <c r="AM404" i="8"/>
  <c r="AC404" i="8"/>
  <c r="S404" i="8"/>
  <c r="I404" i="8"/>
  <c r="BF404" i="8"/>
  <c r="AV404" i="8"/>
  <c r="AL404" i="8"/>
  <c r="AB404" i="8"/>
  <c r="R404" i="8"/>
  <c r="H404" i="8"/>
  <c r="BE404" i="8"/>
  <c r="AU404" i="8"/>
  <c r="AK404" i="8"/>
  <c r="AA404" i="8"/>
  <c r="Q404" i="8"/>
  <c r="G404" i="8"/>
  <c r="BB404" i="8"/>
  <c r="AO404" i="8"/>
  <c r="Y404" i="8"/>
  <c r="L404" i="8"/>
  <c r="BA404" i="8"/>
  <c r="AN404" i="8"/>
  <c r="X404" i="8"/>
  <c r="K404" i="8"/>
  <c r="BM404" i="8"/>
  <c r="AZ404" i="8"/>
  <c r="AJ404" i="8"/>
  <c r="W404" i="8"/>
  <c r="J404" i="8"/>
  <c r="BC404" i="8"/>
  <c r="AP404" i="8"/>
  <c r="Z404" i="8"/>
  <c r="M404" i="8"/>
  <c r="AX404" i="8"/>
  <c r="AD404" i="8"/>
  <c r="AT404" i="8"/>
  <c r="V404" i="8"/>
  <c r="AS404" i="8"/>
  <c r="U404" i="8"/>
  <c r="BL404" i="8"/>
  <c r="AR404" i="8"/>
  <c r="T404" i="8"/>
  <c r="AY404" i="8"/>
  <c r="AE404" i="8"/>
  <c r="AQ404" i="8"/>
  <c r="AI404" i="8"/>
  <c r="P404" i="8"/>
  <c r="O404" i="8"/>
  <c r="BI404" i="8"/>
  <c r="AH404" i="8"/>
  <c r="AF404" i="8"/>
  <c r="BK404" i="8"/>
  <c r="N404" i="8"/>
  <c r="AG404" i="8"/>
  <c r="BD404" i="8"/>
  <c r="BJ404" i="8"/>
  <c r="BH404" i="8"/>
  <c r="BU307" i="25"/>
  <c r="BI307" i="25"/>
  <c r="AW307" i="25"/>
  <c r="AK307" i="25"/>
  <c r="Y307" i="25"/>
  <c r="M307" i="25"/>
  <c r="E308" i="25"/>
  <c r="BT307" i="25"/>
  <c r="BH307" i="25"/>
  <c r="AV307" i="25"/>
  <c r="AJ307" i="25"/>
  <c r="X307" i="25"/>
  <c r="L307" i="25"/>
  <c r="BR307" i="25"/>
  <c r="BF307" i="25"/>
  <c r="AT307" i="25"/>
  <c r="AH307" i="25"/>
  <c r="V307" i="25"/>
  <c r="J307" i="25"/>
  <c r="BQ307" i="25"/>
  <c r="BE307" i="25"/>
  <c r="AS307" i="25"/>
  <c r="AG307" i="25"/>
  <c r="U307" i="25"/>
  <c r="I307" i="25"/>
  <c r="BP307" i="25"/>
  <c r="BD307" i="25"/>
  <c r="AR307" i="25"/>
  <c r="AF307" i="25"/>
  <c r="T307" i="25"/>
  <c r="H307" i="25"/>
  <c r="BO307" i="25"/>
  <c r="BC307" i="25"/>
  <c r="AQ307" i="25"/>
  <c r="AE307" i="25"/>
  <c r="S307" i="25"/>
  <c r="G307" i="25"/>
  <c r="BN307" i="25"/>
  <c r="BB307" i="25"/>
  <c r="AP307" i="25"/>
  <c r="AD307" i="25"/>
  <c r="R307" i="25"/>
  <c r="BM307" i="25"/>
  <c r="BA307" i="25"/>
  <c r="AO307" i="25"/>
  <c r="AC307" i="25"/>
  <c r="Q307" i="25"/>
  <c r="BL307" i="25"/>
  <c r="AZ307" i="25"/>
  <c r="AN307" i="25"/>
  <c r="AB307" i="25"/>
  <c r="P307" i="25"/>
  <c r="BW307" i="25"/>
  <c r="AA307" i="25"/>
  <c r="BV307" i="25"/>
  <c r="Z307" i="25"/>
  <c r="BS307" i="25"/>
  <c r="W307" i="25"/>
  <c r="BK307" i="25"/>
  <c r="O307" i="25"/>
  <c r="BJ307" i="25"/>
  <c r="N307" i="25"/>
  <c r="BG307" i="25"/>
  <c r="K307" i="25"/>
  <c r="AY307" i="25"/>
  <c r="AX307" i="25"/>
  <c r="AU307" i="25"/>
  <c r="AM307" i="25"/>
  <c r="AI307" i="25"/>
  <c r="AL307" i="25"/>
  <c r="BN523" i="25"/>
  <c r="BB523" i="25"/>
  <c r="AP523" i="25"/>
  <c r="AD523" i="25"/>
  <c r="R523" i="25"/>
  <c r="BM523" i="25"/>
  <c r="BA523" i="25"/>
  <c r="AO523" i="25"/>
  <c r="AC523" i="25"/>
  <c r="Q523" i="25"/>
  <c r="BL523" i="25"/>
  <c r="AZ523" i="25"/>
  <c r="AN523" i="25"/>
  <c r="AB523" i="25"/>
  <c r="P523" i="25"/>
  <c r="BW523" i="25"/>
  <c r="BK523" i="25"/>
  <c r="AY523" i="25"/>
  <c r="AM523" i="25"/>
  <c r="AA523" i="25"/>
  <c r="O523" i="25"/>
  <c r="BV523" i="25"/>
  <c r="BJ523" i="25"/>
  <c r="AX523" i="25"/>
  <c r="AL523" i="25"/>
  <c r="Z523" i="25"/>
  <c r="N523" i="25"/>
  <c r="BU523" i="25"/>
  <c r="BI523" i="25"/>
  <c r="AW523" i="25"/>
  <c r="AK523" i="25"/>
  <c r="Y523" i="25"/>
  <c r="M523" i="25"/>
  <c r="E524" i="25"/>
  <c r="BT523" i="25"/>
  <c r="BH523" i="25"/>
  <c r="AV523" i="25"/>
  <c r="AJ523" i="25"/>
  <c r="X523" i="25"/>
  <c r="L523" i="25"/>
  <c r="BS523" i="25"/>
  <c r="BG523" i="25"/>
  <c r="AU523" i="25"/>
  <c r="AI523" i="25"/>
  <c r="W523" i="25"/>
  <c r="K523" i="25"/>
  <c r="BR523" i="25"/>
  <c r="BF523" i="25"/>
  <c r="AT523" i="25"/>
  <c r="AH523" i="25"/>
  <c r="V523" i="25"/>
  <c r="J523" i="25"/>
  <c r="BQ523" i="25"/>
  <c r="BE523" i="25"/>
  <c r="AS523" i="25"/>
  <c r="AG523" i="25"/>
  <c r="U523" i="25"/>
  <c r="I523" i="25"/>
  <c r="BO523" i="25"/>
  <c r="BC523" i="25"/>
  <c r="AQ523" i="25"/>
  <c r="AE523" i="25"/>
  <c r="S523" i="25"/>
  <c r="G523" i="25"/>
  <c r="BP523" i="25"/>
  <c r="BD523" i="25"/>
  <c r="AR523" i="25"/>
  <c r="AF523" i="25"/>
  <c r="T523" i="25"/>
  <c r="H523" i="25"/>
  <c r="BR414" i="25"/>
  <c r="BF414" i="25"/>
  <c r="AT414" i="25"/>
  <c r="AH414" i="25"/>
  <c r="V414" i="25"/>
  <c r="J414" i="25"/>
  <c r="BQ414" i="25"/>
  <c r="BE414" i="25"/>
  <c r="AS414" i="25"/>
  <c r="AG414" i="25"/>
  <c r="U414" i="25"/>
  <c r="I414" i="25"/>
  <c r="BP414" i="25"/>
  <c r="BD414" i="25"/>
  <c r="AR414" i="25"/>
  <c r="AF414" i="25"/>
  <c r="T414" i="25"/>
  <c r="H414" i="25"/>
  <c r="BO414" i="25"/>
  <c r="BC414" i="25"/>
  <c r="AQ414" i="25"/>
  <c r="AE414" i="25"/>
  <c r="S414" i="25"/>
  <c r="G414" i="25"/>
  <c r="BN414" i="25"/>
  <c r="BB414" i="25"/>
  <c r="AP414" i="25"/>
  <c r="AD414" i="25"/>
  <c r="R414" i="25"/>
  <c r="BM414" i="25"/>
  <c r="BA414" i="25"/>
  <c r="AO414" i="25"/>
  <c r="AC414" i="25"/>
  <c r="Q414" i="25"/>
  <c r="BL414" i="25"/>
  <c r="AZ414" i="25"/>
  <c r="AN414" i="25"/>
  <c r="AB414" i="25"/>
  <c r="P414" i="25"/>
  <c r="BW414" i="25"/>
  <c r="BK414" i="25"/>
  <c r="AY414" i="25"/>
  <c r="AM414" i="25"/>
  <c r="AA414" i="25"/>
  <c r="O414" i="25"/>
  <c r="BV414" i="25"/>
  <c r="BJ414" i="25"/>
  <c r="AX414" i="25"/>
  <c r="AL414" i="25"/>
  <c r="Z414" i="25"/>
  <c r="N414" i="25"/>
  <c r="BS414" i="25"/>
  <c r="BG414" i="25"/>
  <c r="AU414" i="25"/>
  <c r="AI414" i="25"/>
  <c r="W414" i="25"/>
  <c r="K414" i="25"/>
  <c r="AK414" i="25"/>
  <c r="E415" i="25"/>
  <c r="AJ414" i="25"/>
  <c r="Y414" i="25"/>
  <c r="X414" i="25"/>
  <c r="M414" i="25"/>
  <c r="L414" i="25"/>
  <c r="BU414" i="25"/>
  <c r="BT414" i="25"/>
  <c r="BI414" i="25"/>
  <c r="AV414" i="25"/>
  <c r="BH414" i="25"/>
  <c r="AW414" i="25"/>
  <c r="BF298" i="8"/>
  <c r="AT298" i="8"/>
  <c r="AH298" i="8"/>
  <c r="V298" i="8"/>
  <c r="J298" i="8"/>
  <c r="BE298" i="8"/>
  <c r="AS298" i="8"/>
  <c r="AG298" i="8"/>
  <c r="U298" i="8"/>
  <c r="I298" i="8"/>
  <c r="BD298" i="8"/>
  <c r="AR298" i="8"/>
  <c r="AF298" i="8"/>
  <c r="T298" i="8"/>
  <c r="H298" i="8"/>
  <c r="BC298" i="8"/>
  <c r="AQ298" i="8"/>
  <c r="AE298" i="8"/>
  <c r="S298" i="8"/>
  <c r="G298" i="8"/>
  <c r="BN298" i="8"/>
  <c r="BB298" i="8"/>
  <c r="AP298" i="8"/>
  <c r="AD298" i="8"/>
  <c r="R298" i="8"/>
  <c r="BM298" i="8"/>
  <c r="BA298" i="8"/>
  <c r="AO298" i="8"/>
  <c r="AC298" i="8"/>
  <c r="Q298" i="8"/>
  <c r="BL298" i="8"/>
  <c r="AZ298" i="8"/>
  <c r="AN298" i="8"/>
  <c r="AB298" i="8"/>
  <c r="P298" i="8"/>
  <c r="BK298" i="8"/>
  <c r="AY298" i="8"/>
  <c r="AM298" i="8"/>
  <c r="AA298" i="8"/>
  <c r="O298" i="8"/>
  <c r="BJ298" i="8"/>
  <c r="AX298" i="8"/>
  <c r="AL298" i="8"/>
  <c r="Z298" i="8"/>
  <c r="N298" i="8"/>
  <c r="BI298" i="8"/>
  <c r="AW298" i="8"/>
  <c r="AK298" i="8"/>
  <c r="Y298" i="8"/>
  <c r="M298" i="8"/>
  <c r="BH298" i="8"/>
  <c r="AV298" i="8"/>
  <c r="AJ298" i="8"/>
  <c r="X298" i="8"/>
  <c r="L298" i="8"/>
  <c r="BG298" i="8"/>
  <c r="AU298" i="8"/>
  <c r="AI298" i="8"/>
  <c r="W298" i="8"/>
  <c r="K298" i="8"/>
  <c r="E515" i="8"/>
  <c r="Q514" i="8"/>
  <c r="AG514" i="8"/>
  <c r="AW514" i="8"/>
  <c r="BM514" i="8"/>
  <c r="R514" i="8"/>
  <c r="AH514" i="8"/>
  <c r="AX514" i="8"/>
  <c r="BN514" i="8"/>
  <c r="S514" i="8"/>
  <c r="AI514" i="8"/>
  <c r="AY514" i="8"/>
  <c r="T514" i="8"/>
  <c r="AJ514" i="8"/>
  <c r="AZ514" i="8"/>
  <c r="U514" i="8"/>
  <c r="AK514" i="8"/>
  <c r="BA514" i="8"/>
  <c r="V514" i="8"/>
  <c r="AL514" i="8"/>
  <c r="BB514" i="8"/>
  <c r="W514" i="8"/>
  <c r="AM514" i="8"/>
  <c r="BC514" i="8"/>
  <c r="H514" i="8"/>
  <c r="X514" i="8"/>
  <c r="AN514" i="8"/>
  <c r="BD514" i="8"/>
  <c r="I514" i="8"/>
  <c r="Y514" i="8"/>
  <c r="AO514" i="8"/>
  <c r="BE514" i="8"/>
  <c r="J514" i="8"/>
  <c r="Z514" i="8"/>
  <c r="AP514" i="8"/>
  <c r="BF514" i="8"/>
  <c r="K514" i="8"/>
  <c r="AA514" i="8"/>
  <c r="AQ514" i="8"/>
  <c r="BG514" i="8"/>
  <c r="P514" i="8"/>
  <c r="AF514" i="8"/>
  <c r="AV514" i="8"/>
  <c r="BL514" i="8"/>
  <c r="AD514" i="8"/>
  <c r="AE514" i="8"/>
  <c r="AR514" i="8"/>
  <c r="AS514" i="8"/>
  <c r="AT514" i="8"/>
  <c r="AU514" i="8"/>
  <c r="BH514" i="8"/>
  <c r="BI514" i="8"/>
  <c r="BJ514" i="8"/>
  <c r="BK514" i="8"/>
  <c r="L514" i="8"/>
  <c r="M514" i="8"/>
  <c r="N514" i="8"/>
  <c r="AC514" i="8"/>
  <c r="O514" i="8"/>
  <c r="AB514" i="8"/>
  <c r="G514" i="8"/>
  <c r="E405" i="8"/>
  <c r="E299" i="8"/>
  <c r="BH405" i="8" l="1"/>
  <c r="AX405" i="8"/>
  <c r="AN405" i="8"/>
  <c r="AD405" i="8"/>
  <c r="T405" i="8"/>
  <c r="J405" i="8"/>
  <c r="BG405" i="8"/>
  <c r="AW405" i="8"/>
  <c r="AM405" i="8"/>
  <c r="AC405" i="8"/>
  <c r="S405" i="8"/>
  <c r="I405" i="8"/>
  <c r="BF405" i="8"/>
  <c r="AV405" i="8"/>
  <c r="AL405" i="8"/>
  <c r="AB405" i="8"/>
  <c r="R405" i="8"/>
  <c r="H405" i="8"/>
  <c r="BI405" i="8"/>
  <c r="AY405" i="8"/>
  <c r="AO405" i="8"/>
  <c r="BC405" i="8"/>
  <c r="AK405" i="8"/>
  <c r="X405" i="8"/>
  <c r="K405" i="8"/>
  <c r="BB405" i="8"/>
  <c r="AJ405" i="8"/>
  <c r="W405" i="8"/>
  <c r="G405" i="8"/>
  <c r="BA405" i="8"/>
  <c r="AI405" i="8"/>
  <c r="V405" i="8"/>
  <c r="BD405" i="8"/>
  <c r="AP405" i="8"/>
  <c r="Y405" i="8"/>
  <c r="L405" i="8"/>
  <c r="BM405" i="8"/>
  <c r="AQ405" i="8"/>
  <c r="O405" i="8"/>
  <c r="BL405" i="8"/>
  <c r="AH405" i="8"/>
  <c r="N405" i="8"/>
  <c r="BK405" i="8"/>
  <c r="AG405" i="8"/>
  <c r="M405" i="8"/>
  <c r="BJ405" i="8"/>
  <c r="AF405" i="8"/>
  <c r="BN405" i="8"/>
  <c r="AR405" i="8"/>
  <c r="P405" i="8"/>
  <c r="AE405" i="8"/>
  <c r="AT405" i="8"/>
  <c r="AA405" i="8"/>
  <c r="Z405" i="8"/>
  <c r="AZ405" i="8"/>
  <c r="U405" i="8"/>
  <c r="AS405" i="8"/>
  <c r="Q405" i="8"/>
  <c r="BE405" i="8"/>
  <c r="AU405" i="8"/>
  <c r="BX415" i="25"/>
  <c r="BL415" i="25"/>
  <c r="AZ415" i="25"/>
  <c r="AN415" i="25"/>
  <c r="AB415" i="25"/>
  <c r="P415" i="25"/>
  <c r="BW415" i="25"/>
  <c r="BK415" i="25"/>
  <c r="AY415" i="25"/>
  <c r="AM415" i="25"/>
  <c r="AA415" i="25"/>
  <c r="O415" i="25"/>
  <c r="BV415" i="25"/>
  <c r="BJ415" i="25"/>
  <c r="AX415" i="25"/>
  <c r="AL415" i="25"/>
  <c r="Z415" i="25"/>
  <c r="N415" i="25"/>
  <c r="BU415" i="25"/>
  <c r="BI415" i="25"/>
  <c r="AW415" i="25"/>
  <c r="AK415" i="25"/>
  <c r="Y415" i="25"/>
  <c r="M415" i="25"/>
  <c r="E416" i="25"/>
  <c r="BT415" i="25"/>
  <c r="BH415" i="25"/>
  <c r="AV415" i="25"/>
  <c r="AJ415" i="25"/>
  <c r="X415" i="25"/>
  <c r="L415" i="25"/>
  <c r="BS415" i="25"/>
  <c r="BG415" i="25"/>
  <c r="AU415" i="25"/>
  <c r="AI415" i="25"/>
  <c r="W415" i="25"/>
  <c r="K415" i="25"/>
  <c r="BR415" i="25"/>
  <c r="BF415" i="25"/>
  <c r="AT415" i="25"/>
  <c r="AH415" i="25"/>
  <c r="V415" i="25"/>
  <c r="J415" i="25"/>
  <c r="BQ415" i="25"/>
  <c r="BE415" i="25"/>
  <c r="AS415" i="25"/>
  <c r="AG415" i="25"/>
  <c r="U415" i="25"/>
  <c r="I415" i="25"/>
  <c r="BP415" i="25"/>
  <c r="BD415" i="25"/>
  <c r="AR415" i="25"/>
  <c r="AF415" i="25"/>
  <c r="T415" i="25"/>
  <c r="H415" i="25"/>
  <c r="BM415" i="25"/>
  <c r="BA415" i="25"/>
  <c r="AO415" i="25"/>
  <c r="AC415" i="25"/>
  <c r="Q415" i="25"/>
  <c r="G415" i="25"/>
  <c r="BO415" i="25"/>
  <c r="BN415" i="25"/>
  <c r="BC415" i="25"/>
  <c r="BB415" i="25"/>
  <c r="AQ415" i="25"/>
  <c r="AP415" i="25"/>
  <c r="AE415" i="25"/>
  <c r="R415" i="25"/>
  <c r="AD415" i="25"/>
  <c r="S415" i="25"/>
  <c r="E525" i="25"/>
  <c r="BT524" i="25"/>
  <c r="BH524" i="25"/>
  <c r="AV524" i="25"/>
  <c r="AJ524" i="25"/>
  <c r="X524" i="25"/>
  <c r="L524" i="25"/>
  <c r="BS524" i="25"/>
  <c r="BG524" i="25"/>
  <c r="AU524" i="25"/>
  <c r="AI524" i="25"/>
  <c r="W524" i="25"/>
  <c r="K524" i="25"/>
  <c r="BR524" i="25"/>
  <c r="BF524" i="25"/>
  <c r="AT524" i="25"/>
  <c r="AH524" i="25"/>
  <c r="V524" i="25"/>
  <c r="J524" i="25"/>
  <c r="BQ524" i="25"/>
  <c r="BE524" i="25"/>
  <c r="AS524" i="25"/>
  <c r="AG524" i="25"/>
  <c r="U524" i="25"/>
  <c r="I524" i="25"/>
  <c r="BP524" i="25"/>
  <c r="BD524" i="25"/>
  <c r="AR524" i="25"/>
  <c r="AF524" i="25"/>
  <c r="T524" i="25"/>
  <c r="H524" i="25"/>
  <c r="BO524" i="25"/>
  <c r="BC524" i="25"/>
  <c r="AQ524" i="25"/>
  <c r="AE524" i="25"/>
  <c r="S524" i="25"/>
  <c r="G524" i="25"/>
  <c r="BN524" i="25"/>
  <c r="BB524" i="25"/>
  <c r="AP524" i="25"/>
  <c r="AD524" i="25"/>
  <c r="R524" i="25"/>
  <c r="BM524" i="25"/>
  <c r="BA524" i="25"/>
  <c r="AO524" i="25"/>
  <c r="AC524" i="25"/>
  <c r="Q524" i="25"/>
  <c r="BX524" i="25"/>
  <c r="BL524" i="25"/>
  <c r="AZ524" i="25"/>
  <c r="AN524" i="25"/>
  <c r="AB524" i="25"/>
  <c r="P524" i="25"/>
  <c r="BW524" i="25"/>
  <c r="BK524" i="25"/>
  <c r="AY524" i="25"/>
  <c r="AM524" i="25"/>
  <c r="AA524" i="25"/>
  <c r="O524" i="25"/>
  <c r="BU524" i="25"/>
  <c r="BI524" i="25"/>
  <c r="AW524" i="25"/>
  <c r="AK524" i="25"/>
  <c r="Y524" i="25"/>
  <c r="M524" i="25"/>
  <c r="BV524" i="25"/>
  <c r="BJ524" i="25"/>
  <c r="AX524" i="25"/>
  <c r="AL524" i="25"/>
  <c r="Z524" i="25"/>
  <c r="N524" i="25"/>
  <c r="BO308" i="25"/>
  <c r="BC308" i="25"/>
  <c r="AQ308" i="25"/>
  <c r="AE308" i="25"/>
  <c r="S308" i="25"/>
  <c r="G308" i="25"/>
  <c r="BN308" i="25"/>
  <c r="BB308" i="25"/>
  <c r="AP308" i="25"/>
  <c r="AD308" i="25"/>
  <c r="R308" i="25"/>
  <c r="BX308" i="25"/>
  <c r="BL308" i="25"/>
  <c r="AZ308" i="25"/>
  <c r="AN308" i="25"/>
  <c r="AB308" i="25"/>
  <c r="P308" i="25"/>
  <c r="BW308" i="25"/>
  <c r="BK308" i="25"/>
  <c r="AY308" i="25"/>
  <c r="AM308" i="25"/>
  <c r="AA308" i="25"/>
  <c r="O308" i="25"/>
  <c r="BV308" i="25"/>
  <c r="BJ308" i="25"/>
  <c r="AX308" i="25"/>
  <c r="AL308" i="25"/>
  <c r="Z308" i="25"/>
  <c r="N308" i="25"/>
  <c r="BU308" i="25"/>
  <c r="BI308" i="25"/>
  <c r="AW308" i="25"/>
  <c r="AK308" i="25"/>
  <c r="Y308" i="25"/>
  <c r="M308" i="25"/>
  <c r="E309" i="25"/>
  <c r="BT308" i="25"/>
  <c r="BH308" i="25"/>
  <c r="AV308" i="25"/>
  <c r="AJ308" i="25"/>
  <c r="X308" i="25"/>
  <c r="L308" i="25"/>
  <c r="BS308" i="25"/>
  <c r="BG308" i="25"/>
  <c r="AU308" i="25"/>
  <c r="AI308" i="25"/>
  <c r="W308" i="25"/>
  <c r="K308" i="25"/>
  <c r="BR308" i="25"/>
  <c r="BF308" i="25"/>
  <c r="AT308" i="25"/>
  <c r="AH308" i="25"/>
  <c r="V308" i="25"/>
  <c r="J308" i="25"/>
  <c r="BQ308" i="25"/>
  <c r="U308" i="25"/>
  <c r="BP308" i="25"/>
  <c r="T308" i="25"/>
  <c r="BM308" i="25"/>
  <c r="Q308" i="25"/>
  <c r="BE308" i="25"/>
  <c r="I308" i="25"/>
  <c r="BD308" i="25"/>
  <c r="H308" i="25"/>
  <c r="BA308" i="25"/>
  <c r="AS308" i="25"/>
  <c r="AR308" i="25"/>
  <c r="AO308" i="25"/>
  <c r="AG308" i="25"/>
  <c r="AF308" i="25"/>
  <c r="AC308" i="25"/>
  <c r="BF299" i="8"/>
  <c r="AT299" i="8"/>
  <c r="AH299" i="8"/>
  <c r="V299" i="8"/>
  <c r="J299" i="8"/>
  <c r="BE299" i="8"/>
  <c r="AS299" i="8"/>
  <c r="AG299" i="8"/>
  <c r="U299" i="8"/>
  <c r="I299" i="8"/>
  <c r="BD299" i="8"/>
  <c r="AR299" i="8"/>
  <c r="AF299" i="8"/>
  <c r="T299" i="8"/>
  <c r="H299" i="8"/>
  <c r="BO299" i="8"/>
  <c r="BC299" i="8"/>
  <c r="AQ299" i="8"/>
  <c r="AE299" i="8"/>
  <c r="S299" i="8"/>
  <c r="G299" i="8"/>
  <c r="BN299" i="8"/>
  <c r="BB299" i="8"/>
  <c r="AP299" i="8"/>
  <c r="AD299" i="8"/>
  <c r="R299" i="8"/>
  <c r="BM299" i="8"/>
  <c r="BA299" i="8"/>
  <c r="AO299" i="8"/>
  <c r="AC299" i="8"/>
  <c r="Q299" i="8"/>
  <c r="BL299" i="8"/>
  <c r="AZ299" i="8"/>
  <c r="AN299" i="8"/>
  <c r="AB299" i="8"/>
  <c r="P299" i="8"/>
  <c r="BK299" i="8"/>
  <c r="AY299" i="8"/>
  <c r="AM299" i="8"/>
  <c r="AA299" i="8"/>
  <c r="O299" i="8"/>
  <c r="BJ299" i="8"/>
  <c r="AX299" i="8"/>
  <c r="AL299" i="8"/>
  <c r="Z299" i="8"/>
  <c r="N299" i="8"/>
  <c r="BI299" i="8"/>
  <c r="AW299" i="8"/>
  <c r="AK299" i="8"/>
  <c r="Y299" i="8"/>
  <c r="M299" i="8"/>
  <c r="BH299" i="8"/>
  <c r="AV299" i="8"/>
  <c r="AJ299" i="8"/>
  <c r="X299" i="8"/>
  <c r="L299" i="8"/>
  <c r="BG299" i="8"/>
  <c r="AU299" i="8"/>
  <c r="AI299" i="8"/>
  <c r="W299" i="8"/>
  <c r="K299" i="8"/>
  <c r="E516" i="8"/>
  <c r="V515" i="8"/>
  <c r="AL515" i="8"/>
  <c r="BB515" i="8"/>
  <c r="W515" i="8"/>
  <c r="AM515" i="8"/>
  <c r="BC515" i="8"/>
  <c r="H515" i="8"/>
  <c r="X515" i="8"/>
  <c r="AN515" i="8"/>
  <c r="BD515" i="8"/>
  <c r="I515" i="8"/>
  <c r="Y515" i="8"/>
  <c r="AO515" i="8"/>
  <c r="BE515" i="8"/>
  <c r="J515" i="8"/>
  <c r="Z515" i="8"/>
  <c r="AP515" i="8"/>
  <c r="BF515" i="8"/>
  <c r="K515" i="8"/>
  <c r="AA515" i="8"/>
  <c r="AQ515" i="8"/>
  <c r="BG515" i="8"/>
  <c r="L515" i="8"/>
  <c r="AB515" i="8"/>
  <c r="AR515" i="8"/>
  <c r="BH515" i="8"/>
  <c r="M515" i="8"/>
  <c r="AC515" i="8"/>
  <c r="AS515" i="8"/>
  <c r="BI515" i="8"/>
  <c r="N515" i="8"/>
  <c r="AD515" i="8"/>
  <c r="AT515" i="8"/>
  <c r="BJ515" i="8"/>
  <c r="O515" i="8"/>
  <c r="AE515" i="8"/>
  <c r="AU515" i="8"/>
  <c r="BK515" i="8"/>
  <c r="P515" i="8"/>
  <c r="AF515" i="8"/>
  <c r="AV515" i="8"/>
  <c r="BL515" i="8"/>
  <c r="U515" i="8"/>
  <c r="AI515" i="8"/>
  <c r="AJ515" i="8"/>
  <c r="AK515" i="8"/>
  <c r="AW515" i="8"/>
  <c r="AX515" i="8"/>
  <c r="AY515" i="8"/>
  <c r="AZ515" i="8"/>
  <c r="BA515" i="8"/>
  <c r="BM515" i="8"/>
  <c r="BN515" i="8"/>
  <c r="Q515" i="8"/>
  <c r="BO515" i="8"/>
  <c r="R515" i="8"/>
  <c r="S515" i="8"/>
  <c r="AH515" i="8"/>
  <c r="T515" i="8"/>
  <c r="AG515" i="8"/>
  <c r="G515" i="8"/>
  <c r="E300" i="8"/>
  <c r="E406" i="8"/>
  <c r="BH406" i="8" l="1"/>
  <c r="AX406" i="8"/>
  <c r="AN406" i="8"/>
  <c r="AD406" i="8"/>
  <c r="T406" i="8"/>
  <c r="J406" i="8"/>
  <c r="BG406" i="8"/>
  <c r="AW406" i="8"/>
  <c r="AM406" i="8"/>
  <c r="AC406" i="8"/>
  <c r="S406" i="8"/>
  <c r="I406" i="8"/>
  <c r="BF406" i="8"/>
  <c r="AV406" i="8"/>
  <c r="AL406" i="8"/>
  <c r="AB406" i="8"/>
  <c r="R406" i="8"/>
  <c r="H406" i="8"/>
  <c r="BI406" i="8"/>
  <c r="AY406" i="8"/>
  <c r="AO406" i="8"/>
  <c r="AE406" i="8"/>
  <c r="U406" i="8"/>
  <c r="K406" i="8"/>
  <c r="BK406" i="8"/>
  <c r="AS406" i="8"/>
  <c r="AA406" i="8"/>
  <c r="M406" i="8"/>
  <c r="BJ406" i="8"/>
  <c r="AR406" i="8"/>
  <c r="Z406" i="8"/>
  <c r="L406" i="8"/>
  <c r="BE406" i="8"/>
  <c r="AQ406" i="8"/>
  <c r="Y406" i="8"/>
  <c r="G406" i="8"/>
  <c r="BL406" i="8"/>
  <c r="AT406" i="8"/>
  <c r="AF406" i="8"/>
  <c r="N406" i="8"/>
  <c r="BM406" i="8"/>
  <c r="AI406" i="8"/>
  <c r="BD406" i="8"/>
  <c r="AH406" i="8"/>
  <c r="BC406" i="8"/>
  <c r="AG406" i="8"/>
  <c r="BB406" i="8"/>
  <c r="X406" i="8"/>
  <c r="BN406" i="8"/>
  <c r="AJ406" i="8"/>
  <c r="W406" i="8"/>
  <c r="BO406" i="8"/>
  <c r="BA406" i="8"/>
  <c r="AZ406" i="8"/>
  <c r="V406" i="8"/>
  <c r="O406" i="8"/>
  <c r="AP406" i="8"/>
  <c r="Q406" i="8"/>
  <c r="AU406" i="8"/>
  <c r="P406" i="8"/>
  <c r="AK406" i="8"/>
  <c r="BU309" i="25"/>
  <c r="BI309" i="25"/>
  <c r="AW309" i="25"/>
  <c r="AK309" i="25"/>
  <c r="Y309" i="25"/>
  <c r="M309" i="25"/>
  <c r="E310" i="25"/>
  <c r="BT309" i="25"/>
  <c r="BH309" i="25"/>
  <c r="AV309" i="25"/>
  <c r="AJ309" i="25"/>
  <c r="X309" i="25"/>
  <c r="L309" i="25"/>
  <c r="BS309" i="25"/>
  <c r="BG309" i="25"/>
  <c r="AU309" i="25"/>
  <c r="AI309" i="25"/>
  <c r="W309" i="25"/>
  <c r="K309" i="25"/>
  <c r="BR309" i="25"/>
  <c r="BF309" i="25"/>
  <c r="AT309" i="25"/>
  <c r="AH309" i="25"/>
  <c r="V309" i="25"/>
  <c r="J309" i="25"/>
  <c r="BQ309" i="25"/>
  <c r="BE309" i="25"/>
  <c r="AS309" i="25"/>
  <c r="AG309" i="25"/>
  <c r="U309" i="25"/>
  <c r="I309" i="25"/>
  <c r="BP309" i="25"/>
  <c r="BD309" i="25"/>
  <c r="AR309" i="25"/>
  <c r="AF309" i="25"/>
  <c r="T309" i="25"/>
  <c r="H309" i="25"/>
  <c r="BO309" i="25"/>
  <c r="BC309" i="25"/>
  <c r="AQ309" i="25"/>
  <c r="AE309" i="25"/>
  <c r="S309" i="25"/>
  <c r="G309" i="25"/>
  <c r="BN309" i="25"/>
  <c r="BB309" i="25"/>
  <c r="AP309" i="25"/>
  <c r="AD309" i="25"/>
  <c r="R309" i="25"/>
  <c r="BY309" i="25"/>
  <c r="BM309" i="25"/>
  <c r="BA309" i="25"/>
  <c r="AO309" i="25"/>
  <c r="AC309" i="25"/>
  <c r="Q309" i="25"/>
  <c r="BX309" i="25"/>
  <c r="BL309" i="25"/>
  <c r="AZ309" i="25"/>
  <c r="AN309" i="25"/>
  <c r="AB309" i="25"/>
  <c r="P309" i="25"/>
  <c r="AL309" i="25"/>
  <c r="AA309" i="25"/>
  <c r="Z309" i="25"/>
  <c r="O309" i="25"/>
  <c r="N309" i="25"/>
  <c r="BW309" i="25"/>
  <c r="BV309" i="25"/>
  <c r="BK309" i="25"/>
  <c r="BJ309" i="25"/>
  <c r="AY309" i="25"/>
  <c r="AX309" i="25"/>
  <c r="AM309" i="25"/>
  <c r="BN525" i="25"/>
  <c r="BB525" i="25"/>
  <c r="AP525" i="25"/>
  <c r="AD525" i="25"/>
  <c r="R525" i="25"/>
  <c r="BY525" i="25"/>
  <c r="BM525" i="25"/>
  <c r="BA525" i="25"/>
  <c r="AO525" i="25"/>
  <c r="AC525" i="25"/>
  <c r="Q525" i="25"/>
  <c r="BX525" i="25"/>
  <c r="BL525" i="25"/>
  <c r="AZ525" i="25"/>
  <c r="AN525" i="25"/>
  <c r="AB525" i="25"/>
  <c r="P525" i="25"/>
  <c r="BW525" i="25"/>
  <c r="BK525" i="25"/>
  <c r="AY525" i="25"/>
  <c r="AM525" i="25"/>
  <c r="AA525" i="25"/>
  <c r="O525" i="25"/>
  <c r="BV525" i="25"/>
  <c r="BJ525" i="25"/>
  <c r="AX525" i="25"/>
  <c r="AL525" i="25"/>
  <c r="Z525" i="25"/>
  <c r="N525" i="25"/>
  <c r="BU525" i="25"/>
  <c r="BI525" i="25"/>
  <c r="AW525" i="25"/>
  <c r="AK525" i="25"/>
  <c r="Y525" i="25"/>
  <c r="M525" i="25"/>
  <c r="E526" i="25"/>
  <c r="BT525" i="25"/>
  <c r="BH525" i="25"/>
  <c r="AV525" i="25"/>
  <c r="AJ525" i="25"/>
  <c r="X525" i="25"/>
  <c r="L525" i="25"/>
  <c r="BS525" i="25"/>
  <c r="BG525" i="25"/>
  <c r="AU525" i="25"/>
  <c r="AI525" i="25"/>
  <c r="W525" i="25"/>
  <c r="K525" i="25"/>
  <c r="BR525" i="25"/>
  <c r="BF525" i="25"/>
  <c r="AT525" i="25"/>
  <c r="AH525" i="25"/>
  <c r="V525" i="25"/>
  <c r="J525" i="25"/>
  <c r="BQ525" i="25"/>
  <c r="BE525" i="25"/>
  <c r="AS525" i="25"/>
  <c r="AG525" i="25"/>
  <c r="U525" i="25"/>
  <c r="I525" i="25"/>
  <c r="BO525" i="25"/>
  <c r="BC525" i="25"/>
  <c r="AQ525" i="25"/>
  <c r="AE525" i="25"/>
  <c r="S525" i="25"/>
  <c r="G525" i="25"/>
  <c r="H525" i="25"/>
  <c r="BP525" i="25"/>
  <c r="AR525" i="25"/>
  <c r="AF525" i="25"/>
  <c r="T525" i="25"/>
  <c r="BD525" i="25"/>
  <c r="BR416" i="25"/>
  <c r="BF416" i="25"/>
  <c r="AT416" i="25"/>
  <c r="AH416" i="25"/>
  <c r="V416" i="25"/>
  <c r="J416" i="25"/>
  <c r="BQ416" i="25"/>
  <c r="BE416" i="25"/>
  <c r="AS416" i="25"/>
  <c r="AG416" i="25"/>
  <c r="U416" i="25"/>
  <c r="I416" i="25"/>
  <c r="BP416" i="25"/>
  <c r="BD416" i="25"/>
  <c r="AR416" i="25"/>
  <c r="AF416" i="25"/>
  <c r="T416" i="25"/>
  <c r="H416" i="25"/>
  <c r="BO416" i="25"/>
  <c r="BC416" i="25"/>
  <c r="AQ416" i="25"/>
  <c r="AE416" i="25"/>
  <c r="S416" i="25"/>
  <c r="G416" i="25"/>
  <c r="BN416" i="25"/>
  <c r="BB416" i="25"/>
  <c r="AP416" i="25"/>
  <c r="AD416" i="25"/>
  <c r="R416" i="25"/>
  <c r="BY416" i="25"/>
  <c r="BM416" i="25"/>
  <c r="BA416" i="25"/>
  <c r="AO416" i="25"/>
  <c r="AC416" i="25"/>
  <c r="Q416" i="25"/>
  <c r="BX416" i="25"/>
  <c r="BL416" i="25"/>
  <c r="AZ416" i="25"/>
  <c r="AN416" i="25"/>
  <c r="AB416" i="25"/>
  <c r="P416" i="25"/>
  <c r="BW416" i="25"/>
  <c r="BK416" i="25"/>
  <c r="AY416" i="25"/>
  <c r="AM416" i="25"/>
  <c r="AA416" i="25"/>
  <c r="O416" i="25"/>
  <c r="BV416" i="25"/>
  <c r="BJ416" i="25"/>
  <c r="AX416" i="25"/>
  <c r="AL416" i="25"/>
  <c r="Z416" i="25"/>
  <c r="N416" i="25"/>
  <c r="BS416" i="25"/>
  <c r="BG416" i="25"/>
  <c r="AU416" i="25"/>
  <c r="AI416" i="25"/>
  <c r="W416" i="25"/>
  <c r="K416" i="25"/>
  <c r="AW416" i="25"/>
  <c r="AV416" i="25"/>
  <c r="AK416" i="25"/>
  <c r="E417" i="25"/>
  <c r="AJ416" i="25"/>
  <c r="Y416" i="25"/>
  <c r="X416" i="25"/>
  <c r="M416" i="25"/>
  <c r="L416" i="25"/>
  <c r="BU416" i="25"/>
  <c r="BH416" i="25"/>
  <c r="BT416" i="25"/>
  <c r="BI416" i="25"/>
  <c r="BE300" i="8"/>
  <c r="AS300" i="8"/>
  <c r="AG300" i="8"/>
  <c r="U300" i="8"/>
  <c r="I300" i="8"/>
  <c r="BP300" i="8"/>
  <c r="BD300" i="8"/>
  <c r="AR300" i="8"/>
  <c r="AF300" i="8"/>
  <c r="T300" i="8"/>
  <c r="H300" i="8"/>
  <c r="BO300" i="8"/>
  <c r="BC300" i="8"/>
  <c r="AQ300" i="8"/>
  <c r="AE300" i="8"/>
  <c r="S300" i="8"/>
  <c r="G300" i="8"/>
  <c r="BN300" i="8"/>
  <c r="BB300" i="8"/>
  <c r="AP300" i="8"/>
  <c r="AD300" i="8"/>
  <c r="R300" i="8"/>
  <c r="BM300" i="8"/>
  <c r="BA300" i="8"/>
  <c r="AO300" i="8"/>
  <c r="AC300" i="8"/>
  <c r="Q300" i="8"/>
  <c r="BL300" i="8"/>
  <c r="AZ300" i="8"/>
  <c r="AN300" i="8"/>
  <c r="AB300" i="8"/>
  <c r="P300" i="8"/>
  <c r="BK300" i="8"/>
  <c r="AY300" i="8"/>
  <c r="AM300" i="8"/>
  <c r="AA300" i="8"/>
  <c r="O300" i="8"/>
  <c r="BJ300" i="8"/>
  <c r="AX300" i="8"/>
  <c r="AL300" i="8"/>
  <c r="Z300" i="8"/>
  <c r="N300" i="8"/>
  <c r="BI300" i="8"/>
  <c r="AW300" i="8"/>
  <c r="AK300" i="8"/>
  <c r="Y300" i="8"/>
  <c r="M300" i="8"/>
  <c r="BH300" i="8"/>
  <c r="AV300" i="8"/>
  <c r="AJ300" i="8"/>
  <c r="X300" i="8"/>
  <c r="L300" i="8"/>
  <c r="BG300" i="8"/>
  <c r="AU300" i="8"/>
  <c r="AI300" i="8"/>
  <c r="W300" i="8"/>
  <c r="K300" i="8"/>
  <c r="J300" i="8"/>
  <c r="BF300" i="8"/>
  <c r="AT300" i="8"/>
  <c r="AH300" i="8"/>
  <c r="V300" i="8"/>
  <c r="E517" i="8"/>
  <c r="J516" i="8"/>
  <c r="Z516" i="8"/>
  <c r="AP516" i="8"/>
  <c r="BF516" i="8"/>
  <c r="K516" i="8"/>
  <c r="AA516" i="8"/>
  <c r="AQ516" i="8"/>
  <c r="BG516" i="8"/>
  <c r="L516" i="8"/>
  <c r="AB516" i="8"/>
  <c r="AR516" i="8"/>
  <c r="BH516" i="8"/>
  <c r="M516" i="8"/>
  <c r="AC516" i="8"/>
  <c r="AS516" i="8"/>
  <c r="BI516" i="8"/>
  <c r="N516" i="8"/>
  <c r="AD516" i="8"/>
  <c r="AT516" i="8"/>
  <c r="BJ516" i="8"/>
  <c r="O516" i="8"/>
  <c r="AE516" i="8"/>
  <c r="AU516" i="8"/>
  <c r="BK516" i="8"/>
  <c r="P516" i="8"/>
  <c r="AF516" i="8"/>
  <c r="AV516" i="8"/>
  <c r="BL516" i="8"/>
  <c r="Q516" i="8"/>
  <c r="AG516" i="8"/>
  <c r="AW516" i="8"/>
  <c r="BM516" i="8"/>
  <c r="R516" i="8"/>
  <c r="AH516" i="8"/>
  <c r="AX516" i="8"/>
  <c r="BN516" i="8"/>
  <c r="S516" i="8"/>
  <c r="AI516" i="8"/>
  <c r="AY516" i="8"/>
  <c r="BO516" i="8"/>
  <c r="T516" i="8"/>
  <c r="X516" i="8"/>
  <c r="Y516" i="8"/>
  <c r="AJ516" i="8"/>
  <c r="AK516" i="8"/>
  <c r="AL516" i="8"/>
  <c r="AM516" i="8"/>
  <c r="AN516" i="8"/>
  <c r="AO516" i="8"/>
  <c r="AZ516" i="8"/>
  <c r="BA516" i="8"/>
  <c r="BB516" i="8"/>
  <c r="H516" i="8"/>
  <c r="BC516" i="8"/>
  <c r="I516" i="8"/>
  <c r="BD516" i="8"/>
  <c r="W516" i="8"/>
  <c r="U516" i="8"/>
  <c r="V516" i="8"/>
  <c r="BE516" i="8"/>
  <c r="BP516" i="8"/>
  <c r="G516" i="8"/>
  <c r="E301" i="8"/>
  <c r="E407" i="8"/>
  <c r="BG407" i="8" l="1"/>
  <c r="AW407" i="8"/>
  <c r="AM407" i="8"/>
  <c r="AC407" i="8"/>
  <c r="S407" i="8"/>
  <c r="I407" i="8"/>
  <c r="BP407" i="8"/>
  <c r="BF407" i="8"/>
  <c r="AV407" i="8"/>
  <c r="AL407" i="8"/>
  <c r="AB407" i="8"/>
  <c r="R407" i="8"/>
  <c r="H407" i="8"/>
  <c r="BO407" i="8"/>
  <c r="BE407" i="8"/>
  <c r="AU407" i="8"/>
  <c r="AK407" i="8"/>
  <c r="AA407" i="8"/>
  <c r="Q407" i="8"/>
  <c r="G407" i="8"/>
  <c r="BH407" i="8"/>
  <c r="AX407" i="8"/>
  <c r="AN407" i="8"/>
  <c r="AD407" i="8"/>
  <c r="T407" i="8"/>
  <c r="J407" i="8"/>
  <c r="BN407" i="8"/>
  <c r="AZ407" i="8"/>
  <c r="AH407" i="8"/>
  <c r="P407" i="8"/>
  <c r="BM407" i="8"/>
  <c r="AY407" i="8"/>
  <c r="AG407" i="8"/>
  <c r="O407" i="8"/>
  <c r="BL407" i="8"/>
  <c r="AT407" i="8"/>
  <c r="AF407" i="8"/>
  <c r="N407" i="8"/>
  <c r="BA407" i="8"/>
  <c r="AI407" i="8"/>
  <c r="U407" i="8"/>
  <c r="BD407" i="8"/>
  <c r="Z407" i="8"/>
  <c r="BC407" i="8"/>
  <c r="Y407" i="8"/>
  <c r="BB407" i="8"/>
  <c r="X407" i="8"/>
  <c r="AS407" i="8"/>
  <c r="W407" i="8"/>
  <c r="BI407" i="8"/>
  <c r="AE407" i="8"/>
  <c r="V407" i="8"/>
  <c r="AQ407" i="8"/>
  <c r="M407" i="8"/>
  <c r="AR407" i="8"/>
  <c r="AP407" i="8"/>
  <c r="L407" i="8"/>
  <c r="BJ407" i="8"/>
  <c r="BK407" i="8"/>
  <c r="K407" i="8"/>
  <c r="AJ407" i="8"/>
  <c r="AO407" i="8"/>
  <c r="E527" i="25"/>
  <c r="BT526" i="25"/>
  <c r="BH526" i="25"/>
  <c r="AV526" i="25"/>
  <c r="AJ526" i="25"/>
  <c r="X526" i="25"/>
  <c r="L526" i="25"/>
  <c r="BS526" i="25"/>
  <c r="BG526" i="25"/>
  <c r="AU526" i="25"/>
  <c r="AI526" i="25"/>
  <c r="W526" i="25"/>
  <c r="K526" i="25"/>
  <c r="BR526" i="25"/>
  <c r="BF526" i="25"/>
  <c r="AT526" i="25"/>
  <c r="AH526" i="25"/>
  <c r="V526" i="25"/>
  <c r="J526" i="25"/>
  <c r="BQ526" i="25"/>
  <c r="BE526" i="25"/>
  <c r="AS526" i="25"/>
  <c r="AG526" i="25"/>
  <c r="U526" i="25"/>
  <c r="I526" i="25"/>
  <c r="BP526" i="25"/>
  <c r="BD526" i="25"/>
  <c r="AR526" i="25"/>
  <c r="AF526" i="25"/>
  <c r="T526" i="25"/>
  <c r="H526" i="25"/>
  <c r="BO526" i="25"/>
  <c r="BC526" i="25"/>
  <c r="AQ526" i="25"/>
  <c r="AE526" i="25"/>
  <c r="S526" i="25"/>
  <c r="G526" i="25"/>
  <c r="BZ526" i="25"/>
  <c r="BN526" i="25"/>
  <c r="BB526" i="25"/>
  <c r="AP526" i="25"/>
  <c r="AD526" i="25"/>
  <c r="R526" i="25"/>
  <c r="BY526" i="25"/>
  <c r="BM526" i="25"/>
  <c r="BA526" i="25"/>
  <c r="AO526" i="25"/>
  <c r="AC526" i="25"/>
  <c r="Q526" i="25"/>
  <c r="BX526" i="25"/>
  <c r="BL526" i="25"/>
  <c r="AZ526" i="25"/>
  <c r="AN526" i="25"/>
  <c r="AB526" i="25"/>
  <c r="P526" i="25"/>
  <c r="BW526" i="25"/>
  <c r="BK526" i="25"/>
  <c r="AY526" i="25"/>
  <c r="AM526" i="25"/>
  <c r="AA526" i="25"/>
  <c r="O526" i="25"/>
  <c r="BU526" i="25"/>
  <c r="BI526" i="25"/>
  <c r="AW526" i="25"/>
  <c r="AK526" i="25"/>
  <c r="Y526" i="25"/>
  <c r="M526" i="25"/>
  <c r="AX526" i="25"/>
  <c r="AL526" i="25"/>
  <c r="Z526" i="25"/>
  <c r="N526" i="25"/>
  <c r="BV526" i="25"/>
  <c r="BJ526" i="25"/>
  <c r="BO310" i="25"/>
  <c r="BC310" i="25"/>
  <c r="AQ310" i="25"/>
  <c r="AE310" i="25"/>
  <c r="S310" i="25"/>
  <c r="G310" i="25"/>
  <c r="BZ310" i="25"/>
  <c r="BN310" i="25"/>
  <c r="BB310" i="25"/>
  <c r="AP310" i="25"/>
  <c r="AD310" i="25"/>
  <c r="R310" i="25"/>
  <c r="BY310" i="25"/>
  <c r="BM310" i="25"/>
  <c r="BA310" i="25"/>
  <c r="AO310" i="25"/>
  <c r="AC310" i="25"/>
  <c r="Q310" i="25"/>
  <c r="BX310" i="25"/>
  <c r="BL310" i="25"/>
  <c r="AZ310" i="25"/>
  <c r="AN310" i="25"/>
  <c r="AB310" i="25"/>
  <c r="P310" i="25"/>
  <c r="BW310" i="25"/>
  <c r="BK310" i="25"/>
  <c r="AY310" i="25"/>
  <c r="AM310" i="25"/>
  <c r="AA310" i="25"/>
  <c r="O310" i="25"/>
  <c r="BV310" i="25"/>
  <c r="BJ310" i="25"/>
  <c r="AX310" i="25"/>
  <c r="AL310" i="25"/>
  <c r="Z310" i="25"/>
  <c r="N310" i="25"/>
  <c r="BU310" i="25"/>
  <c r="BI310" i="25"/>
  <c r="AW310" i="25"/>
  <c r="AK310" i="25"/>
  <c r="Y310" i="25"/>
  <c r="M310" i="25"/>
  <c r="E311" i="25"/>
  <c r="BT310" i="25"/>
  <c r="BH310" i="25"/>
  <c r="AV310" i="25"/>
  <c r="AJ310" i="25"/>
  <c r="X310" i="25"/>
  <c r="L310" i="25"/>
  <c r="BS310" i="25"/>
  <c r="BG310" i="25"/>
  <c r="AU310" i="25"/>
  <c r="AI310" i="25"/>
  <c r="W310" i="25"/>
  <c r="K310" i="25"/>
  <c r="BR310" i="25"/>
  <c r="BF310" i="25"/>
  <c r="AT310" i="25"/>
  <c r="AH310" i="25"/>
  <c r="V310" i="25"/>
  <c r="J310" i="25"/>
  <c r="H310" i="25"/>
  <c r="BQ310" i="25"/>
  <c r="BP310" i="25"/>
  <c r="BE310" i="25"/>
  <c r="BD310" i="25"/>
  <c r="AS310" i="25"/>
  <c r="AR310" i="25"/>
  <c r="AG310" i="25"/>
  <c r="AF310" i="25"/>
  <c r="U310" i="25"/>
  <c r="T310" i="25"/>
  <c r="I310" i="25"/>
  <c r="BX417" i="25"/>
  <c r="BL417" i="25"/>
  <c r="AZ417" i="25"/>
  <c r="AN417" i="25"/>
  <c r="AB417" i="25"/>
  <c r="P417" i="25"/>
  <c r="BW417" i="25"/>
  <c r="BK417" i="25"/>
  <c r="AY417" i="25"/>
  <c r="AM417" i="25"/>
  <c r="AA417" i="25"/>
  <c r="O417" i="25"/>
  <c r="BV417" i="25"/>
  <c r="BJ417" i="25"/>
  <c r="AX417" i="25"/>
  <c r="AL417" i="25"/>
  <c r="Z417" i="25"/>
  <c r="N417" i="25"/>
  <c r="BU417" i="25"/>
  <c r="BI417" i="25"/>
  <c r="AW417" i="25"/>
  <c r="AK417" i="25"/>
  <c r="Y417" i="25"/>
  <c r="M417" i="25"/>
  <c r="E418" i="25"/>
  <c r="BT417" i="25"/>
  <c r="BH417" i="25"/>
  <c r="AV417" i="25"/>
  <c r="AJ417" i="25"/>
  <c r="X417" i="25"/>
  <c r="L417" i="25"/>
  <c r="BS417" i="25"/>
  <c r="BG417" i="25"/>
  <c r="AU417" i="25"/>
  <c r="AI417" i="25"/>
  <c r="W417" i="25"/>
  <c r="K417" i="25"/>
  <c r="BR417" i="25"/>
  <c r="BF417" i="25"/>
  <c r="AT417" i="25"/>
  <c r="AH417" i="25"/>
  <c r="V417" i="25"/>
  <c r="J417" i="25"/>
  <c r="BQ417" i="25"/>
  <c r="BE417" i="25"/>
  <c r="AS417" i="25"/>
  <c r="AG417" i="25"/>
  <c r="U417" i="25"/>
  <c r="I417" i="25"/>
  <c r="BP417" i="25"/>
  <c r="BD417" i="25"/>
  <c r="AR417" i="25"/>
  <c r="AF417" i="25"/>
  <c r="T417" i="25"/>
  <c r="H417" i="25"/>
  <c r="BY417" i="25"/>
  <c r="BM417" i="25"/>
  <c r="BA417" i="25"/>
  <c r="AO417" i="25"/>
  <c r="AC417" i="25"/>
  <c r="Q417" i="25"/>
  <c r="S417" i="25"/>
  <c r="R417" i="25"/>
  <c r="G417" i="25"/>
  <c r="BZ417" i="25"/>
  <c r="BO417" i="25"/>
  <c r="BN417" i="25"/>
  <c r="BC417" i="25"/>
  <c r="BB417" i="25"/>
  <c r="AQ417" i="25"/>
  <c r="AD417" i="25"/>
  <c r="AE417" i="25"/>
  <c r="AP417" i="25"/>
  <c r="BG301" i="8"/>
  <c r="AU301" i="8"/>
  <c r="AI301" i="8"/>
  <c r="W301" i="8"/>
  <c r="BF301" i="8"/>
  <c r="AT301" i="8"/>
  <c r="AH301" i="8"/>
  <c r="V301" i="8"/>
  <c r="BP301" i="8"/>
  <c r="BD301" i="8"/>
  <c r="AR301" i="8"/>
  <c r="AF301" i="8"/>
  <c r="T301" i="8"/>
  <c r="BO301" i="8"/>
  <c r="BC301" i="8"/>
  <c r="AQ301" i="8"/>
  <c r="AE301" i="8"/>
  <c r="S301" i="8"/>
  <c r="BN301" i="8"/>
  <c r="BB301" i="8"/>
  <c r="AP301" i="8"/>
  <c r="AD301" i="8"/>
  <c r="R301" i="8"/>
  <c r="BM301" i="8"/>
  <c r="BA301" i="8"/>
  <c r="AO301" i="8"/>
  <c r="AC301" i="8"/>
  <c r="Q301" i="8"/>
  <c r="BK301" i="8"/>
  <c r="AY301" i="8"/>
  <c r="AM301" i="8"/>
  <c r="AA301" i="8"/>
  <c r="O301" i="8"/>
  <c r="BJ301" i="8"/>
  <c r="AX301" i="8"/>
  <c r="AL301" i="8"/>
  <c r="Z301" i="8"/>
  <c r="N301" i="8"/>
  <c r="BQ301" i="8"/>
  <c r="AG301" i="8"/>
  <c r="G301" i="8"/>
  <c r="BL301" i="8"/>
  <c r="AB301" i="8"/>
  <c r="BI301" i="8"/>
  <c r="Y301" i="8"/>
  <c r="BH301" i="8"/>
  <c r="X301" i="8"/>
  <c r="BE301" i="8"/>
  <c r="U301" i="8"/>
  <c r="AZ301" i="8"/>
  <c r="P301" i="8"/>
  <c r="AW301" i="8"/>
  <c r="M301" i="8"/>
  <c r="AV301" i="8"/>
  <c r="L301" i="8"/>
  <c r="AS301" i="8"/>
  <c r="K301" i="8"/>
  <c r="AN301" i="8"/>
  <c r="J301" i="8"/>
  <c r="AK301" i="8"/>
  <c r="I301" i="8"/>
  <c r="AJ301" i="8"/>
  <c r="H301" i="8"/>
  <c r="E518" i="8"/>
  <c r="M517" i="8"/>
  <c r="AC517" i="8"/>
  <c r="AS517" i="8"/>
  <c r="BI517" i="8"/>
  <c r="N517" i="8"/>
  <c r="AD517" i="8"/>
  <c r="AT517" i="8"/>
  <c r="BJ517" i="8"/>
  <c r="O517" i="8"/>
  <c r="AE517" i="8"/>
  <c r="AU517" i="8"/>
  <c r="BK517" i="8"/>
  <c r="P517" i="8"/>
  <c r="AF517" i="8"/>
  <c r="AV517" i="8"/>
  <c r="BL517" i="8"/>
  <c r="Q517" i="8"/>
  <c r="AG517" i="8"/>
  <c r="AW517" i="8"/>
  <c r="BM517" i="8"/>
  <c r="R517" i="8"/>
  <c r="AH517" i="8"/>
  <c r="AX517" i="8"/>
  <c r="BN517" i="8"/>
  <c r="S517" i="8"/>
  <c r="AI517" i="8"/>
  <c r="AY517" i="8"/>
  <c r="BO517" i="8"/>
  <c r="T517" i="8"/>
  <c r="AJ517" i="8"/>
  <c r="AZ517" i="8"/>
  <c r="BP517" i="8"/>
  <c r="U517" i="8"/>
  <c r="AK517" i="8"/>
  <c r="BA517" i="8"/>
  <c r="BQ517" i="8"/>
  <c r="V517" i="8"/>
  <c r="AL517" i="8"/>
  <c r="BB517" i="8"/>
  <c r="I517" i="8"/>
  <c r="BC517" i="8"/>
  <c r="J517" i="8"/>
  <c r="BD517" i="8"/>
  <c r="K517" i="8"/>
  <c r="BE517" i="8"/>
  <c r="L517" i="8"/>
  <c r="BF517" i="8"/>
  <c r="W517" i="8"/>
  <c r="BG517" i="8"/>
  <c r="X517" i="8"/>
  <c r="BH517" i="8"/>
  <c r="Y517" i="8"/>
  <c r="Z517" i="8"/>
  <c r="AA517" i="8"/>
  <c r="AB517" i="8"/>
  <c r="AM517" i="8"/>
  <c r="AN517" i="8"/>
  <c r="AO517" i="8"/>
  <c r="H517" i="8"/>
  <c r="AR517" i="8"/>
  <c r="AP517" i="8"/>
  <c r="AQ517" i="8"/>
  <c r="G517" i="8"/>
  <c r="E408" i="8"/>
  <c r="E302" i="8"/>
  <c r="BO408" i="8" l="1"/>
  <c r="BE408" i="8"/>
  <c r="AU408" i="8"/>
  <c r="AK408" i="8"/>
  <c r="AA408" i="8"/>
  <c r="Q408" i="8"/>
  <c r="G408" i="8"/>
  <c r="BN408" i="8"/>
  <c r="BD408" i="8"/>
  <c r="AT408" i="8"/>
  <c r="AJ408" i="8"/>
  <c r="Z408" i="8"/>
  <c r="P408" i="8"/>
  <c r="BM408" i="8"/>
  <c r="BC408" i="8"/>
  <c r="AS408" i="8"/>
  <c r="AI408" i="8"/>
  <c r="Y408" i="8"/>
  <c r="O408" i="8"/>
  <c r="BP408" i="8"/>
  <c r="BF408" i="8"/>
  <c r="AV408" i="8"/>
  <c r="AL408" i="8"/>
  <c r="AB408" i="8"/>
  <c r="R408" i="8"/>
  <c r="H408" i="8"/>
  <c r="BB408" i="8"/>
  <c r="AN408" i="8"/>
  <c r="V408" i="8"/>
  <c r="BA408" i="8"/>
  <c r="AM408" i="8"/>
  <c r="U408" i="8"/>
  <c r="AZ408" i="8"/>
  <c r="AH408" i="8"/>
  <c r="T408" i="8"/>
  <c r="BG408" i="8"/>
  <c r="AO408" i="8"/>
  <c r="W408" i="8"/>
  <c r="I408" i="8"/>
  <c r="AX408" i="8"/>
  <c r="X408" i="8"/>
  <c r="AW408" i="8"/>
  <c r="S408" i="8"/>
  <c r="AR408" i="8"/>
  <c r="N408" i="8"/>
  <c r="BQ408" i="8"/>
  <c r="AQ408" i="8"/>
  <c r="M408" i="8"/>
  <c r="AY408" i="8"/>
  <c r="AC408" i="8"/>
  <c r="BL408" i="8"/>
  <c r="L408" i="8"/>
  <c r="BK408" i="8"/>
  <c r="K408" i="8"/>
  <c r="AG408" i="8"/>
  <c r="AE408" i="8"/>
  <c r="BJ408" i="8"/>
  <c r="J408" i="8"/>
  <c r="AP408" i="8"/>
  <c r="AF408" i="8"/>
  <c r="BI408" i="8"/>
  <c r="AD408" i="8"/>
  <c r="BH408" i="8"/>
  <c r="BU311" i="25"/>
  <c r="BI311" i="25"/>
  <c r="AW311" i="25"/>
  <c r="AK311" i="25"/>
  <c r="Y311" i="25"/>
  <c r="M311" i="25"/>
  <c r="E312" i="25"/>
  <c r="BT311" i="25"/>
  <c r="BH311" i="25"/>
  <c r="AV311" i="25"/>
  <c r="AJ311" i="25"/>
  <c r="X311" i="25"/>
  <c r="L311" i="25"/>
  <c r="BS311" i="25"/>
  <c r="BG311" i="25"/>
  <c r="AU311" i="25"/>
  <c r="AI311" i="25"/>
  <c r="W311" i="25"/>
  <c r="K311" i="25"/>
  <c r="BR311" i="25"/>
  <c r="BF311" i="25"/>
  <c r="AT311" i="25"/>
  <c r="AH311" i="25"/>
  <c r="V311" i="25"/>
  <c r="J311" i="25"/>
  <c r="BQ311" i="25"/>
  <c r="BE311" i="25"/>
  <c r="AS311" i="25"/>
  <c r="AG311" i="25"/>
  <c r="U311" i="25"/>
  <c r="I311" i="25"/>
  <c r="BP311" i="25"/>
  <c r="BD311" i="25"/>
  <c r="AR311" i="25"/>
  <c r="AF311" i="25"/>
  <c r="T311" i="25"/>
  <c r="H311" i="25"/>
  <c r="CA311" i="25"/>
  <c r="BO311" i="25"/>
  <c r="BC311" i="25"/>
  <c r="AQ311" i="25"/>
  <c r="AE311" i="25"/>
  <c r="S311" i="25"/>
  <c r="G311" i="25"/>
  <c r="BZ311" i="25"/>
  <c r="BN311" i="25"/>
  <c r="BB311" i="25"/>
  <c r="AP311" i="25"/>
  <c r="AD311" i="25"/>
  <c r="R311" i="25"/>
  <c r="BY311" i="25"/>
  <c r="BM311" i="25"/>
  <c r="BA311" i="25"/>
  <c r="AO311" i="25"/>
  <c r="AC311" i="25"/>
  <c r="Q311" i="25"/>
  <c r="BX311" i="25"/>
  <c r="BL311" i="25"/>
  <c r="AZ311" i="25"/>
  <c r="AN311" i="25"/>
  <c r="AB311" i="25"/>
  <c r="P311" i="25"/>
  <c r="AX311" i="25"/>
  <c r="AM311" i="25"/>
  <c r="AL311" i="25"/>
  <c r="AA311" i="25"/>
  <c r="Z311" i="25"/>
  <c r="O311" i="25"/>
  <c r="N311" i="25"/>
  <c r="BW311" i="25"/>
  <c r="BV311" i="25"/>
  <c r="BK311" i="25"/>
  <c r="BJ311" i="25"/>
  <c r="AY311" i="25"/>
  <c r="BZ527" i="25"/>
  <c r="BN527" i="25"/>
  <c r="BB527" i="25"/>
  <c r="AP527" i="25"/>
  <c r="AD527" i="25"/>
  <c r="R527" i="25"/>
  <c r="BY527" i="25"/>
  <c r="BM527" i="25"/>
  <c r="BA527" i="25"/>
  <c r="AO527" i="25"/>
  <c r="AC527" i="25"/>
  <c r="Q527" i="25"/>
  <c r="BX527" i="25"/>
  <c r="BL527" i="25"/>
  <c r="AZ527" i="25"/>
  <c r="AN527" i="25"/>
  <c r="AB527" i="25"/>
  <c r="P527" i="25"/>
  <c r="BW527" i="25"/>
  <c r="BK527" i="25"/>
  <c r="AY527" i="25"/>
  <c r="AM527" i="25"/>
  <c r="AA527" i="25"/>
  <c r="O527" i="25"/>
  <c r="BV527" i="25"/>
  <c r="BJ527" i="25"/>
  <c r="AX527" i="25"/>
  <c r="AL527" i="25"/>
  <c r="Z527" i="25"/>
  <c r="N527" i="25"/>
  <c r="BU527" i="25"/>
  <c r="BI527" i="25"/>
  <c r="AW527" i="25"/>
  <c r="AK527" i="25"/>
  <c r="Y527" i="25"/>
  <c r="M527" i="25"/>
  <c r="E528" i="25"/>
  <c r="BT527" i="25"/>
  <c r="BH527" i="25"/>
  <c r="AV527" i="25"/>
  <c r="AJ527" i="25"/>
  <c r="X527" i="25"/>
  <c r="L527" i="25"/>
  <c r="BS527" i="25"/>
  <c r="BG527" i="25"/>
  <c r="AU527" i="25"/>
  <c r="AI527" i="25"/>
  <c r="W527" i="25"/>
  <c r="K527" i="25"/>
  <c r="BR527" i="25"/>
  <c r="BF527" i="25"/>
  <c r="AT527" i="25"/>
  <c r="AH527" i="25"/>
  <c r="V527" i="25"/>
  <c r="J527" i="25"/>
  <c r="BQ527" i="25"/>
  <c r="BE527" i="25"/>
  <c r="AS527" i="25"/>
  <c r="AG527" i="25"/>
  <c r="U527" i="25"/>
  <c r="I527" i="25"/>
  <c r="CA527" i="25"/>
  <c r="BO527" i="25"/>
  <c r="BC527" i="25"/>
  <c r="AQ527" i="25"/>
  <c r="AE527" i="25"/>
  <c r="S527" i="25"/>
  <c r="G527" i="25"/>
  <c r="BP527" i="25"/>
  <c r="BD527" i="25"/>
  <c r="AR527" i="25"/>
  <c r="AF527" i="25"/>
  <c r="T527" i="25"/>
  <c r="H527" i="25"/>
  <c r="BR418" i="25"/>
  <c r="BF418" i="25"/>
  <c r="AT418" i="25"/>
  <c r="AH418" i="25"/>
  <c r="V418" i="25"/>
  <c r="J418" i="25"/>
  <c r="BQ418" i="25"/>
  <c r="BE418" i="25"/>
  <c r="AS418" i="25"/>
  <c r="AG418" i="25"/>
  <c r="U418" i="25"/>
  <c r="I418" i="25"/>
  <c r="BP418" i="25"/>
  <c r="BD418" i="25"/>
  <c r="AR418" i="25"/>
  <c r="AF418" i="25"/>
  <c r="T418" i="25"/>
  <c r="H418" i="25"/>
  <c r="CA418" i="25"/>
  <c r="BO418" i="25"/>
  <c r="BC418" i="25"/>
  <c r="AQ418" i="25"/>
  <c r="AE418" i="25"/>
  <c r="S418" i="25"/>
  <c r="G418" i="25"/>
  <c r="BZ418" i="25"/>
  <c r="BN418" i="25"/>
  <c r="BB418" i="25"/>
  <c r="AP418" i="25"/>
  <c r="AD418" i="25"/>
  <c r="R418" i="25"/>
  <c r="BY418" i="25"/>
  <c r="BM418" i="25"/>
  <c r="BA418" i="25"/>
  <c r="AO418" i="25"/>
  <c r="AC418" i="25"/>
  <c r="Q418" i="25"/>
  <c r="BX418" i="25"/>
  <c r="BL418" i="25"/>
  <c r="AZ418" i="25"/>
  <c r="AN418" i="25"/>
  <c r="AB418" i="25"/>
  <c r="P418" i="25"/>
  <c r="BW418" i="25"/>
  <c r="BK418" i="25"/>
  <c r="AY418" i="25"/>
  <c r="AM418" i="25"/>
  <c r="AA418" i="25"/>
  <c r="O418" i="25"/>
  <c r="BV418" i="25"/>
  <c r="BJ418" i="25"/>
  <c r="AX418" i="25"/>
  <c r="AL418" i="25"/>
  <c r="Z418" i="25"/>
  <c r="N418" i="25"/>
  <c r="BS418" i="25"/>
  <c r="BG418" i="25"/>
  <c r="AU418" i="25"/>
  <c r="AI418" i="25"/>
  <c r="W418" i="25"/>
  <c r="K418" i="25"/>
  <c r="BI418" i="25"/>
  <c r="BH418" i="25"/>
  <c r="AW418" i="25"/>
  <c r="AV418" i="25"/>
  <c r="AK418" i="25"/>
  <c r="E419" i="25"/>
  <c r="AJ418" i="25"/>
  <c r="Y418" i="25"/>
  <c r="X418" i="25"/>
  <c r="M418" i="25"/>
  <c r="BT418" i="25"/>
  <c r="BU418" i="25"/>
  <c r="L418" i="25"/>
  <c r="BP302" i="8"/>
  <c r="BD302" i="8"/>
  <c r="AR302" i="8"/>
  <c r="AF302" i="8"/>
  <c r="T302" i="8"/>
  <c r="H302" i="8"/>
  <c r="BO302" i="8"/>
  <c r="BC302" i="8"/>
  <c r="AQ302" i="8"/>
  <c r="AE302" i="8"/>
  <c r="S302" i="8"/>
  <c r="G302" i="8"/>
  <c r="BM302" i="8"/>
  <c r="BA302" i="8"/>
  <c r="AO302" i="8"/>
  <c r="AC302" i="8"/>
  <c r="Q302" i="8"/>
  <c r="BL302" i="8"/>
  <c r="AZ302" i="8"/>
  <c r="AN302" i="8"/>
  <c r="AB302" i="8"/>
  <c r="P302" i="8"/>
  <c r="BK302" i="8"/>
  <c r="AY302" i="8"/>
  <c r="AM302" i="8"/>
  <c r="AA302" i="8"/>
  <c r="O302" i="8"/>
  <c r="BJ302" i="8"/>
  <c r="AX302" i="8"/>
  <c r="AL302" i="8"/>
  <c r="Z302" i="8"/>
  <c r="N302" i="8"/>
  <c r="BI302" i="8"/>
  <c r="AW302" i="8"/>
  <c r="AK302" i="8"/>
  <c r="Y302" i="8"/>
  <c r="BH302" i="8"/>
  <c r="AV302" i="8"/>
  <c r="AJ302" i="8"/>
  <c r="X302" i="8"/>
  <c r="L302" i="8"/>
  <c r="BG302" i="8"/>
  <c r="AU302" i="8"/>
  <c r="AI302" i="8"/>
  <c r="W302" i="8"/>
  <c r="K302" i="8"/>
  <c r="AT302" i="8"/>
  <c r="AS302" i="8"/>
  <c r="AP302" i="8"/>
  <c r="AH302" i="8"/>
  <c r="AG302" i="8"/>
  <c r="AD302" i="8"/>
  <c r="BR302" i="8"/>
  <c r="V302" i="8"/>
  <c r="BQ302" i="8"/>
  <c r="U302" i="8"/>
  <c r="BN302" i="8"/>
  <c r="R302" i="8"/>
  <c r="BF302" i="8"/>
  <c r="M302" i="8"/>
  <c r="BE302" i="8"/>
  <c r="J302" i="8"/>
  <c r="BB302" i="8"/>
  <c r="I302" i="8"/>
  <c r="E519" i="8"/>
  <c r="O518" i="8"/>
  <c r="AE518" i="8"/>
  <c r="AU518" i="8"/>
  <c r="BK518" i="8"/>
  <c r="P518" i="8"/>
  <c r="AF518" i="8"/>
  <c r="AV518" i="8"/>
  <c r="BL518" i="8"/>
  <c r="Q518" i="8"/>
  <c r="AG518" i="8"/>
  <c r="AW518" i="8"/>
  <c r="BM518" i="8"/>
  <c r="R518" i="8"/>
  <c r="AH518" i="8"/>
  <c r="AX518" i="8"/>
  <c r="BN518" i="8"/>
  <c r="S518" i="8"/>
  <c r="AI518" i="8"/>
  <c r="AY518" i="8"/>
  <c r="BO518" i="8"/>
  <c r="T518" i="8"/>
  <c r="AJ518" i="8"/>
  <c r="AZ518" i="8"/>
  <c r="BP518" i="8"/>
  <c r="U518" i="8"/>
  <c r="AK518" i="8"/>
  <c r="BA518" i="8"/>
  <c r="BQ518" i="8"/>
  <c r="V518" i="8"/>
  <c r="AL518" i="8"/>
  <c r="BB518" i="8"/>
  <c r="BR518" i="8"/>
  <c r="W518" i="8"/>
  <c r="AM518" i="8"/>
  <c r="BC518" i="8"/>
  <c r="H518" i="8"/>
  <c r="X518" i="8"/>
  <c r="AN518" i="8"/>
  <c r="BD518" i="8"/>
  <c r="AC518" i="8"/>
  <c r="AD518" i="8"/>
  <c r="AO518" i="8"/>
  <c r="AP518" i="8"/>
  <c r="AQ518" i="8"/>
  <c r="AR518" i="8"/>
  <c r="I518" i="8"/>
  <c r="AS518" i="8"/>
  <c r="J518" i="8"/>
  <c r="AT518" i="8"/>
  <c r="K518" i="8"/>
  <c r="BE518" i="8"/>
  <c r="L518" i="8"/>
  <c r="BF518" i="8"/>
  <c r="M518" i="8"/>
  <c r="BG518" i="8"/>
  <c r="N518" i="8"/>
  <c r="BH518" i="8"/>
  <c r="Y518" i="8"/>
  <c r="BI518" i="8"/>
  <c r="AB518" i="8"/>
  <c r="Z518" i="8"/>
  <c r="AA518" i="8"/>
  <c r="BJ518" i="8"/>
  <c r="G518" i="8"/>
  <c r="E303" i="8"/>
  <c r="E409" i="8"/>
  <c r="BL409" i="8" l="1"/>
  <c r="BB409" i="8"/>
  <c r="AR409" i="8"/>
  <c r="AH409" i="8"/>
  <c r="X409" i="8"/>
  <c r="N409" i="8"/>
  <c r="BK409" i="8"/>
  <c r="BA409" i="8"/>
  <c r="AQ409" i="8"/>
  <c r="AG409" i="8"/>
  <c r="W409" i="8"/>
  <c r="M409" i="8"/>
  <c r="BJ409" i="8"/>
  <c r="AZ409" i="8"/>
  <c r="AP409" i="8"/>
  <c r="AF409" i="8"/>
  <c r="V409" i="8"/>
  <c r="L409" i="8"/>
  <c r="BM409" i="8"/>
  <c r="BC409" i="8"/>
  <c r="AS409" i="8"/>
  <c r="AI409" i="8"/>
  <c r="Y409" i="8"/>
  <c r="O409" i="8"/>
  <c r="BG409" i="8"/>
  <c r="AO409" i="8"/>
  <c r="AA409" i="8"/>
  <c r="I409" i="8"/>
  <c r="BF409" i="8"/>
  <c r="AN409" i="8"/>
  <c r="Z409" i="8"/>
  <c r="H409" i="8"/>
  <c r="BE409" i="8"/>
  <c r="AM409" i="8"/>
  <c r="U409" i="8"/>
  <c r="G409" i="8"/>
  <c r="BR409" i="8"/>
  <c r="BH409" i="8"/>
  <c r="AT409" i="8"/>
  <c r="AB409" i="8"/>
  <c r="J409" i="8"/>
  <c r="BQ409" i="8"/>
  <c r="AU409" i="8"/>
  <c r="Q409" i="8"/>
  <c r="BP409" i="8"/>
  <c r="AL409" i="8"/>
  <c r="P409" i="8"/>
  <c r="BO409" i="8"/>
  <c r="AK409" i="8"/>
  <c r="K409" i="8"/>
  <c r="BN409" i="8"/>
  <c r="AJ409" i="8"/>
  <c r="AV409" i="8"/>
  <c r="R409" i="8"/>
  <c r="BI409" i="8"/>
  <c r="T409" i="8"/>
  <c r="BD409" i="8"/>
  <c r="AW409" i="8"/>
  <c r="AE409" i="8"/>
  <c r="AC409" i="8"/>
  <c r="AY409" i="8"/>
  <c r="AX409" i="8"/>
  <c r="S409" i="8"/>
  <c r="AD409" i="8"/>
  <c r="CA312" i="25"/>
  <c r="BO312" i="25"/>
  <c r="BC312" i="25"/>
  <c r="AQ312" i="25"/>
  <c r="AE312" i="25"/>
  <c r="S312" i="25"/>
  <c r="G312" i="25"/>
  <c r="BZ312" i="25"/>
  <c r="BN312" i="25"/>
  <c r="BB312" i="25"/>
  <c r="AP312" i="25"/>
  <c r="AD312" i="25"/>
  <c r="R312" i="25"/>
  <c r="BY312" i="25"/>
  <c r="BM312" i="25"/>
  <c r="BA312" i="25"/>
  <c r="AO312" i="25"/>
  <c r="AC312" i="25"/>
  <c r="Q312" i="25"/>
  <c r="BX312" i="25"/>
  <c r="BL312" i="25"/>
  <c r="AZ312" i="25"/>
  <c r="AN312" i="25"/>
  <c r="AB312" i="25"/>
  <c r="P312" i="25"/>
  <c r="BW312" i="25"/>
  <c r="BK312" i="25"/>
  <c r="AY312" i="25"/>
  <c r="AM312" i="25"/>
  <c r="AA312" i="25"/>
  <c r="O312" i="25"/>
  <c r="BV312" i="25"/>
  <c r="BJ312" i="25"/>
  <c r="AX312" i="25"/>
  <c r="AL312" i="25"/>
  <c r="Z312" i="25"/>
  <c r="N312" i="25"/>
  <c r="BU312" i="25"/>
  <c r="BI312" i="25"/>
  <c r="AW312" i="25"/>
  <c r="AK312" i="25"/>
  <c r="Y312" i="25"/>
  <c r="M312" i="25"/>
  <c r="E313" i="25"/>
  <c r="BT312" i="25"/>
  <c r="BH312" i="25"/>
  <c r="AV312" i="25"/>
  <c r="AJ312" i="25"/>
  <c r="X312" i="25"/>
  <c r="L312" i="25"/>
  <c r="BS312" i="25"/>
  <c r="BG312" i="25"/>
  <c r="AU312" i="25"/>
  <c r="AI312" i="25"/>
  <c r="W312" i="25"/>
  <c r="K312" i="25"/>
  <c r="BR312" i="25"/>
  <c r="BF312" i="25"/>
  <c r="AT312" i="25"/>
  <c r="AH312" i="25"/>
  <c r="V312" i="25"/>
  <c r="J312" i="25"/>
  <c r="T312" i="25"/>
  <c r="I312" i="25"/>
  <c r="CB312" i="25"/>
  <c r="H312" i="25"/>
  <c r="BQ312" i="25"/>
  <c r="BP312" i="25"/>
  <c r="BE312" i="25"/>
  <c r="BD312" i="25"/>
  <c r="AS312" i="25"/>
  <c r="AR312" i="25"/>
  <c r="AG312" i="25"/>
  <c r="AF312" i="25"/>
  <c r="U312" i="25"/>
  <c r="BR528" i="25"/>
  <c r="BF528" i="25"/>
  <c r="AT528" i="25"/>
  <c r="AH528" i="25"/>
  <c r="BQ528" i="25"/>
  <c r="BE528" i="25"/>
  <c r="AS528" i="25"/>
  <c r="AG528" i="25"/>
  <c r="U528" i="25"/>
  <c r="CB528" i="25"/>
  <c r="BP528" i="25"/>
  <c r="BD528" i="25"/>
  <c r="CA528" i="25"/>
  <c r="BO528" i="25"/>
  <c r="BC528" i="25"/>
  <c r="AQ528" i="25"/>
  <c r="AE528" i="25"/>
  <c r="BZ528" i="25"/>
  <c r="BN528" i="25"/>
  <c r="BB528" i="25"/>
  <c r="AP528" i="25"/>
  <c r="AD528" i="25"/>
  <c r="BY528" i="25"/>
  <c r="BM528" i="25"/>
  <c r="BA528" i="25"/>
  <c r="AO528" i="25"/>
  <c r="AC528" i="25"/>
  <c r="BX528" i="25"/>
  <c r="BW528" i="25"/>
  <c r="BK528" i="25"/>
  <c r="AY528" i="25"/>
  <c r="BV528" i="25"/>
  <c r="BJ528" i="25"/>
  <c r="AX528" i="25"/>
  <c r="AL528" i="25"/>
  <c r="Z528" i="25"/>
  <c r="AW528" i="25"/>
  <c r="Y528" i="25"/>
  <c r="L528" i="25"/>
  <c r="AV528" i="25"/>
  <c r="X528" i="25"/>
  <c r="K528" i="25"/>
  <c r="AU528" i="25"/>
  <c r="W528" i="25"/>
  <c r="J528" i="25"/>
  <c r="AR528" i="25"/>
  <c r="V528" i="25"/>
  <c r="I528" i="25"/>
  <c r="BU528" i="25"/>
  <c r="AN528" i="25"/>
  <c r="T528" i="25"/>
  <c r="H528" i="25"/>
  <c r="BT528" i="25"/>
  <c r="AM528" i="25"/>
  <c r="S528" i="25"/>
  <c r="G528" i="25"/>
  <c r="BS528" i="25"/>
  <c r="AK528" i="25"/>
  <c r="R528" i="25"/>
  <c r="BL528" i="25"/>
  <c r="AJ528" i="25"/>
  <c r="Q528" i="25"/>
  <c r="E529" i="25"/>
  <c r="BI528" i="25"/>
  <c r="AI528" i="25"/>
  <c r="P528" i="25"/>
  <c r="BH528" i="25"/>
  <c r="AF528" i="25"/>
  <c r="O528" i="25"/>
  <c r="AZ528" i="25"/>
  <c r="AA528" i="25"/>
  <c r="M528" i="25"/>
  <c r="AB528" i="25"/>
  <c r="N528" i="25"/>
  <c r="BG528" i="25"/>
  <c r="BX419" i="25"/>
  <c r="BL419" i="25"/>
  <c r="AZ419" i="25"/>
  <c r="AN419" i="25"/>
  <c r="AB419" i="25"/>
  <c r="P419" i="25"/>
  <c r="BW419" i="25"/>
  <c r="BK419" i="25"/>
  <c r="AY419" i="25"/>
  <c r="AM419" i="25"/>
  <c r="AA419" i="25"/>
  <c r="O419" i="25"/>
  <c r="BV419" i="25"/>
  <c r="BJ419" i="25"/>
  <c r="AX419" i="25"/>
  <c r="AL419" i="25"/>
  <c r="Z419" i="25"/>
  <c r="N419" i="25"/>
  <c r="BU419" i="25"/>
  <c r="BI419" i="25"/>
  <c r="AW419" i="25"/>
  <c r="AK419" i="25"/>
  <c r="Y419" i="25"/>
  <c r="M419" i="25"/>
  <c r="E420" i="25"/>
  <c r="BT419" i="25"/>
  <c r="BH419" i="25"/>
  <c r="AV419" i="25"/>
  <c r="AJ419" i="25"/>
  <c r="X419" i="25"/>
  <c r="L419" i="25"/>
  <c r="BS419" i="25"/>
  <c r="BG419" i="25"/>
  <c r="AU419" i="25"/>
  <c r="AI419" i="25"/>
  <c r="W419" i="25"/>
  <c r="K419" i="25"/>
  <c r="BR419" i="25"/>
  <c r="BF419" i="25"/>
  <c r="AT419" i="25"/>
  <c r="AH419" i="25"/>
  <c r="V419" i="25"/>
  <c r="J419" i="25"/>
  <c r="BQ419" i="25"/>
  <c r="BE419" i="25"/>
  <c r="AS419" i="25"/>
  <c r="AG419" i="25"/>
  <c r="U419" i="25"/>
  <c r="I419" i="25"/>
  <c r="CB419" i="25"/>
  <c r="BP419" i="25"/>
  <c r="BD419" i="25"/>
  <c r="AR419" i="25"/>
  <c r="AF419" i="25"/>
  <c r="T419" i="25"/>
  <c r="H419" i="25"/>
  <c r="BY419" i="25"/>
  <c r="BM419" i="25"/>
  <c r="BA419" i="25"/>
  <c r="AO419" i="25"/>
  <c r="AC419" i="25"/>
  <c r="Q419" i="25"/>
  <c r="AE419" i="25"/>
  <c r="AD419" i="25"/>
  <c r="S419" i="25"/>
  <c r="R419" i="25"/>
  <c r="CA419" i="25"/>
  <c r="G419" i="25"/>
  <c r="BZ419" i="25"/>
  <c r="BO419" i="25"/>
  <c r="BN419" i="25"/>
  <c r="BC419" i="25"/>
  <c r="AP419" i="25"/>
  <c r="BB419" i="25"/>
  <c r="AQ419" i="25"/>
  <c r="BL303" i="8"/>
  <c r="AZ303" i="8"/>
  <c r="AN303" i="8"/>
  <c r="AB303" i="8"/>
  <c r="P303" i="8"/>
  <c r="BK303" i="8"/>
  <c r="AY303" i="8"/>
  <c r="AM303" i="8"/>
  <c r="AA303" i="8"/>
  <c r="O303" i="8"/>
  <c r="BI303" i="8"/>
  <c r="AW303" i="8"/>
  <c r="AK303" i="8"/>
  <c r="Y303" i="8"/>
  <c r="M303" i="8"/>
  <c r="BH303" i="8"/>
  <c r="AV303" i="8"/>
  <c r="AJ303" i="8"/>
  <c r="X303" i="8"/>
  <c r="L303" i="8"/>
  <c r="BS303" i="8"/>
  <c r="BG303" i="8"/>
  <c r="AU303" i="8"/>
  <c r="AI303" i="8"/>
  <c r="W303" i="8"/>
  <c r="K303" i="8"/>
  <c r="BR303" i="8"/>
  <c r="BF303" i="8"/>
  <c r="AT303" i="8"/>
  <c r="AH303" i="8"/>
  <c r="V303" i="8"/>
  <c r="J303" i="8"/>
  <c r="BQ303" i="8"/>
  <c r="BE303" i="8"/>
  <c r="AS303" i="8"/>
  <c r="AG303" i="8"/>
  <c r="U303" i="8"/>
  <c r="I303" i="8"/>
  <c r="BP303" i="8"/>
  <c r="BD303" i="8"/>
  <c r="AR303" i="8"/>
  <c r="AF303" i="8"/>
  <c r="T303" i="8"/>
  <c r="H303" i="8"/>
  <c r="BO303" i="8"/>
  <c r="BC303" i="8"/>
  <c r="AQ303" i="8"/>
  <c r="AE303" i="8"/>
  <c r="S303" i="8"/>
  <c r="G303" i="8"/>
  <c r="AD303" i="8"/>
  <c r="AC303" i="8"/>
  <c r="Z303" i="8"/>
  <c r="BN303" i="8"/>
  <c r="R303" i="8"/>
  <c r="BM303" i="8"/>
  <c r="Q303" i="8"/>
  <c r="BJ303" i="8"/>
  <c r="N303" i="8"/>
  <c r="BB303" i="8"/>
  <c r="BA303" i="8"/>
  <c r="AX303" i="8"/>
  <c r="AP303" i="8"/>
  <c r="AO303" i="8"/>
  <c r="AL303" i="8"/>
  <c r="E520" i="8"/>
  <c r="P519" i="8"/>
  <c r="AF519" i="8"/>
  <c r="AV519" i="8"/>
  <c r="BL519" i="8"/>
  <c r="Q519" i="8"/>
  <c r="AG519" i="8"/>
  <c r="AW519" i="8"/>
  <c r="BM519" i="8"/>
  <c r="R519" i="8"/>
  <c r="AH519" i="8"/>
  <c r="AX519" i="8"/>
  <c r="BN519" i="8"/>
  <c r="S519" i="8"/>
  <c r="AI519" i="8"/>
  <c r="AY519" i="8"/>
  <c r="BO519" i="8"/>
  <c r="T519" i="8"/>
  <c r="AJ519" i="8"/>
  <c r="AZ519" i="8"/>
  <c r="BP519" i="8"/>
  <c r="U519" i="8"/>
  <c r="AK519" i="8"/>
  <c r="BA519" i="8"/>
  <c r="BQ519" i="8"/>
  <c r="V519" i="8"/>
  <c r="AL519" i="8"/>
  <c r="BB519" i="8"/>
  <c r="BR519" i="8"/>
  <c r="W519" i="8"/>
  <c r="AM519" i="8"/>
  <c r="BC519" i="8"/>
  <c r="BS519" i="8"/>
  <c r="H519" i="8"/>
  <c r="X519" i="8"/>
  <c r="AN519" i="8"/>
  <c r="BD519" i="8"/>
  <c r="I519" i="8"/>
  <c r="Y519" i="8"/>
  <c r="AO519" i="8"/>
  <c r="BE519" i="8"/>
  <c r="L519" i="8"/>
  <c r="BF519" i="8"/>
  <c r="M519" i="8"/>
  <c r="BG519" i="8"/>
  <c r="N519" i="8"/>
  <c r="BH519" i="8"/>
  <c r="O519" i="8"/>
  <c r="BI519" i="8"/>
  <c r="Z519" i="8"/>
  <c r="BJ519" i="8"/>
  <c r="AA519" i="8"/>
  <c r="AB519" i="8"/>
  <c r="AC519" i="8"/>
  <c r="AD519" i="8"/>
  <c r="AE519" i="8"/>
  <c r="AP519" i="8"/>
  <c r="AQ519" i="8"/>
  <c r="AR519" i="8"/>
  <c r="K519" i="8"/>
  <c r="AU519" i="8"/>
  <c r="BK519" i="8"/>
  <c r="J519" i="8"/>
  <c r="AT519" i="8"/>
  <c r="AS519" i="8"/>
  <c r="G519" i="8"/>
  <c r="E410" i="8"/>
  <c r="E304" i="8"/>
  <c r="BR410" i="8" l="1"/>
  <c r="BH410" i="8"/>
  <c r="AX410" i="8"/>
  <c r="AN410" i="8"/>
  <c r="AD410" i="8"/>
  <c r="T410" i="8"/>
  <c r="J410" i="8"/>
  <c r="BQ410" i="8"/>
  <c r="BG410" i="8"/>
  <c r="AW410" i="8"/>
  <c r="AM410" i="8"/>
  <c r="AC410" i="8"/>
  <c r="S410" i="8"/>
  <c r="I410" i="8"/>
  <c r="BP410" i="8"/>
  <c r="BF410" i="8"/>
  <c r="AV410" i="8"/>
  <c r="AL410" i="8"/>
  <c r="AB410" i="8"/>
  <c r="R410" i="8"/>
  <c r="H410" i="8"/>
  <c r="BS410" i="8"/>
  <c r="BI410" i="8"/>
  <c r="AY410" i="8"/>
  <c r="AO410" i="8"/>
  <c r="AE410" i="8"/>
  <c r="U410" i="8"/>
  <c r="K410" i="8"/>
  <c r="BK410" i="8"/>
  <c r="AS410" i="8"/>
  <c r="AA410" i="8"/>
  <c r="M410" i="8"/>
  <c r="BJ410" i="8"/>
  <c r="AR410" i="8"/>
  <c r="Z410" i="8"/>
  <c r="L410" i="8"/>
  <c r="BE410" i="8"/>
  <c r="AQ410" i="8"/>
  <c r="Y410" i="8"/>
  <c r="G410" i="8"/>
  <c r="BD410" i="8"/>
  <c r="AP410" i="8"/>
  <c r="X410" i="8"/>
  <c r="BL410" i="8"/>
  <c r="AT410" i="8"/>
  <c r="AF410" i="8"/>
  <c r="N410" i="8"/>
  <c r="AK410" i="8"/>
  <c r="AJ410" i="8"/>
  <c r="BO410" i="8"/>
  <c r="AI410" i="8"/>
  <c r="BN410" i="8"/>
  <c r="AH410" i="8"/>
  <c r="AU410" i="8"/>
  <c r="O410" i="8"/>
  <c r="BM410" i="8"/>
  <c r="V410" i="8"/>
  <c r="BC410" i="8"/>
  <c r="Q410" i="8"/>
  <c r="BB410" i="8"/>
  <c r="AZ410" i="8"/>
  <c r="W410" i="8"/>
  <c r="BA410" i="8"/>
  <c r="P410" i="8"/>
  <c r="AG410" i="8"/>
  <c r="BX529" i="25"/>
  <c r="BL529" i="25"/>
  <c r="AZ529" i="25"/>
  <c r="AN529" i="25"/>
  <c r="AB529" i="25"/>
  <c r="P529" i="25"/>
  <c r="BW529" i="25"/>
  <c r="BK529" i="25"/>
  <c r="AY529" i="25"/>
  <c r="AM529" i="25"/>
  <c r="AA529" i="25"/>
  <c r="O529" i="25"/>
  <c r="BV529" i="25"/>
  <c r="BJ529" i="25"/>
  <c r="AX529" i="25"/>
  <c r="AL529" i="25"/>
  <c r="Z529" i="25"/>
  <c r="N529" i="25"/>
  <c r="BU529" i="25"/>
  <c r="BI529" i="25"/>
  <c r="AW529" i="25"/>
  <c r="AK529" i="25"/>
  <c r="Y529" i="25"/>
  <c r="M529" i="25"/>
  <c r="E530" i="25"/>
  <c r="BT529" i="25"/>
  <c r="BH529" i="25"/>
  <c r="AV529" i="25"/>
  <c r="AJ529" i="25"/>
  <c r="X529" i="25"/>
  <c r="L529" i="25"/>
  <c r="BS529" i="25"/>
  <c r="BG529" i="25"/>
  <c r="AU529" i="25"/>
  <c r="AI529" i="25"/>
  <c r="W529" i="25"/>
  <c r="K529" i="25"/>
  <c r="BR529" i="25"/>
  <c r="BF529" i="25"/>
  <c r="AT529" i="25"/>
  <c r="AH529" i="25"/>
  <c r="V529" i="25"/>
  <c r="J529" i="25"/>
  <c r="CC529" i="25"/>
  <c r="BQ529" i="25"/>
  <c r="BE529" i="25"/>
  <c r="AS529" i="25"/>
  <c r="AG529" i="25"/>
  <c r="U529" i="25"/>
  <c r="I529" i="25"/>
  <c r="CB529" i="25"/>
  <c r="BP529" i="25"/>
  <c r="BD529" i="25"/>
  <c r="AR529" i="25"/>
  <c r="AF529" i="25"/>
  <c r="T529" i="25"/>
  <c r="H529" i="25"/>
  <c r="BY529" i="25"/>
  <c r="BM529" i="25"/>
  <c r="BA529" i="25"/>
  <c r="AO529" i="25"/>
  <c r="AE529" i="25"/>
  <c r="AD529" i="25"/>
  <c r="AC529" i="25"/>
  <c r="CA529" i="25"/>
  <c r="S529" i="25"/>
  <c r="BZ529" i="25"/>
  <c r="R529" i="25"/>
  <c r="BO529" i="25"/>
  <c r="Q529" i="25"/>
  <c r="BN529" i="25"/>
  <c r="G529" i="25"/>
  <c r="BC529" i="25"/>
  <c r="BB529" i="25"/>
  <c r="AP529" i="25"/>
  <c r="AQ529" i="25"/>
  <c r="BR420" i="25"/>
  <c r="BF420" i="25"/>
  <c r="AT420" i="25"/>
  <c r="AH420" i="25"/>
  <c r="V420" i="25"/>
  <c r="J420" i="25"/>
  <c r="CC420" i="25"/>
  <c r="BQ420" i="25"/>
  <c r="BE420" i="25"/>
  <c r="AS420" i="25"/>
  <c r="AG420" i="25"/>
  <c r="U420" i="25"/>
  <c r="I420" i="25"/>
  <c r="CB420" i="25"/>
  <c r="BP420" i="25"/>
  <c r="BD420" i="25"/>
  <c r="AR420" i="25"/>
  <c r="AF420" i="25"/>
  <c r="T420" i="25"/>
  <c r="H420" i="25"/>
  <c r="CA420" i="25"/>
  <c r="BO420" i="25"/>
  <c r="BC420" i="25"/>
  <c r="AQ420" i="25"/>
  <c r="AE420" i="25"/>
  <c r="S420" i="25"/>
  <c r="G420" i="25"/>
  <c r="BZ420" i="25"/>
  <c r="BN420" i="25"/>
  <c r="BB420" i="25"/>
  <c r="AP420" i="25"/>
  <c r="AD420" i="25"/>
  <c r="R420" i="25"/>
  <c r="BY420" i="25"/>
  <c r="BM420" i="25"/>
  <c r="BA420" i="25"/>
  <c r="AO420" i="25"/>
  <c r="AC420" i="25"/>
  <c r="Q420" i="25"/>
  <c r="BX420" i="25"/>
  <c r="BL420" i="25"/>
  <c r="AZ420" i="25"/>
  <c r="AN420" i="25"/>
  <c r="AB420" i="25"/>
  <c r="P420" i="25"/>
  <c r="BW420" i="25"/>
  <c r="BK420" i="25"/>
  <c r="AY420" i="25"/>
  <c r="AM420" i="25"/>
  <c r="AA420" i="25"/>
  <c r="O420" i="25"/>
  <c r="BV420" i="25"/>
  <c r="BJ420" i="25"/>
  <c r="AX420" i="25"/>
  <c r="AL420" i="25"/>
  <c r="Z420" i="25"/>
  <c r="N420" i="25"/>
  <c r="BS420" i="25"/>
  <c r="BG420" i="25"/>
  <c r="AU420" i="25"/>
  <c r="AI420" i="25"/>
  <c r="W420" i="25"/>
  <c r="K420" i="25"/>
  <c r="BU420" i="25"/>
  <c r="BT420" i="25"/>
  <c r="BI420" i="25"/>
  <c r="BH420" i="25"/>
  <c r="AW420" i="25"/>
  <c r="AV420" i="25"/>
  <c r="AK420" i="25"/>
  <c r="E421" i="25"/>
  <c r="AJ420" i="25"/>
  <c r="Y420" i="25"/>
  <c r="L420" i="25"/>
  <c r="X420" i="25"/>
  <c r="M420" i="25"/>
  <c r="BU313" i="25"/>
  <c r="BI313" i="25"/>
  <c r="AW313" i="25"/>
  <c r="AK313" i="25"/>
  <c r="Y313" i="25"/>
  <c r="M313" i="25"/>
  <c r="E314" i="25"/>
  <c r="BT313" i="25"/>
  <c r="BH313" i="25"/>
  <c r="AV313" i="25"/>
  <c r="AJ313" i="25"/>
  <c r="X313" i="25"/>
  <c r="L313" i="25"/>
  <c r="BS313" i="25"/>
  <c r="BG313" i="25"/>
  <c r="AU313" i="25"/>
  <c r="AI313" i="25"/>
  <c r="W313" i="25"/>
  <c r="K313" i="25"/>
  <c r="BR313" i="25"/>
  <c r="BF313" i="25"/>
  <c r="AT313" i="25"/>
  <c r="AH313" i="25"/>
  <c r="V313" i="25"/>
  <c r="J313" i="25"/>
  <c r="CC313" i="25"/>
  <c r="BQ313" i="25"/>
  <c r="BE313" i="25"/>
  <c r="AS313" i="25"/>
  <c r="AG313" i="25"/>
  <c r="U313" i="25"/>
  <c r="I313" i="25"/>
  <c r="CB313" i="25"/>
  <c r="BP313" i="25"/>
  <c r="BD313" i="25"/>
  <c r="AR313" i="25"/>
  <c r="AF313" i="25"/>
  <c r="T313" i="25"/>
  <c r="H313" i="25"/>
  <c r="CA313" i="25"/>
  <c r="BO313" i="25"/>
  <c r="BC313" i="25"/>
  <c r="AQ313" i="25"/>
  <c r="AE313" i="25"/>
  <c r="S313" i="25"/>
  <c r="G313" i="25"/>
  <c r="BZ313" i="25"/>
  <c r="BN313" i="25"/>
  <c r="BB313" i="25"/>
  <c r="AP313" i="25"/>
  <c r="AD313" i="25"/>
  <c r="R313" i="25"/>
  <c r="BY313" i="25"/>
  <c r="BM313" i="25"/>
  <c r="BA313" i="25"/>
  <c r="AO313" i="25"/>
  <c r="AC313" i="25"/>
  <c r="Q313" i="25"/>
  <c r="BX313" i="25"/>
  <c r="BL313" i="25"/>
  <c r="AZ313" i="25"/>
  <c r="AN313" i="25"/>
  <c r="AB313" i="25"/>
  <c r="P313" i="25"/>
  <c r="BJ313" i="25"/>
  <c r="AY313" i="25"/>
  <c r="AX313" i="25"/>
  <c r="AM313" i="25"/>
  <c r="AL313" i="25"/>
  <c r="AA313" i="25"/>
  <c r="Z313" i="25"/>
  <c r="O313" i="25"/>
  <c r="N313" i="25"/>
  <c r="BW313" i="25"/>
  <c r="BV313" i="25"/>
  <c r="BK313" i="25"/>
  <c r="BS304" i="8"/>
  <c r="BG304" i="8"/>
  <c r="AU304" i="8"/>
  <c r="AI304" i="8"/>
  <c r="W304" i="8"/>
  <c r="K304" i="8"/>
  <c r="BR304" i="8"/>
  <c r="BF304" i="8"/>
  <c r="AT304" i="8"/>
  <c r="AH304" i="8"/>
  <c r="V304" i="8"/>
  <c r="J304" i="8"/>
  <c r="BP304" i="8"/>
  <c r="BD304" i="8"/>
  <c r="AR304" i="8"/>
  <c r="AF304" i="8"/>
  <c r="T304" i="8"/>
  <c r="H304" i="8"/>
  <c r="BO304" i="8"/>
  <c r="BC304" i="8"/>
  <c r="AQ304" i="8"/>
  <c r="AE304" i="8"/>
  <c r="S304" i="8"/>
  <c r="G304" i="8"/>
  <c r="BN304" i="8"/>
  <c r="BB304" i="8"/>
  <c r="AP304" i="8"/>
  <c r="AD304" i="8"/>
  <c r="R304" i="8"/>
  <c r="BM304" i="8"/>
  <c r="BA304" i="8"/>
  <c r="AO304" i="8"/>
  <c r="AC304" i="8"/>
  <c r="Q304" i="8"/>
  <c r="BL304" i="8"/>
  <c r="AZ304" i="8"/>
  <c r="AN304" i="8"/>
  <c r="AB304" i="8"/>
  <c r="P304" i="8"/>
  <c r="BK304" i="8"/>
  <c r="AY304" i="8"/>
  <c r="AM304" i="8"/>
  <c r="AA304" i="8"/>
  <c r="O304" i="8"/>
  <c r="BJ304" i="8"/>
  <c r="AX304" i="8"/>
  <c r="AL304" i="8"/>
  <c r="Z304" i="8"/>
  <c r="N304" i="8"/>
  <c r="BI304" i="8"/>
  <c r="M304" i="8"/>
  <c r="BH304" i="8"/>
  <c r="L304" i="8"/>
  <c r="BE304" i="8"/>
  <c r="I304" i="8"/>
  <c r="AW304" i="8"/>
  <c r="AV304" i="8"/>
  <c r="AS304" i="8"/>
  <c r="AK304" i="8"/>
  <c r="AJ304" i="8"/>
  <c r="AG304" i="8"/>
  <c r="Y304" i="8"/>
  <c r="BT304" i="8"/>
  <c r="X304" i="8"/>
  <c r="BQ304" i="8"/>
  <c r="U304" i="8"/>
  <c r="E521" i="8"/>
  <c r="P520" i="8"/>
  <c r="AF520" i="8"/>
  <c r="AV520" i="8"/>
  <c r="BL520" i="8"/>
  <c r="Q520" i="8"/>
  <c r="AG520" i="8"/>
  <c r="AW520" i="8"/>
  <c r="BM520" i="8"/>
  <c r="R520" i="8"/>
  <c r="AH520" i="8"/>
  <c r="AX520" i="8"/>
  <c r="BN520" i="8"/>
  <c r="S520" i="8"/>
  <c r="AI520" i="8"/>
  <c r="AY520" i="8"/>
  <c r="BO520" i="8"/>
  <c r="T520" i="8"/>
  <c r="AJ520" i="8"/>
  <c r="AZ520" i="8"/>
  <c r="BP520" i="8"/>
  <c r="U520" i="8"/>
  <c r="AK520" i="8"/>
  <c r="BA520" i="8"/>
  <c r="BQ520" i="8"/>
  <c r="V520" i="8"/>
  <c r="AL520" i="8"/>
  <c r="BB520" i="8"/>
  <c r="BR520" i="8"/>
  <c r="W520" i="8"/>
  <c r="AM520" i="8"/>
  <c r="BC520" i="8"/>
  <c r="BS520" i="8"/>
  <c r="H520" i="8"/>
  <c r="X520" i="8"/>
  <c r="AN520" i="8"/>
  <c r="BD520" i="8"/>
  <c r="BT520" i="8"/>
  <c r="I520" i="8"/>
  <c r="Y520" i="8"/>
  <c r="AO520" i="8"/>
  <c r="BE520" i="8"/>
  <c r="AD520" i="8"/>
  <c r="AE520" i="8"/>
  <c r="AP520" i="8"/>
  <c r="AQ520" i="8"/>
  <c r="AR520" i="8"/>
  <c r="J520" i="8"/>
  <c r="AT520" i="8"/>
  <c r="K520" i="8"/>
  <c r="AU520" i="8"/>
  <c r="L520" i="8"/>
  <c r="BF520" i="8"/>
  <c r="M520" i="8"/>
  <c r="BG520" i="8"/>
  <c r="N520" i="8"/>
  <c r="BH520" i="8"/>
  <c r="O520" i="8"/>
  <c r="BI520" i="8"/>
  <c r="Z520" i="8"/>
  <c r="BJ520" i="8"/>
  <c r="AC520" i="8"/>
  <c r="AA520" i="8"/>
  <c r="AB520" i="8"/>
  <c r="AS520" i="8"/>
  <c r="BK520" i="8"/>
  <c r="G520" i="8"/>
  <c r="E411" i="8"/>
  <c r="E305" i="8"/>
  <c r="BM411" i="8" l="1"/>
  <c r="BC411" i="8"/>
  <c r="AS411" i="8"/>
  <c r="AI411" i="8"/>
  <c r="Y411" i="8"/>
  <c r="O411" i="8"/>
  <c r="BL411" i="8"/>
  <c r="BB411" i="8"/>
  <c r="AR411" i="8"/>
  <c r="AH411" i="8"/>
  <c r="X411" i="8"/>
  <c r="N411" i="8"/>
  <c r="BK411" i="8"/>
  <c r="BA411" i="8"/>
  <c r="AQ411" i="8"/>
  <c r="AG411" i="8"/>
  <c r="W411" i="8"/>
  <c r="M411" i="8"/>
  <c r="BN411" i="8"/>
  <c r="BD411" i="8"/>
  <c r="AT411" i="8"/>
  <c r="AJ411" i="8"/>
  <c r="Z411" i="8"/>
  <c r="P411" i="8"/>
  <c r="BJ411" i="8"/>
  <c r="AV411" i="8"/>
  <c r="AD411" i="8"/>
  <c r="L411" i="8"/>
  <c r="BI411" i="8"/>
  <c r="AU411" i="8"/>
  <c r="AC411" i="8"/>
  <c r="K411" i="8"/>
  <c r="BH411" i="8"/>
  <c r="AP411" i="8"/>
  <c r="AB411" i="8"/>
  <c r="J411" i="8"/>
  <c r="BG411" i="8"/>
  <c r="AO411" i="8"/>
  <c r="AA411" i="8"/>
  <c r="I411" i="8"/>
  <c r="BO411" i="8"/>
  <c r="AW411" i="8"/>
  <c r="AE411" i="8"/>
  <c r="Q411" i="8"/>
  <c r="BT411" i="8"/>
  <c r="AN411" i="8"/>
  <c r="H411" i="8"/>
  <c r="BS411" i="8"/>
  <c r="AM411" i="8"/>
  <c r="G411" i="8"/>
  <c r="BR411" i="8"/>
  <c r="AL411" i="8"/>
  <c r="BQ411" i="8"/>
  <c r="AK411" i="8"/>
  <c r="AX411" i="8"/>
  <c r="R411" i="8"/>
  <c r="BP411" i="8"/>
  <c r="AY411" i="8"/>
  <c r="AF411" i="8"/>
  <c r="V411" i="8"/>
  <c r="BF411" i="8"/>
  <c r="BE411" i="8"/>
  <c r="U411" i="8"/>
  <c r="AZ411" i="8"/>
  <c r="S411" i="8"/>
  <c r="T411" i="8"/>
  <c r="BX421" i="25"/>
  <c r="BL421" i="25"/>
  <c r="AZ421" i="25"/>
  <c r="AN421" i="25"/>
  <c r="AB421" i="25"/>
  <c r="P421" i="25"/>
  <c r="BW421" i="25"/>
  <c r="BK421" i="25"/>
  <c r="AY421" i="25"/>
  <c r="AM421" i="25"/>
  <c r="AA421" i="25"/>
  <c r="O421" i="25"/>
  <c r="BV421" i="25"/>
  <c r="BJ421" i="25"/>
  <c r="AX421" i="25"/>
  <c r="AL421" i="25"/>
  <c r="Z421" i="25"/>
  <c r="N421" i="25"/>
  <c r="BU421" i="25"/>
  <c r="BI421" i="25"/>
  <c r="AW421" i="25"/>
  <c r="AK421" i="25"/>
  <c r="Y421" i="25"/>
  <c r="M421" i="25"/>
  <c r="E422" i="25"/>
  <c r="BT421" i="25"/>
  <c r="BH421" i="25"/>
  <c r="AV421" i="25"/>
  <c r="AJ421" i="25"/>
  <c r="X421" i="25"/>
  <c r="L421" i="25"/>
  <c r="BS421" i="25"/>
  <c r="BG421" i="25"/>
  <c r="AU421" i="25"/>
  <c r="AI421" i="25"/>
  <c r="W421" i="25"/>
  <c r="K421" i="25"/>
  <c r="CD421" i="25"/>
  <c r="BR421" i="25"/>
  <c r="BF421" i="25"/>
  <c r="AT421" i="25"/>
  <c r="AH421" i="25"/>
  <c r="V421" i="25"/>
  <c r="J421" i="25"/>
  <c r="CC421" i="25"/>
  <c r="BQ421" i="25"/>
  <c r="BE421" i="25"/>
  <c r="AS421" i="25"/>
  <c r="AG421" i="25"/>
  <c r="U421" i="25"/>
  <c r="I421" i="25"/>
  <c r="CB421" i="25"/>
  <c r="BP421" i="25"/>
  <c r="BD421" i="25"/>
  <c r="AR421" i="25"/>
  <c r="AF421" i="25"/>
  <c r="T421" i="25"/>
  <c r="H421" i="25"/>
  <c r="BY421" i="25"/>
  <c r="BM421" i="25"/>
  <c r="BA421" i="25"/>
  <c r="AO421" i="25"/>
  <c r="AC421" i="25"/>
  <c r="Q421" i="25"/>
  <c r="AQ421" i="25"/>
  <c r="AP421" i="25"/>
  <c r="AE421" i="25"/>
  <c r="AD421" i="25"/>
  <c r="S421" i="25"/>
  <c r="R421" i="25"/>
  <c r="CA421" i="25"/>
  <c r="G421" i="25"/>
  <c r="BZ421" i="25"/>
  <c r="BO421" i="25"/>
  <c r="BB421" i="25"/>
  <c r="BC421" i="25"/>
  <c r="BN421" i="25"/>
  <c r="CD530" i="25"/>
  <c r="BR530" i="25"/>
  <c r="BF530" i="25"/>
  <c r="AT530" i="25"/>
  <c r="AH530" i="25"/>
  <c r="V530" i="25"/>
  <c r="J530" i="25"/>
  <c r="CC530" i="25"/>
  <c r="BQ530" i="25"/>
  <c r="BE530" i="25"/>
  <c r="AS530" i="25"/>
  <c r="AG530" i="25"/>
  <c r="U530" i="25"/>
  <c r="I530" i="25"/>
  <c r="CB530" i="25"/>
  <c r="BP530" i="25"/>
  <c r="BD530" i="25"/>
  <c r="AR530" i="25"/>
  <c r="AF530" i="25"/>
  <c r="T530" i="25"/>
  <c r="H530" i="25"/>
  <c r="CA530" i="25"/>
  <c r="BO530" i="25"/>
  <c r="BC530" i="25"/>
  <c r="AQ530" i="25"/>
  <c r="AE530" i="25"/>
  <c r="S530" i="25"/>
  <c r="G530" i="25"/>
  <c r="BZ530" i="25"/>
  <c r="BN530" i="25"/>
  <c r="BB530" i="25"/>
  <c r="AP530" i="25"/>
  <c r="AD530" i="25"/>
  <c r="R530" i="25"/>
  <c r="BY530" i="25"/>
  <c r="BM530" i="25"/>
  <c r="BA530" i="25"/>
  <c r="AO530" i="25"/>
  <c r="AC530" i="25"/>
  <c r="Q530" i="25"/>
  <c r="BX530" i="25"/>
  <c r="BL530" i="25"/>
  <c r="AZ530" i="25"/>
  <c r="AN530" i="25"/>
  <c r="AB530" i="25"/>
  <c r="P530" i="25"/>
  <c r="BW530" i="25"/>
  <c r="BK530" i="25"/>
  <c r="AY530" i="25"/>
  <c r="AM530" i="25"/>
  <c r="AA530" i="25"/>
  <c r="O530" i="25"/>
  <c r="BV530" i="25"/>
  <c r="BJ530" i="25"/>
  <c r="AX530" i="25"/>
  <c r="AL530" i="25"/>
  <c r="Z530" i="25"/>
  <c r="N530" i="25"/>
  <c r="BS530" i="25"/>
  <c r="BG530" i="25"/>
  <c r="AU530" i="25"/>
  <c r="AI530" i="25"/>
  <c r="W530" i="25"/>
  <c r="K530" i="25"/>
  <c r="BU530" i="25"/>
  <c r="BT530" i="25"/>
  <c r="BI530" i="25"/>
  <c r="BH530" i="25"/>
  <c r="AW530" i="25"/>
  <c r="AV530" i="25"/>
  <c r="AK530" i="25"/>
  <c r="E531" i="25"/>
  <c r="AJ530" i="25"/>
  <c r="Y530" i="25"/>
  <c r="X530" i="25"/>
  <c r="L530" i="25"/>
  <c r="M530" i="25"/>
  <c r="CA314" i="25"/>
  <c r="BO314" i="25"/>
  <c r="BC314" i="25"/>
  <c r="AQ314" i="25"/>
  <c r="AE314" i="25"/>
  <c r="S314" i="25"/>
  <c r="G314" i="25"/>
  <c r="BZ314" i="25"/>
  <c r="BN314" i="25"/>
  <c r="BB314" i="25"/>
  <c r="AP314" i="25"/>
  <c r="AD314" i="25"/>
  <c r="R314" i="25"/>
  <c r="BY314" i="25"/>
  <c r="BM314" i="25"/>
  <c r="BA314" i="25"/>
  <c r="AO314" i="25"/>
  <c r="AC314" i="25"/>
  <c r="Q314" i="25"/>
  <c r="BX314" i="25"/>
  <c r="BL314" i="25"/>
  <c r="AZ314" i="25"/>
  <c r="AN314" i="25"/>
  <c r="AB314" i="25"/>
  <c r="P314" i="25"/>
  <c r="BW314" i="25"/>
  <c r="BK314" i="25"/>
  <c r="AY314" i="25"/>
  <c r="AM314" i="25"/>
  <c r="AA314" i="25"/>
  <c r="O314" i="25"/>
  <c r="BV314" i="25"/>
  <c r="BJ314" i="25"/>
  <c r="AX314" i="25"/>
  <c r="AL314" i="25"/>
  <c r="Z314" i="25"/>
  <c r="N314" i="25"/>
  <c r="BU314" i="25"/>
  <c r="BI314" i="25"/>
  <c r="AW314" i="25"/>
  <c r="AK314" i="25"/>
  <c r="Y314" i="25"/>
  <c r="M314" i="25"/>
  <c r="E315" i="25"/>
  <c r="BT314" i="25"/>
  <c r="BH314" i="25"/>
  <c r="AV314" i="25"/>
  <c r="AJ314" i="25"/>
  <c r="X314" i="25"/>
  <c r="L314" i="25"/>
  <c r="BS314" i="25"/>
  <c r="BG314" i="25"/>
  <c r="AU314" i="25"/>
  <c r="AI314" i="25"/>
  <c r="W314" i="25"/>
  <c r="K314" i="25"/>
  <c r="CD314" i="25"/>
  <c r="BR314" i="25"/>
  <c r="BF314" i="25"/>
  <c r="AT314" i="25"/>
  <c r="AH314" i="25"/>
  <c r="V314" i="25"/>
  <c r="J314" i="25"/>
  <c r="AF314" i="25"/>
  <c r="U314" i="25"/>
  <c r="T314" i="25"/>
  <c r="CC314" i="25"/>
  <c r="I314" i="25"/>
  <c r="CB314" i="25"/>
  <c r="H314" i="25"/>
  <c r="BQ314" i="25"/>
  <c r="BP314" i="25"/>
  <c r="BE314" i="25"/>
  <c r="BD314" i="25"/>
  <c r="AS314" i="25"/>
  <c r="AR314" i="25"/>
  <c r="AG314" i="25"/>
  <c r="BM305" i="8"/>
  <c r="BA305" i="8"/>
  <c r="AO305" i="8"/>
  <c r="AC305" i="8"/>
  <c r="Q305" i="8"/>
  <c r="BL305" i="8"/>
  <c r="AZ305" i="8"/>
  <c r="AN305" i="8"/>
  <c r="AB305" i="8"/>
  <c r="P305" i="8"/>
  <c r="BJ305" i="8"/>
  <c r="AX305" i="8"/>
  <c r="AL305" i="8"/>
  <c r="Z305" i="8"/>
  <c r="N305" i="8"/>
  <c r="BU305" i="8"/>
  <c r="BI305" i="8"/>
  <c r="AW305" i="8"/>
  <c r="AK305" i="8"/>
  <c r="Y305" i="8"/>
  <c r="M305" i="8"/>
  <c r="BT305" i="8"/>
  <c r="BH305" i="8"/>
  <c r="AV305" i="8"/>
  <c r="AJ305" i="8"/>
  <c r="X305" i="8"/>
  <c r="L305" i="8"/>
  <c r="BS305" i="8"/>
  <c r="BG305" i="8"/>
  <c r="AU305" i="8"/>
  <c r="AI305" i="8"/>
  <c r="W305" i="8"/>
  <c r="K305" i="8"/>
  <c r="BR305" i="8"/>
  <c r="BF305" i="8"/>
  <c r="AT305" i="8"/>
  <c r="AH305" i="8"/>
  <c r="V305" i="8"/>
  <c r="J305" i="8"/>
  <c r="BQ305" i="8"/>
  <c r="BE305" i="8"/>
  <c r="AS305" i="8"/>
  <c r="AG305" i="8"/>
  <c r="U305" i="8"/>
  <c r="I305" i="8"/>
  <c r="BP305" i="8"/>
  <c r="BD305" i="8"/>
  <c r="AR305" i="8"/>
  <c r="AF305" i="8"/>
  <c r="T305" i="8"/>
  <c r="H305" i="8"/>
  <c r="AQ305" i="8"/>
  <c r="AP305" i="8"/>
  <c r="AM305" i="8"/>
  <c r="AE305" i="8"/>
  <c r="AD305" i="8"/>
  <c r="AA305" i="8"/>
  <c r="BO305" i="8"/>
  <c r="S305" i="8"/>
  <c r="BN305" i="8"/>
  <c r="R305" i="8"/>
  <c r="BK305" i="8"/>
  <c r="O305" i="8"/>
  <c r="BC305" i="8"/>
  <c r="G305" i="8"/>
  <c r="BB305" i="8"/>
  <c r="AY305" i="8"/>
  <c r="E522" i="8"/>
  <c r="O521" i="8"/>
  <c r="AE521" i="8"/>
  <c r="AU521" i="8"/>
  <c r="BK521" i="8"/>
  <c r="P521" i="8"/>
  <c r="AF521" i="8"/>
  <c r="AV521" i="8"/>
  <c r="BL521" i="8"/>
  <c r="Q521" i="8"/>
  <c r="AG521" i="8"/>
  <c r="AW521" i="8"/>
  <c r="BM521" i="8"/>
  <c r="R521" i="8"/>
  <c r="AH521" i="8"/>
  <c r="AX521" i="8"/>
  <c r="BN521" i="8"/>
  <c r="S521" i="8"/>
  <c r="AI521" i="8"/>
  <c r="AY521" i="8"/>
  <c r="BO521" i="8"/>
  <c r="T521" i="8"/>
  <c r="AJ521" i="8"/>
  <c r="AZ521" i="8"/>
  <c r="BP521" i="8"/>
  <c r="U521" i="8"/>
  <c r="AK521" i="8"/>
  <c r="BA521" i="8"/>
  <c r="BQ521" i="8"/>
  <c r="V521" i="8"/>
  <c r="AL521" i="8"/>
  <c r="BB521" i="8"/>
  <c r="BR521" i="8"/>
  <c r="W521" i="8"/>
  <c r="AM521" i="8"/>
  <c r="BC521" i="8"/>
  <c r="BS521" i="8"/>
  <c r="H521" i="8"/>
  <c r="X521" i="8"/>
  <c r="AN521" i="8"/>
  <c r="BD521" i="8"/>
  <c r="BT521" i="8"/>
  <c r="K521" i="8"/>
  <c r="BE521" i="8"/>
  <c r="L521" i="8"/>
  <c r="BF521" i="8"/>
  <c r="M521" i="8"/>
  <c r="BG521" i="8"/>
  <c r="N521" i="8"/>
  <c r="BH521" i="8"/>
  <c r="Y521" i="8"/>
  <c r="BI521" i="8"/>
  <c r="AA521" i="8"/>
  <c r="BU521" i="8"/>
  <c r="AB521" i="8"/>
  <c r="AC521" i="8"/>
  <c r="AD521" i="8"/>
  <c r="AO521" i="8"/>
  <c r="AP521" i="8"/>
  <c r="AQ521" i="8"/>
  <c r="J521" i="8"/>
  <c r="AT521" i="8"/>
  <c r="I521" i="8"/>
  <c r="Z521" i="8"/>
  <c r="AR521" i="8"/>
  <c r="AS521" i="8"/>
  <c r="BJ521" i="8"/>
  <c r="G521" i="8"/>
  <c r="E306" i="8"/>
  <c r="E412" i="8"/>
  <c r="BO412" i="8" l="1"/>
  <c r="BE412" i="8"/>
  <c r="BS412" i="8"/>
  <c r="BH412" i="8"/>
  <c r="AW412" i="8"/>
  <c r="AM412" i="8"/>
  <c r="AC412" i="8"/>
  <c r="S412" i="8"/>
  <c r="I412" i="8"/>
  <c r="BR412" i="8"/>
  <c r="BG412" i="8"/>
  <c r="AV412" i="8"/>
  <c r="AL412" i="8"/>
  <c r="AB412" i="8"/>
  <c r="R412" i="8"/>
  <c r="H412" i="8"/>
  <c r="BQ412" i="8"/>
  <c r="BF412" i="8"/>
  <c r="AU412" i="8"/>
  <c r="AK412" i="8"/>
  <c r="AA412" i="8"/>
  <c r="Q412" i="8"/>
  <c r="G412" i="8"/>
  <c r="BT412" i="8"/>
  <c r="BI412" i="8"/>
  <c r="AX412" i="8"/>
  <c r="AN412" i="8"/>
  <c r="AD412" i="8"/>
  <c r="T412" i="8"/>
  <c r="J412" i="8"/>
  <c r="BM412" i="8"/>
  <c r="AT412" i="8"/>
  <c r="AF412" i="8"/>
  <c r="N412" i="8"/>
  <c r="BL412" i="8"/>
  <c r="AS412" i="8"/>
  <c r="AE412" i="8"/>
  <c r="M412" i="8"/>
  <c r="BK412" i="8"/>
  <c r="AR412" i="8"/>
  <c r="Z412" i="8"/>
  <c r="L412" i="8"/>
  <c r="BJ412" i="8"/>
  <c r="AQ412" i="8"/>
  <c r="Y412" i="8"/>
  <c r="K412" i="8"/>
  <c r="BN412" i="8"/>
  <c r="AY412" i="8"/>
  <c r="AG412" i="8"/>
  <c r="O412" i="8"/>
  <c r="AP412" i="8"/>
  <c r="AO412" i="8"/>
  <c r="AJ412" i="8"/>
  <c r="BU412" i="8"/>
  <c r="AI412" i="8"/>
  <c r="AZ412" i="8"/>
  <c r="P412" i="8"/>
  <c r="BP412" i="8"/>
  <c r="BD412" i="8"/>
  <c r="X412" i="8"/>
  <c r="W412" i="8"/>
  <c r="V412" i="8"/>
  <c r="BC412" i="8"/>
  <c r="AH412" i="8"/>
  <c r="BB412" i="8"/>
  <c r="U412" i="8"/>
  <c r="BA412" i="8"/>
  <c r="BU315" i="25"/>
  <c r="BI315" i="25"/>
  <c r="AW315" i="25"/>
  <c r="AK315" i="25"/>
  <c r="Y315" i="25"/>
  <c r="M315" i="25"/>
  <c r="E316" i="25"/>
  <c r="BT315" i="25"/>
  <c r="BH315" i="25"/>
  <c r="AV315" i="25"/>
  <c r="AJ315" i="25"/>
  <c r="X315" i="25"/>
  <c r="L315" i="25"/>
  <c r="CE315" i="25"/>
  <c r="BS315" i="25"/>
  <c r="BG315" i="25"/>
  <c r="AU315" i="25"/>
  <c r="AI315" i="25"/>
  <c r="W315" i="25"/>
  <c r="K315" i="25"/>
  <c r="CD315" i="25"/>
  <c r="BR315" i="25"/>
  <c r="BF315" i="25"/>
  <c r="AT315" i="25"/>
  <c r="AH315" i="25"/>
  <c r="V315" i="25"/>
  <c r="J315" i="25"/>
  <c r="CC315" i="25"/>
  <c r="BQ315" i="25"/>
  <c r="BE315" i="25"/>
  <c r="AS315" i="25"/>
  <c r="AG315" i="25"/>
  <c r="U315" i="25"/>
  <c r="I315" i="25"/>
  <c r="CB315" i="25"/>
  <c r="BP315" i="25"/>
  <c r="BD315" i="25"/>
  <c r="AR315" i="25"/>
  <c r="AF315" i="25"/>
  <c r="T315" i="25"/>
  <c r="H315" i="25"/>
  <c r="CA315" i="25"/>
  <c r="BO315" i="25"/>
  <c r="BC315" i="25"/>
  <c r="AQ315" i="25"/>
  <c r="AE315" i="25"/>
  <c r="S315" i="25"/>
  <c r="G315" i="25"/>
  <c r="BZ315" i="25"/>
  <c r="BN315" i="25"/>
  <c r="BB315" i="25"/>
  <c r="AP315" i="25"/>
  <c r="AD315" i="25"/>
  <c r="R315" i="25"/>
  <c r="BY315" i="25"/>
  <c r="BM315" i="25"/>
  <c r="BA315" i="25"/>
  <c r="AO315" i="25"/>
  <c r="AC315" i="25"/>
  <c r="Q315" i="25"/>
  <c r="BX315" i="25"/>
  <c r="BL315" i="25"/>
  <c r="AZ315" i="25"/>
  <c r="AN315" i="25"/>
  <c r="AB315" i="25"/>
  <c r="P315" i="25"/>
  <c r="BV315" i="25"/>
  <c r="BK315" i="25"/>
  <c r="BJ315" i="25"/>
  <c r="AY315" i="25"/>
  <c r="AX315" i="25"/>
  <c r="AM315" i="25"/>
  <c r="AL315" i="25"/>
  <c r="AA315" i="25"/>
  <c r="Z315" i="25"/>
  <c r="O315" i="25"/>
  <c r="BW315" i="25"/>
  <c r="N315" i="25"/>
  <c r="BX531" i="25"/>
  <c r="BL531" i="25"/>
  <c r="AZ531" i="25"/>
  <c r="AN531" i="25"/>
  <c r="AB531" i="25"/>
  <c r="P531" i="25"/>
  <c r="BW531" i="25"/>
  <c r="BK531" i="25"/>
  <c r="AY531" i="25"/>
  <c r="AM531" i="25"/>
  <c r="AA531" i="25"/>
  <c r="O531" i="25"/>
  <c r="BV531" i="25"/>
  <c r="BJ531" i="25"/>
  <c r="AX531" i="25"/>
  <c r="AL531" i="25"/>
  <c r="Z531" i="25"/>
  <c r="N531" i="25"/>
  <c r="BU531" i="25"/>
  <c r="BI531" i="25"/>
  <c r="AW531" i="25"/>
  <c r="AK531" i="25"/>
  <c r="Y531" i="25"/>
  <c r="M531" i="25"/>
  <c r="E532" i="25"/>
  <c r="BT531" i="25"/>
  <c r="BH531" i="25"/>
  <c r="AV531" i="25"/>
  <c r="AJ531" i="25"/>
  <c r="X531" i="25"/>
  <c r="L531" i="25"/>
  <c r="CE531" i="25"/>
  <c r="BS531" i="25"/>
  <c r="BG531" i="25"/>
  <c r="AU531" i="25"/>
  <c r="AI531" i="25"/>
  <c r="W531" i="25"/>
  <c r="K531" i="25"/>
  <c r="CD531" i="25"/>
  <c r="BR531" i="25"/>
  <c r="BF531" i="25"/>
  <c r="AT531" i="25"/>
  <c r="AH531" i="25"/>
  <c r="V531" i="25"/>
  <c r="J531" i="25"/>
  <c r="CC531" i="25"/>
  <c r="BQ531" i="25"/>
  <c r="BE531" i="25"/>
  <c r="AS531" i="25"/>
  <c r="AG531" i="25"/>
  <c r="U531" i="25"/>
  <c r="I531" i="25"/>
  <c r="CB531" i="25"/>
  <c r="BP531" i="25"/>
  <c r="BD531" i="25"/>
  <c r="AR531" i="25"/>
  <c r="AF531" i="25"/>
  <c r="T531" i="25"/>
  <c r="H531" i="25"/>
  <c r="BY531" i="25"/>
  <c r="BM531" i="25"/>
  <c r="BA531" i="25"/>
  <c r="AO531" i="25"/>
  <c r="AC531" i="25"/>
  <c r="Q531" i="25"/>
  <c r="AQ531" i="25"/>
  <c r="AP531" i="25"/>
  <c r="AE531" i="25"/>
  <c r="AD531" i="25"/>
  <c r="S531" i="25"/>
  <c r="R531" i="25"/>
  <c r="CA531" i="25"/>
  <c r="G531" i="25"/>
  <c r="BZ531" i="25"/>
  <c r="BO531" i="25"/>
  <c r="BN531" i="25"/>
  <c r="BB531" i="25"/>
  <c r="BC531" i="25"/>
  <c r="BV422" i="25"/>
  <c r="BJ422" i="25"/>
  <c r="AX422" i="25"/>
  <c r="AL422" i="25"/>
  <c r="BU422" i="25"/>
  <c r="BI422" i="25"/>
  <c r="AW422" i="25"/>
  <c r="AK422" i="25"/>
  <c r="E423" i="25"/>
  <c r="BT422" i="25"/>
  <c r="BH422" i="25"/>
  <c r="AV422" i="25"/>
  <c r="AJ422" i="25"/>
  <c r="CE422" i="25"/>
  <c r="BS422" i="25"/>
  <c r="CD422" i="25"/>
  <c r="BR422" i="25"/>
  <c r="BF422" i="25"/>
  <c r="AT422" i="25"/>
  <c r="AH422" i="25"/>
  <c r="CC422" i="25"/>
  <c r="BQ422" i="25"/>
  <c r="BE422" i="25"/>
  <c r="CB422" i="25"/>
  <c r="BP422" i="25"/>
  <c r="BD422" i="25"/>
  <c r="AR422" i="25"/>
  <c r="AF422" i="25"/>
  <c r="BY422" i="25"/>
  <c r="BM422" i="25"/>
  <c r="BA422" i="25"/>
  <c r="AO422" i="25"/>
  <c r="BL422" i="25"/>
  <c r="AM422" i="25"/>
  <c r="V422" i="25"/>
  <c r="J422" i="25"/>
  <c r="BK422" i="25"/>
  <c r="AI422" i="25"/>
  <c r="U422" i="25"/>
  <c r="I422" i="25"/>
  <c r="BG422" i="25"/>
  <c r="AG422" i="25"/>
  <c r="T422" i="25"/>
  <c r="H422" i="25"/>
  <c r="BC422" i="25"/>
  <c r="AE422" i="25"/>
  <c r="S422" i="25"/>
  <c r="G422" i="25"/>
  <c r="BB422" i="25"/>
  <c r="AD422" i="25"/>
  <c r="R422" i="25"/>
  <c r="AZ422" i="25"/>
  <c r="AC422" i="25"/>
  <c r="Q422" i="25"/>
  <c r="CA422" i="25"/>
  <c r="AY422" i="25"/>
  <c r="AB422" i="25"/>
  <c r="P422" i="25"/>
  <c r="BZ422" i="25"/>
  <c r="AU422" i="25"/>
  <c r="AA422" i="25"/>
  <c r="O422" i="25"/>
  <c r="BX422" i="25"/>
  <c r="AS422" i="25"/>
  <c r="Z422" i="25"/>
  <c r="N422" i="25"/>
  <c r="BN422" i="25"/>
  <c r="AN422" i="25"/>
  <c r="W422" i="25"/>
  <c r="K422" i="25"/>
  <c r="M422" i="25"/>
  <c r="L422" i="25"/>
  <c r="BW422" i="25"/>
  <c r="BO422" i="25"/>
  <c r="AQ422" i="25"/>
  <c r="X422" i="25"/>
  <c r="AP422" i="25"/>
  <c r="Y422" i="25"/>
  <c r="BR306" i="8"/>
  <c r="BF306" i="8"/>
  <c r="AT306" i="8"/>
  <c r="AH306" i="8"/>
  <c r="V306" i="8"/>
  <c r="J306" i="8"/>
  <c r="BQ306" i="8"/>
  <c r="BE306" i="8"/>
  <c r="AS306" i="8"/>
  <c r="AG306" i="8"/>
  <c r="U306" i="8"/>
  <c r="I306" i="8"/>
  <c r="BO306" i="8"/>
  <c r="BC306" i="8"/>
  <c r="AQ306" i="8"/>
  <c r="AE306" i="8"/>
  <c r="S306" i="8"/>
  <c r="G306" i="8"/>
  <c r="BN306" i="8"/>
  <c r="BB306" i="8"/>
  <c r="AP306" i="8"/>
  <c r="AD306" i="8"/>
  <c r="R306" i="8"/>
  <c r="BM306" i="8"/>
  <c r="BA306" i="8"/>
  <c r="AO306" i="8"/>
  <c r="AC306" i="8"/>
  <c r="Q306" i="8"/>
  <c r="BL306" i="8"/>
  <c r="AZ306" i="8"/>
  <c r="AN306" i="8"/>
  <c r="AB306" i="8"/>
  <c r="P306" i="8"/>
  <c r="BK306" i="8"/>
  <c r="AY306" i="8"/>
  <c r="AM306" i="8"/>
  <c r="AA306" i="8"/>
  <c r="O306" i="8"/>
  <c r="BV306" i="8"/>
  <c r="BJ306" i="8"/>
  <c r="AX306" i="8"/>
  <c r="AL306" i="8"/>
  <c r="Z306" i="8"/>
  <c r="N306" i="8"/>
  <c r="BU306" i="8"/>
  <c r="BI306" i="8"/>
  <c r="AW306" i="8"/>
  <c r="AK306" i="8"/>
  <c r="Y306" i="8"/>
  <c r="M306" i="8"/>
  <c r="BT306" i="8"/>
  <c r="X306" i="8"/>
  <c r="BS306" i="8"/>
  <c r="W306" i="8"/>
  <c r="BP306" i="8"/>
  <c r="T306" i="8"/>
  <c r="BH306" i="8"/>
  <c r="L306" i="8"/>
  <c r="BG306" i="8"/>
  <c r="K306" i="8"/>
  <c r="BD306" i="8"/>
  <c r="H306" i="8"/>
  <c r="AV306" i="8"/>
  <c r="AU306" i="8"/>
  <c r="AR306" i="8"/>
  <c r="AJ306" i="8"/>
  <c r="AI306" i="8"/>
  <c r="AF306" i="8"/>
  <c r="E523" i="8"/>
  <c r="M522" i="8"/>
  <c r="AC522" i="8"/>
  <c r="AS522" i="8"/>
  <c r="BI522" i="8"/>
  <c r="N522" i="8"/>
  <c r="AD522" i="8"/>
  <c r="AT522" i="8"/>
  <c r="BJ522" i="8"/>
  <c r="O522" i="8"/>
  <c r="AE522" i="8"/>
  <c r="AU522" i="8"/>
  <c r="BK522" i="8"/>
  <c r="P522" i="8"/>
  <c r="AF522" i="8"/>
  <c r="AV522" i="8"/>
  <c r="BL522" i="8"/>
  <c r="Q522" i="8"/>
  <c r="AG522" i="8"/>
  <c r="AW522" i="8"/>
  <c r="BM522" i="8"/>
  <c r="R522" i="8"/>
  <c r="AH522" i="8"/>
  <c r="AX522" i="8"/>
  <c r="BN522" i="8"/>
  <c r="S522" i="8"/>
  <c r="AI522" i="8"/>
  <c r="AY522" i="8"/>
  <c r="BO522" i="8"/>
  <c r="T522" i="8"/>
  <c r="AJ522" i="8"/>
  <c r="AZ522" i="8"/>
  <c r="BP522" i="8"/>
  <c r="U522" i="8"/>
  <c r="AK522" i="8"/>
  <c r="BA522" i="8"/>
  <c r="BQ522" i="8"/>
  <c r="V522" i="8"/>
  <c r="AL522" i="8"/>
  <c r="BB522" i="8"/>
  <c r="BR522" i="8"/>
  <c r="AA522" i="8"/>
  <c r="BU522" i="8"/>
  <c r="AB522" i="8"/>
  <c r="BV522" i="8"/>
  <c r="AM522" i="8"/>
  <c r="AN522" i="8"/>
  <c r="AO522" i="8"/>
  <c r="AQ522" i="8"/>
  <c r="H522" i="8"/>
  <c r="AR522" i="8"/>
  <c r="I522" i="8"/>
  <c r="BC522" i="8"/>
  <c r="J522" i="8"/>
  <c r="BD522" i="8"/>
  <c r="K522" i="8"/>
  <c r="BE522" i="8"/>
  <c r="L522" i="8"/>
  <c r="BF522" i="8"/>
  <c r="W522" i="8"/>
  <c r="BG522" i="8"/>
  <c r="Z522" i="8"/>
  <c r="BT522" i="8"/>
  <c r="X522" i="8"/>
  <c r="Y522" i="8"/>
  <c r="AP522" i="8"/>
  <c r="BH522" i="8"/>
  <c r="BS522" i="8"/>
  <c r="G522" i="8"/>
  <c r="E413" i="8"/>
  <c r="E307" i="8"/>
  <c r="BR413" i="8" l="1"/>
  <c r="BH413" i="8"/>
  <c r="AX413" i="8"/>
  <c r="AN413" i="8"/>
  <c r="AD413" i="8"/>
  <c r="T413" i="8"/>
  <c r="J413" i="8"/>
  <c r="BQ413" i="8"/>
  <c r="BG413" i="8"/>
  <c r="AW413" i="8"/>
  <c r="AM413" i="8"/>
  <c r="AC413" i="8"/>
  <c r="BL413" i="8"/>
  <c r="AZ413" i="8"/>
  <c r="AL413" i="8"/>
  <c r="Z413" i="8"/>
  <c r="O413" i="8"/>
  <c r="BK413" i="8"/>
  <c r="AY413" i="8"/>
  <c r="AK413" i="8"/>
  <c r="Y413" i="8"/>
  <c r="N413" i="8"/>
  <c r="BV413" i="8"/>
  <c r="BJ413" i="8"/>
  <c r="AV413" i="8"/>
  <c r="AJ413" i="8"/>
  <c r="X413" i="8"/>
  <c r="M413" i="8"/>
  <c r="BM413" i="8"/>
  <c r="BA413" i="8"/>
  <c r="AO413" i="8"/>
  <c r="AA413" i="8"/>
  <c r="P413" i="8"/>
  <c r="BE413" i="8"/>
  <c r="AI413" i="8"/>
  <c r="R413" i="8"/>
  <c r="BD413" i="8"/>
  <c r="AH413" i="8"/>
  <c r="Q413" i="8"/>
  <c r="BU413" i="8"/>
  <c r="BC413" i="8"/>
  <c r="AG413" i="8"/>
  <c r="L413" i="8"/>
  <c r="BT413" i="8"/>
  <c r="BB413" i="8"/>
  <c r="AF413" i="8"/>
  <c r="K413" i="8"/>
  <c r="BF413" i="8"/>
  <c r="AP413" i="8"/>
  <c r="S413" i="8"/>
  <c r="AU413" i="8"/>
  <c r="I413" i="8"/>
  <c r="AT413" i="8"/>
  <c r="H413" i="8"/>
  <c r="AS413" i="8"/>
  <c r="G413" i="8"/>
  <c r="AR413" i="8"/>
  <c r="BI413" i="8"/>
  <c r="U413" i="8"/>
  <c r="W413" i="8"/>
  <c r="BS413" i="8"/>
  <c r="AQ413" i="8"/>
  <c r="BP413" i="8"/>
  <c r="BN413" i="8"/>
  <c r="AE413" i="8"/>
  <c r="AB413" i="8"/>
  <c r="BO413" i="8"/>
  <c r="V413" i="8"/>
  <c r="CD532" i="25"/>
  <c r="BR532" i="25"/>
  <c r="BF532" i="25"/>
  <c r="AT532" i="25"/>
  <c r="AH532" i="25"/>
  <c r="V532" i="25"/>
  <c r="J532" i="25"/>
  <c r="CC532" i="25"/>
  <c r="BQ532" i="25"/>
  <c r="BE532" i="25"/>
  <c r="AS532" i="25"/>
  <c r="AG532" i="25"/>
  <c r="U532" i="25"/>
  <c r="I532" i="25"/>
  <c r="CB532" i="25"/>
  <c r="BP532" i="25"/>
  <c r="BD532" i="25"/>
  <c r="AR532" i="25"/>
  <c r="AF532" i="25"/>
  <c r="T532" i="25"/>
  <c r="H532" i="25"/>
  <c r="CA532" i="25"/>
  <c r="BO532" i="25"/>
  <c r="BC532" i="25"/>
  <c r="AQ532" i="25"/>
  <c r="AE532" i="25"/>
  <c r="S532" i="25"/>
  <c r="G532" i="25"/>
  <c r="BZ532" i="25"/>
  <c r="BN532" i="25"/>
  <c r="BB532" i="25"/>
  <c r="AP532" i="25"/>
  <c r="AD532" i="25"/>
  <c r="R532" i="25"/>
  <c r="BY532" i="25"/>
  <c r="BM532" i="25"/>
  <c r="BA532" i="25"/>
  <c r="AO532" i="25"/>
  <c r="AC532" i="25"/>
  <c r="Q532" i="25"/>
  <c r="BX532" i="25"/>
  <c r="BL532" i="25"/>
  <c r="AZ532" i="25"/>
  <c r="AN532" i="25"/>
  <c r="AB532" i="25"/>
  <c r="P532" i="25"/>
  <c r="BW532" i="25"/>
  <c r="BK532" i="25"/>
  <c r="AY532" i="25"/>
  <c r="AM532" i="25"/>
  <c r="AA532" i="25"/>
  <c r="O532" i="25"/>
  <c r="BV532" i="25"/>
  <c r="BJ532" i="25"/>
  <c r="AX532" i="25"/>
  <c r="AL532" i="25"/>
  <c r="Z532" i="25"/>
  <c r="N532" i="25"/>
  <c r="CE532" i="25"/>
  <c r="BS532" i="25"/>
  <c r="BG532" i="25"/>
  <c r="AU532" i="25"/>
  <c r="AI532" i="25"/>
  <c r="W532" i="25"/>
  <c r="K532" i="25"/>
  <c r="M532" i="25"/>
  <c r="CF532" i="25"/>
  <c r="L532" i="25"/>
  <c r="BU532" i="25"/>
  <c r="BT532" i="25"/>
  <c r="BI532" i="25"/>
  <c r="BH532" i="25"/>
  <c r="AW532" i="25"/>
  <c r="AV532" i="25"/>
  <c r="AK532" i="25"/>
  <c r="E533" i="25"/>
  <c r="AJ532" i="25"/>
  <c r="X532" i="25"/>
  <c r="Y532" i="25"/>
  <c r="CB423" i="25"/>
  <c r="BP423" i="25"/>
  <c r="BD423" i="25"/>
  <c r="AR423" i="25"/>
  <c r="AF423" i="25"/>
  <c r="T423" i="25"/>
  <c r="H423" i="25"/>
  <c r="CA423" i="25"/>
  <c r="BO423" i="25"/>
  <c r="BC423" i="25"/>
  <c r="AQ423" i="25"/>
  <c r="AE423" i="25"/>
  <c r="S423" i="25"/>
  <c r="G423" i="25"/>
  <c r="BZ423" i="25"/>
  <c r="BN423" i="25"/>
  <c r="BB423" i="25"/>
  <c r="AP423" i="25"/>
  <c r="AD423" i="25"/>
  <c r="R423" i="25"/>
  <c r="BY423" i="25"/>
  <c r="BM423" i="25"/>
  <c r="BA423" i="25"/>
  <c r="AO423" i="25"/>
  <c r="AC423" i="25"/>
  <c r="Q423" i="25"/>
  <c r="BX423" i="25"/>
  <c r="BL423" i="25"/>
  <c r="AZ423" i="25"/>
  <c r="AN423" i="25"/>
  <c r="AB423" i="25"/>
  <c r="P423" i="25"/>
  <c r="BW423" i="25"/>
  <c r="BK423" i="25"/>
  <c r="AY423" i="25"/>
  <c r="AM423" i="25"/>
  <c r="AA423" i="25"/>
  <c r="O423" i="25"/>
  <c r="BV423" i="25"/>
  <c r="BJ423" i="25"/>
  <c r="AX423" i="25"/>
  <c r="AL423" i="25"/>
  <c r="Z423" i="25"/>
  <c r="N423" i="25"/>
  <c r="CE423" i="25"/>
  <c r="BS423" i="25"/>
  <c r="BG423" i="25"/>
  <c r="AU423" i="25"/>
  <c r="AI423" i="25"/>
  <c r="W423" i="25"/>
  <c r="K423" i="25"/>
  <c r="BR423" i="25"/>
  <c r="AH423" i="25"/>
  <c r="BQ423" i="25"/>
  <c r="AG423" i="25"/>
  <c r="BI423" i="25"/>
  <c r="Y423" i="25"/>
  <c r="BH423" i="25"/>
  <c r="X423" i="25"/>
  <c r="BF423" i="25"/>
  <c r="V423" i="25"/>
  <c r="BE423" i="25"/>
  <c r="U423" i="25"/>
  <c r="AW423" i="25"/>
  <c r="M423" i="25"/>
  <c r="CF423" i="25"/>
  <c r="AV423" i="25"/>
  <c r="L423" i="25"/>
  <c r="CD423" i="25"/>
  <c r="AT423" i="25"/>
  <c r="J423" i="25"/>
  <c r="E424" i="25"/>
  <c r="BT423" i="25"/>
  <c r="AJ423" i="25"/>
  <c r="CC423" i="25"/>
  <c r="BU423" i="25"/>
  <c r="AS423" i="25"/>
  <c r="AK423" i="25"/>
  <c r="I423" i="25"/>
  <c r="CA316" i="25"/>
  <c r="BO316" i="25"/>
  <c r="BC316" i="25"/>
  <c r="AQ316" i="25"/>
  <c r="AE316" i="25"/>
  <c r="S316" i="25"/>
  <c r="G316" i="25"/>
  <c r="BZ316" i="25"/>
  <c r="BN316" i="25"/>
  <c r="BB316" i="25"/>
  <c r="AP316" i="25"/>
  <c r="AD316" i="25"/>
  <c r="R316" i="25"/>
  <c r="BY316" i="25"/>
  <c r="BM316" i="25"/>
  <c r="BA316" i="25"/>
  <c r="AO316" i="25"/>
  <c r="AC316" i="25"/>
  <c r="Q316" i="25"/>
  <c r="BX316" i="25"/>
  <c r="BL316" i="25"/>
  <c r="AZ316" i="25"/>
  <c r="AN316" i="25"/>
  <c r="AB316" i="25"/>
  <c r="P316" i="25"/>
  <c r="E317" i="25"/>
  <c r="BW316" i="25"/>
  <c r="BK316" i="25"/>
  <c r="AY316" i="25"/>
  <c r="AM316" i="25"/>
  <c r="AA316" i="25"/>
  <c r="O316" i="25"/>
  <c r="BV316" i="25"/>
  <c r="BJ316" i="25"/>
  <c r="AX316" i="25"/>
  <c r="AL316" i="25"/>
  <c r="Z316" i="25"/>
  <c r="N316" i="25"/>
  <c r="BU316" i="25"/>
  <c r="BI316" i="25"/>
  <c r="AW316" i="25"/>
  <c r="AK316" i="25"/>
  <c r="Y316" i="25"/>
  <c r="M316" i="25"/>
  <c r="CF316" i="25"/>
  <c r="BT316" i="25"/>
  <c r="BH316" i="25"/>
  <c r="AV316" i="25"/>
  <c r="AJ316" i="25"/>
  <c r="X316" i="25"/>
  <c r="L316" i="25"/>
  <c r="CE316" i="25"/>
  <c r="BS316" i="25"/>
  <c r="BG316" i="25"/>
  <c r="AU316" i="25"/>
  <c r="AI316" i="25"/>
  <c r="W316" i="25"/>
  <c r="K316" i="25"/>
  <c r="CD316" i="25"/>
  <c r="BR316" i="25"/>
  <c r="BF316" i="25"/>
  <c r="AT316" i="25"/>
  <c r="AH316" i="25"/>
  <c r="V316" i="25"/>
  <c r="J316" i="25"/>
  <c r="AR316" i="25"/>
  <c r="AG316" i="25"/>
  <c r="AF316" i="25"/>
  <c r="U316" i="25"/>
  <c r="T316" i="25"/>
  <c r="CC316" i="25"/>
  <c r="I316" i="25"/>
  <c r="CB316" i="25"/>
  <c r="H316" i="25"/>
  <c r="BQ316" i="25"/>
  <c r="BP316" i="25"/>
  <c r="BE316" i="25"/>
  <c r="BD316" i="25"/>
  <c r="AS316" i="25"/>
  <c r="BV307" i="8"/>
  <c r="BJ307" i="8"/>
  <c r="AX307" i="8"/>
  <c r="AL307" i="8"/>
  <c r="Z307" i="8"/>
  <c r="N307" i="8"/>
  <c r="BU307" i="8"/>
  <c r="BI307" i="8"/>
  <c r="AW307" i="8"/>
  <c r="AK307" i="8"/>
  <c r="Y307" i="8"/>
  <c r="M307" i="8"/>
  <c r="BS307" i="8"/>
  <c r="BG307" i="8"/>
  <c r="AU307" i="8"/>
  <c r="AI307" i="8"/>
  <c r="W307" i="8"/>
  <c r="K307" i="8"/>
  <c r="BR307" i="8"/>
  <c r="BF307" i="8"/>
  <c r="AT307" i="8"/>
  <c r="AH307" i="8"/>
  <c r="V307" i="8"/>
  <c r="J307" i="8"/>
  <c r="BQ307" i="8"/>
  <c r="BE307" i="8"/>
  <c r="AS307" i="8"/>
  <c r="AG307" i="8"/>
  <c r="U307" i="8"/>
  <c r="I307" i="8"/>
  <c r="BP307" i="8"/>
  <c r="BD307" i="8"/>
  <c r="AR307" i="8"/>
  <c r="AF307" i="8"/>
  <c r="T307" i="8"/>
  <c r="H307" i="8"/>
  <c r="BO307" i="8"/>
  <c r="BC307" i="8"/>
  <c r="AQ307" i="8"/>
  <c r="AE307" i="8"/>
  <c r="S307" i="8"/>
  <c r="G307" i="8"/>
  <c r="BN307" i="8"/>
  <c r="BB307" i="8"/>
  <c r="AP307" i="8"/>
  <c r="AD307" i="8"/>
  <c r="R307" i="8"/>
  <c r="BM307" i="8"/>
  <c r="BA307" i="8"/>
  <c r="AO307" i="8"/>
  <c r="AC307" i="8"/>
  <c r="Q307" i="8"/>
  <c r="AZ307" i="8"/>
  <c r="AY307" i="8"/>
  <c r="AV307" i="8"/>
  <c r="AN307" i="8"/>
  <c r="AM307" i="8"/>
  <c r="AJ307" i="8"/>
  <c r="AB307" i="8"/>
  <c r="BW307" i="8"/>
  <c r="AA307" i="8"/>
  <c r="BT307" i="8"/>
  <c r="X307" i="8"/>
  <c r="BL307" i="8"/>
  <c r="P307" i="8"/>
  <c r="BK307" i="8"/>
  <c r="O307" i="8"/>
  <c r="BH307" i="8"/>
  <c r="L307" i="8"/>
  <c r="E524" i="8"/>
  <c r="J523" i="8"/>
  <c r="Z523" i="8"/>
  <c r="AP523" i="8"/>
  <c r="BF523" i="8"/>
  <c r="BV523" i="8"/>
  <c r="K523" i="8"/>
  <c r="AA523" i="8"/>
  <c r="AQ523" i="8"/>
  <c r="BG523" i="8"/>
  <c r="BW523" i="8"/>
  <c r="L523" i="8"/>
  <c r="AB523" i="8"/>
  <c r="AR523" i="8"/>
  <c r="BH523" i="8"/>
  <c r="M523" i="8"/>
  <c r="AC523" i="8"/>
  <c r="AS523" i="8"/>
  <c r="BI523" i="8"/>
  <c r="N523" i="8"/>
  <c r="AD523" i="8"/>
  <c r="AT523" i="8"/>
  <c r="BJ523" i="8"/>
  <c r="O523" i="8"/>
  <c r="AE523" i="8"/>
  <c r="AU523" i="8"/>
  <c r="BK523" i="8"/>
  <c r="P523" i="8"/>
  <c r="AF523" i="8"/>
  <c r="AV523" i="8"/>
  <c r="BL523" i="8"/>
  <c r="Q523" i="8"/>
  <c r="AG523" i="8"/>
  <c r="AW523" i="8"/>
  <c r="BM523" i="8"/>
  <c r="R523" i="8"/>
  <c r="AH523" i="8"/>
  <c r="AX523" i="8"/>
  <c r="BN523" i="8"/>
  <c r="S523" i="8"/>
  <c r="AI523" i="8"/>
  <c r="AY523" i="8"/>
  <c r="AZ523" i="8"/>
  <c r="H523" i="8"/>
  <c r="BA523" i="8"/>
  <c r="I523" i="8"/>
  <c r="BB523" i="8"/>
  <c r="T523" i="8"/>
  <c r="BC523" i="8"/>
  <c r="V523" i="8"/>
  <c r="BE523" i="8"/>
  <c r="W523" i="8"/>
  <c r="BO523" i="8"/>
  <c r="X523" i="8"/>
  <c r="BP523" i="8"/>
  <c r="Y523" i="8"/>
  <c r="BQ523" i="8"/>
  <c r="AJ523" i="8"/>
  <c r="BR523" i="8"/>
  <c r="AK523" i="8"/>
  <c r="BS523" i="8"/>
  <c r="AL523" i="8"/>
  <c r="BT523" i="8"/>
  <c r="AO523" i="8"/>
  <c r="AM523" i="8"/>
  <c r="AN523" i="8"/>
  <c r="BD523" i="8"/>
  <c r="BU523" i="8"/>
  <c r="U523" i="8"/>
  <c r="G523" i="8"/>
  <c r="E414" i="8"/>
  <c r="E308" i="8"/>
  <c r="BT414" i="8" l="1"/>
  <c r="BJ414" i="8"/>
  <c r="AZ414" i="8"/>
  <c r="AP414" i="8"/>
  <c r="AF414" i="8"/>
  <c r="V414" i="8"/>
  <c r="L414" i="8"/>
  <c r="BS414" i="8"/>
  <c r="BI414" i="8"/>
  <c r="AY414" i="8"/>
  <c r="AO414" i="8"/>
  <c r="AE414" i="8"/>
  <c r="U414" i="8"/>
  <c r="K414" i="8"/>
  <c r="BR414" i="8"/>
  <c r="BF414" i="8"/>
  <c r="AT414" i="8"/>
  <c r="AH414" i="8"/>
  <c r="T414" i="8"/>
  <c r="H414" i="8"/>
  <c r="BQ414" i="8"/>
  <c r="BE414" i="8"/>
  <c r="AS414" i="8"/>
  <c r="AG414" i="8"/>
  <c r="S414" i="8"/>
  <c r="G414" i="8"/>
  <c r="BP414" i="8"/>
  <c r="BD414" i="8"/>
  <c r="AR414" i="8"/>
  <c r="AD414" i="8"/>
  <c r="R414" i="8"/>
  <c r="BU414" i="8"/>
  <c r="BG414" i="8"/>
  <c r="AU414" i="8"/>
  <c r="AI414" i="8"/>
  <c r="W414" i="8"/>
  <c r="I414" i="8"/>
  <c r="BW414" i="8"/>
  <c r="BA414" i="8"/>
  <c r="AC414" i="8"/>
  <c r="M414" i="8"/>
  <c r="BV414" i="8"/>
  <c r="AX414" i="8"/>
  <c r="AB414" i="8"/>
  <c r="J414" i="8"/>
  <c r="BO414" i="8"/>
  <c r="AW414" i="8"/>
  <c r="AA414" i="8"/>
  <c r="BN414" i="8"/>
  <c r="AV414" i="8"/>
  <c r="Z414" i="8"/>
  <c r="BB414" i="8"/>
  <c r="AJ414" i="8"/>
  <c r="N414" i="8"/>
  <c r="BM414" i="8"/>
  <c r="Y414" i="8"/>
  <c r="BL414" i="8"/>
  <c r="X414" i="8"/>
  <c r="BK414" i="8"/>
  <c r="Q414" i="8"/>
  <c r="BH414" i="8"/>
  <c r="P414" i="8"/>
  <c r="AK414" i="8"/>
  <c r="O414" i="8"/>
  <c r="AM414" i="8"/>
  <c r="AL414" i="8"/>
  <c r="BC414" i="8"/>
  <c r="AQ414" i="8"/>
  <c r="AN414" i="8"/>
  <c r="BV424" i="25"/>
  <c r="BJ424" i="25"/>
  <c r="AX424" i="25"/>
  <c r="AL424" i="25"/>
  <c r="Z424" i="25"/>
  <c r="N424" i="25"/>
  <c r="CG424" i="25"/>
  <c r="BU424" i="25"/>
  <c r="BI424" i="25"/>
  <c r="AW424" i="25"/>
  <c r="AK424" i="25"/>
  <c r="Y424" i="25"/>
  <c r="M424" i="25"/>
  <c r="E425" i="25"/>
  <c r="CF424" i="25"/>
  <c r="BT424" i="25"/>
  <c r="BH424" i="25"/>
  <c r="AV424" i="25"/>
  <c r="AJ424" i="25"/>
  <c r="X424" i="25"/>
  <c r="L424" i="25"/>
  <c r="CE424" i="25"/>
  <c r="BS424" i="25"/>
  <c r="BG424" i="25"/>
  <c r="AU424" i="25"/>
  <c r="AI424" i="25"/>
  <c r="W424" i="25"/>
  <c r="K424" i="25"/>
  <c r="CD424" i="25"/>
  <c r="BR424" i="25"/>
  <c r="BF424" i="25"/>
  <c r="AT424" i="25"/>
  <c r="AH424" i="25"/>
  <c r="V424" i="25"/>
  <c r="J424" i="25"/>
  <c r="CC424" i="25"/>
  <c r="BQ424" i="25"/>
  <c r="BE424" i="25"/>
  <c r="AS424" i="25"/>
  <c r="AG424" i="25"/>
  <c r="U424" i="25"/>
  <c r="I424" i="25"/>
  <c r="CB424" i="25"/>
  <c r="BP424" i="25"/>
  <c r="BD424" i="25"/>
  <c r="AR424" i="25"/>
  <c r="AF424" i="25"/>
  <c r="T424" i="25"/>
  <c r="H424" i="25"/>
  <c r="BY424" i="25"/>
  <c r="BM424" i="25"/>
  <c r="BA424" i="25"/>
  <c r="AO424" i="25"/>
  <c r="AC424" i="25"/>
  <c r="Q424" i="25"/>
  <c r="BX424" i="25"/>
  <c r="AN424" i="25"/>
  <c r="BW424" i="25"/>
  <c r="AM424" i="25"/>
  <c r="BO424" i="25"/>
  <c r="AE424" i="25"/>
  <c r="BN424" i="25"/>
  <c r="AD424" i="25"/>
  <c r="BL424" i="25"/>
  <c r="AB424" i="25"/>
  <c r="BK424" i="25"/>
  <c r="AA424" i="25"/>
  <c r="BC424" i="25"/>
  <c r="S424" i="25"/>
  <c r="BB424" i="25"/>
  <c r="R424" i="25"/>
  <c r="AZ424" i="25"/>
  <c r="P424" i="25"/>
  <c r="BZ424" i="25"/>
  <c r="AP424" i="25"/>
  <c r="CA424" i="25"/>
  <c r="AY424" i="25"/>
  <c r="G424" i="25"/>
  <c r="AQ424" i="25"/>
  <c r="O424" i="25"/>
  <c r="BX533" i="25"/>
  <c r="BL533" i="25"/>
  <c r="AZ533" i="25"/>
  <c r="AN533" i="25"/>
  <c r="AB533" i="25"/>
  <c r="P533" i="25"/>
  <c r="BW533" i="25"/>
  <c r="BK533" i="25"/>
  <c r="AY533" i="25"/>
  <c r="AM533" i="25"/>
  <c r="AA533" i="25"/>
  <c r="O533" i="25"/>
  <c r="BV533" i="25"/>
  <c r="BJ533" i="25"/>
  <c r="AX533" i="25"/>
  <c r="AL533" i="25"/>
  <c r="Z533" i="25"/>
  <c r="N533" i="25"/>
  <c r="CG533" i="25"/>
  <c r="BU533" i="25"/>
  <c r="BI533" i="25"/>
  <c r="AW533" i="25"/>
  <c r="AK533" i="25"/>
  <c r="Y533" i="25"/>
  <c r="M533" i="25"/>
  <c r="E534" i="25"/>
  <c r="CF533" i="25"/>
  <c r="BT533" i="25"/>
  <c r="BH533" i="25"/>
  <c r="AV533" i="25"/>
  <c r="AJ533" i="25"/>
  <c r="X533" i="25"/>
  <c r="L533" i="25"/>
  <c r="CE533" i="25"/>
  <c r="BS533" i="25"/>
  <c r="BG533" i="25"/>
  <c r="AU533" i="25"/>
  <c r="AI533" i="25"/>
  <c r="W533" i="25"/>
  <c r="K533" i="25"/>
  <c r="CD533" i="25"/>
  <c r="BR533" i="25"/>
  <c r="BF533" i="25"/>
  <c r="AT533" i="25"/>
  <c r="AH533" i="25"/>
  <c r="V533" i="25"/>
  <c r="J533" i="25"/>
  <c r="CC533" i="25"/>
  <c r="BQ533" i="25"/>
  <c r="BE533" i="25"/>
  <c r="AS533" i="25"/>
  <c r="AG533" i="25"/>
  <c r="U533" i="25"/>
  <c r="I533" i="25"/>
  <c r="CB533" i="25"/>
  <c r="BP533" i="25"/>
  <c r="BD533" i="25"/>
  <c r="AR533" i="25"/>
  <c r="AF533" i="25"/>
  <c r="T533" i="25"/>
  <c r="H533" i="25"/>
  <c r="BY533" i="25"/>
  <c r="BM533" i="25"/>
  <c r="BA533" i="25"/>
  <c r="AO533" i="25"/>
  <c r="AC533" i="25"/>
  <c r="Q533" i="25"/>
  <c r="BC533" i="25"/>
  <c r="BB533" i="25"/>
  <c r="AQ533" i="25"/>
  <c r="AP533" i="25"/>
  <c r="AE533" i="25"/>
  <c r="AD533" i="25"/>
  <c r="S533" i="25"/>
  <c r="R533" i="25"/>
  <c r="CA533" i="25"/>
  <c r="G533" i="25"/>
  <c r="BZ533" i="25"/>
  <c r="BN533" i="25"/>
  <c r="BO533" i="25"/>
  <c r="BV317" i="25"/>
  <c r="BJ317" i="25"/>
  <c r="AX317" i="25"/>
  <c r="AL317" i="25"/>
  <c r="Z317" i="25"/>
  <c r="N317" i="25"/>
  <c r="CG317" i="25"/>
  <c r="BU317" i="25"/>
  <c r="BI317" i="25"/>
  <c r="AW317" i="25"/>
  <c r="AK317" i="25"/>
  <c r="Y317" i="25"/>
  <c r="M317" i="25"/>
  <c r="E318" i="25"/>
  <c r="CF317" i="25"/>
  <c r="BT317" i="25"/>
  <c r="BH317" i="25"/>
  <c r="AV317" i="25"/>
  <c r="AJ317" i="25"/>
  <c r="X317" i="25"/>
  <c r="L317" i="25"/>
  <c r="CE317" i="25"/>
  <c r="BS317" i="25"/>
  <c r="BG317" i="25"/>
  <c r="AU317" i="25"/>
  <c r="AI317" i="25"/>
  <c r="W317" i="25"/>
  <c r="K317" i="25"/>
  <c r="CD317" i="25"/>
  <c r="BR317" i="25"/>
  <c r="BF317" i="25"/>
  <c r="AT317" i="25"/>
  <c r="AH317" i="25"/>
  <c r="V317" i="25"/>
  <c r="J317" i="25"/>
  <c r="CC317" i="25"/>
  <c r="BQ317" i="25"/>
  <c r="BE317" i="25"/>
  <c r="AS317" i="25"/>
  <c r="AG317" i="25"/>
  <c r="U317" i="25"/>
  <c r="CB317" i="25"/>
  <c r="BP317" i="25"/>
  <c r="BD317" i="25"/>
  <c r="AR317" i="25"/>
  <c r="AF317" i="25"/>
  <c r="T317" i="25"/>
  <c r="H317" i="25"/>
  <c r="CA317" i="25"/>
  <c r="BO317" i="25"/>
  <c r="BC317" i="25"/>
  <c r="AQ317" i="25"/>
  <c r="AE317" i="25"/>
  <c r="S317" i="25"/>
  <c r="G317" i="25"/>
  <c r="BZ317" i="25"/>
  <c r="BN317" i="25"/>
  <c r="BB317" i="25"/>
  <c r="AP317" i="25"/>
  <c r="AD317" i="25"/>
  <c r="R317" i="25"/>
  <c r="BY317" i="25"/>
  <c r="BM317" i="25"/>
  <c r="BA317" i="25"/>
  <c r="AO317" i="25"/>
  <c r="AC317" i="25"/>
  <c r="Q317" i="25"/>
  <c r="AA317" i="25"/>
  <c r="P317" i="25"/>
  <c r="O317" i="25"/>
  <c r="BX317" i="25"/>
  <c r="I317" i="25"/>
  <c r="BW317" i="25"/>
  <c r="BL317" i="25"/>
  <c r="BK317" i="25"/>
  <c r="AZ317" i="25"/>
  <c r="AY317" i="25"/>
  <c r="AN317" i="25"/>
  <c r="AM317" i="25"/>
  <c r="AB317" i="25"/>
  <c r="BM308" i="8"/>
  <c r="BA308" i="8"/>
  <c r="AO308" i="8"/>
  <c r="AC308" i="8"/>
  <c r="Q308" i="8"/>
  <c r="BX308" i="8"/>
  <c r="BL308" i="8"/>
  <c r="AZ308" i="8"/>
  <c r="AN308" i="8"/>
  <c r="AB308" i="8"/>
  <c r="P308" i="8"/>
  <c r="BV308" i="8"/>
  <c r="BJ308" i="8"/>
  <c r="AX308" i="8"/>
  <c r="AL308" i="8"/>
  <c r="Z308" i="8"/>
  <c r="N308" i="8"/>
  <c r="BU308" i="8"/>
  <c r="BI308" i="8"/>
  <c r="AW308" i="8"/>
  <c r="AK308" i="8"/>
  <c r="Y308" i="8"/>
  <c r="M308" i="8"/>
  <c r="BT308" i="8"/>
  <c r="BH308" i="8"/>
  <c r="AV308" i="8"/>
  <c r="AJ308" i="8"/>
  <c r="X308" i="8"/>
  <c r="L308" i="8"/>
  <c r="BS308" i="8"/>
  <c r="BG308" i="8"/>
  <c r="AU308" i="8"/>
  <c r="AI308" i="8"/>
  <c r="W308" i="8"/>
  <c r="K308" i="8"/>
  <c r="BR308" i="8"/>
  <c r="BF308" i="8"/>
  <c r="AT308" i="8"/>
  <c r="AH308" i="8"/>
  <c r="V308" i="8"/>
  <c r="J308" i="8"/>
  <c r="BQ308" i="8"/>
  <c r="BE308" i="8"/>
  <c r="AS308" i="8"/>
  <c r="AG308" i="8"/>
  <c r="U308" i="8"/>
  <c r="I308" i="8"/>
  <c r="BP308" i="8"/>
  <c r="BD308" i="8"/>
  <c r="AR308" i="8"/>
  <c r="AF308" i="8"/>
  <c r="T308" i="8"/>
  <c r="H308" i="8"/>
  <c r="AE308" i="8"/>
  <c r="AD308" i="8"/>
  <c r="BW308" i="8"/>
  <c r="AA308" i="8"/>
  <c r="BO308" i="8"/>
  <c r="S308" i="8"/>
  <c r="BN308" i="8"/>
  <c r="R308" i="8"/>
  <c r="BK308" i="8"/>
  <c r="O308" i="8"/>
  <c r="BC308" i="8"/>
  <c r="G308" i="8"/>
  <c r="BB308" i="8"/>
  <c r="AY308" i="8"/>
  <c r="AQ308" i="8"/>
  <c r="AP308" i="8"/>
  <c r="AM308" i="8"/>
  <c r="E525" i="8"/>
  <c r="V524" i="8"/>
  <c r="AL524" i="8"/>
  <c r="BB524" i="8"/>
  <c r="BR524" i="8"/>
  <c r="W524" i="8"/>
  <c r="AM524" i="8"/>
  <c r="BC524" i="8"/>
  <c r="BS524" i="8"/>
  <c r="H524" i="8"/>
  <c r="X524" i="8"/>
  <c r="AN524" i="8"/>
  <c r="BD524" i="8"/>
  <c r="BT524" i="8"/>
  <c r="I524" i="8"/>
  <c r="Y524" i="8"/>
  <c r="AO524" i="8"/>
  <c r="BE524" i="8"/>
  <c r="J524" i="8"/>
  <c r="Z524" i="8"/>
  <c r="AP524" i="8"/>
  <c r="BF524" i="8"/>
  <c r="BV524" i="8"/>
  <c r="K524" i="8"/>
  <c r="AA524" i="8"/>
  <c r="AQ524" i="8"/>
  <c r="BG524" i="8"/>
  <c r="BW524" i="8"/>
  <c r="L524" i="8"/>
  <c r="AB524" i="8"/>
  <c r="AR524" i="8"/>
  <c r="BH524" i="8"/>
  <c r="BX524" i="8"/>
  <c r="M524" i="8"/>
  <c r="AC524" i="8"/>
  <c r="AS524" i="8"/>
  <c r="N524" i="8"/>
  <c r="AD524" i="8"/>
  <c r="Q524" i="8"/>
  <c r="AX524" i="8"/>
  <c r="R524" i="8"/>
  <c r="AY524" i="8"/>
  <c r="S524" i="8"/>
  <c r="AZ524" i="8"/>
  <c r="T524" i="8"/>
  <c r="BA524" i="8"/>
  <c r="U524" i="8"/>
  <c r="BI524" i="8"/>
  <c r="AF524" i="8"/>
  <c r="BK524" i="8"/>
  <c r="AG524" i="8"/>
  <c r="BL524" i="8"/>
  <c r="AH524" i="8"/>
  <c r="BM524" i="8"/>
  <c r="AI524" i="8"/>
  <c r="BN524" i="8"/>
  <c r="AJ524" i="8"/>
  <c r="BO524" i="8"/>
  <c r="AK524" i="8"/>
  <c r="BP524" i="8"/>
  <c r="AT524" i="8"/>
  <c r="BQ524" i="8"/>
  <c r="P524" i="8"/>
  <c r="AW524" i="8"/>
  <c r="O524" i="8"/>
  <c r="AE524" i="8"/>
  <c r="AU524" i="8"/>
  <c r="AV524" i="8"/>
  <c r="BJ524" i="8"/>
  <c r="BU524" i="8"/>
  <c r="G524" i="8"/>
  <c r="E309" i="8"/>
  <c r="E415" i="8"/>
  <c r="BU415" i="8" l="1"/>
  <c r="BK415" i="8"/>
  <c r="BA415" i="8"/>
  <c r="AQ415" i="8"/>
  <c r="AG415" i="8"/>
  <c r="W415" i="8"/>
  <c r="M415" i="8"/>
  <c r="BT415" i="8"/>
  <c r="BJ415" i="8"/>
  <c r="AZ415" i="8"/>
  <c r="AP415" i="8"/>
  <c r="AF415" i="8"/>
  <c r="V415" i="8"/>
  <c r="L415" i="8"/>
  <c r="BM415" i="8"/>
  <c r="AY415" i="8"/>
  <c r="AM415" i="8"/>
  <c r="AA415" i="8"/>
  <c r="O415" i="8"/>
  <c r="BX415" i="8"/>
  <c r="BL415" i="8"/>
  <c r="AX415" i="8"/>
  <c r="AL415" i="8"/>
  <c r="Z415" i="8"/>
  <c r="N415" i="8"/>
  <c r="BW415" i="8"/>
  <c r="BI415" i="8"/>
  <c r="AW415" i="8"/>
  <c r="AK415" i="8"/>
  <c r="Y415" i="8"/>
  <c r="K415" i="8"/>
  <c r="BN415" i="8"/>
  <c r="BB415" i="8"/>
  <c r="AN415" i="8"/>
  <c r="AB415" i="8"/>
  <c r="P415" i="8"/>
  <c r="BP415" i="8"/>
  <c r="AT415" i="8"/>
  <c r="X415" i="8"/>
  <c r="BO415" i="8"/>
  <c r="AS415" i="8"/>
  <c r="U415" i="8"/>
  <c r="BH415" i="8"/>
  <c r="AR415" i="8"/>
  <c r="T415" i="8"/>
  <c r="BG415" i="8"/>
  <c r="AO415" i="8"/>
  <c r="S415" i="8"/>
  <c r="BQ415" i="8"/>
  <c r="AU415" i="8"/>
  <c r="AC415" i="8"/>
  <c r="G415" i="8"/>
  <c r="AJ415" i="8"/>
  <c r="AI415" i="8"/>
  <c r="BV415" i="8"/>
  <c r="AH415" i="8"/>
  <c r="BS415" i="8"/>
  <c r="AE415" i="8"/>
  <c r="AV415" i="8"/>
  <c r="H415" i="8"/>
  <c r="AD415" i="8"/>
  <c r="BR415" i="8"/>
  <c r="BF415" i="8"/>
  <c r="R415" i="8"/>
  <c r="I415" i="8"/>
  <c r="Q415" i="8"/>
  <c r="BE415" i="8"/>
  <c r="J415" i="8"/>
  <c r="BC415" i="8"/>
  <c r="BD415" i="8"/>
  <c r="CD534" i="25"/>
  <c r="BR534" i="25"/>
  <c r="BF534" i="25"/>
  <c r="AT534" i="25"/>
  <c r="AH534" i="25"/>
  <c r="V534" i="25"/>
  <c r="J534" i="25"/>
  <c r="CC534" i="25"/>
  <c r="BQ534" i="25"/>
  <c r="BE534" i="25"/>
  <c r="AS534" i="25"/>
  <c r="AG534" i="25"/>
  <c r="U534" i="25"/>
  <c r="I534" i="25"/>
  <c r="CB534" i="25"/>
  <c r="BP534" i="25"/>
  <c r="BD534" i="25"/>
  <c r="AR534" i="25"/>
  <c r="AF534" i="25"/>
  <c r="T534" i="25"/>
  <c r="H534" i="25"/>
  <c r="CA534" i="25"/>
  <c r="BO534" i="25"/>
  <c r="BC534" i="25"/>
  <c r="AQ534" i="25"/>
  <c r="AE534" i="25"/>
  <c r="S534" i="25"/>
  <c r="G534" i="25"/>
  <c r="BZ534" i="25"/>
  <c r="BN534" i="25"/>
  <c r="BB534" i="25"/>
  <c r="AP534" i="25"/>
  <c r="AD534" i="25"/>
  <c r="R534" i="25"/>
  <c r="BY534" i="25"/>
  <c r="BM534" i="25"/>
  <c r="BA534" i="25"/>
  <c r="AO534" i="25"/>
  <c r="AC534" i="25"/>
  <c r="Q534" i="25"/>
  <c r="BX534" i="25"/>
  <c r="BL534" i="25"/>
  <c r="AZ534" i="25"/>
  <c r="AN534" i="25"/>
  <c r="AB534" i="25"/>
  <c r="P534" i="25"/>
  <c r="BW534" i="25"/>
  <c r="BK534" i="25"/>
  <c r="AY534" i="25"/>
  <c r="AM534" i="25"/>
  <c r="AA534" i="25"/>
  <c r="O534" i="25"/>
  <c r="CH534" i="25"/>
  <c r="BV534" i="25"/>
  <c r="BJ534" i="25"/>
  <c r="AX534" i="25"/>
  <c r="AL534" i="25"/>
  <c r="Z534" i="25"/>
  <c r="N534" i="25"/>
  <c r="CE534" i="25"/>
  <c r="BS534" i="25"/>
  <c r="BG534" i="25"/>
  <c r="AU534" i="25"/>
  <c r="AI534" i="25"/>
  <c r="W534" i="25"/>
  <c r="K534" i="25"/>
  <c r="Y534" i="25"/>
  <c r="X534" i="25"/>
  <c r="CG534" i="25"/>
  <c r="M534" i="25"/>
  <c r="CF534" i="25"/>
  <c r="L534" i="25"/>
  <c r="BU534" i="25"/>
  <c r="BT534" i="25"/>
  <c r="BI534" i="25"/>
  <c r="BH534" i="25"/>
  <c r="AW534" i="25"/>
  <c r="AV534" i="25"/>
  <c r="E535" i="25"/>
  <c r="AJ534" i="25"/>
  <c r="AK534" i="25"/>
  <c r="CB318" i="25"/>
  <c r="BP318" i="25"/>
  <c r="BD318" i="25"/>
  <c r="AR318" i="25"/>
  <c r="AF318" i="25"/>
  <c r="T318" i="25"/>
  <c r="H318" i="25"/>
  <c r="CA318" i="25"/>
  <c r="BO318" i="25"/>
  <c r="BC318" i="25"/>
  <c r="AQ318" i="25"/>
  <c r="AE318" i="25"/>
  <c r="S318" i="25"/>
  <c r="G318" i="25"/>
  <c r="BZ318" i="25"/>
  <c r="BN318" i="25"/>
  <c r="BB318" i="25"/>
  <c r="AP318" i="25"/>
  <c r="AD318" i="25"/>
  <c r="R318" i="25"/>
  <c r="BY318" i="25"/>
  <c r="BM318" i="25"/>
  <c r="BA318" i="25"/>
  <c r="AO318" i="25"/>
  <c r="AC318" i="25"/>
  <c r="Q318" i="25"/>
  <c r="BX318" i="25"/>
  <c r="BL318" i="25"/>
  <c r="AZ318" i="25"/>
  <c r="AN318" i="25"/>
  <c r="AB318" i="25"/>
  <c r="P318" i="25"/>
  <c r="BW318" i="25"/>
  <c r="BK318" i="25"/>
  <c r="AY318" i="25"/>
  <c r="AM318" i="25"/>
  <c r="AA318" i="25"/>
  <c r="O318" i="25"/>
  <c r="CH318" i="25"/>
  <c r="BV318" i="25"/>
  <c r="BJ318" i="25"/>
  <c r="AX318" i="25"/>
  <c r="AL318" i="25"/>
  <c r="Z318" i="25"/>
  <c r="N318" i="25"/>
  <c r="CG318" i="25"/>
  <c r="BU318" i="25"/>
  <c r="BI318" i="25"/>
  <c r="AW318" i="25"/>
  <c r="AK318" i="25"/>
  <c r="Y318" i="25"/>
  <c r="M318" i="25"/>
  <c r="E319" i="25"/>
  <c r="CF318" i="25"/>
  <c r="BT318" i="25"/>
  <c r="BH318" i="25"/>
  <c r="AV318" i="25"/>
  <c r="AJ318" i="25"/>
  <c r="X318" i="25"/>
  <c r="L318" i="25"/>
  <c r="CE318" i="25"/>
  <c r="BS318" i="25"/>
  <c r="BG318" i="25"/>
  <c r="AU318" i="25"/>
  <c r="AI318" i="25"/>
  <c r="W318" i="25"/>
  <c r="K318" i="25"/>
  <c r="BQ318" i="25"/>
  <c r="BF318" i="25"/>
  <c r="BE318" i="25"/>
  <c r="AT318" i="25"/>
  <c r="AS318" i="25"/>
  <c r="AH318" i="25"/>
  <c r="AG318" i="25"/>
  <c r="V318" i="25"/>
  <c r="U318" i="25"/>
  <c r="CD318" i="25"/>
  <c r="J318" i="25"/>
  <c r="CC318" i="25"/>
  <c r="BR318" i="25"/>
  <c r="I318" i="25"/>
  <c r="CB425" i="25"/>
  <c r="BP425" i="25"/>
  <c r="BD425" i="25"/>
  <c r="AR425" i="25"/>
  <c r="AF425" i="25"/>
  <c r="T425" i="25"/>
  <c r="H425" i="25"/>
  <c r="CA425" i="25"/>
  <c r="BO425" i="25"/>
  <c r="BC425" i="25"/>
  <c r="AQ425" i="25"/>
  <c r="AE425" i="25"/>
  <c r="S425" i="25"/>
  <c r="G425" i="25"/>
  <c r="BZ425" i="25"/>
  <c r="BN425" i="25"/>
  <c r="BB425" i="25"/>
  <c r="AP425" i="25"/>
  <c r="AD425" i="25"/>
  <c r="R425" i="25"/>
  <c r="BY425" i="25"/>
  <c r="BM425" i="25"/>
  <c r="BA425" i="25"/>
  <c r="AO425" i="25"/>
  <c r="AC425" i="25"/>
  <c r="Q425" i="25"/>
  <c r="BX425" i="25"/>
  <c r="BL425" i="25"/>
  <c r="AZ425" i="25"/>
  <c r="AN425" i="25"/>
  <c r="AB425" i="25"/>
  <c r="P425" i="25"/>
  <c r="BW425" i="25"/>
  <c r="BK425" i="25"/>
  <c r="AY425" i="25"/>
  <c r="AM425" i="25"/>
  <c r="AA425" i="25"/>
  <c r="O425" i="25"/>
  <c r="CH425" i="25"/>
  <c r="BV425" i="25"/>
  <c r="BJ425" i="25"/>
  <c r="AX425" i="25"/>
  <c r="AL425" i="25"/>
  <c r="Z425" i="25"/>
  <c r="N425" i="25"/>
  <c r="CE425" i="25"/>
  <c r="BS425" i="25"/>
  <c r="BG425" i="25"/>
  <c r="AU425" i="25"/>
  <c r="AI425" i="25"/>
  <c r="W425" i="25"/>
  <c r="K425" i="25"/>
  <c r="CD425" i="25"/>
  <c r="AT425" i="25"/>
  <c r="J425" i="25"/>
  <c r="CC425" i="25"/>
  <c r="AS425" i="25"/>
  <c r="I425" i="25"/>
  <c r="BU425" i="25"/>
  <c r="AK425" i="25"/>
  <c r="BT425" i="25"/>
  <c r="AJ425" i="25"/>
  <c r="E426" i="25"/>
  <c r="BR425" i="25"/>
  <c r="AH425" i="25"/>
  <c r="BQ425" i="25"/>
  <c r="AG425" i="25"/>
  <c r="BI425" i="25"/>
  <c r="Y425" i="25"/>
  <c r="BH425" i="25"/>
  <c r="X425" i="25"/>
  <c r="BF425" i="25"/>
  <c r="V425" i="25"/>
  <c r="CF425" i="25"/>
  <c r="AV425" i="25"/>
  <c r="L425" i="25"/>
  <c r="CG425" i="25"/>
  <c r="BE425" i="25"/>
  <c r="AW425" i="25"/>
  <c r="U425" i="25"/>
  <c r="M425" i="25"/>
  <c r="BO309" i="8"/>
  <c r="BC309" i="8"/>
  <c r="AQ309" i="8"/>
  <c r="AE309" i="8"/>
  <c r="S309" i="8"/>
  <c r="G309" i="8"/>
  <c r="BN309" i="8"/>
  <c r="BB309" i="8"/>
  <c r="AP309" i="8"/>
  <c r="AD309" i="8"/>
  <c r="R309" i="8"/>
  <c r="BX309" i="8"/>
  <c r="BL309" i="8"/>
  <c r="AZ309" i="8"/>
  <c r="AN309" i="8"/>
  <c r="AB309" i="8"/>
  <c r="P309" i="8"/>
  <c r="BW309" i="8"/>
  <c r="BK309" i="8"/>
  <c r="AY309" i="8"/>
  <c r="AM309" i="8"/>
  <c r="AA309" i="8"/>
  <c r="O309" i="8"/>
  <c r="BV309" i="8"/>
  <c r="BJ309" i="8"/>
  <c r="AX309" i="8"/>
  <c r="AL309" i="8"/>
  <c r="Z309" i="8"/>
  <c r="N309" i="8"/>
  <c r="BU309" i="8"/>
  <c r="BI309" i="8"/>
  <c r="AW309" i="8"/>
  <c r="AK309" i="8"/>
  <c r="Y309" i="8"/>
  <c r="M309" i="8"/>
  <c r="BT309" i="8"/>
  <c r="BH309" i="8"/>
  <c r="AV309" i="8"/>
  <c r="AJ309" i="8"/>
  <c r="X309" i="8"/>
  <c r="L309" i="8"/>
  <c r="BS309" i="8"/>
  <c r="BG309" i="8"/>
  <c r="AU309" i="8"/>
  <c r="AI309" i="8"/>
  <c r="W309" i="8"/>
  <c r="K309" i="8"/>
  <c r="BR309" i="8"/>
  <c r="BF309" i="8"/>
  <c r="AT309" i="8"/>
  <c r="AH309" i="8"/>
  <c r="V309" i="8"/>
  <c r="J309" i="8"/>
  <c r="BE309" i="8"/>
  <c r="I309" i="8"/>
  <c r="BD309" i="8"/>
  <c r="H309" i="8"/>
  <c r="BA309" i="8"/>
  <c r="AS309" i="8"/>
  <c r="AR309" i="8"/>
  <c r="AO309" i="8"/>
  <c r="AG309" i="8"/>
  <c r="AF309" i="8"/>
  <c r="BY309" i="8"/>
  <c r="AC309" i="8"/>
  <c r="BQ309" i="8"/>
  <c r="U309" i="8"/>
  <c r="BP309" i="8"/>
  <c r="T309" i="8"/>
  <c r="BM309" i="8"/>
  <c r="Q309" i="8"/>
  <c r="E526" i="8"/>
  <c r="Q525" i="8"/>
  <c r="AG525" i="8"/>
  <c r="AW525" i="8"/>
  <c r="BM525" i="8"/>
  <c r="R525" i="8"/>
  <c r="AH525" i="8"/>
  <c r="AX525" i="8"/>
  <c r="BN525" i="8"/>
  <c r="S525" i="8"/>
  <c r="AI525" i="8"/>
  <c r="AY525" i="8"/>
  <c r="BO525" i="8"/>
  <c r="U525" i="8"/>
  <c r="AK525" i="8"/>
  <c r="BA525" i="8"/>
  <c r="BQ525" i="8"/>
  <c r="V525" i="8"/>
  <c r="AL525" i="8"/>
  <c r="BB525" i="8"/>
  <c r="BR525" i="8"/>
  <c r="W525" i="8"/>
  <c r="AM525" i="8"/>
  <c r="BC525" i="8"/>
  <c r="BS525" i="8"/>
  <c r="J525" i="8"/>
  <c r="AF525" i="8"/>
  <c r="BH525" i="8"/>
  <c r="K525" i="8"/>
  <c r="AJ525" i="8"/>
  <c r="BI525" i="8"/>
  <c r="L525" i="8"/>
  <c r="AN525" i="8"/>
  <c r="BJ525" i="8"/>
  <c r="M525" i="8"/>
  <c r="AO525" i="8"/>
  <c r="BK525" i="8"/>
  <c r="N525" i="8"/>
  <c r="AP525" i="8"/>
  <c r="BL525" i="8"/>
  <c r="P525" i="8"/>
  <c r="AR525" i="8"/>
  <c r="BT525" i="8"/>
  <c r="T525" i="8"/>
  <c r="AS525" i="8"/>
  <c r="BU525" i="8"/>
  <c r="X525" i="8"/>
  <c r="AT525" i="8"/>
  <c r="BV525" i="8"/>
  <c r="Y525" i="8"/>
  <c r="AU525" i="8"/>
  <c r="BW525" i="8"/>
  <c r="Z525" i="8"/>
  <c r="AV525" i="8"/>
  <c r="BX525" i="8"/>
  <c r="AA525" i="8"/>
  <c r="AZ525" i="8"/>
  <c r="BY525" i="8"/>
  <c r="AB525" i="8"/>
  <c r="BD525" i="8"/>
  <c r="I525" i="8"/>
  <c r="AE525" i="8"/>
  <c r="BG525" i="8"/>
  <c r="BF525" i="8"/>
  <c r="BP525" i="8"/>
  <c r="H525" i="8"/>
  <c r="O525" i="8"/>
  <c r="AC525" i="8"/>
  <c r="AD525" i="8"/>
  <c r="BE525" i="8"/>
  <c r="AQ525" i="8"/>
  <c r="G525" i="8"/>
  <c r="E310" i="8"/>
  <c r="E416" i="8"/>
  <c r="BQ416" i="8" l="1"/>
  <c r="BG416" i="8"/>
  <c r="BW416" i="8"/>
  <c r="BL416" i="8"/>
  <c r="BA416" i="8"/>
  <c r="AQ416" i="8"/>
  <c r="AG416" i="8"/>
  <c r="W416" i="8"/>
  <c r="M416" i="8"/>
  <c r="BV416" i="8"/>
  <c r="BK416" i="8"/>
  <c r="AZ416" i="8"/>
  <c r="AP416" i="8"/>
  <c r="AF416" i="8"/>
  <c r="V416" i="8"/>
  <c r="L416" i="8"/>
  <c r="BU416" i="8"/>
  <c r="BJ416" i="8"/>
  <c r="AY416" i="8"/>
  <c r="BX416" i="8"/>
  <c r="BF416" i="8"/>
  <c r="AS416" i="8"/>
  <c r="AE416" i="8"/>
  <c r="S416" i="8"/>
  <c r="G416" i="8"/>
  <c r="BT416" i="8"/>
  <c r="BE416" i="8"/>
  <c r="AR416" i="8"/>
  <c r="AD416" i="8"/>
  <c r="R416" i="8"/>
  <c r="BS416" i="8"/>
  <c r="BD416" i="8"/>
  <c r="AO416" i="8"/>
  <c r="AC416" i="8"/>
  <c r="Q416" i="8"/>
  <c r="BY416" i="8"/>
  <c r="BH416" i="8"/>
  <c r="AT416" i="8"/>
  <c r="AH416" i="8"/>
  <c r="T416" i="8"/>
  <c r="H416" i="8"/>
  <c r="BM416" i="8"/>
  <c r="AL416" i="8"/>
  <c r="P416" i="8"/>
  <c r="BI416" i="8"/>
  <c r="AK416" i="8"/>
  <c r="O416" i="8"/>
  <c r="BC416" i="8"/>
  <c r="AJ416" i="8"/>
  <c r="N416" i="8"/>
  <c r="BB416" i="8"/>
  <c r="AI416" i="8"/>
  <c r="K416" i="8"/>
  <c r="BN416" i="8"/>
  <c r="AM416" i="8"/>
  <c r="U416" i="8"/>
  <c r="AX416" i="8"/>
  <c r="J416" i="8"/>
  <c r="AW416" i="8"/>
  <c r="I416" i="8"/>
  <c r="AV416" i="8"/>
  <c r="AU416" i="8"/>
  <c r="BO416" i="8"/>
  <c r="X416" i="8"/>
  <c r="AN416" i="8"/>
  <c r="AB416" i="8"/>
  <c r="BR416" i="8"/>
  <c r="AA416" i="8"/>
  <c r="Z416" i="8"/>
  <c r="BP416" i="8"/>
  <c r="Y416" i="8"/>
  <c r="BX535" i="25"/>
  <c r="BL535" i="25"/>
  <c r="AZ535" i="25"/>
  <c r="AN535" i="25"/>
  <c r="AB535" i="25"/>
  <c r="P535" i="25"/>
  <c r="CI535" i="25"/>
  <c r="BW535" i="25"/>
  <c r="BK535" i="25"/>
  <c r="AY535" i="25"/>
  <c r="AM535" i="25"/>
  <c r="AA535" i="25"/>
  <c r="O535" i="25"/>
  <c r="CH535" i="25"/>
  <c r="BV535" i="25"/>
  <c r="BJ535" i="25"/>
  <c r="AX535" i="25"/>
  <c r="AL535" i="25"/>
  <c r="Z535" i="25"/>
  <c r="N535" i="25"/>
  <c r="CG535" i="25"/>
  <c r="BU535" i="25"/>
  <c r="BI535" i="25"/>
  <c r="AW535" i="25"/>
  <c r="AK535" i="25"/>
  <c r="Y535" i="25"/>
  <c r="M535" i="25"/>
  <c r="E536" i="25"/>
  <c r="CF535" i="25"/>
  <c r="BT535" i="25"/>
  <c r="BH535" i="25"/>
  <c r="AV535" i="25"/>
  <c r="AJ535" i="25"/>
  <c r="X535" i="25"/>
  <c r="L535" i="25"/>
  <c r="CE535" i="25"/>
  <c r="BS535" i="25"/>
  <c r="BG535" i="25"/>
  <c r="AU535" i="25"/>
  <c r="AI535" i="25"/>
  <c r="W535" i="25"/>
  <c r="K535" i="25"/>
  <c r="CD535" i="25"/>
  <c r="BR535" i="25"/>
  <c r="BF535" i="25"/>
  <c r="AT535" i="25"/>
  <c r="AH535" i="25"/>
  <c r="V535" i="25"/>
  <c r="J535" i="25"/>
  <c r="CC535" i="25"/>
  <c r="BQ535" i="25"/>
  <c r="BE535" i="25"/>
  <c r="AS535" i="25"/>
  <c r="AG535" i="25"/>
  <c r="U535" i="25"/>
  <c r="I535" i="25"/>
  <c r="CB535" i="25"/>
  <c r="BP535" i="25"/>
  <c r="BD535" i="25"/>
  <c r="AR535" i="25"/>
  <c r="AF535" i="25"/>
  <c r="T535" i="25"/>
  <c r="H535" i="25"/>
  <c r="BY535" i="25"/>
  <c r="BM535" i="25"/>
  <c r="BA535" i="25"/>
  <c r="AO535" i="25"/>
  <c r="AC535" i="25"/>
  <c r="Q535" i="25"/>
  <c r="BO535" i="25"/>
  <c r="BN535" i="25"/>
  <c r="BC535" i="25"/>
  <c r="BB535" i="25"/>
  <c r="AQ535" i="25"/>
  <c r="AP535" i="25"/>
  <c r="AE535" i="25"/>
  <c r="AD535" i="25"/>
  <c r="S535" i="25"/>
  <c r="R535" i="25"/>
  <c r="BZ535" i="25"/>
  <c r="CA535" i="25"/>
  <c r="G535" i="25"/>
  <c r="CH319" i="25"/>
  <c r="BV319" i="25"/>
  <c r="BJ319" i="25"/>
  <c r="AX319" i="25"/>
  <c r="AL319" i="25"/>
  <c r="Z319" i="25"/>
  <c r="N319" i="25"/>
  <c r="CG319" i="25"/>
  <c r="BU319" i="25"/>
  <c r="BI319" i="25"/>
  <c r="AW319" i="25"/>
  <c r="AK319" i="25"/>
  <c r="Y319" i="25"/>
  <c r="M319" i="25"/>
  <c r="E320" i="25"/>
  <c r="CF319" i="25"/>
  <c r="BT319" i="25"/>
  <c r="BH319" i="25"/>
  <c r="AV319" i="25"/>
  <c r="AJ319" i="25"/>
  <c r="X319" i="25"/>
  <c r="L319" i="25"/>
  <c r="CE319" i="25"/>
  <c r="BS319" i="25"/>
  <c r="BG319" i="25"/>
  <c r="AU319" i="25"/>
  <c r="AI319" i="25"/>
  <c r="W319" i="25"/>
  <c r="K319" i="25"/>
  <c r="CD319" i="25"/>
  <c r="BR319" i="25"/>
  <c r="BF319" i="25"/>
  <c r="AT319" i="25"/>
  <c r="AH319" i="25"/>
  <c r="V319" i="25"/>
  <c r="J319" i="25"/>
  <c r="CC319" i="25"/>
  <c r="BQ319" i="25"/>
  <c r="BE319" i="25"/>
  <c r="AS319" i="25"/>
  <c r="AG319" i="25"/>
  <c r="U319" i="25"/>
  <c r="I319" i="25"/>
  <c r="CB319" i="25"/>
  <c r="BP319" i="25"/>
  <c r="BD319" i="25"/>
  <c r="AR319" i="25"/>
  <c r="AF319" i="25"/>
  <c r="T319" i="25"/>
  <c r="H319" i="25"/>
  <c r="CA319" i="25"/>
  <c r="BO319" i="25"/>
  <c r="BC319" i="25"/>
  <c r="AQ319" i="25"/>
  <c r="AE319" i="25"/>
  <c r="S319" i="25"/>
  <c r="G319" i="25"/>
  <c r="BZ319" i="25"/>
  <c r="BN319" i="25"/>
  <c r="BB319" i="25"/>
  <c r="AP319" i="25"/>
  <c r="AD319" i="25"/>
  <c r="R319" i="25"/>
  <c r="BY319" i="25"/>
  <c r="BM319" i="25"/>
  <c r="BA319" i="25"/>
  <c r="AO319" i="25"/>
  <c r="AC319" i="25"/>
  <c r="Q319" i="25"/>
  <c r="AM319" i="25"/>
  <c r="AB319" i="25"/>
  <c r="AA319" i="25"/>
  <c r="P319" i="25"/>
  <c r="CI319" i="25"/>
  <c r="O319" i="25"/>
  <c r="BX319" i="25"/>
  <c r="BW319" i="25"/>
  <c r="BL319" i="25"/>
  <c r="BK319" i="25"/>
  <c r="AZ319" i="25"/>
  <c r="AY319" i="25"/>
  <c r="AN319" i="25"/>
  <c r="CH426" i="25"/>
  <c r="BV426" i="25"/>
  <c r="BJ426" i="25"/>
  <c r="AX426" i="25"/>
  <c r="AL426" i="25"/>
  <c r="Z426" i="25"/>
  <c r="N426" i="25"/>
  <c r="CG426" i="25"/>
  <c r="BU426" i="25"/>
  <c r="BI426" i="25"/>
  <c r="AW426" i="25"/>
  <c r="AK426" i="25"/>
  <c r="Y426" i="25"/>
  <c r="M426" i="25"/>
  <c r="E427" i="25"/>
  <c r="CF426" i="25"/>
  <c r="BT426" i="25"/>
  <c r="BH426" i="25"/>
  <c r="AV426" i="25"/>
  <c r="AJ426" i="25"/>
  <c r="X426" i="25"/>
  <c r="L426" i="25"/>
  <c r="CE426" i="25"/>
  <c r="BS426" i="25"/>
  <c r="BG426" i="25"/>
  <c r="AU426" i="25"/>
  <c r="AI426" i="25"/>
  <c r="W426" i="25"/>
  <c r="K426" i="25"/>
  <c r="CD426" i="25"/>
  <c r="BR426" i="25"/>
  <c r="BF426" i="25"/>
  <c r="AT426" i="25"/>
  <c r="AH426" i="25"/>
  <c r="V426" i="25"/>
  <c r="J426" i="25"/>
  <c r="CC426" i="25"/>
  <c r="BQ426" i="25"/>
  <c r="BE426" i="25"/>
  <c r="AS426" i="25"/>
  <c r="AG426" i="25"/>
  <c r="U426" i="25"/>
  <c r="I426" i="25"/>
  <c r="CB426" i="25"/>
  <c r="BP426" i="25"/>
  <c r="BD426" i="25"/>
  <c r="AR426" i="25"/>
  <c r="AF426" i="25"/>
  <c r="T426" i="25"/>
  <c r="H426" i="25"/>
  <c r="BY426" i="25"/>
  <c r="BM426" i="25"/>
  <c r="BA426" i="25"/>
  <c r="AO426" i="25"/>
  <c r="AC426" i="25"/>
  <c r="Q426" i="25"/>
  <c r="CI426" i="25"/>
  <c r="BW426" i="25"/>
  <c r="BK426" i="25"/>
  <c r="AY426" i="25"/>
  <c r="AM426" i="25"/>
  <c r="AA426" i="25"/>
  <c r="O426" i="25"/>
  <c r="BO426" i="25"/>
  <c r="S426" i="25"/>
  <c r="BN426" i="25"/>
  <c r="R426" i="25"/>
  <c r="BL426" i="25"/>
  <c r="P426" i="25"/>
  <c r="BC426" i="25"/>
  <c r="G426" i="25"/>
  <c r="BB426" i="25"/>
  <c r="AZ426" i="25"/>
  <c r="AQ426" i="25"/>
  <c r="AP426" i="25"/>
  <c r="AN426" i="25"/>
  <c r="BX426" i="25"/>
  <c r="AB426" i="25"/>
  <c r="CA426" i="25"/>
  <c r="AD426" i="25"/>
  <c r="BZ426" i="25"/>
  <c r="AE426" i="25"/>
  <c r="BP310" i="8"/>
  <c r="BD310" i="8"/>
  <c r="AR310" i="8"/>
  <c r="AF310" i="8"/>
  <c r="T310" i="8"/>
  <c r="H310" i="8"/>
  <c r="BO310" i="8"/>
  <c r="BC310" i="8"/>
  <c r="AQ310" i="8"/>
  <c r="AE310" i="8"/>
  <c r="S310" i="8"/>
  <c r="G310" i="8"/>
  <c r="BY310" i="8"/>
  <c r="BM310" i="8"/>
  <c r="BA310" i="8"/>
  <c r="AO310" i="8"/>
  <c r="AC310" i="8"/>
  <c r="Q310" i="8"/>
  <c r="BX310" i="8"/>
  <c r="BL310" i="8"/>
  <c r="AZ310" i="8"/>
  <c r="AN310" i="8"/>
  <c r="AB310" i="8"/>
  <c r="P310" i="8"/>
  <c r="BW310" i="8"/>
  <c r="BK310" i="8"/>
  <c r="AY310" i="8"/>
  <c r="AM310" i="8"/>
  <c r="AA310" i="8"/>
  <c r="O310" i="8"/>
  <c r="BV310" i="8"/>
  <c r="BJ310" i="8"/>
  <c r="AX310" i="8"/>
  <c r="AL310" i="8"/>
  <c r="Z310" i="8"/>
  <c r="N310" i="8"/>
  <c r="BU310" i="8"/>
  <c r="BI310" i="8"/>
  <c r="AW310" i="8"/>
  <c r="AK310" i="8"/>
  <c r="Y310" i="8"/>
  <c r="M310" i="8"/>
  <c r="BT310" i="8"/>
  <c r="BH310" i="8"/>
  <c r="AV310" i="8"/>
  <c r="AJ310" i="8"/>
  <c r="X310" i="8"/>
  <c r="L310" i="8"/>
  <c r="BS310" i="8"/>
  <c r="BG310" i="8"/>
  <c r="AU310" i="8"/>
  <c r="AI310" i="8"/>
  <c r="W310" i="8"/>
  <c r="K310" i="8"/>
  <c r="AH310" i="8"/>
  <c r="AG310" i="8"/>
  <c r="BZ310" i="8"/>
  <c r="AD310" i="8"/>
  <c r="BR310" i="8"/>
  <c r="V310" i="8"/>
  <c r="BQ310" i="8"/>
  <c r="U310" i="8"/>
  <c r="BN310" i="8"/>
  <c r="R310" i="8"/>
  <c r="BF310" i="8"/>
  <c r="J310" i="8"/>
  <c r="BE310" i="8"/>
  <c r="I310" i="8"/>
  <c r="BB310" i="8"/>
  <c r="AT310" i="8"/>
  <c r="AS310" i="8"/>
  <c r="AP310" i="8"/>
  <c r="E527" i="8"/>
  <c r="K526" i="8"/>
  <c r="AA526" i="8"/>
  <c r="AQ526" i="8"/>
  <c r="BG526" i="8"/>
  <c r="BW526" i="8"/>
  <c r="L526" i="8"/>
  <c r="AB526" i="8"/>
  <c r="AR526" i="8"/>
  <c r="BH526" i="8"/>
  <c r="BX526" i="8"/>
  <c r="M526" i="8"/>
  <c r="AC526" i="8"/>
  <c r="AS526" i="8"/>
  <c r="O526" i="8"/>
  <c r="P526" i="8"/>
  <c r="AF526" i="8"/>
  <c r="Q526" i="8"/>
  <c r="AG526" i="8"/>
  <c r="AW526" i="8"/>
  <c r="BM526" i="8"/>
  <c r="R526" i="8"/>
  <c r="AM526" i="8"/>
  <c r="BI526" i="8"/>
  <c r="S526" i="8"/>
  <c r="AN526" i="8"/>
  <c r="BJ526" i="8"/>
  <c r="T526" i="8"/>
  <c r="AO526" i="8"/>
  <c r="BK526" i="8"/>
  <c r="U526" i="8"/>
  <c r="AP526" i="8"/>
  <c r="BL526" i="8"/>
  <c r="V526" i="8"/>
  <c r="AT526" i="8"/>
  <c r="BN526" i="8"/>
  <c r="X526" i="8"/>
  <c r="AV526" i="8"/>
  <c r="BP526" i="8"/>
  <c r="Y526" i="8"/>
  <c r="AX526" i="8"/>
  <c r="BQ526" i="8"/>
  <c r="Z526" i="8"/>
  <c r="AY526" i="8"/>
  <c r="BR526" i="8"/>
  <c r="AD526" i="8"/>
  <c r="AZ526" i="8"/>
  <c r="BS526" i="8"/>
  <c r="AE526" i="8"/>
  <c r="BA526" i="8"/>
  <c r="BT526" i="8"/>
  <c r="AH526" i="8"/>
  <c r="BB526" i="8"/>
  <c r="BU526" i="8"/>
  <c r="H526" i="8"/>
  <c r="AI526" i="8"/>
  <c r="BC526" i="8"/>
  <c r="BV526" i="8"/>
  <c r="N526" i="8"/>
  <c r="AL526" i="8"/>
  <c r="BF526" i="8"/>
  <c r="I526" i="8"/>
  <c r="J526" i="8"/>
  <c r="W526" i="8"/>
  <c r="AJ526" i="8"/>
  <c r="AK526" i="8"/>
  <c r="AU526" i="8"/>
  <c r="BD526" i="8"/>
  <c r="BE526" i="8"/>
  <c r="BO526" i="8"/>
  <c r="BY526" i="8"/>
  <c r="BZ526" i="8"/>
  <c r="G526" i="8"/>
  <c r="E311" i="8"/>
  <c r="E417" i="8"/>
  <c r="BZ417" i="8" l="1"/>
  <c r="BP417" i="8"/>
  <c r="BF417" i="8"/>
  <c r="AV417" i="8"/>
  <c r="AL417" i="8"/>
  <c r="AB417" i="8"/>
  <c r="R417" i="8"/>
  <c r="H417" i="8"/>
  <c r="BS417" i="8"/>
  <c r="BH417" i="8"/>
  <c r="AW417" i="8"/>
  <c r="AK417" i="8"/>
  <c r="Z417" i="8"/>
  <c r="O417" i="8"/>
  <c r="BR417" i="8"/>
  <c r="BG417" i="8"/>
  <c r="AU417" i="8"/>
  <c r="AJ417" i="8"/>
  <c r="Y417" i="8"/>
  <c r="N417" i="8"/>
  <c r="BQ417" i="8"/>
  <c r="BE417" i="8"/>
  <c r="AT417" i="8"/>
  <c r="AI417" i="8"/>
  <c r="X417" i="8"/>
  <c r="M417" i="8"/>
  <c r="BN417" i="8"/>
  <c r="AZ417" i="8"/>
  <c r="AH417" i="8"/>
  <c r="T417" i="8"/>
  <c r="BM417" i="8"/>
  <c r="AY417" i="8"/>
  <c r="AG417" i="8"/>
  <c r="S417" i="8"/>
  <c r="BL417" i="8"/>
  <c r="AX417" i="8"/>
  <c r="AF417" i="8"/>
  <c r="Q417" i="8"/>
  <c r="BO417" i="8"/>
  <c r="BA417" i="8"/>
  <c r="AM417" i="8"/>
  <c r="U417" i="8"/>
  <c r="BU417" i="8"/>
  <c r="AQ417" i="8"/>
  <c r="P417" i="8"/>
  <c r="BT417" i="8"/>
  <c r="AP417" i="8"/>
  <c r="L417" i="8"/>
  <c r="BK417" i="8"/>
  <c r="AO417" i="8"/>
  <c r="K417" i="8"/>
  <c r="BJ417" i="8"/>
  <c r="AN417" i="8"/>
  <c r="J417" i="8"/>
  <c r="BV417" i="8"/>
  <c r="AR417" i="8"/>
  <c r="V417" i="8"/>
  <c r="AE417" i="8"/>
  <c r="AD417" i="8"/>
  <c r="BY417" i="8"/>
  <c r="AC417" i="8"/>
  <c r="BX417" i="8"/>
  <c r="AA417" i="8"/>
  <c r="AS417" i="8"/>
  <c r="BW417" i="8"/>
  <c r="BB417" i="8"/>
  <c r="BI417" i="8"/>
  <c r="W417" i="8"/>
  <c r="I417" i="8"/>
  <c r="BD417" i="8"/>
  <c r="G417" i="8"/>
  <c r="BC417" i="8"/>
  <c r="CC536" i="25"/>
  <c r="CB536" i="25"/>
  <c r="BZ536" i="25"/>
  <c r="CJ536" i="25"/>
  <c r="BX536" i="25"/>
  <c r="CI536" i="25"/>
  <c r="CH536" i="25"/>
  <c r="E537" i="25"/>
  <c r="CF536" i="25"/>
  <c r="BR536" i="25"/>
  <c r="BF536" i="25"/>
  <c r="AT536" i="25"/>
  <c r="AH536" i="25"/>
  <c r="V536" i="25"/>
  <c r="J536" i="25"/>
  <c r="BQ536" i="25"/>
  <c r="BE536" i="25"/>
  <c r="AS536" i="25"/>
  <c r="AG536" i="25"/>
  <c r="U536" i="25"/>
  <c r="I536" i="25"/>
  <c r="CG536" i="25"/>
  <c r="BP536" i="25"/>
  <c r="BD536" i="25"/>
  <c r="AR536" i="25"/>
  <c r="AF536" i="25"/>
  <c r="T536" i="25"/>
  <c r="H536" i="25"/>
  <c r="CE536" i="25"/>
  <c r="BO536" i="25"/>
  <c r="BC536" i="25"/>
  <c r="AQ536" i="25"/>
  <c r="AE536" i="25"/>
  <c r="S536" i="25"/>
  <c r="G536" i="25"/>
  <c r="CD536" i="25"/>
  <c r="BN536" i="25"/>
  <c r="BB536" i="25"/>
  <c r="AP536" i="25"/>
  <c r="AD536" i="25"/>
  <c r="R536" i="25"/>
  <c r="CA536" i="25"/>
  <c r="BM536" i="25"/>
  <c r="BA536" i="25"/>
  <c r="AO536" i="25"/>
  <c r="AC536" i="25"/>
  <c r="Q536" i="25"/>
  <c r="BY536" i="25"/>
  <c r="BL536" i="25"/>
  <c r="AZ536" i="25"/>
  <c r="AN536" i="25"/>
  <c r="AB536" i="25"/>
  <c r="P536" i="25"/>
  <c r="BW536" i="25"/>
  <c r="BK536" i="25"/>
  <c r="AY536" i="25"/>
  <c r="AM536" i="25"/>
  <c r="AA536" i="25"/>
  <c r="O536" i="25"/>
  <c r="BV536" i="25"/>
  <c r="BJ536" i="25"/>
  <c r="AX536" i="25"/>
  <c r="AL536" i="25"/>
  <c r="Z536" i="25"/>
  <c r="N536" i="25"/>
  <c r="BS536" i="25"/>
  <c r="BG536" i="25"/>
  <c r="AU536" i="25"/>
  <c r="AI536" i="25"/>
  <c r="W536" i="25"/>
  <c r="K536" i="25"/>
  <c r="AK536" i="25"/>
  <c r="AJ536" i="25"/>
  <c r="Y536" i="25"/>
  <c r="X536" i="25"/>
  <c r="M536" i="25"/>
  <c r="L536" i="25"/>
  <c r="BU536" i="25"/>
  <c r="BT536" i="25"/>
  <c r="BI536" i="25"/>
  <c r="BH536" i="25"/>
  <c r="AV536" i="25"/>
  <c r="AW536" i="25"/>
  <c r="CB320" i="25"/>
  <c r="BP320" i="25"/>
  <c r="BD320" i="25"/>
  <c r="AR320" i="25"/>
  <c r="AF320" i="25"/>
  <c r="T320" i="25"/>
  <c r="H320" i="25"/>
  <c r="CA320" i="25"/>
  <c r="BO320" i="25"/>
  <c r="BC320" i="25"/>
  <c r="AQ320" i="25"/>
  <c r="AE320" i="25"/>
  <c r="S320" i="25"/>
  <c r="G320" i="25"/>
  <c r="BZ320" i="25"/>
  <c r="BN320" i="25"/>
  <c r="BB320" i="25"/>
  <c r="AP320" i="25"/>
  <c r="AD320" i="25"/>
  <c r="R320" i="25"/>
  <c r="BY320" i="25"/>
  <c r="BM320" i="25"/>
  <c r="BA320" i="25"/>
  <c r="AO320" i="25"/>
  <c r="AC320" i="25"/>
  <c r="Q320" i="25"/>
  <c r="CJ320" i="25"/>
  <c r="BX320" i="25"/>
  <c r="BL320" i="25"/>
  <c r="AZ320" i="25"/>
  <c r="AN320" i="25"/>
  <c r="AB320" i="25"/>
  <c r="P320" i="25"/>
  <c r="CI320" i="25"/>
  <c r="BW320" i="25"/>
  <c r="BK320" i="25"/>
  <c r="AY320" i="25"/>
  <c r="AM320" i="25"/>
  <c r="AA320" i="25"/>
  <c r="O320" i="25"/>
  <c r="CH320" i="25"/>
  <c r="BV320" i="25"/>
  <c r="BJ320" i="25"/>
  <c r="AX320" i="25"/>
  <c r="AL320" i="25"/>
  <c r="Z320" i="25"/>
  <c r="N320" i="25"/>
  <c r="CG320" i="25"/>
  <c r="BU320" i="25"/>
  <c r="BI320" i="25"/>
  <c r="AW320" i="25"/>
  <c r="AK320" i="25"/>
  <c r="Y320" i="25"/>
  <c r="M320" i="25"/>
  <c r="E321" i="25"/>
  <c r="CF320" i="25"/>
  <c r="BT320" i="25"/>
  <c r="BH320" i="25"/>
  <c r="AV320" i="25"/>
  <c r="AJ320" i="25"/>
  <c r="X320" i="25"/>
  <c r="L320" i="25"/>
  <c r="CE320" i="25"/>
  <c r="BS320" i="25"/>
  <c r="BG320" i="25"/>
  <c r="AU320" i="25"/>
  <c r="AI320" i="25"/>
  <c r="W320" i="25"/>
  <c r="K320" i="25"/>
  <c r="CC320" i="25"/>
  <c r="I320" i="25"/>
  <c r="BR320" i="25"/>
  <c r="BQ320" i="25"/>
  <c r="BF320" i="25"/>
  <c r="BE320" i="25"/>
  <c r="AT320" i="25"/>
  <c r="AS320" i="25"/>
  <c r="AH320" i="25"/>
  <c r="AG320" i="25"/>
  <c r="V320" i="25"/>
  <c r="CD320" i="25"/>
  <c r="U320" i="25"/>
  <c r="J320" i="25"/>
  <c r="CB427" i="25"/>
  <c r="BP427" i="25"/>
  <c r="BD427" i="25"/>
  <c r="AR427" i="25"/>
  <c r="AF427" i="25"/>
  <c r="T427" i="25"/>
  <c r="H427" i="25"/>
  <c r="CA427" i="25"/>
  <c r="BO427" i="25"/>
  <c r="BC427" i="25"/>
  <c r="AQ427" i="25"/>
  <c r="AE427" i="25"/>
  <c r="S427" i="25"/>
  <c r="G427" i="25"/>
  <c r="BZ427" i="25"/>
  <c r="BN427" i="25"/>
  <c r="BB427" i="25"/>
  <c r="AP427" i="25"/>
  <c r="AD427" i="25"/>
  <c r="R427" i="25"/>
  <c r="BY427" i="25"/>
  <c r="BM427" i="25"/>
  <c r="BA427" i="25"/>
  <c r="AO427" i="25"/>
  <c r="AC427" i="25"/>
  <c r="Q427" i="25"/>
  <c r="CJ427" i="25"/>
  <c r="BX427" i="25"/>
  <c r="BL427" i="25"/>
  <c r="AZ427" i="25"/>
  <c r="AN427" i="25"/>
  <c r="AB427" i="25"/>
  <c r="P427" i="25"/>
  <c r="CI427" i="25"/>
  <c r="BW427" i="25"/>
  <c r="BK427" i="25"/>
  <c r="AY427" i="25"/>
  <c r="AM427" i="25"/>
  <c r="AA427" i="25"/>
  <c r="O427" i="25"/>
  <c r="CH427" i="25"/>
  <c r="BV427" i="25"/>
  <c r="BJ427" i="25"/>
  <c r="AX427" i="25"/>
  <c r="AL427" i="25"/>
  <c r="Z427" i="25"/>
  <c r="N427" i="25"/>
  <c r="CE427" i="25"/>
  <c r="BS427" i="25"/>
  <c r="BG427" i="25"/>
  <c r="AU427" i="25"/>
  <c r="AI427" i="25"/>
  <c r="W427" i="25"/>
  <c r="K427" i="25"/>
  <c r="CC427" i="25"/>
  <c r="BQ427" i="25"/>
  <c r="BE427" i="25"/>
  <c r="AS427" i="25"/>
  <c r="AG427" i="25"/>
  <c r="U427" i="25"/>
  <c r="I427" i="25"/>
  <c r="BI427" i="25"/>
  <c r="M427" i="25"/>
  <c r="E428" i="25"/>
  <c r="BH427" i="25"/>
  <c r="L427" i="25"/>
  <c r="BF427" i="25"/>
  <c r="J427" i="25"/>
  <c r="AW427" i="25"/>
  <c r="AV427" i="25"/>
  <c r="AT427" i="25"/>
  <c r="CG427" i="25"/>
  <c r="AK427" i="25"/>
  <c r="CF427" i="25"/>
  <c r="AJ427" i="25"/>
  <c r="CD427" i="25"/>
  <c r="AH427" i="25"/>
  <c r="BR427" i="25"/>
  <c r="V427" i="25"/>
  <c r="BU427" i="25"/>
  <c r="BT427" i="25"/>
  <c r="Y427" i="25"/>
  <c r="X427" i="25"/>
  <c r="BP311" i="8"/>
  <c r="BD311" i="8"/>
  <c r="AR311" i="8"/>
  <c r="AF311" i="8"/>
  <c r="T311" i="8"/>
  <c r="H311" i="8"/>
  <c r="CA311" i="8"/>
  <c r="BO311" i="8"/>
  <c r="BC311" i="8"/>
  <c r="AQ311" i="8"/>
  <c r="AE311" i="8"/>
  <c r="S311" i="8"/>
  <c r="G311" i="8"/>
  <c r="BY311" i="8"/>
  <c r="BM311" i="8"/>
  <c r="BA311" i="8"/>
  <c r="AO311" i="8"/>
  <c r="AC311" i="8"/>
  <c r="Q311" i="8"/>
  <c r="BX311" i="8"/>
  <c r="BL311" i="8"/>
  <c r="AZ311" i="8"/>
  <c r="AN311" i="8"/>
  <c r="AB311" i="8"/>
  <c r="P311" i="8"/>
  <c r="BW311" i="8"/>
  <c r="BK311" i="8"/>
  <c r="AY311" i="8"/>
  <c r="AM311" i="8"/>
  <c r="AA311" i="8"/>
  <c r="O311" i="8"/>
  <c r="BV311" i="8"/>
  <c r="BJ311" i="8"/>
  <c r="AX311" i="8"/>
  <c r="AL311" i="8"/>
  <c r="Z311" i="8"/>
  <c r="N311" i="8"/>
  <c r="BU311" i="8"/>
  <c r="BI311" i="8"/>
  <c r="AW311" i="8"/>
  <c r="AK311" i="8"/>
  <c r="Y311" i="8"/>
  <c r="M311" i="8"/>
  <c r="BT311" i="8"/>
  <c r="BH311" i="8"/>
  <c r="AV311" i="8"/>
  <c r="AJ311" i="8"/>
  <c r="X311" i="8"/>
  <c r="L311" i="8"/>
  <c r="BS311" i="8"/>
  <c r="BG311" i="8"/>
  <c r="AU311" i="8"/>
  <c r="AI311" i="8"/>
  <c r="W311" i="8"/>
  <c r="K311" i="8"/>
  <c r="BF311" i="8"/>
  <c r="J311" i="8"/>
  <c r="BE311" i="8"/>
  <c r="I311" i="8"/>
  <c r="BB311" i="8"/>
  <c r="AT311" i="8"/>
  <c r="AS311" i="8"/>
  <c r="AP311" i="8"/>
  <c r="AH311" i="8"/>
  <c r="AG311" i="8"/>
  <c r="BZ311" i="8"/>
  <c r="AD311" i="8"/>
  <c r="BR311" i="8"/>
  <c r="V311" i="8"/>
  <c r="BQ311" i="8"/>
  <c r="U311" i="8"/>
  <c r="BN311" i="8"/>
  <c r="R311" i="8"/>
  <c r="E528" i="8"/>
  <c r="T527" i="8"/>
  <c r="AJ527" i="8"/>
  <c r="U527" i="8"/>
  <c r="J527" i="8"/>
  <c r="Z527" i="8"/>
  <c r="I527" i="8"/>
  <c r="AC527" i="8"/>
  <c r="AT527" i="8"/>
  <c r="BJ527" i="8"/>
  <c r="BZ527" i="8"/>
  <c r="K527" i="8"/>
  <c r="AD527" i="8"/>
  <c r="AU527" i="8"/>
  <c r="BK527" i="8"/>
  <c r="CA527" i="8"/>
  <c r="L527" i="8"/>
  <c r="AE527" i="8"/>
  <c r="AV527" i="8"/>
  <c r="BL527" i="8"/>
  <c r="M527" i="8"/>
  <c r="AF527" i="8"/>
  <c r="AW527" i="8"/>
  <c r="BM527" i="8"/>
  <c r="N527" i="8"/>
  <c r="AG527" i="8"/>
  <c r="AX527" i="8"/>
  <c r="BN527" i="8"/>
  <c r="P527" i="8"/>
  <c r="AI527" i="8"/>
  <c r="AZ527" i="8"/>
  <c r="BP527" i="8"/>
  <c r="Q527" i="8"/>
  <c r="AK527" i="8"/>
  <c r="BA527" i="8"/>
  <c r="BQ527" i="8"/>
  <c r="R527" i="8"/>
  <c r="AL527" i="8"/>
  <c r="BB527" i="8"/>
  <c r="BR527" i="8"/>
  <c r="S527" i="8"/>
  <c r="AM527" i="8"/>
  <c r="BC527" i="8"/>
  <c r="BS527" i="8"/>
  <c r="V527" i="8"/>
  <c r="AN527" i="8"/>
  <c r="BD527" i="8"/>
  <c r="BT527" i="8"/>
  <c r="W527" i="8"/>
  <c r="AO527" i="8"/>
  <c r="BE527" i="8"/>
  <c r="BU527" i="8"/>
  <c r="X527" i="8"/>
  <c r="AP527" i="8"/>
  <c r="BF527" i="8"/>
  <c r="BV527" i="8"/>
  <c r="H527" i="8"/>
  <c r="AB527" i="8"/>
  <c r="AS527" i="8"/>
  <c r="BI527" i="8"/>
  <c r="BY527" i="8"/>
  <c r="AH527" i="8"/>
  <c r="AQ527" i="8"/>
  <c r="AR527" i="8"/>
  <c r="AY527" i="8"/>
  <c r="BG527" i="8"/>
  <c r="BH527" i="8"/>
  <c r="BO527" i="8"/>
  <c r="BW527" i="8"/>
  <c r="BX527" i="8"/>
  <c r="O527" i="8"/>
  <c r="AA527" i="8"/>
  <c r="Y527" i="8"/>
  <c r="G527" i="8"/>
  <c r="E312" i="8"/>
  <c r="E418" i="8"/>
  <c r="BX418" i="8" l="1"/>
  <c r="BN418" i="8"/>
  <c r="BD418" i="8"/>
  <c r="AT418" i="8"/>
  <c r="AJ418" i="8"/>
  <c r="Z418" i="8"/>
  <c r="P418" i="8"/>
  <c r="BY418" i="8"/>
  <c r="BM418" i="8"/>
  <c r="BB418" i="8"/>
  <c r="AQ418" i="8"/>
  <c r="AF418" i="8"/>
  <c r="U418" i="8"/>
  <c r="J418" i="8"/>
  <c r="BW418" i="8"/>
  <c r="BL418" i="8"/>
  <c r="BA418" i="8"/>
  <c r="AP418" i="8"/>
  <c r="AE418" i="8"/>
  <c r="T418" i="8"/>
  <c r="I418" i="8"/>
  <c r="BV418" i="8"/>
  <c r="BK418" i="8"/>
  <c r="AZ418" i="8"/>
  <c r="AO418" i="8"/>
  <c r="AD418" i="8"/>
  <c r="S418" i="8"/>
  <c r="H418" i="8"/>
  <c r="BU418" i="8"/>
  <c r="BG418" i="8"/>
  <c r="AR418" i="8"/>
  <c r="AA418" i="8"/>
  <c r="L418" i="8"/>
  <c r="BT418" i="8"/>
  <c r="BF418" i="8"/>
  <c r="AN418" i="8"/>
  <c r="Y418" i="8"/>
  <c r="K418" i="8"/>
  <c r="BS418" i="8"/>
  <c r="BE418" i="8"/>
  <c r="AM418" i="8"/>
  <c r="X418" i="8"/>
  <c r="G418" i="8"/>
  <c r="BR418" i="8"/>
  <c r="BC418" i="8"/>
  <c r="AL418" i="8"/>
  <c r="BZ418" i="8"/>
  <c r="BH418" i="8"/>
  <c r="AS418" i="8"/>
  <c r="AB418" i="8"/>
  <c r="M418" i="8"/>
  <c r="AY418" i="8"/>
  <c r="W418" i="8"/>
  <c r="AX418" i="8"/>
  <c r="V418" i="8"/>
  <c r="AW418" i="8"/>
  <c r="R418" i="8"/>
  <c r="AV418" i="8"/>
  <c r="Q418" i="8"/>
  <c r="BI418" i="8"/>
  <c r="AC418" i="8"/>
  <c r="CA418" i="8"/>
  <c r="O418" i="8"/>
  <c r="BQ418" i="8"/>
  <c r="N418" i="8"/>
  <c r="BP418" i="8"/>
  <c r="BO418" i="8"/>
  <c r="AG418" i="8"/>
  <c r="AI418" i="8"/>
  <c r="BJ418" i="8"/>
  <c r="AU418" i="8"/>
  <c r="AK418" i="8"/>
  <c r="AH418" i="8"/>
  <c r="CI537" i="25"/>
  <c r="BW537" i="25"/>
  <c r="BK537" i="25"/>
  <c r="AY537" i="25"/>
  <c r="AM537" i="25"/>
  <c r="AA537" i="25"/>
  <c r="O537" i="25"/>
  <c r="CH537" i="25"/>
  <c r="BV537" i="25"/>
  <c r="BJ537" i="25"/>
  <c r="AX537" i="25"/>
  <c r="AL537" i="25"/>
  <c r="Z537" i="25"/>
  <c r="N537" i="25"/>
  <c r="E538" i="25"/>
  <c r="CF537" i="25"/>
  <c r="BT537" i="25"/>
  <c r="BH537" i="25"/>
  <c r="AV537" i="25"/>
  <c r="AJ537" i="25"/>
  <c r="X537" i="25"/>
  <c r="L537" i="25"/>
  <c r="CE537" i="25"/>
  <c r="BS537" i="25"/>
  <c r="BG537" i="25"/>
  <c r="AU537" i="25"/>
  <c r="AI537" i="25"/>
  <c r="W537" i="25"/>
  <c r="K537" i="25"/>
  <c r="CD537" i="25"/>
  <c r="BR537" i="25"/>
  <c r="BF537" i="25"/>
  <c r="AT537" i="25"/>
  <c r="AH537" i="25"/>
  <c r="V537" i="25"/>
  <c r="J537" i="25"/>
  <c r="CC537" i="25"/>
  <c r="BQ537" i="25"/>
  <c r="BE537" i="25"/>
  <c r="AS537" i="25"/>
  <c r="AG537" i="25"/>
  <c r="U537" i="25"/>
  <c r="I537" i="25"/>
  <c r="CB537" i="25"/>
  <c r="BP537" i="25"/>
  <c r="BD537" i="25"/>
  <c r="AR537" i="25"/>
  <c r="AF537" i="25"/>
  <c r="T537" i="25"/>
  <c r="H537" i="25"/>
  <c r="BZ537" i="25"/>
  <c r="BN537" i="25"/>
  <c r="BB537" i="25"/>
  <c r="AP537" i="25"/>
  <c r="AD537" i="25"/>
  <c r="R537" i="25"/>
  <c r="CJ537" i="25"/>
  <c r="BX537" i="25"/>
  <c r="BL537" i="25"/>
  <c r="AZ537" i="25"/>
  <c r="AN537" i="25"/>
  <c r="AB537" i="25"/>
  <c r="BY537" i="25"/>
  <c r="AC537" i="25"/>
  <c r="BU537" i="25"/>
  <c r="Y537" i="25"/>
  <c r="BO537" i="25"/>
  <c r="S537" i="25"/>
  <c r="BM537" i="25"/>
  <c r="Q537" i="25"/>
  <c r="BI537" i="25"/>
  <c r="P537" i="25"/>
  <c r="BC537" i="25"/>
  <c r="M537" i="25"/>
  <c r="BA537" i="25"/>
  <c r="G537" i="25"/>
  <c r="AW537" i="25"/>
  <c r="AQ537" i="25"/>
  <c r="CA537" i="25"/>
  <c r="AE537" i="25"/>
  <c r="CK537" i="25"/>
  <c r="CG537" i="25"/>
  <c r="AO537" i="25"/>
  <c r="AK537" i="25"/>
  <c r="CH428" i="25"/>
  <c r="BV428" i="25"/>
  <c r="BJ428" i="25"/>
  <c r="AX428" i="25"/>
  <c r="AL428" i="25"/>
  <c r="Z428" i="25"/>
  <c r="N428" i="25"/>
  <c r="CG428" i="25"/>
  <c r="BU428" i="25"/>
  <c r="BI428" i="25"/>
  <c r="AW428" i="25"/>
  <c r="AK428" i="25"/>
  <c r="Y428" i="25"/>
  <c r="M428" i="25"/>
  <c r="E429" i="25"/>
  <c r="CF428" i="25"/>
  <c r="BT428" i="25"/>
  <c r="BH428" i="25"/>
  <c r="AV428" i="25"/>
  <c r="AJ428" i="25"/>
  <c r="X428" i="25"/>
  <c r="L428" i="25"/>
  <c r="CE428" i="25"/>
  <c r="BS428" i="25"/>
  <c r="BG428" i="25"/>
  <c r="AU428" i="25"/>
  <c r="AI428" i="25"/>
  <c r="W428" i="25"/>
  <c r="K428" i="25"/>
  <c r="CD428" i="25"/>
  <c r="BR428" i="25"/>
  <c r="BF428" i="25"/>
  <c r="AT428" i="25"/>
  <c r="AH428" i="25"/>
  <c r="V428" i="25"/>
  <c r="J428" i="25"/>
  <c r="CC428" i="25"/>
  <c r="BQ428" i="25"/>
  <c r="BE428" i="25"/>
  <c r="AS428" i="25"/>
  <c r="AG428" i="25"/>
  <c r="U428" i="25"/>
  <c r="I428" i="25"/>
  <c r="CB428" i="25"/>
  <c r="BP428" i="25"/>
  <c r="BD428" i="25"/>
  <c r="AR428" i="25"/>
  <c r="AF428" i="25"/>
  <c r="T428" i="25"/>
  <c r="H428" i="25"/>
  <c r="CK428" i="25"/>
  <c r="BY428" i="25"/>
  <c r="BM428" i="25"/>
  <c r="BA428" i="25"/>
  <c r="AO428" i="25"/>
  <c r="AC428" i="25"/>
  <c r="Q428" i="25"/>
  <c r="CI428" i="25"/>
  <c r="BW428" i="25"/>
  <c r="BK428" i="25"/>
  <c r="AY428" i="25"/>
  <c r="AM428" i="25"/>
  <c r="AA428" i="25"/>
  <c r="O428" i="25"/>
  <c r="BC428" i="25"/>
  <c r="G428" i="25"/>
  <c r="BB428" i="25"/>
  <c r="AZ428" i="25"/>
  <c r="AQ428" i="25"/>
  <c r="AP428" i="25"/>
  <c r="CJ428" i="25"/>
  <c r="AN428" i="25"/>
  <c r="CA428" i="25"/>
  <c r="AE428" i="25"/>
  <c r="BZ428" i="25"/>
  <c r="AD428" i="25"/>
  <c r="BX428" i="25"/>
  <c r="AB428" i="25"/>
  <c r="BL428" i="25"/>
  <c r="P428" i="25"/>
  <c r="BO428" i="25"/>
  <c r="BN428" i="25"/>
  <c r="S428" i="25"/>
  <c r="R428" i="25"/>
  <c r="CH321" i="25"/>
  <c r="BV321" i="25"/>
  <c r="BJ321" i="25"/>
  <c r="AX321" i="25"/>
  <c r="AL321" i="25"/>
  <c r="Z321" i="25"/>
  <c r="N321" i="25"/>
  <c r="CG321" i="25"/>
  <c r="BU321" i="25"/>
  <c r="BI321" i="25"/>
  <c r="AW321" i="25"/>
  <c r="AK321" i="25"/>
  <c r="Y321" i="25"/>
  <c r="M321" i="25"/>
  <c r="E322" i="25"/>
  <c r="CF321" i="25"/>
  <c r="BT321" i="25"/>
  <c r="BH321" i="25"/>
  <c r="AV321" i="25"/>
  <c r="AJ321" i="25"/>
  <c r="X321" i="25"/>
  <c r="L321" i="25"/>
  <c r="CE321" i="25"/>
  <c r="BS321" i="25"/>
  <c r="BG321" i="25"/>
  <c r="AU321" i="25"/>
  <c r="AI321" i="25"/>
  <c r="W321" i="25"/>
  <c r="K321" i="25"/>
  <c r="CD321" i="25"/>
  <c r="BR321" i="25"/>
  <c r="BF321" i="25"/>
  <c r="AT321" i="25"/>
  <c r="AH321" i="25"/>
  <c r="V321" i="25"/>
  <c r="J321" i="25"/>
  <c r="CC321" i="25"/>
  <c r="BQ321" i="25"/>
  <c r="BE321" i="25"/>
  <c r="AS321" i="25"/>
  <c r="AG321" i="25"/>
  <c r="U321" i="25"/>
  <c r="I321" i="25"/>
  <c r="CB321" i="25"/>
  <c r="BP321" i="25"/>
  <c r="BD321" i="25"/>
  <c r="AR321" i="25"/>
  <c r="AF321" i="25"/>
  <c r="T321" i="25"/>
  <c r="H321" i="25"/>
  <c r="CA321" i="25"/>
  <c r="BO321" i="25"/>
  <c r="BC321" i="25"/>
  <c r="AQ321" i="25"/>
  <c r="AE321" i="25"/>
  <c r="S321" i="25"/>
  <c r="G321" i="25"/>
  <c r="BZ321" i="25"/>
  <c r="BN321" i="25"/>
  <c r="BB321" i="25"/>
  <c r="AP321" i="25"/>
  <c r="AD321" i="25"/>
  <c r="R321" i="25"/>
  <c r="CK321" i="25"/>
  <c r="BY321" i="25"/>
  <c r="BM321" i="25"/>
  <c r="BA321" i="25"/>
  <c r="AO321" i="25"/>
  <c r="AC321" i="25"/>
  <c r="Q321" i="25"/>
  <c r="AY321" i="25"/>
  <c r="AN321" i="25"/>
  <c r="AM321" i="25"/>
  <c r="AB321" i="25"/>
  <c r="AA321" i="25"/>
  <c r="CJ321" i="25"/>
  <c r="P321" i="25"/>
  <c r="CI321" i="25"/>
  <c r="O321" i="25"/>
  <c r="BX321" i="25"/>
  <c r="BW321" i="25"/>
  <c r="BL321" i="25"/>
  <c r="BK321" i="25"/>
  <c r="AZ321" i="25"/>
  <c r="CA312" i="8"/>
  <c r="BO312" i="8"/>
  <c r="BC312" i="8"/>
  <c r="AQ312" i="8"/>
  <c r="AE312" i="8"/>
  <c r="S312" i="8"/>
  <c r="G312" i="8"/>
  <c r="BZ312" i="8"/>
  <c r="BN312" i="8"/>
  <c r="BB312" i="8"/>
  <c r="AP312" i="8"/>
  <c r="AD312" i="8"/>
  <c r="R312" i="8"/>
  <c r="BX312" i="8"/>
  <c r="BL312" i="8"/>
  <c r="AZ312" i="8"/>
  <c r="AN312" i="8"/>
  <c r="AB312" i="8"/>
  <c r="P312" i="8"/>
  <c r="BW312" i="8"/>
  <c r="BK312" i="8"/>
  <c r="AY312" i="8"/>
  <c r="AM312" i="8"/>
  <c r="AA312" i="8"/>
  <c r="O312" i="8"/>
  <c r="BV312" i="8"/>
  <c r="BJ312" i="8"/>
  <c r="AX312" i="8"/>
  <c r="AL312" i="8"/>
  <c r="Z312" i="8"/>
  <c r="N312" i="8"/>
  <c r="BU312" i="8"/>
  <c r="BI312" i="8"/>
  <c r="AW312" i="8"/>
  <c r="AK312" i="8"/>
  <c r="Y312" i="8"/>
  <c r="M312" i="8"/>
  <c r="BT312" i="8"/>
  <c r="BH312" i="8"/>
  <c r="AV312" i="8"/>
  <c r="AJ312" i="8"/>
  <c r="X312" i="8"/>
  <c r="L312" i="8"/>
  <c r="BS312" i="8"/>
  <c r="BG312" i="8"/>
  <c r="AU312" i="8"/>
  <c r="AI312" i="8"/>
  <c r="W312" i="8"/>
  <c r="K312" i="8"/>
  <c r="BR312" i="8"/>
  <c r="BF312" i="8"/>
  <c r="AT312" i="8"/>
  <c r="AH312" i="8"/>
  <c r="V312" i="8"/>
  <c r="J312" i="8"/>
  <c r="AG312" i="8"/>
  <c r="CB312" i="8"/>
  <c r="AF312" i="8"/>
  <c r="BY312" i="8"/>
  <c r="AC312" i="8"/>
  <c r="BQ312" i="8"/>
  <c r="U312" i="8"/>
  <c r="BP312" i="8"/>
  <c r="T312" i="8"/>
  <c r="BM312" i="8"/>
  <c r="Q312" i="8"/>
  <c r="BE312" i="8"/>
  <c r="I312" i="8"/>
  <c r="BD312" i="8"/>
  <c r="H312" i="8"/>
  <c r="BA312" i="8"/>
  <c r="AS312" i="8"/>
  <c r="AR312" i="8"/>
  <c r="AO312" i="8"/>
  <c r="E529" i="8"/>
  <c r="V528" i="8"/>
  <c r="AL528" i="8"/>
  <c r="BB528" i="8"/>
  <c r="BR528" i="8"/>
  <c r="W528" i="8"/>
  <c r="AM528" i="8"/>
  <c r="BC528" i="8"/>
  <c r="BS528" i="8"/>
  <c r="H528" i="8"/>
  <c r="X528" i="8"/>
  <c r="AN528" i="8"/>
  <c r="BD528" i="8"/>
  <c r="BT528" i="8"/>
  <c r="I528" i="8"/>
  <c r="Y528" i="8"/>
  <c r="AO528" i="8"/>
  <c r="BE528" i="8"/>
  <c r="BU528" i="8"/>
  <c r="J528" i="8"/>
  <c r="Z528" i="8"/>
  <c r="AP528" i="8"/>
  <c r="BF528" i="8"/>
  <c r="BV528" i="8"/>
  <c r="L528" i="8"/>
  <c r="AB528" i="8"/>
  <c r="AR528" i="8"/>
  <c r="BH528" i="8"/>
  <c r="BX528" i="8"/>
  <c r="M528" i="8"/>
  <c r="AC528" i="8"/>
  <c r="AS528" i="8"/>
  <c r="BI528" i="8"/>
  <c r="BY528" i="8"/>
  <c r="N528" i="8"/>
  <c r="AD528" i="8"/>
  <c r="AT528" i="8"/>
  <c r="BJ528" i="8"/>
  <c r="BZ528" i="8"/>
  <c r="O528" i="8"/>
  <c r="AE528" i="8"/>
  <c r="AU528" i="8"/>
  <c r="BK528" i="8"/>
  <c r="CA528" i="8"/>
  <c r="P528" i="8"/>
  <c r="AF528" i="8"/>
  <c r="AV528" i="8"/>
  <c r="BL528" i="8"/>
  <c r="CB528" i="8"/>
  <c r="Q528" i="8"/>
  <c r="AG528" i="8"/>
  <c r="AW528" i="8"/>
  <c r="BM528" i="8"/>
  <c r="R528" i="8"/>
  <c r="AH528" i="8"/>
  <c r="AX528" i="8"/>
  <c r="BN528" i="8"/>
  <c r="U528" i="8"/>
  <c r="AK528" i="8"/>
  <c r="BA528" i="8"/>
  <c r="BQ528" i="8"/>
  <c r="AY528" i="8"/>
  <c r="AZ528" i="8"/>
  <c r="BG528" i="8"/>
  <c r="BO528" i="8"/>
  <c r="BP528" i="8"/>
  <c r="BW528" i="8"/>
  <c r="K528" i="8"/>
  <c r="S528" i="8"/>
  <c r="T528" i="8"/>
  <c r="AA528" i="8"/>
  <c r="AI528" i="8"/>
  <c r="AQ528" i="8"/>
  <c r="AJ528" i="8"/>
  <c r="G528" i="8"/>
  <c r="E419" i="8"/>
  <c r="E313" i="8"/>
  <c r="BU419" i="8" l="1"/>
  <c r="BK419" i="8"/>
  <c r="BA419" i="8"/>
  <c r="AQ419" i="8"/>
  <c r="AG419" i="8"/>
  <c r="W419" i="8"/>
  <c r="M419" i="8"/>
  <c r="BR419" i="8"/>
  <c r="BG419" i="8"/>
  <c r="AV419" i="8"/>
  <c r="AK419" i="8"/>
  <c r="Z419" i="8"/>
  <c r="O419" i="8"/>
  <c r="CB419" i="8"/>
  <c r="BQ419" i="8"/>
  <c r="BF419" i="8"/>
  <c r="AU419" i="8"/>
  <c r="AJ419" i="8"/>
  <c r="Y419" i="8"/>
  <c r="N419" i="8"/>
  <c r="CA419" i="8"/>
  <c r="BP419" i="8"/>
  <c r="BE419" i="8"/>
  <c r="AT419" i="8"/>
  <c r="AI419" i="8"/>
  <c r="X419" i="8"/>
  <c r="L419" i="8"/>
  <c r="BM419" i="8"/>
  <c r="AX419" i="8"/>
  <c r="AF419" i="8"/>
  <c r="R419" i="8"/>
  <c r="BZ419" i="8"/>
  <c r="BL419" i="8"/>
  <c r="AW419" i="8"/>
  <c r="AE419" i="8"/>
  <c r="Q419" i="8"/>
  <c r="BY419" i="8"/>
  <c r="BJ419" i="8"/>
  <c r="AS419" i="8"/>
  <c r="AD419" i="8"/>
  <c r="P419" i="8"/>
  <c r="BX419" i="8"/>
  <c r="BI419" i="8"/>
  <c r="AR419" i="8"/>
  <c r="AC419" i="8"/>
  <c r="K419" i="8"/>
  <c r="BN419" i="8"/>
  <c r="AY419" i="8"/>
  <c r="AH419" i="8"/>
  <c r="S419" i="8"/>
  <c r="BW419" i="8"/>
  <c r="AP419" i="8"/>
  <c r="J419" i="8"/>
  <c r="BV419" i="8"/>
  <c r="AO419" i="8"/>
  <c r="I419" i="8"/>
  <c r="BT419" i="8"/>
  <c r="AN419" i="8"/>
  <c r="H419" i="8"/>
  <c r="BS419" i="8"/>
  <c r="AM419" i="8"/>
  <c r="G419" i="8"/>
  <c r="AZ419" i="8"/>
  <c r="T419" i="8"/>
  <c r="BO419" i="8"/>
  <c r="BH419" i="8"/>
  <c r="BD419" i="8"/>
  <c r="BC419" i="8"/>
  <c r="U419" i="8"/>
  <c r="BB419" i="8"/>
  <c r="AL419" i="8"/>
  <c r="AB419" i="8"/>
  <c r="V419" i="8"/>
  <c r="AA419" i="8"/>
  <c r="CB322" i="25"/>
  <c r="BP322" i="25"/>
  <c r="BD322" i="25"/>
  <c r="AR322" i="25"/>
  <c r="AF322" i="25"/>
  <c r="T322" i="25"/>
  <c r="H322" i="25"/>
  <c r="CA322" i="25"/>
  <c r="BO322" i="25"/>
  <c r="BC322" i="25"/>
  <c r="AQ322" i="25"/>
  <c r="AE322" i="25"/>
  <c r="S322" i="25"/>
  <c r="G322" i="25"/>
  <c r="CL322" i="25"/>
  <c r="BZ322" i="25"/>
  <c r="BN322" i="25"/>
  <c r="BB322" i="25"/>
  <c r="AP322" i="25"/>
  <c r="AD322" i="25"/>
  <c r="R322" i="25"/>
  <c r="CK322" i="25"/>
  <c r="BY322" i="25"/>
  <c r="BM322" i="25"/>
  <c r="BA322" i="25"/>
  <c r="AO322" i="25"/>
  <c r="AC322" i="25"/>
  <c r="Q322" i="25"/>
  <c r="CJ322" i="25"/>
  <c r="BX322" i="25"/>
  <c r="BL322" i="25"/>
  <c r="AZ322" i="25"/>
  <c r="AN322" i="25"/>
  <c r="AB322" i="25"/>
  <c r="P322" i="25"/>
  <c r="CI322" i="25"/>
  <c r="BW322" i="25"/>
  <c r="BK322" i="25"/>
  <c r="AY322" i="25"/>
  <c r="AM322" i="25"/>
  <c r="AA322" i="25"/>
  <c r="O322" i="25"/>
  <c r="CH322" i="25"/>
  <c r="BV322" i="25"/>
  <c r="BJ322" i="25"/>
  <c r="AX322" i="25"/>
  <c r="AL322" i="25"/>
  <c r="Z322" i="25"/>
  <c r="N322" i="25"/>
  <c r="CG322" i="25"/>
  <c r="BU322" i="25"/>
  <c r="BI322" i="25"/>
  <c r="AW322" i="25"/>
  <c r="AK322" i="25"/>
  <c r="Y322" i="25"/>
  <c r="M322" i="25"/>
  <c r="E323" i="25"/>
  <c r="CF322" i="25"/>
  <c r="BT322" i="25"/>
  <c r="BH322" i="25"/>
  <c r="AV322" i="25"/>
  <c r="AJ322" i="25"/>
  <c r="X322" i="25"/>
  <c r="L322" i="25"/>
  <c r="CE322" i="25"/>
  <c r="BS322" i="25"/>
  <c r="BG322" i="25"/>
  <c r="AU322" i="25"/>
  <c r="AI322" i="25"/>
  <c r="W322" i="25"/>
  <c r="K322" i="25"/>
  <c r="U322" i="25"/>
  <c r="CD322" i="25"/>
  <c r="J322" i="25"/>
  <c r="CC322" i="25"/>
  <c r="I322" i="25"/>
  <c r="BR322" i="25"/>
  <c r="BQ322" i="25"/>
  <c r="BF322" i="25"/>
  <c r="BE322" i="25"/>
  <c r="AT322" i="25"/>
  <c r="AS322" i="25"/>
  <c r="AH322" i="25"/>
  <c r="V322" i="25"/>
  <c r="AG322" i="25"/>
  <c r="CC538" i="25"/>
  <c r="BQ538" i="25"/>
  <c r="BE538" i="25"/>
  <c r="AS538" i="25"/>
  <c r="AG538" i="25"/>
  <c r="U538" i="25"/>
  <c r="I538" i="25"/>
  <c r="CB538" i="25"/>
  <c r="BP538" i="25"/>
  <c r="BD538" i="25"/>
  <c r="AR538" i="25"/>
  <c r="AF538" i="25"/>
  <c r="T538" i="25"/>
  <c r="H538" i="25"/>
  <c r="CL538" i="25"/>
  <c r="BZ538" i="25"/>
  <c r="BN538" i="25"/>
  <c r="BB538" i="25"/>
  <c r="AP538" i="25"/>
  <c r="AD538" i="25"/>
  <c r="R538" i="25"/>
  <c r="CK538" i="25"/>
  <c r="BY538" i="25"/>
  <c r="BM538" i="25"/>
  <c r="BA538" i="25"/>
  <c r="AO538" i="25"/>
  <c r="AC538" i="25"/>
  <c r="Q538" i="25"/>
  <c r="CJ538" i="25"/>
  <c r="BX538" i="25"/>
  <c r="BL538" i="25"/>
  <c r="AZ538" i="25"/>
  <c r="AN538" i="25"/>
  <c r="AB538" i="25"/>
  <c r="P538" i="25"/>
  <c r="CI538" i="25"/>
  <c r="BW538" i="25"/>
  <c r="BK538" i="25"/>
  <c r="AY538" i="25"/>
  <c r="AM538" i="25"/>
  <c r="AA538" i="25"/>
  <c r="O538" i="25"/>
  <c r="CH538" i="25"/>
  <c r="BV538" i="25"/>
  <c r="BJ538" i="25"/>
  <c r="AX538" i="25"/>
  <c r="AL538" i="25"/>
  <c r="Z538" i="25"/>
  <c r="N538" i="25"/>
  <c r="E539" i="25"/>
  <c r="CF538" i="25"/>
  <c r="BT538" i="25"/>
  <c r="BH538" i="25"/>
  <c r="AV538" i="25"/>
  <c r="AJ538" i="25"/>
  <c r="X538" i="25"/>
  <c r="L538" i="25"/>
  <c r="CD538" i="25"/>
  <c r="BR538" i="25"/>
  <c r="BF538" i="25"/>
  <c r="AT538" i="25"/>
  <c r="AH538" i="25"/>
  <c r="V538" i="25"/>
  <c r="J538" i="25"/>
  <c r="BS538" i="25"/>
  <c r="W538" i="25"/>
  <c r="BO538" i="25"/>
  <c r="S538" i="25"/>
  <c r="BI538" i="25"/>
  <c r="M538" i="25"/>
  <c r="BG538" i="25"/>
  <c r="K538" i="25"/>
  <c r="BC538" i="25"/>
  <c r="G538" i="25"/>
  <c r="AW538" i="25"/>
  <c r="AU538" i="25"/>
  <c r="AQ538" i="25"/>
  <c r="CG538" i="25"/>
  <c r="AK538" i="25"/>
  <c r="BU538" i="25"/>
  <c r="Y538" i="25"/>
  <c r="CE538" i="25"/>
  <c r="CA538" i="25"/>
  <c r="AE538" i="25"/>
  <c r="AI538" i="25"/>
  <c r="CB429" i="25"/>
  <c r="BP429" i="25"/>
  <c r="BD429" i="25"/>
  <c r="AR429" i="25"/>
  <c r="AF429" i="25"/>
  <c r="T429" i="25"/>
  <c r="H429" i="25"/>
  <c r="CA429" i="25"/>
  <c r="BO429" i="25"/>
  <c r="BC429" i="25"/>
  <c r="AQ429" i="25"/>
  <c r="AE429" i="25"/>
  <c r="S429" i="25"/>
  <c r="G429" i="25"/>
  <c r="CL429" i="25"/>
  <c r="BZ429" i="25"/>
  <c r="BN429" i="25"/>
  <c r="BB429" i="25"/>
  <c r="AP429" i="25"/>
  <c r="AD429" i="25"/>
  <c r="R429" i="25"/>
  <c r="CK429" i="25"/>
  <c r="BY429" i="25"/>
  <c r="BM429" i="25"/>
  <c r="BA429" i="25"/>
  <c r="AO429" i="25"/>
  <c r="AC429" i="25"/>
  <c r="Q429" i="25"/>
  <c r="CJ429" i="25"/>
  <c r="BX429" i="25"/>
  <c r="BL429" i="25"/>
  <c r="AZ429" i="25"/>
  <c r="AN429" i="25"/>
  <c r="AB429" i="25"/>
  <c r="P429" i="25"/>
  <c r="CI429" i="25"/>
  <c r="BW429" i="25"/>
  <c r="BK429" i="25"/>
  <c r="AY429" i="25"/>
  <c r="AM429" i="25"/>
  <c r="AA429" i="25"/>
  <c r="O429" i="25"/>
  <c r="CH429" i="25"/>
  <c r="BV429" i="25"/>
  <c r="BJ429" i="25"/>
  <c r="AX429" i="25"/>
  <c r="AL429" i="25"/>
  <c r="Z429" i="25"/>
  <c r="N429" i="25"/>
  <c r="CG429" i="25"/>
  <c r="CE429" i="25"/>
  <c r="BS429" i="25"/>
  <c r="BG429" i="25"/>
  <c r="AU429" i="25"/>
  <c r="AI429" i="25"/>
  <c r="W429" i="25"/>
  <c r="K429" i="25"/>
  <c r="CC429" i="25"/>
  <c r="BQ429" i="25"/>
  <c r="BE429" i="25"/>
  <c r="AS429" i="25"/>
  <c r="AG429" i="25"/>
  <c r="U429" i="25"/>
  <c r="I429" i="25"/>
  <c r="E430" i="25"/>
  <c r="AW429" i="25"/>
  <c r="AV429" i="25"/>
  <c r="AT429" i="25"/>
  <c r="AK429" i="25"/>
  <c r="CF429" i="25"/>
  <c r="AJ429" i="25"/>
  <c r="CD429" i="25"/>
  <c r="AH429" i="25"/>
  <c r="BU429" i="25"/>
  <c r="Y429" i="25"/>
  <c r="BT429" i="25"/>
  <c r="X429" i="25"/>
  <c r="BR429" i="25"/>
  <c r="V429" i="25"/>
  <c r="BF429" i="25"/>
  <c r="J429" i="25"/>
  <c r="BI429" i="25"/>
  <c r="L429" i="25"/>
  <c r="BH429" i="25"/>
  <c r="M429" i="25"/>
  <c r="CA313" i="8"/>
  <c r="BO313" i="8"/>
  <c r="BC313" i="8"/>
  <c r="AQ313" i="8"/>
  <c r="AE313" i="8"/>
  <c r="S313" i="8"/>
  <c r="G313" i="8"/>
  <c r="BY313" i="8"/>
  <c r="BM313" i="8"/>
  <c r="BA313" i="8"/>
  <c r="AO313" i="8"/>
  <c r="AC313" i="8"/>
  <c r="Q313" i="8"/>
  <c r="BX313" i="8"/>
  <c r="BL313" i="8"/>
  <c r="AZ313" i="8"/>
  <c r="AN313" i="8"/>
  <c r="AB313" i="8"/>
  <c r="P313" i="8"/>
  <c r="BW313" i="8"/>
  <c r="BK313" i="8"/>
  <c r="AY313" i="8"/>
  <c r="AM313" i="8"/>
  <c r="AA313" i="8"/>
  <c r="BV313" i="8"/>
  <c r="BJ313" i="8"/>
  <c r="AX313" i="8"/>
  <c r="AL313" i="8"/>
  <c r="Z313" i="8"/>
  <c r="N313" i="8"/>
  <c r="BS313" i="8"/>
  <c r="BG313" i="8"/>
  <c r="AU313" i="8"/>
  <c r="AI313" i="8"/>
  <c r="W313" i="8"/>
  <c r="BR313" i="8"/>
  <c r="BF313" i="8"/>
  <c r="AT313" i="8"/>
  <c r="AH313" i="8"/>
  <c r="V313" i="8"/>
  <c r="CC313" i="8"/>
  <c r="BQ313" i="8"/>
  <c r="BE313" i="8"/>
  <c r="AS313" i="8"/>
  <c r="AG313" i="8"/>
  <c r="U313" i="8"/>
  <c r="I313" i="8"/>
  <c r="BN313" i="8"/>
  <c r="AD313" i="8"/>
  <c r="BI313" i="8"/>
  <c r="Y313" i="8"/>
  <c r="BD313" i="8"/>
  <c r="T313" i="8"/>
  <c r="BB313" i="8"/>
  <c r="R313" i="8"/>
  <c r="AW313" i="8"/>
  <c r="O313" i="8"/>
  <c r="AV313" i="8"/>
  <c r="M313" i="8"/>
  <c r="CB313" i="8"/>
  <c r="AR313" i="8"/>
  <c r="L313" i="8"/>
  <c r="BZ313" i="8"/>
  <c r="AP313" i="8"/>
  <c r="K313" i="8"/>
  <c r="BU313" i="8"/>
  <c r="AK313" i="8"/>
  <c r="J313" i="8"/>
  <c r="H313" i="8"/>
  <c r="BT313" i="8"/>
  <c r="BP313" i="8"/>
  <c r="BH313" i="8"/>
  <c r="AJ313" i="8"/>
  <c r="AF313" i="8"/>
  <c r="X313" i="8"/>
  <c r="E530" i="8"/>
  <c r="M529" i="8"/>
  <c r="AC529" i="8"/>
  <c r="AS529" i="8"/>
  <c r="BI529" i="8"/>
  <c r="BY529" i="8"/>
  <c r="N529" i="8"/>
  <c r="AD529" i="8"/>
  <c r="AT529" i="8"/>
  <c r="BJ529" i="8"/>
  <c r="BZ529" i="8"/>
  <c r="O529" i="8"/>
  <c r="AE529" i="8"/>
  <c r="AU529" i="8"/>
  <c r="BK529" i="8"/>
  <c r="CA529" i="8"/>
  <c r="P529" i="8"/>
  <c r="AF529" i="8"/>
  <c r="AV529" i="8"/>
  <c r="BL529" i="8"/>
  <c r="CB529" i="8"/>
  <c r="Q529" i="8"/>
  <c r="AG529" i="8"/>
  <c r="AW529" i="8"/>
  <c r="BM529" i="8"/>
  <c r="CC529" i="8"/>
  <c r="S529" i="8"/>
  <c r="AI529" i="8"/>
  <c r="AY529" i="8"/>
  <c r="BO529" i="8"/>
  <c r="T529" i="8"/>
  <c r="AJ529" i="8"/>
  <c r="AZ529" i="8"/>
  <c r="BP529" i="8"/>
  <c r="U529" i="8"/>
  <c r="AK529" i="8"/>
  <c r="BA529" i="8"/>
  <c r="BQ529" i="8"/>
  <c r="V529" i="8"/>
  <c r="AL529" i="8"/>
  <c r="BB529" i="8"/>
  <c r="BR529" i="8"/>
  <c r="W529" i="8"/>
  <c r="AM529" i="8"/>
  <c r="BC529" i="8"/>
  <c r="BS529" i="8"/>
  <c r="H529" i="8"/>
  <c r="X529" i="8"/>
  <c r="AN529" i="8"/>
  <c r="BD529" i="8"/>
  <c r="BT529" i="8"/>
  <c r="I529" i="8"/>
  <c r="Y529" i="8"/>
  <c r="AO529" i="8"/>
  <c r="BE529" i="8"/>
  <c r="BU529" i="8"/>
  <c r="L529" i="8"/>
  <c r="AB529" i="8"/>
  <c r="BF529" i="8"/>
  <c r="BG529" i="8"/>
  <c r="BH529" i="8"/>
  <c r="BN529" i="8"/>
  <c r="BV529" i="8"/>
  <c r="BW529" i="8"/>
  <c r="J529" i="8"/>
  <c r="BX529" i="8"/>
  <c r="K529" i="8"/>
  <c r="R529" i="8"/>
  <c r="Z529" i="8"/>
  <c r="AA529" i="8"/>
  <c r="AH529" i="8"/>
  <c r="AP529" i="8"/>
  <c r="AQ529" i="8"/>
  <c r="AX529" i="8"/>
  <c r="AR529" i="8"/>
  <c r="G529" i="8"/>
  <c r="E420" i="8"/>
  <c r="E314" i="8"/>
  <c r="CA420" i="8" l="1"/>
  <c r="BQ420" i="8"/>
  <c r="BG420" i="8"/>
  <c r="AW420" i="8"/>
  <c r="AM420" i="8"/>
  <c r="AC420" i="8"/>
  <c r="S420" i="8"/>
  <c r="I420" i="8"/>
  <c r="BZ420" i="8"/>
  <c r="BP420" i="8"/>
  <c r="BF420" i="8"/>
  <c r="AV420" i="8"/>
  <c r="AL420" i="8"/>
  <c r="CB420" i="8"/>
  <c r="BN420" i="8"/>
  <c r="BB420" i="8"/>
  <c r="AP420" i="8"/>
  <c r="AD420" i="8"/>
  <c r="R420" i="8"/>
  <c r="G420" i="8"/>
  <c r="BY420" i="8"/>
  <c r="BM420" i="8"/>
  <c r="BA420" i="8"/>
  <c r="AO420" i="8"/>
  <c r="AB420" i="8"/>
  <c r="Q420" i="8"/>
  <c r="BX420" i="8"/>
  <c r="BL420" i="8"/>
  <c r="AZ420" i="8"/>
  <c r="AN420" i="8"/>
  <c r="AA420" i="8"/>
  <c r="P420" i="8"/>
  <c r="CC420" i="8"/>
  <c r="BO420" i="8"/>
  <c r="BC420" i="8"/>
  <c r="AQ420" i="8"/>
  <c r="AE420" i="8"/>
  <c r="T420" i="8"/>
  <c r="H420" i="8"/>
  <c r="BR420" i="8"/>
  <c r="AT420" i="8"/>
  <c r="Y420" i="8"/>
  <c r="J420" i="8"/>
  <c r="BK420" i="8"/>
  <c r="AS420" i="8"/>
  <c r="X420" i="8"/>
  <c r="BJ420" i="8"/>
  <c r="AR420" i="8"/>
  <c r="W420" i="8"/>
  <c r="BI420" i="8"/>
  <c r="AK420" i="8"/>
  <c r="V420" i="8"/>
  <c r="BS420" i="8"/>
  <c r="AU420" i="8"/>
  <c r="Z420" i="8"/>
  <c r="K420" i="8"/>
  <c r="AJ420" i="8"/>
  <c r="BW420" i="8"/>
  <c r="AI420" i="8"/>
  <c r="BV420" i="8"/>
  <c r="AH420" i="8"/>
  <c r="BU420" i="8"/>
  <c r="AG420" i="8"/>
  <c r="AX420" i="8"/>
  <c r="L420" i="8"/>
  <c r="BT420" i="8"/>
  <c r="BH420" i="8"/>
  <c r="BE420" i="8"/>
  <c r="BD420" i="8"/>
  <c r="M420" i="8"/>
  <c r="AY420" i="8"/>
  <c r="U420" i="8"/>
  <c r="N420" i="8"/>
  <c r="AF420" i="8"/>
  <c r="O420" i="8"/>
  <c r="CI539" i="25"/>
  <c r="BW539" i="25"/>
  <c r="BK539" i="25"/>
  <c r="AY539" i="25"/>
  <c r="AM539" i="25"/>
  <c r="AA539" i="25"/>
  <c r="O539" i="25"/>
  <c r="CH539" i="25"/>
  <c r="BV539" i="25"/>
  <c r="BJ539" i="25"/>
  <c r="AX539" i="25"/>
  <c r="AL539" i="25"/>
  <c r="Z539" i="25"/>
  <c r="N539" i="25"/>
  <c r="E540" i="25"/>
  <c r="CF539" i="25"/>
  <c r="BT539" i="25"/>
  <c r="BH539" i="25"/>
  <c r="AV539" i="25"/>
  <c r="AJ539" i="25"/>
  <c r="X539" i="25"/>
  <c r="L539" i="25"/>
  <c r="CE539" i="25"/>
  <c r="BS539" i="25"/>
  <c r="BG539" i="25"/>
  <c r="AU539" i="25"/>
  <c r="AI539" i="25"/>
  <c r="W539" i="25"/>
  <c r="K539" i="25"/>
  <c r="CD539" i="25"/>
  <c r="BR539" i="25"/>
  <c r="BF539" i="25"/>
  <c r="AT539" i="25"/>
  <c r="AH539" i="25"/>
  <c r="V539" i="25"/>
  <c r="J539" i="25"/>
  <c r="CC539" i="25"/>
  <c r="BQ539" i="25"/>
  <c r="BE539" i="25"/>
  <c r="AS539" i="25"/>
  <c r="AG539" i="25"/>
  <c r="U539" i="25"/>
  <c r="I539" i="25"/>
  <c r="CB539" i="25"/>
  <c r="BP539" i="25"/>
  <c r="BD539" i="25"/>
  <c r="AR539" i="25"/>
  <c r="AF539" i="25"/>
  <c r="T539" i="25"/>
  <c r="H539" i="25"/>
  <c r="CL539" i="25"/>
  <c r="BZ539" i="25"/>
  <c r="BN539" i="25"/>
  <c r="BB539" i="25"/>
  <c r="AP539" i="25"/>
  <c r="AD539" i="25"/>
  <c r="R539" i="25"/>
  <c r="CJ539" i="25"/>
  <c r="BX539" i="25"/>
  <c r="BL539" i="25"/>
  <c r="AZ539" i="25"/>
  <c r="AN539" i="25"/>
  <c r="AB539" i="25"/>
  <c r="P539" i="25"/>
  <c r="BM539" i="25"/>
  <c r="Q539" i="25"/>
  <c r="BI539" i="25"/>
  <c r="M539" i="25"/>
  <c r="BC539" i="25"/>
  <c r="G539" i="25"/>
  <c r="BA539" i="25"/>
  <c r="AW539" i="25"/>
  <c r="CM539" i="25"/>
  <c r="AQ539" i="25"/>
  <c r="CK539" i="25"/>
  <c r="AO539" i="25"/>
  <c r="CG539" i="25"/>
  <c r="AK539" i="25"/>
  <c r="CA539" i="25"/>
  <c r="AE539" i="25"/>
  <c r="BO539" i="25"/>
  <c r="S539" i="25"/>
  <c r="BY539" i="25"/>
  <c r="BU539" i="25"/>
  <c r="AC539" i="25"/>
  <c r="Y539" i="25"/>
  <c r="CH430" i="25"/>
  <c r="BV430" i="25"/>
  <c r="BJ430" i="25"/>
  <c r="AX430" i="25"/>
  <c r="AL430" i="25"/>
  <c r="Z430" i="25"/>
  <c r="N430" i="25"/>
  <c r="CG430" i="25"/>
  <c r="BU430" i="25"/>
  <c r="BI430" i="25"/>
  <c r="AW430" i="25"/>
  <c r="AK430" i="25"/>
  <c r="Y430" i="25"/>
  <c r="M430" i="25"/>
  <c r="E431" i="25"/>
  <c r="CF430" i="25"/>
  <c r="BT430" i="25"/>
  <c r="BH430" i="25"/>
  <c r="AV430" i="25"/>
  <c r="AJ430" i="25"/>
  <c r="X430" i="25"/>
  <c r="L430" i="25"/>
  <c r="CE430" i="25"/>
  <c r="BS430" i="25"/>
  <c r="BG430" i="25"/>
  <c r="AU430" i="25"/>
  <c r="AI430" i="25"/>
  <c r="W430" i="25"/>
  <c r="K430" i="25"/>
  <c r="CD430" i="25"/>
  <c r="BR430" i="25"/>
  <c r="BF430" i="25"/>
  <c r="AT430" i="25"/>
  <c r="AH430" i="25"/>
  <c r="V430" i="25"/>
  <c r="J430" i="25"/>
  <c r="CC430" i="25"/>
  <c r="BQ430" i="25"/>
  <c r="BE430" i="25"/>
  <c r="AS430" i="25"/>
  <c r="AG430" i="25"/>
  <c r="U430" i="25"/>
  <c r="I430" i="25"/>
  <c r="CB430" i="25"/>
  <c r="BP430" i="25"/>
  <c r="BD430" i="25"/>
  <c r="AR430" i="25"/>
  <c r="AF430" i="25"/>
  <c r="T430" i="25"/>
  <c r="H430" i="25"/>
  <c r="CM430" i="25"/>
  <c r="CA430" i="25"/>
  <c r="BO430" i="25"/>
  <c r="BC430" i="25"/>
  <c r="AQ430" i="25"/>
  <c r="AE430" i="25"/>
  <c r="S430" i="25"/>
  <c r="G430" i="25"/>
  <c r="CK430" i="25"/>
  <c r="BY430" i="25"/>
  <c r="BM430" i="25"/>
  <c r="BA430" i="25"/>
  <c r="AO430" i="25"/>
  <c r="AC430" i="25"/>
  <c r="Q430" i="25"/>
  <c r="CI430" i="25"/>
  <c r="BW430" i="25"/>
  <c r="BK430" i="25"/>
  <c r="AY430" i="25"/>
  <c r="AM430" i="25"/>
  <c r="AA430" i="25"/>
  <c r="O430" i="25"/>
  <c r="BZ430" i="25"/>
  <c r="BX430" i="25"/>
  <c r="BN430" i="25"/>
  <c r="BL430" i="25"/>
  <c r="BB430" i="25"/>
  <c r="AZ430" i="25"/>
  <c r="AP430" i="25"/>
  <c r="AN430" i="25"/>
  <c r="AD430" i="25"/>
  <c r="CJ430" i="25"/>
  <c r="P430" i="25"/>
  <c r="CL430" i="25"/>
  <c r="AB430" i="25"/>
  <c r="R430" i="25"/>
  <c r="CH323" i="25"/>
  <c r="BV323" i="25"/>
  <c r="BJ323" i="25"/>
  <c r="AX323" i="25"/>
  <c r="AL323" i="25"/>
  <c r="Z323" i="25"/>
  <c r="N323" i="25"/>
  <c r="CG323" i="25"/>
  <c r="BU323" i="25"/>
  <c r="BI323" i="25"/>
  <c r="AW323" i="25"/>
  <c r="AK323" i="25"/>
  <c r="Y323" i="25"/>
  <c r="M323" i="25"/>
  <c r="E324" i="25"/>
  <c r="CF323" i="25"/>
  <c r="BT323" i="25"/>
  <c r="BH323" i="25"/>
  <c r="AV323" i="25"/>
  <c r="AJ323" i="25"/>
  <c r="X323" i="25"/>
  <c r="L323" i="25"/>
  <c r="CE323" i="25"/>
  <c r="BS323" i="25"/>
  <c r="BG323" i="25"/>
  <c r="AU323" i="25"/>
  <c r="AI323" i="25"/>
  <c r="W323" i="25"/>
  <c r="K323" i="25"/>
  <c r="CD323" i="25"/>
  <c r="BR323" i="25"/>
  <c r="BF323" i="25"/>
  <c r="AT323" i="25"/>
  <c r="AH323" i="25"/>
  <c r="V323" i="25"/>
  <c r="J323" i="25"/>
  <c r="CC323" i="25"/>
  <c r="BQ323" i="25"/>
  <c r="BE323" i="25"/>
  <c r="AS323" i="25"/>
  <c r="AG323" i="25"/>
  <c r="U323" i="25"/>
  <c r="I323" i="25"/>
  <c r="CB323" i="25"/>
  <c r="BP323" i="25"/>
  <c r="BD323" i="25"/>
  <c r="AR323" i="25"/>
  <c r="AF323" i="25"/>
  <c r="T323" i="25"/>
  <c r="H323" i="25"/>
  <c r="CM323" i="25"/>
  <c r="CA323" i="25"/>
  <c r="BO323" i="25"/>
  <c r="BC323" i="25"/>
  <c r="AQ323" i="25"/>
  <c r="AE323" i="25"/>
  <c r="S323" i="25"/>
  <c r="G323" i="25"/>
  <c r="CL323" i="25"/>
  <c r="BZ323" i="25"/>
  <c r="BN323" i="25"/>
  <c r="BB323" i="25"/>
  <c r="AP323" i="25"/>
  <c r="AD323" i="25"/>
  <c r="R323" i="25"/>
  <c r="CK323" i="25"/>
  <c r="BY323" i="25"/>
  <c r="BM323" i="25"/>
  <c r="BA323" i="25"/>
  <c r="AO323" i="25"/>
  <c r="AC323" i="25"/>
  <c r="Q323" i="25"/>
  <c r="BK323" i="25"/>
  <c r="AZ323" i="25"/>
  <c r="AY323" i="25"/>
  <c r="AN323" i="25"/>
  <c r="AM323" i="25"/>
  <c r="AB323" i="25"/>
  <c r="AA323" i="25"/>
  <c r="CJ323" i="25"/>
  <c r="P323" i="25"/>
  <c r="CI323" i="25"/>
  <c r="O323" i="25"/>
  <c r="BX323" i="25"/>
  <c r="BW323" i="25"/>
  <c r="BL323" i="25"/>
  <c r="BX314" i="8"/>
  <c r="BL314" i="8"/>
  <c r="AZ314" i="8"/>
  <c r="AN314" i="8"/>
  <c r="AB314" i="8"/>
  <c r="P314" i="8"/>
  <c r="BV314" i="8"/>
  <c r="BJ314" i="8"/>
  <c r="AX314" i="8"/>
  <c r="AL314" i="8"/>
  <c r="Z314" i="8"/>
  <c r="N314" i="8"/>
  <c r="BU314" i="8"/>
  <c r="BI314" i="8"/>
  <c r="AW314" i="8"/>
  <c r="AK314" i="8"/>
  <c r="Y314" i="8"/>
  <c r="M314" i="8"/>
  <c r="BT314" i="8"/>
  <c r="BH314" i="8"/>
  <c r="AV314" i="8"/>
  <c r="AJ314" i="8"/>
  <c r="X314" i="8"/>
  <c r="L314" i="8"/>
  <c r="BS314" i="8"/>
  <c r="BG314" i="8"/>
  <c r="AU314" i="8"/>
  <c r="AI314" i="8"/>
  <c r="W314" i="8"/>
  <c r="K314" i="8"/>
  <c r="CB314" i="8"/>
  <c r="BP314" i="8"/>
  <c r="BD314" i="8"/>
  <c r="AR314" i="8"/>
  <c r="AF314" i="8"/>
  <c r="T314" i="8"/>
  <c r="H314" i="8"/>
  <c r="CA314" i="8"/>
  <c r="BO314" i="8"/>
  <c r="BC314" i="8"/>
  <c r="AQ314" i="8"/>
  <c r="AE314" i="8"/>
  <c r="S314" i="8"/>
  <c r="G314" i="8"/>
  <c r="BZ314" i="8"/>
  <c r="BN314" i="8"/>
  <c r="BB314" i="8"/>
  <c r="AP314" i="8"/>
  <c r="AD314" i="8"/>
  <c r="R314" i="8"/>
  <c r="BK314" i="8"/>
  <c r="AA314" i="8"/>
  <c r="BF314" i="8"/>
  <c r="V314" i="8"/>
  <c r="BA314" i="8"/>
  <c r="Q314" i="8"/>
  <c r="AY314" i="8"/>
  <c r="O314" i="8"/>
  <c r="CD314" i="8"/>
  <c r="AT314" i="8"/>
  <c r="J314" i="8"/>
  <c r="CC314" i="8"/>
  <c r="AS314" i="8"/>
  <c r="I314" i="8"/>
  <c r="BY314" i="8"/>
  <c r="AO314" i="8"/>
  <c r="BW314" i="8"/>
  <c r="AM314" i="8"/>
  <c r="BR314" i="8"/>
  <c r="AH314" i="8"/>
  <c r="BQ314" i="8"/>
  <c r="BM314" i="8"/>
  <c r="BE314" i="8"/>
  <c r="AG314" i="8"/>
  <c r="AC314" i="8"/>
  <c r="U314" i="8"/>
  <c r="E531" i="8"/>
  <c r="S530" i="8"/>
  <c r="AI530" i="8"/>
  <c r="AY530" i="8"/>
  <c r="BO530" i="8"/>
  <c r="T530" i="8"/>
  <c r="AJ530" i="8"/>
  <c r="AZ530" i="8"/>
  <c r="BP530" i="8"/>
  <c r="U530" i="8"/>
  <c r="AK530" i="8"/>
  <c r="BA530" i="8"/>
  <c r="BQ530" i="8"/>
  <c r="V530" i="8"/>
  <c r="AL530" i="8"/>
  <c r="BB530" i="8"/>
  <c r="BR530" i="8"/>
  <c r="W530" i="8"/>
  <c r="AM530" i="8"/>
  <c r="BC530" i="8"/>
  <c r="BS530" i="8"/>
  <c r="I530" i="8"/>
  <c r="Y530" i="8"/>
  <c r="AO530" i="8"/>
  <c r="BE530" i="8"/>
  <c r="BU530" i="8"/>
  <c r="J530" i="8"/>
  <c r="Z530" i="8"/>
  <c r="AP530" i="8"/>
  <c r="BF530" i="8"/>
  <c r="BV530" i="8"/>
  <c r="K530" i="8"/>
  <c r="AA530" i="8"/>
  <c r="AQ530" i="8"/>
  <c r="BG530" i="8"/>
  <c r="BW530" i="8"/>
  <c r="L530" i="8"/>
  <c r="AB530" i="8"/>
  <c r="AR530" i="8"/>
  <c r="BH530" i="8"/>
  <c r="BX530" i="8"/>
  <c r="M530" i="8"/>
  <c r="AC530" i="8"/>
  <c r="AS530" i="8"/>
  <c r="BI530" i="8"/>
  <c r="BY530" i="8"/>
  <c r="N530" i="8"/>
  <c r="AD530" i="8"/>
  <c r="AT530" i="8"/>
  <c r="BJ530" i="8"/>
  <c r="BZ530" i="8"/>
  <c r="O530" i="8"/>
  <c r="AE530" i="8"/>
  <c r="AU530" i="8"/>
  <c r="BK530" i="8"/>
  <c r="AV530" i="8"/>
  <c r="AW530" i="8"/>
  <c r="AX530" i="8"/>
  <c r="BD530" i="8"/>
  <c r="BL530" i="8"/>
  <c r="BM530" i="8"/>
  <c r="BN530" i="8"/>
  <c r="H530" i="8"/>
  <c r="BT530" i="8"/>
  <c r="P530" i="8"/>
  <c r="CA530" i="8"/>
  <c r="Q530" i="8"/>
  <c r="CB530" i="8"/>
  <c r="R530" i="8"/>
  <c r="CC530" i="8"/>
  <c r="X530" i="8"/>
  <c r="CD530" i="8"/>
  <c r="AF530" i="8"/>
  <c r="AG530" i="8"/>
  <c r="AN530" i="8"/>
  <c r="G530" i="8"/>
  <c r="AH530" i="8"/>
  <c r="E315" i="8"/>
  <c r="E421" i="8"/>
  <c r="BV421" i="8" l="1"/>
  <c r="BL421" i="8"/>
  <c r="BB421" i="8"/>
  <c r="AR421" i="8"/>
  <c r="AH421" i="8"/>
  <c r="X421" i="8"/>
  <c r="N421" i="8"/>
  <c r="BU421" i="8"/>
  <c r="BK421" i="8"/>
  <c r="BA421" i="8"/>
  <c r="AQ421" i="8"/>
  <c r="AG421" i="8"/>
  <c r="W421" i="8"/>
  <c r="M421" i="8"/>
  <c r="CA421" i="8"/>
  <c r="BO421" i="8"/>
  <c r="BC421" i="8"/>
  <c r="AO421" i="8"/>
  <c r="AC421" i="8"/>
  <c r="Q421" i="8"/>
  <c r="BZ421" i="8"/>
  <c r="BN421" i="8"/>
  <c r="AZ421" i="8"/>
  <c r="AN421" i="8"/>
  <c r="AB421" i="8"/>
  <c r="P421" i="8"/>
  <c r="BY421" i="8"/>
  <c r="BM421" i="8"/>
  <c r="AY421" i="8"/>
  <c r="AM421" i="8"/>
  <c r="AA421" i="8"/>
  <c r="O421" i="8"/>
  <c r="CB421" i="8"/>
  <c r="BP421" i="8"/>
  <c r="BD421" i="8"/>
  <c r="AP421" i="8"/>
  <c r="AD421" i="8"/>
  <c r="R421" i="8"/>
  <c r="BW421" i="8"/>
  <c r="BE421" i="8"/>
  <c r="AI421" i="8"/>
  <c r="K421" i="8"/>
  <c r="BT421" i="8"/>
  <c r="AX421" i="8"/>
  <c r="AF421" i="8"/>
  <c r="J421" i="8"/>
  <c r="BS421" i="8"/>
  <c r="AW421" i="8"/>
  <c r="AE421" i="8"/>
  <c r="I421" i="8"/>
  <c r="BR421" i="8"/>
  <c r="AV421" i="8"/>
  <c r="Z421" i="8"/>
  <c r="H421" i="8"/>
  <c r="BX421" i="8"/>
  <c r="BF421" i="8"/>
  <c r="AJ421" i="8"/>
  <c r="L421" i="8"/>
  <c r="AU421" i="8"/>
  <c r="G421" i="8"/>
  <c r="AT421" i="8"/>
  <c r="AS421" i="8"/>
  <c r="CD421" i="8"/>
  <c r="AL421" i="8"/>
  <c r="BG421" i="8"/>
  <c r="S421" i="8"/>
  <c r="CC421" i="8"/>
  <c r="BQ421" i="8"/>
  <c r="BJ421" i="8"/>
  <c r="BI421" i="8"/>
  <c r="T421" i="8"/>
  <c r="BH421" i="8"/>
  <c r="AK421" i="8"/>
  <c r="Y421" i="8"/>
  <c r="V421" i="8"/>
  <c r="U421" i="8"/>
  <c r="CN324" i="25"/>
  <c r="CB324" i="25"/>
  <c r="BP324" i="25"/>
  <c r="BD324" i="25"/>
  <c r="AR324" i="25"/>
  <c r="AF324" i="25"/>
  <c r="T324" i="25"/>
  <c r="H324" i="25"/>
  <c r="CM324" i="25"/>
  <c r="CA324" i="25"/>
  <c r="BO324" i="25"/>
  <c r="BC324" i="25"/>
  <c r="AQ324" i="25"/>
  <c r="AE324" i="25"/>
  <c r="S324" i="25"/>
  <c r="G324" i="25"/>
  <c r="CL324" i="25"/>
  <c r="BZ324" i="25"/>
  <c r="BN324" i="25"/>
  <c r="BB324" i="25"/>
  <c r="AP324" i="25"/>
  <c r="AD324" i="25"/>
  <c r="R324" i="25"/>
  <c r="CK324" i="25"/>
  <c r="BY324" i="25"/>
  <c r="BM324" i="25"/>
  <c r="BA324" i="25"/>
  <c r="AO324" i="25"/>
  <c r="AC324" i="25"/>
  <c r="Q324" i="25"/>
  <c r="CJ324" i="25"/>
  <c r="BX324" i="25"/>
  <c r="BL324" i="25"/>
  <c r="AZ324" i="25"/>
  <c r="AN324" i="25"/>
  <c r="AB324" i="25"/>
  <c r="P324" i="25"/>
  <c r="CI324" i="25"/>
  <c r="BW324" i="25"/>
  <c r="BK324" i="25"/>
  <c r="AY324" i="25"/>
  <c r="AM324" i="25"/>
  <c r="AA324" i="25"/>
  <c r="O324" i="25"/>
  <c r="CH324" i="25"/>
  <c r="BV324" i="25"/>
  <c r="BJ324" i="25"/>
  <c r="AX324" i="25"/>
  <c r="AL324" i="25"/>
  <c r="Z324" i="25"/>
  <c r="N324" i="25"/>
  <c r="CG324" i="25"/>
  <c r="BU324" i="25"/>
  <c r="BI324" i="25"/>
  <c r="AW324" i="25"/>
  <c r="AK324" i="25"/>
  <c r="Y324" i="25"/>
  <c r="M324" i="25"/>
  <c r="E325" i="25"/>
  <c r="CF324" i="25"/>
  <c r="BT324" i="25"/>
  <c r="BH324" i="25"/>
  <c r="AV324" i="25"/>
  <c r="AJ324" i="25"/>
  <c r="X324" i="25"/>
  <c r="L324" i="25"/>
  <c r="CE324" i="25"/>
  <c r="BS324" i="25"/>
  <c r="BG324" i="25"/>
  <c r="AU324" i="25"/>
  <c r="AI324" i="25"/>
  <c r="W324" i="25"/>
  <c r="K324" i="25"/>
  <c r="AG324" i="25"/>
  <c r="V324" i="25"/>
  <c r="U324" i="25"/>
  <c r="CD324" i="25"/>
  <c r="J324" i="25"/>
  <c r="CC324" i="25"/>
  <c r="I324" i="25"/>
  <c r="BR324" i="25"/>
  <c r="BQ324" i="25"/>
  <c r="BF324" i="25"/>
  <c r="BE324" i="25"/>
  <c r="AT324" i="25"/>
  <c r="AS324" i="25"/>
  <c r="AH324" i="25"/>
  <c r="CC540" i="25"/>
  <c r="BQ540" i="25"/>
  <c r="BE540" i="25"/>
  <c r="AS540" i="25"/>
  <c r="AG540" i="25"/>
  <c r="U540" i="25"/>
  <c r="I540" i="25"/>
  <c r="CN540" i="25"/>
  <c r="CB540" i="25"/>
  <c r="BP540" i="25"/>
  <c r="BD540" i="25"/>
  <c r="AR540" i="25"/>
  <c r="AF540" i="25"/>
  <c r="T540" i="25"/>
  <c r="H540" i="25"/>
  <c r="CM540" i="25"/>
  <c r="CA540" i="25"/>
  <c r="BO540" i="25"/>
  <c r="BC540" i="25"/>
  <c r="AQ540" i="25"/>
  <c r="AE540" i="25"/>
  <c r="S540" i="25"/>
  <c r="G540" i="25"/>
  <c r="CL540" i="25"/>
  <c r="BZ540" i="25"/>
  <c r="BN540" i="25"/>
  <c r="BB540" i="25"/>
  <c r="AP540" i="25"/>
  <c r="AD540" i="25"/>
  <c r="R540" i="25"/>
  <c r="CK540" i="25"/>
  <c r="BY540" i="25"/>
  <c r="BM540" i="25"/>
  <c r="BA540" i="25"/>
  <c r="AO540" i="25"/>
  <c r="AC540" i="25"/>
  <c r="Q540" i="25"/>
  <c r="CJ540" i="25"/>
  <c r="BX540" i="25"/>
  <c r="BL540" i="25"/>
  <c r="AZ540" i="25"/>
  <c r="AN540" i="25"/>
  <c r="AB540" i="25"/>
  <c r="P540" i="25"/>
  <c r="CI540" i="25"/>
  <c r="BW540" i="25"/>
  <c r="BK540" i="25"/>
  <c r="AY540" i="25"/>
  <c r="AM540" i="25"/>
  <c r="AA540" i="25"/>
  <c r="O540" i="25"/>
  <c r="CH540" i="25"/>
  <c r="BV540" i="25"/>
  <c r="BJ540" i="25"/>
  <c r="AX540" i="25"/>
  <c r="AL540" i="25"/>
  <c r="Z540" i="25"/>
  <c r="N540" i="25"/>
  <c r="CG540" i="25"/>
  <c r="BU540" i="25"/>
  <c r="BI540" i="25"/>
  <c r="AW540" i="25"/>
  <c r="AK540" i="25"/>
  <c r="Y540" i="25"/>
  <c r="M540" i="25"/>
  <c r="E541" i="25"/>
  <c r="CF540" i="25"/>
  <c r="BT540" i="25"/>
  <c r="BH540" i="25"/>
  <c r="AV540" i="25"/>
  <c r="AJ540" i="25"/>
  <c r="X540" i="25"/>
  <c r="L540" i="25"/>
  <c r="CD540" i="25"/>
  <c r="BR540" i="25"/>
  <c r="BF540" i="25"/>
  <c r="AT540" i="25"/>
  <c r="AH540" i="25"/>
  <c r="V540" i="25"/>
  <c r="J540" i="25"/>
  <c r="AI540" i="25"/>
  <c r="W540" i="25"/>
  <c r="K540" i="25"/>
  <c r="CE540" i="25"/>
  <c r="AU540" i="25"/>
  <c r="BS540" i="25"/>
  <c r="BG540" i="25"/>
  <c r="CN431" i="25"/>
  <c r="CB431" i="25"/>
  <c r="BP431" i="25"/>
  <c r="BD431" i="25"/>
  <c r="AR431" i="25"/>
  <c r="AF431" i="25"/>
  <c r="T431" i="25"/>
  <c r="H431" i="25"/>
  <c r="CM431" i="25"/>
  <c r="CA431" i="25"/>
  <c r="BO431" i="25"/>
  <c r="BC431" i="25"/>
  <c r="AQ431" i="25"/>
  <c r="AE431" i="25"/>
  <c r="S431" i="25"/>
  <c r="G431" i="25"/>
  <c r="CL431" i="25"/>
  <c r="BZ431" i="25"/>
  <c r="BN431" i="25"/>
  <c r="BB431" i="25"/>
  <c r="AP431" i="25"/>
  <c r="AD431" i="25"/>
  <c r="R431" i="25"/>
  <c r="CK431" i="25"/>
  <c r="BY431" i="25"/>
  <c r="BM431" i="25"/>
  <c r="BA431" i="25"/>
  <c r="AO431" i="25"/>
  <c r="AC431" i="25"/>
  <c r="Q431" i="25"/>
  <c r="CJ431" i="25"/>
  <c r="BX431" i="25"/>
  <c r="BL431" i="25"/>
  <c r="AZ431" i="25"/>
  <c r="AN431" i="25"/>
  <c r="AB431" i="25"/>
  <c r="P431" i="25"/>
  <c r="CI431" i="25"/>
  <c r="BW431" i="25"/>
  <c r="BK431" i="25"/>
  <c r="AY431" i="25"/>
  <c r="AM431" i="25"/>
  <c r="AA431" i="25"/>
  <c r="O431" i="25"/>
  <c r="CH431" i="25"/>
  <c r="BV431" i="25"/>
  <c r="BJ431" i="25"/>
  <c r="AX431" i="25"/>
  <c r="AL431" i="25"/>
  <c r="Z431" i="25"/>
  <c r="N431" i="25"/>
  <c r="CG431" i="25"/>
  <c r="BU431" i="25"/>
  <c r="BI431" i="25"/>
  <c r="AW431" i="25"/>
  <c r="AK431" i="25"/>
  <c r="Y431" i="25"/>
  <c r="M431" i="25"/>
  <c r="CE431" i="25"/>
  <c r="BS431" i="25"/>
  <c r="BG431" i="25"/>
  <c r="AU431" i="25"/>
  <c r="AI431" i="25"/>
  <c r="W431" i="25"/>
  <c r="K431" i="25"/>
  <c r="CC431" i="25"/>
  <c r="BQ431" i="25"/>
  <c r="BE431" i="25"/>
  <c r="AS431" i="25"/>
  <c r="AG431" i="25"/>
  <c r="U431" i="25"/>
  <c r="I431" i="25"/>
  <c r="AV431" i="25"/>
  <c r="AT431" i="25"/>
  <c r="E432" i="25"/>
  <c r="AJ431" i="25"/>
  <c r="AH431" i="25"/>
  <c r="X431" i="25"/>
  <c r="V431" i="25"/>
  <c r="CF431" i="25"/>
  <c r="L431" i="25"/>
  <c r="CD431" i="25"/>
  <c r="J431" i="25"/>
  <c r="BT431" i="25"/>
  <c r="BF431" i="25"/>
  <c r="BR431" i="25"/>
  <c r="BH431" i="25"/>
  <c r="BT315" i="8"/>
  <c r="BH315" i="8"/>
  <c r="AV315" i="8"/>
  <c r="AJ315" i="8"/>
  <c r="X315" i="8"/>
  <c r="L315" i="8"/>
  <c r="CD315" i="8"/>
  <c r="BR315" i="8"/>
  <c r="BF315" i="8"/>
  <c r="AT315" i="8"/>
  <c r="AH315" i="8"/>
  <c r="V315" i="8"/>
  <c r="J315" i="8"/>
  <c r="CC315" i="8"/>
  <c r="BQ315" i="8"/>
  <c r="BE315" i="8"/>
  <c r="AS315" i="8"/>
  <c r="AG315" i="8"/>
  <c r="U315" i="8"/>
  <c r="I315" i="8"/>
  <c r="CB315" i="8"/>
  <c r="BP315" i="8"/>
  <c r="BD315" i="8"/>
  <c r="AR315" i="8"/>
  <c r="AF315" i="8"/>
  <c r="T315" i="8"/>
  <c r="H315" i="8"/>
  <c r="CA315" i="8"/>
  <c r="BO315" i="8"/>
  <c r="BC315" i="8"/>
  <c r="AQ315" i="8"/>
  <c r="AE315" i="8"/>
  <c r="S315" i="8"/>
  <c r="G315" i="8"/>
  <c r="BX315" i="8"/>
  <c r="BL315" i="8"/>
  <c r="AZ315" i="8"/>
  <c r="AN315" i="8"/>
  <c r="AB315" i="8"/>
  <c r="P315" i="8"/>
  <c r="BW315" i="8"/>
  <c r="BK315" i="8"/>
  <c r="AY315" i="8"/>
  <c r="AM315" i="8"/>
  <c r="AA315" i="8"/>
  <c r="O315" i="8"/>
  <c r="BV315" i="8"/>
  <c r="BJ315" i="8"/>
  <c r="AX315" i="8"/>
  <c r="AL315" i="8"/>
  <c r="Z315" i="8"/>
  <c r="N315" i="8"/>
  <c r="BG315" i="8"/>
  <c r="W315" i="8"/>
  <c r="BB315" i="8"/>
  <c r="R315" i="8"/>
  <c r="AW315" i="8"/>
  <c r="M315" i="8"/>
  <c r="CE315" i="8"/>
  <c r="AU315" i="8"/>
  <c r="K315" i="8"/>
  <c r="BZ315" i="8"/>
  <c r="AP315" i="8"/>
  <c r="BY315" i="8"/>
  <c r="AO315" i="8"/>
  <c r="BU315" i="8"/>
  <c r="AK315" i="8"/>
  <c r="BS315" i="8"/>
  <c r="AI315" i="8"/>
  <c r="BN315" i="8"/>
  <c r="AD315" i="8"/>
  <c r="BM315" i="8"/>
  <c r="BI315" i="8"/>
  <c r="BA315" i="8"/>
  <c r="AC315" i="8"/>
  <c r="Y315" i="8"/>
  <c r="Q315" i="8"/>
  <c r="E532" i="8"/>
  <c r="H531" i="8"/>
  <c r="X531" i="8"/>
  <c r="AN531" i="8"/>
  <c r="BD531" i="8"/>
  <c r="BT531" i="8"/>
  <c r="I531" i="8"/>
  <c r="Y531" i="8"/>
  <c r="AO531" i="8"/>
  <c r="BE531" i="8"/>
  <c r="BU531" i="8"/>
  <c r="J531" i="8"/>
  <c r="Z531" i="8"/>
  <c r="AP531" i="8"/>
  <c r="BF531" i="8"/>
  <c r="BV531" i="8"/>
  <c r="K531" i="8"/>
  <c r="AA531" i="8"/>
  <c r="AQ531" i="8"/>
  <c r="BG531" i="8"/>
  <c r="BW531" i="8"/>
  <c r="L531" i="8"/>
  <c r="AB531" i="8"/>
  <c r="AR531" i="8"/>
  <c r="BH531" i="8"/>
  <c r="BX531" i="8"/>
  <c r="N531" i="8"/>
  <c r="AD531" i="8"/>
  <c r="AT531" i="8"/>
  <c r="BJ531" i="8"/>
  <c r="BZ531" i="8"/>
  <c r="O531" i="8"/>
  <c r="AE531" i="8"/>
  <c r="AU531" i="8"/>
  <c r="BK531" i="8"/>
  <c r="CA531" i="8"/>
  <c r="P531" i="8"/>
  <c r="AF531" i="8"/>
  <c r="AV531" i="8"/>
  <c r="BL531" i="8"/>
  <c r="CB531" i="8"/>
  <c r="Q531" i="8"/>
  <c r="AG531" i="8"/>
  <c r="AW531" i="8"/>
  <c r="BM531" i="8"/>
  <c r="CC531" i="8"/>
  <c r="R531" i="8"/>
  <c r="AH531" i="8"/>
  <c r="AX531" i="8"/>
  <c r="BN531" i="8"/>
  <c r="CD531" i="8"/>
  <c r="S531" i="8"/>
  <c r="AI531" i="8"/>
  <c r="AY531" i="8"/>
  <c r="W531" i="8"/>
  <c r="BS531" i="8"/>
  <c r="AC531" i="8"/>
  <c r="BY531" i="8"/>
  <c r="AJ531" i="8"/>
  <c r="CE531" i="8"/>
  <c r="AK531" i="8"/>
  <c r="AL531" i="8"/>
  <c r="AM531" i="8"/>
  <c r="AS531" i="8"/>
  <c r="AZ531" i="8"/>
  <c r="BA531" i="8"/>
  <c r="BB531" i="8"/>
  <c r="BC531" i="8"/>
  <c r="BI531" i="8"/>
  <c r="M531" i="8"/>
  <c r="BO531" i="8"/>
  <c r="T531" i="8"/>
  <c r="BP531" i="8"/>
  <c r="V531" i="8"/>
  <c r="BR531" i="8"/>
  <c r="G531" i="8"/>
  <c r="U531" i="8"/>
  <c r="BQ531" i="8"/>
  <c r="E422" i="8"/>
  <c r="E316" i="8"/>
  <c r="BZ422" i="8" l="1"/>
  <c r="BP422" i="8"/>
  <c r="BF422" i="8"/>
  <c r="AV422" i="8"/>
  <c r="AL422" i="8"/>
  <c r="AB422" i="8"/>
  <c r="R422" i="8"/>
  <c r="H422" i="8"/>
  <c r="BY422" i="8"/>
  <c r="BO422" i="8"/>
  <c r="BE422" i="8"/>
  <c r="AU422" i="8"/>
  <c r="AK422" i="8"/>
  <c r="AA422" i="8"/>
  <c r="Q422" i="8"/>
  <c r="G422" i="8"/>
  <c r="CA422" i="8"/>
  <c r="BM422" i="8"/>
  <c r="BA422" i="8"/>
  <c r="AO422" i="8"/>
  <c r="AC422" i="8"/>
  <c r="O422" i="8"/>
  <c r="BX422" i="8"/>
  <c r="BL422" i="8"/>
  <c r="AZ422" i="8"/>
  <c r="AN422" i="8"/>
  <c r="Z422" i="8"/>
  <c r="N422" i="8"/>
  <c r="BW422" i="8"/>
  <c r="BK422" i="8"/>
  <c r="AY422" i="8"/>
  <c r="AM422" i="8"/>
  <c r="Y422" i="8"/>
  <c r="M422" i="8"/>
  <c r="CB422" i="8"/>
  <c r="BN422" i="8"/>
  <c r="BB422" i="8"/>
  <c r="AP422" i="8"/>
  <c r="AD422" i="8"/>
  <c r="P422" i="8"/>
  <c r="CE422" i="8"/>
  <c r="BI422" i="8"/>
  <c r="AQ422" i="8"/>
  <c r="U422" i="8"/>
  <c r="CD422" i="8"/>
  <c r="BH422" i="8"/>
  <c r="AJ422" i="8"/>
  <c r="T422" i="8"/>
  <c r="CC422" i="8"/>
  <c r="BG422" i="8"/>
  <c r="AI422" i="8"/>
  <c r="S422" i="8"/>
  <c r="BV422" i="8"/>
  <c r="BD422" i="8"/>
  <c r="AH422" i="8"/>
  <c r="L422" i="8"/>
  <c r="BJ422" i="8"/>
  <c r="AR422" i="8"/>
  <c r="V422" i="8"/>
  <c r="BC422" i="8"/>
  <c r="K422" i="8"/>
  <c r="AX422" i="8"/>
  <c r="J422" i="8"/>
  <c r="AW422" i="8"/>
  <c r="I422" i="8"/>
  <c r="AT422" i="8"/>
  <c r="BQ422" i="8"/>
  <c r="W422" i="8"/>
  <c r="BU422" i="8"/>
  <c r="BT422" i="8"/>
  <c r="BS422" i="8"/>
  <c r="X422" i="8"/>
  <c r="AS422" i="8"/>
  <c r="AF422" i="8"/>
  <c r="AG422" i="8"/>
  <c r="AE422" i="8"/>
  <c r="BR422" i="8"/>
  <c r="CI541" i="25"/>
  <c r="BW541" i="25"/>
  <c r="BK541" i="25"/>
  <c r="AY541" i="25"/>
  <c r="AM541" i="25"/>
  <c r="AA541" i="25"/>
  <c r="O541" i="25"/>
  <c r="CH541" i="25"/>
  <c r="BV541" i="25"/>
  <c r="BJ541" i="25"/>
  <c r="AX541" i="25"/>
  <c r="AL541" i="25"/>
  <c r="Z541" i="25"/>
  <c r="N541" i="25"/>
  <c r="CG541" i="25"/>
  <c r="BU541" i="25"/>
  <c r="BI541" i="25"/>
  <c r="AW541" i="25"/>
  <c r="AK541" i="25"/>
  <c r="Y541" i="25"/>
  <c r="M541" i="25"/>
  <c r="E542" i="25"/>
  <c r="CF541" i="25"/>
  <c r="BT541" i="25"/>
  <c r="BH541" i="25"/>
  <c r="AV541" i="25"/>
  <c r="AJ541" i="25"/>
  <c r="X541" i="25"/>
  <c r="L541" i="25"/>
  <c r="CE541" i="25"/>
  <c r="BS541" i="25"/>
  <c r="BG541" i="25"/>
  <c r="AU541" i="25"/>
  <c r="AI541" i="25"/>
  <c r="W541" i="25"/>
  <c r="K541" i="25"/>
  <c r="CD541" i="25"/>
  <c r="BR541" i="25"/>
  <c r="BF541" i="25"/>
  <c r="AT541" i="25"/>
  <c r="AH541" i="25"/>
  <c r="V541" i="25"/>
  <c r="J541" i="25"/>
  <c r="CO541" i="25"/>
  <c r="CC541" i="25"/>
  <c r="BQ541" i="25"/>
  <c r="BE541" i="25"/>
  <c r="AS541" i="25"/>
  <c r="AG541" i="25"/>
  <c r="U541" i="25"/>
  <c r="I541" i="25"/>
  <c r="CN541" i="25"/>
  <c r="CB541" i="25"/>
  <c r="BP541" i="25"/>
  <c r="BD541" i="25"/>
  <c r="AR541" i="25"/>
  <c r="AF541" i="25"/>
  <c r="T541" i="25"/>
  <c r="H541" i="25"/>
  <c r="CM541" i="25"/>
  <c r="CA541" i="25"/>
  <c r="BO541" i="25"/>
  <c r="BC541" i="25"/>
  <c r="AQ541" i="25"/>
  <c r="AE541" i="25"/>
  <c r="S541" i="25"/>
  <c r="G541" i="25"/>
  <c r="CL541" i="25"/>
  <c r="BZ541" i="25"/>
  <c r="BN541" i="25"/>
  <c r="BB541" i="25"/>
  <c r="AP541" i="25"/>
  <c r="AD541" i="25"/>
  <c r="R541" i="25"/>
  <c r="CJ541" i="25"/>
  <c r="BX541" i="25"/>
  <c r="BL541" i="25"/>
  <c r="AZ541" i="25"/>
  <c r="AN541" i="25"/>
  <c r="AB541" i="25"/>
  <c r="P541" i="25"/>
  <c r="BY541" i="25"/>
  <c r="BM541" i="25"/>
  <c r="BA541" i="25"/>
  <c r="AO541" i="25"/>
  <c r="AC541" i="25"/>
  <c r="Q541" i="25"/>
  <c r="CK541" i="25"/>
  <c r="CH325" i="25"/>
  <c r="BV325" i="25"/>
  <c r="BJ325" i="25"/>
  <c r="AX325" i="25"/>
  <c r="AL325" i="25"/>
  <c r="Z325" i="25"/>
  <c r="N325" i="25"/>
  <c r="CG325" i="25"/>
  <c r="BU325" i="25"/>
  <c r="BI325" i="25"/>
  <c r="AW325" i="25"/>
  <c r="AK325" i="25"/>
  <c r="Y325" i="25"/>
  <c r="M325" i="25"/>
  <c r="E326" i="25"/>
  <c r="CF325" i="25"/>
  <c r="BT325" i="25"/>
  <c r="BH325" i="25"/>
  <c r="AV325" i="25"/>
  <c r="AJ325" i="25"/>
  <c r="X325" i="25"/>
  <c r="L325" i="25"/>
  <c r="CE325" i="25"/>
  <c r="BS325" i="25"/>
  <c r="BG325" i="25"/>
  <c r="AU325" i="25"/>
  <c r="AI325" i="25"/>
  <c r="W325" i="25"/>
  <c r="K325" i="25"/>
  <c r="CD325" i="25"/>
  <c r="BR325" i="25"/>
  <c r="BF325" i="25"/>
  <c r="AT325" i="25"/>
  <c r="AH325" i="25"/>
  <c r="V325" i="25"/>
  <c r="J325" i="25"/>
  <c r="CO325" i="25"/>
  <c r="CC325" i="25"/>
  <c r="BQ325" i="25"/>
  <c r="BE325" i="25"/>
  <c r="AS325" i="25"/>
  <c r="AG325" i="25"/>
  <c r="U325" i="25"/>
  <c r="I325" i="25"/>
  <c r="CN325" i="25"/>
  <c r="CB325" i="25"/>
  <c r="BP325" i="25"/>
  <c r="BD325" i="25"/>
  <c r="AR325" i="25"/>
  <c r="AF325" i="25"/>
  <c r="T325" i="25"/>
  <c r="H325" i="25"/>
  <c r="CM325" i="25"/>
  <c r="CA325" i="25"/>
  <c r="BO325" i="25"/>
  <c r="BC325" i="25"/>
  <c r="AQ325" i="25"/>
  <c r="AE325" i="25"/>
  <c r="S325" i="25"/>
  <c r="G325" i="25"/>
  <c r="CL325" i="25"/>
  <c r="BZ325" i="25"/>
  <c r="BN325" i="25"/>
  <c r="BB325" i="25"/>
  <c r="AP325" i="25"/>
  <c r="AD325" i="25"/>
  <c r="R325" i="25"/>
  <c r="CK325" i="25"/>
  <c r="BY325" i="25"/>
  <c r="BM325" i="25"/>
  <c r="BA325" i="25"/>
  <c r="AO325" i="25"/>
  <c r="AC325" i="25"/>
  <c r="Q325" i="25"/>
  <c r="BW325" i="25"/>
  <c r="BL325" i="25"/>
  <c r="BK325" i="25"/>
  <c r="AZ325" i="25"/>
  <c r="AY325" i="25"/>
  <c r="AN325" i="25"/>
  <c r="AM325" i="25"/>
  <c r="AB325" i="25"/>
  <c r="AA325" i="25"/>
  <c r="CJ325" i="25"/>
  <c r="P325" i="25"/>
  <c r="CI325" i="25"/>
  <c r="BX325" i="25"/>
  <c r="O325" i="25"/>
  <c r="CH432" i="25"/>
  <c r="BV432" i="25"/>
  <c r="BJ432" i="25"/>
  <c r="AX432" i="25"/>
  <c r="AL432" i="25"/>
  <c r="Z432" i="25"/>
  <c r="N432" i="25"/>
  <c r="CG432" i="25"/>
  <c r="BU432" i="25"/>
  <c r="BI432" i="25"/>
  <c r="AW432" i="25"/>
  <c r="AK432" i="25"/>
  <c r="Y432" i="25"/>
  <c r="M432" i="25"/>
  <c r="E433" i="25"/>
  <c r="CF432" i="25"/>
  <c r="BT432" i="25"/>
  <c r="BH432" i="25"/>
  <c r="AV432" i="25"/>
  <c r="AJ432" i="25"/>
  <c r="X432" i="25"/>
  <c r="L432" i="25"/>
  <c r="CE432" i="25"/>
  <c r="BS432" i="25"/>
  <c r="BG432" i="25"/>
  <c r="AU432" i="25"/>
  <c r="AI432" i="25"/>
  <c r="W432" i="25"/>
  <c r="K432" i="25"/>
  <c r="CD432" i="25"/>
  <c r="BR432" i="25"/>
  <c r="BF432" i="25"/>
  <c r="AT432" i="25"/>
  <c r="AH432" i="25"/>
  <c r="V432" i="25"/>
  <c r="J432" i="25"/>
  <c r="CO432" i="25"/>
  <c r="CC432" i="25"/>
  <c r="BQ432" i="25"/>
  <c r="BE432" i="25"/>
  <c r="AS432" i="25"/>
  <c r="AG432" i="25"/>
  <c r="U432" i="25"/>
  <c r="I432" i="25"/>
  <c r="CN432" i="25"/>
  <c r="CB432" i="25"/>
  <c r="BP432" i="25"/>
  <c r="BD432" i="25"/>
  <c r="AR432" i="25"/>
  <c r="AF432" i="25"/>
  <c r="T432" i="25"/>
  <c r="H432" i="25"/>
  <c r="CM432" i="25"/>
  <c r="CA432" i="25"/>
  <c r="BO432" i="25"/>
  <c r="BC432" i="25"/>
  <c r="AQ432" i="25"/>
  <c r="AE432" i="25"/>
  <c r="S432" i="25"/>
  <c r="G432" i="25"/>
  <c r="CK432" i="25"/>
  <c r="BY432" i="25"/>
  <c r="BM432" i="25"/>
  <c r="BA432" i="25"/>
  <c r="AO432" i="25"/>
  <c r="AC432" i="25"/>
  <c r="Q432" i="25"/>
  <c r="CI432" i="25"/>
  <c r="BW432" i="25"/>
  <c r="BK432" i="25"/>
  <c r="AY432" i="25"/>
  <c r="AM432" i="25"/>
  <c r="AA432" i="25"/>
  <c r="O432" i="25"/>
  <c r="CL432" i="25"/>
  <c r="R432" i="25"/>
  <c r="CJ432" i="25"/>
  <c r="P432" i="25"/>
  <c r="BZ432" i="25"/>
  <c r="BX432" i="25"/>
  <c r="BN432" i="25"/>
  <c r="BL432" i="25"/>
  <c r="BB432" i="25"/>
  <c r="AZ432" i="25"/>
  <c r="AP432" i="25"/>
  <c r="AB432" i="25"/>
  <c r="AN432" i="25"/>
  <c r="AD432" i="25"/>
  <c r="CA316" i="8"/>
  <c r="BO316" i="8"/>
  <c r="BC316" i="8"/>
  <c r="AQ316" i="8"/>
  <c r="AE316" i="8"/>
  <c r="S316" i="8"/>
  <c r="G316" i="8"/>
  <c r="BY316" i="8"/>
  <c r="BM316" i="8"/>
  <c r="BA316" i="8"/>
  <c r="AO316" i="8"/>
  <c r="AC316" i="8"/>
  <c r="Q316" i="8"/>
  <c r="BX316" i="8"/>
  <c r="BL316" i="8"/>
  <c r="AZ316" i="8"/>
  <c r="AN316" i="8"/>
  <c r="AB316" i="8"/>
  <c r="P316" i="8"/>
  <c r="BW316" i="8"/>
  <c r="BK316" i="8"/>
  <c r="AY316" i="8"/>
  <c r="AM316" i="8"/>
  <c r="AA316" i="8"/>
  <c r="O316" i="8"/>
  <c r="BV316" i="8"/>
  <c r="BJ316" i="8"/>
  <c r="AX316" i="8"/>
  <c r="AL316" i="8"/>
  <c r="Z316" i="8"/>
  <c r="N316" i="8"/>
  <c r="CF316" i="8"/>
  <c r="BT316" i="8"/>
  <c r="BH316" i="8"/>
  <c r="AV316" i="8"/>
  <c r="AJ316" i="8"/>
  <c r="X316" i="8"/>
  <c r="L316" i="8"/>
  <c r="CE316" i="8"/>
  <c r="BS316" i="8"/>
  <c r="BG316" i="8"/>
  <c r="AU316" i="8"/>
  <c r="AI316" i="8"/>
  <c r="W316" i="8"/>
  <c r="K316" i="8"/>
  <c r="CD316" i="8"/>
  <c r="BR316" i="8"/>
  <c r="BF316" i="8"/>
  <c r="AT316" i="8"/>
  <c r="AH316" i="8"/>
  <c r="V316" i="8"/>
  <c r="J316" i="8"/>
  <c r="CC316" i="8"/>
  <c r="BQ316" i="8"/>
  <c r="BE316" i="8"/>
  <c r="AS316" i="8"/>
  <c r="AG316" i="8"/>
  <c r="U316" i="8"/>
  <c r="I316" i="8"/>
  <c r="BP316" i="8"/>
  <c r="T316" i="8"/>
  <c r="BN316" i="8"/>
  <c r="R316" i="8"/>
  <c r="BD316" i="8"/>
  <c r="H316" i="8"/>
  <c r="BB316" i="8"/>
  <c r="AW316" i="8"/>
  <c r="AR316" i="8"/>
  <c r="AP316" i="8"/>
  <c r="AK316" i="8"/>
  <c r="CB316" i="8"/>
  <c r="AF316" i="8"/>
  <c r="BZ316" i="8"/>
  <c r="BU316" i="8"/>
  <c r="BI316" i="8"/>
  <c r="AD316" i="8"/>
  <c r="Y316" i="8"/>
  <c r="M316" i="8"/>
  <c r="E533" i="8"/>
  <c r="L532" i="8"/>
  <c r="AB532" i="8"/>
  <c r="AR532" i="8"/>
  <c r="BH532" i="8"/>
  <c r="BX532" i="8"/>
  <c r="M532" i="8"/>
  <c r="AC532" i="8"/>
  <c r="AS532" i="8"/>
  <c r="BI532" i="8"/>
  <c r="BY532" i="8"/>
  <c r="N532" i="8"/>
  <c r="AD532" i="8"/>
  <c r="AT532" i="8"/>
  <c r="BJ532" i="8"/>
  <c r="BZ532" i="8"/>
  <c r="O532" i="8"/>
  <c r="AE532" i="8"/>
  <c r="AU532" i="8"/>
  <c r="BK532" i="8"/>
  <c r="CA532" i="8"/>
  <c r="P532" i="8"/>
  <c r="AF532" i="8"/>
  <c r="AV532" i="8"/>
  <c r="BL532" i="8"/>
  <c r="CB532" i="8"/>
  <c r="R532" i="8"/>
  <c r="AH532" i="8"/>
  <c r="AX532" i="8"/>
  <c r="BN532" i="8"/>
  <c r="CD532" i="8"/>
  <c r="S532" i="8"/>
  <c r="AI532" i="8"/>
  <c r="AY532" i="8"/>
  <c r="BO532" i="8"/>
  <c r="CE532" i="8"/>
  <c r="T532" i="8"/>
  <c r="AJ532" i="8"/>
  <c r="AZ532" i="8"/>
  <c r="BP532" i="8"/>
  <c r="CF532" i="8"/>
  <c r="U532" i="8"/>
  <c r="AK532" i="8"/>
  <c r="BA532" i="8"/>
  <c r="BQ532" i="8"/>
  <c r="V532" i="8"/>
  <c r="AL532" i="8"/>
  <c r="BB532" i="8"/>
  <c r="BR532" i="8"/>
  <c r="AO532" i="8"/>
  <c r="AP532" i="8"/>
  <c r="AQ532" i="8"/>
  <c r="H532" i="8"/>
  <c r="AW532" i="8"/>
  <c r="I532" i="8"/>
  <c r="BC532" i="8"/>
  <c r="J532" i="8"/>
  <c r="BD532" i="8"/>
  <c r="K532" i="8"/>
  <c r="BE532" i="8"/>
  <c r="Q532" i="8"/>
  <c r="BF532" i="8"/>
  <c r="W532" i="8"/>
  <c r="BG532" i="8"/>
  <c r="X532" i="8"/>
  <c r="BM532" i="8"/>
  <c r="Y532" i="8"/>
  <c r="BS532" i="8"/>
  <c r="Z532" i="8"/>
  <c r="BT532" i="8"/>
  <c r="AA532" i="8"/>
  <c r="BU532" i="8"/>
  <c r="AG532" i="8"/>
  <c r="BV532" i="8"/>
  <c r="AN532" i="8"/>
  <c r="CC532" i="8"/>
  <c r="G532" i="8"/>
  <c r="AM532" i="8"/>
  <c r="BW532" i="8"/>
  <c r="E317" i="8"/>
  <c r="E423" i="8"/>
  <c r="CC423" i="8" l="1"/>
  <c r="BS423" i="8"/>
  <c r="BI423" i="8"/>
  <c r="AY423" i="8"/>
  <c r="AO423" i="8"/>
  <c r="AE423" i="8"/>
  <c r="U423" i="8"/>
  <c r="K423" i="8"/>
  <c r="CB423" i="8"/>
  <c r="BR423" i="8"/>
  <c r="BH423" i="8"/>
  <c r="AX423" i="8"/>
  <c r="AN423" i="8"/>
  <c r="AD423" i="8"/>
  <c r="T423" i="8"/>
  <c r="J423" i="8"/>
  <c r="BX423" i="8"/>
  <c r="BL423" i="8"/>
  <c r="AZ423" i="8"/>
  <c r="AL423" i="8"/>
  <c r="Z423" i="8"/>
  <c r="N423" i="8"/>
  <c r="BW423" i="8"/>
  <c r="BK423" i="8"/>
  <c r="AW423" i="8"/>
  <c r="AK423" i="8"/>
  <c r="Y423" i="8"/>
  <c r="M423" i="8"/>
  <c r="BV423" i="8"/>
  <c r="BJ423" i="8"/>
  <c r="AV423" i="8"/>
  <c r="AJ423" i="8"/>
  <c r="X423" i="8"/>
  <c r="L423" i="8"/>
  <c r="BY423" i="8"/>
  <c r="BM423" i="8"/>
  <c r="BA423" i="8"/>
  <c r="AM423" i="8"/>
  <c r="AA423" i="8"/>
  <c r="O423" i="8"/>
  <c r="BP423" i="8"/>
  <c r="AT423" i="8"/>
  <c r="AB423" i="8"/>
  <c r="BO423" i="8"/>
  <c r="AS423" i="8"/>
  <c r="W423" i="8"/>
  <c r="CF423" i="8"/>
  <c r="BN423" i="8"/>
  <c r="AR423" i="8"/>
  <c r="V423" i="8"/>
  <c r="CE423" i="8"/>
  <c r="BG423" i="8"/>
  <c r="AQ423" i="8"/>
  <c r="S423" i="8"/>
  <c r="BQ423" i="8"/>
  <c r="AU423" i="8"/>
  <c r="AC423" i="8"/>
  <c r="G423" i="8"/>
  <c r="BF423" i="8"/>
  <c r="R423" i="8"/>
  <c r="BE423" i="8"/>
  <c r="Q423" i="8"/>
  <c r="BD423" i="8"/>
  <c r="P423" i="8"/>
  <c r="BC423" i="8"/>
  <c r="I423" i="8"/>
  <c r="BT423" i="8"/>
  <c r="AF423" i="8"/>
  <c r="H423" i="8"/>
  <c r="CD423" i="8"/>
  <c r="CA423" i="8"/>
  <c r="BZ423" i="8"/>
  <c r="AG423" i="8"/>
  <c r="BU423" i="8"/>
  <c r="BB423" i="8"/>
  <c r="AH423" i="8"/>
  <c r="AP423" i="8"/>
  <c r="AI423" i="8"/>
  <c r="CN326" i="25"/>
  <c r="CB326" i="25"/>
  <c r="BP326" i="25"/>
  <c r="BD326" i="25"/>
  <c r="AR326" i="25"/>
  <c r="AF326" i="25"/>
  <c r="T326" i="25"/>
  <c r="H326" i="25"/>
  <c r="CM326" i="25"/>
  <c r="CA326" i="25"/>
  <c r="BO326" i="25"/>
  <c r="BC326" i="25"/>
  <c r="AQ326" i="25"/>
  <c r="AE326" i="25"/>
  <c r="S326" i="25"/>
  <c r="G326" i="25"/>
  <c r="CL326" i="25"/>
  <c r="BZ326" i="25"/>
  <c r="BN326" i="25"/>
  <c r="BB326" i="25"/>
  <c r="AP326" i="25"/>
  <c r="AD326" i="25"/>
  <c r="R326" i="25"/>
  <c r="CK326" i="25"/>
  <c r="BY326" i="25"/>
  <c r="BM326" i="25"/>
  <c r="BA326" i="25"/>
  <c r="AO326" i="25"/>
  <c r="AC326" i="25"/>
  <c r="Q326" i="25"/>
  <c r="CJ326" i="25"/>
  <c r="BX326" i="25"/>
  <c r="BL326" i="25"/>
  <c r="AZ326" i="25"/>
  <c r="AN326" i="25"/>
  <c r="AB326" i="25"/>
  <c r="P326" i="25"/>
  <c r="CI326" i="25"/>
  <c r="BW326" i="25"/>
  <c r="BK326" i="25"/>
  <c r="AY326" i="25"/>
  <c r="AM326" i="25"/>
  <c r="AA326" i="25"/>
  <c r="O326" i="25"/>
  <c r="CH326" i="25"/>
  <c r="BV326" i="25"/>
  <c r="BJ326" i="25"/>
  <c r="AX326" i="25"/>
  <c r="AL326" i="25"/>
  <c r="Z326" i="25"/>
  <c r="N326" i="25"/>
  <c r="CG326" i="25"/>
  <c r="BU326" i="25"/>
  <c r="BI326" i="25"/>
  <c r="AW326" i="25"/>
  <c r="AK326" i="25"/>
  <c r="Y326" i="25"/>
  <c r="M326" i="25"/>
  <c r="E327" i="25"/>
  <c r="CF326" i="25"/>
  <c r="BT326" i="25"/>
  <c r="BH326" i="25"/>
  <c r="AV326" i="25"/>
  <c r="AJ326" i="25"/>
  <c r="X326" i="25"/>
  <c r="L326" i="25"/>
  <c r="CE326" i="25"/>
  <c r="BS326" i="25"/>
  <c r="BG326" i="25"/>
  <c r="AU326" i="25"/>
  <c r="AI326" i="25"/>
  <c r="W326" i="25"/>
  <c r="K326" i="25"/>
  <c r="AS326" i="25"/>
  <c r="AH326" i="25"/>
  <c r="AG326" i="25"/>
  <c r="CP326" i="25"/>
  <c r="V326" i="25"/>
  <c r="CO326" i="25"/>
  <c r="U326" i="25"/>
  <c r="CD326" i="25"/>
  <c r="J326" i="25"/>
  <c r="CC326" i="25"/>
  <c r="I326" i="25"/>
  <c r="BR326" i="25"/>
  <c r="BQ326" i="25"/>
  <c r="BF326" i="25"/>
  <c r="AT326" i="25"/>
  <c r="BE326" i="25"/>
  <c r="CN433" i="25"/>
  <c r="CB433" i="25"/>
  <c r="BP433" i="25"/>
  <c r="BD433" i="25"/>
  <c r="AR433" i="25"/>
  <c r="AF433" i="25"/>
  <c r="T433" i="25"/>
  <c r="H433" i="25"/>
  <c r="CM433" i="25"/>
  <c r="CA433" i="25"/>
  <c r="BO433" i="25"/>
  <c r="BC433" i="25"/>
  <c r="AQ433" i="25"/>
  <c r="AE433" i="25"/>
  <c r="S433" i="25"/>
  <c r="G433" i="25"/>
  <c r="CL433" i="25"/>
  <c r="BZ433" i="25"/>
  <c r="BN433" i="25"/>
  <c r="BB433" i="25"/>
  <c r="AP433" i="25"/>
  <c r="AD433" i="25"/>
  <c r="R433" i="25"/>
  <c r="CK433" i="25"/>
  <c r="BY433" i="25"/>
  <c r="BM433" i="25"/>
  <c r="BA433" i="25"/>
  <c r="AO433" i="25"/>
  <c r="AC433" i="25"/>
  <c r="Q433" i="25"/>
  <c r="CJ433" i="25"/>
  <c r="BX433" i="25"/>
  <c r="BL433" i="25"/>
  <c r="AZ433" i="25"/>
  <c r="AN433" i="25"/>
  <c r="AB433" i="25"/>
  <c r="P433" i="25"/>
  <c r="CI433" i="25"/>
  <c r="BW433" i="25"/>
  <c r="BK433" i="25"/>
  <c r="AY433" i="25"/>
  <c r="AM433" i="25"/>
  <c r="AA433" i="25"/>
  <c r="O433" i="25"/>
  <c r="CH433" i="25"/>
  <c r="BV433" i="25"/>
  <c r="BJ433" i="25"/>
  <c r="AX433" i="25"/>
  <c r="AL433" i="25"/>
  <c r="Z433" i="25"/>
  <c r="N433" i="25"/>
  <c r="CG433" i="25"/>
  <c r="BU433" i="25"/>
  <c r="BI433" i="25"/>
  <c r="AW433" i="25"/>
  <c r="AK433" i="25"/>
  <c r="Y433" i="25"/>
  <c r="M433" i="25"/>
  <c r="CE433" i="25"/>
  <c r="BS433" i="25"/>
  <c r="BG433" i="25"/>
  <c r="AU433" i="25"/>
  <c r="AI433" i="25"/>
  <c r="W433" i="25"/>
  <c r="K433" i="25"/>
  <c r="CO433" i="25"/>
  <c r="CC433" i="25"/>
  <c r="BQ433" i="25"/>
  <c r="BE433" i="25"/>
  <c r="AS433" i="25"/>
  <c r="AG433" i="25"/>
  <c r="U433" i="25"/>
  <c r="I433" i="25"/>
  <c r="BH433" i="25"/>
  <c r="BF433" i="25"/>
  <c r="AV433" i="25"/>
  <c r="AT433" i="25"/>
  <c r="E434" i="25"/>
  <c r="AJ433" i="25"/>
  <c r="AH433" i="25"/>
  <c r="X433" i="25"/>
  <c r="CP433" i="25"/>
  <c r="V433" i="25"/>
  <c r="CF433" i="25"/>
  <c r="L433" i="25"/>
  <c r="BR433" i="25"/>
  <c r="CD433" i="25"/>
  <c r="BT433" i="25"/>
  <c r="J433" i="25"/>
  <c r="CO542" i="25"/>
  <c r="CC542" i="25"/>
  <c r="BQ542" i="25"/>
  <c r="BE542" i="25"/>
  <c r="AS542" i="25"/>
  <c r="AG542" i="25"/>
  <c r="U542" i="25"/>
  <c r="I542" i="25"/>
  <c r="CN542" i="25"/>
  <c r="CB542" i="25"/>
  <c r="BP542" i="25"/>
  <c r="BD542" i="25"/>
  <c r="AR542" i="25"/>
  <c r="AF542" i="25"/>
  <c r="T542" i="25"/>
  <c r="H542" i="25"/>
  <c r="CM542" i="25"/>
  <c r="CA542" i="25"/>
  <c r="BO542" i="25"/>
  <c r="BC542" i="25"/>
  <c r="AQ542" i="25"/>
  <c r="AE542" i="25"/>
  <c r="S542" i="25"/>
  <c r="G542" i="25"/>
  <c r="CL542" i="25"/>
  <c r="BZ542" i="25"/>
  <c r="BN542" i="25"/>
  <c r="BB542" i="25"/>
  <c r="AP542" i="25"/>
  <c r="AD542" i="25"/>
  <c r="R542" i="25"/>
  <c r="CK542" i="25"/>
  <c r="BY542" i="25"/>
  <c r="BM542" i="25"/>
  <c r="BA542" i="25"/>
  <c r="AO542" i="25"/>
  <c r="AC542" i="25"/>
  <c r="Q542" i="25"/>
  <c r="CJ542" i="25"/>
  <c r="BX542" i="25"/>
  <c r="BL542" i="25"/>
  <c r="AZ542" i="25"/>
  <c r="AN542" i="25"/>
  <c r="AB542" i="25"/>
  <c r="P542" i="25"/>
  <c r="CI542" i="25"/>
  <c r="BW542" i="25"/>
  <c r="BK542" i="25"/>
  <c r="AY542" i="25"/>
  <c r="AM542" i="25"/>
  <c r="AA542" i="25"/>
  <c r="O542" i="25"/>
  <c r="CH542" i="25"/>
  <c r="BV542" i="25"/>
  <c r="BJ542" i="25"/>
  <c r="AX542" i="25"/>
  <c r="AL542" i="25"/>
  <c r="Z542" i="25"/>
  <c r="N542" i="25"/>
  <c r="CG542" i="25"/>
  <c r="BU542" i="25"/>
  <c r="BI542" i="25"/>
  <c r="AW542" i="25"/>
  <c r="AK542" i="25"/>
  <c r="Y542" i="25"/>
  <c r="M542" i="25"/>
  <c r="E543" i="25"/>
  <c r="CF542" i="25"/>
  <c r="BT542" i="25"/>
  <c r="BH542" i="25"/>
  <c r="AV542" i="25"/>
  <c r="AJ542" i="25"/>
  <c r="X542" i="25"/>
  <c r="L542" i="25"/>
  <c r="CP542" i="25"/>
  <c r="CD542" i="25"/>
  <c r="BR542" i="25"/>
  <c r="BF542" i="25"/>
  <c r="AT542" i="25"/>
  <c r="AH542" i="25"/>
  <c r="V542" i="25"/>
  <c r="J542" i="25"/>
  <c r="CE542" i="25"/>
  <c r="BS542" i="25"/>
  <c r="BG542" i="25"/>
  <c r="AU542" i="25"/>
  <c r="AI542" i="25"/>
  <c r="W542" i="25"/>
  <c r="K542" i="25"/>
  <c r="CG317" i="8"/>
  <c r="BU317" i="8"/>
  <c r="BI317" i="8"/>
  <c r="AW317" i="8"/>
  <c r="AK317" i="8"/>
  <c r="Y317" i="8"/>
  <c r="M317" i="8"/>
  <c r="CE317" i="8"/>
  <c r="BS317" i="8"/>
  <c r="BG317" i="8"/>
  <c r="AU317" i="8"/>
  <c r="AI317" i="8"/>
  <c r="W317" i="8"/>
  <c r="K317" i="8"/>
  <c r="CD317" i="8"/>
  <c r="BR317" i="8"/>
  <c r="BF317" i="8"/>
  <c r="AT317" i="8"/>
  <c r="AH317" i="8"/>
  <c r="V317" i="8"/>
  <c r="J317" i="8"/>
  <c r="CC317" i="8"/>
  <c r="BQ317" i="8"/>
  <c r="BE317" i="8"/>
  <c r="AS317" i="8"/>
  <c r="AG317" i="8"/>
  <c r="U317" i="8"/>
  <c r="I317" i="8"/>
  <c r="CB317" i="8"/>
  <c r="BP317" i="8"/>
  <c r="BD317" i="8"/>
  <c r="AR317" i="8"/>
  <c r="AF317" i="8"/>
  <c r="T317" i="8"/>
  <c r="H317" i="8"/>
  <c r="BZ317" i="8"/>
  <c r="BN317" i="8"/>
  <c r="BB317" i="8"/>
  <c r="AP317" i="8"/>
  <c r="AD317" i="8"/>
  <c r="R317" i="8"/>
  <c r="BY317" i="8"/>
  <c r="BM317" i="8"/>
  <c r="BA317" i="8"/>
  <c r="AO317" i="8"/>
  <c r="AC317" i="8"/>
  <c r="Q317" i="8"/>
  <c r="BX317" i="8"/>
  <c r="BL317" i="8"/>
  <c r="AZ317" i="8"/>
  <c r="AN317" i="8"/>
  <c r="AB317" i="8"/>
  <c r="P317" i="8"/>
  <c r="BW317" i="8"/>
  <c r="BK317" i="8"/>
  <c r="AY317" i="8"/>
  <c r="AM317" i="8"/>
  <c r="AA317" i="8"/>
  <c r="O317" i="8"/>
  <c r="AL317" i="8"/>
  <c r="CF317" i="8"/>
  <c r="AJ317" i="8"/>
  <c r="BV317" i="8"/>
  <c r="Z317" i="8"/>
  <c r="BT317" i="8"/>
  <c r="X317" i="8"/>
  <c r="BO317" i="8"/>
  <c r="S317" i="8"/>
  <c r="BJ317" i="8"/>
  <c r="N317" i="8"/>
  <c r="BH317" i="8"/>
  <c r="L317" i="8"/>
  <c r="BC317" i="8"/>
  <c r="G317" i="8"/>
  <c r="AX317" i="8"/>
  <c r="CA317" i="8"/>
  <c r="AV317" i="8"/>
  <c r="AQ317" i="8"/>
  <c r="AE317" i="8"/>
  <c r="E534" i="8"/>
  <c r="O533" i="8"/>
  <c r="AE533" i="8"/>
  <c r="AU533" i="8"/>
  <c r="BK533" i="8"/>
  <c r="CA533" i="8"/>
  <c r="P533" i="8"/>
  <c r="AF533" i="8"/>
  <c r="AV533" i="8"/>
  <c r="BL533" i="8"/>
  <c r="CB533" i="8"/>
  <c r="Q533" i="8"/>
  <c r="AG533" i="8"/>
  <c r="AW533" i="8"/>
  <c r="BM533" i="8"/>
  <c r="CC533" i="8"/>
  <c r="R533" i="8"/>
  <c r="AH533" i="8"/>
  <c r="AX533" i="8"/>
  <c r="BN533" i="8"/>
  <c r="CD533" i="8"/>
  <c r="S533" i="8"/>
  <c r="AI533" i="8"/>
  <c r="AY533" i="8"/>
  <c r="BO533" i="8"/>
  <c r="CE533" i="8"/>
  <c r="U533" i="8"/>
  <c r="AK533" i="8"/>
  <c r="BA533" i="8"/>
  <c r="BQ533" i="8"/>
  <c r="CG533" i="8"/>
  <c r="V533" i="8"/>
  <c r="AL533" i="8"/>
  <c r="BB533" i="8"/>
  <c r="BR533" i="8"/>
  <c r="W533" i="8"/>
  <c r="AM533" i="8"/>
  <c r="BC533" i="8"/>
  <c r="BS533" i="8"/>
  <c r="H533" i="8"/>
  <c r="X533" i="8"/>
  <c r="AN533" i="8"/>
  <c r="BD533" i="8"/>
  <c r="BT533" i="8"/>
  <c r="I533" i="8"/>
  <c r="J533" i="8"/>
  <c r="AR533" i="8"/>
  <c r="BZ533" i="8"/>
  <c r="K533" i="8"/>
  <c r="AS533" i="8"/>
  <c r="CF533" i="8"/>
  <c r="L533" i="8"/>
  <c r="AT533" i="8"/>
  <c r="M533" i="8"/>
  <c r="AZ533" i="8"/>
  <c r="N533" i="8"/>
  <c r="BE533" i="8"/>
  <c r="T533" i="8"/>
  <c r="BF533" i="8"/>
  <c r="Y533" i="8"/>
  <c r="BG533" i="8"/>
  <c r="Z533" i="8"/>
  <c r="BH533" i="8"/>
  <c r="AA533" i="8"/>
  <c r="BI533" i="8"/>
  <c r="AB533" i="8"/>
  <c r="BJ533" i="8"/>
  <c r="AC533" i="8"/>
  <c r="BP533" i="8"/>
  <c r="AD533" i="8"/>
  <c r="BU533" i="8"/>
  <c r="AJ533" i="8"/>
  <c r="BV533" i="8"/>
  <c r="AO533" i="8"/>
  <c r="BW533" i="8"/>
  <c r="AQ533" i="8"/>
  <c r="BY533" i="8"/>
  <c r="G533" i="8"/>
  <c r="BX533" i="8"/>
  <c r="AP533" i="8"/>
  <c r="E424" i="8"/>
  <c r="E318" i="8"/>
  <c r="CB424" i="8" l="1"/>
  <c r="BR424" i="8"/>
  <c r="BH424" i="8"/>
  <c r="AX424" i="8"/>
  <c r="AN424" i="8"/>
  <c r="AD424" i="8"/>
  <c r="BZ424" i="8"/>
  <c r="BO424" i="8"/>
  <c r="BD424" i="8"/>
  <c r="AS424" i="8"/>
  <c r="AH424" i="8"/>
  <c r="W424" i="8"/>
  <c r="M424" i="8"/>
  <c r="BY424" i="8"/>
  <c r="BN424" i="8"/>
  <c r="BC424" i="8"/>
  <c r="AR424" i="8"/>
  <c r="AG424" i="8"/>
  <c r="V424" i="8"/>
  <c r="L424" i="8"/>
  <c r="BX424" i="8"/>
  <c r="BM424" i="8"/>
  <c r="BB424" i="8"/>
  <c r="CE424" i="8"/>
  <c r="BP424" i="8"/>
  <c r="AY424" i="8"/>
  <c r="AK424" i="8"/>
  <c r="X424" i="8"/>
  <c r="J424" i="8"/>
  <c r="CD424" i="8"/>
  <c r="BL424" i="8"/>
  <c r="AW424" i="8"/>
  <c r="AJ424" i="8"/>
  <c r="U424" i="8"/>
  <c r="I424" i="8"/>
  <c r="CC424" i="8"/>
  <c r="BK424" i="8"/>
  <c r="AV424" i="8"/>
  <c r="AI424" i="8"/>
  <c r="T424" i="8"/>
  <c r="H424" i="8"/>
  <c r="CF424" i="8"/>
  <c r="BQ424" i="8"/>
  <c r="AZ424" i="8"/>
  <c r="AL424" i="8"/>
  <c r="Y424" i="8"/>
  <c r="K424" i="8"/>
  <c r="CG424" i="8"/>
  <c r="BF424" i="8"/>
  <c r="AE424" i="8"/>
  <c r="N424" i="8"/>
  <c r="CA424" i="8"/>
  <c r="BE424" i="8"/>
  <c r="AC424" i="8"/>
  <c r="G424" i="8"/>
  <c r="BW424" i="8"/>
  <c r="BA424" i="8"/>
  <c r="AB424" i="8"/>
  <c r="BV424" i="8"/>
  <c r="AU424" i="8"/>
  <c r="AA424" i="8"/>
  <c r="BG424" i="8"/>
  <c r="AF424" i="8"/>
  <c r="O424" i="8"/>
  <c r="BU424" i="8"/>
  <c r="Z424" i="8"/>
  <c r="BT424" i="8"/>
  <c r="S424" i="8"/>
  <c r="BS424" i="8"/>
  <c r="R424" i="8"/>
  <c r="BJ424" i="8"/>
  <c r="Q424" i="8"/>
  <c r="AM424" i="8"/>
  <c r="P424" i="8"/>
  <c r="AO424" i="8"/>
  <c r="AQ424" i="8"/>
  <c r="BI424" i="8"/>
  <c r="AT424" i="8"/>
  <c r="AP424" i="8"/>
  <c r="CI543" i="25"/>
  <c r="BW543" i="25"/>
  <c r="BK543" i="25"/>
  <c r="AY543" i="25"/>
  <c r="AM543" i="25"/>
  <c r="AA543" i="25"/>
  <c r="O543" i="25"/>
  <c r="CH543" i="25"/>
  <c r="BV543" i="25"/>
  <c r="BJ543" i="25"/>
  <c r="AX543" i="25"/>
  <c r="AL543" i="25"/>
  <c r="Z543" i="25"/>
  <c r="N543" i="25"/>
  <c r="CG543" i="25"/>
  <c r="BU543" i="25"/>
  <c r="BI543" i="25"/>
  <c r="AW543" i="25"/>
  <c r="AK543" i="25"/>
  <c r="Y543" i="25"/>
  <c r="M543" i="25"/>
  <c r="E544" i="25"/>
  <c r="CF543" i="25"/>
  <c r="BT543" i="25"/>
  <c r="BH543" i="25"/>
  <c r="AV543" i="25"/>
  <c r="AJ543" i="25"/>
  <c r="X543" i="25"/>
  <c r="L543" i="25"/>
  <c r="CQ543" i="25"/>
  <c r="CE543" i="25"/>
  <c r="BS543" i="25"/>
  <c r="BG543" i="25"/>
  <c r="AU543" i="25"/>
  <c r="AI543" i="25"/>
  <c r="W543" i="25"/>
  <c r="K543" i="25"/>
  <c r="CP543" i="25"/>
  <c r="CD543" i="25"/>
  <c r="BR543" i="25"/>
  <c r="BF543" i="25"/>
  <c r="AT543" i="25"/>
  <c r="AH543" i="25"/>
  <c r="V543" i="25"/>
  <c r="J543" i="25"/>
  <c r="CO543" i="25"/>
  <c r="CC543" i="25"/>
  <c r="BQ543" i="25"/>
  <c r="BE543" i="25"/>
  <c r="AS543" i="25"/>
  <c r="AG543" i="25"/>
  <c r="U543" i="25"/>
  <c r="I543" i="25"/>
  <c r="CN543" i="25"/>
  <c r="CB543" i="25"/>
  <c r="BP543" i="25"/>
  <c r="BD543" i="25"/>
  <c r="AR543" i="25"/>
  <c r="AF543" i="25"/>
  <c r="T543" i="25"/>
  <c r="H543" i="25"/>
  <c r="CM543" i="25"/>
  <c r="CA543" i="25"/>
  <c r="BO543" i="25"/>
  <c r="BC543" i="25"/>
  <c r="AQ543" i="25"/>
  <c r="AE543" i="25"/>
  <c r="S543" i="25"/>
  <c r="G543" i="25"/>
  <c r="CL543" i="25"/>
  <c r="BZ543" i="25"/>
  <c r="BN543" i="25"/>
  <c r="BB543" i="25"/>
  <c r="AP543" i="25"/>
  <c r="AD543" i="25"/>
  <c r="R543" i="25"/>
  <c r="CJ543" i="25"/>
  <c r="BX543" i="25"/>
  <c r="BL543" i="25"/>
  <c r="AZ543" i="25"/>
  <c r="AN543" i="25"/>
  <c r="AB543" i="25"/>
  <c r="P543" i="25"/>
  <c r="Q543" i="25"/>
  <c r="CK543" i="25"/>
  <c r="BY543" i="25"/>
  <c r="BM543" i="25"/>
  <c r="AC543" i="25"/>
  <c r="AO543" i="25"/>
  <c r="BA543" i="25"/>
  <c r="CH327" i="25"/>
  <c r="BV327" i="25"/>
  <c r="BJ327" i="25"/>
  <c r="AX327" i="25"/>
  <c r="AL327" i="25"/>
  <c r="Z327" i="25"/>
  <c r="N327" i="25"/>
  <c r="CG327" i="25"/>
  <c r="BU327" i="25"/>
  <c r="BI327" i="25"/>
  <c r="AW327" i="25"/>
  <c r="AK327" i="25"/>
  <c r="Y327" i="25"/>
  <c r="M327" i="25"/>
  <c r="E328" i="25"/>
  <c r="CF327" i="25"/>
  <c r="BT327" i="25"/>
  <c r="BH327" i="25"/>
  <c r="AV327" i="25"/>
  <c r="AJ327" i="25"/>
  <c r="X327" i="25"/>
  <c r="L327" i="25"/>
  <c r="CQ327" i="25"/>
  <c r="CE327" i="25"/>
  <c r="BS327" i="25"/>
  <c r="BG327" i="25"/>
  <c r="AU327" i="25"/>
  <c r="AI327" i="25"/>
  <c r="W327" i="25"/>
  <c r="K327" i="25"/>
  <c r="CP327" i="25"/>
  <c r="CD327" i="25"/>
  <c r="BR327" i="25"/>
  <c r="BF327" i="25"/>
  <c r="AT327" i="25"/>
  <c r="AH327" i="25"/>
  <c r="V327" i="25"/>
  <c r="J327" i="25"/>
  <c r="CO327" i="25"/>
  <c r="CC327" i="25"/>
  <c r="BQ327" i="25"/>
  <c r="BE327" i="25"/>
  <c r="AS327" i="25"/>
  <c r="AG327" i="25"/>
  <c r="U327" i="25"/>
  <c r="I327" i="25"/>
  <c r="CN327" i="25"/>
  <c r="CB327" i="25"/>
  <c r="BP327" i="25"/>
  <c r="BD327" i="25"/>
  <c r="AR327" i="25"/>
  <c r="AF327" i="25"/>
  <c r="T327" i="25"/>
  <c r="H327" i="25"/>
  <c r="CM327" i="25"/>
  <c r="CA327" i="25"/>
  <c r="BO327" i="25"/>
  <c r="BC327" i="25"/>
  <c r="AQ327" i="25"/>
  <c r="AE327" i="25"/>
  <c r="S327" i="25"/>
  <c r="G327" i="25"/>
  <c r="CL327" i="25"/>
  <c r="BZ327" i="25"/>
  <c r="BN327" i="25"/>
  <c r="BB327" i="25"/>
  <c r="AP327" i="25"/>
  <c r="AD327" i="25"/>
  <c r="R327" i="25"/>
  <c r="CK327" i="25"/>
  <c r="BY327" i="25"/>
  <c r="BM327" i="25"/>
  <c r="BA327" i="25"/>
  <c r="AO327" i="25"/>
  <c r="AC327" i="25"/>
  <c r="Q327" i="25"/>
  <c r="CI327" i="25"/>
  <c r="O327" i="25"/>
  <c r="BX327" i="25"/>
  <c r="BW327" i="25"/>
  <c r="BL327" i="25"/>
  <c r="BK327" i="25"/>
  <c r="AZ327" i="25"/>
  <c r="AY327" i="25"/>
  <c r="AN327" i="25"/>
  <c r="AM327" i="25"/>
  <c r="AB327" i="25"/>
  <c r="CJ327" i="25"/>
  <c r="AA327" i="25"/>
  <c r="P327" i="25"/>
  <c r="CH434" i="25"/>
  <c r="BV434" i="25"/>
  <c r="BJ434" i="25"/>
  <c r="AX434" i="25"/>
  <c r="AL434" i="25"/>
  <c r="Z434" i="25"/>
  <c r="N434" i="25"/>
  <c r="CG434" i="25"/>
  <c r="BU434" i="25"/>
  <c r="BI434" i="25"/>
  <c r="AW434" i="25"/>
  <c r="AK434" i="25"/>
  <c r="Y434" i="25"/>
  <c r="M434" i="25"/>
  <c r="E435" i="25"/>
  <c r="CF434" i="25"/>
  <c r="BT434" i="25"/>
  <c r="BH434" i="25"/>
  <c r="AV434" i="25"/>
  <c r="AJ434" i="25"/>
  <c r="X434" i="25"/>
  <c r="L434" i="25"/>
  <c r="CQ434" i="25"/>
  <c r="CE434" i="25"/>
  <c r="BS434" i="25"/>
  <c r="BG434" i="25"/>
  <c r="AU434" i="25"/>
  <c r="AI434" i="25"/>
  <c r="W434" i="25"/>
  <c r="K434" i="25"/>
  <c r="CP434" i="25"/>
  <c r="CD434" i="25"/>
  <c r="BR434" i="25"/>
  <c r="BF434" i="25"/>
  <c r="AT434" i="25"/>
  <c r="AH434" i="25"/>
  <c r="V434" i="25"/>
  <c r="J434" i="25"/>
  <c r="CO434" i="25"/>
  <c r="CC434" i="25"/>
  <c r="BQ434" i="25"/>
  <c r="BE434" i="25"/>
  <c r="AS434" i="25"/>
  <c r="AG434" i="25"/>
  <c r="U434" i="25"/>
  <c r="I434" i="25"/>
  <c r="CN434" i="25"/>
  <c r="CB434" i="25"/>
  <c r="BP434" i="25"/>
  <c r="BD434" i="25"/>
  <c r="AR434" i="25"/>
  <c r="AF434" i="25"/>
  <c r="T434" i="25"/>
  <c r="H434" i="25"/>
  <c r="CM434" i="25"/>
  <c r="CA434" i="25"/>
  <c r="BO434" i="25"/>
  <c r="BC434" i="25"/>
  <c r="AQ434" i="25"/>
  <c r="AE434" i="25"/>
  <c r="S434" i="25"/>
  <c r="G434" i="25"/>
  <c r="CK434" i="25"/>
  <c r="BY434" i="25"/>
  <c r="BM434" i="25"/>
  <c r="BA434" i="25"/>
  <c r="AO434" i="25"/>
  <c r="AC434" i="25"/>
  <c r="Q434" i="25"/>
  <c r="CI434" i="25"/>
  <c r="BW434" i="25"/>
  <c r="BK434" i="25"/>
  <c r="AY434" i="25"/>
  <c r="AM434" i="25"/>
  <c r="AA434" i="25"/>
  <c r="O434" i="25"/>
  <c r="AD434" i="25"/>
  <c r="AB434" i="25"/>
  <c r="CL434" i="25"/>
  <c r="R434" i="25"/>
  <c r="CJ434" i="25"/>
  <c r="P434" i="25"/>
  <c r="BZ434" i="25"/>
  <c r="BX434" i="25"/>
  <c r="BN434" i="25"/>
  <c r="BL434" i="25"/>
  <c r="BB434" i="25"/>
  <c r="AN434" i="25"/>
  <c r="AZ434" i="25"/>
  <c r="AP434" i="25"/>
  <c r="BZ318" i="8"/>
  <c r="BN318" i="8"/>
  <c r="BB318" i="8"/>
  <c r="AP318" i="8"/>
  <c r="AD318" i="8"/>
  <c r="R318" i="8"/>
  <c r="BX318" i="8"/>
  <c r="BL318" i="8"/>
  <c r="AZ318" i="8"/>
  <c r="AN318" i="8"/>
  <c r="AB318" i="8"/>
  <c r="P318" i="8"/>
  <c r="BW318" i="8"/>
  <c r="BK318" i="8"/>
  <c r="AY318" i="8"/>
  <c r="AM318" i="8"/>
  <c r="AA318" i="8"/>
  <c r="O318" i="8"/>
  <c r="CH318" i="8"/>
  <c r="BV318" i="8"/>
  <c r="BJ318" i="8"/>
  <c r="AX318" i="8"/>
  <c r="AL318" i="8"/>
  <c r="Z318" i="8"/>
  <c r="N318" i="8"/>
  <c r="CG318" i="8"/>
  <c r="BU318" i="8"/>
  <c r="BI318" i="8"/>
  <c r="AW318" i="8"/>
  <c r="AK318" i="8"/>
  <c r="Y318" i="8"/>
  <c r="M318" i="8"/>
  <c r="CE318" i="8"/>
  <c r="BS318" i="8"/>
  <c r="BG318" i="8"/>
  <c r="AU318" i="8"/>
  <c r="AI318" i="8"/>
  <c r="W318" i="8"/>
  <c r="K318" i="8"/>
  <c r="CD318" i="8"/>
  <c r="BR318" i="8"/>
  <c r="BF318" i="8"/>
  <c r="AT318" i="8"/>
  <c r="AH318" i="8"/>
  <c r="V318" i="8"/>
  <c r="J318" i="8"/>
  <c r="CC318" i="8"/>
  <c r="BQ318" i="8"/>
  <c r="BE318" i="8"/>
  <c r="AS318" i="8"/>
  <c r="AG318" i="8"/>
  <c r="U318" i="8"/>
  <c r="I318" i="8"/>
  <c r="CB318" i="8"/>
  <c r="BP318" i="8"/>
  <c r="BD318" i="8"/>
  <c r="AR318" i="8"/>
  <c r="AF318" i="8"/>
  <c r="T318" i="8"/>
  <c r="H318" i="8"/>
  <c r="BC318" i="8"/>
  <c r="G318" i="8"/>
  <c r="BA318" i="8"/>
  <c r="AQ318" i="8"/>
  <c r="AO318" i="8"/>
  <c r="CF318" i="8"/>
  <c r="AJ318" i="8"/>
  <c r="CA318" i="8"/>
  <c r="AE318" i="8"/>
  <c r="BY318" i="8"/>
  <c r="AC318" i="8"/>
  <c r="BT318" i="8"/>
  <c r="X318" i="8"/>
  <c r="BO318" i="8"/>
  <c r="S318" i="8"/>
  <c r="BM318" i="8"/>
  <c r="BH318" i="8"/>
  <c r="AV318" i="8"/>
  <c r="Q318" i="8"/>
  <c r="L318" i="8"/>
  <c r="E535" i="8"/>
  <c r="Q534" i="8"/>
  <c r="AG534" i="8"/>
  <c r="AW534" i="8"/>
  <c r="BM534" i="8"/>
  <c r="CC534" i="8"/>
  <c r="R534" i="8"/>
  <c r="AH534" i="8"/>
  <c r="AX534" i="8"/>
  <c r="BN534" i="8"/>
  <c r="CD534" i="8"/>
  <c r="S534" i="8"/>
  <c r="AI534" i="8"/>
  <c r="T534" i="8"/>
  <c r="AJ534" i="8"/>
  <c r="AZ534" i="8"/>
  <c r="U534" i="8"/>
  <c r="AK534" i="8"/>
  <c r="BA534" i="8"/>
  <c r="BQ534" i="8"/>
  <c r="CG534" i="8"/>
  <c r="W534" i="8"/>
  <c r="AM534" i="8"/>
  <c r="BC534" i="8"/>
  <c r="H534" i="8"/>
  <c r="X534" i="8"/>
  <c r="AN534" i="8"/>
  <c r="BD534" i="8"/>
  <c r="BT534" i="8"/>
  <c r="I534" i="8"/>
  <c r="Y534" i="8"/>
  <c r="AO534" i="8"/>
  <c r="BE534" i="8"/>
  <c r="BU534" i="8"/>
  <c r="J534" i="8"/>
  <c r="Z534" i="8"/>
  <c r="AP534" i="8"/>
  <c r="BF534" i="8"/>
  <c r="BV534" i="8"/>
  <c r="AQ534" i="8"/>
  <c r="BR534" i="8"/>
  <c r="AR534" i="8"/>
  <c r="BS534" i="8"/>
  <c r="K534" i="8"/>
  <c r="AS534" i="8"/>
  <c r="BW534" i="8"/>
  <c r="L534" i="8"/>
  <c r="AT534" i="8"/>
  <c r="BX534" i="8"/>
  <c r="M534" i="8"/>
  <c r="AU534" i="8"/>
  <c r="BY534" i="8"/>
  <c r="N534" i="8"/>
  <c r="AV534" i="8"/>
  <c r="BZ534" i="8"/>
  <c r="O534" i="8"/>
  <c r="AY534" i="8"/>
  <c r="CA534" i="8"/>
  <c r="P534" i="8"/>
  <c r="BB534" i="8"/>
  <c r="CB534" i="8"/>
  <c r="V534" i="8"/>
  <c r="BG534" i="8"/>
  <c r="CE534" i="8"/>
  <c r="AA534" i="8"/>
  <c r="BH534" i="8"/>
  <c r="CF534" i="8"/>
  <c r="AB534" i="8"/>
  <c r="BI534" i="8"/>
  <c r="CH534" i="8"/>
  <c r="AC534" i="8"/>
  <c r="BJ534" i="8"/>
  <c r="AD534" i="8"/>
  <c r="BK534" i="8"/>
  <c r="AE534" i="8"/>
  <c r="BL534" i="8"/>
  <c r="AL534" i="8"/>
  <c r="BP534" i="8"/>
  <c r="AF534" i="8"/>
  <c r="BO534" i="8"/>
  <c r="G534" i="8"/>
  <c r="E425" i="8"/>
  <c r="E319" i="8"/>
  <c r="CC425" i="8" l="1"/>
  <c r="BS425" i="8"/>
  <c r="BI425" i="8"/>
  <c r="AY425" i="8"/>
  <c r="AO425" i="8"/>
  <c r="AE425" i="8"/>
  <c r="U425" i="8"/>
  <c r="K425" i="8"/>
  <c r="BY425" i="8"/>
  <c r="BN425" i="8"/>
  <c r="BC425" i="8"/>
  <c r="AR425" i="8"/>
  <c r="AG425" i="8"/>
  <c r="V425" i="8"/>
  <c r="J425" i="8"/>
  <c r="BX425" i="8"/>
  <c r="BM425" i="8"/>
  <c r="BB425" i="8"/>
  <c r="AQ425" i="8"/>
  <c r="AF425" i="8"/>
  <c r="T425" i="8"/>
  <c r="I425" i="8"/>
  <c r="CH425" i="8"/>
  <c r="BW425" i="8"/>
  <c r="BL425" i="8"/>
  <c r="BA425" i="8"/>
  <c r="AP425" i="8"/>
  <c r="AD425" i="8"/>
  <c r="S425" i="8"/>
  <c r="H425" i="8"/>
  <c r="CE425" i="8"/>
  <c r="BP425" i="8"/>
  <c r="AX425" i="8"/>
  <c r="AJ425" i="8"/>
  <c r="R425" i="8"/>
  <c r="CD425" i="8"/>
  <c r="BO425" i="8"/>
  <c r="AW425" i="8"/>
  <c r="AI425" i="8"/>
  <c r="Q425" i="8"/>
  <c r="CB425" i="8"/>
  <c r="BK425" i="8"/>
  <c r="AV425" i="8"/>
  <c r="AH425" i="8"/>
  <c r="P425" i="8"/>
  <c r="CF425" i="8"/>
  <c r="BQ425" i="8"/>
  <c r="AZ425" i="8"/>
  <c r="AK425" i="8"/>
  <c r="W425" i="8"/>
  <c r="CG425" i="8"/>
  <c r="BF425" i="8"/>
  <c r="AB425" i="8"/>
  <c r="CA425" i="8"/>
  <c r="BE425" i="8"/>
  <c r="AA425" i="8"/>
  <c r="BZ425" i="8"/>
  <c r="BD425" i="8"/>
  <c r="Z425" i="8"/>
  <c r="BV425" i="8"/>
  <c r="AU425" i="8"/>
  <c r="Y425" i="8"/>
  <c r="BG425" i="8"/>
  <c r="AC425" i="8"/>
  <c r="G425" i="8"/>
  <c r="AT425" i="8"/>
  <c r="AS425" i="8"/>
  <c r="AN425" i="8"/>
  <c r="AM425" i="8"/>
  <c r="BH425" i="8"/>
  <c r="L425" i="8"/>
  <c r="AL425" i="8"/>
  <c r="X425" i="8"/>
  <c r="O425" i="8"/>
  <c r="N425" i="8"/>
  <c r="BJ425" i="8"/>
  <c r="BR425" i="8"/>
  <c r="M425" i="8"/>
  <c r="BU425" i="8"/>
  <c r="BT425" i="8"/>
  <c r="CO544" i="25"/>
  <c r="CC544" i="25"/>
  <c r="BQ544" i="25"/>
  <c r="BE544" i="25"/>
  <c r="AS544" i="25"/>
  <c r="AG544" i="25"/>
  <c r="U544" i="25"/>
  <c r="I544" i="25"/>
  <c r="CN544" i="25"/>
  <c r="CB544" i="25"/>
  <c r="BP544" i="25"/>
  <c r="BD544" i="25"/>
  <c r="AR544" i="25"/>
  <c r="AF544" i="25"/>
  <c r="T544" i="25"/>
  <c r="H544" i="25"/>
  <c r="CM544" i="25"/>
  <c r="CA544" i="25"/>
  <c r="BO544" i="25"/>
  <c r="BC544" i="25"/>
  <c r="AQ544" i="25"/>
  <c r="AE544" i="25"/>
  <c r="S544" i="25"/>
  <c r="G544" i="25"/>
  <c r="CL544" i="25"/>
  <c r="BZ544" i="25"/>
  <c r="BN544" i="25"/>
  <c r="BB544" i="25"/>
  <c r="AP544" i="25"/>
  <c r="AD544" i="25"/>
  <c r="R544" i="25"/>
  <c r="CK544" i="25"/>
  <c r="BY544" i="25"/>
  <c r="BM544" i="25"/>
  <c r="BA544" i="25"/>
  <c r="AO544" i="25"/>
  <c r="AC544" i="25"/>
  <c r="Q544" i="25"/>
  <c r="CJ544" i="25"/>
  <c r="BX544" i="25"/>
  <c r="BL544" i="25"/>
  <c r="AZ544" i="25"/>
  <c r="AN544" i="25"/>
  <c r="AB544" i="25"/>
  <c r="P544" i="25"/>
  <c r="CI544" i="25"/>
  <c r="BW544" i="25"/>
  <c r="BK544" i="25"/>
  <c r="AY544" i="25"/>
  <c r="AM544" i="25"/>
  <c r="AA544" i="25"/>
  <c r="O544" i="25"/>
  <c r="CH544" i="25"/>
  <c r="BV544" i="25"/>
  <c r="BJ544" i="25"/>
  <c r="AX544" i="25"/>
  <c r="AL544" i="25"/>
  <c r="Z544" i="25"/>
  <c r="N544" i="25"/>
  <c r="CG544" i="25"/>
  <c r="BU544" i="25"/>
  <c r="BI544" i="25"/>
  <c r="AW544" i="25"/>
  <c r="AK544" i="25"/>
  <c r="Y544" i="25"/>
  <c r="M544" i="25"/>
  <c r="E545" i="25"/>
  <c r="CR544" i="25"/>
  <c r="CF544" i="25"/>
  <c r="BT544" i="25"/>
  <c r="BH544" i="25"/>
  <c r="AV544" i="25"/>
  <c r="AJ544" i="25"/>
  <c r="X544" i="25"/>
  <c r="L544" i="25"/>
  <c r="CP544" i="25"/>
  <c r="CD544" i="25"/>
  <c r="BR544" i="25"/>
  <c r="BF544" i="25"/>
  <c r="AT544" i="25"/>
  <c r="AH544" i="25"/>
  <c r="V544" i="25"/>
  <c r="J544" i="25"/>
  <c r="BG544" i="25"/>
  <c r="AU544" i="25"/>
  <c r="AI544" i="25"/>
  <c r="W544" i="25"/>
  <c r="K544" i="25"/>
  <c r="BS544" i="25"/>
  <c r="CQ544" i="25"/>
  <c r="CE544" i="25"/>
  <c r="CN435" i="25"/>
  <c r="CB435" i="25"/>
  <c r="BP435" i="25"/>
  <c r="BD435" i="25"/>
  <c r="AR435" i="25"/>
  <c r="AF435" i="25"/>
  <c r="T435" i="25"/>
  <c r="H435" i="25"/>
  <c r="CM435" i="25"/>
  <c r="CA435" i="25"/>
  <c r="BO435" i="25"/>
  <c r="BC435" i="25"/>
  <c r="AQ435" i="25"/>
  <c r="AE435" i="25"/>
  <c r="S435" i="25"/>
  <c r="G435" i="25"/>
  <c r="CL435" i="25"/>
  <c r="BZ435" i="25"/>
  <c r="BN435" i="25"/>
  <c r="BB435" i="25"/>
  <c r="AP435" i="25"/>
  <c r="AD435" i="25"/>
  <c r="R435" i="25"/>
  <c r="CK435" i="25"/>
  <c r="BY435" i="25"/>
  <c r="BM435" i="25"/>
  <c r="BA435" i="25"/>
  <c r="AO435" i="25"/>
  <c r="AC435" i="25"/>
  <c r="Q435" i="25"/>
  <c r="CJ435" i="25"/>
  <c r="BX435" i="25"/>
  <c r="BL435" i="25"/>
  <c r="AZ435" i="25"/>
  <c r="AN435" i="25"/>
  <c r="AB435" i="25"/>
  <c r="P435" i="25"/>
  <c r="CI435" i="25"/>
  <c r="BW435" i="25"/>
  <c r="BK435" i="25"/>
  <c r="AY435" i="25"/>
  <c r="AM435" i="25"/>
  <c r="AA435" i="25"/>
  <c r="O435" i="25"/>
  <c r="CH435" i="25"/>
  <c r="BV435" i="25"/>
  <c r="BJ435" i="25"/>
  <c r="AX435" i="25"/>
  <c r="AL435" i="25"/>
  <c r="Z435" i="25"/>
  <c r="N435" i="25"/>
  <c r="CG435" i="25"/>
  <c r="BU435" i="25"/>
  <c r="BI435" i="25"/>
  <c r="AW435" i="25"/>
  <c r="AK435" i="25"/>
  <c r="Y435" i="25"/>
  <c r="M435" i="25"/>
  <c r="CQ435" i="25"/>
  <c r="CE435" i="25"/>
  <c r="BS435" i="25"/>
  <c r="BG435" i="25"/>
  <c r="AU435" i="25"/>
  <c r="AI435" i="25"/>
  <c r="W435" i="25"/>
  <c r="K435" i="25"/>
  <c r="CO435" i="25"/>
  <c r="CC435" i="25"/>
  <c r="BQ435" i="25"/>
  <c r="BE435" i="25"/>
  <c r="AS435" i="25"/>
  <c r="AG435" i="25"/>
  <c r="U435" i="25"/>
  <c r="I435" i="25"/>
  <c r="BT435" i="25"/>
  <c r="BR435" i="25"/>
  <c r="BH435" i="25"/>
  <c r="BF435" i="25"/>
  <c r="AV435" i="25"/>
  <c r="AT435" i="25"/>
  <c r="E436" i="25"/>
  <c r="AJ435" i="25"/>
  <c r="AH435" i="25"/>
  <c r="CR435" i="25"/>
  <c r="X435" i="25"/>
  <c r="CD435" i="25"/>
  <c r="J435" i="25"/>
  <c r="CP435" i="25"/>
  <c r="CF435" i="25"/>
  <c r="V435" i="25"/>
  <c r="L435" i="25"/>
  <c r="CN328" i="25"/>
  <c r="CB328" i="25"/>
  <c r="BP328" i="25"/>
  <c r="BD328" i="25"/>
  <c r="AR328" i="25"/>
  <c r="AF328" i="25"/>
  <c r="T328" i="25"/>
  <c r="H328" i="25"/>
  <c r="CM328" i="25"/>
  <c r="CA328" i="25"/>
  <c r="BO328" i="25"/>
  <c r="BC328" i="25"/>
  <c r="AQ328" i="25"/>
  <c r="AE328" i="25"/>
  <c r="S328" i="25"/>
  <c r="G328" i="25"/>
  <c r="CL328" i="25"/>
  <c r="BZ328" i="25"/>
  <c r="BN328" i="25"/>
  <c r="BB328" i="25"/>
  <c r="AP328" i="25"/>
  <c r="AD328" i="25"/>
  <c r="R328" i="25"/>
  <c r="CK328" i="25"/>
  <c r="BY328" i="25"/>
  <c r="BM328" i="25"/>
  <c r="BA328" i="25"/>
  <c r="AO328" i="25"/>
  <c r="AC328" i="25"/>
  <c r="Q328" i="25"/>
  <c r="CJ328" i="25"/>
  <c r="BX328" i="25"/>
  <c r="BL328" i="25"/>
  <c r="AZ328" i="25"/>
  <c r="AN328" i="25"/>
  <c r="AB328" i="25"/>
  <c r="P328" i="25"/>
  <c r="CI328" i="25"/>
  <c r="BW328" i="25"/>
  <c r="BK328" i="25"/>
  <c r="AY328" i="25"/>
  <c r="AM328" i="25"/>
  <c r="AA328" i="25"/>
  <c r="O328" i="25"/>
  <c r="CH328" i="25"/>
  <c r="BV328" i="25"/>
  <c r="BJ328" i="25"/>
  <c r="AX328" i="25"/>
  <c r="AL328" i="25"/>
  <c r="Z328" i="25"/>
  <c r="N328" i="25"/>
  <c r="CG328" i="25"/>
  <c r="BU328" i="25"/>
  <c r="BI328" i="25"/>
  <c r="AW328" i="25"/>
  <c r="AK328" i="25"/>
  <c r="Y328" i="25"/>
  <c r="M328" i="25"/>
  <c r="E329" i="25"/>
  <c r="CR328" i="25"/>
  <c r="CF328" i="25"/>
  <c r="BT328" i="25"/>
  <c r="BH328" i="25"/>
  <c r="AV328" i="25"/>
  <c r="AJ328" i="25"/>
  <c r="X328" i="25"/>
  <c r="L328" i="25"/>
  <c r="CQ328" i="25"/>
  <c r="CE328" i="25"/>
  <c r="BS328" i="25"/>
  <c r="BG328" i="25"/>
  <c r="AU328" i="25"/>
  <c r="AI328" i="25"/>
  <c r="W328" i="25"/>
  <c r="K328" i="25"/>
  <c r="BE328" i="25"/>
  <c r="AT328" i="25"/>
  <c r="AS328" i="25"/>
  <c r="AH328" i="25"/>
  <c r="AG328" i="25"/>
  <c r="CP328" i="25"/>
  <c r="V328" i="25"/>
  <c r="CO328" i="25"/>
  <c r="U328" i="25"/>
  <c r="CD328" i="25"/>
  <c r="J328" i="25"/>
  <c r="CC328" i="25"/>
  <c r="I328" i="25"/>
  <c r="BR328" i="25"/>
  <c r="BQ328" i="25"/>
  <c r="BF328" i="25"/>
  <c r="CD319" i="8"/>
  <c r="BR319" i="8"/>
  <c r="BF319" i="8"/>
  <c r="AT319" i="8"/>
  <c r="AH319" i="8"/>
  <c r="V319" i="8"/>
  <c r="J319" i="8"/>
  <c r="CB319" i="8"/>
  <c r="BP319" i="8"/>
  <c r="BD319" i="8"/>
  <c r="AR319" i="8"/>
  <c r="AF319" i="8"/>
  <c r="T319" i="8"/>
  <c r="H319" i="8"/>
  <c r="CA319" i="8"/>
  <c r="BO319" i="8"/>
  <c r="BC319" i="8"/>
  <c r="AQ319" i="8"/>
  <c r="AE319" i="8"/>
  <c r="S319" i="8"/>
  <c r="G319" i="8"/>
  <c r="BZ319" i="8"/>
  <c r="BN319" i="8"/>
  <c r="BB319" i="8"/>
  <c r="AP319" i="8"/>
  <c r="AD319" i="8"/>
  <c r="R319" i="8"/>
  <c r="BY319" i="8"/>
  <c r="BM319" i="8"/>
  <c r="BA319" i="8"/>
  <c r="AO319" i="8"/>
  <c r="AC319" i="8"/>
  <c r="Q319" i="8"/>
  <c r="CI319" i="8"/>
  <c r="BW319" i="8"/>
  <c r="BK319" i="8"/>
  <c r="AY319" i="8"/>
  <c r="AM319" i="8"/>
  <c r="AA319" i="8"/>
  <c r="O319" i="8"/>
  <c r="CH319" i="8"/>
  <c r="BV319" i="8"/>
  <c r="BJ319" i="8"/>
  <c r="AX319" i="8"/>
  <c r="AL319" i="8"/>
  <c r="Z319" i="8"/>
  <c r="N319" i="8"/>
  <c r="CG319" i="8"/>
  <c r="BU319" i="8"/>
  <c r="BI319" i="8"/>
  <c r="AW319" i="8"/>
  <c r="AK319" i="8"/>
  <c r="Y319" i="8"/>
  <c r="M319" i="8"/>
  <c r="CF319" i="8"/>
  <c r="BT319" i="8"/>
  <c r="BH319" i="8"/>
  <c r="AV319" i="8"/>
  <c r="AJ319" i="8"/>
  <c r="X319" i="8"/>
  <c r="L319" i="8"/>
  <c r="BS319" i="8"/>
  <c r="W319" i="8"/>
  <c r="BQ319" i="8"/>
  <c r="U319" i="8"/>
  <c r="BG319" i="8"/>
  <c r="K319" i="8"/>
  <c r="BE319" i="8"/>
  <c r="I319" i="8"/>
  <c r="AZ319" i="8"/>
  <c r="AU319" i="8"/>
  <c r="AS319" i="8"/>
  <c r="AN319" i="8"/>
  <c r="CE319" i="8"/>
  <c r="AI319" i="8"/>
  <c r="AG319" i="8"/>
  <c r="AB319" i="8"/>
  <c r="P319" i="8"/>
  <c r="CC319" i="8"/>
  <c r="BX319" i="8"/>
  <c r="BL319" i="8"/>
  <c r="E536" i="8"/>
  <c r="R535" i="8"/>
  <c r="AH535" i="8"/>
  <c r="AX535" i="8"/>
  <c r="BN535" i="8"/>
  <c r="CD535" i="8"/>
  <c r="S535" i="8"/>
  <c r="AI535" i="8"/>
  <c r="AY535" i="8"/>
  <c r="BO535" i="8"/>
  <c r="CE535" i="8"/>
  <c r="V535" i="8"/>
  <c r="AL535" i="8"/>
  <c r="BB535" i="8"/>
  <c r="BR535" i="8"/>
  <c r="CH535" i="8"/>
  <c r="I535" i="8"/>
  <c r="Y535" i="8"/>
  <c r="AO535" i="8"/>
  <c r="BE535" i="8"/>
  <c r="BU535" i="8"/>
  <c r="J535" i="8"/>
  <c r="Z535" i="8"/>
  <c r="AP535" i="8"/>
  <c r="BF535" i="8"/>
  <c r="BV535" i="8"/>
  <c r="K535" i="8"/>
  <c r="P535" i="8"/>
  <c r="AN535" i="8"/>
  <c r="BK535" i="8"/>
  <c r="CI535" i="8"/>
  <c r="Q535" i="8"/>
  <c r="AQ535" i="8"/>
  <c r="BL535" i="8"/>
  <c r="T535" i="8"/>
  <c r="AR535" i="8"/>
  <c r="BM535" i="8"/>
  <c r="U535" i="8"/>
  <c r="AS535" i="8"/>
  <c r="BP535" i="8"/>
  <c r="W535" i="8"/>
  <c r="AT535" i="8"/>
  <c r="BQ535" i="8"/>
  <c r="X535" i="8"/>
  <c r="AU535" i="8"/>
  <c r="BS535" i="8"/>
  <c r="AA535" i="8"/>
  <c r="AV535" i="8"/>
  <c r="BT535" i="8"/>
  <c r="AB535" i="8"/>
  <c r="AW535" i="8"/>
  <c r="BW535" i="8"/>
  <c r="AC535" i="8"/>
  <c r="AZ535" i="8"/>
  <c r="BX535" i="8"/>
  <c r="AD535" i="8"/>
  <c r="BA535" i="8"/>
  <c r="BY535" i="8"/>
  <c r="AE535" i="8"/>
  <c r="BC535" i="8"/>
  <c r="BZ535" i="8"/>
  <c r="H535" i="8"/>
  <c r="AF535" i="8"/>
  <c r="BD535" i="8"/>
  <c r="CA535" i="8"/>
  <c r="L535" i="8"/>
  <c r="AG535" i="8"/>
  <c r="BG535" i="8"/>
  <c r="CB535" i="8"/>
  <c r="M535" i="8"/>
  <c r="AJ535" i="8"/>
  <c r="BH535" i="8"/>
  <c r="CC535" i="8"/>
  <c r="O535" i="8"/>
  <c r="AM535" i="8"/>
  <c r="BJ535" i="8"/>
  <c r="CG535" i="8"/>
  <c r="N535" i="8"/>
  <c r="AK535" i="8"/>
  <c r="BI535" i="8"/>
  <c r="CF535" i="8"/>
  <c r="G535" i="8"/>
  <c r="E426" i="8"/>
  <c r="E320" i="8"/>
  <c r="CC426" i="8" l="1"/>
  <c r="BS426" i="8"/>
  <c r="BI426" i="8"/>
  <c r="AY426" i="8"/>
  <c r="AO426" i="8"/>
  <c r="AE426" i="8"/>
  <c r="U426" i="8"/>
  <c r="K426" i="8"/>
  <c r="CH426" i="8"/>
  <c r="BW426" i="8"/>
  <c r="BL426" i="8"/>
  <c r="BA426" i="8"/>
  <c r="AP426" i="8"/>
  <c r="AD426" i="8"/>
  <c r="S426" i="8"/>
  <c r="H426" i="8"/>
  <c r="CG426" i="8"/>
  <c r="BV426" i="8"/>
  <c r="BK426" i="8"/>
  <c r="AZ426" i="8"/>
  <c r="AN426" i="8"/>
  <c r="AC426" i="8"/>
  <c r="R426" i="8"/>
  <c r="G426" i="8"/>
  <c r="CF426" i="8"/>
  <c r="BU426" i="8"/>
  <c r="BJ426" i="8"/>
  <c r="AX426" i="8"/>
  <c r="AM426" i="8"/>
  <c r="AB426" i="8"/>
  <c r="Q426" i="8"/>
  <c r="CD426" i="8"/>
  <c r="BO426" i="8"/>
  <c r="AW426" i="8"/>
  <c r="AI426" i="8"/>
  <c r="T426" i="8"/>
  <c r="CB426" i="8"/>
  <c r="BN426" i="8"/>
  <c r="AV426" i="8"/>
  <c r="AH426" i="8"/>
  <c r="P426" i="8"/>
  <c r="CA426" i="8"/>
  <c r="BM426" i="8"/>
  <c r="AU426" i="8"/>
  <c r="AG426" i="8"/>
  <c r="O426" i="8"/>
  <c r="CE426" i="8"/>
  <c r="BP426" i="8"/>
  <c r="BB426" i="8"/>
  <c r="AJ426" i="8"/>
  <c r="V426" i="8"/>
  <c r="CI426" i="8"/>
  <c r="BE426" i="8"/>
  <c r="AA426" i="8"/>
  <c r="BZ426" i="8"/>
  <c r="BD426" i="8"/>
  <c r="Z426" i="8"/>
  <c r="BY426" i="8"/>
  <c r="BC426" i="8"/>
  <c r="Y426" i="8"/>
  <c r="BX426" i="8"/>
  <c r="AT426" i="8"/>
  <c r="X426" i="8"/>
  <c r="BF426" i="8"/>
  <c r="AF426" i="8"/>
  <c r="I426" i="8"/>
  <c r="BT426" i="8"/>
  <c r="W426" i="8"/>
  <c r="BR426" i="8"/>
  <c r="N426" i="8"/>
  <c r="BQ426" i="8"/>
  <c r="M426" i="8"/>
  <c r="BH426" i="8"/>
  <c r="L426" i="8"/>
  <c r="AK426" i="8"/>
  <c r="BG426" i="8"/>
  <c r="AS426" i="8"/>
  <c r="AR426" i="8"/>
  <c r="AQ426" i="8"/>
  <c r="AL426" i="8"/>
  <c r="J426" i="8"/>
  <c r="CH329" i="25"/>
  <c r="BV329" i="25"/>
  <c r="BJ329" i="25"/>
  <c r="AX329" i="25"/>
  <c r="AL329" i="25"/>
  <c r="Z329" i="25"/>
  <c r="N329" i="25"/>
  <c r="CS329" i="25"/>
  <c r="CG329" i="25"/>
  <c r="BU329" i="25"/>
  <c r="BI329" i="25"/>
  <c r="AW329" i="25"/>
  <c r="AK329" i="25"/>
  <c r="Y329" i="25"/>
  <c r="M329" i="25"/>
  <c r="E330" i="25"/>
  <c r="CR329" i="25"/>
  <c r="CF329" i="25"/>
  <c r="BT329" i="25"/>
  <c r="BH329" i="25"/>
  <c r="AV329" i="25"/>
  <c r="AJ329" i="25"/>
  <c r="X329" i="25"/>
  <c r="L329" i="25"/>
  <c r="CQ329" i="25"/>
  <c r="CE329" i="25"/>
  <c r="BS329" i="25"/>
  <c r="BG329" i="25"/>
  <c r="AU329" i="25"/>
  <c r="AI329" i="25"/>
  <c r="W329" i="25"/>
  <c r="K329" i="25"/>
  <c r="CP329" i="25"/>
  <c r="CD329" i="25"/>
  <c r="BR329" i="25"/>
  <c r="BF329" i="25"/>
  <c r="AT329" i="25"/>
  <c r="AH329" i="25"/>
  <c r="V329" i="25"/>
  <c r="J329" i="25"/>
  <c r="CO329" i="25"/>
  <c r="CC329" i="25"/>
  <c r="BQ329" i="25"/>
  <c r="BE329" i="25"/>
  <c r="AS329" i="25"/>
  <c r="AG329" i="25"/>
  <c r="U329" i="25"/>
  <c r="I329" i="25"/>
  <c r="CN329" i="25"/>
  <c r="CB329" i="25"/>
  <c r="BP329" i="25"/>
  <c r="BD329" i="25"/>
  <c r="AR329" i="25"/>
  <c r="AF329" i="25"/>
  <c r="T329" i="25"/>
  <c r="H329" i="25"/>
  <c r="CM329" i="25"/>
  <c r="CA329" i="25"/>
  <c r="BO329" i="25"/>
  <c r="BC329" i="25"/>
  <c r="AQ329" i="25"/>
  <c r="AE329" i="25"/>
  <c r="S329" i="25"/>
  <c r="G329" i="25"/>
  <c r="CL329" i="25"/>
  <c r="BZ329" i="25"/>
  <c r="BN329" i="25"/>
  <c r="BB329" i="25"/>
  <c r="AP329" i="25"/>
  <c r="AD329" i="25"/>
  <c r="R329" i="25"/>
  <c r="CK329" i="25"/>
  <c r="BY329" i="25"/>
  <c r="BM329" i="25"/>
  <c r="BA329" i="25"/>
  <c r="AO329" i="25"/>
  <c r="AC329" i="25"/>
  <c r="Q329" i="25"/>
  <c r="AA329" i="25"/>
  <c r="CJ329" i="25"/>
  <c r="P329" i="25"/>
  <c r="CI329" i="25"/>
  <c r="O329" i="25"/>
  <c r="BX329" i="25"/>
  <c r="BW329" i="25"/>
  <c r="BL329" i="25"/>
  <c r="BK329" i="25"/>
  <c r="AZ329" i="25"/>
  <c r="AY329" i="25"/>
  <c r="AN329" i="25"/>
  <c r="AM329" i="25"/>
  <c r="AB329" i="25"/>
  <c r="CI545" i="25"/>
  <c r="BW545" i="25"/>
  <c r="BK545" i="25"/>
  <c r="AY545" i="25"/>
  <c r="AM545" i="25"/>
  <c r="CH545" i="25"/>
  <c r="BV545" i="25"/>
  <c r="BJ545" i="25"/>
  <c r="AX545" i="25"/>
  <c r="AL545" i="25"/>
  <c r="Z545" i="25"/>
  <c r="E546" i="25"/>
  <c r="CR545" i="25"/>
  <c r="CF545" i="25"/>
  <c r="BT545" i="25"/>
  <c r="BH545" i="25"/>
  <c r="AV545" i="25"/>
  <c r="AJ545" i="25"/>
  <c r="X545" i="25"/>
  <c r="L545" i="25"/>
  <c r="CP545" i="25"/>
  <c r="CD545" i="25"/>
  <c r="BR545" i="25"/>
  <c r="BF545" i="25"/>
  <c r="AT545" i="25"/>
  <c r="AH545" i="25"/>
  <c r="V545" i="25"/>
  <c r="J545" i="25"/>
  <c r="CO545" i="25"/>
  <c r="CC545" i="25"/>
  <c r="BQ545" i="25"/>
  <c r="BE545" i="25"/>
  <c r="AS545" i="25"/>
  <c r="AG545" i="25"/>
  <c r="U545" i="25"/>
  <c r="CN545" i="25"/>
  <c r="CB545" i="25"/>
  <c r="BP545" i="25"/>
  <c r="BD545" i="25"/>
  <c r="AR545" i="25"/>
  <c r="AF545" i="25"/>
  <c r="T545" i="25"/>
  <c r="H545" i="25"/>
  <c r="CL545" i="25"/>
  <c r="BZ545" i="25"/>
  <c r="BN545" i="25"/>
  <c r="BB545" i="25"/>
  <c r="AP545" i="25"/>
  <c r="AD545" i="25"/>
  <c r="R545" i="25"/>
  <c r="CK545" i="25"/>
  <c r="BY545" i="25"/>
  <c r="BM545" i="25"/>
  <c r="BA545" i="25"/>
  <c r="AO545" i="25"/>
  <c r="AC545" i="25"/>
  <c r="Q545" i="25"/>
  <c r="CM545" i="25"/>
  <c r="BC545" i="25"/>
  <c r="W545" i="25"/>
  <c r="CJ545" i="25"/>
  <c r="AZ545" i="25"/>
  <c r="S545" i="25"/>
  <c r="CG545" i="25"/>
  <c r="AW545" i="25"/>
  <c r="P545" i="25"/>
  <c r="CE545" i="25"/>
  <c r="AU545" i="25"/>
  <c r="O545" i="25"/>
  <c r="CA545" i="25"/>
  <c r="AQ545" i="25"/>
  <c r="N545" i="25"/>
  <c r="BX545" i="25"/>
  <c r="AN545" i="25"/>
  <c r="M545" i="25"/>
  <c r="BU545" i="25"/>
  <c r="AK545" i="25"/>
  <c r="K545" i="25"/>
  <c r="BS545" i="25"/>
  <c r="AI545" i="25"/>
  <c r="I545" i="25"/>
  <c r="BO545" i="25"/>
  <c r="AE545" i="25"/>
  <c r="G545" i="25"/>
  <c r="BL545" i="25"/>
  <c r="AB545" i="25"/>
  <c r="CQ545" i="25"/>
  <c r="BG545" i="25"/>
  <c r="Y545" i="25"/>
  <c r="CS545" i="25"/>
  <c r="BI545" i="25"/>
  <c r="AA545" i="25"/>
  <c r="CH436" i="25"/>
  <c r="BV436" i="25"/>
  <c r="BJ436" i="25"/>
  <c r="AX436" i="25"/>
  <c r="AL436" i="25"/>
  <c r="Z436" i="25"/>
  <c r="N436" i="25"/>
  <c r="CS436" i="25"/>
  <c r="CG436" i="25"/>
  <c r="BU436" i="25"/>
  <c r="BI436" i="25"/>
  <c r="AW436" i="25"/>
  <c r="AK436" i="25"/>
  <c r="Y436" i="25"/>
  <c r="M436" i="25"/>
  <c r="E437" i="25"/>
  <c r="CR436" i="25"/>
  <c r="CF436" i="25"/>
  <c r="BT436" i="25"/>
  <c r="BH436" i="25"/>
  <c r="AV436" i="25"/>
  <c r="AJ436" i="25"/>
  <c r="X436" i="25"/>
  <c r="L436" i="25"/>
  <c r="CQ436" i="25"/>
  <c r="CE436" i="25"/>
  <c r="BS436" i="25"/>
  <c r="BG436" i="25"/>
  <c r="AU436" i="25"/>
  <c r="AI436" i="25"/>
  <c r="W436" i="25"/>
  <c r="K436" i="25"/>
  <c r="CP436" i="25"/>
  <c r="CD436" i="25"/>
  <c r="BR436" i="25"/>
  <c r="BF436" i="25"/>
  <c r="AT436" i="25"/>
  <c r="AH436" i="25"/>
  <c r="V436" i="25"/>
  <c r="J436" i="25"/>
  <c r="CO436" i="25"/>
  <c r="CC436" i="25"/>
  <c r="BQ436" i="25"/>
  <c r="BE436" i="25"/>
  <c r="AS436" i="25"/>
  <c r="AG436" i="25"/>
  <c r="U436" i="25"/>
  <c r="I436" i="25"/>
  <c r="CN436" i="25"/>
  <c r="CB436" i="25"/>
  <c r="BP436" i="25"/>
  <c r="BD436" i="25"/>
  <c r="AR436" i="25"/>
  <c r="AF436" i="25"/>
  <c r="T436" i="25"/>
  <c r="H436" i="25"/>
  <c r="CM436" i="25"/>
  <c r="CA436" i="25"/>
  <c r="BO436" i="25"/>
  <c r="BC436" i="25"/>
  <c r="AQ436" i="25"/>
  <c r="AE436" i="25"/>
  <c r="S436" i="25"/>
  <c r="G436" i="25"/>
  <c r="CK436" i="25"/>
  <c r="BY436" i="25"/>
  <c r="BM436" i="25"/>
  <c r="BA436" i="25"/>
  <c r="AO436" i="25"/>
  <c r="AC436" i="25"/>
  <c r="Q436" i="25"/>
  <c r="CI436" i="25"/>
  <c r="BW436" i="25"/>
  <c r="BK436" i="25"/>
  <c r="AY436" i="25"/>
  <c r="AM436" i="25"/>
  <c r="AA436" i="25"/>
  <c r="O436" i="25"/>
  <c r="AP436" i="25"/>
  <c r="AN436" i="25"/>
  <c r="AD436" i="25"/>
  <c r="AB436" i="25"/>
  <c r="CL436" i="25"/>
  <c r="R436" i="25"/>
  <c r="CJ436" i="25"/>
  <c r="P436" i="25"/>
  <c r="BZ436" i="25"/>
  <c r="BX436" i="25"/>
  <c r="BN436" i="25"/>
  <c r="AZ436" i="25"/>
  <c r="BL436" i="25"/>
  <c r="BB436" i="25"/>
  <c r="CG320" i="8"/>
  <c r="BU320" i="8"/>
  <c r="BI320" i="8"/>
  <c r="AW320" i="8"/>
  <c r="AK320" i="8"/>
  <c r="Y320" i="8"/>
  <c r="M320" i="8"/>
  <c r="CF320" i="8"/>
  <c r="BT320" i="8"/>
  <c r="BH320" i="8"/>
  <c r="CE320" i="8"/>
  <c r="BS320" i="8"/>
  <c r="BG320" i="8"/>
  <c r="AU320" i="8"/>
  <c r="AI320" i="8"/>
  <c r="W320" i="8"/>
  <c r="K320" i="8"/>
  <c r="CD320" i="8"/>
  <c r="BR320" i="8"/>
  <c r="BF320" i="8"/>
  <c r="AT320" i="8"/>
  <c r="AH320" i="8"/>
  <c r="V320" i="8"/>
  <c r="J320" i="8"/>
  <c r="CC320" i="8"/>
  <c r="BQ320" i="8"/>
  <c r="BE320" i="8"/>
  <c r="AS320" i="8"/>
  <c r="AG320" i="8"/>
  <c r="U320" i="8"/>
  <c r="I320" i="8"/>
  <c r="CB320" i="8"/>
  <c r="BP320" i="8"/>
  <c r="BD320" i="8"/>
  <c r="AR320" i="8"/>
  <c r="AF320" i="8"/>
  <c r="T320" i="8"/>
  <c r="H320" i="8"/>
  <c r="CA320" i="8"/>
  <c r="BO320" i="8"/>
  <c r="BC320" i="8"/>
  <c r="BZ320" i="8"/>
  <c r="BN320" i="8"/>
  <c r="BB320" i="8"/>
  <c r="AP320" i="8"/>
  <c r="AD320" i="8"/>
  <c r="R320" i="8"/>
  <c r="BY320" i="8"/>
  <c r="BM320" i="8"/>
  <c r="BA320" i="8"/>
  <c r="AO320" i="8"/>
  <c r="AC320" i="8"/>
  <c r="Q320" i="8"/>
  <c r="CJ320" i="8"/>
  <c r="BX320" i="8"/>
  <c r="BL320" i="8"/>
  <c r="AZ320" i="8"/>
  <c r="AN320" i="8"/>
  <c r="AB320" i="8"/>
  <c r="P320" i="8"/>
  <c r="CI320" i="8"/>
  <c r="BW320" i="8"/>
  <c r="BK320" i="8"/>
  <c r="AY320" i="8"/>
  <c r="AM320" i="8"/>
  <c r="AA320" i="8"/>
  <c r="O320" i="8"/>
  <c r="AL320" i="8"/>
  <c r="AJ320" i="8"/>
  <c r="Z320" i="8"/>
  <c r="X320" i="8"/>
  <c r="S320" i="8"/>
  <c r="CH320" i="8"/>
  <c r="N320" i="8"/>
  <c r="BV320" i="8"/>
  <c r="L320" i="8"/>
  <c r="BJ320" i="8"/>
  <c r="G320" i="8"/>
  <c r="AX320" i="8"/>
  <c r="AV320" i="8"/>
  <c r="AQ320" i="8"/>
  <c r="AE320" i="8"/>
  <c r="E537" i="8"/>
  <c r="R536" i="8"/>
  <c r="AH536" i="8"/>
  <c r="AX536" i="8"/>
  <c r="BN536" i="8"/>
  <c r="CD536" i="8"/>
  <c r="S536" i="8"/>
  <c r="AI536" i="8"/>
  <c r="AY536" i="8"/>
  <c r="BO536" i="8"/>
  <c r="CE536" i="8"/>
  <c r="V536" i="8"/>
  <c r="I536" i="8"/>
  <c r="J536" i="8"/>
  <c r="Z536" i="8"/>
  <c r="AP536" i="8"/>
  <c r="AC536" i="8"/>
  <c r="AV536" i="8"/>
  <c r="BP536" i="8"/>
  <c r="CH536" i="8"/>
  <c r="H536" i="8"/>
  <c r="AD536" i="8"/>
  <c r="AW536" i="8"/>
  <c r="BQ536" i="8"/>
  <c r="CI536" i="8"/>
  <c r="K536" i="8"/>
  <c r="AE536" i="8"/>
  <c r="AZ536" i="8"/>
  <c r="BR536" i="8"/>
  <c r="CJ536" i="8"/>
  <c r="L536" i="8"/>
  <c r="AF536" i="8"/>
  <c r="BA536" i="8"/>
  <c r="BS536" i="8"/>
  <c r="M536" i="8"/>
  <c r="AG536" i="8"/>
  <c r="BB536" i="8"/>
  <c r="BT536" i="8"/>
  <c r="N536" i="8"/>
  <c r="AJ536" i="8"/>
  <c r="BC536" i="8"/>
  <c r="BU536" i="8"/>
  <c r="O536" i="8"/>
  <c r="AK536" i="8"/>
  <c r="BD536" i="8"/>
  <c r="BV536" i="8"/>
  <c r="P536" i="8"/>
  <c r="AL536" i="8"/>
  <c r="BE536" i="8"/>
  <c r="BW536" i="8"/>
  <c r="Q536" i="8"/>
  <c r="AM536" i="8"/>
  <c r="BF536" i="8"/>
  <c r="BX536" i="8"/>
  <c r="T536" i="8"/>
  <c r="AN536" i="8"/>
  <c r="BG536" i="8"/>
  <c r="BY536" i="8"/>
  <c r="U536" i="8"/>
  <c r="AO536" i="8"/>
  <c r="BH536" i="8"/>
  <c r="BZ536" i="8"/>
  <c r="W536" i="8"/>
  <c r="AQ536" i="8"/>
  <c r="BI536" i="8"/>
  <c r="CA536" i="8"/>
  <c r="X536" i="8"/>
  <c r="AR536" i="8"/>
  <c r="BJ536" i="8"/>
  <c r="CB536" i="8"/>
  <c r="Y536" i="8"/>
  <c r="AS536" i="8"/>
  <c r="BK536" i="8"/>
  <c r="CC536" i="8"/>
  <c r="AB536" i="8"/>
  <c r="AU536" i="8"/>
  <c r="BM536" i="8"/>
  <c r="CG536" i="8"/>
  <c r="AA536" i="8"/>
  <c r="G536" i="8"/>
  <c r="AT536" i="8"/>
  <c r="BL536" i="8"/>
  <c r="CF536" i="8"/>
  <c r="E321" i="8"/>
  <c r="E427" i="8"/>
  <c r="CB427" i="8" l="1"/>
  <c r="BR427" i="8"/>
  <c r="BH427" i="8"/>
  <c r="AX427" i="8"/>
  <c r="AN427" i="8"/>
  <c r="AD427" i="8"/>
  <c r="T427" i="8"/>
  <c r="J427" i="8"/>
  <c r="CA427" i="8"/>
  <c r="BQ427" i="8"/>
  <c r="BG427" i="8"/>
  <c r="AW427" i="8"/>
  <c r="AM427" i="8"/>
  <c r="AC427" i="8"/>
  <c r="S427" i="8"/>
  <c r="I427" i="8"/>
  <c r="CC427" i="8"/>
  <c r="BO427" i="8"/>
  <c r="BC427" i="8"/>
  <c r="AQ427" i="8"/>
  <c r="AE427" i="8"/>
  <c r="Q427" i="8"/>
  <c r="BZ427" i="8"/>
  <c r="BN427" i="8"/>
  <c r="BB427" i="8"/>
  <c r="AP427" i="8"/>
  <c r="AB427" i="8"/>
  <c r="P427" i="8"/>
  <c r="BY427" i="8"/>
  <c r="BM427" i="8"/>
  <c r="BA427" i="8"/>
  <c r="AO427" i="8"/>
  <c r="AA427" i="8"/>
  <c r="O427" i="8"/>
  <c r="CJ427" i="8"/>
  <c r="BU427" i="8"/>
  <c r="BD427" i="8"/>
  <c r="AJ427" i="8"/>
  <c r="U427" i="8"/>
  <c r="CI427" i="8"/>
  <c r="BT427" i="8"/>
  <c r="AZ427" i="8"/>
  <c r="AI427" i="8"/>
  <c r="R427" i="8"/>
  <c r="CH427" i="8"/>
  <c r="BS427" i="8"/>
  <c r="AY427" i="8"/>
  <c r="AH427" i="8"/>
  <c r="N427" i="8"/>
  <c r="BV427" i="8"/>
  <c r="BE427" i="8"/>
  <c r="AK427" i="8"/>
  <c r="V427" i="8"/>
  <c r="BJ427" i="8"/>
  <c r="AF427" i="8"/>
  <c r="CG427" i="8"/>
  <c r="BI427" i="8"/>
  <c r="Z427" i="8"/>
  <c r="CF427" i="8"/>
  <c r="BF427" i="8"/>
  <c r="Y427" i="8"/>
  <c r="CE427" i="8"/>
  <c r="AV427" i="8"/>
  <c r="X427" i="8"/>
  <c r="BK427" i="8"/>
  <c r="AG427" i="8"/>
  <c r="G427" i="8"/>
  <c r="AU427" i="8"/>
  <c r="AT427" i="8"/>
  <c r="AS427" i="8"/>
  <c r="AR427" i="8"/>
  <c r="BL427" i="8"/>
  <c r="H427" i="8"/>
  <c r="CD427" i="8"/>
  <c r="BX427" i="8"/>
  <c r="BW427" i="8"/>
  <c r="K427" i="8"/>
  <c r="M427" i="8"/>
  <c r="BP427" i="8"/>
  <c r="AL427" i="8"/>
  <c r="W427" i="8"/>
  <c r="L427" i="8"/>
  <c r="CO546" i="25"/>
  <c r="CC546" i="25"/>
  <c r="BQ546" i="25"/>
  <c r="BE546" i="25"/>
  <c r="AS546" i="25"/>
  <c r="AG546" i="25"/>
  <c r="U546" i="25"/>
  <c r="I546" i="25"/>
  <c r="CN546" i="25"/>
  <c r="CB546" i="25"/>
  <c r="BP546" i="25"/>
  <c r="BD546" i="25"/>
  <c r="AR546" i="25"/>
  <c r="AF546" i="25"/>
  <c r="T546" i="25"/>
  <c r="H546" i="25"/>
  <c r="CL546" i="25"/>
  <c r="BZ546" i="25"/>
  <c r="BN546" i="25"/>
  <c r="BB546" i="25"/>
  <c r="AP546" i="25"/>
  <c r="AD546" i="25"/>
  <c r="R546" i="25"/>
  <c r="CJ546" i="25"/>
  <c r="BX546" i="25"/>
  <c r="BL546" i="25"/>
  <c r="AZ546" i="25"/>
  <c r="AN546" i="25"/>
  <c r="AB546" i="25"/>
  <c r="P546" i="25"/>
  <c r="CI546" i="25"/>
  <c r="BW546" i="25"/>
  <c r="BK546" i="25"/>
  <c r="AY546" i="25"/>
  <c r="AM546" i="25"/>
  <c r="AA546" i="25"/>
  <c r="O546" i="25"/>
  <c r="CT546" i="25"/>
  <c r="CH546" i="25"/>
  <c r="BV546" i="25"/>
  <c r="BJ546" i="25"/>
  <c r="AX546" i="25"/>
  <c r="AL546" i="25"/>
  <c r="Z546" i="25"/>
  <c r="N546" i="25"/>
  <c r="E547" i="25"/>
  <c r="CR546" i="25"/>
  <c r="CF546" i="25"/>
  <c r="BT546" i="25"/>
  <c r="BH546" i="25"/>
  <c r="AV546" i="25"/>
  <c r="AJ546" i="25"/>
  <c r="X546" i="25"/>
  <c r="L546" i="25"/>
  <c r="CQ546" i="25"/>
  <c r="CE546" i="25"/>
  <c r="BS546" i="25"/>
  <c r="BG546" i="25"/>
  <c r="AU546" i="25"/>
  <c r="AI546" i="25"/>
  <c r="W546" i="25"/>
  <c r="K546" i="25"/>
  <c r="CS546" i="25"/>
  <c r="BI546" i="25"/>
  <c r="Y546" i="25"/>
  <c r="CP546" i="25"/>
  <c r="BF546" i="25"/>
  <c r="V546" i="25"/>
  <c r="CM546" i="25"/>
  <c r="BC546" i="25"/>
  <c r="S546" i="25"/>
  <c r="CK546" i="25"/>
  <c r="BA546" i="25"/>
  <c r="Q546" i="25"/>
  <c r="CG546" i="25"/>
  <c r="AW546" i="25"/>
  <c r="M546" i="25"/>
  <c r="CD546" i="25"/>
  <c r="AT546" i="25"/>
  <c r="J546" i="25"/>
  <c r="CA546" i="25"/>
  <c r="AQ546" i="25"/>
  <c r="G546" i="25"/>
  <c r="BY546" i="25"/>
  <c r="AO546" i="25"/>
  <c r="BU546" i="25"/>
  <c r="AK546" i="25"/>
  <c r="BR546" i="25"/>
  <c r="AH546" i="25"/>
  <c r="BM546" i="25"/>
  <c r="AC546" i="25"/>
  <c r="BO546" i="25"/>
  <c r="AE546" i="25"/>
  <c r="CN437" i="25"/>
  <c r="CB437" i="25"/>
  <c r="BP437" i="25"/>
  <c r="BD437" i="25"/>
  <c r="AR437" i="25"/>
  <c r="AF437" i="25"/>
  <c r="T437" i="25"/>
  <c r="H437" i="25"/>
  <c r="CM437" i="25"/>
  <c r="CA437" i="25"/>
  <c r="BO437" i="25"/>
  <c r="BC437" i="25"/>
  <c r="AQ437" i="25"/>
  <c r="AE437" i="25"/>
  <c r="S437" i="25"/>
  <c r="G437" i="25"/>
  <c r="CL437" i="25"/>
  <c r="BZ437" i="25"/>
  <c r="BN437" i="25"/>
  <c r="BB437" i="25"/>
  <c r="AP437" i="25"/>
  <c r="AD437" i="25"/>
  <c r="R437" i="25"/>
  <c r="CK437" i="25"/>
  <c r="BY437" i="25"/>
  <c r="BM437" i="25"/>
  <c r="BA437" i="25"/>
  <c r="AO437" i="25"/>
  <c r="AC437" i="25"/>
  <c r="Q437" i="25"/>
  <c r="CJ437" i="25"/>
  <c r="BX437" i="25"/>
  <c r="BL437" i="25"/>
  <c r="AZ437" i="25"/>
  <c r="AN437" i="25"/>
  <c r="AB437" i="25"/>
  <c r="P437" i="25"/>
  <c r="CI437" i="25"/>
  <c r="BW437" i="25"/>
  <c r="BK437" i="25"/>
  <c r="AY437" i="25"/>
  <c r="AM437" i="25"/>
  <c r="AA437" i="25"/>
  <c r="O437" i="25"/>
  <c r="CT437" i="25"/>
  <c r="CH437" i="25"/>
  <c r="BV437" i="25"/>
  <c r="BJ437" i="25"/>
  <c r="AX437" i="25"/>
  <c r="AL437" i="25"/>
  <c r="Z437" i="25"/>
  <c r="N437" i="25"/>
  <c r="CS437" i="25"/>
  <c r="CG437" i="25"/>
  <c r="BU437" i="25"/>
  <c r="BI437" i="25"/>
  <c r="AW437" i="25"/>
  <c r="AK437" i="25"/>
  <c r="Y437" i="25"/>
  <c r="M437" i="25"/>
  <c r="CQ437" i="25"/>
  <c r="CE437" i="25"/>
  <c r="BS437" i="25"/>
  <c r="BG437" i="25"/>
  <c r="AU437" i="25"/>
  <c r="AI437" i="25"/>
  <c r="W437" i="25"/>
  <c r="K437" i="25"/>
  <c r="CO437" i="25"/>
  <c r="CC437" i="25"/>
  <c r="BQ437" i="25"/>
  <c r="BE437" i="25"/>
  <c r="AS437" i="25"/>
  <c r="AG437" i="25"/>
  <c r="U437" i="25"/>
  <c r="I437" i="25"/>
  <c r="CF437" i="25"/>
  <c r="L437" i="25"/>
  <c r="CD437" i="25"/>
  <c r="J437" i="25"/>
  <c r="BT437" i="25"/>
  <c r="BR437" i="25"/>
  <c r="BH437" i="25"/>
  <c r="BF437" i="25"/>
  <c r="AV437" i="25"/>
  <c r="AT437" i="25"/>
  <c r="E438" i="25"/>
  <c r="AJ437" i="25"/>
  <c r="CP437" i="25"/>
  <c r="V437" i="25"/>
  <c r="X437" i="25"/>
  <c r="AH437" i="25"/>
  <c r="CR437" i="25"/>
  <c r="CN330" i="25"/>
  <c r="CB330" i="25"/>
  <c r="BP330" i="25"/>
  <c r="BD330" i="25"/>
  <c r="AR330" i="25"/>
  <c r="AF330" i="25"/>
  <c r="T330" i="25"/>
  <c r="H330" i="25"/>
  <c r="CM330" i="25"/>
  <c r="CA330" i="25"/>
  <c r="BO330" i="25"/>
  <c r="BC330" i="25"/>
  <c r="AQ330" i="25"/>
  <c r="AE330" i="25"/>
  <c r="S330" i="25"/>
  <c r="G330" i="25"/>
  <c r="CL330" i="25"/>
  <c r="BZ330" i="25"/>
  <c r="BN330" i="25"/>
  <c r="BB330" i="25"/>
  <c r="AP330" i="25"/>
  <c r="AD330" i="25"/>
  <c r="R330" i="25"/>
  <c r="CK330" i="25"/>
  <c r="BY330" i="25"/>
  <c r="BM330" i="25"/>
  <c r="BA330" i="25"/>
  <c r="AO330" i="25"/>
  <c r="AC330" i="25"/>
  <c r="Q330" i="25"/>
  <c r="CJ330" i="25"/>
  <c r="BX330" i="25"/>
  <c r="BL330" i="25"/>
  <c r="AZ330" i="25"/>
  <c r="AN330" i="25"/>
  <c r="AB330" i="25"/>
  <c r="P330" i="25"/>
  <c r="CI330" i="25"/>
  <c r="BW330" i="25"/>
  <c r="BK330" i="25"/>
  <c r="AY330" i="25"/>
  <c r="AM330" i="25"/>
  <c r="AA330" i="25"/>
  <c r="O330" i="25"/>
  <c r="CT330" i="25"/>
  <c r="CH330" i="25"/>
  <c r="BV330" i="25"/>
  <c r="BJ330" i="25"/>
  <c r="AX330" i="25"/>
  <c r="AL330" i="25"/>
  <c r="Z330" i="25"/>
  <c r="N330" i="25"/>
  <c r="CS330" i="25"/>
  <c r="CG330" i="25"/>
  <c r="BU330" i="25"/>
  <c r="BI330" i="25"/>
  <c r="AW330" i="25"/>
  <c r="AK330" i="25"/>
  <c r="Y330" i="25"/>
  <c r="M330" i="25"/>
  <c r="E331" i="25"/>
  <c r="CR330" i="25"/>
  <c r="CF330" i="25"/>
  <c r="BT330" i="25"/>
  <c r="BH330" i="25"/>
  <c r="AV330" i="25"/>
  <c r="AJ330" i="25"/>
  <c r="X330" i="25"/>
  <c r="L330" i="25"/>
  <c r="CQ330" i="25"/>
  <c r="CE330" i="25"/>
  <c r="BS330" i="25"/>
  <c r="BG330" i="25"/>
  <c r="AU330" i="25"/>
  <c r="AI330" i="25"/>
  <c r="W330" i="25"/>
  <c r="K330" i="25"/>
  <c r="BQ330" i="25"/>
  <c r="BF330" i="25"/>
  <c r="BE330" i="25"/>
  <c r="AT330" i="25"/>
  <c r="AS330" i="25"/>
  <c r="AH330" i="25"/>
  <c r="AG330" i="25"/>
  <c r="CP330" i="25"/>
  <c r="V330" i="25"/>
  <c r="CO330" i="25"/>
  <c r="U330" i="25"/>
  <c r="CD330" i="25"/>
  <c r="J330" i="25"/>
  <c r="BR330" i="25"/>
  <c r="I330" i="25"/>
  <c r="CC330" i="25"/>
  <c r="CD321" i="8"/>
  <c r="BR321" i="8"/>
  <c r="BF321" i="8"/>
  <c r="AT321" i="8"/>
  <c r="AH321" i="8"/>
  <c r="CA321" i="8"/>
  <c r="BO321" i="8"/>
  <c r="BC321" i="8"/>
  <c r="AQ321" i="8"/>
  <c r="AE321" i="8"/>
  <c r="BZ321" i="8"/>
  <c r="BN321" i="8"/>
  <c r="BB321" i="8"/>
  <c r="AP321" i="8"/>
  <c r="AD321" i="8"/>
  <c r="CK321" i="8"/>
  <c r="BY321" i="8"/>
  <c r="BM321" i="8"/>
  <c r="BA321" i="8"/>
  <c r="AO321" i="8"/>
  <c r="AC321" i="8"/>
  <c r="CF321" i="8"/>
  <c r="BT321" i="8"/>
  <c r="BH321" i="8"/>
  <c r="AV321" i="8"/>
  <c r="AJ321" i="8"/>
  <c r="X321" i="8"/>
  <c r="BS321" i="8"/>
  <c r="AX321" i="8"/>
  <c r="AB321" i="8"/>
  <c r="O321" i="8"/>
  <c r="CJ321" i="8"/>
  <c r="BQ321" i="8"/>
  <c r="AW321" i="8"/>
  <c r="AA321" i="8"/>
  <c r="N321" i="8"/>
  <c r="CI321" i="8"/>
  <c r="BP321" i="8"/>
  <c r="AU321" i="8"/>
  <c r="Z321" i="8"/>
  <c r="M321" i="8"/>
  <c r="CH321" i="8"/>
  <c r="BL321" i="8"/>
  <c r="AS321" i="8"/>
  <c r="Y321" i="8"/>
  <c r="L321" i="8"/>
  <c r="CG321" i="8"/>
  <c r="BK321" i="8"/>
  <c r="AR321" i="8"/>
  <c r="W321" i="8"/>
  <c r="K321" i="8"/>
  <c r="CE321" i="8"/>
  <c r="BJ321" i="8"/>
  <c r="AN321" i="8"/>
  <c r="V321" i="8"/>
  <c r="J321" i="8"/>
  <c r="CC321" i="8"/>
  <c r="BI321" i="8"/>
  <c r="AM321" i="8"/>
  <c r="U321" i="8"/>
  <c r="I321" i="8"/>
  <c r="CB321" i="8"/>
  <c r="BG321" i="8"/>
  <c r="AL321" i="8"/>
  <c r="T321" i="8"/>
  <c r="H321" i="8"/>
  <c r="BX321" i="8"/>
  <c r="BE321" i="8"/>
  <c r="AK321" i="8"/>
  <c r="S321" i="8"/>
  <c r="G321" i="8"/>
  <c r="BW321" i="8"/>
  <c r="BD321" i="8"/>
  <c r="AI321" i="8"/>
  <c r="R321" i="8"/>
  <c r="BV321" i="8"/>
  <c r="AZ321" i="8"/>
  <c r="AG321" i="8"/>
  <c r="Q321" i="8"/>
  <c r="AY321" i="8"/>
  <c r="AF321" i="8"/>
  <c r="P321" i="8"/>
  <c r="BU321" i="8"/>
  <c r="E538" i="8"/>
  <c r="Q537" i="8"/>
  <c r="AG537" i="8"/>
  <c r="AW537" i="8"/>
  <c r="BM537" i="8"/>
  <c r="CC537" i="8"/>
  <c r="R537" i="8"/>
  <c r="AH537" i="8"/>
  <c r="AX537" i="8"/>
  <c r="BN537" i="8"/>
  <c r="CD537" i="8"/>
  <c r="W537" i="8"/>
  <c r="AO537" i="8"/>
  <c r="BG537" i="8"/>
  <c r="BY537" i="8"/>
  <c r="X537" i="8"/>
  <c r="AP537" i="8"/>
  <c r="BH537" i="8"/>
  <c r="BZ537" i="8"/>
  <c r="Y537" i="8"/>
  <c r="AQ537" i="8"/>
  <c r="BI537" i="8"/>
  <c r="CA537" i="8"/>
  <c r="H537" i="8"/>
  <c r="Z537" i="8"/>
  <c r="AR537" i="8"/>
  <c r="BJ537" i="8"/>
  <c r="CB537" i="8"/>
  <c r="I537" i="8"/>
  <c r="AA537" i="8"/>
  <c r="AS537" i="8"/>
  <c r="BK537" i="8"/>
  <c r="CE537" i="8"/>
  <c r="J537" i="8"/>
  <c r="AB537" i="8"/>
  <c r="AT537" i="8"/>
  <c r="BL537" i="8"/>
  <c r="CF537" i="8"/>
  <c r="K537" i="8"/>
  <c r="AC537" i="8"/>
  <c r="AU537" i="8"/>
  <c r="BO537" i="8"/>
  <c r="CG537" i="8"/>
  <c r="L537" i="8"/>
  <c r="AD537" i="8"/>
  <c r="AV537" i="8"/>
  <c r="BP537" i="8"/>
  <c r="CH537" i="8"/>
  <c r="M537" i="8"/>
  <c r="AE537" i="8"/>
  <c r="AY537" i="8"/>
  <c r="BQ537" i="8"/>
  <c r="CI537" i="8"/>
  <c r="N537" i="8"/>
  <c r="AF537" i="8"/>
  <c r="AZ537" i="8"/>
  <c r="BR537" i="8"/>
  <c r="CJ537" i="8"/>
  <c r="O537" i="8"/>
  <c r="AI537" i="8"/>
  <c r="BA537" i="8"/>
  <c r="BS537" i="8"/>
  <c r="CK537" i="8"/>
  <c r="P537" i="8"/>
  <c r="AJ537" i="8"/>
  <c r="BB537" i="8"/>
  <c r="BT537" i="8"/>
  <c r="S537" i="8"/>
  <c r="AK537" i="8"/>
  <c r="BC537" i="8"/>
  <c r="BU537" i="8"/>
  <c r="T537" i="8"/>
  <c r="AL537" i="8"/>
  <c r="BD537" i="8"/>
  <c r="BV537" i="8"/>
  <c r="V537" i="8"/>
  <c r="AN537" i="8"/>
  <c r="BF537" i="8"/>
  <c r="BX537" i="8"/>
  <c r="G537" i="8"/>
  <c r="U537" i="8"/>
  <c r="AM537" i="8"/>
  <c r="BE537" i="8"/>
  <c r="BW537" i="8"/>
  <c r="E428" i="8"/>
  <c r="E322" i="8"/>
  <c r="CJ428" i="8" l="1"/>
  <c r="BZ428" i="8"/>
  <c r="BP428" i="8"/>
  <c r="BF428" i="8"/>
  <c r="AV428" i="8"/>
  <c r="AL428" i="8"/>
  <c r="AB428" i="8"/>
  <c r="R428" i="8"/>
  <c r="H428" i="8"/>
  <c r="CI428" i="8"/>
  <c r="BY428" i="8"/>
  <c r="BO428" i="8"/>
  <c r="BE428" i="8"/>
  <c r="AU428" i="8"/>
  <c r="AK428" i="8"/>
  <c r="AA428" i="8"/>
  <c r="Q428" i="8"/>
  <c r="G428" i="8"/>
  <c r="CG428" i="8"/>
  <c r="BU428" i="8"/>
  <c r="BI428" i="8"/>
  <c r="AW428" i="8"/>
  <c r="AI428" i="8"/>
  <c r="W428" i="8"/>
  <c r="K428" i="8"/>
  <c r="CF428" i="8"/>
  <c r="BT428" i="8"/>
  <c r="BH428" i="8"/>
  <c r="AT428" i="8"/>
  <c r="AH428" i="8"/>
  <c r="V428" i="8"/>
  <c r="J428" i="8"/>
  <c r="CE428" i="8"/>
  <c r="BS428" i="8"/>
  <c r="BG428" i="8"/>
  <c r="AS428" i="8"/>
  <c r="AG428" i="8"/>
  <c r="U428" i="8"/>
  <c r="I428" i="8"/>
  <c r="CB428" i="8"/>
  <c r="BK428" i="8"/>
  <c r="AQ428" i="8"/>
  <c r="Z428" i="8"/>
  <c r="CA428" i="8"/>
  <c r="BJ428" i="8"/>
  <c r="AP428" i="8"/>
  <c r="Y428" i="8"/>
  <c r="BX428" i="8"/>
  <c r="BD428" i="8"/>
  <c r="AO428" i="8"/>
  <c r="X428" i="8"/>
  <c r="CC428" i="8"/>
  <c r="BL428" i="8"/>
  <c r="AR428" i="8"/>
  <c r="AC428" i="8"/>
  <c r="L428" i="8"/>
  <c r="BQ428" i="8"/>
  <c r="AM428" i="8"/>
  <c r="M428" i="8"/>
  <c r="BN428" i="8"/>
  <c r="AJ428" i="8"/>
  <c r="BM428" i="8"/>
  <c r="AF428" i="8"/>
  <c r="BC428" i="8"/>
  <c r="AE428" i="8"/>
  <c r="BR428" i="8"/>
  <c r="AN428" i="8"/>
  <c r="N428" i="8"/>
  <c r="CK428" i="8"/>
  <c r="AD428" i="8"/>
  <c r="CH428" i="8"/>
  <c r="T428" i="8"/>
  <c r="CD428" i="8"/>
  <c r="S428" i="8"/>
  <c r="BW428" i="8"/>
  <c r="P428" i="8"/>
  <c r="AX428" i="8"/>
  <c r="O428" i="8"/>
  <c r="AY428" i="8"/>
  <c r="BV428" i="8"/>
  <c r="BB428" i="8"/>
  <c r="AZ428" i="8"/>
  <c r="BA428" i="8"/>
  <c r="CU547" i="25"/>
  <c r="CI547" i="25"/>
  <c r="BW547" i="25"/>
  <c r="BK547" i="25"/>
  <c r="AY547" i="25"/>
  <c r="AM547" i="25"/>
  <c r="AA547" i="25"/>
  <c r="O547" i="25"/>
  <c r="CT547" i="25"/>
  <c r="CH547" i="25"/>
  <c r="BV547" i="25"/>
  <c r="BJ547" i="25"/>
  <c r="AX547" i="25"/>
  <c r="AL547" i="25"/>
  <c r="Z547" i="25"/>
  <c r="N547" i="25"/>
  <c r="CS547" i="25"/>
  <c r="CG547" i="25"/>
  <c r="BU547" i="25"/>
  <c r="BI547" i="25"/>
  <c r="AW547" i="25"/>
  <c r="E548" i="25"/>
  <c r="CR547" i="25"/>
  <c r="CF547" i="25"/>
  <c r="BT547" i="25"/>
  <c r="BH547" i="25"/>
  <c r="AV547" i="25"/>
  <c r="AJ547" i="25"/>
  <c r="X547" i="25"/>
  <c r="L547" i="25"/>
  <c r="CP547" i="25"/>
  <c r="CD547" i="25"/>
  <c r="BR547" i="25"/>
  <c r="BF547" i="25"/>
  <c r="AT547" i="25"/>
  <c r="AH547" i="25"/>
  <c r="V547" i="25"/>
  <c r="J547" i="25"/>
  <c r="CO547" i="25"/>
  <c r="CC547" i="25"/>
  <c r="BQ547" i="25"/>
  <c r="BE547" i="25"/>
  <c r="AS547" i="25"/>
  <c r="AG547" i="25"/>
  <c r="U547" i="25"/>
  <c r="I547" i="25"/>
  <c r="CN547" i="25"/>
  <c r="CB547" i="25"/>
  <c r="BP547" i="25"/>
  <c r="BD547" i="25"/>
  <c r="AR547" i="25"/>
  <c r="AF547" i="25"/>
  <c r="T547" i="25"/>
  <c r="H547" i="25"/>
  <c r="CL547" i="25"/>
  <c r="BZ547" i="25"/>
  <c r="BN547" i="25"/>
  <c r="BB547" i="25"/>
  <c r="AP547" i="25"/>
  <c r="AD547" i="25"/>
  <c r="R547" i="25"/>
  <c r="CK547" i="25"/>
  <c r="BY547" i="25"/>
  <c r="BM547" i="25"/>
  <c r="BA547" i="25"/>
  <c r="AO547" i="25"/>
  <c r="AC547" i="25"/>
  <c r="Q547" i="25"/>
  <c r="BX547" i="25"/>
  <c r="AE547" i="25"/>
  <c r="BS547" i="25"/>
  <c r="AB547" i="25"/>
  <c r="BO547" i="25"/>
  <c r="Y547" i="25"/>
  <c r="BL547" i="25"/>
  <c r="W547" i="25"/>
  <c r="BG547" i="25"/>
  <c r="S547" i="25"/>
  <c r="BC547" i="25"/>
  <c r="P547" i="25"/>
  <c r="AZ547" i="25"/>
  <c r="M547" i="25"/>
  <c r="CQ547" i="25"/>
  <c r="AU547" i="25"/>
  <c r="K547" i="25"/>
  <c r="CM547" i="25"/>
  <c r="AQ547" i="25"/>
  <c r="G547" i="25"/>
  <c r="CJ547" i="25"/>
  <c r="AN547" i="25"/>
  <c r="CA547" i="25"/>
  <c r="AI547" i="25"/>
  <c r="CE547" i="25"/>
  <c r="AK547" i="25"/>
  <c r="CT331" i="25"/>
  <c r="CH331" i="25"/>
  <c r="BV331" i="25"/>
  <c r="BJ331" i="25"/>
  <c r="AX331" i="25"/>
  <c r="AL331" i="25"/>
  <c r="Z331" i="25"/>
  <c r="N331" i="25"/>
  <c r="CS331" i="25"/>
  <c r="CG331" i="25"/>
  <c r="BU331" i="25"/>
  <c r="BI331" i="25"/>
  <c r="AW331" i="25"/>
  <c r="AK331" i="25"/>
  <c r="Y331" i="25"/>
  <c r="M331" i="25"/>
  <c r="E332" i="25"/>
  <c r="CR331" i="25"/>
  <c r="CF331" i="25"/>
  <c r="BT331" i="25"/>
  <c r="BH331" i="25"/>
  <c r="AV331" i="25"/>
  <c r="AJ331" i="25"/>
  <c r="X331" i="25"/>
  <c r="L331" i="25"/>
  <c r="CQ331" i="25"/>
  <c r="CE331" i="25"/>
  <c r="BS331" i="25"/>
  <c r="BG331" i="25"/>
  <c r="AU331" i="25"/>
  <c r="AI331" i="25"/>
  <c r="W331" i="25"/>
  <c r="K331" i="25"/>
  <c r="CP331" i="25"/>
  <c r="CD331" i="25"/>
  <c r="BR331" i="25"/>
  <c r="BF331" i="25"/>
  <c r="AT331" i="25"/>
  <c r="AH331" i="25"/>
  <c r="V331" i="25"/>
  <c r="J331" i="25"/>
  <c r="CO331" i="25"/>
  <c r="CC331" i="25"/>
  <c r="BQ331" i="25"/>
  <c r="BE331" i="25"/>
  <c r="AS331" i="25"/>
  <c r="AG331" i="25"/>
  <c r="U331" i="25"/>
  <c r="I331" i="25"/>
  <c r="CN331" i="25"/>
  <c r="CB331" i="25"/>
  <c r="BP331" i="25"/>
  <c r="BD331" i="25"/>
  <c r="AR331" i="25"/>
  <c r="AF331" i="25"/>
  <c r="T331" i="25"/>
  <c r="H331" i="25"/>
  <c r="CM331" i="25"/>
  <c r="CA331" i="25"/>
  <c r="BO331" i="25"/>
  <c r="BC331" i="25"/>
  <c r="AQ331" i="25"/>
  <c r="AE331" i="25"/>
  <c r="S331" i="25"/>
  <c r="G331" i="25"/>
  <c r="CL331" i="25"/>
  <c r="BZ331" i="25"/>
  <c r="BN331" i="25"/>
  <c r="BB331" i="25"/>
  <c r="AP331" i="25"/>
  <c r="AD331" i="25"/>
  <c r="R331" i="25"/>
  <c r="CK331" i="25"/>
  <c r="BY331" i="25"/>
  <c r="BM331" i="25"/>
  <c r="BA331" i="25"/>
  <c r="AO331" i="25"/>
  <c r="AC331" i="25"/>
  <c r="Q331" i="25"/>
  <c r="AM331" i="25"/>
  <c r="AB331" i="25"/>
  <c r="CU331" i="25"/>
  <c r="AA331" i="25"/>
  <c r="CJ331" i="25"/>
  <c r="P331" i="25"/>
  <c r="CI331" i="25"/>
  <c r="O331" i="25"/>
  <c r="BX331" i="25"/>
  <c r="BW331" i="25"/>
  <c r="BL331" i="25"/>
  <c r="BK331" i="25"/>
  <c r="AZ331" i="25"/>
  <c r="AY331" i="25"/>
  <c r="AN331" i="25"/>
  <c r="CU438" i="25"/>
  <c r="CI438" i="25"/>
  <c r="BW438" i="25"/>
  <c r="BK438" i="25"/>
  <c r="AY438" i="25"/>
  <c r="AM438" i="25"/>
  <c r="CT438" i="25"/>
  <c r="CH438" i="25"/>
  <c r="BV438" i="25"/>
  <c r="BJ438" i="25"/>
  <c r="AX438" i="25"/>
  <c r="AL438" i="25"/>
  <c r="CS438" i="25"/>
  <c r="CG438" i="25"/>
  <c r="BU438" i="25"/>
  <c r="BI438" i="25"/>
  <c r="AW438" i="25"/>
  <c r="AK438" i="25"/>
  <c r="E439" i="25"/>
  <c r="CR438" i="25"/>
  <c r="CF438" i="25"/>
  <c r="BT438" i="25"/>
  <c r="BH438" i="25"/>
  <c r="AV438" i="25"/>
  <c r="AJ438" i="25"/>
  <c r="CQ438" i="25"/>
  <c r="CE438" i="25"/>
  <c r="BS438" i="25"/>
  <c r="BG438" i="25"/>
  <c r="AU438" i="25"/>
  <c r="AI438" i="25"/>
  <c r="CP438" i="25"/>
  <c r="CD438" i="25"/>
  <c r="BR438" i="25"/>
  <c r="CO438" i="25"/>
  <c r="CC438" i="25"/>
  <c r="BQ438" i="25"/>
  <c r="BE438" i="25"/>
  <c r="AS438" i="25"/>
  <c r="AG438" i="25"/>
  <c r="CN438" i="25"/>
  <c r="CB438" i="25"/>
  <c r="BP438" i="25"/>
  <c r="BD438" i="25"/>
  <c r="AR438" i="25"/>
  <c r="CM438" i="25"/>
  <c r="CA438" i="25"/>
  <c r="BO438" i="25"/>
  <c r="BC438" i="25"/>
  <c r="AQ438" i="25"/>
  <c r="AE438" i="25"/>
  <c r="BA438" i="25"/>
  <c r="Z438" i="25"/>
  <c r="N438" i="25"/>
  <c r="CL438" i="25"/>
  <c r="AZ438" i="25"/>
  <c r="Y438" i="25"/>
  <c r="M438" i="25"/>
  <c r="CK438" i="25"/>
  <c r="AT438" i="25"/>
  <c r="X438" i="25"/>
  <c r="L438" i="25"/>
  <c r="CJ438" i="25"/>
  <c r="AP438" i="25"/>
  <c r="W438" i="25"/>
  <c r="K438" i="25"/>
  <c r="BZ438" i="25"/>
  <c r="AO438" i="25"/>
  <c r="V438" i="25"/>
  <c r="J438" i="25"/>
  <c r="BY438" i="25"/>
  <c r="AN438" i="25"/>
  <c r="U438" i="25"/>
  <c r="I438" i="25"/>
  <c r="BX438" i="25"/>
  <c r="AH438" i="25"/>
  <c r="T438" i="25"/>
  <c r="H438" i="25"/>
  <c r="BN438" i="25"/>
  <c r="AF438" i="25"/>
  <c r="S438" i="25"/>
  <c r="G438" i="25"/>
  <c r="BL438" i="25"/>
  <c r="AC438" i="25"/>
  <c r="Q438" i="25"/>
  <c r="BB438" i="25"/>
  <c r="AA438" i="25"/>
  <c r="O438" i="25"/>
  <c r="BM438" i="25"/>
  <c r="BF438" i="25"/>
  <c r="AD438" i="25"/>
  <c r="AB438" i="25"/>
  <c r="R438" i="25"/>
  <c r="P438" i="25"/>
  <c r="CE322" i="8"/>
  <c r="BS322" i="8"/>
  <c r="BG322" i="8"/>
  <c r="AU322" i="8"/>
  <c r="AI322" i="8"/>
  <c r="W322" i="8"/>
  <c r="K322" i="8"/>
  <c r="CB322" i="8"/>
  <c r="BP322" i="8"/>
  <c r="BD322" i="8"/>
  <c r="AR322" i="8"/>
  <c r="AF322" i="8"/>
  <c r="T322" i="8"/>
  <c r="H322" i="8"/>
  <c r="CA322" i="8"/>
  <c r="BO322" i="8"/>
  <c r="BC322" i="8"/>
  <c r="AQ322" i="8"/>
  <c r="AE322" i="8"/>
  <c r="S322" i="8"/>
  <c r="G322" i="8"/>
  <c r="CL322" i="8"/>
  <c r="BZ322" i="8"/>
  <c r="BN322" i="8"/>
  <c r="BB322" i="8"/>
  <c r="AP322" i="8"/>
  <c r="AD322" i="8"/>
  <c r="R322" i="8"/>
  <c r="CJ322" i="8"/>
  <c r="BX322" i="8"/>
  <c r="BL322" i="8"/>
  <c r="AZ322" i="8"/>
  <c r="AN322" i="8"/>
  <c r="AB322" i="8"/>
  <c r="CG322" i="8"/>
  <c r="BU322" i="8"/>
  <c r="BI322" i="8"/>
  <c r="AW322" i="8"/>
  <c r="AK322" i="8"/>
  <c r="Y322" i="8"/>
  <c r="M322" i="8"/>
  <c r="BY322" i="8"/>
  <c r="BA322" i="8"/>
  <c r="AC322" i="8"/>
  <c r="I322" i="8"/>
  <c r="BW322" i="8"/>
  <c r="AY322" i="8"/>
  <c r="AA322" i="8"/>
  <c r="BV322" i="8"/>
  <c r="AX322" i="8"/>
  <c r="Z322" i="8"/>
  <c r="BT322" i="8"/>
  <c r="AV322" i="8"/>
  <c r="X322" i="8"/>
  <c r="BR322" i="8"/>
  <c r="AT322" i="8"/>
  <c r="V322" i="8"/>
  <c r="BQ322" i="8"/>
  <c r="AS322" i="8"/>
  <c r="U322" i="8"/>
  <c r="CK322" i="8"/>
  <c r="BM322" i="8"/>
  <c r="AO322" i="8"/>
  <c r="Q322" i="8"/>
  <c r="CI322" i="8"/>
  <c r="BK322" i="8"/>
  <c r="AM322" i="8"/>
  <c r="P322" i="8"/>
  <c r="CH322" i="8"/>
  <c r="BJ322" i="8"/>
  <c r="AL322" i="8"/>
  <c r="O322" i="8"/>
  <c r="CF322" i="8"/>
  <c r="BH322" i="8"/>
  <c r="AJ322" i="8"/>
  <c r="N322" i="8"/>
  <c r="CD322" i="8"/>
  <c r="BF322" i="8"/>
  <c r="AH322" i="8"/>
  <c r="L322" i="8"/>
  <c r="AG322" i="8"/>
  <c r="J322" i="8"/>
  <c r="CC322" i="8"/>
  <c r="BE322" i="8"/>
  <c r="E539" i="8"/>
  <c r="O538" i="8"/>
  <c r="AE538" i="8"/>
  <c r="AU538" i="8"/>
  <c r="P538" i="8"/>
  <c r="AF538" i="8"/>
  <c r="AV538" i="8"/>
  <c r="M538" i="8"/>
  <c r="AG538" i="8"/>
  <c r="AY538" i="8"/>
  <c r="BO538" i="8"/>
  <c r="CE538" i="8"/>
  <c r="N538" i="8"/>
  <c r="AH538" i="8"/>
  <c r="AZ538" i="8"/>
  <c r="BP538" i="8"/>
  <c r="CF538" i="8"/>
  <c r="Q538" i="8"/>
  <c r="AI538" i="8"/>
  <c r="BA538" i="8"/>
  <c r="BQ538" i="8"/>
  <c r="CG538" i="8"/>
  <c r="R538" i="8"/>
  <c r="AJ538" i="8"/>
  <c r="BB538" i="8"/>
  <c r="BR538" i="8"/>
  <c r="CH538" i="8"/>
  <c r="S538" i="8"/>
  <c r="AK538" i="8"/>
  <c r="BC538" i="8"/>
  <c r="BS538" i="8"/>
  <c r="CI538" i="8"/>
  <c r="T538" i="8"/>
  <c r="AL538" i="8"/>
  <c r="BD538" i="8"/>
  <c r="BT538" i="8"/>
  <c r="CJ538" i="8"/>
  <c r="U538" i="8"/>
  <c r="AM538" i="8"/>
  <c r="BE538" i="8"/>
  <c r="BU538" i="8"/>
  <c r="CK538" i="8"/>
  <c r="V538" i="8"/>
  <c r="AN538" i="8"/>
  <c r="BF538" i="8"/>
  <c r="BV538" i="8"/>
  <c r="CL538" i="8"/>
  <c r="W538" i="8"/>
  <c r="AO538" i="8"/>
  <c r="BG538" i="8"/>
  <c r="BW538" i="8"/>
  <c r="X538" i="8"/>
  <c r="AP538" i="8"/>
  <c r="BH538" i="8"/>
  <c r="BX538" i="8"/>
  <c r="Y538" i="8"/>
  <c r="AQ538" i="8"/>
  <c r="BI538" i="8"/>
  <c r="BY538" i="8"/>
  <c r="H538" i="8"/>
  <c r="Z538" i="8"/>
  <c r="AR538" i="8"/>
  <c r="BJ538" i="8"/>
  <c r="BZ538" i="8"/>
  <c r="I538" i="8"/>
  <c r="AA538" i="8"/>
  <c r="AS538" i="8"/>
  <c r="BK538" i="8"/>
  <c r="CA538" i="8"/>
  <c r="J538" i="8"/>
  <c r="AB538" i="8"/>
  <c r="AT538" i="8"/>
  <c r="BL538" i="8"/>
  <c r="CB538" i="8"/>
  <c r="L538" i="8"/>
  <c r="AD538" i="8"/>
  <c r="AX538" i="8"/>
  <c r="BN538" i="8"/>
  <c r="CD538" i="8"/>
  <c r="AW538" i="8"/>
  <c r="BM538" i="8"/>
  <c r="CC538" i="8"/>
  <c r="G538" i="8"/>
  <c r="AC538" i="8"/>
  <c r="K538" i="8"/>
  <c r="E429" i="8"/>
  <c r="E323" i="8"/>
  <c r="CG429" i="8" l="1"/>
  <c r="BW429" i="8"/>
  <c r="BM429" i="8"/>
  <c r="BC429" i="8"/>
  <c r="AS429" i="8"/>
  <c r="AI429" i="8"/>
  <c r="Y429" i="8"/>
  <c r="O429" i="8"/>
  <c r="CF429" i="8"/>
  <c r="BV429" i="8"/>
  <c r="BL429" i="8"/>
  <c r="BB429" i="8"/>
  <c r="AR429" i="8"/>
  <c r="AH429" i="8"/>
  <c r="X429" i="8"/>
  <c r="N429" i="8"/>
  <c r="CE429" i="8"/>
  <c r="BU429" i="8"/>
  <c r="CA429" i="8"/>
  <c r="BN429" i="8"/>
  <c r="AZ429" i="8"/>
  <c r="AN429" i="8"/>
  <c r="AB429" i="8"/>
  <c r="P429" i="8"/>
  <c r="BZ429" i="8"/>
  <c r="BK429" i="8"/>
  <c r="AY429" i="8"/>
  <c r="AM429" i="8"/>
  <c r="AA429" i="8"/>
  <c r="M429" i="8"/>
  <c r="CL429" i="8"/>
  <c r="BY429" i="8"/>
  <c r="BJ429" i="8"/>
  <c r="AX429" i="8"/>
  <c r="AL429" i="8"/>
  <c r="Z429" i="8"/>
  <c r="L429" i="8"/>
  <c r="CK429" i="8"/>
  <c r="BX429" i="8"/>
  <c r="BI429" i="8"/>
  <c r="AW429" i="8"/>
  <c r="CJ429" i="8"/>
  <c r="BT429" i="8"/>
  <c r="BH429" i="8"/>
  <c r="AV429" i="8"/>
  <c r="AJ429" i="8"/>
  <c r="V429" i="8"/>
  <c r="CH429" i="8"/>
  <c r="BF429" i="8"/>
  <c r="AG429" i="8"/>
  <c r="Q429" i="8"/>
  <c r="CD429" i="8"/>
  <c r="BE429" i="8"/>
  <c r="AF429" i="8"/>
  <c r="K429" i="8"/>
  <c r="CC429" i="8"/>
  <c r="BD429" i="8"/>
  <c r="AE429" i="8"/>
  <c r="J429" i="8"/>
  <c r="CI429" i="8"/>
  <c r="BG429" i="8"/>
  <c r="AK429" i="8"/>
  <c r="R429" i="8"/>
  <c r="AU429" i="8"/>
  <c r="S429" i="8"/>
  <c r="AT429" i="8"/>
  <c r="I429" i="8"/>
  <c r="AQ429" i="8"/>
  <c r="H429" i="8"/>
  <c r="CB429" i="8"/>
  <c r="AP429" i="8"/>
  <c r="G429" i="8"/>
  <c r="BA429" i="8"/>
  <c r="T429" i="8"/>
  <c r="BS429" i="8"/>
  <c r="BR429" i="8"/>
  <c r="BQ429" i="8"/>
  <c r="BP429" i="8"/>
  <c r="U429" i="8"/>
  <c r="BO429" i="8"/>
  <c r="AO429" i="8"/>
  <c r="AD429" i="8"/>
  <c r="AC429" i="8"/>
  <c r="W429" i="8"/>
  <c r="CO548" i="25"/>
  <c r="CC548" i="25"/>
  <c r="BQ548" i="25"/>
  <c r="BE548" i="25"/>
  <c r="AS548" i="25"/>
  <c r="AG548" i="25"/>
  <c r="U548" i="25"/>
  <c r="I548" i="25"/>
  <c r="CN548" i="25"/>
  <c r="CB548" i="25"/>
  <c r="BP548" i="25"/>
  <c r="BD548" i="25"/>
  <c r="AR548" i="25"/>
  <c r="AF548" i="25"/>
  <c r="T548" i="25"/>
  <c r="H548" i="25"/>
  <c r="CM548" i="25"/>
  <c r="CA548" i="25"/>
  <c r="BO548" i="25"/>
  <c r="BC548" i="25"/>
  <c r="AQ548" i="25"/>
  <c r="AE548" i="25"/>
  <c r="S548" i="25"/>
  <c r="G548" i="25"/>
  <c r="CL548" i="25"/>
  <c r="BZ548" i="25"/>
  <c r="BN548" i="25"/>
  <c r="BB548" i="25"/>
  <c r="AP548" i="25"/>
  <c r="AD548" i="25"/>
  <c r="R548" i="25"/>
  <c r="CK548" i="25"/>
  <c r="BY548" i="25"/>
  <c r="CV548" i="25"/>
  <c r="CJ548" i="25"/>
  <c r="BX548" i="25"/>
  <c r="BL548" i="25"/>
  <c r="AZ548" i="25"/>
  <c r="AN548" i="25"/>
  <c r="AB548" i="25"/>
  <c r="P548" i="25"/>
  <c r="CU548" i="25"/>
  <c r="CI548" i="25"/>
  <c r="BW548" i="25"/>
  <c r="BK548" i="25"/>
  <c r="AY548" i="25"/>
  <c r="AM548" i="25"/>
  <c r="AA548" i="25"/>
  <c r="O548" i="25"/>
  <c r="CT548" i="25"/>
  <c r="CH548" i="25"/>
  <c r="BV548" i="25"/>
  <c r="BJ548" i="25"/>
  <c r="AX548" i="25"/>
  <c r="AL548" i="25"/>
  <c r="Z548" i="25"/>
  <c r="N548" i="25"/>
  <c r="CS548" i="25"/>
  <c r="CG548" i="25"/>
  <c r="BU548" i="25"/>
  <c r="E549" i="25"/>
  <c r="CR548" i="25"/>
  <c r="CF548" i="25"/>
  <c r="BT548" i="25"/>
  <c r="BH548" i="25"/>
  <c r="AV548" i="25"/>
  <c r="AJ548" i="25"/>
  <c r="X548" i="25"/>
  <c r="L548" i="25"/>
  <c r="CQ548" i="25"/>
  <c r="CE548" i="25"/>
  <c r="BS548" i="25"/>
  <c r="BG548" i="25"/>
  <c r="AU548" i="25"/>
  <c r="AI548" i="25"/>
  <c r="W548" i="25"/>
  <c r="K548" i="25"/>
  <c r="BR548" i="25"/>
  <c r="V548" i="25"/>
  <c r="BM548" i="25"/>
  <c r="Q548" i="25"/>
  <c r="BI548" i="25"/>
  <c r="M548" i="25"/>
  <c r="BF548" i="25"/>
  <c r="J548" i="25"/>
  <c r="BA548" i="25"/>
  <c r="AW548" i="25"/>
  <c r="AT548" i="25"/>
  <c r="AO548" i="25"/>
  <c r="AK548" i="25"/>
  <c r="AH548" i="25"/>
  <c r="CD548" i="25"/>
  <c r="Y548" i="25"/>
  <c r="AC548" i="25"/>
  <c r="CP548" i="25"/>
  <c r="CN332" i="25"/>
  <c r="CB332" i="25"/>
  <c r="BP332" i="25"/>
  <c r="BD332" i="25"/>
  <c r="AR332" i="25"/>
  <c r="AF332" i="25"/>
  <c r="T332" i="25"/>
  <c r="H332" i="25"/>
  <c r="CM332" i="25"/>
  <c r="CA332" i="25"/>
  <c r="BO332" i="25"/>
  <c r="BC332" i="25"/>
  <c r="AQ332" i="25"/>
  <c r="AE332" i="25"/>
  <c r="S332" i="25"/>
  <c r="G332" i="25"/>
  <c r="CL332" i="25"/>
  <c r="BZ332" i="25"/>
  <c r="BN332" i="25"/>
  <c r="BB332" i="25"/>
  <c r="AP332" i="25"/>
  <c r="AD332" i="25"/>
  <c r="R332" i="25"/>
  <c r="CK332" i="25"/>
  <c r="BY332" i="25"/>
  <c r="BM332" i="25"/>
  <c r="BA332" i="25"/>
  <c r="AO332" i="25"/>
  <c r="AC332" i="25"/>
  <c r="Q332" i="25"/>
  <c r="CV332" i="25"/>
  <c r="CJ332" i="25"/>
  <c r="BX332" i="25"/>
  <c r="BL332" i="25"/>
  <c r="AZ332" i="25"/>
  <c r="AN332" i="25"/>
  <c r="AB332" i="25"/>
  <c r="P332" i="25"/>
  <c r="CU332" i="25"/>
  <c r="CI332" i="25"/>
  <c r="BW332" i="25"/>
  <c r="BK332" i="25"/>
  <c r="AY332" i="25"/>
  <c r="AM332" i="25"/>
  <c r="AA332" i="25"/>
  <c r="O332" i="25"/>
  <c r="CT332" i="25"/>
  <c r="CH332" i="25"/>
  <c r="BV332" i="25"/>
  <c r="BJ332" i="25"/>
  <c r="AX332" i="25"/>
  <c r="AL332" i="25"/>
  <c r="Z332" i="25"/>
  <c r="N332" i="25"/>
  <c r="CS332" i="25"/>
  <c r="CG332" i="25"/>
  <c r="BU332" i="25"/>
  <c r="BI332" i="25"/>
  <c r="AW332" i="25"/>
  <c r="AK332" i="25"/>
  <c r="Y332" i="25"/>
  <c r="M332" i="25"/>
  <c r="E333" i="25"/>
  <c r="CR332" i="25"/>
  <c r="CF332" i="25"/>
  <c r="BT332" i="25"/>
  <c r="BH332" i="25"/>
  <c r="AV332" i="25"/>
  <c r="AJ332" i="25"/>
  <c r="X332" i="25"/>
  <c r="L332" i="25"/>
  <c r="CQ332" i="25"/>
  <c r="CE332" i="25"/>
  <c r="BS332" i="25"/>
  <c r="BG332" i="25"/>
  <c r="AU332" i="25"/>
  <c r="AI332" i="25"/>
  <c r="W332" i="25"/>
  <c r="K332" i="25"/>
  <c r="CC332" i="25"/>
  <c r="I332" i="25"/>
  <c r="BR332" i="25"/>
  <c r="BQ332" i="25"/>
  <c r="BF332" i="25"/>
  <c r="BE332" i="25"/>
  <c r="AT332" i="25"/>
  <c r="AS332" i="25"/>
  <c r="AH332" i="25"/>
  <c r="AG332" i="25"/>
  <c r="CP332" i="25"/>
  <c r="V332" i="25"/>
  <c r="CO332" i="25"/>
  <c r="CD332" i="25"/>
  <c r="U332" i="25"/>
  <c r="J332" i="25"/>
  <c r="CO439" i="25"/>
  <c r="CC439" i="25"/>
  <c r="BQ439" i="25"/>
  <c r="BE439" i="25"/>
  <c r="AS439" i="25"/>
  <c r="AG439" i="25"/>
  <c r="U439" i="25"/>
  <c r="I439" i="25"/>
  <c r="CN439" i="25"/>
  <c r="CB439" i="25"/>
  <c r="BP439" i="25"/>
  <c r="BD439" i="25"/>
  <c r="AR439" i="25"/>
  <c r="AF439" i="25"/>
  <c r="T439" i="25"/>
  <c r="H439" i="25"/>
  <c r="CM439" i="25"/>
  <c r="CA439" i="25"/>
  <c r="BO439" i="25"/>
  <c r="BC439" i="25"/>
  <c r="AQ439" i="25"/>
  <c r="AE439" i="25"/>
  <c r="S439" i="25"/>
  <c r="G439" i="25"/>
  <c r="CL439" i="25"/>
  <c r="BZ439" i="25"/>
  <c r="BN439" i="25"/>
  <c r="BB439" i="25"/>
  <c r="AP439" i="25"/>
  <c r="AD439" i="25"/>
  <c r="R439" i="25"/>
  <c r="CK439" i="25"/>
  <c r="BY439" i="25"/>
  <c r="BM439" i="25"/>
  <c r="BA439" i="25"/>
  <c r="AO439" i="25"/>
  <c r="AC439" i="25"/>
  <c r="Q439" i="25"/>
  <c r="CV439" i="25"/>
  <c r="CJ439" i="25"/>
  <c r="BX439" i="25"/>
  <c r="BL439" i="25"/>
  <c r="AZ439" i="25"/>
  <c r="AN439" i="25"/>
  <c r="AB439" i="25"/>
  <c r="P439" i="25"/>
  <c r="CU439" i="25"/>
  <c r="CI439" i="25"/>
  <c r="BW439" i="25"/>
  <c r="BK439" i="25"/>
  <c r="AY439" i="25"/>
  <c r="AM439" i="25"/>
  <c r="AA439" i="25"/>
  <c r="O439" i="25"/>
  <c r="CT439" i="25"/>
  <c r="CH439" i="25"/>
  <c r="BV439" i="25"/>
  <c r="BJ439" i="25"/>
  <c r="AX439" i="25"/>
  <c r="AL439" i="25"/>
  <c r="Z439" i="25"/>
  <c r="N439" i="25"/>
  <c r="CS439" i="25"/>
  <c r="CG439" i="25"/>
  <c r="BU439" i="25"/>
  <c r="BI439" i="25"/>
  <c r="AW439" i="25"/>
  <c r="AK439" i="25"/>
  <c r="Y439" i="25"/>
  <c r="M439" i="25"/>
  <c r="CP439" i="25"/>
  <c r="AT439" i="25"/>
  <c r="CF439" i="25"/>
  <c r="AJ439" i="25"/>
  <c r="CE439" i="25"/>
  <c r="AI439" i="25"/>
  <c r="CD439" i="25"/>
  <c r="AH439" i="25"/>
  <c r="BT439" i="25"/>
  <c r="X439" i="25"/>
  <c r="BS439" i="25"/>
  <c r="W439" i="25"/>
  <c r="BR439" i="25"/>
  <c r="V439" i="25"/>
  <c r="E440" i="25"/>
  <c r="BH439" i="25"/>
  <c r="L439" i="25"/>
  <c r="BF439" i="25"/>
  <c r="J439" i="25"/>
  <c r="CQ439" i="25"/>
  <c r="AU439" i="25"/>
  <c r="K439" i="25"/>
  <c r="AV439" i="25"/>
  <c r="CR439" i="25"/>
  <c r="BG439" i="25"/>
  <c r="CE323" i="8"/>
  <c r="BS323" i="8"/>
  <c r="BG323" i="8"/>
  <c r="AU323" i="8"/>
  <c r="AI323" i="8"/>
  <c r="W323" i="8"/>
  <c r="K323" i="8"/>
  <c r="CB323" i="8"/>
  <c r="BP323" i="8"/>
  <c r="BD323" i="8"/>
  <c r="AR323" i="8"/>
  <c r="AF323" i="8"/>
  <c r="T323" i="8"/>
  <c r="H323" i="8"/>
  <c r="CM323" i="8"/>
  <c r="CA323" i="8"/>
  <c r="BO323" i="8"/>
  <c r="BC323" i="8"/>
  <c r="AQ323" i="8"/>
  <c r="AE323" i="8"/>
  <c r="S323" i="8"/>
  <c r="G323" i="8"/>
  <c r="CL323" i="8"/>
  <c r="BZ323" i="8"/>
  <c r="BN323" i="8"/>
  <c r="BB323" i="8"/>
  <c r="AP323" i="8"/>
  <c r="AD323" i="8"/>
  <c r="R323" i="8"/>
  <c r="CJ323" i="8"/>
  <c r="BX323" i="8"/>
  <c r="BL323" i="8"/>
  <c r="AZ323" i="8"/>
  <c r="AN323" i="8"/>
  <c r="AB323" i="8"/>
  <c r="P323" i="8"/>
  <c r="CI323" i="8"/>
  <c r="CH323" i="8"/>
  <c r="BV323" i="8"/>
  <c r="BJ323" i="8"/>
  <c r="AX323" i="8"/>
  <c r="AL323" i="8"/>
  <c r="Z323" i="8"/>
  <c r="N323" i="8"/>
  <c r="CG323" i="8"/>
  <c r="BU323" i="8"/>
  <c r="BI323" i="8"/>
  <c r="AW323" i="8"/>
  <c r="AK323" i="8"/>
  <c r="Y323" i="8"/>
  <c r="M323" i="8"/>
  <c r="BY323" i="8"/>
  <c r="AV323" i="8"/>
  <c r="U323" i="8"/>
  <c r="BW323" i="8"/>
  <c r="AT323" i="8"/>
  <c r="Q323" i="8"/>
  <c r="BT323" i="8"/>
  <c r="AS323" i="8"/>
  <c r="O323" i="8"/>
  <c r="BR323" i="8"/>
  <c r="AO323" i="8"/>
  <c r="L323" i="8"/>
  <c r="BQ323" i="8"/>
  <c r="AM323" i="8"/>
  <c r="J323" i="8"/>
  <c r="BM323" i="8"/>
  <c r="AJ323" i="8"/>
  <c r="I323" i="8"/>
  <c r="BK323" i="8"/>
  <c r="AH323" i="8"/>
  <c r="BH323" i="8"/>
  <c r="AG323" i="8"/>
  <c r="CK323" i="8"/>
  <c r="BF323" i="8"/>
  <c r="AC323" i="8"/>
  <c r="CF323" i="8"/>
  <c r="BE323" i="8"/>
  <c r="AA323" i="8"/>
  <c r="CD323" i="8"/>
  <c r="BA323" i="8"/>
  <c r="X323" i="8"/>
  <c r="CC323" i="8"/>
  <c r="AY323" i="8"/>
  <c r="V323" i="8"/>
  <c r="E540" i="8"/>
  <c r="P539" i="8"/>
  <c r="AF539" i="8"/>
  <c r="AV539" i="8"/>
  <c r="BL539" i="8"/>
  <c r="CB539" i="8"/>
  <c r="Q539" i="8"/>
  <c r="AG539" i="8"/>
  <c r="AW539" i="8"/>
  <c r="BM539" i="8"/>
  <c r="CC539" i="8"/>
  <c r="R539" i="8"/>
  <c r="AH539" i="8"/>
  <c r="AX539" i="8"/>
  <c r="BN539" i="8"/>
  <c r="CD539" i="8"/>
  <c r="S539" i="8"/>
  <c r="AI539" i="8"/>
  <c r="AY539" i="8"/>
  <c r="BO539" i="8"/>
  <c r="CE539" i="8"/>
  <c r="T539" i="8"/>
  <c r="AJ539" i="8"/>
  <c r="AZ539" i="8"/>
  <c r="BP539" i="8"/>
  <c r="CF539" i="8"/>
  <c r="U539" i="8"/>
  <c r="AK539" i="8"/>
  <c r="BA539" i="8"/>
  <c r="BQ539" i="8"/>
  <c r="CG539" i="8"/>
  <c r="V539" i="8"/>
  <c r="AL539" i="8"/>
  <c r="BB539" i="8"/>
  <c r="BR539" i="8"/>
  <c r="CH539" i="8"/>
  <c r="W539" i="8"/>
  <c r="AM539" i="8"/>
  <c r="BC539" i="8"/>
  <c r="BS539" i="8"/>
  <c r="CI539" i="8"/>
  <c r="H539" i="8"/>
  <c r="X539" i="8"/>
  <c r="AN539" i="8"/>
  <c r="BD539" i="8"/>
  <c r="BT539" i="8"/>
  <c r="CJ539" i="8"/>
  <c r="I539" i="8"/>
  <c r="Y539" i="8"/>
  <c r="AO539" i="8"/>
  <c r="BE539" i="8"/>
  <c r="BU539" i="8"/>
  <c r="CK539" i="8"/>
  <c r="J539" i="8"/>
  <c r="Z539" i="8"/>
  <c r="AP539" i="8"/>
  <c r="BF539" i="8"/>
  <c r="BV539" i="8"/>
  <c r="CL539" i="8"/>
  <c r="K539" i="8"/>
  <c r="AA539" i="8"/>
  <c r="AQ539" i="8"/>
  <c r="BG539" i="8"/>
  <c r="BW539" i="8"/>
  <c r="CM539" i="8"/>
  <c r="L539" i="8"/>
  <c r="AB539" i="8"/>
  <c r="AR539" i="8"/>
  <c r="BH539" i="8"/>
  <c r="BX539" i="8"/>
  <c r="M539" i="8"/>
  <c r="AC539" i="8"/>
  <c r="AS539" i="8"/>
  <c r="BI539" i="8"/>
  <c r="BY539" i="8"/>
  <c r="O539" i="8"/>
  <c r="AE539" i="8"/>
  <c r="AU539" i="8"/>
  <c r="BK539" i="8"/>
  <c r="CA539" i="8"/>
  <c r="N539" i="8"/>
  <c r="AD539" i="8"/>
  <c r="AT539" i="8"/>
  <c r="BJ539" i="8"/>
  <c r="BZ539" i="8"/>
  <c r="G539" i="8"/>
  <c r="E324" i="8"/>
  <c r="E430" i="8"/>
  <c r="CM430" i="8" l="1"/>
  <c r="CC430" i="8"/>
  <c r="BS430" i="8"/>
  <c r="BI430" i="8"/>
  <c r="AY430" i="8"/>
  <c r="AO430" i="8"/>
  <c r="AE430" i="8"/>
  <c r="U430" i="8"/>
  <c r="K430" i="8"/>
  <c r="CL430" i="8"/>
  <c r="CB430" i="8"/>
  <c r="BR430" i="8"/>
  <c r="BH430" i="8"/>
  <c r="AX430" i="8"/>
  <c r="AN430" i="8"/>
  <c r="AD430" i="8"/>
  <c r="T430" i="8"/>
  <c r="J430" i="8"/>
  <c r="CK430" i="8"/>
  <c r="CA430" i="8"/>
  <c r="BQ430" i="8"/>
  <c r="BG430" i="8"/>
  <c r="AW430" i="8"/>
  <c r="AM430" i="8"/>
  <c r="AC430" i="8"/>
  <c r="S430" i="8"/>
  <c r="I430" i="8"/>
  <c r="CD430" i="8"/>
  <c r="BN430" i="8"/>
  <c r="BA430" i="8"/>
  <c r="AK430" i="8"/>
  <c r="X430" i="8"/>
  <c r="H430" i="8"/>
  <c r="BZ430" i="8"/>
  <c r="BM430" i="8"/>
  <c r="AZ430" i="8"/>
  <c r="AJ430" i="8"/>
  <c r="W430" i="8"/>
  <c r="G430" i="8"/>
  <c r="BY430" i="8"/>
  <c r="BL430" i="8"/>
  <c r="AV430" i="8"/>
  <c r="AI430" i="8"/>
  <c r="V430" i="8"/>
  <c r="BX430" i="8"/>
  <c r="BK430" i="8"/>
  <c r="AU430" i="8"/>
  <c r="AH430" i="8"/>
  <c r="R430" i="8"/>
  <c r="CJ430" i="8"/>
  <c r="BW430" i="8"/>
  <c r="BJ430" i="8"/>
  <c r="AT430" i="8"/>
  <c r="AG430" i="8"/>
  <c r="Q430" i="8"/>
  <c r="CE430" i="8"/>
  <c r="BO430" i="8"/>
  <c r="BB430" i="8"/>
  <c r="BF430" i="8"/>
  <c r="AB430" i="8"/>
  <c r="BE430" i="8"/>
  <c r="AA430" i="8"/>
  <c r="CI430" i="8"/>
  <c r="BD430" i="8"/>
  <c r="Z430" i="8"/>
  <c r="BP430" i="8"/>
  <c r="AF430" i="8"/>
  <c r="BT430" i="8"/>
  <c r="N430" i="8"/>
  <c r="BC430" i="8"/>
  <c r="M430" i="8"/>
  <c r="AS430" i="8"/>
  <c r="L430" i="8"/>
  <c r="AR430" i="8"/>
  <c r="BU430" i="8"/>
  <c r="O430" i="8"/>
  <c r="CH430" i="8"/>
  <c r="CG430" i="8"/>
  <c r="CF430" i="8"/>
  <c r="P430" i="8"/>
  <c r="Y430" i="8"/>
  <c r="AQ430" i="8"/>
  <c r="AL430" i="8"/>
  <c r="BV430" i="8"/>
  <c r="AP430" i="8"/>
  <c r="CT333" i="25"/>
  <c r="CH333" i="25"/>
  <c r="BV333" i="25"/>
  <c r="BJ333" i="25"/>
  <c r="AX333" i="25"/>
  <c r="AL333" i="25"/>
  <c r="Z333" i="25"/>
  <c r="N333" i="25"/>
  <c r="CS333" i="25"/>
  <c r="CG333" i="25"/>
  <c r="BU333" i="25"/>
  <c r="BI333" i="25"/>
  <c r="AW333" i="25"/>
  <c r="AK333" i="25"/>
  <c r="Y333" i="25"/>
  <c r="M333" i="25"/>
  <c r="E334" i="25"/>
  <c r="CR333" i="25"/>
  <c r="CF333" i="25"/>
  <c r="BT333" i="25"/>
  <c r="BH333" i="25"/>
  <c r="AV333" i="25"/>
  <c r="AJ333" i="25"/>
  <c r="X333" i="25"/>
  <c r="L333" i="25"/>
  <c r="CQ333" i="25"/>
  <c r="CE333" i="25"/>
  <c r="BS333" i="25"/>
  <c r="BG333" i="25"/>
  <c r="AU333" i="25"/>
  <c r="AI333" i="25"/>
  <c r="W333" i="25"/>
  <c r="K333" i="25"/>
  <c r="CP333" i="25"/>
  <c r="CD333" i="25"/>
  <c r="BR333" i="25"/>
  <c r="BF333" i="25"/>
  <c r="AT333" i="25"/>
  <c r="AH333" i="25"/>
  <c r="V333" i="25"/>
  <c r="J333" i="25"/>
  <c r="CO333" i="25"/>
  <c r="CC333" i="25"/>
  <c r="BQ333" i="25"/>
  <c r="BE333" i="25"/>
  <c r="AS333" i="25"/>
  <c r="AG333" i="25"/>
  <c r="U333" i="25"/>
  <c r="I333" i="25"/>
  <c r="CN333" i="25"/>
  <c r="CB333" i="25"/>
  <c r="BP333" i="25"/>
  <c r="BD333" i="25"/>
  <c r="AR333" i="25"/>
  <c r="AF333" i="25"/>
  <c r="T333" i="25"/>
  <c r="H333" i="25"/>
  <c r="CM333" i="25"/>
  <c r="CA333" i="25"/>
  <c r="BO333" i="25"/>
  <c r="BC333" i="25"/>
  <c r="AQ333" i="25"/>
  <c r="AE333" i="25"/>
  <c r="S333" i="25"/>
  <c r="G333" i="25"/>
  <c r="CL333" i="25"/>
  <c r="BZ333" i="25"/>
  <c r="BN333" i="25"/>
  <c r="BB333" i="25"/>
  <c r="AP333" i="25"/>
  <c r="AD333" i="25"/>
  <c r="R333" i="25"/>
  <c r="CW333" i="25"/>
  <c r="CK333" i="25"/>
  <c r="BY333" i="25"/>
  <c r="BM333" i="25"/>
  <c r="BA333" i="25"/>
  <c r="AO333" i="25"/>
  <c r="AC333" i="25"/>
  <c r="Q333" i="25"/>
  <c r="AY333" i="25"/>
  <c r="AN333" i="25"/>
  <c r="AM333" i="25"/>
  <c r="CV333" i="25"/>
  <c r="AB333" i="25"/>
  <c r="CU333" i="25"/>
  <c r="AA333" i="25"/>
  <c r="CJ333" i="25"/>
  <c r="P333" i="25"/>
  <c r="CI333" i="25"/>
  <c r="O333" i="25"/>
  <c r="BX333" i="25"/>
  <c r="BW333" i="25"/>
  <c r="BL333" i="25"/>
  <c r="BK333" i="25"/>
  <c r="AZ333" i="25"/>
  <c r="CU549" i="25"/>
  <c r="CI549" i="25"/>
  <c r="BW549" i="25"/>
  <c r="BK549" i="25"/>
  <c r="AY549" i="25"/>
  <c r="AM549" i="25"/>
  <c r="AA549" i="25"/>
  <c r="O549" i="25"/>
  <c r="CT549" i="25"/>
  <c r="CH549" i="25"/>
  <c r="BV549" i="25"/>
  <c r="BJ549" i="25"/>
  <c r="AX549" i="25"/>
  <c r="AL549" i="25"/>
  <c r="Z549" i="25"/>
  <c r="N549" i="25"/>
  <c r="CS549" i="25"/>
  <c r="CG549" i="25"/>
  <c r="BU549" i="25"/>
  <c r="BI549" i="25"/>
  <c r="AW549" i="25"/>
  <c r="AK549" i="25"/>
  <c r="Y549" i="25"/>
  <c r="M549" i="25"/>
  <c r="E550" i="25"/>
  <c r="CR549" i="25"/>
  <c r="CF549" i="25"/>
  <c r="BT549" i="25"/>
  <c r="BH549" i="25"/>
  <c r="AV549" i="25"/>
  <c r="AJ549" i="25"/>
  <c r="X549" i="25"/>
  <c r="L549" i="25"/>
  <c r="CQ549" i="25"/>
  <c r="CE549" i="25"/>
  <c r="BS549" i="25"/>
  <c r="BG549" i="25"/>
  <c r="AU549" i="25"/>
  <c r="AI549" i="25"/>
  <c r="W549" i="25"/>
  <c r="K549" i="25"/>
  <c r="CP549" i="25"/>
  <c r="CD549" i="25"/>
  <c r="BR549" i="25"/>
  <c r="BF549" i="25"/>
  <c r="AT549" i="25"/>
  <c r="AH549" i="25"/>
  <c r="V549" i="25"/>
  <c r="J549" i="25"/>
  <c r="CO549" i="25"/>
  <c r="CC549" i="25"/>
  <c r="BQ549" i="25"/>
  <c r="BE549" i="25"/>
  <c r="AS549" i="25"/>
  <c r="AG549" i="25"/>
  <c r="U549" i="25"/>
  <c r="I549" i="25"/>
  <c r="CN549" i="25"/>
  <c r="CB549" i="25"/>
  <c r="BP549" i="25"/>
  <c r="BD549" i="25"/>
  <c r="AR549" i="25"/>
  <c r="AF549" i="25"/>
  <c r="T549" i="25"/>
  <c r="H549" i="25"/>
  <c r="CM549" i="25"/>
  <c r="CA549" i="25"/>
  <c r="BO549" i="25"/>
  <c r="BC549" i="25"/>
  <c r="AQ549" i="25"/>
  <c r="AE549" i="25"/>
  <c r="S549" i="25"/>
  <c r="G549" i="25"/>
  <c r="CL549" i="25"/>
  <c r="BZ549" i="25"/>
  <c r="BN549" i="25"/>
  <c r="BB549" i="25"/>
  <c r="AP549" i="25"/>
  <c r="AD549" i="25"/>
  <c r="R549" i="25"/>
  <c r="CW549" i="25"/>
  <c r="CK549" i="25"/>
  <c r="BY549" i="25"/>
  <c r="BM549" i="25"/>
  <c r="BA549" i="25"/>
  <c r="AO549" i="25"/>
  <c r="AC549" i="25"/>
  <c r="Q549" i="25"/>
  <c r="CV549" i="25"/>
  <c r="CJ549" i="25"/>
  <c r="BX549" i="25"/>
  <c r="BL549" i="25"/>
  <c r="AZ549" i="25"/>
  <c r="AN549" i="25"/>
  <c r="AB549" i="25"/>
  <c r="P549" i="25"/>
  <c r="CU440" i="25"/>
  <c r="CI440" i="25"/>
  <c r="BW440" i="25"/>
  <c r="BK440" i="25"/>
  <c r="AY440" i="25"/>
  <c r="AM440" i="25"/>
  <c r="AA440" i="25"/>
  <c r="O440" i="25"/>
  <c r="CT440" i="25"/>
  <c r="CH440" i="25"/>
  <c r="BV440" i="25"/>
  <c r="BJ440" i="25"/>
  <c r="AX440" i="25"/>
  <c r="AL440" i="25"/>
  <c r="Z440" i="25"/>
  <c r="N440" i="25"/>
  <c r="CS440" i="25"/>
  <c r="CG440" i="25"/>
  <c r="BU440" i="25"/>
  <c r="BI440" i="25"/>
  <c r="AW440" i="25"/>
  <c r="AK440" i="25"/>
  <c r="Y440" i="25"/>
  <c r="M440" i="25"/>
  <c r="E441" i="25"/>
  <c r="CR440" i="25"/>
  <c r="CF440" i="25"/>
  <c r="BT440" i="25"/>
  <c r="BH440" i="25"/>
  <c r="AV440" i="25"/>
  <c r="AJ440" i="25"/>
  <c r="X440" i="25"/>
  <c r="L440" i="25"/>
  <c r="CQ440" i="25"/>
  <c r="CE440" i="25"/>
  <c r="BS440" i="25"/>
  <c r="BG440" i="25"/>
  <c r="AU440" i="25"/>
  <c r="AI440" i="25"/>
  <c r="W440" i="25"/>
  <c r="K440" i="25"/>
  <c r="CP440" i="25"/>
  <c r="CD440" i="25"/>
  <c r="BR440" i="25"/>
  <c r="BF440" i="25"/>
  <c r="AT440" i="25"/>
  <c r="AH440" i="25"/>
  <c r="V440" i="25"/>
  <c r="J440" i="25"/>
  <c r="CO440" i="25"/>
  <c r="CC440" i="25"/>
  <c r="BQ440" i="25"/>
  <c r="BE440" i="25"/>
  <c r="AS440" i="25"/>
  <c r="AG440" i="25"/>
  <c r="U440" i="25"/>
  <c r="I440" i="25"/>
  <c r="CN440" i="25"/>
  <c r="CB440" i="25"/>
  <c r="BP440" i="25"/>
  <c r="BD440" i="25"/>
  <c r="AR440" i="25"/>
  <c r="AF440" i="25"/>
  <c r="T440" i="25"/>
  <c r="H440" i="25"/>
  <c r="CM440" i="25"/>
  <c r="CA440" i="25"/>
  <c r="BO440" i="25"/>
  <c r="BC440" i="25"/>
  <c r="AQ440" i="25"/>
  <c r="AE440" i="25"/>
  <c r="S440" i="25"/>
  <c r="G440" i="25"/>
  <c r="CJ440" i="25"/>
  <c r="AN440" i="25"/>
  <c r="BZ440" i="25"/>
  <c r="AD440" i="25"/>
  <c r="BY440" i="25"/>
  <c r="AC440" i="25"/>
  <c r="BX440" i="25"/>
  <c r="AB440" i="25"/>
  <c r="BN440" i="25"/>
  <c r="R440" i="25"/>
  <c r="BM440" i="25"/>
  <c r="Q440" i="25"/>
  <c r="BL440" i="25"/>
  <c r="P440" i="25"/>
  <c r="BB440" i="25"/>
  <c r="CV440" i="25"/>
  <c r="AZ440" i="25"/>
  <c r="CK440" i="25"/>
  <c r="AO440" i="25"/>
  <c r="CW440" i="25"/>
  <c r="CL440" i="25"/>
  <c r="BA440" i="25"/>
  <c r="AP440" i="25"/>
  <c r="CD324" i="8"/>
  <c r="BR324" i="8"/>
  <c r="BF324" i="8"/>
  <c r="AT324" i="8"/>
  <c r="AH324" i="8"/>
  <c r="V324" i="8"/>
  <c r="J324" i="8"/>
  <c r="CM324" i="8"/>
  <c r="CA324" i="8"/>
  <c r="BO324" i="8"/>
  <c r="BC324" i="8"/>
  <c r="AQ324" i="8"/>
  <c r="AE324" i="8"/>
  <c r="S324" i="8"/>
  <c r="G324" i="8"/>
  <c r="CL324" i="8"/>
  <c r="BZ324" i="8"/>
  <c r="BN324" i="8"/>
  <c r="BB324" i="8"/>
  <c r="AP324" i="8"/>
  <c r="AD324" i="8"/>
  <c r="R324" i="8"/>
  <c r="CK324" i="8"/>
  <c r="BY324" i="8"/>
  <c r="BM324" i="8"/>
  <c r="BA324" i="8"/>
  <c r="AO324" i="8"/>
  <c r="AC324" i="8"/>
  <c r="Q324" i="8"/>
  <c r="CI324" i="8"/>
  <c r="BW324" i="8"/>
  <c r="BK324" i="8"/>
  <c r="AY324" i="8"/>
  <c r="AM324" i="8"/>
  <c r="AA324" i="8"/>
  <c r="O324" i="8"/>
  <c r="CH324" i="8"/>
  <c r="BV324" i="8"/>
  <c r="BJ324" i="8"/>
  <c r="AX324" i="8"/>
  <c r="AL324" i="8"/>
  <c r="Z324" i="8"/>
  <c r="N324" i="8"/>
  <c r="CG324" i="8"/>
  <c r="BU324" i="8"/>
  <c r="BI324" i="8"/>
  <c r="AW324" i="8"/>
  <c r="AK324" i="8"/>
  <c r="Y324" i="8"/>
  <c r="M324" i="8"/>
  <c r="CF324" i="8"/>
  <c r="BT324" i="8"/>
  <c r="BH324" i="8"/>
  <c r="AV324" i="8"/>
  <c r="AJ324" i="8"/>
  <c r="X324" i="8"/>
  <c r="L324" i="8"/>
  <c r="BL324" i="8"/>
  <c r="AB324" i="8"/>
  <c r="BG324" i="8"/>
  <c r="W324" i="8"/>
  <c r="BE324" i="8"/>
  <c r="U324" i="8"/>
  <c r="CN324" i="8"/>
  <c r="BD324" i="8"/>
  <c r="T324" i="8"/>
  <c r="CJ324" i="8"/>
  <c r="AZ324" i="8"/>
  <c r="P324" i="8"/>
  <c r="CE324" i="8"/>
  <c r="AU324" i="8"/>
  <c r="K324" i="8"/>
  <c r="CC324" i="8"/>
  <c r="AS324" i="8"/>
  <c r="I324" i="8"/>
  <c r="CB324" i="8"/>
  <c r="AR324" i="8"/>
  <c r="H324" i="8"/>
  <c r="BX324" i="8"/>
  <c r="AN324" i="8"/>
  <c r="BS324" i="8"/>
  <c r="AI324" i="8"/>
  <c r="BQ324" i="8"/>
  <c r="AG324" i="8"/>
  <c r="BP324" i="8"/>
  <c r="AF324" i="8"/>
  <c r="E541" i="8"/>
  <c r="L540" i="8"/>
  <c r="AB540" i="8"/>
  <c r="AR540" i="8"/>
  <c r="BH540" i="8"/>
  <c r="BX540" i="8"/>
  <c r="CN540" i="8"/>
  <c r="M540" i="8"/>
  <c r="AC540" i="8"/>
  <c r="AS540" i="8"/>
  <c r="BI540" i="8"/>
  <c r="BY540" i="8"/>
  <c r="N540" i="8"/>
  <c r="AD540" i="8"/>
  <c r="AT540" i="8"/>
  <c r="BJ540" i="8"/>
  <c r="BZ540" i="8"/>
  <c r="O540" i="8"/>
  <c r="AE540" i="8"/>
  <c r="AU540" i="8"/>
  <c r="BK540" i="8"/>
  <c r="CA540" i="8"/>
  <c r="P540" i="8"/>
  <c r="AF540" i="8"/>
  <c r="AV540" i="8"/>
  <c r="BL540" i="8"/>
  <c r="CB540" i="8"/>
  <c r="Q540" i="8"/>
  <c r="AG540" i="8"/>
  <c r="AW540" i="8"/>
  <c r="BM540" i="8"/>
  <c r="CC540" i="8"/>
  <c r="R540" i="8"/>
  <c r="AH540" i="8"/>
  <c r="AX540" i="8"/>
  <c r="BN540" i="8"/>
  <c r="CD540" i="8"/>
  <c r="S540" i="8"/>
  <c r="AI540" i="8"/>
  <c r="AY540" i="8"/>
  <c r="BO540" i="8"/>
  <c r="CE540" i="8"/>
  <c r="T540" i="8"/>
  <c r="AJ540" i="8"/>
  <c r="AZ540" i="8"/>
  <c r="BP540" i="8"/>
  <c r="CF540" i="8"/>
  <c r="U540" i="8"/>
  <c r="AK540" i="8"/>
  <c r="BA540" i="8"/>
  <c r="BQ540" i="8"/>
  <c r="CG540" i="8"/>
  <c r="V540" i="8"/>
  <c r="AL540" i="8"/>
  <c r="BB540" i="8"/>
  <c r="BR540" i="8"/>
  <c r="CH540" i="8"/>
  <c r="W540" i="8"/>
  <c r="AM540" i="8"/>
  <c r="BC540" i="8"/>
  <c r="BS540" i="8"/>
  <c r="CI540" i="8"/>
  <c r="H540" i="8"/>
  <c r="X540" i="8"/>
  <c r="AN540" i="8"/>
  <c r="K540" i="8"/>
  <c r="AA540" i="8"/>
  <c r="AQ540" i="8"/>
  <c r="BG540" i="8"/>
  <c r="BF540" i="8"/>
  <c r="BT540" i="8"/>
  <c r="BU540" i="8"/>
  <c r="BV540" i="8"/>
  <c r="BW540" i="8"/>
  <c r="CJ540" i="8"/>
  <c r="CK540" i="8"/>
  <c r="CL540" i="8"/>
  <c r="I540" i="8"/>
  <c r="CM540" i="8"/>
  <c r="J540" i="8"/>
  <c r="Y540" i="8"/>
  <c r="G540" i="8"/>
  <c r="Z540" i="8"/>
  <c r="AO540" i="8"/>
  <c r="AP540" i="8"/>
  <c r="BE540" i="8"/>
  <c r="BD540" i="8"/>
  <c r="E325" i="8"/>
  <c r="E431" i="8"/>
  <c r="CH431" i="8" l="1"/>
  <c r="BX431" i="8"/>
  <c r="BN431" i="8"/>
  <c r="BD431" i="8"/>
  <c r="AT431" i="8"/>
  <c r="AJ431" i="8"/>
  <c r="Z431" i="8"/>
  <c r="P431" i="8"/>
  <c r="CG431" i="8"/>
  <c r="BW431" i="8"/>
  <c r="BM431" i="8"/>
  <c r="BC431" i="8"/>
  <c r="AS431" i="8"/>
  <c r="AI431" i="8"/>
  <c r="Y431" i="8"/>
  <c r="O431" i="8"/>
  <c r="CF431" i="8"/>
  <c r="BV431" i="8"/>
  <c r="BL431" i="8"/>
  <c r="BB431" i="8"/>
  <c r="AR431" i="8"/>
  <c r="AH431" i="8"/>
  <c r="X431" i="8"/>
  <c r="N431" i="8"/>
  <c r="CC431" i="8"/>
  <c r="BP431" i="8"/>
  <c r="AZ431" i="8"/>
  <c r="AM431" i="8"/>
  <c r="W431" i="8"/>
  <c r="J431" i="8"/>
  <c r="CB431" i="8"/>
  <c r="BO431" i="8"/>
  <c r="AY431" i="8"/>
  <c r="AL431" i="8"/>
  <c r="V431" i="8"/>
  <c r="I431" i="8"/>
  <c r="CN431" i="8"/>
  <c r="CA431" i="8"/>
  <c r="BK431" i="8"/>
  <c r="AX431" i="8"/>
  <c r="AK431" i="8"/>
  <c r="U431" i="8"/>
  <c r="H431" i="8"/>
  <c r="CM431" i="8"/>
  <c r="BZ431" i="8"/>
  <c r="BJ431" i="8"/>
  <c r="AW431" i="8"/>
  <c r="AG431" i="8"/>
  <c r="T431" i="8"/>
  <c r="G431" i="8"/>
  <c r="CL431" i="8"/>
  <c r="BY431" i="8"/>
  <c r="BI431" i="8"/>
  <c r="AV431" i="8"/>
  <c r="AF431" i="8"/>
  <c r="S431" i="8"/>
  <c r="CD431" i="8"/>
  <c r="BQ431" i="8"/>
  <c r="BA431" i="8"/>
  <c r="AN431" i="8"/>
  <c r="AA431" i="8"/>
  <c r="K431" i="8"/>
  <c r="CI431" i="8"/>
  <c r="AU431" i="8"/>
  <c r="M431" i="8"/>
  <c r="CE431" i="8"/>
  <c r="AQ431" i="8"/>
  <c r="L431" i="8"/>
  <c r="BU431" i="8"/>
  <c r="AP431" i="8"/>
  <c r="BT431" i="8"/>
  <c r="AO431" i="8"/>
  <c r="CJ431" i="8"/>
  <c r="BE431" i="8"/>
  <c r="Q431" i="8"/>
  <c r="AE431" i="8"/>
  <c r="AD431" i="8"/>
  <c r="AC431" i="8"/>
  <c r="AB431" i="8"/>
  <c r="BF431" i="8"/>
  <c r="R431" i="8"/>
  <c r="BG431" i="8"/>
  <c r="CK431" i="8"/>
  <c r="BS431" i="8"/>
  <c r="BR431" i="8"/>
  <c r="BH431" i="8"/>
  <c r="CN334" i="25"/>
  <c r="CB334" i="25"/>
  <c r="BP334" i="25"/>
  <c r="BD334" i="25"/>
  <c r="AR334" i="25"/>
  <c r="AF334" i="25"/>
  <c r="T334" i="25"/>
  <c r="H334" i="25"/>
  <c r="CM334" i="25"/>
  <c r="CA334" i="25"/>
  <c r="BO334" i="25"/>
  <c r="BC334" i="25"/>
  <c r="AQ334" i="25"/>
  <c r="AE334" i="25"/>
  <c r="S334" i="25"/>
  <c r="G334" i="25"/>
  <c r="CX334" i="25"/>
  <c r="CL334" i="25"/>
  <c r="BZ334" i="25"/>
  <c r="BN334" i="25"/>
  <c r="BB334" i="25"/>
  <c r="AP334" i="25"/>
  <c r="AD334" i="25"/>
  <c r="R334" i="25"/>
  <c r="CW334" i="25"/>
  <c r="CK334" i="25"/>
  <c r="BY334" i="25"/>
  <c r="BM334" i="25"/>
  <c r="BA334" i="25"/>
  <c r="AO334" i="25"/>
  <c r="AC334" i="25"/>
  <c r="Q334" i="25"/>
  <c r="CV334" i="25"/>
  <c r="CJ334" i="25"/>
  <c r="BX334" i="25"/>
  <c r="BL334" i="25"/>
  <c r="AZ334" i="25"/>
  <c r="AN334" i="25"/>
  <c r="AB334" i="25"/>
  <c r="P334" i="25"/>
  <c r="CU334" i="25"/>
  <c r="CI334" i="25"/>
  <c r="BW334" i="25"/>
  <c r="BK334" i="25"/>
  <c r="AY334" i="25"/>
  <c r="AM334" i="25"/>
  <c r="AA334" i="25"/>
  <c r="O334" i="25"/>
  <c r="CT334" i="25"/>
  <c r="CH334" i="25"/>
  <c r="BV334" i="25"/>
  <c r="BJ334" i="25"/>
  <c r="AX334" i="25"/>
  <c r="AL334" i="25"/>
  <c r="Z334" i="25"/>
  <c r="N334" i="25"/>
  <c r="CS334" i="25"/>
  <c r="CG334" i="25"/>
  <c r="BU334" i="25"/>
  <c r="BI334" i="25"/>
  <c r="AW334" i="25"/>
  <c r="AK334" i="25"/>
  <c r="Y334" i="25"/>
  <c r="M334" i="25"/>
  <c r="E335" i="25"/>
  <c r="CR334" i="25"/>
  <c r="CF334" i="25"/>
  <c r="BT334" i="25"/>
  <c r="BH334" i="25"/>
  <c r="AV334" i="25"/>
  <c r="AJ334" i="25"/>
  <c r="X334" i="25"/>
  <c r="L334" i="25"/>
  <c r="CQ334" i="25"/>
  <c r="CE334" i="25"/>
  <c r="BS334" i="25"/>
  <c r="BG334" i="25"/>
  <c r="AU334" i="25"/>
  <c r="AI334" i="25"/>
  <c r="W334" i="25"/>
  <c r="K334" i="25"/>
  <c r="CO334" i="25"/>
  <c r="U334" i="25"/>
  <c r="CD334" i="25"/>
  <c r="J334" i="25"/>
  <c r="CC334" i="25"/>
  <c r="I334" i="25"/>
  <c r="BR334" i="25"/>
  <c r="BQ334" i="25"/>
  <c r="BF334" i="25"/>
  <c r="BE334" i="25"/>
  <c r="AT334" i="25"/>
  <c r="AS334" i="25"/>
  <c r="AH334" i="25"/>
  <c r="CP334" i="25"/>
  <c r="AG334" i="25"/>
  <c r="V334" i="25"/>
  <c r="CO550" i="25"/>
  <c r="CC550" i="25"/>
  <c r="BQ550" i="25"/>
  <c r="BE550" i="25"/>
  <c r="AS550" i="25"/>
  <c r="AG550" i="25"/>
  <c r="U550" i="25"/>
  <c r="I550" i="25"/>
  <c r="CN550" i="25"/>
  <c r="CB550" i="25"/>
  <c r="BP550" i="25"/>
  <c r="BD550" i="25"/>
  <c r="AR550" i="25"/>
  <c r="AF550" i="25"/>
  <c r="T550" i="25"/>
  <c r="H550" i="25"/>
  <c r="CM550" i="25"/>
  <c r="CA550" i="25"/>
  <c r="BO550" i="25"/>
  <c r="BC550" i="25"/>
  <c r="AQ550" i="25"/>
  <c r="AE550" i="25"/>
  <c r="S550" i="25"/>
  <c r="G550" i="25"/>
  <c r="CX550" i="25"/>
  <c r="CL550" i="25"/>
  <c r="BZ550" i="25"/>
  <c r="BN550" i="25"/>
  <c r="BB550" i="25"/>
  <c r="AP550" i="25"/>
  <c r="AD550" i="25"/>
  <c r="R550" i="25"/>
  <c r="CW550" i="25"/>
  <c r="CK550" i="25"/>
  <c r="BY550" i="25"/>
  <c r="BM550" i="25"/>
  <c r="BA550" i="25"/>
  <c r="AO550" i="25"/>
  <c r="AC550" i="25"/>
  <c r="Q550" i="25"/>
  <c r="CV550" i="25"/>
  <c r="CJ550" i="25"/>
  <c r="BX550" i="25"/>
  <c r="BL550" i="25"/>
  <c r="AZ550" i="25"/>
  <c r="AN550" i="25"/>
  <c r="AB550" i="25"/>
  <c r="P550" i="25"/>
  <c r="CU550" i="25"/>
  <c r="CI550" i="25"/>
  <c r="BW550" i="25"/>
  <c r="BK550" i="25"/>
  <c r="AY550" i="25"/>
  <c r="AM550" i="25"/>
  <c r="AA550" i="25"/>
  <c r="O550" i="25"/>
  <c r="CT550" i="25"/>
  <c r="CH550" i="25"/>
  <c r="BV550" i="25"/>
  <c r="BJ550" i="25"/>
  <c r="AX550" i="25"/>
  <c r="AL550" i="25"/>
  <c r="Z550" i="25"/>
  <c r="N550" i="25"/>
  <c r="CS550" i="25"/>
  <c r="CG550" i="25"/>
  <c r="BU550" i="25"/>
  <c r="BI550" i="25"/>
  <c r="AW550" i="25"/>
  <c r="AK550" i="25"/>
  <c r="Y550" i="25"/>
  <c r="M550" i="25"/>
  <c r="E551" i="25"/>
  <c r="CR550" i="25"/>
  <c r="CF550" i="25"/>
  <c r="BT550" i="25"/>
  <c r="BH550" i="25"/>
  <c r="AV550" i="25"/>
  <c r="AJ550" i="25"/>
  <c r="X550" i="25"/>
  <c r="L550" i="25"/>
  <c r="CQ550" i="25"/>
  <c r="CE550" i="25"/>
  <c r="BS550" i="25"/>
  <c r="BG550" i="25"/>
  <c r="AU550" i="25"/>
  <c r="AI550" i="25"/>
  <c r="W550" i="25"/>
  <c r="K550" i="25"/>
  <c r="J550" i="25"/>
  <c r="CP550" i="25"/>
  <c r="CD550" i="25"/>
  <c r="BR550" i="25"/>
  <c r="BF550" i="25"/>
  <c r="AT550" i="25"/>
  <c r="V550" i="25"/>
  <c r="AH550" i="25"/>
  <c r="CO441" i="25"/>
  <c r="CC441" i="25"/>
  <c r="BQ441" i="25"/>
  <c r="BE441" i="25"/>
  <c r="AS441" i="25"/>
  <c r="AG441" i="25"/>
  <c r="U441" i="25"/>
  <c r="I441" i="25"/>
  <c r="CN441" i="25"/>
  <c r="CB441" i="25"/>
  <c r="BP441" i="25"/>
  <c r="BD441" i="25"/>
  <c r="AR441" i="25"/>
  <c r="AF441" i="25"/>
  <c r="T441" i="25"/>
  <c r="H441" i="25"/>
  <c r="CM441" i="25"/>
  <c r="CA441" i="25"/>
  <c r="BO441" i="25"/>
  <c r="BC441" i="25"/>
  <c r="AQ441" i="25"/>
  <c r="AE441" i="25"/>
  <c r="S441" i="25"/>
  <c r="G441" i="25"/>
  <c r="CX441" i="25"/>
  <c r="CL441" i="25"/>
  <c r="BZ441" i="25"/>
  <c r="BN441" i="25"/>
  <c r="BB441" i="25"/>
  <c r="AP441" i="25"/>
  <c r="AD441" i="25"/>
  <c r="R441" i="25"/>
  <c r="CW441" i="25"/>
  <c r="CK441" i="25"/>
  <c r="BY441" i="25"/>
  <c r="BM441" i="25"/>
  <c r="BA441" i="25"/>
  <c r="AO441" i="25"/>
  <c r="AC441" i="25"/>
  <c r="Q441" i="25"/>
  <c r="CV441" i="25"/>
  <c r="CJ441" i="25"/>
  <c r="BX441" i="25"/>
  <c r="BL441" i="25"/>
  <c r="AZ441" i="25"/>
  <c r="AN441" i="25"/>
  <c r="AB441" i="25"/>
  <c r="P441" i="25"/>
  <c r="CU441" i="25"/>
  <c r="CI441" i="25"/>
  <c r="BW441" i="25"/>
  <c r="BK441" i="25"/>
  <c r="AY441" i="25"/>
  <c r="AM441" i="25"/>
  <c r="AA441" i="25"/>
  <c r="O441" i="25"/>
  <c r="CT441" i="25"/>
  <c r="CH441" i="25"/>
  <c r="BV441" i="25"/>
  <c r="BJ441" i="25"/>
  <c r="AX441" i="25"/>
  <c r="AL441" i="25"/>
  <c r="Z441" i="25"/>
  <c r="N441" i="25"/>
  <c r="CS441" i="25"/>
  <c r="CG441" i="25"/>
  <c r="BU441" i="25"/>
  <c r="BI441" i="25"/>
  <c r="AW441" i="25"/>
  <c r="AK441" i="25"/>
  <c r="Y441" i="25"/>
  <c r="M441" i="25"/>
  <c r="CD441" i="25"/>
  <c r="AH441" i="25"/>
  <c r="BT441" i="25"/>
  <c r="X441" i="25"/>
  <c r="BS441" i="25"/>
  <c r="W441" i="25"/>
  <c r="BR441" i="25"/>
  <c r="V441" i="25"/>
  <c r="E442" i="25"/>
  <c r="BH441" i="25"/>
  <c r="L441" i="25"/>
  <c r="BG441" i="25"/>
  <c r="K441" i="25"/>
  <c r="BF441" i="25"/>
  <c r="J441" i="25"/>
  <c r="CR441" i="25"/>
  <c r="AV441" i="25"/>
  <c r="CP441" i="25"/>
  <c r="AT441" i="25"/>
  <c r="CE441" i="25"/>
  <c r="AI441" i="25"/>
  <c r="CQ441" i="25"/>
  <c r="CF441" i="25"/>
  <c r="AU441" i="25"/>
  <c r="AJ441" i="25"/>
  <c r="CO325" i="8"/>
  <c r="CC325" i="8"/>
  <c r="BQ325" i="8"/>
  <c r="BE325" i="8"/>
  <c r="CE325" i="8"/>
  <c r="BR325" i="8"/>
  <c r="BD325" i="8"/>
  <c r="AR325" i="8"/>
  <c r="AF325" i="8"/>
  <c r="T325" i="8"/>
  <c r="H325" i="8"/>
  <c r="CN325" i="8"/>
  <c r="CA325" i="8"/>
  <c r="BN325" i="8"/>
  <c r="BA325" i="8"/>
  <c r="AO325" i="8"/>
  <c r="AC325" i="8"/>
  <c r="Q325" i="8"/>
  <c r="CM325" i="8"/>
  <c r="BZ325" i="8"/>
  <c r="BM325" i="8"/>
  <c r="AZ325" i="8"/>
  <c r="AN325" i="8"/>
  <c r="AB325" i="8"/>
  <c r="P325" i="8"/>
  <c r="CL325" i="8"/>
  <c r="BY325" i="8"/>
  <c r="BL325" i="8"/>
  <c r="AY325" i="8"/>
  <c r="AM325" i="8"/>
  <c r="AA325" i="8"/>
  <c r="O325" i="8"/>
  <c r="CJ325" i="8"/>
  <c r="BW325" i="8"/>
  <c r="BJ325" i="8"/>
  <c r="AW325" i="8"/>
  <c r="AK325" i="8"/>
  <c r="Y325" i="8"/>
  <c r="M325" i="8"/>
  <c r="CI325" i="8"/>
  <c r="BV325" i="8"/>
  <c r="BI325" i="8"/>
  <c r="AV325" i="8"/>
  <c r="AJ325" i="8"/>
  <c r="X325" i="8"/>
  <c r="L325" i="8"/>
  <c r="CH325" i="8"/>
  <c r="BU325" i="8"/>
  <c r="BH325" i="8"/>
  <c r="AU325" i="8"/>
  <c r="AI325" i="8"/>
  <c r="W325" i="8"/>
  <c r="K325" i="8"/>
  <c r="CG325" i="8"/>
  <c r="BT325" i="8"/>
  <c r="BG325" i="8"/>
  <c r="AT325" i="8"/>
  <c r="AH325" i="8"/>
  <c r="V325" i="8"/>
  <c r="J325" i="8"/>
  <c r="CK325" i="8"/>
  <c r="AX325" i="8"/>
  <c r="N325" i="8"/>
  <c r="CF325" i="8"/>
  <c r="AS325" i="8"/>
  <c r="I325" i="8"/>
  <c r="CD325" i="8"/>
  <c r="AQ325" i="8"/>
  <c r="G325" i="8"/>
  <c r="CB325" i="8"/>
  <c r="AP325" i="8"/>
  <c r="BX325" i="8"/>
  <c r="AL325" i="8"/>
  <c r="BS325" i="8"/>
  <c r="AG325" i="8"/>
  <c r="BP325" i="8"/>
  <c r="AE325" i="8"/>
  <c r="BO325" i="8"/>
  <c r="AD325" i="8"/>
  <c r="BK325" i="8"/>
  <c r="Z325" i="8"/>
  <c r="BF325" i="8"/>
  <c r="U325" i="8"/>
  <c r="BC325" i="8"/>
  <c r="S325" i="8"/>
  <c r="BB325" i="8"/>
  <c r="R325" i="8"/>
  <c r="E542" i="8"/>
  <c r="W541" i="8"/>
  <c r="AM541" i="8"/>
  <c r="BC541" i="8"/>
  <c r="BS541" i="8"/>
  <c r="CI541" i="8"/>
  <c r="H541" i="8"/>
  <c r="X541" i="8"/>
  <c r="AN541" i="8"/>
  <c r="BD541" i="8"/>
  <c r="BT541" i="8"/>
  <c r="CJ541" i="8"/>
  <c r="I541" i="8"/>
  <c r="Y541" i="8"/>
  <c r="AO541" i="8"/>
  <c r="BE541" i="8"/>
  <c r="BU541" i="8"/>
  <c r="CK541" i="8"/>
  <c r="J541" i="8"/>
  <c r="Z541" i="8"/>
  <c r="AP541" i="8"/>
  <c r="BF541" i="8"/>
  <c r="BV541" i="8"/>
  <c r="CL541" i="8"/>
  <c r="K541" i="8"/>
  <c r="AA541" i="8"/>
  <c r="AQ541" i="8"/>
  <c r="BG541" i="8"/>
  <c r="BW541" i="8"/>
  <c r="CM541" i="8"/>
  <c r="L541" i="8"/>
  <c r="AB541" i="8"/>
  <c r="AR541" i="8"/>
  <c r="BH541" i="8"/>
  <c r="BX541" i="8"/>
  <c r="CN541" i="8"/>
  <c r="M541" i="8"/>
  <c r="AC541" i="8"/>
  <c r="AS541" i="8"/>
  <c r="BI541" i="8"/>
  <c r="BY541" i="8"/>
  <c r="CO541" i="8"/>
  <c r="N541" i="8"/>
  <c r="AD541" i="8"/>
  <c r="AT541" i="8"/>
  <c r="BJ541" i="8"/>
  <c r="BZ541" i="8"/>
  <c r="O541" i="8"/>
  <c r="AE541" i="8"/>
  <c r="AU541" i="8"/>
  <c r="BK541" i="8"/>
  <c r="CA541" i="8"/>
  <c r="P541" i="8"/>
  <c r="AF541" i="8"/>
  <c r="AV541" i="8"/>
  <c r="BL541" i="8"/>
  <c r="CB541" i="8"/>
  <c r="Q541" i="8"/>
  <c r="AG541" i="8"/>
  <c r="AW541" i="8"/>
  <c r="BM541" i="8"/>
  <c r="CC541" i="8"/>
  <c r="R541" i="8"/>
  <c r="AH541" i="8"/>
  <c r="AX541" i="8"/>
  <c r="AL541" i="8"/>
  <c r="AY541" i="8"/>
  <c r="AZ541" i="8"/>
  <c r="BA541" i="8"/>
  <c r="BB541" i="8"/>
  <c r="BN541" i="8"/>
  <c r="BO541" i="8"/>
  <c r="BP541" i="8"/>
  <c r="BQ541" i="8"/>
  <c r="S541" i="8"/>
  <c r="BR541" i="8"/>
  <c r="T541" i="8"/>
  <c r="CD541" i="8"/>
  <c r="U541" i="8"/>
  <c r="CE541" i="8"/>
  <c r="V541" i="8"/>
  <c r="CF541" i="8"/>
  <c r="AI541" i="8"/>
  <c r="CG541" i="8"/>
  <c r="AK541" i="8"/>
  <c r="AJ541" i="8"/>
  <c r="CH541" i="8"/>
  <c r="G541" i="8"/>
  <c r="E432" i="8"/>
  <c r="E326" i="8"/>
  <c r="CL432" i="8" l="1"/>
  <c r="CB432" i="8"/>
  <c r="BR432" i="8"/>
  <c r="BH432" i="8"/>
  <c r="AX432" i="8"/>
  <c r="AN432" i="8"/>
  <c r="AD432" i="8"/>
  <c r="T432" i="8"/>
  <c r="J432" i="8"/>
  <c r="CK432" i="8"/>
  <c r="CA432" i="8"/>
  <c r="BQ432" i="8"/>
  <c r="BG432" i="8"/>
  <c r="AW432" i="8"/>
  <c r="AM432" i="8"/>
  <c r="AC432" i="8"/>
  <c r="S432" i="8"/>
  <c r="I432" i="8"/>
  <c r="CJ432" i="8"/>
  <c r="BZ432" i="8"/>
  <c r="BP432" i="8"/>
  <c r="BF432" i="8"/>
  <c r="AV432" i="8"/>
  <c r="AL432" i="8"/>
  <c r="AB432" i="8"/>
  <c r="R432" i="8"/>
  <c r="H432" i="8"/>
  <c r="CD432" i="8"/>
  <c r="BN432" i="8"/>
  <c r="BA432" i="8"/>
  <c r="AK432" i="8"/>
  <c r="X432" i="8"/>
  <c r="K432" i="8"/>
  <c r="CC432" i="8"/>
  <c r="BM432" i="8"/>
  <c r="AZ432" i="8"/>
  <c r="AJ432" i="8"/>
  <c r="W432" i="8"/>
  <c r="G432" i="8"/>
  <c r="CO432" i="8"/>
  <c r="BY432" i="8"/>
  <c r="BL432" i="8"/>
  <c r="AY432" i="8"/>
  <c r="AI432" i="8"/>
  <c r="V432" i="8"/>
  <c r="CN432" i="8"/>
  <c r="BX432" i="8"/>
  <c r="BK432" i="8"/>
  <c r="AU432" i="8"/>
  <c r="AH432" i="8"/>
  <c r="U432" i="8"/>
  <c r="CM432" i="8"/>
  <c r="BW432" i="8"/>
  <c r="BJ432" i="8"/>
  <c r="AT432" i="8"/>
  <c r="AG432" i="8"/>
  <c r="Q432" i="8"/>
  <c r="CE432" i="8"/>
  <c r="BO432" i="8"/>
  <c r="BB432" i="8"/>
  <c r="AO432" i="8"/>
  <c r="Y432" i="8"/>
  <c r="L432" i="8"/>
  <c r="BT432" i="8"/>
  <c r="AF432" i="8"/>
  <c r="BS432" i="8"/>
  <c r="AE432" i="8"/>
  <c r="BI432" i="8"/>
  <c r="AA432" i="8"/>
  <c r="BE432" i="8"/>
  <c r="Z432" i="8"/>
  <c r="BU432" i="8"/>
  <c r="AP432" i="8"/>
  <c r="CI432" i="8"/>
  <c r="P432" i="8"/>
  <c r="CH432" i="8"/>
  <c r="O432" i="8"/>
  <c r="CG432" i="8"/>
  <c r="N432" i="8"/>
  <c r="CF432" i="8"/>
  <c r="M432" i="8"/>
  <c r="AQ432" i="8"/>
  <c r="BV432" i="8"/>
  <c r="BD432" i="8"/>
  <c r="BC432" i="8"/>
  <c r="AS432" i="8"/>
  <c r="AR432" i="8"/>
  <c r="CU551" i="25"/>
  <c r="CI551" i="25"/>
  <c r="BW551" i="25"/>
  <c r="BK551" i="25"/>
  <c r="AY551" i="25"/>
  <c r="AM551" i="25"/>
  <c r="AA551" i="25"/>
  <c r="O551" i="25"/>
  <c r="CT551" i="25"/>
  <c r="CH551" i="25"/>
  <c r="BV551" i="25"/>
  <c r="BJ551" i="25"/>
  <c r="AX551" i="25"/>
  <c r="AL551" i="25"/>
  <c r="Z551" i="25"/>
  <c r="N551" i="25"/>
  <c r="CS551" i="25"/>
  <c r="CG551" i="25"/>
  <c r="BU551" i="25"/>
  <c r="BI551" i="25"/>
  <c r="AW551" i="25"/>
  <c r="AK551" i="25"/>
  <c r="Y551" i="25"/>
  <c r="M551" i="25"/>
  <c r="E552" i="25"/>
  <c r="CR551" i="25"/>
  <c r="CF551" i="25"/>
  <c r="BT551" i="25"/>
  <c r="BH551" i="25"/>
  <c r="AV551" i="25"/>
  <c r="AJ551" i="25"/>
  <c r="X551" i="25"/>
  <c r="L551" i="25"/>
  <c r="CQ551" i="25"/>
  <c r="CE551" i="25"/>
  <c r="BS551" i="25"/>
  <c r="BG551" i="25"/>
  <c r="AU551" i="25"/>
  <c r="AI551" i="25"/>
  <c r="W551" i="25"/>
  <c r="K551" i="25"/>
  <c r="CP551" i="25"/>
  <c r="CD551" i="25"/>
  <c r="BR551" i="25"/>
  <c r="BF551" i="25"/>
  <c r="AT551" i="25"/>
  <c r="AH551" i="25"/>
  <c r="V551" i="25"/>
  <c r="J551" i="25"/>
  <c r="CO551" i="25"/>
  <c r="CC551" i="25"/>
  <c r="BQ551" i="25"/>
  <c r="BE551" i="25"/>
  <c r="AS551" i="25"/>
  <c r="AG551" i="25"/>
  <c r="U551" i="25"/>
  <c r="I551" i="25"/>
  <c r="CN551" i="25"/>
  <c r="CB551" i="25"/>
  <c r="BP551" i="25"/>
  <c r="BD551" i="25"/>
  <c r="AR551" i="25"/>
  <c r="AF551" i="25"/>
  <c r="T551" i="25"/>
  <c r="H551" i="25"/>
  <c r="CY551" i="25"/>
  <c r="CM551" i="25"/>
  <c r="CA551" i="25"/>
  <c r="BO551" i="25"/>
  <c r="BC551" i="25"/>
  <c r="AQ551" i="25"/>
  <c r="AE551" i="25"/>
  <c r="S551" i="25"/>
  <c r="G551" i="25"/>
  <c r="CX551" i="25"/>
  <c r="CL551" i="25"/>
  <c r="BZ551" i="25"/>
  <c r="BN551" i="25"/>
  <c r="BB551" i="25"/>
  <c r="AP551" i="25"/>
  <c r="AD551" i="25"/>
  <c r="R551" i="25"/>
  <c r="CW551" i="25"/>
  <c r="CK551" i="25"/>
  <c r="BY551" i="25"/>
  <c r="BM551" i="25"/>
  <c r="BA551" i="25"/>
  <c r="AO551" i="25"/>
  <c r="AC551" i="25"/>
  <c r="Q551" i="25"/>
  <c r="AZ551" i="25"/>
  <c r="AN551" i="25"/>
  <c r="AB551" i="25"/>
  <c r="P551" i="25"/>
  <c r="CV551" i="25"/>
  <c r="CJ551" i="25"/>
  <c r="BL551" i="25"/>
  <c r="BX551" i="25"/>
  <c r="CT335" i="25"/>
  <c r="CH335" i="25"/>
  <c r="BV335" i="25"/>
  <c r="BJ335" i="25"/>
  <c r="AX335" i="25"/>
  <c r="AL335" i="25"/>
  <c r="Z335" i="25"/>
  <c r="N335" i="25"/>
  <c r="CS335" i="25"/>
  <c r="CG335" i="25"/>
  <c r="BU335" i="25"/>
  <c r="BI335" i="25"/>
  <c r="AW335" i="25"/>
  <c r="AK335" i="25"/>
  <c r="Y335" i="25"/>
  <c r="M335" i="25"/>
  <c r="E336" i="25"/>
  <c r="CR335" i="25"/>
  <c r="CF335" i="25"/>
  <c r="BT335" i="25"/>
  <c r="BH335" i="25"/>
  <c r="AV335" i="25"/>
  <c r="AJ335" i="25"/>
  <c r="X335" i="25"/>
  <c r="L335" i="25"/>
  <c r="CQ335" i="25"/>
  <c r="CE335" i="25"/>
  <c r="BS335" i="25"/>
  <c r="BG335" i="25"/>
  <c r="AU335" i="25"/>
  <c r="AI335" i="25"/>
  <c r="W335" i="25"/>
  <c r="K335" i="25"/>
  <c r="CP335" i="25"/>
  <c r="CD335" i="25"/>
  <c r="BR335" i="25"/>
  <c r="BF335" i="25"/>
  <c r="AT335" i="25"/>
  <c r="AH335" i="25"/>
  <c r="V335" i="25"/>
  <c r="J335" i="25"/>
  <c r="CO335" i="25"/>
  <c r="CC335" i="25"/>
  <c r="BQ335" i="25"/>
  <c r="BE335" i="25"/>
  <c r="AS335" i="25"/>
  <c r="AG335" i="25"/>
  <c r="U335" i="25"/>
  <c r="I335" i="25"/>
  <c r="CN335" i="25"/>
  <c r="CB335" i="25"/>
  <c r="BP335" i="25"/>
  <c r="BD335" i="25"/>
  <c r="AR335" i="25"/>
  <c r="AF335" i="25"/>
  <c r="T335" i="25"/>
  <c r="H335" i="25"/>
  <c r="CY335" i="25"/>
  <c r="CM335" i="25"/>
  <c r="CA335" i="25"/>
  <c r="BO335" i="25"/>
  <c r="BC335" i="25"/>
  <c r="AQ335" i="25"/>
  <c r="AE335" i="25"/>
  <c r="S335" i="25"/>
  <c r="G335" i="25"/>
  <c r="CX335" i="25"/>
  <c r="CL335" i="25"/>
  <c r="BZ335" i="25"/>
  <c r="BN335" i="25"/>
  <c r="BB335" i="25"/>
  <c r="AP335" i="25"/>
  <c r="AD335" i="25"/>
  <c r="R335" i="25"/>
  <c r="CW335" i="25"/>
  <c r="CK335" i="25"/>
  <c r="BY335" i="25"/>
  <c r="BM335" i="25"/>
  <c r="BA335" i="25"/>
  <c r="AO335" i="25"/>
  <c r="AC335" i="25"/>
  <c r="Q335" i="25"/>
  <c r="BK335" i="25"/>
  <c r="AZ335" i="25"/>
  <c r="AY335" i="25"/>
  <c r="AN335" i="25"/>
  <c r="AM335" i="25"/>
  <c r="CV335" i="25"/>
  <c r="AB335" i="25"/>
  <c r="CU335" i="25"/>
  <c r="AA335" i="25"/>
  <c r="CJ335" i="25"/>
  <c r="P335" i="25"/>
  <c r="CI335" i="25"/>
  <c r="O335" i="25"/>
  <c r="BX335" i="25"/>
  <c r="BW335" i="25"/>
  <c r="BL335" i="25"/>
  <c r="CU442" i="25"/>
  <c r="CI442" i="25"/>
  <c r="BW442" i="25"/>
  <c r="BK442" i="25"/>
  <c r="AY442" i="25"/>
  <c r="AM442" i="25"/>
  <c r="AA442" i="25"/>
  <c r="O442" i="25"/>
  <c r="CT442" i="25"/>
  <c r="CH442" i="25"/>
  <c r="BV442" i="25"/>
  <c r="BJ442" i="25"/>
  <c r="AX442" i="25"/>
  <c r="AL442" i="25"/>
  <c r="Z442" i="25"/>
  <c r="N442" i="25"/>
  <c r="CS442" i="25"/>
  <c r="CG442" i="25"/>
  <c r="BU442" i="25"/>
  <c r="BI442" i="25"/>
  <c r="AW442" i="25"/>
  <c r="AK442" i="25"/>
  <c r="Y442" i="25"/>
  <c r="M442" i="25"/>
  <c r="E443" i="25"/>
  <c r="CR442" i="25"/>
  <c r="CF442" i="25"/>
  <c r="BT442" i="25"/>
  <c r="BH442" i="25"/>
  <c r="AV442" i="25"/>
  <c r="AJ442" i="25"/>
  <c r="X442" i="25"/>
  <c r="L442" i="25"/>
  <c r="CQ442" i="25"/>
  <c r="CE442" i="25"/>
  <c r="BS442" i="25"/>
  <c r="BG442" i="25"/>
  <c r="AU442" i="25"/>
  <c r="AI442" i="25"/>
  <c r="W442" i="25"/>
  <c r="K442" i="25"/>
  <c r="CP442" i="25"/>
  <c r="CD442" i="25"/>
  <c r="BR442" i="25"/>
  <c r="BF442" i="25"/>
  <c r="AT442" i="25"/>
  <c r="AH442" i="25"/>
  <c r="V442" i="25"/>
  <c r="J442" i="25"/>
  <c r="CO442" i="25"/>
  <c r="CC442" i="25"/>
  <c r="BQ442" i="25"/>
  <c r="BE442" i="25"/>
  <c r="AS442" i="25"/>
  <c r="AG442" i="25"/>
  <c r="U442" i="25"/>
  <c r="I442" i="25"/>
  <c r="CN442" i="25"/>
  <c r="CB442" i="25"/>
  <c r="BP442" i="25"/>
  <c r="BD442" i="25"/>
  <c r="AR442" i="25"/>
  <c r="AF442" i="25"/>
  <c r="T442" i="25"/>
  <c r="H442" i="25"/>
  <c r="CY442" i="25"/>
  <c r="CM442" i="25"/>
  <c r="CA442" i="25"/>
  <c r="BO442" i="25"/>
  <c r="BC442" i="25"/>
  <c r="AQ442" i="25"/>
  <c r="AE442" i="25"/>
  <c r="S442" i="25"/>
  <c r="G442" i="25"/>
  <c r="BX442" i="25"/>
  <c r="AB442" i="25"/>
  <c r="BN442" i="25"/>
  <c r="R442" i="25"/>
  <c r="BM442" i="25"/>
  <c r="Q442" i="25"/>
  <c r="BL442" i="25"/>
  <c r="P442" i="25"/>
  <c r="CX442" i="25"/>
  <c r="BB442" i="25"/>
  <c r="CW442" i="25"/>
  <c r="BA442" i="25"/>
  <c r="CV442" i="25"/>
  <c r="AZ442" i="25"/>
  <c r="CL442" i="25"/>
  <c r="AP442" i="25"/>
  <c r="CJ442" i="25"/>
  <c r="AN442" i="25"/>
  <c r="BY442" i="25"/>
  <c r="AC442" i="25"/>
  <c r="CK442" i="25"/>
  <c r="AD442" i="25"/>
  <c r="BZ442" i="25"/>
  <c r="AO442" i="25"/>
  <c r="CL326" i="8"/>
  <c r="BZ326" i="8"/>
  <c r="BN326" i="8"/>
  <c r="BB326" i="8"/>
  <c r="AP326" i="8"/>
  <c r="AD326" i="8"/>
  <c r="R326" i="8"/>
  <c r="CI326" i="8"/>
  <c r="BV326" i="8"/>
  <c r="BI326" i="8"/>
  <c r="AV326" i="8"/>
  <c r="AI326" i="8"/>
  <c r="V326" i="8"/>
  <c r="I326" i="8"/>
  <c r="CF326" i="8"/>
  <c r="BS326" i="8"/>
  <c r="BF326" i="8"/>
  <c r="AS326" i="8"/>
  <c r="AF326" i="8"/>
  <c r="S326" i="8"/>
  <c r="CE326" i="8"/>
  <c r="BR326" i="8"/>
  <c r="BE326" i="8"/>
  <c r="AR326" i="8"/>
  <c r="AE326" i="8"/>
  <c r="Q326" i="8"/>
  <c r="CD326" i="8"/>
  <c r="BQ326" i="8"/>
  <c r="BD326" i="8"/>
  <c r="AQ326" i="8"/>
  <c r="AC326" i="8"/>
  <c r="P326" i="8"/>
  <c r="CO326" i="8"/>
  <c r="CB326" i="8"/>
  <c r="BO326" i="8"/>
  <c r="BA326" i="8"/>
  <c r="AN326" i="8"/>
  <c r="AA326" i="8"/>
  <c r="N326" i="8"/>
  <c r="CN326" i="8"/>
  <c r="CA326" i="8"/>
  <c r="BM326" i="8"/>
  <c r="AZ326" i="8"/>
  <c r="AM326" i="8"/>
  <c r="Z326" i="8"/>
  <c r="M326" i="8"/>
  <c r="CM326" i="8"/>
  <c r="BY326" i="8"/>
  <c r="BL326" i="8"/>
  <c r="AY326" i="8"/>
  <c r="AL326" i="8"/>
  <c r="Y326" i="8"/>
  <c r="L326" i="8"/>
  <c r="CK326" i="8"/>
  <c r="BX326" i="8"/>
  <c r="BK326" i="8"/>
  <c r="AX326" i="8"/>
  <c r="AK326" i="8"/>
  <c r="X326" i="8"/>
  <c r="K326" i="8"/>
  <c r="CC326" i="8"/>
  <c r="AO326" i="8"/>
  <c r="BW326" i="8"/>
  <c r="AJ326" i="8"/>
  <c r="BU326" i="8"/>
  <c r="AH326" i="8"/>
  <c r="BT326" i="8"/>
  <c r="AG326" i="8"/>
  <c r="BP326" i="8"/>
  <c r="AB326" i="8"/>
  <c r="BJ326" i="8"/>
  <c r="W326" i="8"/>
  <c r="BH326" i="8"/>
  <c r="U326" i="8"/>
  <c r="BG326" i="8"/>
  <c r="T326" i="8"/>
  <c r="CP326" i="8"/>
  <c r="BC326" i="8"/>
  <c r="O326" i="8"/>
  <c r="CJ326" i="8"/>
  <c r="AW326" i="8"/>
  <c r="J326" i="8"/>
  <c r="CH326" i="8"/>
  <c r="AU326" i="8"/>
  <c r="H326" i="8"/>
  <c r="CG326" i="8"/>
  <c r="AT326" i="8"/>
  <c r="G326" i="8"/>
  <c r="E543" i="8"/>
  <c r="Q542" i="8"/>
  <c r="AG542" i="8"/>
  <c r="AW542" i="8"/>
  <c r="BM542" i="8"/>
  <c r="CC542" i="8"/>
  <c r="R542" i="8"/>
  <c r="AH542" i="8"/>
  <c r="AX542" i="8"/>
  <c r="BN542" i="8"/>
  <c r="CD542" i="8"/>
  <c r="S542" i="8"/>
  <c r="AI542" i="8"/>
  <c r="AY542" i="8"/>
  <c r="BO542" i="8"/>
  <c r="CE542" i="8"/>
  <c r="T542" i="8"/>
  <c r="AJ542" i="8"/>
  <c r="AZ542" i="8"/>
  <c r="BP542" i="8"/>
  <c r="CF542" i="8"/>
  <c r="U542" i="8"/>
  <c r="AK542" i="8"/>
  <c r="BA542" i="8"/>
  <c r="BQ542" i="8"/>
  <c r="CG542" i="8"/>
  <c r="V542" i="8"/>
  <c r="AL542" i="8"/>
  <c r="BB542" i="8"/>
  <c r="BR542" i="8"/>
  <c r="CH542" i="8"/>
  <c r="W542" i="8"/>
  <c r="AM542" i="8"/>
  <c r="BC542" i="8"/>
  <c r="BS542" i="8"/>
  <c r="CI542" i="8"/>
  <c r="H542" i="8"/>
  <c r="X542" i="8"/>
  <c r="AN542" i="8"/>
  <c r="BD542" i="8"/>
  <c r="BT542" i="8"/>
  <c r="CJ542" i="8"/>
  <c r="I542" i="8"/>
  <c r="Y542" i="8"/>
  <c r="AO542" i="8"/>
  <c r="BE542" i="8"/>
  <c r="BU542" i="8"/>
  <c r="CK542" i="8"/>
  <c r="J542" i="8"/>
  <c r="Z542" i="8"/>
  <c r="AP542" i="8"/>
  <c r="BF542" i="8"/>
  <c r="BV542" i="8"/>
  <c r="CL542" i="8"/>
  <c r="K542" i="8"/>
  <c r="AA542" i="8"/>
  <c r="AQ542" i="8"/>
  <c r="BG542" i="8"/>
  <c r="BW542" i="8"/>
  <c r="CM542" i="8"/>
  <c r="M542" i="8"/>
  <c r="BJ542" i="8"/>
  <c r="N542" i="8"/>
  <c r="BK542" i="8"/>
  <c r="O542" i="8"/>
  <c r="BL542" i="8"/>
  <c r="P542" i="8"/>
  <c r="BX542" i="8"/>
  <c r="AB542" i="8"/>
  <c r="BY542" i="8"/>
  <c r="AC542" i="8"/>
  <c r="BZ542" i="8"/>
  <c r="AD542" i="8"/>
  <c r="CA542" i="8"/>
  <c r="AE542" i="8"/>
  <c r="CB542" i="8"/>
  <c r="AF542" i="8"/>
  <c r="CN542" i="8"/>
  <c r="AR542" i="8"/>
  <c r="CO542" i="8"/>
  <c r="AS542" i="8"/>
  <c r="CP542" i="8"/>
  <c r="AT542" i="8"/>
  <c r="AU542" i="8"/>
  <c r="AV542" i="8"/>
  <c r="L542" i="8"/>
  <c r="BI542" i="8"/>
  <c r="BH542" i="8"/>
  <c r="G542" i="8"/>
  <c r="E433" i="8"/>
  <c r="E327" i="8"/>
  <c r="CO433" i="8" l="1"/>
  <c r="CE433" i="8"/>
  <c r="BU433" i="8"/>
  <c r="BK433" i="8"/>
  <c r="BA433" i="8"/>
  <c r="AQ433" i="8"/>
  <c r="AG433" i="8"/>
  <c r="W433" i="8"/>
  <c r="M433" i="8"/>
  <c r="CN433" i="8"/>
  <c r="CD433" i="8"/>
  <c r="BT433" i="8"/>
  <c r="BJ433" i="8"/>
  <c r="AZ433" i="8"/>
  <c r="AP433" i="8"/>
  <c r="AF433" i="8"/>
  <c r="V433" i="8"/>
  <c r="L433" i="8"/>
  <c r="CM433" i="8"/>
  <c r="CC433" i="8"/>
  <c r="BS433" i="8"/>
  <c r="BI433" i="8"/>
  <c r="AY433" i="8"/>
  <c r="AO433" i="8"/>
  <c r="AE433" i="8"/>
  <c r="U433" i="8"/>
  <c r="K433" i="8"/>
  <c r="CA433" i="8"/>
  <c r="BN433" i="8"/>
  <c r="AX433" i="8"/>
  <c r="AK433" i="8"/>
  <c r="X433" i="8"/>
  <c r="H433" i="8"/>
  <c r="CP433" i="8"/>
  <c r="BZ433" i="8"/>
  <c r="BM433" i="8"/>
  <c r="AW433" i="8"/>
  <c r="AJ433" i="8"/>
  <c r="T433" i="8"/>
  <c r="G433" i="8"/>
  <c r="CL433" i="8"/>
  <c r="BY433" i="8"/>
  <c r="BL433" i="8"/>
  <c r="AV433" i="8"/>
  <c r="AI433" i="8"/>
  <c r="S433" i="8"/>
  <c r="CK433" i="8"/>
  <c r="BX433" i="8"/>
  <c r="BH433" i="8"/>
  <c r="AU433" i="8"/>
  <c r="AH433" i="8"/>
  <c r="R433" i="8"/>
  <c r="CJ433" i="8"/>
  <c r="BW433" i="8"/>
  <c r="BG433" i="8"/>
  <c r="AT433" i="8"/>
  <c r="AD433" i="8"/>
  <c r="Q433" i="8"/>
  <c r="CB433" i="8"/>
  <c r="BO433" i="8"/>
  <c r="BB433" i="8"/>
  <c r="AL433" i="8"/>
  <c r="Y433" i="8"/>
  <c r="I433" i="8"/>
  <c r="CI433" i="8"/>
  <c r="BD433" i="8"/>
  <c r="P433" i="8"/>
  <c r="CH433" i="8"/>
  <c r="BC433" i="8"/>
  <c r="O433" i="8"/>
  <c r="CG433" i="8"/>
  <c r="AS433" i="8"/>
  <c r="N433" i="8"/>
  <c r="CF433" i="8"/>
  <c r="AR433" i="8"/>
  <c r="J433" i="8"/>
  <c r="BE433" i="8"/>
  <c r="Z433" i="8"/>
  <c r="BV433" i="8"/>
  <c r="BR433" i="8"/>
  <c r="BQ433" i="8"/>
  <c r="BP433" i="8"/>
  <c r="AA433" i="8"/>
  <c r="AB433" i="8"/>
  <c r="AC433" i="8"/>
  <c r="BF433" i="8"/>
  <c r="AN433" i="8"/>
  <c r="AM433" i="8"/>
  <c r="CO443" i="25"/>
  <c r="CC443" i="25"/>
  <c r="BQ443" i="25"/>
  <c r="BE443" i="25"/>
  <c r="AS443" i="25"/>
  <c r="AG443" i="25"/>
  <c r="U443" i="25"/>
  <c r="I443" i="25"/>
  <c r="CZ443" i="25"/>
  <c r="CN443" i="25"/>
  <c r="CB443" i="25"/>
  <c r="BP443" i="25"/>
  <c r="BD443" i="25"/>
  <c r="AR443" i="25"/>
  <c r="AF443" i="25"/>
  <c r="T443" i="25"/>
  <c r="H443" i="25"/>
  <c r="CY443" i="25"/>
  <c r="CM443" i="25"/>
  <c r="CA443" i="25"/>
  <c r="BO443" i="25"/>
  <c r="BC443" i="25"/>
  <c r="AQ443" i="25"/>
  <c r="AE443" i="25"/>
  <c r="S443" i="25"/>
  <c r="G443" i="25"/>
  <c r="CX443" i="25"/>
  <c r="CL443" i="25"/>
  <c r="BZ443" i="25"/>
  <c r="BN443" i="25"/>
  <c r="BB443" i="25"/>
  <c r="AP443" i="25"/>
  <c r="AD443" i="25"/>
  <c r="R443" i="25"/>
  <c r="CW443" i="25"/>
  <c r="CK443" i="25"/>
  <c r="BY443" i="25"/>
  <c r="BM443" i="25"/>
  <c r="BA443" i="25"/>
  <c r="AO443" i="25"/>
  <c r="AC443" i="25"/>
  <c r="Q443" i="25"/>
  <c r="CV443" i="25"/>
  <c r="CJ443" i="25"/>
  <c r="BX443" i="25"/>
  <c r="BL443" i="25"/>
  <c r="AZ443" i="25"/>
  <c r="AN443" i="25"/>
  <c r="AB443" i="25"/>
  <c r="P443" i="25"/>
  <c r="CU443" i="25"/>
  <c r="CI443" i="25"/>
  <c r="BW443" i="25"/>
  <c r="BK443" i="25"/>
  <c r="AY443" i="25"/>
  <c r="AM443" i="25"/>
  <c r="AA443" i="25"/>
  <c r="O443" i="25"/>
  <c r="CT443" i="25"/>
  <c r="CH443" i="25"/>
  <c r="BV443" i="25"/>
  <c r="BJ443" i="25"/>
  <c r="AX443" i="25"/>
  <c r="AL443" i="25"/>
  <c r="Z443" i="25"/>
  <c r="N443" i="25"/>
  <c r="CS443" i="25"/>
  <c r="CG443" i="25"/>
  <c r="BU443" i="25"/>
  <c r="BI443" i="25"/>
  <c r="AW443" i="25"/>
  <c r="AK443" i="25"/>
  <c r="Y443" i="25"/>
  <c r="M443" i="25"/>
  <c r="BR443" i="25"/>
  <c r="V443" i="25"/>
  <c r="E444" i="25"/>
  <c r="BH443" i="25"/>
  <c r="L443" i="25"/>
  <c r="BG443" i="25"/>
  <c r="K443" i="25"/>
  <c r="BF443" i="25"/>
  <c r="J443" i="25"/>
  <c r="CR443" i="25"/>
  <c r="AV443" i="25"/>
  <c r="CQ443" i="25"/>
  <c r="AU443" i="25"/>
  <c r="CP443" i="25"/>
  <c r="AT443" i="25"/>
  <c r="CF443" i="25"/>
  <c r="AJ443" i="25"/>
  <c r="CD443" i="25"/>
  <c r="AH443" i="25"/>
  <c r="BS443" i="25"/>
  <c r="W443" i="25"/>
  <c r="CE443" i="25"/>
  <c r="BT443" i="25"/>
  <c r="AI443" i="25"/>
  <c r="X443" i="25"/>
  <c r="CZ336" i="25"/>
  <c r="CN336" i="25"/>
  <c r="CB336" i="25"/>
  <c r="BP336" i="25"/>
  <c r="BD336" i="25"/>
  <c r="AR336" i="25"/>
  <c r="AF336" i="25"/>
  <c r="T336" i="25"/>
  <c r="H336" i="25"/>
  <c r="CY336" i="25"/>
  <c r="CM336" i="25"/>
  <c r="CA336" i="25"/>
  <c r="BO336" i="25"/>
  <c r="BC336" i="25"/>
  <c r="AQ336" i="25"/>
  <c r="AE336" i="25"/>
  <c r="S336" i="25"/>
  <c r="G336" i="25"/>
  <c r="CX336" i="25"/>
  <c r="CL336" i="25"/>
  <c r="BZ336" i="25"/>
  <c r="BN336" i="25"/>
  <c r="BB336" i="25"/>
  <c r="AP336" i="25"/>
  <c r="AD336" i="25"/>
  <c r="R336" i="25"/>
  <c r="CW336" i="25"/>
  <c r="CK336" i="25"/>
  <c r="BY336" i="25"/>
  <c r="BM336" i="25"/>
  <c r="BA336" i="25"/>
  <c r="AO336" i="25"/>
  <c r="AC336" i="25"/>
  <c r="Q336" i="25"/>
  <c r="CV336" i="25"/>
  <c r="CJ336" i="25"/>
  <c r="BX336" i="25"/>
  <c r="BL336" i="25"/>
  <c r="AZ336" i="25"/>
  <c r="AN336" i="25"/>
  <c r="AB336" i="25"/>
  <c r="P336" i="25"/>
  <c r="CU336" i="25"/>
  <c r="CI336" i="25"/>
  <c r="BW336" i="25"/>
  <c r="BK336" i="25"/>
  <c r="AY336" i="25"/>
  <c r="AM336" i="25"/>
  <c r="AA336" i="25"/>
  <c r="O336" i="25"/>
  <c r="CT336" i="25"/>
  <c r="CH336" i="25"/>
  <c r="BV336" i="25"/>
  <c r="BJ336" i="25"/>
  <c r="AX336" i="25"/>
  <c r="AL336" i="25"/>
  <c r="Z336" i="25"/>
  <c r="N336" i="25"/>
  <c r="CS336" i="25"/>
  <c r="CG336" i="25"/>
  <c r="BU336" i="25"/>
  <c r="BI336" i="25"/>
  <c r="AW336" i="25"/>
  <c r="AK336" i="25"/>
  <c r="Y336" i="25"/>
  <c r="M336" i="25"/>
  <c r="E337" i="25"/>
  <c r="CR336" i="25"/>
  <c r="CF336" i="25"/>
  <c r="BT336" i="25"/>
  <c r="BH336" i="25"/>
  <c r="AV336" i="25"/>
  <c r="AJ336" i="25"/>
  <c r="X336" i="25"/>
  <c r="L336" i="25"/>
  <c r="CQ336" i="25"/>
  <c r="CE336" i="25"/>
  <c r="BS336" i="25"/>
  <c r="BG336" i="25"/>
  <c r="AU336" i="25"/>
  <c r="AI336" i="25"/>
  <c r="W336" i="25"/>
  <c r="K336" i="25"/>
  <c r="AG336" i="25"/>
  <c r="CP336" i="25"/>
  <c r="V336" i="25"/>
  <c r="CO336" i="25"/>
  <c r="U336" i="25"/>
  <c r="CD336" i="25"/>
  <c r="J336" i="25"/>
  <c r="CC336" i="25"/>
  <c r="I336" i="25"/>
  <c r="BR336" i="25"/>
  <c r="BQ336" i="25"/>
  <c r="BF336" i="25"/>
  <c r="BE336" i="25"/>
  <c r="AT336" i="25"/>
  <c r="AS336" i="25"/>
  <c r="AH336" i="25"/>
  <c r="CO552" i="25"/>
  <c r="CC552" i="25"/>
  <c r="BQ552" i="25"/>
  <c r="BE552" i="25"/>
  <c r="AS552" i="25"/>
  <c r="AG552" i="25"/>
  <c r="U552" i="25"/>
  <c r="I552" i="25"/>
  <c r="CZ552" i="25"/>
  <c r="CN552" i="25"/>
  <c r="CB552" i="25"/>
  <c r="BP552" i="25"/>
  <c r="BD552" i="25"/>
  <c r="AR552" i="25"/>
  <c r="AF552" i="25"/>
  <c r="T552" i="25"/>
  <c r="H552" i="25"/>
  <c r="CY552" i="25"/>
  <c r="CM552" i="25"/>
  <c r="CA552" i="25"/>
  <c r="BO552" i="25"/>
  <c r="BC552" i="25"/>
  <c r="AQ552" i="25"/>
  <c r="AE552" i="25"/>
  <c r="S552" i="25"/>
  <c r="G552" i="25"/>
  <c r="CX552" i="25"/>
  <c r="CL552" i="25"/>
  <c r="BZ552" i="25"/>
  <c r="BN552" i="25"/>
  <c r="BB552" i="25"/>
  <c r="AP552" i="25"/>
  <c r="AD552" i="25"/>
  <c r="R552" i="25"/>
  <c r="CW552" i="25"/>
  <c r="CK552" i="25"/>
  <c r="BY552" i="25"/>
  <c r="BM552" i="25"/>
  <c r="BA552" i="25"/>
  <c r="AO552" i="25"/>
  <c r="AC552" i="25"/>
  <c r="Q552" i="25"/>
  <c r="CV552" i="25"/>
  <c r="CJ552" i="25"/>
  <c r="BX552" i="25"/>
  <c r="BL552" i="25"/>
  <c r="AZ552" i="25"/>
  <c r="AN552" i="25"/>
  <c r="AB552" i="25"/>
  <c r="P552" i="25"/>
  <c r="CU552" i="25"/>
  <c r="CI552" i="25"/>
  <c r="BW552" i="25"/>
  <c r="BK552" i="25"/>
  <c r="AY552" i="25"/>
  <c r="AM552" i="25"/>
  <c r="AA552" i="25"/>
  <c r="O552" i="25"/>
  <c r="CT552" i="25"/>
  <c r="CH552" i="25"/>
  <c r="BV552" i="25"/>
  <c r="BJ552" i="25"/>
  <c r="AX552" i="25"/>
  <c r="AL552" i="25"/>
  <c r="Z552" i="25"/>
  <c r="N552" i="25"/>
  <c r="CS552" i="25"/>
  <c r="CG552" i="25"/>
  <c r="BU552" i="25"/>
  <c r="BI552" i="25"/>
  <c r="AW552" i="25"/>
  <c r="AK552" i="25"/>
  <c r="Y552" i="25"/>
  <c r="M552" i="25"/>
  <c r="E553" i="25"/>
  <c r="CR552" i="25"/>
  <c r="CF552" i="25"/>
  <c r="BT552" i="25"/>
  <c r="BH552" i="25"/>
  <c r="AV552" i="25"/>
  <c r="AJ552" i="25"/>
  <c r="X552" i="25"/>
  <c r="L552" i="25"/>
  <c r="CQ552" i="25"/>
  <c r="CE552" i="25"/>
  <c r="BS552" i="25"/>
  <c r="BG552" i="25"/>
  <c r="AU552" i="25"/>
  <c r="AI552" i="25"/>
  <c r="W552" i="25"/>
  <c r="K552" i="25"/>
  <c r="CP552" i="25"/>
  <c r="CD552" i="25"/>
  <c r="BR552" i="25"/>
  <c r="BF552" i="25"/>
  <c r="AT552" i="25"/>
  <c r="AH552" i="25"/>
  <c r="V552" i="25"/>
  <c r="J552" i="25"/>
  <c r="CJ327" i="8"/>
  <c r="BX327" i="8"/>
  <c r="BL327" i="8"/>
  <c r="AZ327" i="8"/>
  <c r="AN327" i="8"/>
  <c r="CH327" i="8"/>
  <c r="BV327" i="8"/>
  <c r="BJ327" i="8"/>
  <c r="AX327" i="8"/>
  <c r="AL327" i="8"/>
  <c r="Z327" i="8"/>
  <c r="N327" i="8"/>
  <c r="CQ327" i="8"/>
  <c r="CE327" i="8"/>
  <c r="BS327" i="8"/>
  <c r="BG327" i="8"/>
  <c r="AU327" i="8"/>
  <c r="CP327" i="8"/>
  <c r="CD327" i="8"/>
  <c r="BR327" i="8"/>
  <c r="BF327" i="8"/>
  <c r="AT327" i="8"/>
  <c r="CN327" i="8"/>
  <c r="BW327" i="8"/>
  <c r="BD327" i="8"/>
  <c r="AM327" i="8"/>
  <c r="Y327" i="8"/>
  <c r="L327" i="8"/>
  <c r="CK327" i="8"/>
  <c r="BQ327" i="8"/>
  <c r="BA327" i="8"/>
  <c r="AI327" i="8"/>
  <c r="V327" i="8"/>
  <c r="I327" i="8"/>
  <c r="CI327" i="8"/>
  <c r="BP327" i="8"/>
  <c r="AY327" i="8"/>
  <c r="AH327" i="8"/>
  <c r="U327" i="8"/>
  <c r="H327" i="8"/>
  <c r="CG327" i="8"/>
  <c r="BO327" i="8"/>
  <c r="AW327" i="8"/>
  <c r="AG327" i="8"/>
  <c r="T327" i="8"/>
  <c r="G327" i="8"/>
  <c r="CC327" i="8"/>
  <c r="BM327" i="8"/>
  <c r="AS327" i="8"/>
  <c r="AE327" i="8"/>
  <c r="R327" i="8"/>
  <c r="CB327" i="8"/>
  <c r="BK327" i="8"/>
  <c r="AR327" i="8"/>
  <c r="AD327" i="8"/>
  <c r="Q327" i="8"/>
  <c r="CA327" i="8"/>
  <c r="BI327" i="8"/>
  <c r="AQ327" i="8"/>
  <c r="AC327" i="8"/>
  <c r="P327" i="8"/>
  <c r="BZ327" i="8"/>
  <c r="BH327" i="8"/>
  <c r="AP327" i="8"/>
  <c r="AB327" i="8"/>
  <c r="O327" i="8"/>
  <c r="CF327" i="8"/>
  <c r="AF327" i="8"/>
  <c r="BY327" i="8"/>
  <c r="AA327" i="8"/>
  <c r="BU327" i="8"/>
  <c r="X327" i="8"/>
  <c r="BT327" i="8"/>
  <c r="W327" i="8"/>
  <c r="BN327" i="8"/>
  <c r="S327" i="8"/>
  <c r="BE327" i="8"/>
  <c r="M327" i="8"/>
  <c r="BC327" i="8"/>
  <c r="K327" i="8"/>
  <c r="BB327" i="8"/>
  <c r="J327" i="8"/>
  <c r="AV327" i="8"/>
  <c r="CO327" i="8"/>
  <c r="AO327" i="8"/>
  <c r="CM327" i="8"/>
  <c r="AK327" i="8"/>
  <c r="CL327" i="8"/>
  <c r="AJ327" i="8"/>
  <c r="E544" i="8"/>
  <c r="J543" i="8"/>
  <c r="Z543" i="8"/>
  <c r="AP543" i="8"/>
  <c r="BF543" i="8"/>
  <c r="BV543" i="8"/>
  <c r="CL543" i="8"/>
  <c r="K543" i="8"/>
  <c r="AA543" i="8"/>
  <c r="AQ543" i="8"/>
  <c r="BG543" i="8"/>
  <c r="BW543" i="8"/>
  <c r="CM543" i="8"/>
  <c r="L543" i="8"/>
  <c r="AB543" i="8"/>
  <c r="AR543" i="8"/>
  <c r="BH543" i="8"/>
  <c r="BX543" i="8"/>
  <c r="CN543" i="8"/>
  <c r="M543" i="8"/>
  <c r="AC543" i="8"/>
  <c r="AS543" i="8"/>
  <c r="BI543" i="8"/>
  <c r="BY543" i="8"/>
  <c r="CO543" i="8"/>
  <c r="N543" i="8"/>
  <c r="AD543" i="8"/>
  <c r="AT543" i="8"/>
  <c r="BJ543" i="8"/>
  <c r="BZ543" i="8"/>
  <c r="CP543" i="8"/>
  <c r="O543" i="8"/>
  <c r="AE543" i="8"/>
  <c r="AU543" i="8"/>
  <c r="BK543" i="8"/>
  <c r="CA543" i="8"/>
  <c r="CQ543" i="8"/>
  <c r="P543" i="8"/>
  <c r="AF543" i="8"/>
  <c r="AV543" i="8"/>
  <c r="BL543" i="8"/>
  <c r="CB543" i="8"/>
  <c r="Q543" i="8"/>
  <c r="AG543" i="8"/>
  <c r="AW543" i="8"/>
  <c r="BM543" i="8"/>
  <c r="CC543" i="8"/>
  <c r="R543" i="8"/>
  <c r="AH543" i="8"/>
  <c r="AX543" i="8"/>
  <c r="BN543" i="8"/>
  <c r="CD543" i="8"/>
  <c r="S543" i="8"/>
  <c r="AI543" i="8"/>
  <c r="AY543" i="8"/>
  <c r="BO543" i="8"/>
  <c r="CE543" i="8"/>
  <c r="T543" i="8"/>
  <c r="AJ543" i="8"/>
  <c r="AZ543" i="8"/>
  <c r="BP543" i="8"/>
  <c r="CF543" i="8"/>
  <c r="X543" i="8"/>
  <c r="BU543" i="8"/>
  <c r="Y543" i="8"/>
  <c r="CG543" i="8"/>
  <c r="AK543" i="8"/>
  <c r="CH543" i="8"/>
  <c r="AL543" i="8"/>
  <c r="CI543" i="8"/>
  <c r="AM543" i="8"/>
  <c r="CJ543" i="8"/>
  <c r="AN543" i="8"/>
  <c r="CK543" i="8"/>
  <c r="AO543" i="8"/>
  <c r="BA543" i="8"/>
  <c r="BB543" i="8"/>
  <c r="BC543" i="8"/>
  <c r="BD543" i="8"/>
  <c r="H543" i="8"/>
  <c r="BE543" i="8"/>
  <c r="I543" i="8"/>
  <c r="BQ543" i="8"/>
  <c r="U543" i="8"/>
  <c r="BR543" i="8"/>
  <c r="W543" i="8"/>
  <c r="BT543" i="8"/>
  <c r="V543" i="8"/>
  <c r="BS543" i="8"/>
  <c r="G543" i="8"/>
  <c r="E434" i="8"/>
  <c r="E328" i="8"/>
  <c r="CQ434" i="8" l="1"/>
  <c r="CG434" i="8"/>
  <c r="BW434" i="8"/>
  <c r="BM434" i="8"/>
  <c r="BC434" i="8"/>
  <c r="AS434" i="8"/>
  <c r="AI434" i="8"/>
  <c r="Y434" i="8"/>
  <c r="O434" i="8"/>
  <c r="CP434" i="8"/>
  <c r="CF434" i="8"/>
  <c r="BV434" i="8"/>
  <c r="BL434" i="8"/>
  <c r="BB434" i="8"/>
  <c r="AR434" i="8"/>
  <c r="AH434" i="8"/>
  <c r="X434" i="8"/>
  <c r="N434" i="8"/>
  <c r="CO434" i="8"/>
  <c r="CE434" i="8"/>
  <c r="BU434" i="8"/>
  <c r="BK434" i="8"/>
  <c r="BA434" i="8"/>
  <c r="AQ434" i="8"/>
  <c r="AG434" i="8"/>
  <c r="W434" i="8"/>
  <c r="M434" i="8"/>
  <c r="CM434" i="8"/>
  <c r="BZ434" i="8"/>
  <c r="BJ434" i="8"/>
  <c r="AW434" i="8"/>
  <c r="AJ434" i="8"/>
  <c r="T434" i="8"/>
  <c r="G434" i="8"/>
  <c r="CL434" i="8"/>
  <c r="BY434" i="8"/>
  <c r="BI434" i="8"/>
  <c r="AV434" i="8"/>
  <c r="AF434" i="8"/>
  <c r="S434" i="8"/>
  <c r="CK434" i="8"/>
  <c r="BX434" i="8"/>
  <c r="BH434" i="8"/>
  <c r="AU434" i="8"/>
  <c r="AE434" i="8"/>
  <c r="R434" i="8"/>
  <c r="CJ434" i="8"/>
  <c r="BT434" i="8"/>
  <c r="BG434" i="8"/>
  <c r="AT434" i="8"/>
  <c r="AD434" i="8"/>
  <c r="Q434" i="8"/>
  <c r="CI434" i="8"/>
  <c r="BS434" i="8"/>
  <c r="BF434" i="8"/>
  <c r="AP434" i="8"/>
  <c r="AC434" i="8"/>
  <c r="P434" i="8"/>
  <c r="CN434" i="8"/>
  <c r="CA434" i="8"/>
  <c r="BN434" i="8"/>
  <c r="AX434" i="8"/>
  <c r="AK434" i="8"/>
  <c r="U434" i="8"/>
  <c r="H434" i="8"/>
  <c r="BR434" i="8"/>
  <c r="AM434" i="8"/>
  <c r="BQ434" i="8"/>
  <c r="AL434" i="8"/>
  <c r="BP434" i="8"/>
  <c r="AB434" i="8"/>
  <c r="BO434" i="8"/>
  <c r="AA434" i="8"/>
  <c r="CB434" i="8"/>
  <c r="AN434" i="8"/>
  <c r="I434" i="8"/>
  <c r="BE434" i="8"/>
  <c r="BD434" i="8"/>
  <c r="AZ434" i="8"/>
  <c r="AY434" i="8"/>
  <c r="CC434" i="8"/>
  <c r="J434" i="8"/>
  <c r="AO434" i="8"/>
  <c r="Z434" i="8"/>
  <c r="V434" i="8"/>
  <c r="L434" i="8"/>
  <c r="CD434" i="8"/>
  <c r="CH434" i="8"/>
  <c r="K434" i="8"/>
  <c r="CU553" i="25"/>
  <c r="CI553" i="25"/>
  <c r="BW553" i="25"/>
  <c r="BK553" i="25"/>
  <c r="AY553" i="25"/>
  <c r="AM553" i="25"/>
  <c r="AA553" i="25"/>
  <c r="O553" i="25"/>
  <c r="CT553" i="25"/>
  <c r="CH553" i="25"/>
  <c r="BV553" i="25"/>
  <c r="BJ553" i="25"/>
  <c r="AX553" i="25"/>
  <c r="AL553" i="25"/>
  <c r="Z553" i="25"/>
  <c r="N553" i="25"/>
  <c r="CS553" i="25"/>
  <c r="CG553" i="25"/>
  <c r="BU553" i="25"/>
  <c r="BI553" i="25"/>
  <c r="AW553" i="25"/>
  <c r="AK553" i="25"/>
  <c r="Y553" i="25"/>
  <c r="M553" i="25"/>
  <c r="E554" i="25"/>
  <c r="CR553" i="25"/>
  <c r="CF553" i="25"/>
  <c r="BT553" i="25"/>
  <c r="BH553" i="25"/>
  <c r="AV553" i="25"/>
  <c r="AJ553" i="25"/>
  <c r="X553" i="25"/>
  <c r="L553" i="25"/>
  <c r="CQ553" i="25"/>
  <c r="CE553" i="25"/>
  <c r="BS553" i="25"/>
  <c r="BG553" i="25"/>
  <c r="AU553" i="25"/>
  <c r="AI553" i="25"/>
  <c r="W553" i="25"/>
  <c r="K553" i="25"/>
  <c r="CP553" i="25"/>
  <c r="CD553" i="25"/>
  <c r="BR553" i="25"/>
  <c r="BF553" i="25"/>
  <c r="AT553" i="25"/>
  <c r="AH553" i="25"/>
  <c r="V553" i="25"/>
  <c r="J553" i="25"/>
  <c r="DA553" i="25"/>
  <c r="CO553" i="25"/>
  <c r="CC553" i="25"/>
  <c r="BQ553" i="25"/>
  <c r="BE553" i="25"/>
  <c r="AS553" i="25"/>
  <c r="AG553" i="25"/>
  <c r="U553" i="25"/>
  <c r="I553" i="25"/>
  <c r="CZ553" i="25"/>
  <c r="CN553" i="25"/>
  <c r="CB553" i="25"/>
  <c r="BP553" i="25"/>
  <c r="BD553" i="25"/>
  <c r="AR553" i="25"/>
  <c r="AF553" i="25"/>
  <c r="T553" i="25"/>
  <c r="H553" i="25"/>
  <c r="CY553" i="25"/>
  <c r="CM553" i="25"/>
  <c r="CA553" i="25"/>
  <c r="BO553" i="25"/>
  <c r="BC553" i="25"/>
  <c r="AQ553" i="25"/>
  <c r="AE553" i="25"/>
  <c r="S553" i="25"/>
  <c r="G553" i="25"/>
  <c r="CX553" i="25"/>
  <c r="CL553" i="25"/>
  <c r="BZ553" i="25"/>
  <c r="BN553" i="25"/>
  <c r="BB553" i="25"/>
  <c r="AP553" i="25"/>
  <c r="AD553" i="25"/>
  <c r="R553" i="25"/>
  <c r="CW553" i="25"/>
  <c r="CK553" i="25"/>
  <c r="BY553" i="25"/>
  <c r="BM553" i="25"/>
  <c r="BA553" i="25"/>
  <c r="AO553" i="25"/>
  <c r="AC553" i="25"/>
  <c r="Q553" i="25"/>
  <c r="CV553" i="25"/>
  <c r="CJ553" i="25"/>
  <c r="BX553" i="25"/>
  <c r="BL553" i="25"/>
  <c r="AZ553" i="25"/>
  <c r="AN553" i="25"/>
  <c r="AB553" i="25"/>
  <c r="P553" i="25"/>
  <c r="CU444" i="25"/>
  <c r="CI444" i="25"/>
  <c r="BW444" i="25"/>
  <c r="BK444" i="25"/>
  <c r="AY444" i="25"/>
  <c r="AM444" i="25"/>
  <c r="AA444" i="25"/>
  <c r="O444" i="25"/>
  <c r="CT444" i="25"/>
  <c r="CH444" i="25"/>
  <c r="BV444" i="25"/>
  <c r="BJ444" i="25"/>
  <c r="AX444" i="25"/>
  <c r="AL444" i="25"/>
  <c r="Z444" i="25"/>
  <c r="N444" i="25"/>
  <c r="CS444" i="25"/>
  <c r="CG444" i="25"/>
  <c r="BU444" i="25"/>
  <c r="BI444" i="25"/>
  <c r="AW444" i="25"/>
  <c r="AK444" i="25"/>
  <c r="Y444" i="25"/>
  <c r="M444" i="25"/>
  <c r="E445" i="25"/>
  <c r="CR444" i="25"/>
  <c r="CF444" i="25"/>
  <c r="BT444" i="25"/>
  <c r="BH444" i="25"/>
  <c r="AV444" i="25"/>
  <c r="AJ444" i="25"/>
  <c r="X444" i="25"/>
  <c r="L444" i="25"/>
  <c r="CQ444" i="25"/>
  <c r="CE444" i="25"/>
  <c r="BS444" i="25"/>
  <c r="BG444" i="25"/>
  <c r="AU444" i="25"/>
  <c r="AI444" i="25"/>
  <c r="W444" i="25"/>
  <c r="K444" i="25"/>
  <c r="CP444" i="25"/>
  <c r="CD444" i="25"/>
  <c r="BR444" i="25"/>
  <c r="BF444" i="25"/>
  <c r="AT444" i="25"/>
  <c r="AH444" i="25"/>
  <c r="V444" i="25"/>
  <c r="J444" i="25"/>
  <c r="DA444" i="25"/>
  <c r="CO444" i="25"/>
  <c r="CC444" i="25"/>
  <c r="BQ444" i="25"/>
  <c r="BE444" i="25"/>
  <c r="AS444" i="25"/>
  <c r="AG444" i="25"/>
  <c r="U444" i="25"/>
  <c r="I444" i="25"/>
  <c r="CZ444" i="25"/>
  <c r="CN444" i="25"/>
  <c r="CB444" i="25"/>
  <c r="BP444" i="25"/>
  <c r="BD444" i="25"/>
  <c r="AR444" i="25"/>
  <c r="AF444" i="25"/>
  <c r="T444" i="25"/>
  <c r="H444" i="25"/>
  <c r="CY444" i="25"/>
  <c r="CM444" i="25"/>
  <c r="CA444" i="25"/>
  <c r="BO444" i="25"/>
  <c r="BC444" i="25"/>
  <c r="AQ444" i="25"/>
  <c r="AE444" i="25"/>
  <c r="S444" i="25"/>
  <c r="G444" i="25"/>
  <c r="BL444" i="25"/>
  <c r="P444" i="25"/>
  <c r="CX444" i="25"/>
  <c r="BB444" i="25"/>
  <c r="CW444" i="25"/>
  <c r="BA444" i="25"/>
  <c r="CV444" i="25"/>
  <c r="AZ444" i="25"/>
  <c r="CL444" i="25"/>
  <c r="AP444" i="25"/>
  <c r="CK444" i="25"/>
  <c r="AO444" i="25"/>
  <c r="CJ444" i="25"/>
  <c r="AN444" i="25"/>
  <c r="BZ444" i="25"/>
  <c r="AD444" i="25"/>
  <c r="BX444" i="25"/>
  <c r="AB444" i="25"/>
  <c r="BM444" i="25"/>
  <c r="Q444" i="25"/>
  <c r="BY444" i="25"/>
  <c r="BN444" i="25"/>
  <c r="AC444" i="25"/>
  <c r="R444" i="25"/>
  <c r="CT337" i="25"/>
  <c r="CH337" i="25"/>
  <c r="BV337" i="25"/>
  <c r="BJ337" i="25"/>
  <c r="AX337" i="25"/>
  <c r="AL337" i="25"/>
  <c r="Z337" i="25"/>
  <c r="N337" i="25"/>
  <c r="CS337" i="25"/>
  <c r="CG337" i="25"/>
  <c r="BU337" i="25"/>
  <c r="BI337" i="25"/>
  <c r="AW337" i="25"/>
  <c r="AK337" i="25"/>
  <c r="Y337" i="25"/>
  <c r="M337" i="25"/>
  <c r="E338" i="25"/>
  <c r="CR337" i="25"/>
  <c r="CF337" i="25"/>
  <c r="BT337" i="25"/>
  <c r="BH337" i="25"/>
  <c r="AV337" i="25"/>
  <c r="AJ337" i="25"/>
  <c r="X337" i="25"/>
  <c r="L337" i="25"/>
  <c r="CQ337" i="25"/>
  <c r="CE337" i="25"/>
  <c r="BS337" i="25"/>
  <c r="BG337" i="25"/>
  <c r="AU337" i="25"/>
  <c r="AI337" i="25"/>
  <c r="W337" i="25"/>
  <c r="K337" i="25"/>
  <c r="CP337" i="25"/>
  <c r="CD337" i="25"/>
  <c r="BR337" i="25"/>
  <c r="BF337" i="25"/>
  <c r="AT337" i="25"/>
  <c r="AH337" i="25"/>
  <c r="V337" i="25"/>
  <c r="J337" i="25"/>
  <c r="DA337" i="25"/>
  <c r="CO337" i="25"/>
  <c r="CC337" i="25"/>
  <c r="BQ337" i="25"/>
  <c r="BE337" i="25"/>
  <c r="AS337" i="25"/>
  <c r="AG337" i="25"/>
  <c r="U337" i="25"/>
  <c r="I337" i="25"/>
  <c r="CZ337" i="25"/>
  <c r="CN337" i="25"/>
  <c r="CB337" i="25"/>
  <c r="BP337" i="25"/>
  <c r="BD337" i="25"/>
  <c r="AR337" i="25"/>
  <c r="AF337" i="25"/>
  <c r="T337" i="25"/>
  <c r="H337" i="25"/>
  <c r="CY337" i="25"/>
  <c r="CM337" i="25"/>
  <c r="CA337" i="25"/>
  <c r="BO337" i="25"/>
  <c r="BC337" i="25"/>
  <c r="AQ337" i="25"/>
  <c r="AE337" i="25"/>
  <c r="S337" i="25"/>
  <c r="G337" i="25"/>
  <c r="CX337" i="25"/>
  <c r="CL337" i="25"/>
  <c r="BZ337" i="25"/>
  <c r="BN337" i="25"/>
  <c r="BB337" i="25"/>
  <c r="AP337" i="25"/>
  <c r="AD337" i="25"/>
  <c r="R337" i="25"/>
  <c r="CW337" i="25"/>
  <c r="CK337" i="25"/>
  <c r="BY337" i="25"/>
  <c r="BM337" i="25"/>
  <c r="BA337" i="25"/>
  <c r="AO337" i="25"/>
  <c r="AC337" i="25"/>
  <c r="Q337" i="25"/>
  <c r="BW337" i="25"/>
  <c r="BL337" i="25"/>
  <c r="BK337" i="25"/>
  <c r="AZ337" i="25"/>
  <c r="AY337" i="25"/>
  <c r="AN337" i="25"/>
  <c r="AM337" i="25"/>
  <c r="CV337" i="25"/>
  <c r="AB337" i="25"/>
  <c r="CU337" i="25"/>
  <c r="AA337" i="25"/>
  <c r="CJ337" i="25"/>
  <c r="P337" i="25"/>
  <c r="CI337" i="25"/>
  <c r="BX337" i="25"/>
  <c r="O337" i="25"/>
  <c r="CR328" i="8"/>
  <c r="CF328" i="8"/>
  <c r="BT328" i="8"/>
  <c r="BH328" i="8"/>
  <c r="AV328" i="8"/>
  <c r="AJ328" i="8"/>
  <c r="CL328" i="8"/>
  <c r="BZ328" i="8"/>
  <c r="BN328" i="8"/>
  <c r="BB328" i="8"/>
  <c r="AP328" i="8"/>
  <c r="CO328" i="8"/>
  <c r="CA328" i="8"/>
  <c r="BL328" i="8"/>
  <c r="AX328" i="8"/>
  <c r="AI328" i="8"/>
  <c r="W328" i="8"/>
  <c r="K328" i="8"/>
  <c r="CM328" i="8"/>
  <c r="BX328" i="8"/>
  <c r="BJ328" i="8"/>
  <c r="AU328" i="8"/>
  <c r="AG328" i="8"/>
  <c r="U328" i="8"/>
  <c r="I328" i="8"/>
  <c r="CI328" i="8"/>
  <c r="BU328" i="8"/>
  <c r="BF328" i="8"/>
  <c r="AR328" i="8"/>
  <c r="AD328" i="8"/>
  <c r="R328" i="8"/>
  <c r="CH328" i="8"/>
  <c r="BS328" i="8"/>
  <c r="BE328" i="8"/>
  <c r="AQ328" i="8"/>
  <c r="AC328" i="8"/>
  <c r="Q328" i="8"/>
  <c r="CE328" i="8"/>
  <c r="BK328" i="8"/>
  <c r="AN328" i="8"/>
  <c r="V328" i="8"/>
  <c r="CB328" i="8"/>
  <c r="BD328" i="8"/>
  <c r="AK328" i="8"/>
  <c r="P328" i="8"/>
  <c r="BY328" i="8"/>
  <c r="BC328" i="8"/>
  <c r="AH328" i="8"/>
  <c r="O328" i="8"/>
  <c r="BW328" i="8"/>
  <c r="BA328" i="8"/>
  <c r="AF328" i="8"/>
  <c r="N328" i="8"/>
  <c r="CP328" i="8"/>
  <c r="BR328" i="8"/>
  <c r="AY328" i="8"/>
  <c r="AB328" i="8"/>
  <c r="L328" i="8"/>
  <c r="CN328" i="8"/>
  <c r="BQ328" i="8"/>
  <c r="AW328" i="8"/>
  <c r="AA328" i="8"/>
  <c r="J328" i="8"/>
  <c r="CK328" i="8"/>
  <c r="BP328" i="8"/>
  <c r="AT328" i="8"/>
  <c r="Z328" i="8"/>
  <c r="H328" i="8"/>
  <c r="CJ328" i="8"/>
  <c r="BO328" i="8"/>
  <c r="AS328" i="8"/>
  <c r="Y328" i="8"/>
  <c r="G328" i="8"/>
  <c r="AZ328" i="8"/>
  <c r="AO328" i="8"/>
  <c r="AM328" i="8"/>
  <c r="AL328" i="8"/>
  <c r="CQ328" i="8"/>
  <c r="AE328" i="8"/>
  <c r="CG328" i="8"/>
  <c r="X328" i="8"/>
  <c r="CD328" i="8"/>
  <c r="T328" i="8"/>
  <c r="CC328" i="8"/>
  <c r="S328" i="8"/>
  <c r="BV328" i="8"/>
  <c r="M328" i="8"/>
  <c r="BM328" i="8"/>
  <c r="BI328" i="8"/>
  <c r="BG328" i="8"/>
  <c r="E545" i="8"/>
  <c r="R544" i="8"/>
  <c r="AH544" i="8"/>
  <c r="AX544" i="8"/>
  <c r="BN544" i="8"/>
  <c r="CD544" i="8"/>
  <c r="S544" i="8"/>
  <c r="AI544" i="8"/>
  <c r="AY544" i="8"/>
  <c r="BO544" i="8"/>
  <c r="CE544" i="8"/>
  <c r="T544" i="8"/>
  <c r="AJ544" i="8"/>
  <c r="AZ544" i="8"/>
  <c r="BP544" i="8"/>
  <c r="CF544" i="8"/>
  <c r="U544" i="8"/>
  <c r="AK544" i="8"/>
  <c r="BA544" i="8"/>
  <c r="BQ544" i="8"/>
  <c r="CG544" i="8"/>
  <c r="V544" i="8"/>
  <c r="AL544" i="8"/>
  <c r="BB544" i="8"/>
  <c r="BR544" i="8"/>
  <c r="CH544" i="8"/>
  <c r="W544" i="8"/>
  <c r="AM544" i="8"/>
  <c r="H544" i="8"/>
  <c r="X544" i="8"/>
  <c r="AN544" i="8"/>
  <c r="BD544" i="8"/>
  <c r="I544" i="8"/>
  <c r="Y544" i="8"/>
  <c r="AO544" i="8"/>
  <c r="J544" i="8"/>
  <c r="Z544" i="8"/>
  <c r="AP544" i="8"/>
  <c r="BF544" i="8"/>
  <c r="K544" i="8"/>
  <c r="AA544" i="8"/>
  <c r="AQ544" i="8"/>
  <c r="L544" i="8"/>
  <c r="AB544" i="8"/>
  <c r="AR544" i="8"/>
  <c r="BT544" i="8"/>
  <c r="CO544" i="8"/>
  <c r="AS544" i="8"/>
  <c r="BU544" i="8"/>
  <c r="CP544" i="8"/>
  <c r="AT544" i="8"/>
  <c r="BV544" i="8"/>
  <c r="CQ544" i="8"/>
  <c r="AU544" i="8"/>
  <c r="BW544" i="8"/>
  <c r="CR544" i="8"/>
  <c r="AV544" i="8"/>
  <c r="BX544" i="8"/>
  <c r="AW544" i="8"/>
  <c r="BY544" i="8"/>
  <c r="M544" i="8"/>
  <c r="BC544" i="8"/>
  <c r="BZ544" i="8"/>
  <c r="N544" i="8"/>
  <c r="BE544" i="8"/>
  <c r="CA544" i="8"/>
  <c r="O544" i="8"/>
  <c r="BG544" i="8"/>
  <c r="CB544" i="8"/>
  <c r="P544" i="8"/>
  <c r="BH544" i="8"/>
  <c r="CC544" i="8"/>
  <c r="Q544" i="8"/>
  <c r="BI544" i="8"/>
  <c r="CI544" i="8"/>
  <c r="AC544" i="8"/>
  <c r="BJ544" i="8"/>
  <c r="CJ544" i="8"/>
  <c r="AD544" i="8"/>
  <c r="BK544" i="8"/>
  <c r="CK544" i="8"/>
  <c r="AE544" i="8"/>
  <c r="BL544" i="8"/>
  <c r="CL544" i="8"/>
  <c r="AG544" i="8"/>
  <c r="BS544" i="8"/>
  <c r="CN544" i="8"/>
  <c r="AF544" i="8"/>
  <c r="BM544" i="8"/>
  <c r="CM544" i="8"/>
  <c r="G544" i="8"/>
  <c r="E435" i="8"/>
  <c r="E329" i="8"/>
  <c r="CR435" i="8" l="1"/>
  <c r="CH435" i="8"/>
  <c r="BX435" i="8"/>
  <c r="BN435" i="8"/>
  <c r="BD435" i="8"/>
  <c r="AT435" i="8"/>
  <c r="AJ435" i="8"/>
  <c r="Z435" i="8"/>
  <c r="P435" i="8"/>
  <c r="CQ435" i="8"/>
  <c r="CG435" i="8"/>
  <c r="BW435" i="8"/>
  <c r="BM435" i="8"/>
  <c r="BC435" i="8"/>
  <c r="AS435" i="8"/>
  <c r="AI435" i="8"/>
  <c r="Y435" i="8"/>
  <c r="O435" i="8"/>
  <c r="CP435" i="8"/>
  <c r="CF435" i="8"/>
  <c r="BV435" i="8"/>
  <c r="BL435" i="8"/>
  <c r="BB435" i="8"/>
  <c r="AR435" i="8"/>
  <c r="AH435" i="8"/>
  <c r="X435" i="8"/>
  <c r="N435" i="8"/>
  <c r="CK435" i="8"/>
  <c r="BU435" i="8"/>
  <c r="BH435" i="8"/>
  <c r="AU435" i="8"/>
  <c r="AE435" i="8"/>
  <c r="R435" i="8"/>
  <c r="CJ435" i="8"/>
  <c r="BT435" i="8"/>
  <c r="BG435" i="8"/>
  <c r="AQ435" i="8"/>
  <c r="AD435" i="8"/>
  <c r="Q435" i="8"/>
  <c r="CI435" i="8"/>
  <c r="BS435" i="8"/>
  <c r="BF435" i="8"/>
  <c r="AP435" i="8"/>
  <c r="AC435" i="8"/>
  <c r="M435" i="8"/>
  <c r="CE435" i="8"/>
  <c r="BR435" i="8"/>
  <c r="BE435" i="8"/>
  <c r="AO435" i="8"/>
  <c r="AB435" i="8"/>
  <c r="L435" i="8"/>
  <c r="CD435" i="8"/>
  <c r="BQ435" i="8"/>
  <c r="BA435" i="8"/>
  <c r="AN435" i="8"/>
  <c r="AA435" i="8"/>
  <c r="K435" i="8"/>
  <c r="CL435" i="8"/>
  <c r="BY435" i="8"/>
  <c r="BI435" i="8"/>
  <c r="AV435" i="8"/>
  <c r="AF435" i="8"/>
  <c r="S435" i="8"/>
  <c r="CN435" i="8"/>
  <c r="AZ435" i="8"/>
  <c r="U435" i="8"/>
  <c r="CM435" i="8"/>
  <c r="AY435" i="8"/>
  <c r="T435" i="8"/>
  <c r="CC435" i="8"/>
  <c r="AX435" i="8"/>
  <c r="J435" i="8"/>
  <c r="CB435" i="8"/>
  <c r="AW435" i="8"/>
  <c r="I435" i="8"/>
  <c r="CO435" i="8"/>
  <c r="BJ435" i="8"/>
  <c r="V435" i="8"/>
  <c r="AM435" i="8"/>
  <c r="AL435" i="8"/>
  <c r="AK435" i="8"/>
  <c r="AG435" i="8"/>
  <c r="BK435" i="8"/>
  <c r="CA435" i="8"/>
  <c r="BZ435" i="8"/>
  <c r="BP435" i="8"/>
  <c r="BO435" i="8"/>
  <c r="W435" i="8"/>
  <c r="H435" i="8"/>
  <c r="G435" i="8"/>
  <c r="DA445" i="25"/>
  <c r="CO445" i="25"/>
  <c r="CC445" i="25"/>
  <c r="BQ445" i="25"/>
  <c r="BE445" i="25"/>
  <c r="AS445" i="25"/>
  <c r="AG445" i="25"/>
  <c r="U445" i="25"/>
  <c r="I445" i="25"/>
  <c r="CZ445" i="25"/>
  <c r="CN445" i="25"/>
  <c r="CB445" i="25"/>
  <c r="BP445" i="25"/>
  <c r="BD445" i="25"/>
  <c r="AR445" i="25"/>
  <c r="AF445" i="25"/>
  <c r="T445" i="25"/>
  <c r="H445" i="25"/>
  <c r="CY445" i="25"/>
  <c r="CM445" i="25"/>
  <c r="CA445" i="25"/>
  <c r="BO445" i="25"/>
  <c r="BC445" i="25"/>
  <c r="AQ445" i="25"/>
  <c r="AE445" i="25"/>
  <c r="S445" i="25"/>
  <c r="G445" i="25"/>
  <c r="CX445" i="25"/>
  <c r="CL445" i="25"/>
  <c r="BZ445" i="25"/>
  <c r="BN445" i="25"/>
  <c r="BB445" i="25"/>
  <c r="AP445" i="25"/>
  <c r="AD445" i="25"/>
  <c r="R445" i="25"/>
  <c r="CW445" i="25"/>
  <c r="CK445" i="25"/>
  <c r="BY445" i="25"/>
  <c r="BM445" i="25"/>
  <c r="BA445" i="25"/>
  <c r="AO445" i="25"/>
  <c r="AC445" i="25"/>
  <c r="Q445" i="25"/>
  <c r="CV445" i="25"/>
  <c r="CJ445" i="25"/>
  <c r="BX445" i="25"/>
  <c r="BL445" i="25"/>
  <c r="AZ445" i="25"/>
  <c r="AN445" i="25"/>
  <c r="AB445" i="25"/>
  <c r="P445" i="25"/>
  <c r="CU445" i="25"/>
  <c r="CI445" i="25"/>
  <c r="BW445" i="25"/>
  <c r="BK445" i="25"/>
  <c r="AY445" i="25"/>
  <c r="AM445" i="25"/>
  <c r="AA445" i="25"/>
  <c r="O445" i="25"/>
  <c r="CT445" i="25"/>
  <c r="CH445" i="25"/>
  <c r="BV445" i="25"/>
  <c r="BJ445" i="25"/>
  <c r="AX445" i="25"/>
  <c r="AL445" i="25"/>
  <c r="Z445" i="25"/>
  <c r="N445" i="25"/>
  <c r="CS445" i="25"/>
  <c r="CG445" i="25"/>
  <c r="BU445" i="25"/>
  <c r="BI445" i="25"/>
  <c r="AW445" i="25"/>
  <c r="AK445" i="25"/>
  <c r="Y445" i="25"/>
  <c r="M445" i="25"/>
  <c r="DB445" i="25"/>
  <c r="BF445" i="25"/>
  <c r="J445" i="25"/>
  <c r="CR445" i="25"/>
  <c r="AV445" i="25"/>
  <c r="CQ445" i="25"/>
  <c r="AU445" i="25"/>
  <c r="CP445" i="25"/>
  <c r="AT445" i="25"/>
  <c r="CF445" i="25"/>
  <c r="AJ445" i="25"/>
  <c r="CE445" i="25"/>
  <c r="AI445" i="25"/>
  <c r="CD445" i="25"/>
  <c r="AH445" i="25"/>
  <c r="BT445" i="25"/>
  <c r="X445" i="25"/>
  <c r="BR445" i="25"/>
  <c r="V445" i="25"/>
  <c r="BG445" i="25"/>
  <c r="K445" i="25"/>
  <c r="BS445" i="25"/>
  <c r="L445" i="25"/>
  <c r="BH445" i="25"/>
  <c r="W445" i="25"/>
  <c r="CZ338" i="25"/>
  <c r="CN338" i="25"/>
  <c r="CB338" i="25"/>
  <c r="BP338" i="25"/>
  <c r="BD338" i="25"/>
  <c r="AR338" i="25"/>
  <c r="AF338" i="25"/>
  <c r="T338" i="25"/>
  <c r="H338" i="25"/>
  <c r="CY338" i="25"/>
  <c r="CM338" i="25"/>
  <c r="CA338" i="25"/>
  <c r="BO338" i="25"/>
  <c r="BC338" i="25"/>
  <c r="AQ338" i="25"/>
  <c r="AE338" i="25"/>
  <c r="S338" i="25"/>
  <c r="G338" i="25"/>
  <c r="CX338" i="25"/>
  <c r="CL338" i="25"/>
  <c r="BZ338" i="25"/>
  <c r="BN338" i="25"/>
  <c r="BB338" i="25"/>
  <c r="AP338" i="25"/>
  <c r="AD338" i="25"/>
  <c r="R338" i="25"/>
  <c r="CW338" i="25"/>
  <c r="CK338" i="25"/>
  <c r="BY338" i="25"/>
  <c r="BM338" i="25"/>
  <c r="BA338" i="25"/>
  <c r="AO338" i="25"/>
  <c r="AC338" i="25"/>
  <c r="Q338" i="25"/>
  <c r="CV338" i="25"/>
  <c r="CJ338" i="25"/>
  <c r="BX338" i="25"/>
  <c r="BL338" i="25"/>
  <c r="AZ338" i="25"/>
  <c r="AN338" i="25"/>
  <c r="AB338" i="25"/>
  <c r="P338" i="25"/>
  <c r="CU338" i="25"/>
  <c r="CI338" i="25"/>
  <c r="BW338" i="25"/>
  <c r="BK338" i="25"/>
  <c r="AY338" i="25"/>
  <c r="AM338" i="25"/>
  <c r="AA338" i="25"/>
  <c r="O338" i="25"/>
  <c r="CT338" i="25"/>
  <c r="CH338" i="25"/>
  <c r="BV338" i="25"/>
  <c r="BJ338" i="25"/>
  <c r="AX338" i="25"/>
  <c r="AL338" i="25"/>
  <c r="Z338" i="25"/>
  <c r="N338" i="25"/>
  <c r="CS338" i="25"/>
  <c r="CG338" i="25"/>
  <c r="BU338" i="25"/>
  <c r="BI338" i="25"/>
  <c r="AW338" i="25"/>
  <c r="AK338" i="25"/>
  <c r="Y338" i="25"/>
  <c r="M338" i="25"/>
  <c r="CR338" i="25"/>
  <c r="CF338" i="25"/>
  <c r="BT338" i="25"/>
  <c r="BH338" i="25"/>
  <c r="AV338" i="25"/>
  <c r="AJ338" i="25"/>
  <c r="X338" i="25"/>
  <c r="L338" i="25"/>
  <c r="CQ338" i="25"/>
  <c r="CE338" i="25"/>
  <c r="BS338" i="25"/>
  <c r="BG338" i="25"/>
  <c r="AU338" i="25"/>
  <c r="AI338" i="25"/>
  <c r="W338" i="25"/>
  <c r="K338" i="25"/>
  <c r="AS338" i="25"/>
  <c r="DB338" i="25"/>
  <c r="AH338" i="25"/>
  <c r="DA338" i="25"/>
  <c r="AG338" i="25"/>
  <c r="CP338" i="25"/>
  <c r="V338" i="25"/>
  <c r="CO338" i="25"/>
  <c r="U338" i="25"/>
  <c r="CD338" i="25"/>
  <c r="J338" i="25"/>
  <c r="CC338" i="25"/>
  <c r="I338" i="25"/>
  <c r="BR338" i="25"/>
  <c r="BQ338" i="25"/>
  <c r="BF338" i="25"/>
  <c r="BE338" i="25"/>
  <c r="AT338" i="25"/>
  <c r="DA554" i="25"/>
  <c r="CO554" i="25"/>
  <c r="CC554" i="25"/>
  <c r="BQ554" i="25"/>
  <c r="BE554" i="25"/>
  <c r="AS554" i="25"/>
  <c r="AG554" i="25"/>
  <c r="U554" i="25"/>
  <c r="I554" i="25"/>
  <c r="CZ554" i="25"/>
  <c r="CN554" i="25"/>
  <c r="CB554" i="25"/>
  <c r="BP554" i="25"/>
  <c r="BD554" i="25"/>
  <c r="AR554" i="25"/>
  <c r="AF554" i="25"/>
  <c r="T554" i="25"/>
  <c r="H554" i="25"/>
  <c r="CY554" i="25"/>
  <c r="CM554" i="25"/>
  <c r="CA554" i="25"/>
  <c r="BO554" i="25"/>
  <c r="BC554" i="25"/>
  <c r="AQ554" i="25"/>
  <c r="AE554" i="25"/>
  <c r="S554" i="25"/>
  <c r="G554" i="25"/>
  <c r="CX554" i="25"/>
  <c r="CL554" i="25"/>
  <c r="BZ554" i="25"/>
  <c r="BN554" i="25"/>
  <c r="BB554" i="25"/>
  <c r="AP554" i="25"/>
  <c r="AD554" i="25"/>
  <c r="R554" i="25"/>
  <c r="CW554" i="25"/>
  <c r="CK554" i="25"/>
  <c r="BY554" i="25"/>
  <c r="BM554" i="25"/>
  <c r="BA554" i="25"/>
  <c r="AO554" i="25"/>
  <c r="AC554" i="25"/>
  <c r="Q554" i="25"/>
  <c r="CV554" i="25"/>
  <c r="CJ554" i="25"/>
  <c r="BX554" i="25"/>
  <c r="BL554" i="25"/>
  <c r="AZ554" i="25"/>
  <c r="AN554" i="25"/>
  <c r="AB554" i="25"/>
  <c r="P554" i="25"/>
  <c r="CU554" i="25"/>
  <c r="CI554" i="25"/>
  <c r="BW554" i="25"/>
  <c r="BK554" i="25"/>
  <c r="AY554" i="25"/>
  <c r="AM554" i="25"/>
  <c r="AA554" i="25"/>
  <c r="O554" i="25"/>
  <c r="CT554" i="25"/>
  <c r="CH554" i="25"/>
  <c r="BV554" i="25"/>
  <c r="BJ554" i="25"/>
  <c r="AX554" i="25"/>
  <c r="AL554" i="25"/>
  <c r="Z554" i="25"/>
  <c r="N554" i="25"/>
  <c r="CS554" i="25"/>
  <c r="CG554" i="25"/>
  <c r="BU554" i="25"/>
  <c r="BI554" i="25"/>
  <c r="AW554" i="25"/>
  <c r="AK554" i="25"/>
  <c r="Y554" i="25"/>
  <c r="M554" i="25"/>
  <c r="CR554" i="25"/>
  <c r="CF554" i="25"/>
  <c r="BT554" i="25"/>
  <c r="BH554" i="25"/>
  <c r="AV554" i="25"/>
  <c r="AJ554" i="25"/>
  <c r="X554" i="25"/>
  <c r="L554" i="25"/>
  <c r="CQ554" i="25"/>
  <c r="CE554" i="25"/>
  <c r="BS554" i="25"/>
  <c r="BG554" i="25"/>
  <c r="AU554" i="25"/>
  <c r="AI554" i="25"/>
  <c r="W554" i="25"/>
  <c r="K554" i="25"/>
  <c r="AH554" i="25"/>
  <c r="V554" i="25"/>
  <c r="J554" i="25"/>
  <c r="DB554" i="25"/>
  <c r="CP554" i="25"/>
  <c r="CD554" i="25"/>
  <c r="BR554" i="25"/>
  <c r="AT554" i="25"/>
  <c r="BF554" i="25"/>
  <c r="CL329" i="8"/>
  <c r="BZ329" i="8"/>
  <c r="BN329" i="8"/>
  <c r="BB329" i="8"/>
  <c r="AP329" i="8"/>
  <c r="AD329" i="8"/>
  <c r="R329" i="8"/>
  <c r="CI329" i="8"/>
  <c r="CR329" i="8"/>
  <c r="CF329" i="8"/>
  <c r="BT329" i="8"/>
  <c r="BH329" i="8"/>
  <c r="AV329" i="8"/>
  <c r="AJ329" i="8"/>
  <c r="X329" i="8"/>
  <c r="L329" i="8"/>
  <c r="CM329" i="8"/>
  <c r="BW329" i="8"/>
  <c r="BI329" i="8"/>
  <c r="AT329" i="8"/>
  <c r="AF329" i="8"/>
  <c r="Q329" i="8"/>
  <c r="CJ329" i="8"/>
  <c r="BU329" i="8"/>
  <c r="BF329" i="8"/>
  <c r="AR329" i="8"/>
  <c r="AC329" i="8"/>
  <c r="O329" i="8"/>
  <c r="CE329" i="8"/>
  <c r="BQ329" i="8"/>
  <c r="BC329" i="8"/>
  <c r="AN329" i="8"/>
  <c r="Z329" i="8"/>
  <c r="K329" i="8"/>
  <c r="CD329" i="8"/>
  <c r="BP329" i="8"/>
  <c r="BA329" i="8"/>
  <c r="AM329" i="8"/>
  <c r="Y329" i="8"/>
  <c r="J329" i="8"/>
  <c r="CB329" i="8"/>
  <c r="BG329" i="8"/>
  <c r="AK329" i="8"/>
  <c r="P329" i="8"/>
  <c r="CS329" i="8"/>
  <c r="BX329" i="8"/>
  <c r="AZ329" i="8"/>
  <c r="AG329" i="8"/>
  <c r="I329" i="8"/>
  <c r="CQ329" i="8"/>
  <c r="BV329" i="8"/>
  <c r="AY329" i="8"/>
  <c r="AE329" i="8"/>
  <c r="H329" i="8"/>
  <c r="CP329" i="8"/>
  <c r="BS329" i="8"/>
  <c r="AX329" i="8"/>
  <c r="AB329" i="8"/>
  <c r="G329" i="8"/>
  <c r="CN329" i="8"/>
  <c r="BO329" i="8"/>
  <c r="AU329" i="8"/>
  <c r="W329" i="8"/>
  <c r="CK329" i="8"/>
  <c r="BM329" i="8"/>
  <c r="AS329" i="8"/>
  <c r="V329" i="8"/>
  <c r="CH329" i="8"/>
  <c r="BL329" i="8"/>
  <c r="AQ329" i="8"/>
  <c r="U329" i="8"/>
  <c r="CG329" i="8"/>
  <c r="BK329" i="8"/>
  <c r="AO329" i="8"/>
  <c r="T329" i="8"/>
  <c r="CO329" i="8"/>
  <c r="AA329" i="8"/>
  <c r="CC329" i="8"/>
  <c r="S329" i="8"/>
  <c r="CA329" i="8"/>
  <c r="N329" i="8"/>
  <c r="BY329" i="8"/>
  <c r="M329" i="8"/>
  <c r="BR329" i="8"/>
  <c r="BJ329" i="8"/>
  <c r="BE329" i="8"/>
  <c r="BD329" i="8"/>
  <c r="AW329" i="8"/>
  <c r="AL329" i="8"/>
  <c r="AI329" i="8"/>
  <c r="AH329" i="8"/>
  <c r="E546" i="8"/>
  <c r="I545" i="8"/>
  <c r="Y545" i="8"/>
  <c r="AO545" i="8"/>
  <c r="BE545" i="8"/>
  <c r="BU545" i="8"/>
  <c r="CK545" i="8"/>
  <c r="J545" i="8"/>
  <c r="Z545" i="8"/>
  <c r="AP545" i="8"/>
  <c r="BF545" i="8"/>
  <c r="BV545" i="8"/>
  <c r="CL545" i="8"/>
  <c r="K545" i="8"/>
  <c r="AA545" i="8"/>
  <c r="AQ545" i="8"/>
  <c r="BG545" i="8"/>
  <c r="BW545" i="8"/>
  <c r="CM545" i="8"/>
  <c r="L545" i="8"/>
  <c r="AB545" i="8"/>
  <c r="AR545" i="8"/>
  <c r="BH545" i="8"/>
  <c r="BX545" i="8"/>
  <c r="CN545" i="8"/>
  <c r="M545" i="8"/>
  <c r="AC545" i="8"/>
  <c r="AD545" i="8"/>
  <c r="AX545" i="8"/>
  <c r="BR545" i="8"/>
  <c r="CP545" i="8"/>
  <c r="AE545" i="8"/>
  <c r="AY545" i="8"/>
  <c r="BS545" i="8"/>
  <c r="CQ545" i="8"/>
  <c r="AF545" i="8"/>
  <c r="AZ545" i="8"/>
  <c r="BT545" i="8"/>
  <c r="CR545" i="8"/>
  <c r="AG545" i="8"/>
  <c r="BA545" i="8"/>
  <c r="BY545" i="8"/>
  <c r="CS545" i="8"/>
  <c r="H545" i="8"/>
  <c r="AH545" i="8"/>
  <c r="BB545" i="8"/>
  <c r="BZ545" i="8"/>
  <c r="N545" i="8"/>
  <c r="AI545" i="8"/>
  <c r="BC545" i="8"/>
  <c r="CA545" i="8"/>
  <c r="O545" i="8"/>
  <c r="AJ545" i="8"/>
  <c r="BD545" i="8"/>
  <c r="CB545" i="8"/>
  <c r="P545" i="8"/>
  <c r="AK545" i="8"/>
  <c r="BI545" i="8"/>
  <c r="CC545" i="8"/>
  <c r="Q545" i="8"/>
  <c r="AL545" i="8"/>
  <c r="BJ545" i="8"/>
  <c r="CD545" i="8"/>
  <c r="R545" i="8"/>
  <c r="AM545" i="8"/>
  <c r="BK545" i="8"/>
  <c r="CE545" i="8"/>
  <c r="S545" i="8"/>
  <c r="AN545" i="8"/>
  <c r="BL545" i="8"/>
  <c r="CF545" i="8"/>
  <c r="T545" i="8"/>
  <c r="AS545" i="8"/>
  <c r="BM545" i="8"/>
  <c r="CG545" i="8"/>
  <c r="U545" i="8"/>
  <c r="AT545" i="8"/>
  <c r="BN545" i="8"/>
  <c r="CH545" i="8"/>
  <c r="V545" i="8"/>
  <c r="AU545" i="8"/>
  <c r="BO545" i="8"/>
  <c r="CI545" i="8"/>
  <c r="X545" i="8"/>
  <c r="AW545" i="8"/>
  <c r="BQ545" i="8"/>
  <c r="CO545" i="8"/>
  <c r="CJ545" i="8"/>
  <c r="W545" i="8"/>
  <c r="BP545" i="8"/>
  <c r="AV545" i="8"/>
  <c r="G545" i="8"/>
  <c r="E330" i="8"/>
  <c r="E436" i="8"/>
  <c r="CR436" i="8" l="1"/>
  <c r="CH436" i="8"/>
  <c r="BX436" i="8"/>
  <c r="BN436" i="8"/>
  <c r="BD436" i="8"/>
  <c r="AT436" i="8"/>
  <c r="AJ436" i="8"/>
  <c r="Z436" i="8"/>
  <c r="P436" i="8"/>
  <c r="CQ436" i="8"/>
  <c r="CG436" i="8"/>
  <c r="BW436" i="8"/>
  <c r="BM436" i="8"/>
  <c r="BC436" i="8"/>
  <c r="AS436" i="8"/>
  <c r="AI436" i="8"/>
  <c r="Y436" i="8"/>
  <c r="O436" i="8"/>
  <c r="CP436" i="8"/>
  <c r="CF436" i="8"/>
  <c r="BV436" i="8"/>
  <c r="BL436" i="8"/>
  <c r="BB436" i="8"/>
  <c r="AR436" i="8"/>
  <c r="AH436" i="8"/>
  <c r="X436" i="8"/>
  <c r="N436" i="8"/>
  <c r="CS436" i="8"/>
  <c r="CI436" i="8"/>
  <c r="CE436" i="8"/>
  <c r="BR436" i="8"/>
  <c r="BE436" i="8"/>
  <c r="AO436" i="8"/>
  <c r="AB436" i="8"/>
  <c r="L436" i="8"/>
  <c r="CD436" i="8"/>
  <c r="BQ436" i="8"/>
  <c r="BA436" i="8"/>
  <c r="AN436" i="8"/>
  <c r="AA436" i="8"/>
  <c r="K436" i="8"/>
  <c r="CC436" i="8"/>
  <c r="BP436" i="8"/>
  <c r="AZ436" i="8"/>
  <c r="AM436" i="8"/>
  <c r="W436" i="8"/>
  <c r="J436" i="8"/>
  <c r="CB436" i="8"/>
  <c r="BO436" i="8"/>
  <c r="AY436" i="8"/>
  <c r="AL436" i="8"/>
  <c r="V436" i="8"/>
  <c r="I436" i="8"/>
  <c r="CO436" i="8"/>
  <c r="CA436" i="8"/>
  <c r="BK436" i="8"/>
  <c r="AX436" i="8"/>
  <c r="AK436" i="8"/>
  <c r="U436" i="8"/>
  <c r="H436" i="8"/>
  <c r="CJ436" i="8"/>
  <c r="BS436" i="8"/>
  <c r="BF436" i="8"/>
  <c r="AP436" i="8"/>
  <c r="AC436" i="8"/>
  <c r="M436" i="8"/>
  <c r="BU436" i="8"/>
  <c r="AG436" i="8"/>
  <c r="BT436" i="8"/>
  <c r="AF436" i="8"/>
  <c r="BJ436" i="8"/>
  <c r="AE436" i="8"/>
  <c r="BI436" i="8"/>
  <c r="AD436" i="8"/>
  <c r="BY436" i="8"/>
  <c r="AQ436" i="8"/>
  <c r="CN436" i="8"/>
  <c r="T436" i="8"/>
  <c r="CM436" i="8"/>
  <c r="S436" i="8"/>
  <c r="CL436" i="8"/>
  <c r="R436" i="8"/>
  <c r="CK436" i="8"/>
  <c r="Q436" i="8"/>
  <c r="AU436" i="8"/>
  <c r="G436" i="8"/>
  <c r="AV436" i="8"/>
  <c r="AW436" i="8"/>
  <c r="BH436" i="8"/>
  <c r="BZ436" i="8"/>
  <c r="BG436" i="8"/>
  <c r="CQ330" i="8"/>
  <c r="CE330" i="8"/>
  <c r="BS330" i="8"/>
  <c r="BG330" i="8"/>
  <c r="AU330" i="8"/>
  <c r="AI330" i="8"/>
  <c r="W330" i="8"/>
  <c r="K330" i="8"/>
  <c r="CN330" i="8"/>
  <c r="CB330" i="8"/>
  <c r="BP330" i="8"/>
  <c r="BD330" i="8"/>
  <c r="AR330" i="8"/>
  <c r="AF330" i="8"/>
  <c r="T330" i="8"/>
  <c r="H330" i="8"/>
  <c r="CK330" i="8"/>
  <c r="BY330" i="8"/>
  <c r="BM330" i="8"/>
  <c r="BA330" i="8"/>
  <c r="AO330" i="8"/>
  <c r="AC330" i="8"/>
  <c r="Q330" i="8"/>
  <c r="CR330" i="8"/>
  <c r="CA330" i="8"/>
  <c r="BK330" i="8"/>
  <c r="AV330" i="8"/>
  <c r="AE330" i="8"/>
  <c r="O330" i="8"/>
  <c r="CO330" i="8"/>
  <c r="BX330" i="8"/>
  <c r="BI330" i="8"/>
  <c r="AS330" i="8"/>
  <c r="AB330" i="8"/>
  <c r="M330" i="8"/>
  <c r="CJ330" i="8"/>
  <c r="BU330" i="8"/>
  <c r="BE330" i="8"/>
  <c r="AN330" i="8"/>
  <c r="Y330" i="8"/>
  <c r="I330" i="8"/>
  <c r="CI330" i="8"/>
  <c r="BT330" i="8"/>
  <c r="BC330" i="8"/>
  <c r="AM330" i="8"/>
  <c r="X330" i="8"/>
  <c r="G330" i="8"/>
  <c r="CG330" i="8"/>
  <c r="BJ330" i="8"/>
  <c r="AK330" i="8"/>
  <c r="N330" i="8"/>
  <c r="CC330" i="8"/>
  <c r="BB330" i="8"/>
  <c r="AG330" i="8"/>
  <c r="BZ330" i="8"/>
  <c r="AZ330" i="8"/>
  <c r="AD330" i="8"/>
  <c r="BW330" i="8"/>
  <c r="AY330" i="8"/>
  <c r="AA330" i="8"/>
  <c r="CS330" i="8"/>
  <c r="BR330" i="8"/>
  <c r="AW330" i="8"/>
  <c r="V330" i="8"/>
  <c r="CP330" i="8"/>
  <c r="BQ330" i="8"/>
  <c r="AT330" i="8"/>
  <c r="U330" i="8"/>
  <c r="CM330" i="8"/>
  <c r="BO330" i="8"/>
  <c r="AQ330" i="8"/>
  <c r="S330" i="8"/>
  <c r="CL330" i="8"/>
  <c r="BN330" i="8"/>
  <c r="AP330" i="8"/>
  <c r="R330" i="8"/>
  <c r="BV330" i="8"/>
  <c r="BL330" i="8"/>
  <c r="BH330" i="8"/>
  <c r="BF330" i="8"/>
  <c r="AX330" i="8"/>
  <c r="AL330" i="8"/>
  <c r="AJ330" i="8"/>
  <c r="AH330" i="8"/>
  <c r="CT330" i="8"/>
  <c r="Z330" i="8"/>
  <c r="CH330" i="8"/>
  <c r="P330" i="8"/>
  <c r="CF330" i="8"/>
  <c r="L330" i="8"/>
  <c r="CD330" i="8"/>
  <c r="J330" i="8"/>
  <c r="E547" i="8"/>
  <c r="O546" i="8"/>
  <c r="AE546" i="8"/>
  <c r="AU546" i="8"/>
  <c r="BK546" i="8"/>
  <c r="CA546" i="8"/>
  <c r="CQ546" i="8"/>
  <c r="P546" i="8"/>
  <c r="AF546" i="8"/>
  <c r="AV546" i="8"/>
  <c r="BL546" i="8"/>
  <c r="CB546" i="8"/>
  <c r="CR546" i="8"/>
  <c r="Q546" i="8"/>
  <c r="AG546" i="8"/>
  <c r="AW546" i="8"/>
  <c r="BM546" i="8"/>
  <c r="CC546" i="8"/>
  <c r="CS546" i="8"/>
  <c r="W546" i="8"/>
  <c r="AP546" i="8"/>
  <c r="BI546" i="8"/>
  <c r="CE546" i="8"/>
  <c r="G546" i="8"/>
  <c r="X546" i="8"/>
  <c r="AQ546" i="8"/>
  <c r="BJ546" i="8"/>
  <c r="CF546" i="8"/>
  <c r="Y546" i="8"/>
  <c r="AR546" i="8"/>
  <c r="BN546" i="8"/>
  <c r="CG546" i="8"/>
  <c r="Z546" i="8"/>
  <c r="AS546" i="8"/>
  <c r="BO546" i="8"/>
  <c r="CH546" i="8"/>
  <c r="H546" i="8"/>
  <c r="AA546" i="8"/>
  <c r="AT546" i="8"/>
  <c r="BP546" i="8"/>
  <c r="CI546" i="8"/>
  <c r="I546" i="8"/>
  <c r="AB546" i="8"/>
  <c r="AX546" i="8"/>
  <c r="BQ546" i="8"/>
  <c r="CJ546" i="8"/>
  <c r="J546" i="8"/>
  <c r="AC546" i="8"/>
  <c r="AY546" i="8"/>
  <c r="BR546" i="8"/>
  <c r="CK546" i="8"/>
  <c r="K546" i="8"/>
  <c r="AD546" i="8"/>
  <c r="AZ546" i="8"/>
  <c r="BS546" i="8"/>
  <c r="CL546" i="8"/>
  <c r="L546" i="8"/>
  <c r="AH546" i="8"/>
  <c r="BA546" i="8"/>
  <c r="BT546" i="8"/>
  <c r="CM546" i="8"/>
  <c r="M546" i="8"/>
  <c r="AI546" i="8"/>
  <c r="BB546" i="8"/>
  <c r="BU546" i="8"/>
  <c r="CN546" i="8"/>
  <c r="N546" i="8"/>
  <c r="AJ546" i="8"/>
  <c r="BC546" i="8"/>
  <c r="BV546" i="8"/>
  <c r="CO546" i="8"/>
  <c r="R546" i="8"/>
  <c r="AK546" i="8"/>
  <c r="BD546" i="8"/>
  <c r="BW546" i="8"/>
  <c r="CP546" i="8"/>
  <c r="S546" i="8"/>
  <c r="AL546" i="8"/>
  <c r="BE546" i="8"/>
  <c r="BX546" i="8"/>
  <c r="CT546" i="8"/>
  <c r="T546" i="8"/>
  <c r="AM546" i="8"/>
  <c r="BF546" i="8"/>
  <c r="BY546" i="8"/>
  <c r="V546" i="8"/>
  <c r="AO546" i="8"/>
  <c r="BH546" i="8"/>
  <c r="CD546" i="8"/>
  <c r="U546" i="8"/>
  <c r="AN546" i="8"/>
  <c r="BG546" i="8"/>
  <c r="BZ546" i="8"/>
  <c r="E437" i="8"/>
  <c r="E331" i="8"/>
  <c r="CL437" i="8" l="1"/>
  <c r="CB437" i="8"/>
  <c r="BR437" i="8"/>
  <c r="BH437" i="8"/>
  <c r="AX437" i="8"/>
  <c r="AN437" i="8"/>
  <c r="AD437" i="8"/>
  <c r="CK437" i="8"/>
  <c r="CA437" i="8"/>
  <c r="BQ437" i="8"/>
  <c r="BG437" i="8"/>
  <c r="AW437" i="8"/>
  <c r="AM437" i="8"/>
  <c r="AC437" i="8"/>
  <c r="CT437" i="8"/>
  <c r="CJ437" i="8"/>
  <c r="BZ437" i="8"/>
  <c r="BP437" i="8"/>
  <c r="BF437" i="8"/>
  <c r="AV437" i="8"/>
  <c r="AL437" i="8"/>
  <c r="AB437" i="8"/>
  <c r="CR437" i="8"/>
  <c r="CE437" i="8"/>
  <c r="BO437" i="8"/>
  <c r="BB437" i="8"/>
  <c r="AO437" i="8"/>
  <c r="Y437" i="8"/>
  <c r="O437" i="8"/>
  <c r="CQ437" i="8"/>
  <c r="CD437" i="8"/>
  <c r="BN437" i="8"/>
  <c r="BA437" i="8"/>
  <c r="AK437" i="8"/>
  <c r="X437" i="8"/>
  <c r="N437" i="8"/>
  <c r="CP437" i="8"/>
  <c r="CC437" i="8"/>
  <c r="BM437" i="8"/>
  <c r="AZ437" i="8"/>
  <c r="AJ437" i="8"/>
  <c r="W437" i="8"/>
  <c r="M437" i="8"/>
  <c r="CS437" i="8"/>
  <c r="CF437" i="8"/>
  <c r="BS437" i="8"/>
  <c r="BC437" i="8"/>
  <c r="AP437" i="8"/>
  <c r="Z437" i="8"/>
  <c r="P437" i="8"/>
  <c r="BW437" i="8"/>
  <c r="AY437" i="8"/>
  <c r="AE437" i="8"/>
  <c r="J437" i="8"/>
  <c r="BV437" i="8"/>
  <c r="AU437" i="8"/>
  <c r="AA437" i="8"/>
  <c r="I437" i="8"/>
  <c r="CO437" i="8"/>
  <c r="BU437" i="8"/>
  <c r="AT437" i="8"/>
  <c r="V437" i="8"/>
  <c r="H437" i="8"/>
  <c r="CN437" i="8"/>
  <c r="BT437" i="8"/>
  <c r="AS437" i="8"/>
  <c r="U437" i="8"/>
  <c r="G437" i="8"/>
  <c r="CM437" i="8"/>
  <c r="BL437" i="8"/>
  <c r="AR437" i="8"/>
  <c r="T437" i="8"/>
  <c r="BX437" i="8"/>
  <c r="BD437" i="8"/>
  <c r="AF437" i="8"/>
  <c r="K437" i="8"/>
  <c r="CG437" i="8"/>
  <c r="S437" i="8"/>
  <c r="BY437" i="8"/>
  <c r="R437" i="8"/>
  <c r="BK437" i="8"/>
  <c r="Q437" i="8"/>
  <c r="BJ437" i="8"/>
  <c r="L437" i="8"/>
  <c r="CH437" i="8"/>
  <c r="AG437" i="8"/>
  <c r="AH437" i="8"/>
  <c r="CI437" i="8"/>
  <c r="BI437" i="8"/>
  <c r="BE437" i="8"/>
  <c r="AQ437" i="8"/>
  <c r="AI437" i="8"/>
  <c r="CU331" i="8"/>
  <c r="CI331" i="8"/>
  <c r="BW331" i="8"/>
  <c r="BK331" i="8"/>
  <c r="AY331" i="8"/>
  <c r="AM331" i="8"/>
  <c r="AA331" i="8"/>
  <c r="O331" i="8"/>
  <c r="CR331" i="8"/>
  <c r="CF331" i="8"/>
  <c r="BT331" i="8"/>
  <c r="BH331" i="8"/>
  <c r="AV331" i="8"/>
  <c r="AJ331" i="8"/>
  <c r="X331" i="8"/>
  <c r="L331" i="8"/>
  <c r="CO331" i="8"/>
  <c r="CC331" i="8"/>
  <c r="BQ331" i="8"/>
  <c r="BE331" i="8"/>
  <c r="AS331" i="8"/>
  <c r="AG331" i="8"/>
  <c r="U331" i="8"/>
  <c r="I331" i="8"/>
  <c r="CE331" i="8"/>
  <c r="BO331" i="8"/>
  <c r="AZ331" i="8"/>
  <c r="AI331" i="8"/>
  <c r="S331" i="8"/>
  <c r="CS331" i="8"/>
  <c r="CB331" i="8"/>
  <c r="BM331" i="8"/>
  <c r="AW331" i="8"/>
  <c r="AF331" i="8"/>
  <c r="Q331" i="8"/>
  <c r="CN331" i="8"/>
  <c r="BY331" i="8"/>
  <c r="BI331" i="8"/>
  <c r="AR331" i="8"/>
  <c r="AC331" i="8"/>
  <c r="M331" i="8"/>
  <c r="CM331" i="8"/>
  <c r="BX331" i="8"/>
  <c r="BG331" i="8"/>
  <c r="AQ331" i="8"/>
  <c r="AB331" i="8"/>
  <c r="K331" i="8"/>
  <c r="CL331" i="8"/>
  <c r="BV331" i="8"/>
  <c r="CP331" i="8"/>
  <c r="BN331" i="8"/>
  <c r="AO331" i="8"/>
  <c r="R331" i="8"/>
  <c r="CH331" i="8"/>
  <c r="BF331" i="8"/>
  <c r="AK331" i="8"/>
  <c r="J331" i="8"/>
  <c r="CG331" i="8"/>
  <c r="BD331" i="8"/>
  <c r="AH331" i="8"/>
  <c r="H331" i="8"/>
  <c r="CD331" i="8"/>
  <c r="BC331" i="8"/>
  <c r="AE331" i="8"/>
  <c r="G331" i="8"/>
  <c r="BZ331" i="8"/>
  <c r="BA331" i="8"/>
  <c r="Z331" i="8"/>
  <c r="BU331" i="8"/>
  <c r="AX331" i="8"/>
  <c r="Y331" i="8"/>
  <c r="BS331" i="8"/>
  <c r="AU331" i="8"/>
  <c r="W331" i="8"/>
  <c r="CT331" i="8"/>
  <c r="BR331" i="8"/>
  <c r="AT331" i="8"/>
  <c r="V331" i="8"/>
  <c r="BB331" i="8"/>
  <c r="AP331" i="8"/>
  <c r="AN331" i="8"/>
  <c r="AL331" i="8"/>
  <c r="AD331" i="8"/>
  <c r="CQ331" i="8"/>
  <c r="T331" i="8"/>
  <c r="CK331" i="8"/>
  <c r="P331" i="8"/>
  <c r="CJ331" i="8"/>
  <c r="N331" i="8"/>
  <c r="CA331" i="8"/>
  <c r="BP331" i="8"/>
  <c r="BL331" i="8"/>
  <c r="BJ331" i="8"/>
  <c r="E548" i="8"/>
  <c r="T547" i="8"/>
  <c r="AJ547" i="8"/>
  <c r="AZ547" i="8"/>
  <c r="BP547" i="8"/>
  <c r="CF547" i="8"/>
  <c r="U547" i="8"/>
  <c r="AK547" i="8"/>
  <c r="BA547" i="8"/>
  <c r="BQ547" i="8"/>
  <c r="CG547" i="8"/>
  <c r="V547" i="8"/>
  <c r="AL547" i="8"/>
  <c r="BB547" i="8"/>
  <c r="BR547" i="8"/>
  <c r="CH547" i="8"/>
  <c r="K547" i="8"/>
  <c r="AD547" i="8"/>
  <c r="AW547" i="8"/>
  <c r="BS547" i="8"/>
  <c r="CL547" i="8"/>
  <c r="L547" i="8"/>
  <c r="AE547" i="8"/>
  <c r="AX547" i="8"/>
  <c r="BT547" i="8"/>
  <c r="CM547" i="8"/>
  <c r="G547" i="8"/>
  <c r="M547" i="8"/>
  <c r="AF547" i="8"/>
  <c r="AY547" i="8"/>
  <c r="BU547" i="8"/>
  <c r="CN547" i="8"/>
  <c r="N547" i="8"/>
  <c r="AG547" i="8"/>
  <c r="BC547" i="8"/>
  <c r="BV547" i="8"/>
  <c r="CO547" i="8"/>
  <c r="O547" i="8"/>
  <c r="AH547" i="8"/>
  <c r="BD547" i="8"/>
  <c r="BW547" i="8"/>
  <c r="CP547" i="8"/>
  <c r="P547" i="8"/>
  <c r="AI547" i="8"/>
  <c r="BE547" i="8"/>
  <c r="BX547" i="8"/>
  <c r="CQ547" i="8"/>
  <c r="Q547" i="8"/>
  <c r="AM547" i="8"/>
  <c r="BF547" i="8"/>
  <c r="BY547" i="8"/>
  <c r="CR547" i="8"/>
  <c r="R547" i="8"/>
  <c r="AN547" i="8"/>
  <c r="BG547" i="8"/>
  <c r="BZ547" i="8"/>
  <c r="CS547" i="8"/>
  <c r="S547" i="8"/>
  <c r="AO547" i="8"/>
  <c r="BH547" i="8"/>
  <c r="CA547" i="8"/>
  <c r="CT547" i="8"/>
  <c r="W547" i="8"/>
  <c r="AP547" i="8"/>
  <c r="BI547" i="8"/>
  <c r="CB547" i="8"/>
  <c r="CU547" i="8"/>
  <c r="X547" i="8"/>
  <c r="AQ547" i="8"/>
  <c r="BJ547" i="8"/>
  <c r="CC547" i="8"/>
  <c r="Y547" i="8"/>
  <c r="AR547" i="8"/>
  <c r="BK547" i="8"/>
  <c r="CD547" i="8"/>
  <c r="Z547" i="8"/>
  <c r="AS547" i="8"/>
  <c r="BL547" i="8"/>
  <c r="CE547" i="8"/>
  <c r="H547" i="8"/>
  <c r="AA547" i="8"/>
  <c r="AT547" i="8"/>
  <c r="BM547" i="8"/>
  <c r="CI547" i="8"/>
  <c r="J547" i="8"/>
  <c r="AC547" i="8"/>
  <c r="AV547" i="8"/>
  <c r="BO547" i="8"/>
  <c r="CK547" i="8"/>
  <c r="I547" i="8"/>
  <c r="AB547" i="8"/>
  <c r="AU547" i="8"/>
  <c r="BN547" i="8"/>
  <c r="CJ547" i="8"/>
  <c r="E332" i="8"/>
  <c r="E438" i="8"/>
  <c r="CT438" i="8" l="1"/>
  <c r="CJ438" i="8"/>
  <c r="BZ438" i="8"/>
  <c r="BP438" i="8"/>
  <c r="BF438" i="8"/>
  <c r="AV438" i="8"/>
  <c r="AL438" i="8"/>
  <c r="AB438" i="8"/>
  <c r="R438" i="8"/>
  <c r="H438" i="8"/>
  <c r="CS438" i="8"/>
  <c r="CI438" i="8"/>
  <c r="BY438" i="8"/>
  <c r="BO438" i="8"/>
  <c r="BE438" i="8"/>
  <c r="AU438" i="8"/>
  <c r="AK438" i="8"/>
  <c r="AA438" i="8"/>
  <c r="Q438" i="8"/>
  <c r="G438" i="8"/>
  <c r="CR438" i="8"/>
  <c r="CH438" i="8"/>
  <c r="BX438" i="8"/>
  <c r="BN438" i="8"/>
  <c r="BD438" i="8"/>
  <c r="AT438" i="8"/>
  <c r="AJ438" i="8"/>
  <c r="Z438" i="8"/>
  <c r="P438" i="8"/>
  <c r="CM438" i="8"/>
  <c r="BW438" i="8"/>
  <c r="BJ438" i="8"/>
  <c r="AW438" i="8"/>
  <c r="AG438" i="8"/>
  <c r="T438" i="8"/>
  <c r="CL438" i="8"/>
  <c r="BV438" i="8"/>
  <c r="BI438" i="8"/>
  <c r="AS438" i="8"/>
  <c r="AF438" i="8"/>
  <c r="S438" i="8"/>
  <c r="CK438" i="8"/>
  <c r="BU438" i="8"/>
  <c r="BH438" i="8"/>
  <c r="AR438" i="8"/>
  <c r="AE438" i="8"/>
  <c r="O438" i="8"/>
  <c r="CN438" i="8"/>
  <c r="CA438" i="8"/>
  <c r="BK438" i="8"/>
  <c r="AX438" i="8"/>
  <c r="AH438" i="8"/>
  <c r="U438" i="8"/>
  <c r="CC438" i="8"/>
  <c r="BB438" i="8"/>
  <c r="AD438" i="8"/>
  <c r="J438" i="8"/>
  <c r="CB438" i="8"/>
  <c r="BA438" i="8"/>
  <c r="AC438" i="8"/>
  <c r="I438" i="8"/>
  <c r="CU438" i="8"/>
  <c r="BT438" i="8"/>
  <c r="AZ438" i="8"/>
  <c r="Y438" i="8"/>
  <c r="CQ438" i="8"/>
  <c r="BS438" i="8"/>
  <c r="AY438" i="8"/>
  <c r="X438" i="8"/>
  <c r="CP438" i="8"/>
  <c r="BR438" i="8"/>
  <c r="AQ438" i="8"/>
  <c r="W438" i="8"/>
  <c r="CD438" i="8"/>
  <c r="BC438" i="8"/>
  <c r="AI438" i="8"/>
  <c r="K438" i="8"/>
  <c r="AP438" i="8"/>
  <c r="AO438" i="8"/>
  <c r="CO438" i="8"/>
  <c r="AN438" i="8"/>
  <c r="CG438" i="8"/>
  <c r="AM438" i="8"/>
  <c r="BG438" i="8"/>
  <c r="V438" i="8"/>
  <c r="N438" i="8"/>
  <c r="M438" i="8"/>
  <c r="L438" i="8"/>
  <c r="BL438" i="8"/>
  <c r="BM438" i="8"/>
  <c r="CF438" i="8"/>
  <c r="CE438" i="8"/>
  <c r="BQ438" i="8"/>
  <c r="CL332" i="8"/>
  <c r="BZ332" i="8"/>
  <c r="BN332" i="8"/>
  <c r="BB332" i="8"/>
  <c r="AP332" i="8"/>
  <c r="AD332" i="8"/>
  <c r="R332" i="8"/>
  <c r="CU332" i="8"/>
  <c r="CI332" i="8"/>
  <c r="BW332" i="8"/>
  <c r="BK332" i="8"/>
  <c r="AY332" i="8"/>
  <c r="AM332" i="8"/>
  <c r="AA332" i="8"/>
  <c r="O332" i="8"/>
  <c r="CR332" i="8"/>
  <c r="CF332" i="8"/>
  <c r="BT332" i="8"/>
  <c r="BH332" i="8"/>
  <c r="AV332" i="8"/>
  <c r="AJ332" i="8"/>
  <c r="X332" i="8"/>
  <c r="L332" i="8"/>
  <c r="CH332" i="8"/>
  <c r="BR332" i="8"/>
  <c r="BC332" i="8"/>
  <c r="AL332" i="8"/>
  <c r="V332" i="8"/>
  <c r="G332" i="8"/>
  <c r="CV332" i="8"/>
  <c r="CE332" i="8"/>
  <c r="BP332" i="8"/>
  <c r="AZ332" i="8"/>
  <c r="AI332" i="8"/>
  <c r="T332" i="8"/>
  <c r="CQ332" i="8"/>
  <c r="CB332" i="8"/>
  <c r="BL332" i="8"/>
  <c r="AU332" i="8"/>
  <c r="AF332" i="8"/>
  <c r="P332" i="8"/>
  <c r="CP332" i="8"/>
  <c r="CA332" i="8"/>
  <c r="BJ332" i="8"/>
  <c r="AT332" i="8"/>
  <c r="AE332" i="8"/>
  <c r="N332" i="8"/>
  <c r="CO332" i="8"/>
  <c r="BY332" i="8"/>
  <c r="BI332" i="8"/>
  <c r="AS332" i="8"/>
  <c r="AC332" i="8"/>
  <c r="M332" i="8"/>
  <c r="CD332" i="8"/>
  <c r="BD332" i="8"/>
  <c r="Z332" i="8"/>
  <c r="BV332" i="8"/>
  <c r="AW332" i="8"/>
  <c r="U332" i="8"/>
  <c r="BU332" i="8"/>
  <c r="AR332" i="8"/>
  <c r="S332" i="8"/>
  <c r="CT332" i="8"/>
  <c r="BS332" i="8"/>
  <c r="AQ332" i="8"/>
  <c r="Q332" i="8"/>
  <c r="CN332" i="8"/>
  <c r="BO332" i="8"/>
  <c r="AN332" i="8"/>
  <c r="J332" i="8"/>
  <c r="CM332" i="8"/>
  <c r="BM332" i="8"/>
  <c r="AK332" i="8"/>
  <c r="I332" i="8"/>
  <c r="CK332" i="8"/>
  <c r="BG332" i="8"/>
  <c r="AH332" i="8"/>
  <c r="H332" i="8"/>
  <c r="CJ332" i="8"/>
  <c r="BF332" i="8"/>
  <c r="AG332" i="8"/>
  <c r="AO332" i="8"/>
  <c r="AB332" i="8"/>
  <c r="Y332" i="8"/>
  <c r="W332" i="8"/>
  <c r="CS332" i="8"/>
  <c r="K332" i="8"/>
  <c r="CG332" i="8"/>
  <c r="CC332" i="8"/>
  <c r="BX332" i="8"/>
  <c r="BQ332" i="8"/>
  <c r="BE332" i="8"/>
  <c r="BA332" i="8"/>
  <c r="AX332" i="8"/>
  <c r="E549" i="8"/>
  <c r="CV548" i="8"/>
  <c r="H548" i="8"/>
  <c r="X548" i="8"/>
  <c r="AN548" i="8"/>
  <c r="I548" i="8"/>
  <c r="Y548" i="8"/>
  <c r="AO548" i="8"/>
  <c r="J548" i="8"/>
  <c r="Z548" i="8"/>
  <c r="AP548" i="8"/>
  <c r="Q548" i="8"/>
  <c r="AJ548" i="8"/>
  <c r="BC548" i="8"/>
  <c r="BS548" i="8"/>
  <c r="CI548" i="8"/>
  <c r="R548" i="8"/>
  <c r="AK548" i="8"/>
  <c r="BD548" i="8"/>
  <c r="BT548" i="8"/>
  <c r="CJ548" i="8"/>
  <c r="S548" i="8"/>
  <c r="AL548" i="8"/>
  <c r="BE548" i="8"/>
  <c r="BU548" i="8"/>
  <c r="CK548" i="8"/>
  <c r="G548" i="8"/>
  <c r="T548" i="8"/>
  <c r="AM548" i="8"/>
  <c r="BF548" i="8"/>
  <c r="BV548" i="8"/>
  <c r="CL548" i="8"/>
  <c r="U548" i="8"/>
  <c r="AQ548" i="8"/>
  <c r="BG548" i="8"/>
  <c r="BW548" i="8"/>
  <c r="CM548" i="8"/>
  <c r="V548" i="8"/>
  <c r="AR548" i="8"/>
  <c r="BH548" i="8"/>
  <c r="BX548" i="8"/>
  <c r="CN548" i="8"/>
  <c r="W548" i="8"/>
  <c r="AS548" i="8"/>
  <c r="BI548" i="8"/>
  <c r="BY548" i="8"/>
  <c r="CO548" i="8"/>
  <c r="AA548" i="8"/>
  <c r="AT548" i="8"/>
  <c r="BJ548" i="8"/>
  <c r="BZ548" i="8"/>
  <c r="CP548" i="8"/>
  <c r="AB548" i="8"/>
  <c r="AU548" i="8"/>
  <c r="BK548" i="8"/>
  <c r="CA548" i="8"/>
  <c r="CQ548" i="8"/>
  <c r="AC548" i="8"/>
  <c r="AV548" i="8"/>
  <c r="BL548" i="8"/>
  <c r="CB548" i="8"/>
  <c r="CR548" i="8"/>
  <c r="K548" i="8"/>
  <c r="AD548" i="8"/>
  <c r="AW548" i="8"/>
  <c r="BM548" i="8"/>
  <c r="CC548" i="8"/>
  <c r="CS548" i="8"/>
  <c r="L548" i="8"/>
  <c r="AE548" i="8"/>
  <c r="AX548" i="8"/>
  <c r="BN548" i="8"/>
  <c r="CD548" i="8"/>
  <c r="CT548" i="8"/>
  <c r="M548" i="8"/>
  <c r="AF548" i="8"/>
  <c r="AY548" i="8"/>
  <c r="BO548" i="8"/>
  <c r="CE548" i="8"/>
  <c r="CU548" i="8"/>
  <c r="N548" i="8"/>
  <c r="AG548" i="8"/>
  <c r="AZ548" i="8"/>
  <c r="BP548" i="8"/>
  <c r="CF548" i="8"/>
  <c r="P548" i="8"/>
  <c r="AI548" i="8"/>
  <c r="BB548" i="8"/>
  <c r="BR548" i="8"/>
  <c r="CH548" i="8"/>
  <c r="O548" i="8"/>
  <c r="AH548" i="8"/>
  <c r="BA548" i="8"/>
  <c r="BQ548" i="8"/>
  <c r="CG548" i="8"/>
  <c r="E439" i="8"/>
  <c r="E333" i="8"/>
  <c r="CQ439" i="8" l="1"/>
  <c r="CG439" i="8"/>
  <c r="BW439" i="8"/>
  <c r="BM439" i="8"/>
  <c r="BC439" i="8"/>
  <c r="AS439" i="8"/>
  <c r="AI439" i="8"/>
  <c r="Y439" i="8"/>
  <c r="O439" i="8"/>
  <c r="CP439" i="8"/>
  <c r="CF439" i="8"/>
  <c r="BV439" i="8"/>
  <c r="BL439" i="8"/>
  <c r="BB439" i="8"/>
  <c r="AR439" i="8"/>
  <c r="AH439" i="8"/>
  <c r="X439" i="8"/>
  <c r="N439" i="8"/>
  <c r="CO439" i="8"/>
  <c r="CE439" i="8"/>
  <c r="BU439" i="8"/>
  <c r="BK439" i="8"/>
  <c r="BA439" i="8"/>
  <c r="AQ439" i="8"/>
  <c r="AG439" i="8"/>
  <c r="W439" i="8"/>
  <c r="M439" i="8"/>
  <c r="CT439" i="8"/>
  <c r="CD439" i="8"/>
  <c r="BQ439" i="8"/>
  <c r="BD439" i="8"/>
  <c r="AN439" i="8"/>
  <c r="AA439" i="8"/>
  <c r="K439" i="8"/>
  <c r="CS439" i="8"/>
  <c r="CC439" i="8"/>
  <c r="BP439" i="8"/>
  <c r="AZ439" i="8"/>
  <c r="AM439" i="8"/>
  <c r="Z439" i="8"/>
  <c r="J439" i="8"/>
  <c r="CR439" i="8"/>
  <c r="CB439" i="8"/>
  <c r="BO439" i="8"/>
  <c r="AY439" i="8"/>
  <c r="AL439" i="8"/>
  <c r="V439" i="8"/>
  <c r="I439" i="8"/>
  <c r="CU439" i="8"/>
  <c r="CH439" i="8"/>
  <c r="BR439" i="8"/>
  <c r="BE439" i="8"/>
  <c r="AO439" i="8"/>
  <c r="AB439" i="8"/>
  <c r="L439" i="8"/>
  <c r="CA439" i="8"/>
  <c r="BG439" i="8"/>
  <c r="AF439" i="8"/>
  <c r="H439" i="8"/>
  <c r="BZ439" i="8"/>
  <c r="BF439" i="8"/>
  <c r="AE439" i="8"/>
  <c r="G439" i="8"/>
  <c r="BY439" i="8"/>
  <c r="AX439" i="8"/>
  <c r="AD439" i="8"/>
  <c r="CV439" i="8"/>
  <c r="BX439" i="8"/>
  <c r="AW439" i="8"/>
  <c r="AC439" i="8"/>
  <c r="CN439" i="8"/>
  <c r="BT439" i="8"/>
  <c r="AV439" i="8"/>
  <c r="U439" i="8"/>
  <c r="CI439" i="8"/>
  <c r="BH439" i="8"/>
  <c r="AJ439" i="8"/>
  <c r="P439" i="8"/>
  <c r="BS439" i="8"/>
  <c r="R439" i="8"/>
  <c r="BN439" i="8"/>
  <c r="Q439" i="8"/>
  <c r="BJ439" i="8"/>
  <c r="BI439" i="8"/>
  <c r="CJ439" i="8"/>
  <c r="S439" i="8"/>
  <c r="AU439" i="8"/>
  <c r="AT439" i="8"/>
  <c r="AP439" i="8"/>
  <c r="AK439" i="8"/>
  <c r="CK439" i="8"/>
  <c r="CM439" i="8"/>
  <c r="CL439" i="8"/>
  <c r="T439" i="8"/>
  <c r="CN333" i="8"/>
  <c r="CB333" i="8"/>
  <c r="BP333" i="8"/>
  <c r="BD333" i="8"/>
  <c r="AR333" i="8"/>
  <c r="AF333" i="8"/>
  <c r="T333" i="8"/>
  <c r="H333" i="8"/>
  <c r="CW333" i="8"/>
  <c r="CK333" i="8"/>
  <c r="BY333" i="8"/>
  <c r="BM333" i="8"/>
  <c r="BA333" i="8"/>
  <c r="AO333" i="8"/>
  <c r="AC333" i="8"/>
  <c r="Q333" i="8"/>
  <c r="CT333" i="8"/>
  <c r="CH333" i="8"/>
  <c r="BV333" i="8"/>
  <c r="BJ333" i="8"/>
  <c r="AX333" i="8"/>
  <c r="AL333" i="8"/>
  <c r="Z333" i="8"/>
  <c r="N333" i="8"/>
  <c r="CJ333" i="8"/>
  <c r="BT333" i="8"/>
  <c r="BE333" i="8"/>
  <c r="AN333" i="8"/>
  <c r="X333" i="8"/>
  <c r="I333" i="8"/>
  <c r="CG333" i="8"/>
  <c r="BR333" i="8"/>
  <c r="BB333" i="8"/>
  <c r="AK333" i="8"/>
  <c r="V333" i="8"/>
  <c r="CS333" i="8"/>
  <c r="CD333" i="8"/>
  <c r="BN333" i="8"/>
  <c r="AW333" i="8"/>
  <c r="AH333" i="8"/>
  <c r="R333" i="8"/>
  <c r="CR333" i="8"/>
  <c r="CC333" i="8"/>
  <c r="BL333" i="8"/>
  <c r="AV333" i="8"/>
  <c r="AG333" i="8"/>
  <c r="P333" i="8"/>
  <c r="CQ333" i="8"/>
  <c r="CA333" i="8"/>
  <c r="BK333" i="8"/>
  <c r="AU333" i="8"/>
  <c r="AE333" i="8"/>
  <c r="O333" i="8"/>
  <c r="CU333" i="8"/>
  <c r="BS333" i="8"/>
  <c r="AQ333" i="8"/>
  <c r="M333" i="8"/>
  <c r="CM333" i="8"/>
  <c r="BI333" i="8"/>
  <c r="AJ333" i="8"/>
  <c r="J333" i="8"/>
  <c r="CL333" i="8"/>
  <c r="BH333" i="8"/>
  <c r="AI333" i="8"/>
  <c r="G333" i="8"/>
  <c r="CI333" i="8"/>
  <c r="BG333" i="8"/>
  <c r="AD333" i="8"/>
  <c r="CE333" i="8"/>
  <c r="BC333" i="8"/>
  <c r="AA333" i="8"/>
  <c r="BZ333" i="8"/>
  <c r="AZ333" i="8"/>
  <c r="Y333" i="8"/>
  <c r="BX333" i="8"/>
  <c r="AY333" i="8"/>
  <c r="W333" i="8"/>
  <c r="BW333" i="8"/>
  <c r="AT333" i="8"/>
  <c r="U333" i="8"/>
  <c r="AB333" i="8"/>
  <c r="CV333" i="8"/>
  <c r="S333" i="8"/>
  <c r="CP333" i="8"/>
  <c r="L333" i="8"/>
  <c r="CO333" i="8"/>
  <c r="K333" i="8"/>
  <c r="CF333" i="8"/>
  <c r="BU333" i="8"/>
  <c r="BQ333" i="8"/>
  <c r="BO333" i="8"/>
  <c r="BF333" i="8"/>
  <c r="AS333" i="8"/>
  <c r="AP333" i="8"/>
  <c r="AM333" i="8"/>
  <c r="E550" i="8"/>
  <c r="CV549" i="8"/>
  <c r="CW549" i="8"/>
  <c r="K549" i="8"/>
  <c r="AA549" i="8"/>
  <c r="AQ549" i="8"/>
  <c r="BG549" i="8"/>
  <c r="BW549" i="8"/>
  <c r="CM549" i="8"/>
  <c r="L549" i="8"/>
  <c r="AB549" i="8"/>
  <c r="AR549" i="8"/>
  <c r="BH549" i="8"/>
  <c r="BX549" i="8"/>
  <c r="CN549" i="8"/>
  <c r="M549" i="8"/>
  <c r="AC549" i="8"/>
  <c r="AS549" i="8"/>
  <c r="BI549" i="8"/>
  <c r="BY549" i="8"/>
  <c r="CO549" i="8"/>
  <c r="N549" i="8"/>
  <c r="AD549" i="8"/>
  <c r="AT549" i="8"/>
  <c r="BJ549" i="8"/>
  <c r="BZ549" i="8"/>
  <c r="CP549" i="8"/>
  <c r="G549" i="8"/>
  <c r="O549" i="8"/>
  <c r="AE549" i="8"/>
  <c r="AU549" i="8"/>
  <c r="BK549" i="8"/>
  <c r="CA549" i="8"/>
  <c r="CQ549" i="8"/>
  <c r="P549" i="8"/>
  <c r="AF549" i="8"/>
  <c r="AV549" i="8"/>
  <c r="BL549" i="8"/>
  <c r="CB549" i="8"/>
  <c r="CR549" i="8"/>
  <c r="Q549" i="8"/>
  <c r="AG549" i="8"/>
  <c r="AW549" i="8"/>
  <c r="BM549" i="8"/>
  <c r="CC549" i="8"/>
  <c r="CS549" i="8"/>
  <c r="R549" i="8"/>
  <c r="AH549" i="8"/>
  <c r="AX549" i="8"/>
  <c r="BN549" i="8"/>
  <c r="CD549" i="8"/>
  <c r="CT549" i="8"/>
  <c r="S549" i="8"/>
  <c r="AI549" i="8"/>
  <c r="AY549" i="8"/>
  <c r="BO549" i="8"/>
  <c r="CE549" i="8"/>
  <c r="CU549" i="8"/>
  <c r="T549" i="8"/>
  <c r="AJ549" i="8"/>
  <c r="AZ549" i="8"/>
  <c r="BP549" i="8"/>
  <c r="CF549" i="8"/>
  <c r="U549" i="8"/>
  <c r="AK549" i="8"/>
  <c r="BA549" i="8"/>
  <c r="BQ549" i="8"/>
  <c r="CG549" i="8"/>
  <c r="V549" i="8"/>
  <c r="AL549" i="8"/>
  <c r="BB549" i="8"/>
  <c r="BR549" i="8"/>
  <c r="CH549" i="8"/>
  <c r="W549" i="8"/>
  <c r="AM549" i="8"/>
  <c r="BC549" i="8"/>
  <c r="BS549" i="8"/>
  <c r="CI549" i="8"/>
  <c r="H549" i="8"/>
  <c r="X549" i="8"/>
  <c r="AN549" i="8"/>
  <c r="BD549" i="8"/>
  <c r="BT549" i="8"/>
  <c r="CJ549" i="8"/>
  <c r="J549" i="8"/>
  <c r="Z549" i="8"/>
  <c r="AP549" i="8"/>
  <c r="BF549" i="8"/>
  <c r="BV549" i="8"/>
  <c r="CL549" i="8"/>
  <c r="Y549" i="8"/>
  <c r="AO549" i="8"/>
  <c r="BE549" i="8"/>
  <c r="BU549" i="8"/>
  <c r="CK549" i="8"/>
  <c r="I549" i="8"/>
  <c r="E334" i="8"/>
  <c r="E440" i="8"/>
  <c r="CW440" i="8" l="1"/>
  <c r="CM440" i="8"/>
  <c r="CC440" i="8"/>
  <c r="BS440" i="8"/>
  <c r="BI440" i="8"/>
  <c r="AY440" i="8"/>
  <c r="AO440" i="8"/>
  <c r="AE440" i="8"/>
  <c r="U440" i="8"/>
  <c r="K440" i="8"/>
  <c r="CV440" i="8"/>
  <c r="CL440" i="8"/>
  <c r="CB440" i="8"/>
  <c r="BR440" i="8"/>
  <c r="BH440" i="8"/>
  <c r="AX440" i="8"/>
  <c r="AN440" i="8"/>
  <c r="AD440" i="8"/>
  <c r="T440" i="8"/>
  <c r="J440" i="8"/>
  <c r="CU440" i="8"/>
  <c r="CK440" i="8"/>
  <c r="CA440" i="8"/>
  <c r="BQ440" i="8"/>
  <c r="BG440" i="8"/>
  <c r="AW440" i="8"/>
  <c r="AM440" i="8"/>
  <c r="AC440" i="8"/>
  <c r="S440" i="8"/>
  <c r="I440" i="8"/>
  <c r="CJ440" i="8"/>
  <c r="BW440" i="8"/>
  <c r="BJ440" i="8"/>
  <c r="AT440" i="8"/>
  <c r="AG440" i="8"/>
  <c r="Q440" i="8"/>
  <c r="CI440" i="8"/>
  <c r="BV440" i="8"/>
  <c r="BF440" i="8"/>
  <c r="AS440" i="8"/>
  <c r="AF440" i="8"/>
  <c r="P440" i="8"/>
  <c r="CH440" i="8"/>
  <c r="BU440" i="8"/>
  <c r="BE440" i="8"/>
  <c r="AR440" i="8"/>
  <c r="AB440" i="8"/>
  <c r="O440" i="8"/>
  <c r="CN440" i="8"/>
  <c r="BX440" i="8"/>
  <c r="BK440" i="8"/>
  <c r="AU440" i="8"/>
  <c r="AH440" i="8"/>
  <c r="R440" i="8"/>
  <c r="CE440" i="8"/>
  <c r="BD440" i="8"/>
  <c r="AJ440" i="8"/>
  <c r="L440" i="8"/>
  <c r="CD440" i="8"/>
  <c r="BC440" i="8"/>
  <c r="AI440" i="8"/>
  <c r="H440" i="8"/>
  <c r="CT440" i="8"/>
  <c r="BZ440" i="8"/>
  <c r="BB440" i="8"/>
  <c r="AA440" i="8"/>
  <c r="G440" i="8"/>
  <c r="CS440" i="8"/>
  <c r="BY440" i="8"/>
  <c r="BA440" i="8"/>
  <c r="Z440" i="8"/>
  <c r="CR440" i="8"/>
  <c r="BT440" i="8"/>
  <c r="AZ440" i="8"/>
  <c r="Y440" i="8"/>
  <c r="CF440" i="8"/>
  <c r="BL440" i="8"/>
  <c r="AK440" i="8"/>
  <c r="M440" i="8"/>
  <c r="CQ440" i="8"/>
  <c r="AP440" i="8"/>
  <c r="CP440" i="8"/>
  <c r="AL440" i="8"/>
  <c r="CO440" i="8"/>
  <c r="X440" i="8"/>
  <c r="CG440" i="8"/>
  <c r="W440" i="8"/>
  <c r="AQ440" i="8"/>
  <c r="BP440" i="8"/>
  <c r="BO440" i="8"/>
  <c r="BN440" i="8"/>
  <c r="BM440" i="8"/>
  <c r="AV440" i="8"/>
  <c r="V440" i="8"/>
  <c r="N440" i="8"/>
  <c r="CO334" i="8"/>
  <c r="CC334" i="8"/>
  <c r="BQ334" i="8"/>
  <c r="BE334" i="8"/>
  <c r="AS334" i="8"/>
  <c r="AG334" i="8"/>
  <c r="U334" i="8"/>
  <c r="I334" i="8"/>
  <c r="CX334" i="8"/>
  <c r="CL334" i="8"/>
  <c r="BZ334" i="8"/>
  <c r="BN334" i="8"/>
  <c r="BB334" i="8"/>
  <c r="AP334" i="8"/>
  <c r="AD334" i="8"/>
  <c r="R334" i="8"/>
  <c r="CU334" i="8"/>
  <c r="CI334" i="8"/>
  <c r="BW334" i="8"/>
  <c r="BK334" i="8"/>
  <c r="AY334" i="8"/>
  <c r="AM334" i="8"/>
  <c r="AA334" i="8"/>
  <c r="O334" i="8"/>
  <c r="CK334" i="8"/>
  <c r="BU334" i="8"/>
  <c r="BF334" i="8"/>
  <c r="AO334" i="8"/>
  <c r="Y334" i="8"/>
  <c r="J334" i="8"/>
  <c r="CH334" i="8"/>
  <c r="BS334" i="8"/>
  <c r="BC334" i="8"/>
  <c r="AL334" i="8"/>
  <c r="W334" i="8"/>
  <c r="G334" i="8"/>
  <c r="CT334" i="8"/>
  <c r="CE334" i="8"/>
  <c r="BO334" i="8"/>
  <c r="AX334" i="8"/>
  <c r="AI334" i="8"/>
  <c r="S334" i="8"/>
  <c r="CS334" i="8"/>
  <c r="CD334" i="8"/>
  <c r="BM334" i="8"/>
  <c r="AW334" i="8"/>
  <c r="AH334" i="8"/>
  <c r="Q334" i="8"/>
  <c r="CR334" i="8"/>
  <c r="CB334" i="8"/>
  <c r="BL334" i="8"/>
  <c r="AV334" i="8"/>
  <c r="AF334" i="8"/>
  <c r="P334" i="8"/>
  <c r="CG334" i="8"/>
  <c r="BG334" i="8"/>
  <c r="AC334" i="8"/>
  <c r="BY334" i="8"/>
  <c r="AZ334" i="8"/>
  <c r="X334" i="8"/>
  <c r="BX334" i="8"/>
  <c r="AU334" i="8"/>
  <c r="V334" i="8"/>
  <c r="CW334" i="8"/>
  <c r="BV334" i="8"/>
  <c r="AT334" i="8"/>
  <c r="T334" i="8"/>
  <c r="CQ334" i="8"/>
  <c r="BR334" i="8"/>
  <c r="AQ334" i="8"/>
  <c r="M334" i="8"/>
  <c r="CP334" i="8"/>
  <c r="BP334" i="8"/>
  <c r="AN334" i="8"/>
  <c r="L334" i="8"/>
  <c r="CN334" i="8"/>
  <c r="BJ334" i="8"/>
  <c r="AK334" i="8"/>
  <c r="K334" i="8"/>
  <c r="CM334" i="8"/>
  <c r="BI334" i="8"/>
  <c r="AJ334" i="8"/>
  <c r="H334" i="8"/>
  <c r="CV334" i="8"/>
  <c r="N334" i="8"/>
  <c r="CJ334" i="8"/>
  <c r="CF334" i="8"/>
  <c r="CA334" i="8"/>
  <c r="BT334" i="8"/>
  <c r="BH334" i="8"/>
  <c r="BD334" i="8"/>
  <c r="BA334" i="8"/>
  <c r="AR334" i="8"/>
  <c r="AE334" i="8"/>
  <c r="AB334" i="8"/>
  <c r="Z334" i="8"/>
  <c r="E551" i="8"/>
  <c r="CV550" i="8"/>
  <c r="CW550" i="8"/>
  <c r="CX550" i="8"/>
  <c r="O550" i="8"/>
  <c r="AE550" i="8"/>
  <c r="AU550" i="8"/>
  <c r="BK550" i="8"/>
  <c r="CA550" i="8"/>
  <c r="CQ550" i="8"/>
  <c r="P550" i="8"/>
  <c r="AF550" i="8"/>
  <c r="AV550" i="8"/>
  <c r="BL550" i="8"/>
  <c r="CB550" i="8"/>
  <c r="CR550" i="8"/>
  <c r="Q550" i="8"/>
  <c r="AG550" i="8"/>
  <c r="AW550" i="8"/>
  <c r="BM550" i="8"/>
  <c r="CC550" i="8"/>
  <c r="CS550" i="8"/>
  <c r="R550" i="8"/>
  <c r="AH550" i="8"/>
  <c r="AX550" i="8"/>
  <c r="BN550" i="8"/>
  <c r="CD550" i="8"/>
  <c r="CT550" i="8"/>
  <c r="S550" i="8"/>
  <c r="AI550" i="8"/>
  <c r="AY550" i="8"/>
  <c r="BO550" i="8"/>
  <c r="CE550" i="8"/>
  <c r="CU550" i="8"/>
  <c r="G550" i="8"/>
  <c r="T550" i="8"/>
  <c r="AJ550" i="8"/>
  <c r="AZ550" i="8"/>
  <c r="BP550" i="8"/>
  <c r="CF550" i="8"/>
  <c r="U550" i="8"/>
  <c r="AK550" i="8"/>
  <c r="BA550" i="8"/>
  <c r="BQ550" i="8"/>
  <c r="CG550" i="8"/>
  <c r="V550" i="8"/>
  <c r="AL550" i="8"/>
  <c r="BB550" i="8"/>
  <c r="BR550" i="8"/>
  <c r="CH550" i="8"/>
  <c r="W550" i="8"/>
  <c r="AM550" i="8"/>
  <c r="BC550" i="8"/>
  <c r="BS550" i="8"/>
  <c r="CI550" i="8"/>
  <c r="H550" i="8"/>
  <c r="X550" i="8"/>
  <c r="AN550" i="8"/>
  <c r="BD550" i="8"/>
  <c r="BT550" i="8"/>
  <c r="CJ550" i="8"/>
  <c r="I550" i="8"/>
  <c r="Y550" i="8"/>
  <c r="AO550" i="8"/>
  <c r="BE550" i="8"/>
  <c r="BU550" i="8"/>
  <c r="CK550" i="8"/>
  <c r="J550" i="8"/>
  <c r="Z550" i="8"/>
  <c r="AP550" i="8"/>
  <c r="BF550" i="8"/>
  <c r="BV550" i="8"/>
  <c r="CL550" i="8"/>
  <c r="K550" i="8"/>
  <c r="AA550" i="8"/>
  <c r="AQ550" i="8"/>
  <c r="BG550" i="8"/>
  <c r="BW550" i="8"/>
  <c r="CM550" i="8"/>
  <c r="L550" i="8"/>
  <c r="AB550" i="8"/>
  <c r="AR550" i="8"/>
  <c r="BH550" i="8"/>
  <c r="BX550" i="8"/>
  <c r="CN550" i="8"/>
  <c r="N550" i="8"/>
  <c r="AD550" i="8"/>
  <c r="AT550" i="8"/>
  <c r="BJ550" i="8"/>
  <c r="BZ550" i="8"/>
  <c r="CP550" i="8"/>
  <c r="M550" i="8"/>
  <c r="AC550" i="8"/>
  <c r="AS550" i="8"/>
  <c r="BI550" i="8"/>
  <c r="BY550" i="8"/>
  <c r="CO550" i="8"/>
  <c r="E335" i="8"/>
  <c r="E441" i="8"/>
  <c r="CR441" i="8" l="1"/>
  <c r="CH441" i="8"/>
  <c r="BX441" i="8"/>
  <c r="BN441" i="8"/>
  <c r="BD441" i="8"/>
  <c r="AT441" i="8"/>
  <c r="AJ441" i="8"/>
  <c r="Z441" i="8"/>
  <c r="P441" i="8"/>
  <c r="CQ441" i="8"/>
  <c r="CG441" i="8"/>
  <c r="BW441" i="8"/>
  <c r="BM441" i="8"/>
  <c r="BC441" i="8"/>
  <c r="AS441" i="8"/>
  <c r="AI441" i="8"/>
  <c r="Y441" i="8"/>
  <c r="O441" i="8"/>
  <c r="CP441" i="8"/>
  <c r="CF441" i="8"/>
  <c r="BV441" i="8"/>
  <c r="BL441" i="8"/>
  <c r="BB441" i="8"/>
  <c r="AR441" i="8"/>
  <c r="AH441" i="8"/>
  <c r="X441" i="8"/>
  <c r="N441" i="8"/>
  <c r="CO441" i="8"/>
  <c r="CB441" i="8"/>
  <c r="BO441" i="8"/>
  <c r="AY441" i="8"/>
  <c r="AL441" i="8"/>
  <c r="V441" i="8"/>
  <c r="I441" i="8"/>
  <c r="CN441" i="8"/>
  <c r="CA441" i="8"/>
  <c r="BK441" i="8"/>
  <c r="AX441" i="8"/>
  <c r="AK441" i="8"/>
  <c r="U441" i="8"/>
  <c r="H441" i="8"/>
  <c r="CM441" i="8"/>
  <c r="BZ441" i="8"/>
  <c r="BJ441" i="8"/>
  <c r="AW441" i="8"/>
  <c r="AG441" i="8"/>
  <c r="T441" i="8"/>
  <c r="G441" i="8"/>
  <c r="CS441" i="8"/>
  <c r="CC441" i="8"/>
  <c r="BP441" i="8"/>
  <c r="AZ441" i="8"/>
  <c r="AM441" i="8"/>
  <c r="W441" i="8"/>
  <c r="J441" i="8"/>
  <c r="CE441" i="8"/>
  <c r="BG441" i="8"/>
  <c r="AF441" i="8"/>
  <c r="L441" i="8"/>
  <c r="CX441" i="8"/>
  <c r="CD441" i="8"/>
  <c r="BF441" i="8"/>
  <c r="AE441" i="8"/>
  <c r="K441" i="8"/>
  <c r="CW441" i="8"/>
  <c r="BY441" i="8"/>
  <c r="BE441" i="8"/>
  <c r="AD441" i="8"/>
  <c r="CV441" i="8"/>
  <c r="BU441" i="8"/>
  <c r="BA441" i="8"/>
  <c r="AC441" i="8"/>
  <c r="CU441" i="8"/>
  <c r="BT441" i="8"/>
  <c r="AV441" i="8"/>
  <c r="AB441" i="8"/>
  <c r="CI441" i="8"/>
  <c r="BH441" i="8"/>
  <c r="AN441" i="8"/>
  <c r="M441" i="8"/>
  <c r="BQ441" i="8"/>
  <c r="BI441" i="8"/>
  <c r="AU441" i="8"/>
  <c r="AQ441" i="8"/>
  <c r="BR441" i="8"/>
  <c r="Q441" i="8"/>
  <c r="CT441" i="8"/>
  <c r="CL441" i="8"/>
  <c r="CK441" i="8"/>
  <c r="CJ441" i="8"/>
  <c r="R441" i="8"/>
  <c r="S441" i="8"/>
  <c r="AA441" i="8"/>
  <c r="AO441" i="8"/>
  <c r="BS441" i="8"/>
  <c r="AP441" i="8"/>
  <c r="CO335" i="8"/>
  <c r="CC335" i="8"/>
  <c r="BQ335" i="8"/>
  <c r="BE335" i="8"/>
  <c r="AS335" i="8"/>
  <c r="AG335" i="8"/>
  <c r="U335" i="8"/>
  <c r="I335" i="8"/>
  <c r="CX335" i="8"/>
  <c r="CL335" i="8"/>
  <c r="BZ335" i="8"/>
  <c r="BN335" i="8"/>
  <c r="BB335" i="8"/>
  <c r="AP335" i="8"/>
  <c r="AD335" i="8"/>
  <c r="R335" i="8"/>
  <c r="CU335" i="8"/>
  <c r="CI335" i="8"/>
  <c r="BW335" i="8"/>
  <c r="BK335" i="8"/>
  <c r="AY335" i="8"/>
  <c r="AM335" i="8"/>
  <c r="AA335" i="8"/>
  <c r="O335" i="8"/>
  <c r="CK335" i="8"/>
  <c r="BU335" i="8"/>
  <c r="BF335" i="8"/>
  <c r="AO335" i="8"/>
  <c r="Y335" i="8"/>
  <c r="J335" i="8"/>
  <c r="CJ335" i="8"/>
  <c r="BT335" i="8"/>
  <c r="CY335" i="8"/>
  <c r="CH335" i="8"/>
  <c r="BS335" i="8"/>
  <c r="BC335" i="8"/>
  <c r="AL335" i="8"/>
  <c r="W335" i="8"/>
  <c r="G335" i="8"/>
  <c r="CT335" i="8"/>
  <c r="CE335" i="8"/>
  <c r="BO335" i="8"/>
  <c r="AX335" i="8"/>
  <c r="AI335" i="8"/>
  <c r="S335" i="8"/>
  <c r="CS335" i="8"/>
  <c r="CD335" i="8"/>
  <c r="BM335" i="8"/>
  <c r="AW335" i="8"/>
  <c r="AH335" i="8"/>
  <c r="Q335" i="8"/>
  <c r="CR335" i="8"/>
  <c r="CB335" i="8"/>
  <c r="BL335" i="8"/>
  <c r="AV335" i="8"/>
  <c r="AF335" i="8"/>
  <c r="P335" i="8"/>
  <c r="BV335" i="8"/>
  <c r="AR335" i="8"/>
  <c r="N335" i="8"/>
  <c r="CQ335" i="8"/>
  <c r="BJ335" i="8"/>
  <c r="AK335" i="8"/>
  <c r="K335" i="8"/>
  <c r="CP335" i="8"/>
  <c r="BI335" i="8"/>
  <c r="AJ335" i="8"/>
  <c r="H335" i="8"/>
  <c r="CN335" i="8"/>
  <c r="BH335" i="8"/>
  <c r="AE335" i="8"/>
  <c r="CG335" i="8"/>
  <c r="BD335" i="8"/>
  <c r="AB335" i="8"/>
  <c r="CF335" i="8"/>
  <c r="BA335" i="8"/>
  <c r="Z335" i="8"/>
  <c r="CA335" i="8"/>
  <c r="AZ335" i="8"/>
  <c r="X335" i="8"/>
  <c r="BY335" i="8"/>
  <c r="AU335" i="8"/>
  <c r="V335" i="8"/>
  <c r="CM335" i="8"/>
  <c r="BX335" i="8"/>
  <c r="BR335" i="8"/>
  <c r="BP335" i="8"/>
  <c r="BG335" i="8"/>
  <c r="AT335" i="8"/>
  <c r="AQ335" i="8"/>
  <c r="AN335" i="8"/>
  <c r="AC335" i="8"/>
  <c r="T335" i="8"/>
  <c r="CW335" i="8"/>
  <c r="M335" i="8"/>
  <c r="CV335" i="8"/>
  <c r="L335" i="8"/>
  <c r="E552" i="8"/>
  <c r="CV551" i="8"/>
  <c r="CW551" i="8"/>
  <c r="CX551" i="8"/>
  <c r="CY551" i="8"/>
  <c r="S551" i="8"/>
  <c r="AI551" i="8"/>
  <c r="AY551" i="8"/>
  <c r="BO551" i="8"/>
  <c r="CE551" i="8"/>
  <c r="CU551" i="8"/>
  <c r="T551" i="8"/>
  <c r="AJ551" i="8"/>
  <c r="AZ551" i="8"/>
  <c r="BP551" i="8"/>
  <c r="CF551" i="8"/>
  <c r="U551" i="8"/>
  <c r="AK551" i="8"/>
  <c r="BA551" i="8"/>
  <c r="BQ551" i="8"/>
  <c r="CG551" i="8"/>
  <c r="V551" i="8"/>
  <c r="AL551" i="8"/>
  <c r="BB551" i="8"/>
  <c r="BR551" i="8"/>
  <c r="CH551" i="8"/>
  <c r="W551" i="8"/>
  <c r="AM551" i="8"/>
  <c r="BC551" i="8"/>
  <c r="BS551" i="8"/>
  <c r="CI551" i="8"/>
  <c r="H551" i="8"/>
  <c r="X551" i="8"/>
  <c r="AN551" i="8"/>
  <c r="BD551" i="8"/>
  <c r="BT551" i="8"/>
  <c r="CJ551" i="8"/>
  <c r="G551" i="8"/>
  <c r="I551" i="8"/>
  <c r="Y551" i="8"/>
  <c r="AO551" i="8"/>
  <c r="BE551" i="8"/>
  <c r="BU551" i="8"/>
  <c r="CK551" i="8"/>
  <c r="J551" i="8"/>
  <c r="Z551" i="8"/>
  <c r="AP551" i="8"/>
  <c r="BF551" i="8"/>
  <c r="BV551" i="8"/>
  <c r="CL551" i="8"/>
  <c r="K551" i="8"/>
  <c r="AA551" i="8"/>
  <c r="AQ551" i="8"/>
  <c r="BG551" i="8"/>
  <c r="BW551" i="8"/>
  <c r="CM551" i="8"/>
  <c r="L551" i="8"/>
  <c r="AB551" i="8"/>
  <c r="AR551" i="8"/>
  <c r="BH551" i="8"/>
  <c r="BX551" i="8"/>
  <c r="CN551" i="8"/>
  <c r="M551" i="8"/>
  <c r="AC551" i="8"/>
  <c r="AS551" i="8"/>
  <c r="BI551" i="8"/>
  <c r="BY551" i="8"/>
  <c r="CO551" i="8"/>
  <c r="N551" i="8"/>
  <c r="AD551" i="8"/>
  <c r="AT551" i="8"/>
  <c r="BJ551" i="8"/>
  <c r="BZ551" i="8"/>
  <c r="CP551" i="8"/>
  <c r="O551" i="8"/>
  <c r="AE551" i="8"/>
  <c r="AU551" i="8"/>
  <c r="BK551" i="8"/>
  <c r="CA551" i="8"/>
  <c r="CQ551" i="8"/>
  <c r="P551" i="8"/>
  <c r="AF551" i="8"/>
  <c r="AV551" i="8"/>
  <c r="BL551" i="8"/>
  <c r="CB551" i="8"/>
  <c r="CR551" i="8"/>
  <c r="R551" i="8"/>
  <c r="AH551" i="8"/>
  <c r="AX551" i="8"/>
  <c r="BN551" i="8"/>
  <c r="CD551" i="8"/>
  <c r="CT551" i="8"/>
  <c r="CS551" i="8"/>
  <c r="Q551" i="8"/>
  <c r="AG551" i="8"/>
  <c r="AW551" i="8"/>
  <c r="CC551" i="8"/>
  <c r="BM551" i="8"/>
  <c r="E442" i="8"/>
  <c r="E336" i="8"/>
  <c r="CV442" i="8" l="1"/>
  <c r="CL442" i="8"/>
  <c r="CB442" i="8"/>
  <c r="BR442" i="8"/>
  <c r="BH442" i="8"/>
  <c r="AX442" i="8"/>
  <c r="AN442" i="8"/>
  <c r="AD442" i="8"/>
  <c r="T442" i="8"/>
  <c r="J442" i="8"/>
  <c r="CU442" i="8"/>
  <c r="CK442" i="8"/>
  <c r="CA442" i="8"/>
  <c r="BQ442" i="8"/>
  <c r="BG442" i="8"/>
  <c r="AW442" i="8"/>
  <c r="AM442" i="8"/>
  <c r="AC442" i="8"/>
  <c r="S442" i="8"/>
  <c r="I442" i="8"/>
  <c r="CT442" i="8"/>
  <c r="CJ442" i="8"/>
  <c r="BZ442" i="8"/>
  <c r="BP442" i="8"/>
  <c r="BF442" i="8"/>
  <c r="AV442" i="8"/>
  <c r="AL442" i="8"/>
  <c r="AB442" i="8"/>
  <c r="R442" i="8"/>
  <c r="H442" i="8"/>
  <c r="CS442" i="8"/>
  <c r="CF442" i="8"/>
  <c r="BS442" i="8"/>
  <c r="BC442" i="8"/>
  <c r="AP442" i="8"/>
  <c r="Z442" i="8"/>
  <c r="M442" i="8"/>
  <c r="CR442" i="8"/>
  <c r="CE442" i="8"/>
  <c r="BO442" i="8"/>
  <c r="BB442" i="8"/>
  <c r="AO442" i="8"/>
  <c r="Y442" i="8"/>
  <c r="L442" i="8"/>
  <c r="CQ442" i="8"/>
  <c r="CD442" i="8"/>
  <c r="BN442" i="8"/>
  <c r="BA442" i="8"/>
  <c r="AK442" i="8"/>
  <c r="X442" i="8"/>
  <c r="K442" i="8"/>
  <c r="CW442" i="8"/>
  <c r="CG442" i="8"/>
  <c r="BT442" i="8"/>
  <c r="BD442" i="8"/>
  <c r="AQ442" i="8"/>
  <c r="AA442" i="8"/>
  <c r="N442" i="8"/>
  <c r="CC442" i="8"/>
  <c r="BI442" i="8"/>
  <c r="AH442" i="8"/>
  <c r="G442" i="8"/>
  <c r="BY442" i="8"/>
  <c r="BE442" i="8"/>
  <c r="AG442" i="8"/>
  <c r="CY442" i="8"/>
  <c r="BX442" i="8"/>
  <c r="AZ442" i="8"/>
  <c r="AF442" i="8"/>
  <c r="CX442" i="8"/>
  <c r="BW442" i="8"/>
  <c r="AY442" i="8"/>
  <c r="AE442" i="8"/>
  <c r="CP442" i="8"/>
  <c r="BV442" i="8"/>
  <c r="AU442" i="8"/>
  <c r="W442" i="8"/>
  <c r="CH442" i="8"/>
  <c r="BJ442" i="8"/>
  <c r="AI442" i="8"/>
  <c r="O442" i="8"/>
  <c r="CM442" i="8"/>
  <c r="V442" i="8"/>
  <c r="CI442" i="8"/>
  <c r="U442" i="8"/>
  <c r="BU442" i="8"/>
  <c r="Q442" i="8"/>
  <c r="BM442" i="8"/>
  <c r="P442" i="8"/>
  <c r="CN442" i="8"/>
  <c r="AJ442" i="8"/>
  <c r="AR442" i="8"/>
  <c r="CO442" i="8"/>
  <c r="BL442" i="8"/>
  <c r="BK442" i="8"/>
  <c r="AT442" i="8"/>
  <c r="AS442" i="8"/>
  <c r="CZ336" i="8"/>
  <c r="CN336" i="8"/>
  <c r="CB336" i="8"/>
  <c r="BP336" i="8"/>
  <c r="BD336" i="8"/>
  <c r="AR336" i="8"/>
  <c r="AF336" i="8"/>
  <c r="T336" i="8"/>
  <c r="H336" i="8"/>
  <c r="CW336" i="8"/>
  <c r="CK336" i="8"/>
  <c r="BY336" i="8"/>
  <c r="BM336" i="8"/>
  <c r="BA336" i="8"/>
  <c r="AO336" i="8"/>
  <c r="AC336" i="8"/>
  <c r="Q336" i="8"/>
  <c r="CT336" i="8"/>
  <c r="CH336" i="8"/>
  <c r="BV336" i="8"/>
  <c r="BJ336" i="8"/>
  <c r="AX336" i="8"/>
  <c r="AL336" i="8"/>
  <c r="Z336" i="8"/>
  <c r="N336" i="8"/>
  <c r="CJ336" i="8"/>
  <c r="BT336" i="8"/>
  <c r="BE336" i="8"/>
  <c r="AN336" i="8"/>
  <c r="X336" i="8"/>
  <c r="I336" i="8"/>
  <c r="CY336" i="8"/>
  <c r="CI336" i="8"/>
  <c r="BS336" i="8"/>
  <c r="BC336" i="8"/>
  <c r="AM336" i="8"/>
  <c r="W336" i="8"/>
  <c r="G336" i="8"/>
  <c r="CX336" i="8"/>
  <c r="CG336" i="8"/>
  <c r="BR336" i="8"/>
  <c r="BB336" i="8"/>
  <c r="AK336" i="8"/>
  <c r="V336" i="8"/>
  <c r="CS336" i="8"/>
  <c r="CD336" i="8"/>
  <c r="BN336" i="8"/>
  <c r="AW336" i="8"/>
  <c r="AH336" i="8"/>
  <c r="R336" i="8"/>
  <c r="CR336" i="8"/>
  <c r="CC336" i="8"/>
  <c r="BL336" i="8"/>
  <c r="AV336" i="8"/>
  <c r="AG336" i="8"/>
  <c r="P336" i="8"/>
  <c r="CQ336" i="8"/>
  <c r="CA336" i="8"/>
  <c r="BK336" i="8"/>
  <c r="AU336" i="8"/>
  <c r="AE336" i="8"/>
  <c r="O336" i="8"/>
  <c r="BU336" i="8"/>
  <c r="AP336" i="8"/>
  <c r="J336" i="8"/>
  <c r="CP336" i="8"/>
  <c r="BI336" i="8"/>
  <c r="AD336" i="8"/>
  <c r="CO336" i="8"/>
  <c r="BH336" i="8"/>
  <c r="AB336" i="8"/>
  <c r="CM336" i="8"/>
  <c r="BG336" i="8"/>
  <c r="AA336" i="8"/>
  <c r="CF336" i="8"/>
  <c r="AZ336" i="8"/>
  <c r="U336" i="8"/>
  <c r="CE336" i="8"/>
  <c r="AY336" i="8"/>
  <c r="S336" i="8"/>
  <c r="BZ336" i="8"/>
  <c r="AT336" i="8"/>
  <c r="M336" i="8"/>
  <c r="BX336" i="8"/>
  <c r="AS336" i="8"/>
  <c r="L336" i="8"/>
  <c r="CL336" i="8"/>
  <c r="BW336" i="8"/>
  <c r="BQ336" i="8"/>
  <c r="BO336" i="8"/>
  <c r="BF336" i="8"/>
  <c r="AQ336" i="8"/>
  <c r="AJ336" i="8"/>
  <c r="AI336" i="8"/>
  <c r="Y336" i="8"/>
  <c r="K336" i="8"/>
  <c r="CV336" i="8"/>
  <c r="CU336" i="8"/>
  <c r="E553" i="8"/>
  <c r="CV552" i="8"/>
  <c r="CW552" i="8"/>
  <c r="CX552" i="8"/>
  <c r="CY552" i="8"/>
  <c r="CZ552" i="8"/>
  <c r="W552" i="8"/>
  <c r="AM552" i="8"/>
  <c r="BC552" i="8"/>
  <c r="BS552" i="8"/>
  <c r="CI552" i="8"/>
  <c r="H552" i="8"/>
  <c r="X552" i="8"/>
  <c r="AN552" i="8"/>
  <c r="BD552" i="8"/>
  <c r="BT552" i="8"/>
  <c r="CJ552" i="8"/>
  <c r="I552" i="8"/>
  <c r="Y552" i="8"/>
  <c r="AO552" i="8"/>
  <c r="BE552" i="8"/>
  <c r="BU552" i="8"/>
  <c r="CK552" i="8"/>
  <c r="J552" i="8"/>
  <c r="Z552" i="8"/>
  <c r="AP552" i="8"/>
  <c r="BF552" i="8"/>
  <c r="BV552" i="8"/>
  <c r="CL552" i="8"/>
  <c r="K552" i="8"/>
  <c r="AA552" i="8"/>
  <c r="AQ552" i="8"/>
  <c r="BG552" i="8"/>
  <c r="BW552" i="8"/>
  <c r="CM552" i="8"/>
  <c r="L552" i="8"/>
  <c r="AB552" i="8"/>
  <c r="AR552" i="8"/>
  <c r="BH552" i="8"/>
  <c r="BX552" i="8"/>
  <c r="CN552" i="8"/>
  <c r="M552" i="8"/>
  <c r="AC552" i="8"/>
  <c r="AS552" i="8"/>
  <c r="BI552" i="8"/>
  <c r="BY552" i="8"/>
  <c r="CO552" i="8"/>
  <c r="G552" i="8"/>
  <c r="N552" i="8"/>
  <c r="AD552" i="8"/>
  <c r="AT552" i="8"/>
  <c r="BJ552" i="8"/>
  <c r="BZ552" i="8"/>
  <c r="CP552" i="8"/>
  <c r="O552" i="8"/>
  <c r="AE552" i="8"/>
  <c r="AU552" i="8"/>
  <c r="BK552" i="8"/>
  <c r="CA552" i="8"/>
  <c r="CQ552" i="8"/>
  <c r="P552" i="8"/>
  <c r="AF552" i="8"/>
  <c r="AV552" i="8"/>
  <c r="BL552" i="8"/>
  <c r="CB552" i="8"/>
  <c r="CR552" i="8"/>
  <c r="Q552" i="8"/>
  <c r="AG552" i="8"/>
  <c r="AW552" i="8"/>
  <c r="BM552" i="8"/>
  <c r="CC552" i="8"/>
  <c r="CS552" i="8"/>
  <c r="R552" i="8"/>
  <c r="AH552" i="8"/>
  <c r="AX552" i="8"/>
  <c r="BN552" i="8"/>
  <c r="CD552" i="8"/>
  <c r="CT552" i="8"/>
  <c r="S552" i="8"/>
  <c r="AI552" i="8"/>
  <c r="AY552" i="8"/>
  <c r="BO552" i="8"/>
  <c r="CE552" i="8"/>
  <c r="CU552" i="8"/>
  <c r="T552" i="8"/>
  <c r="AJ552" i="8"/>
  <c r="AZ552" i="8"/>
  <c r="BP552" i="8"/>
  <c r="CF552" i="8"/>
  <c r="V552" i="8"/>
  <c r="AL552" i="8"/>
  <c r="BB552" i="8"/>
  <c r="BR552" i="8"/>
  <c r="CH552" i="8"/>
  <c r="U552" i="8"/>
  <c r="AK552" i="8"/>
  <c r="BA552" i="8"/>
  <c r="BQ552" i="8"/>
  <c r="CG552" i="8"/>
  <c r="E443" i="8"/>
  <c r="E337" i="8"/>
  <c r="CY443" i="8" l="1"/>
  <c r="CO443" i="8"/>
  <c r="CE443" i="8"/>
  <c r="BU443" i="8"/>
  <c r="BK443" i="8"/>
  <c r="BA443" i="8"/>
  <c r="AQ443" i="8"/>
  <c r="AG443" i="8"/>
  <c r="W443" i="8"/>
  <c r="M443" i="8"/>
  <c r="CX443" i="8"/>
  <c r="CN443" i="8"/>
  <c r="CD443" i="8"/>
  <c r="BT443" i="8"/>
  <c r="BJ443" i="8"/>
  <c r="AZ443" i="8"/>
  <c r="AP443" i="8"/>
  <c r="AF443" i="8"/>
  <c r="V443" i="8"/>
  <c r="L443" i="8"/>
  <c r="CW443" i="8"/>
  <c r="CM443" i="8"/>
  <c r="CC443" i="8"/>
  <c r="BS443" i="8"/>
  <c r="BI443" i="8"/>
  <c r="AY443" i="8"/>
  <c r="AO443" i="8"/>
  <c r="AE443" i="8"/>
  <c r="U443" i="8"/>
  <c r="K443" i="8"/>
  <c r="CV443" i="8"/>
  <c r="CI443" i="8"/>
  <c r="BV443" i="8"/>
  <c r="BF443" i="8"/>
  <c r="AS443" i="8"/>
  <c r="AC443" i="8"/>
  <c r="P443" i="8"/>
  <c r="CU443" i="8"/>
  <c r="CH443" i="8"/>
  <c r="BR443" i="8"/>
  <c r="BE443" i="8"/>
  <c r="AR443" i="8"/>
  <c r="AB443" i="8"/>
  <c r="O443" i="8"/>
  <c r="CT443" i="8"/>
  <c r="CG443" i="8"/>
  <c r="BQ443" i="8"/>
  <c r="BD443" i="8"/>
  <c r="AN443" i="8"/>
  <c r="AA443" i="8"/>
  <c r="N443" i="8"/>
  <c r="CZ443" i="8"/>
  <c r="CJ443" i="8"/>
  <c r="BW443" i="8"/>
  <c r="BG443" i="8"/>
  <c r="AT443" i="8"/>
  <c r="AD443" i="8"/>
  <c r="Q443" i="8"/>
  <c r="CA443" i="8"/>
  <c r="BC443" i="8"/>
  <c r="AI443" i="8"/>
  <c r="H443" i="8"/>
  <c r="BZ443" i="8"/>
  <c r="BB443" i="8"/>
  <c r="AH443" i="8"/>
  <c r="G443" i="8"/>
  <c r="CS443" i="8"/>
  <c r="BY443" i="8"/>
  <c r="AX443" i="8"/>
  <c r="Z443" i="8"/>
  <c r="CR443" i="8"/>
  <c r="BX443" i="8"/>
  <c r="AW443" i="8"/>
  <c r="Y443" i="8"/>
  <c r="CQ443" i="8"/>
  <c r="BP443" i="8"/>
  <c r="AV443" i="8"/>
  <c r="X443" i="8"/>
  <c r="CB443" i="8"/>
  <c r="BH443" i="8"/>
  <c r="AJ443" i="8"/>
  <c r="I443" i="8"/>
  <c r="AU443" i="8"/>
  <c r="AM443" i="8"/>
  <c r="CP443" i="8"/>
  <c r="AL443" i="8"/>
  <c r="CL443" i="8"/>
  <c r="AK443" i="8"/>
  <c r="BL443" i="8"/>
  <c r="T443" i="8"/>
  <c r="S443" i="8"/>
  <c r="R443" i="8"/>
  <c r="J443" i="8"/>
  <c r="BM443" i="8"/>
  <c r="BN443" i="8"/>
  <c r="CK443" i="8"/>
  <c r="CF443" i="8"/>
  <c r="BO443" i="8"/>
  <c r="CX337" i="8"/>
  <c r="CL337" i="8"/>
  <c r="BZ337" i="8"/>
  <c r="BN337" i="8"/>
  <c r="BB337" i="8"/>
  <c r="AP337" i="8"/>
  <c r="AD337" i="8"/>
  <c r="R337" i="8"/>
  <c r="CU337" i="8"/>
  <c r="CI337" i="8"/>
  <c r="BW337" i="8"/>
  <c r="BK337" i="8"/>
  <c r="AY337" i="8"/>
  <c r="AM337" i="8"/>
  <c r="AA337" i="8"/>
  <c r="O337" i="8"/>
  <c r="CR337" i="8"/>
  <c r="CF337" i="8"/>
  <c r="BT337" i="8"/>
  <c r="BH337" i="8"/>
  <c r="AV337" i="8"/>
  <c r="AJ337" i="8"/>
  <c r="X337" i="8"/>
  <c r="L337" i="8"/>
  <c r="CY337" i="8"/>
  <c r="CH337" i="8"/>
  <c r="BR337" i="8"/>
  <c r="BC337" i="8"/>
  <c r="AL337" i="8"/>
  <c r="V337" i="8"/>
  <c r="G337" i="8"/>
  <c r="CW337" i="8"/>
  <c r="CG337" i="8"/>
  <c r="BQ337" i="8"/>
  <c r="BA337" i="8"/>
  <c r="AK337" i="8"/>
  <c r="U337" i="8"/>
  <c r="CV337" i="8"/>
  <c r="CE337" i="8"/>
  <c r="BP337" i="8"/>
  <c r="AZ337" i="8"/>
  <c r="AI337" i="8"/>
  <c r="T337" i="8"/>
  <c r="CQ337" i="8"/>
  <c r="CB337" i="8"/>
  <c r="BL337" i="8"/>
  <c r="AU337" i="8"/>
  <c r="AF337" i="8"/>
  <c r="P337" i="8"/>
  <c r="CP337" i="8"/>
  <c r="CA337" i="8"/>
  <c r="BJ337" i="8"/>
  <c r="AT337" i="8"/>
  <c r="AE337" i="8"/>
  <c r="N337" i="8"/>
  <c r="CO337" i="8"/>
  <c r="BY337" i="8"/>
  <c r="BI337" i="8"/>
  <c r="AS337" i="8"/>
  <c r="AC337" i="8"/>
  <c r="M337" i="8"/>
  <c r="CZ337" i="8"/>
  <c r="BS337" i="8"/>
  <c r="AN337" i="8"/>
  <c r="H337" i="8"/>
  <c r="CN337" i="8"/>
  <c r="BG337" i="8"/>
  <c r="AB337" i="8"/>
  <c r="CM337" i="8"/>
  <c r="BF337" i="8"/>
  <c r="Z337" i="8"/>
  <c r="CK337" i="8"/>
  <c r="BE337" i="8"/>
  <c r="Y337" i="8"/>
  <c r="CD337" i="8"/>
  <c r="AX337" i="8"/>
  <c r="S337" i="8"/>
  <c r="CC337" i="8"/>
  <c r="AW337" i="8"/>
  <c r="Q337" i="8"/>
  <c r="BX337" i="8"/>
  <c r="AR337" i="8"/>
  <c r="K337" i="8"/>
  <c r="BV337" i="8"/>
  <c r="AQ337" i="8"/>
  <c r="J337" i="8"/>
  <c r="CJ337" i="8"/>
  <c r="BU337" i="8"/>
  <c r="BO337" i="8"/>
  <c r="BM337" i="8"/>
  <c r="BD337" i="8"/>
  <c r="AO337" i="8"/>
  <c r="AH337" i="8"/>
  <c r="AG337" i="8"/>
  <c r="W337" i="8"/>
  <c r="DA337" i="8"/>
  <c r="I337" i="8"/>
  <c r="CT337" i="8"/>
  <c r="CS337" i="8"/>
  <c r="E554" i="8"/>
  <c r="CV553" i="8"/>
  <c r="CW553" i="8"/>
  <c r="CX553" i="8"/>
  <c r="CY553" i="8"/>
  <c r="CZ553" i="8"/>
  <c r="DA553" i="8"/>
  <c r="K553" i="8"/>
  <c r="AA553" i="8"/>
  <c r="AQ553" i="8"/>
  <c r="BG553" i="8"/>
  <c r="BW553" i="8"/>
  <c r="CM553" i="8"/>
  <c r="L553" i="8"/>
  <c r="AB553" i="8"/>
  <c r="AR553" i="8"/>
  <c r="BH553" i="8"/>
  <c r="BX553" i="8"/>
  <c r="CN553" i="8"/>
  <c r="M553" i="8"/>
  <c r="AC553" i="8"/>
  <c r="AS553" i="8"/>
  <c r="BI553" i="8"/>
  <c r="BY553" i="8"/>
  <c r="CO553" i="8"/>
  <c r="N553" i="8"/>
  <c r="AD553" i="8"/>
  <c r="AT553" i="8"/>
  <c r="BJ553" i="8"/>
  <c r="BZ553" i="8"/>
  <c r="CP553" i="8"/>
  <c r="O553" i="8"/>
  <c r="AE553" i="8"/>
  <c r="AU553" i="8"/>
  <c r="BK553" i="8"/>
  <c r="CA553" i="8"/>
  <c r="CQ553" i="8"/>
  <c r="P553" i="8"/>
  <c r="AF553" i="8"/>
  <c r="AV553" i="8"/>
  <c r="BL553" i="8"/>
  <c r="CB553" i="8"/>
  <c r="CR553" i="8"/>
  <c r="Q553" i="8"/>
  <c r="AG553" i="8"/>
  <c r="AW553" i="8"/>
  <c r="BM553" i="8"/>
  <c r="CC553" i="8"/>
  <c r="CS553" i="8"/>
  <c r="R553" i="8"/>
  <c r="AH553" i="8"/>
  <c r="AX553" i="8"/>
  <c r="BN553" i="8"/>
  <c r="CD553" i="8"/>
  <c r="CT553" i="8"/>
  <c r="G553" i="8"/>
  <c r="S553" i="8"/>
  <c r="AI553" i="8"/>
  <c r="AY553" i="8"/>
  <c r="BO553" i="8"/>
  <c r="CE553" i="8"/>
  <c r="CU553" i="8"/>
  <c r="T553" i="8"/>
  <c r="AJ553" i="8"/>
  <c r="AZ553" i="8"/>
  <c r="BP553" i="8"/>
  <c r="CF553" i="8"/>
  <c r="U553" i="8"/>
  <c r="AK553" i="8"/>
  <c r="BA553" i="8"/>
  <c r="BQ553" i="8"/>
  <c r="CG553" i="8"/>
  <c r="V553" i="8"/>
  <c r="AL553" i="8"/>
  <c r="BB553" i="8"/>
  <c r="BR553" i="8"/>
  <c r="CH553" i="8"/>
  <c r="W553" i="8"/>
  <c r="AM553" i="8"/>
  <c r="BC553" i="8"/>
  <c r="BS553" i="8"/>
  <c r="H553" i="8"/>
  <c r="X553" i="8"/>
  <c r="AN553" i="8"/>
  <c r="BD553" i="8"/>
  <c r="BT553" i="8"/>
  <c r="J553" i="8"/>
  <c r="Z553" i="8"/>
  <c r="AP553" i="8"/>
  <c r="BF553" i="8"/>
  <c r="BV553" i="8"/>
  <c r="CL553" i="8"/>
  <c r="I553" i="8"/>
  <c r="Y553" i="8"/>
  <c r="AO553" i="8"/>
  <c r="BE553" i="8"/>
  <c r="BU553" i="8"/>
  <c r="CI553" i="8"/>
  <c r="CJ553" i="8"/>
  <c r="CK553" i="8"/>
  <c r="E338" i="8"/>
  <c r="E444" i="8"/>
  <c r="DA444" i="8" l="1"/>
  <c r="CQ444" i="8"/>
  <c r="CG444" i="8"/>
  <c r="BW444" i="8"/>
  <c r="BM444" i="8"/>
  <c r="BC444" i="8"/>
  <c r="AS444" i="8"/>
  <c r="AI444" i="8"/>
  <c r="Y444" i="8"/>
  <c r="O444" i="8"/>
  <c r="CZ444" i="8"/>
  <c r="CP444" i="8"/>
  <c r="CF444" i="8"/>
  <c r="BV444" i="8"/>
  <c r="BL444" i="8"/>
  <c r="BB444" i="8"/>
  <c r="AR444" i="8"/>
  <c r="AH444" i="8"/>
  <c r="X444" i="8"/>
  <c r="N444" i="8"/>
  <c r="CY444" i="8"/>
  <c r="CO444" i="8"/>
  <c r="CE444" i="8"/>
  <c r="BU444" i="8"/>
  <c r="BK444" i="8"/>
  <c r="BA444" i="8"/>
  <c r="AQ444" i="8"/>
  <c r="AG444" i="8"/>
  <c r="W444" i="8"/>
  <c r="M444" i="8"/>
  <c r="CX444" i="8"/>
  <c r="CK444" i="8"/>
  <c r="BX444" i="8"/>
  <c r="BH444" i="8"/>
  <c r="AU444" i="8"/>
  <c r="AE444" i="8"/>
  <c r="R444" i="8"/>
  <c r="CW444" i="8"/>
  <c r="CJ444" i="8"/>
  <c r="BT444" i="8"/>
  <c r="BG444" i="8"/>
  <c r="AT444" i="8"/>
  <c r="AD444" i="8"/>
  <c r="Q444" i="8"/>
  <c r="CV444" i="8"/>
  <c r="CI444" i="8"/>
  <c r="BS444" i="8"/>
  <c r="BF444" i="8"/>
  <c r="AP444" i="8"/>
  <c r="AC444" i="8"/>
  <c r="P444" i="8"/>
  <c r="CL444" i="8"/>
  <c r="BY444" i="8"/>
  <c r="BI444" i="8"/>
  <c r="AV444" i="8"/>
  <c r="AF444" i="8"/>
  <c r="S444" i="8"/>
  <c r="CU444" i="8"/>
  <c r="CA444" i="8"/>
  <c r="AZ444" i="8"/>
  <c r="AB444" i="8"/>
  <c r="H444" i="8"/>
  <c r="CT444" i="8"/>
  <c r="BZ444" i="8"/>
  <c r="AY444" i="8"/>
  <c r="AA444" i="8"/>
  <c r="G444" i="8"/>
  <c r="CS444" i="8"/>
  <c r="BR444" i="8"/>
  <c r="AX444" i="8"/>
  <c r="Z444" i="8"/>
  <c r="CR444" i="8"/>
  <c r="BQ444" i="8"/>
  <c r="AW444" i="8"/>
  <c r="V444" i="8"/>
  <c r="CN444" i="8"/>
  <c r="BP444" i="8"/>
  <c r="AO444" i="8"/>
  <c r="U444" i="8"/>
  <c r="CB444" i="8"/>
  <c r="BD444" i="8"/>
  <c r="AJ444" i="8"/>
  <c r="I444" i="8"/>
  <c r="BO444" i="8"/>
  <c r="K444" i="8"/>
  <c r="BN444" i="8"/>
  <c r="J444" i="8"/>
  <c r="BJ444" i="8"/>
  <c r="BE444" i="8"/>
  <c r="CC444" i="8"/>
  <c r="L444" i="8"/>
  <c r="AN444" i="8"/>
  <c r="AM444" i="8"/>
  <c r="AL444" i="8"/>
  <c r="AK444" i="8"/>
  <c r="CD444" i="8"/>
  <c r="CM444" i="8"/>
  <c r="CH444" i="8"/>
  <c r="T444" i="8"/>
  <c r="CU338" i="8"/>
  <c r="CI338" i="8"/>
  <c r="BW338" i="8"/>
  <c r="BK338" i="8"/>
  <c r="AY338" i="8"/>
  <c r="AM338" i="8"/>
  <c r="AA338" i="8"/>
  <c r="O338" i="8"/>
  <c r="CR338" i="8"/>
  <c r="CF338" i="8"/>
  <c r="BT338" i="8"/>
  <c r="BH338" i="8"/>
  <c r="AV338" i="8"/>
  <c r="AJ338" i="8"/>
  <c r="X338" i="8"/>
  <c r="L338" i="8"/>
  <c r="DA338" i="8"/>
  <c r="CO338" i="8"/>
  <c r="CC338" i="8"/>
  <c r="BQ338" i="8"/>
  <c r="BE338" i="8"/>
  <c r="AS338" i="8"/>
  <c r="AG338" i="8"/>
  <c r="U338" i="8"/>
  <c r="I338" i="8"/>
  <c r="CV338" i="8"/>
  <c r="CE338" i="8"/>
  <c r="BO338" i="8"/>
  <c r="AZ338" i="8"/>
  <c r="AI338" i="8"/>
  <c r="S338" i="8"/>
  <c r="CT338" i="8"/>
  <c r="CD338" i="8"/>
  <c r="BN338" i="8"/>
  <c r="AX338" i="8"/>
  <c r="AH338" i="8"/>
  <c r="R338" i="8"/>
  <c r="CS338" i="8"/>
  <c r="CB338" i="8"/>
  <c r="BM338" i="8"/>
  <c r="AW338" i="8"/>
  <c r="AF338" i="8"/>
  <c r="Q338" i="8"/>
  <c r="CN338" i="8"/>
  <c r="BY338" i="8"/>
  <c r="BI338" i="8"/>
  <c r="AR338" i="8"/>
  <c r="AC338" i="8"/>
  <c r="M338" i="8"/>
  <c r="CM338" i="8"/>
  <c r="BX338" i="8"/>
  <c r="BG338" i="8"/>
  <c r="AQ338" i="8"/>
  <c r="AB338" i="8"/>
  <c r="K338" i="8"/>
  <c r="DB338" i="8"/>
  <c r="CL338" i="8"/>
  <c r="BV338" i="8"/>
  <c r="BF338" i="8"/>
  <c r="AP338" i="8"/>
  <c r="Z338" i="8"/>
  <c r="J338" i="8"/>
  <c r="CW338" i="8"/>
  <c r="BP338" i="8"/>
  <c r="AK338" i="8"/>
  <c r="CK338" i="8"/>
  <c r="BD338" i="8"/>
  <c r="Y338" i="8"/>
  <c r="CJ338" i="8"/>
  <c r="BC338" i="8"/>
  <c r="W338" i="8"/>
  <c r="CH338" i="8"/>
  <c r="BB338" i="8"/>
  <c r="V338" i="8"/>
  <c r="CA338" i="8"/>
  <c r="AU338" i="8"/>
  <c r="P338" i="8"/>
  <c r="BZ338" i="8"/>
  <c r="AT338" i="8"/>
  <c r="N338" i="8"/>
  <c r="CZ338" i="8"/>
  <c r="BU338" i="8"/>
  <c r="AO338" i="8"/>
  <c r="H338" i="8"/>
  <c r="CY338" i="8"/>
  <c r="BS338" i="8"/>
  <c r="AN338" i="8"/>
  <c r="G338" i="8"/>
  <c r="CG338" i="8"/>
  <c r="BR338" i="8"/>
  <c r="BL338" i="8"/>
  <c r="BJ338" i="8"/>
  <c r="BA338" i="8"/>
  <c r="AL338" i="8"/>
  <c r="AE338" i="8"/>
  <c r="AD338" i="8"/>
  <c r="T338" i="8"/>
  <c r="CX338" i="8"/>
  <c r="CQ338" i="8"/>
  <c r="CP338" i="8"/>
  <c r="CV554" i="8"/>
  <c r="CW554" i="8"/>
  <c r="CX554" i="8"/>
  <c r="CY554" i="8"/>
  <c r="CZ554" i="8"/>
  <c r="DA554" i="8"/>
  <c r="DB554" i="8"/>
  <c r="O554" i="8"/>
  <c r="AE554" i="8"/>
  <c r="AU554" i="8"/>
  <c r="BK554" i="8"/>
  <c r="CA554" i="8"/>
  <c r="CQ554" i="8"/>
  <c r="P554" i="8"/>
  <c r="AF554" i="8"/>
  <c r="AV554" i="8"/>
  <c r="BL554" i="8"/>
  <c r="CB554" i="8"/>
  <c r="CR554" i="8"/>
  <c r="Q554" i="8"/>
  <c r="AG554" i="8"/>
  <c r="AW554" i="8"/>
  <c r="BM554" i="8"/>
  <c r="CC554" i="8"/>
  <c r="CS554" i="8"/>
  <c r="R554" i="8"/>
  <c r="AH554" i="8"/>
  <c r="AX554" i="8"/>
  <c r="BN554" i="8"/>
  <c r="CD554" i="8"/>
  <c r="CT554" i="8"/>
  <c r="S554" i="8"/>
  <c r="AI554" i="8"/>
  <c r="AY554" i="8"/>
  <c r="BO554" i="8"/>
  <c r="CE554" i="8"/>
  <c r="CU554" i="8"/>
  <c r="T554" i="8"/>
  <c r="AJ554" i="8"/>
  <c r="AZ554" i="8"/>
  <c r="BP554" i="8"/>
  <c r="CF554" i="8"/>
  <c r="U554" i="8"/>
  <c r="AK554" i="8"/>
  <c r="BA554" i="8"/>
  <c r="BQ554" i="8"/>
  <c r="CG554" i="8"/>
  <c r="V554" i="8"/>
  <c r="AL554" i="8"/>
  <c r="BB554" i="8"/>
  <c r="BR554" i="8"/>
  <c r="CH554" i="8"/>
  <c r="W554" i="8"/>
  <c r="AM554" i="8"/>
  <c r="BC554" i="8"/>
  <c r="BS554" i="8"/>
  <c r="CI554" i="8"/>
  <c r="G554" i="8"/>
  <c r="H554" i="8"/>
  <c r="X554" i="8"/>
  <c r="AN554" i="8"/>
  <c r="BD554" i="8"/>
  <c r="BT554" i="8"/>
  <c r="CJ554" i="8"/>
  <c r="I554" i="8"/>
  <c r="Y554" i="8"/>
  <c r="AO554" i="8"/>
  <c r="BE554" i="8"/>
  <c r="BU554" i="8"/>
  <c r="CK554" i="8"/>
  <c r="J554" i="8"/>
  <c r="Z554" i="8"/>
  <c r="AP554" i="8"/>
  <c r="BF554" i="8"/>
  <c r="BV554" i="8"/>
  <c r="CL554" i="8"/>
  <c r="N554" i="8"/>
  <c r="AD554" i="8"/>
  <c r="AT554" i="8"/>
  <c r="M554" i="8"/>
  <c r="CN554" i="8"/>
  <c r="AA554" i="8"/>
  <c r="CO554" i="8"/>
  <c r="AB554" i="8"/>
  <c r="CP554" i="8"/>
  <c r="AC554" i="8"/>
  <c r="AQ554" i="8"/>
  <c r="AR554" i="8"/>
  <c r="AS554" i="8"/>
  <c r="BG554" i="8"/>
  <c r="BH554" i="8"/>
  <c r="BI554" i="8"/>
  <c r="BJ554" i="8"/>
  <c r="BW554" i="8"/>
  <c r="BX554" i="8"/>
  <c r="BY554" i="8"/>
  <c r="L554" i="8"/>
  <c r="CM554" i="8"/>
  <c r="K554" i="8"/>
  <c r="BZ554" i="8"/>
  <c r="E445" i="8"/>
  <c r="DB445" i="8" l="1"/>
  <c r="CR445" i="8"/>
  <c r="CH445" i="8"/>
  <c r="BX445" i="8"/>
  <c r="BN445" i="8"/>
  <c r="BD445" i="8"/>
  <c r="AT445" i="8"/>
  <c r="AJ445" i="8"/>
  <c r="Z445" i="8"/>
  <c r="P445" i="8"/>
  <c r="DA445" i="8"/>
  <c r="CQ445" i="8"/>
  <c r="CG445" i="8"/>
  <c r="BW445" i="8"/>
  <c r="BM445" i="8"/>
  <c r="BC445" i="8"/>
  <c r="AS445" i="8"/>
  <c r="AI445" i="8"/>
  <c r="Y445" i="8"/>
  <c r="O445" i="8"/>
  <c r="CZ445" i="8"/>
  <c r="CP445" i="8"/>
  <c r="CF445" i="8"/>
  <c r="BV445" i="8"/>
  <c r="BL445" i="8"/>
  <c r="BB445" i="8"/>
  <c r="AR445" i="8"/>
  <c r="AH445" i="8"/>
  <c r="X445" i="8"/>
  <c r="N445" i="8"/>
  <c r="CY445" i="8"/>
  <c r="CL445" i="8"/>
  <c r="BY445" i="8"/>
  <c r="BI445" i="8"/>
  <c r="AV445" i="8"/>
  <c r="AF445" i="8"/>
  <c r="S445" i="8"/>
  <c r="CX445" i="8"/>
  <c r="CK445" i="8"/>
  <c r="BU445" i="8"/>
  <c r="BH445" i="8"/>
  <c r="AU445" i="8"/>
  <c r="AE445" i="8"/>
  <c r="R445" i="8"/>
  <c r="CW445" i="8"/>
  <c r="CJ445" i="8"/>
  <c r="BT445" i="8"/>
  <c r="BG445" i="8"/>
  <c r="AQ445" i="8"/>
  <c r="AD445" i="8"/>
  <c r="Q445" i="8"/>
  <c r="CV445" i="8"/>
  <c r="CU445" i="8"/>
  <c r="CM445" i="8"/>
  <c r="BZ445" i="8"/>
  <c r="BJ445" i="8"/>
  <c r="AW445" i="8"/>
  <c r="AG445" i="8"/>
  <c r="T445" i="8"/>
  <c r="G445" i="8"/>
  <c r="CT445" i="8"/>
  <c r="BS445" i="8"/>
  <c r="AY445" i="8"/>
  <c r="AA445" i="8"/>
  <c r="CS445" i="8"/>
  <c r="BR445" i="8"/>
  <c r="AX445" i="8"/>
  <c r="W445" i="8"/>
  <c r="CO445" i="8"/>
  <c r="BQ445" i="8"/>
  <c r="AP445" i="8"/>
  <c r="V445" i="8"/>
  <c r="CN445" i="8"/>
  <c r="BP445" i="8"/>
  <c r="AO445" i="8"/>
  <c r="U445" i="8"/>
  <c r="CI445" i="8"/>
  <c r="BO445" i="8"/>
  <c r="AN445" i="8"/>
  <c r="M445" i="8"/>
  <c r="CA445" i="8"/>
  <c r="AZ445" i="8"/>
  <c r="AB445" i="8"/>
  <c r="H445" i="8"/>
  <c r="CE445" i="8"/>
  <c r="AK445" i="8"/>
  <c r="CD445" i="8"/>
  <c r="AC445" i="8"/>
  <c r="CC445" i="8"/>
  <c r="L445" i="8"/>
  <c r="CB445" i="8"/>
  <c r="K445" i="8"/>
  <c r="AL445" i="8"/>
  <c r="BK445" i="8"/>
  <c r="BF445" i="8"/>
  <c r="BE445" i="8"/>
  <c r="BA445" i="8"/>
  <c r="AM445" i="8"/>
  <c r="J445" i="8"/>
  <c r="I445" i="8"/>
  <c r="B16" i="1"/>
  <c r="C3" i="1"/>
  <c r="C5" i="8" l="1"/>
  <c r="C5" i="25"/>
  <c r="B14" i="13"/>
  <c r="B22" i="1"/>
  <c r="C7" i="8"/>
  <c r="D7" i="8" s="1"/>
  <c r="C16" i="1"/>
  <c r="C8" i="1"/>
  <c r="B17" i="1"/>
  <c r="B15" i="13" l="1"/>
  <c r="B23" i="1"/>
  <c r="B14" i="26"/>
  <c r="C22" i="1"/>
  <c r="H2" i="25"/>
  <c r="C7" i="25"/>
  <c r="D7" i="25" s="1"/>
  <c r="D5" i="25"/>
  <c r="C6" i="8"/>
  <c r="C8" i="8" s="1"/>
  <c r="C9" i="1"/>
  <c r="C3" i="8"/>
  <c r="C20" i="8" s="1"/>
  <c r="C3" i="7"/>
  <c r="C3" i="13"/>
  <c r="D5" i="8"/>
  <c r="H2" i="8"/>
  <c r="G342" i="8"/>
  <c r="G343" i="8" s="1"/>
  <c r="G22" i="8"/>
  <c r="D8" i="8"/>
  <c r="B18" i="1"/>
  <c r="C17" i="1"/>
  <c r="B26" i="1" l="1"/>
  <c r="C6" i="25"/>
  <c r="C17" i="8"/>
  <c r="B15" i="26"/>
  <c r="C23" i="1"/>
  <c r="B16" i="13"/>
  <c r="E16" i="13" s="1"/>
  <c r="B24" i="1"/>
  <c r="I28" i="11"/>
  <c r="J28" i="11" s="1"/>
  <c r="C3" i="11" s="1"/>
  <c r="I2" i="14"/>
  <c r="C19" i="1"/>
  <c r="B17" i="13"/>
  <c r="E17" i="13" s="1"/>
  <c r="I2" i="8" a="1"/>
  <c r="G236" i="8"/>
  <c r="G232" i="8"/>
  <c r="G233" i="8" s="1"/>
  <c r="G23" i="8"/>
  <c r="C18" i="1"/>
  <c r="D6" i="8"/>
  <c r="C30" i="8"/>
  <c r="M22" i="8"/>
  <c r="CL22" i="8"/>
  <c r="BT22" i="8"/>
  <c r="BB22" i="8"/>
  <c r="AJ22" i="8"/>
  <c r="AX22" i="8"/>
  <c r="AF22" i="8"/>
  <c r="CF22" i="8"/>
  <c r="CN22" i="8"/>
  <c r="BV22" i="8"/>
  <c r="BD22" i="8"/>
  <c r="AL22" i="8"/>
  <c r="T22" i="8"/>
  <c r="AH22" i="8"/>
  <c r="P22" i="8"/>
  <c r="BX22" i="8"/>
  <c r="BF22" i="8"/>
  <c r="AN22" i="8"/>
  <c r="V22" i="8"/>
  <c r="AU22" i="8"/>
  <c r="R22" i="8"/>
  <c r="O22" i="8"/>
  <c r="BH22" i="8"/>
  <c r="AP22" i="8"/>
  <c r="X22" i="8"/>
  <c r="CQ22" i="8"/>
  <c r="CP22" i="8"/>
  <c r="AR22" i="8"/>
  <c r="Z22" i="8"/>
  <c r="H22" i="8"/>
  <c r="CW22" i="8"/>
  <c r="CS22" i="8"/>
  <c r="AE22" i="8"/>
  <c r="BL22" i="8"/>
  <c r="BZ22" i="8"/>
  <c r="AB22" i="8"/>
  <c r="J22" i="8"/>
  <c r="BK22" i="8"/>
  <c r="CG22" i="8"/>
  <c r="CU22" i="8"/>
  <c r="CC22" i="8"/>
  <c r="CR22" i="8"/>
  <c r="CB22" i="8"/>
  <c r="AV22" i="8"/>
  <c r="BJ22" i="8"/>
  <c r="L22" i="8"/>
  <c r="DA22" i="8"/>
  <c r="CY22" i="8"/>
  <c r="BQ22" i="8"/>
  <c r="CE22" i="8"/>
  <c r="BM22" i="8"/>
  <c r="AG22" i="8"/>
  <c r="CV22" i="8"/>
  <c r="AZ22" i="8"/>
  <c r="AT22" i="8"/>
  <c r="CA22" i="8"/>
  <c r="CK22" i="8"/>
  <c r="CI22" i="8"/>
  <c r="BA22" i="8"/>
  <c r="BO22" i="8"/>
  <c r="AW22" i="8"/>
  <c r="AY22" i="8"/>
  <c r="DB22" i="8"/>
  <c r="AD22" i="8"/>
  <c r="DC22" i="8"/>
  <c r="BU22" i="8"/>
  <c r="BS22" i="8"/>
  <c r="AK22" i="8"/>
  <c r="CJ22" i="8"/>
  <c r="N22" i="8"/>
  <c r="CM22" i="8"/>
  <c r="BE22" i="8"/>
  <c r="BC22" i="8"/>
  <c r="U22" i="8"/>
  <c r="AI22" i="8"/>
  <c r="Q22" i="8"/>
  <c r="BN22" i="8"/>
  <c r="BW22" i="8"/>
  <c r="AO22" i="8"/>
  <c r="AM22" i="8"/>
  <c r="S22" i="8"/>
  <c r="CX22" i="8"/>
  <c r="CO22" i="8"/>
  <c r="BG22" i="8"/>
  <c r="Y22" i="8"/>
  <c r="W22" i="8"/>
  <c r="BR22" i="8"/>
  <c r="BY22" i="8"/>
  <c r="AQ22" i="8"/>
  <c r="I22" i="8"/>
  <c r="BI22" i="8"/>
  <c r="AA22" i="8"/>
  <c r="CT22" i="8"/>
  <c r="AS22" i="8"/>
  <c r="K22" i="8"/>
  <c r="CZ22" i="8"/>
  <c r="CH22" i="8"/>
  <c r="BP22" i="8"/>
  <c r="CD22" i="8"/>
  <c r="AC22" i="8"/>
  <c r="C17" i="13" l="1"/>
  <c r="L5" i="8"/>
  <c r="B16" i="26"/>
  <c r="E16" i="26" s="1"/>
  <c r="C24" i="1"/>
  <c r="B25" i="1"/>
  <c r="I2" i="25" a="1"/>
  <c r="C16" i="13"/>
  <c r="C8" i="25"/>
  <c r="D8" i="25" s="1"/>
  <c r="D6" i="25"/>
  <c r="C17" i="25"/>
  <c r="R22" i="25"/>
  <c r="BW22" i="25"/>
  <c r="CP22" i="25"/>
  <c r="X22" i="25"/>
  <c r="CM22" i="25"/>
  <c r="BA22" i="25"/>
  <c r="BE22" i="25"/>
  <c r="AQ22" i="25"/>
  <c r="W22" i="25"/>
  <c r="AX22" i="25"/>
  <c r="AY22" i="25"/>
  <c r="AN22" i="25"/>
  <c r="AF22" i="25"/>
  <c r="CA22" i="25"/>
  <c r="CC22" i="25"/>
  <c r="BM22" i="25"/>
  <c r="CU22" i="25"/>
  <c r="AO22" i="25"/>
  <c r="BB22" i="25"/>
  <c r="AJ22" i="25"/>
  <c r="AI22" i="25"/>
  <c r="BK22" i="25"/>
  <c r="P22" i="25"/>
  <c r="BP22" i="25"/>
  <c r="AH22" i="25"/>
  <c r="AG22" i="25"/>
  <c r="CG22" i="25"/>
  <c r="AU22" i="25"/>
  <c r="CH22" i="25"/>
  <c r="BZ22" i="25"/>
  <c r="CO22" i="25"/>
  <c r="AC22" i="25"/>
  <c r="CT22" i="25"/>
  <c r="H22" i="25"/>
  <c r="CK22" i="25"/>
  <c r="BO22" i="25"/>
  <c r="N22" i="25"/>
  <c r="S22" i="25"/>
  <c r="AT22" i="25"/>
  <c r="CD22" i="25"/>
  <c r="AL22" i="25"/>
  <c r="V22" i="25"/>
  <c r="BF22" i="25"/>
  <c r="BD22" i="25"/>
  <c r="CR22" i="25"/>
  <c r="BU22" i="25"/>
  <c r="AE22" i="25"/>
  <c r="AA22" i="25"/>
  <c r="DB22" i="25"/>
  <c r="AP22" i="25"/>
  <c r="AD22" i="25"/>
  <c r="BQ22" i="25"/>
  <c r="AV22" i="25"/>
  <c r="CZ22" i="25"/>
  <c r="CN22" i="25"/>
  <c r="M22" i="25"/>
  <c r="U22" i="25"/>
  <c r="O22" i="25"/>
  <c r="BG22" i="25"/>
  <c r="BL22" i="25"/>
  <c r="CI22" i="25"/>
  <c r="BV22" i="25"/>
  <c r="CB22" i="25"/>
  <c r="CL22" i="25"/>
  <c r="AW22" i="25"/>
  <c r="AS22" i="25"/>
  <c r="Z22" i="25"/>
  <c r="BJ22" i="25"/>
  <c r="K22" i="25"/>
  <c r="CY22" i="25"/>
  <c r="J22" i="25"/>
  <c r="BY22" i="25"/>
  <c r="BH22" i="25"/>
  <c r="Q22" i="25"/>
  <c r="DC22" i="25"/>
  <c r="BC22" i="25"/>
  <c r="BS22" i="25"/>
  <c r="AB22" i="25"/>
  <c r="BR22" i="25"/>
  <c r="CV22" i="25"/>
  <c r="AR22" i="25"/>
  <c r="BT22" i="25"/>
  <c r="CE22" i="25"/>
  <c r="I22" i="25"/>
  <c r="CS22" i="25"/>
  <c r="CF22" i="25"/>
  <c r="DA22" i="25"/>
  <c r="AM22" i="25"/>
  <c r="BX22" i="25"/>
  <c r="T22" i="25"/>
  <c r="CX22" i="25"/>
  <c r="BN22" i="25"/>
  <c r="CJ22" i="25"/>
  <c r="BI22" i="25"/>
  <c r="L22" i="25"/>
  <c r="AZ22" i="25"/>
  <c r="AK22" i="25"/>
  <c r="CQ22" i="25"/>
  <c r="CW22" i="25"/>
  <c r="Y22" i="25"/>
  <c r="B18" i="26"/>
  <c r="E18" i="26" s="1"/>
  <c r="C13" i="8"/>
  <c r="C14" i="8" s="1"/>
  <c r="C6" i="13"/>
  <c r="C10" i="13" s="1"/>
  <c r="F16" i="13" s="1"/>
  <c r="C7" i="11"/>
  <c r="I2" i="8"/>
  <c r="L2" i="8"/>
  <c r="J2" i="8"/>
  <c r="K2" i="8"/>
  <c r="J23" i="8"/>
  <c r="J342" i="8"/>
  <c r="J343" i="8" s="1"/>
  <c r="J232" i="8"/>
  <c r="J233" i="8" s="1"/>
  <c r="C32" i="8"/>
  <c r="AJ23" i="8"/>
  <c r="AJ342" i="8"/>
  <c r="AJ343" i="8" s="1"/>
  <c r="AJ232" i="8"/>
  <c r="AJ233" i="8" s="1"/>
  <c r="V23" i="8"/>
  <c r="V342" i="8"/>
  <c r="V343" i="8" s="1"/>
  <c r="V232" i="8"/>
  <c r="V233" i="8" s="1"/>
  <c r="M23" i="8"/>
  <c r="M342" i="8"/>
  <c r="M343" i="8" s="1"/>
  <c r="M232" i="8"/>
  <c r="M233" i="8" s="1"/>
  <c r="CW23" i="8"/>
  <c r="CW342" i="8"/>
  <c r="CW343" i="8" s="1"/>
  <c r="CW232" i="8"/>
  <c r="CW233" i="8" s="1"/>
  <c r="AU23" i="8"/>
  <c r="AU342" i="8"/>
  <c r="AU343" i="8" s="1"/>
  <c r="AU232" i="8"/>
  <c r="AU233" i="8" s="1"/>
  <c r="CL23" i="8"/>
  <c r="CL342" i="8"/>
  <c r="CL343" i="8" s="1"/>
  <c r="CL232" i="8"/>
  <c r="CL233" i="8" s="1"/>
  <c r="AH23" i="8"/>
  <c r="AH342" i="8"/>
  <c r="AH343" i="8" s="1"/>
  <c r="AH232" i="8"/>
  <c r="AH233" i="8" s="1"/>
  <c r="AG23" i="8"/>
  <c r="AG342" i="8"/>
  <c r="AG343" i="8" s="1"/>
  <c r="AG232" i="8"/>
  <c r="AG233" i="8" s="1"/>
  <c r="CD342" i="8"/>
  <c r="CD343" i="8" s="1"/>
  <c r="CD232" i="8"/>
  <c r="CD233" i="8" s="1"/>
  <c r="CD23" i="8"/>
  <c r="CE23" i="8"/>
  <c r="CE342" i="8"/>
  <c r="CE343" i="8" s="1"/>
  <c r="CE232" i="8"/>
  <c r="CE233" i="8" s="1"/>
  <c r="DC23" i="8"/>
  <c r="DC232" i="8"/>
  <c r="DC233" i="8" s="1"/>
  <c r="DC342" i="8"/>
  <c r="DC343" i="8" s="1"/>
  <c r="CS23" i="8"/>
  <c r="CS342" i="8"/>
  <c r="CS343" i="8" s="1"/>
  <c r="CS232" i="8"/>
  <c r="CS233" i="8" s="1"/>
  <c r="DA23" i="8"/>
  <c r="DA342" i="8"/>
  <c r="DA343" i="8" s="1"/>
  <c r="DA232" i="8"/>
  <c r="DA233" i="8" s="1"/>
  <c r="AS23" i="8"/>
  <c r="AS342" i="8"/>
  <c r="AS343" i="8" s="1"/>
  <c r="AS232" i="8"/>
  <c r="AS233" i="8" s="1"/>
  <c r="BJ23" i="8"/>
  <c r="BJ232" i="8"/>
  <c r="BJ233" i="8" s="1"/>
  <c r="BJ342" i="8"/>
  <c r="BJ343" i="8" s="1"/>
  <c r="Z23" i="8"/>
  <c r="Z342" i="8"/>
  <c r="Z343" i="8" s="1"/>
  <c r="Z232" i="8"/>
  <c r="Z233" i="8" s="1"/>
  <c r="T23" i="8"/>
  <c r="T342" i="8"/>
  <c r="T343" i="8" s="1"/>
  <c r="T232" i="8"/>
  <c r="T233" i="8" s="1"/>
  <c r="CV342" i="8"/>
  <c r="CV343" i="8" s="1"/>
  <c r="CV232" i="8"/>
  <c r="CV233" i="8" s="1"/>
  <c r="CV23" i="8"/>
  <c r="BZ23" i="8"/>
  <c r="BZ342" i="8"/>
  <c r="BZ343" i="8" s="1"/>
  <c r="BZ232" i="8"/>
  <c r="BZ233" i="8" s="1"/>
  <c r="BF23" i="8"/>
  <c r="BF342" i="8"/>
  <c r="BF343" i="8" s="1"/>
  <c r="BF232" i="8"/>
  <c r="BF233" i="8" s="1"/>
  <c r="AM23" i="8"/>
  <c r="AM342" i="8"/>
  <c r="AM343" i="8" s="1"/>
  <c r="AM232" i="8"/>
  <c r="AM233" i="8" s="1"/>
  <c r="K23" i="8"/>
  <c r="K342" i="8"/>
  <c r="K343" i="8" s="1"/>
  <c r="K232" i="8"/>
  <c r="K233" i="8" s="1"/>
  <c r="Q232" i="8"/>
  <c r="Q233" i="8" s="1"/>
  <c r="Q23" i="8"/>
  <c r="Q342" i="8"/>
  <c r="Q343" i="8" s="1"/>
  <c r="AR23" i="8"/>
  <c r="AR232" i="8"/>
  <c r="AR233" i="8" s="1"/>
  <c r="AR342" i="8"/>
  <c r="AR343" i="8" s="1"/>
  <c r="AL23" i="8"/>
  <c r="AL342" i="8"/>
  <c r="AL343" i="8" s="1"/>
  <c r="AL232" i="8"/>
  <c r="AL233" i="8" s="1"/>
  <c r="Y23" i="8"/>
  <c r="Y342" i="8"/>
  <c r="Y343" i="8" s="1"/>
  <c r="Y232" i="8"/>
  <c r="Y233" i="8" s="1"/>
  <c r="AK23" i="8"/>
  <c r="AK342" i="8"/>
  <c r="AK343" i="8" s="1"/>
  <c r="AK232" i="8"/>
  <c r="AK233" i="8" s="1"/>
  <c r="AN23" i="8"/>
  <c r="AN342" i="8"/>
  <c r="AN343" i="8" s="1"/>
  <c r="AN232" i="8"/>
  <c r="AN233" i="8" s="1"/>
  <c r="BA23" i="8"/>
  <c r="BA342" i="8"/>
  <c r="BA343" i="8" s="1"/>
  <c r="BA232" i="8"/>
  <c r="BA233" i="8" s="1"/>
  <c r="R342" i="8"/>
  <c r="R343" i="8" s="1"/>
  <c r="R232" i="8"/>
  <c r="R233" i="8" s="1"/>
  <c r="R23" i="8"/>
  <c r="BM232" i="8"/>
  <c r="BM233" i="8" s="1"/>
  <c r="BM342" i="8"/>
  <c r="BM343" i="8" s="1"/>
  <c r="BM23" i="8"/>
  <c r="CX23" i="8"/>
  <c r="CX342" i="8"/>
  <c r="CX343" i="8" s="1"/>
  <c r="CX232" i="8"/>
  <c r="CX233" i="8" s="1"/>
  <c r="CH23" i="8"/>
  <c r="CH232" i="8"/>
  <c r="CH233" i="8" s="1"/>
  <c r="CH342" i="8"/>
  <c r="CH343" i="8" s="1"/>
  <c r="CY23" i="8"/>
  <c r="CY342" i="8"/>
  <c r="CY343" i="8" s="1"/>
  <c r="CY232" i="8"/>
  <c r="CY233" i="8" s="1"/>
  <c r="L23" i="8"/>
  <c r="L342" i="8"/>
  <c r="L343" i="8" s="1"/>
  <c r="L232" i="8"/>
  <c r="L233" i="8" s="1"/>
  <c r="BN23" i="8"/>
  <c r="BN342" i="8"/>
  <c r="BN343" i="8" s="1"/>
  <c r="BN232" i="8"/>
  <c r="BN233" i="8" s="1"/>
  <c r="BO342" i="8"/>
  <c r="BO343" i="8" s="1"/>
  <c r="BO23" i="8"/>
  <c r="BO232" i="8"/>
  <c r="BO233" i="8" s="1"/>
  <c r="AI23" i="8"/>
  <c r="AI342" i="8"/>
  <c r="AI343" i="8" s="1"/>
  <c r="AI232" i="8"/>
  <c r="AI233" i="8" s="1"/>
  <c r="U23" i="8"/>
  <c r="U232" i="8"/>
  <c r="U233" i="8" s="1"/>
  <c r="U342" i="8"/>
  <c r="U343" i="8" s="1"/>
  <c r="CR23" i="8"/>
  <c r="CR232" i="8"/>
  <c r="CR233" i="8" s="1"/>
  <c r="CR342" i="8"/>
  <c r="CR343" i="8" s="1"/>
  <c r="CQ23" i="8"/>
  <c r="CQ342" i="8"/>
  <c r="CQ343" i="8" s="1"/>
  <c r="CQ232" i="8"/>
  <c r="CQ233" i="8" s="1"/>
  <c r="BV23" i="8"/>
  <c r="BV232" i="8"/>
  <c r="BV233" i="8" s="1"/>
  <c r="BV342" i="8"/>
  <c r="BV343" i="8" s="1"/>
  <c r="BG23" i="8"/>
  <c r="BG232" i="8"/>
  <c r="BG233" i="8" s="1"/>
  <c r="BG342" i="8"/>
  <c r="BG343" i="8" s="1"/>
  <c r="BS23" i="8"/>
  <c r="BS232" i="8"/>
  <c r="BS233" i="8" s="1"/>
  <c r="BS342" i="8"/>
  <c r="BS343" i="8" s="1"/>
  <c r="BP23" i="8"/>
  <c r="BP342" i="8"/>
  <c r="BP343" i="8" s="1"/>
  <c r="BP232" i="8"/>
  <c r="BP233" i="8" s="1"/>
  <c r="S342" i="8"/>
  <c r="S343" i="8" s="1"/>
  <c r="S232" i="8"/>
  <c r="S233" i="8" s="1"/>
  <c r="S23" i="8"/>
  <c r="AD23" i="8"/>
  <c r="AD342" i="8"/>
  <c r="AD343" i="8" s="1"/>
  <c r="AD232" i="8"/>
  <c r="AD233" i="8" s="1"/>
  <c r="AO23" i="8"/>
  <c r="AO232" i="8"/>
  <c r="AO233" i="8" s="1"/>
  <c r="AO342" i="8"/>
  <c r="AO343" i="8" s="1"/>
  <c r="AY342" i="8"/>
  <c r="AY343" i="8" s="1"/>
  <c r="AY232" i="8"/>
  <c r="AY233" i="8" s="1"/>
  <c r="AY23" i="8"/>
  <c r="AV23" i="8"/>
  <c r="AV342" i="8"/>
  <c r="AV343" i="8" s="1"/>
  <c r="AV232" i="8"/>
  <c r="AV233" i="8" s="1"/>
  <c r="AQ23" i="8"/>
  <c r="AQ342" i="8"/>
  <c r="AQ343" i="8" s="1"/>
  <c r="AQ232" i="8"/>
  <c r="AQ233" i="8" s="1"/>
  <c r="CC23" i="8"/>
  <c r="CC342" i="8"/>
  <c r="CC343" i="8" s="1"/>
  <c r="CC232" i="8"/>
  <c r="CC233" i="8" s="1"/>
  <c r="X232" i="8"/>
  <c r="X233" i="8" s="1"/>
  <c r="X23" i="8"/>
  <c r="X342" i="8"/>
  <c r="X343" i="8" s="1"/>
  <c r="CN23" i="8"/>
  <c r="CN342" i="8"/>
  <c r="CN343" i="8" s="1"/>
  <c r="CN232" i="8"/>
  <c r="CN233" i="8" s="1"/>
  <c r="BB23" i="8"/>
  <c r="BB342" i="8"/>
  <c r="BB343" i="8" s="1"/>
  <c r="BB232" i="8"/>
  <c r="BB233" i="8" s="1"/>
  <c r="BL23" i="8"/>
  <c r="BL342" i="8"/>
  <c r="BL343" i="8" s="1"/>
  <c r="BL232" i="8"/>
  <c r="BL233" i="8" s="1"/>
  <c r="BX23" i="8"/>
  <c r="BX232" i="8"/>
  <c r="BX233" i="8" s="1"/>
  <c r="BX342" i="8"/>
  <c r="BX343" i="8" s="1"/>
  <c r="H23" i="8"/>
  <c r="H342" i="8"/>
  <c r="H343" i="8" s="1"/>
  <c r="H232" i="8"/>
  <c r="H233" i="8" s="1"/>
  <c r="AA23" i="8"/>
  <c r="AA342" i="8"/>
  <c r="AA343" i="8" s="1"/>
  <c r="AA232" i="8"/>
  <c r="AA233" i="8" s="1"/>
  <c r="CP23" i="8"/>
  <c r="CP342" i="8"/>
  <c r="CP343" i="8" s="1"/>
  <c r="CP232" i="8"/>
  <c r="CP233" i="8" s="1"/>
  <c r="CI23" i="8"/>
  <c r="CI342" i="8"/>
  <c r="CI343" i="8" s="1"/>
  <c r="CI232" i="8"/>
  <c r="CI233" i="8" s="1"/>
  <c r="BY23" i="8"/>
  <c r="BY342" i="8"/>
  <c r="BY343" i="8" s="1"/>
  <c r="BY232" i="8"/>
  <c r="BY233" i="8" s="1"/>
  <c r="BE342" i="8"/>
  <c r="BE343" i="8" s="1"/>
  <c r="BE232" i="8"/>
  <c r="BE233" i="8" s="1"/>
  <c r="BE23" i="8"/>
  <c r="CA23" i="8"/>
  <c r="CA342" i="8"/>
  <c r="CA343" i="8" s="1"/>
  <c r="CA232" i="8"/>
  <c r="CA233" i="8" s="1"/>
  <c r="CU23" i="8"/>
  <c r="CU342" i="8"/>
  <c r="CU343" i="8" s="1"/>
  <c r="CU232" i="8"/>
  <c r="CU233" i="8" s="1"/>
  <c r="AP23" i="8"/>
  <c r="AP342" i="8"/>
  <c r="AP343" i="8" s="1"/>
  <c r="AP232" i="8"/>
  <c r="AP233" i="8" s="1"/>
  <c r="CF342" i="8"/>
  <c r="CF343" i="8" s="1"/>
  <c r="CF23" i="8"/>
  <c r="CF232" i="8"/>
  <c r="CF233" i="8" s="1"/>
  <c r="CJ23" i="8"/>
  <c r="CJ342" i="8"/>
  <c r="CJ343" i="8" s="1"/>
  <c r="CJ232" i="8"/>
  <c r="CJ233" i="8" s="1"/>
  <c r="AC23" i="8"/>
  <c r="AC342" i="8"/>
  <c r="AC343" i="8" s="1"/>
  <c r="AC232" i="8"/>
  <c r="AC233" i="8" s="1"/>
  <c r="BT342" i="8"/>
  <c r="BT343" i="8" s="1"/>
  <c r="BT232" i="8"/>
  <c r="BT233" i="8" s="1"/>
  <c r="BT23" i="8"/>
  <c r="AE23" i="8"/>
  <c r="AE342" i="8"/>
  <c r="AE343" i="8" s="1"/>
  <c r="AE232" i="8"/>
  <c r="AE233" i="8" s="1"/>
  <c r="CZ23" i="8"/>
  <c r="CZ342" i="8"/>
  <c r="CZ343" i="8" s="1"/>
  <c r="CZ232" i="8"/>
  <c r="CZ233" i="8" s="1"/>
  <c r="P342" i="8"/>
  <c r="P343" i="8" s="1"/>
  <c r="P232" i="8"/>
  <c r="P233" i="8" s="1"/>
  <c r="P23" i="8"/>
  <c r="CT342" i="8"/>
  <c r="CT343" i="8" s="1"/>
  <c r="CT232" i="8"/>
  <c r="CT233" i="8" s="1"/>
  <c r="CT23" i="8"/>
  <c r="BI232" i="8"/>
  <c r="BI233" i="8" s="1"/>
  <c r="BI342" i="8"/>
  <c r="BI343" i="8" s="1"/>
  <c r="BI23" i="8"/>
  <c r="BD23" i="8"/>
  <c r="BD342" i="8"/>
  <c r="BD343" i="8" s="1"/>
  <c r="BD232" i="8"/>
  <c r="BD233" i="8" s="1"/>
  <c r="CK232" i="8"/>
  <c r="CK233" i="8" s="1"/>
  <c r="CK342" i="8"/>
  <c r="CK343" i="8" s="1"/>
  <c r="CK23" i="8"/>
  <c r="BR23" i="8"/>
  <c r="BR342" i="8"/>
  <c r="BR343" i="8" s="1"/>
  <c r="BR232" i="8"/>
  <c r="BR233" i="8" s="1"/>
  <c r="CM23" i="8"/>
  <c r="CM232" i="8"/>
  <c r="CM233" i="8" s="1"/>
  <c r="CM342" i="8"/>
  <c r="CM343" i="8" s="1"/>
  <c r="AT23" i="8"/>
  <c r="AT342" i="8"/>
  <c r="AT343" i="8" s="1"/>
  <c r="AT232" i="8"/>
  <c r="AT233" i="8" s="1"/>
  <c r="CG23" i="8"/>
  <c r="CG232" i="8"/>
  <c r="CG233" i="8" s="1"/>
  <c r="CG342" i="8"/>
  <c r="CG343" i="8" s="1"/>
  <c r="BH23" i="8"/>
  <c r="BH342" i="8"/>
  <c r="BH343" i="8" s="1"/>
  <c r="BH232" i="8"/>
  <c r="BH233" i="8" s="1"/>
  <c r="AF23" i="8"/>
  <c r="AF342" i="8"/>
  <c r="AF343" i="8" s="1"/>
  <c r="AF232" i="8"/>
  <c r="AF233" i="8" s="1"/>
  <c r="AB23" i="8"/>
  <c r="AB342" i="8"/>
  <c r="AB343" i="8" s="1"/>
  <c r="AB232" i="8"/>
  <c r="AB233" i="8" s="1"/>
  <c r="CO23" i="8"/>
  <c r="CO342" i="8"/>
  <c r="CO343" i="8" s="1"/>
  <c r="CO232" i="8"/>
  <c r="CO233" i="8" s="1"/>
  <c r="BU23" i="8"/>
  <c r="BU342" i="8"/>
  <c r="BU343" i="8" s="1"/>
  <c r="BU232" i="8"/>
  <c r="BU233" i="8" s="1"/>
  <c r="BQ23" i="8"/>
  <c r="BQ342" i="8"/>
  <c r="BQ343" i="8" s="1"/>
  <c r="BQ232" i="8"/>
  <c r="BQ233" i="8" s="1"/>
  <c r="DB23" i="8"/>
  <c r="DB342" i="8"/>
  <c r="DB343" i="8" s="1"/>
  <c r="DB232" i="8"/>
  <c r="DB233" i="8" s="1"/>
  <c r="BW23" i="8"/>
  <c r="BW342" i="8"/>
  <c r="BW343" i="8" s="1"/>
  <c r="BW232" i="8"/>
  <c r="BW233" i="8" s="1"/>
  <c r="AW342" i="8"/>
  <c r="AW343" i="8" s="1"/>
  <c r="AW232" i="8"/>
  <c r="AW233" i="8" s="1"/>
  <c r="AW23" i="8"/>
  <c r="CB23" i="8"/>
  <c r="CB342" i="8"/>
  <c r="CB343" i="8" s="1"/>
  <c r="CB232" i="8"/>
  <c r="CB233" i="8" s="1"/>
  <c r="I23" i="8"/>
  <c r="I342" i="8"/>
  <c r="I343" i="8" s="1"/>
  <c r="I232" i="8"/>
  <c r="I233" i="8" s="1"/>
  <c r="BC342" i="8"/>
  <c r="BC343" i="8" s="1"/>
  <c r="BC23" i="8"/>
  <c r="BC232" i="8"/>
  <c r="BC233" i="8" s="1"/>
  <c r="W342" i="8"/>
  <c r="W343" i="8" s="1"/>
  <c r="W232" i="8"/>
  <c r="W233" i="8" s="1"/>
  <c r="W23" i="8"/>
  <c r="N23" i="8"/>
  <c r="N232" i="8"/>
  <c r="N233" i="8" s="1"/>
  <c r="N342" i="8"/>
  <c r="N343" i="8" s="1"/>
  <c r="AZ342" i="8"/>
  <c r="AZ343" i="8" s="1"/>
  <c r="AZ232" i="8"/>
  <c r="AZ233" i="8" s="1"/>
  <c r="AZ23" i="8"/>
  <c r="BK23" i="8"/>
  <c r="BK342" i="8"/>
  <c r="BK343" i="8" s="1"/>
  <c r="BK232" i="8"/>
  <c r="BK233" i="8" s="1"/>
  <c r="O23" i="8"/>
  <c r="O342" i="8"/>
  <c r="O343" i="8" s="1"/>
  <c r="O232" i="8"/>
  <c r="O233" i="8" s="1"/>
  <c r="AX342" i="8"/>
  <c r="AX343" i="8" s="1"/>
  <c r="AX232" i="8"/>
  <c r="AX233" i="8" s="1"/>
  <c r="AX23" i="8"/>
  <c r="DA232" i="25" l="1"/>
  <c r="DA233" i="25" s="1"/>
  <c r="DA342" i="25"/>
  <c r="DA343" i="25" s="1"/>
  <c r="DA23" i="25"/>
  <c r="BS23" i="25"/>
  <c r="BS232" i="25"/>
  <c r="BS233" i="25" s="1"/>
  <c r="BS342" i="25"/>
  <c r="BS343" i="25" s="1"/>
  <c r="Z23" i="25"/>
  <c r="Z342" i="25"/>
  <c r="Z343" i="25" s="1"/>
  <c r="Z232" i="25"/>
  <c r="Z233" i="25" s="1"/>
  <c r="CG342" i="25"/>
  <c r="CG343" i="25" s="1"/>
  <c r="CG232" i="25"/>
  <c r="CG233" i="25" s="1"/>
  <c r="CG23" i="25"/>
  <c r="BO23" i="25"/>
  <c r="BO232" i="25"/>
  <c r="BO233" i="25" s="1"/>
  <c r="BO342" i="25"/>
  <c r="BO343" i="25" s="1"/>
  <c r="CW23" i="25"/>
  <c r="CW342" i="25"/>
  <c r="CW343" i="25" s="1"/>
  <c r="CW232" i="25"/>
  <c r="CW233" i="25" s="1"/>
  <c r="BX23" i="25"/>
  <c r="BX232" i="25"/>
  <c r="BX233" i="25" s="1"/>
  <c r="BX342" i="25"/>
  <c r="BX343" i="25" s="1"/>
  <c r="BR342" i="25"/>
  <c r="BR343" i="25" s="1"/>
  <c r="BR232" i="25"/>
  <c r="BR233" i="25" s="1"/>
  <c r="BR23" i="25"/>
  <c r="K23" i="25"/>
  <c r="K342" i="25"/>
  <c r="K343" i="25" s="1"/>
  <c r="K232" i="25"/>
  <c r="K233" i="25" s="1"/>
  <c r="BG232" i="25"/>
  <c r="BG233" i="25" s="1"/>
  <c r="BG342" i="25"/>
  <c r="BG343" i="25" s="1"/>
  <c r="BG23" i="25"/>
  <c r="DB342" i="25"/>
  <c r="DB343" i="25" s="1"/>
  <c r="DB232" i="25"/>
  <c r="DB233" i="25" s="1"/>
  <c r="DB23" i="25"/>
  <c r="AT342" i="25"/>
  <c r="AT343" i="25" s="1"/>
  <c r="AT232" i="25"/>
  <c r="AT233" i="25" s="1"/>
  <c r="AT23" i="25"/>
  <c r="CH342" i="25"/>
  <c r="CH343" i="25" s="1"/>
  <c r="CH232" i="25"/>
  <c r="CH233" i="25" s="1"/>
  <c r="CH23" i="25"/>
  <c r="BB23" i="25"/>
  <c r="BB342" i="25"/>
  <c r="BB343" i="25" s="1"/>
  <c r="BB232" i="25"/>
  <c r="BB233" i="25" s="1"/>
  <c r="W342" i="25"/>
  <c r="W343" i="25" s="1"/>
  <c r="W232" i="25"/>
  <c r="W233" i="25" s="1"/>
  <c r="W23" i="25"/>
  <c r="CQ342" i="25"/>
  <c r="CQ343" i="25" s="1"/>
  <c r="CQ232" i="25"/>
  <c r="CQ233" i="25" s="1"/>
  <c r="CQ23" i="25"/>
  <c r="AM342" i="25"/>
  <c r="AM343" i="25" s="1"/>
  <c r="AM232" i="25"/>
  <c r="AM233" i="25" s="1"/>
  <c r="AM23" i="25"/>
  <c r="AB23" i="25"/>
  <c r="AB342" i="25"/>
  <c r="AB343" i="25" s="1"/>
  <c r="AB232" i="25"/>
  <c r="AB233" i="25" s="1"/>
  <c r="BJ23" i="25"/>
  <c r="BJ342" i="25"/>
  <c r="BJ343" i="25" s="1"/>
  <c r="BJ232" i="25"/>
  <c r="BJ233" i="25" s="1"/>
  <c r="O342" i="25"/>
  <c r="O343" i="25" s="1"/>
  <c r="O232" i="25"/>
  <c r="O233" i="25" s="1"/>
  <c r="O23" i="25"/>
  <c r="AA342" i="25"/>
  <c r="AA343" i="25" s="1"/>
  <c r="AA232" i="25"/>
  <c r="AA233" i="25" s="1"/>
  <c r="AA23" i="25"/>
  <c r="S23" i="25"/>
  <c r="S232" i="25"/>
  <c r="S233" i="25" s="1"/>
  <c r="S342" i="25"/>
  <c r="S343" i="25" s="1"/>
  <c r="AU232" i="25"/>
  <c r="AU233" i="25" s="1"/>
  <c r="AU342" i="25"/>
  <c r="AU343" i="25" s="1"/>
  <c r="AU23" i="25"/>
  <c r="AO23" i="25"/>
  <c r="AO342" i="25"/>
  <c r="AO343" i="25" s="1"/>
  <c r="AO232" i="25"/>
  <c r="AO233" i="25" s="1"/>
  <c r="AQ23" i="25"/>
  <c r="AQ232" i="25"/>
  <c r="AQ233" i="25" s="1"/>
  <c r="AQ342" i="25"/>
  <c r="AQ343" i="25" s="1"/>
  <c r="CU232" i="25"/>
  <c r="CU233" i="25" s="1"/>
  <c r="CU342" i="25"/>
  <c r="CU343" i="25" s="1"/>
  <c r="CU23" i="25"/>
  <c r="AZ23" i="25"/>
  <c r="AZ232" i="25"/>
  <c r="AZ233" i="25" s="1"/>
  <c r="AZ342" i="25"/>
  <c r="AZ343" i="25" s="1"/>
  <c r="CF342" i="25"/>
  <c r="CF343" i="25" s="1"/>
  <c r="CF232" i="25"/>
  <c r="CF233" i="25" s="1"/>
  <c r="CF23" i="25"/>
  <c r="AS342" i="25"/>
  <c r="AS343" i="25" s="1"/>
  <c r="AS232" i="25"/>
  <c r="AS233" i="25" s="1"/>
  <c r="AS23" i="25"/>
  <c r="BU232" i="25"/>
  <c r="BU233" i="25" s="1"/>
  <c r="BU342" i="25"/>
  <c r="BU343" i="25" s="1"/>
  <c r="BU23" i="25"/>
  <c r="BM23" i="25"/>
  <c r="BM342" i="25"/>
  <c r="BM343" i="25" s="1"/>
  <c r="BM232" i="25"/>
  <c r="BM233" i="25" s="1"/>
  <c r="BA23" i="25"/>
  <c r="BA342" i="25"/>
  <c r="BA343" i="25" s="1"/>
  <c r="BA232" i="25"/>
  <c r="BA233" i="25" s="1"/>
  <c r="L23" i="25"/>
  <c r="L342" i="25"/>
  <c r="L343" i="25" s="1"/>
  <c r="L232" i="25"/>
  <c r="L233" i="25" s="1"/>
  <c r="CS23" i="25"/>
  <c r="CS342" i="25"/>
  <c r="CS343" i="25" s="1"/>
  <c r="CS232" i="25"/>
  <c r="CS233" i="25" s="1"/>
  <c r="DC342" i="25"/>
  <c r="DC343" i="25" s="1"/>
  <c r="DC232" i="25"/>
  <c r="DC233" i="25" s="1"/>
  <c r="DC23" i="25"/>
  <c r="AW342" i="25"/>
  <c r="AW343" i="25" s="1"/>
  <c r="AW232" i="25"/>
  <c r="AW233" i="25" s="1"/>
  <c r="AW23" i="25"/>
  <c r="CN342" i="25"/>
  <c r="CN343" i="25" s="1"/>
  <c r="CN232" i="25"/>
  <c r="CN233" i="25" s="1"/>
  <c r="CN23" i="25"/>
  <c r="CR342" i="25"/>
  <c r="CR343" i="25" s="1"/>
  <c r="CR232" i="25"/>
  <c r="CR233" i="25" s="1"/>
  <c r="CR23" i="25"/>
  <c r="CK23" i="25"/>
  <c r="CK232" i="25"/>
  <c r="CK233" i="25" s="1"/>
  <c r="CK342" i="25"/>
  <c r="CK343" i="25" s="1"/>
  <c r="AH23" i="25"/>
  <c r="AH232" i="25"/>
  <c r="AH233" i="25" s="1"/>
  <c r="AH342" i="25"/>
  <c r="AH343" i="25" s="1"/>
  <c r="CC342" i="25"/>
  <c r="CC343" i="25" s="1"/>
  <c r="CC232" i="25"/>
  <c r="CC233" i="25" s="1"/>
  <c r="CC23" i="25"/>
  <c r="CM23" i="25"/>
  <c r="CM232" i="25"/>
  <c r="CM233" i="25" s="1"/>
  <c r="CM342" i="25"/>
  <c r="CM343" i="25" s="1"/>
  <c r="I2" i="25"/>
  <c r="L2" i="25"/>
  <c r="K2" i="25"/>
  <c r="J2" i="25"/>
  <c r="M2" i="25"/>
  <c r="U23" i="25"/>
  <c r="U342" i="25"/>
  <c r="U343" i="25" s="1"/>
  <c r="U232" i="25"/>
  <c r="U233" i="25" s="1"/>
  <c r="BI23" i="25"/>
  <c r="BI342" i="25"/>
  <c r="BI343" i="25" s="1"/>
  <c r="BI232" i="25"/>
  <c r="BI233" i="25" s="1"/>
  <c r="I342" i="25"/>
  <c r="I343" i="25" s="1"/>
  <c r="I232" i="25"/>
  <c r="I233" i="25" s="1"/>
  <c r="I23" i="25"/>
  <c r="Q23" i="25"/>
  <c r="Q342" i="25"/>
  <c r="Q343" i="25" s="1"/>
  <c r="Q232" i="25"/>
  <c r="Q233" i="25" s="1"/>
  <c r="CL342" i="25"/>
  <c r="CL343" i="25" s="1"/>
  <c r="CL232" i="25"/>
  <c r="CL233" i="25" s="1"/>
  <c r="CL23" i="25"/>
  <c r="CZ342" i="25"/>
  <c r="CZ343" i="25" s="1"/>
  <c r="CZ232" i="25"/>
  <c r="CZ233" i="25" s="1"/>
  <c r="CZ23" i="25"/>
  <c r="BD342" i="25"/>
  <c r="BD343" i="25" s="1"/>
  <c r="BD232" i="25"/>
  <c r="BD233" i="25" s="1"/>
  <c r="BD23" i="25"/>
  <c r="H342" i="25"/>
  <c r="H343" i="25" s="1"/>
  <c r="H232" i="25"/>
  <c r="H233" i="25" s="1"/>
  <c r="H23" i="25"/>
  <c r="BP23" i="25"/>
  <c r="BP342" i="25"/>
  <c r="BP343" i="25" s="1"/>
  <c r="BP232" i="25"/>
  <c r="BP233" i="25" s="1"/>
  <c r="CA342" i="25"/>
  <c r="CA343" i="25" s="1"/>
  <c r="CA232" i="25"/>
  <c r="CA233" i="25" s="1"/>
  <c r="CA23" i="25"/>
  <c r="X232" i="25"/>
  <c r="X233" i="25" s="1"/>
  <c r="X342" i="25"/>
  <c r="X343" i="25" s="1"/>
  <c r="X23" i="25"/>
  <c r="C25" i="1"/>
  <c r="B17" i="26"/>
  <c r="E17" i="26" s="1"/>
  <c r="AE342" i="25"/>
  <c r="AE343" i="25" s="1"/>
  <c r="AE232" i="25"/>
  <c r="AE233" i="25" s="1"/>
  <c r="AE23" i="25"/>
  <c r="BC23" i="25"/>
  <c r="BC232" i="25"/>
  <c r="BC233" i="25" s="1"/>
  <c r="BC342" i="25"/>
  <c r="BC343" i="25" s="1"/>
  <c r="CJ23" i="25"/>
  <c r="CJ342" i="25"/>
  <c r="CJ343" i="25" s="1"/>
  <c r="CJ232" i="25"/>
  <c r="CJ233" i="25" s="1"/>
  <c r="CE232" i="25"/>
  <c r="CE233" i="25" s="1"/>
  <c r="CE342" i="25"/>
  <c r="CE343" i="25" s="1"/>
  <c r="CE23" i="25"/>
  <c r="BH232" i="25"/>
  <c r="BH233" i="25" s="1"/>
  <c r="BH342" i="25"/>
  <c r="BH343" i="25" s="1"/>
  <c r="BH23" i="25"/>
  <c r="CB342" i="25"/>
  <c r="CB343" i="25" s="1"/>
  <c r="CB232" i="25"/>
  <c r="CB233" i="25" s="1"/>
  <c r="CB23" i="25"/>
  <c r="AV342" i="25"/>
  <c r="AV343" i="25" s="1"/>
  <c r="AV232" i="25"/>
  <c r="AV233" i="25" s="1"/>
  <c r="AV23" i="25"/>
  <c r="BF232" i="25"/>
  <c r="BF233" i="25" s="1"/>
  <c r="BF342" i="25"/>
  <c r="BF343" i="25" s="1"/>
  <c r="BF23" i="25"/>
  <c r="CT342" i="25"/>
  <c r="CT343" i="25" s="1"/>
  <c r="CT232" i="25"/>
  <c r="CT233" i="25" s="1"/>
  <c r="CT23" i="25"/>
  <c r="P23" i="25"/>
  <c r="P342" i="25"/>
  <c r="P343" i="25" s="1"/>
  <c r="P232" i="25"/>
  <c r="P233" i="25" s="1"/>
  <c r="AF342" i="25"/>
  <c r="AF343" i="25" s="1"/>
  <c r="AF232" i="25"/>
  <c r="AF233" i="25" s="1"/>
  <c r="AF23" i="25"/>
  <c r="CP342" i="25"/>
  <c r="CP343" i="25" s="1"/>
  <c r="CP232" i="25"/>
  <c r="CP233" i="25" s="1"/>
  <c r="CP23" i="25"/>
  <c r="K5" i="25"/>
  <c r="C16" i="26"/>
  <c r="BN23" i="25"/>
  <c r="BN232" i="25"/>
  <c r="BN233" i="25" s="1"/>
  <c r="BN342" i="25"/>
  <c r="BN343" i="25" s="1"/>
  <c r="BT23" i="25"/>
  <c r="BT232" i="25"/>
  <c r="BT233" i="25" s="1"/>
  <c r="BT342" i="25"/>
  <c r="BT343" i="25" s="1"/>
  <c r="BY232" i="25"/>
  <c r="BY233" i="25" s="1"/>
  <c r="BY342" i="25"/>
  <c r="BY343" i="25" s="1"/>
  <c r="BY23" i="25"/>
  <c r="BV342" i="25"/>
  <c r="BV343" i="25" s="1"/>
  <c r="BV232" i="25"/>
  <c r="BV233" i="25" s="1"/>
  <c r="BV23" i="25"/>
  <c r="BQ23" i="25"/>
  <c r="BQ232" i="25"/>
  <c r="BQ233" i="25" s="1"/>
  <c r="BQ342" i="25"/>
  <c r="BQ343" i="25" s="1"/>
  <c r="V342" i="25"/>
  <c r="V343" i="25" s="1"/>
  <c r="V232" i="25"/>
  <c r="V233" i="25" s="1"/>
  <c r="V23" i="25"/>
  <c r="AC342" i="25"/>
  <c r="AC343" i="25" s="1"/>
  <c r="AC232" i="25"/>
  <c r="AC233" i="25" s="1"/>
  <c r="AC23" i="25"/>
  <c r="BK23" i="25"/>
  <c r="BK342" i="25"/>
  <c r="BK343" i="25" s="1"/>
  <c r="BK232" i="25"/>
  <c r="BK233" i="25" s="1"/>
  <c r="AN23" i="25"/>
  <c r="AN342" i="25"/>
  <c r="AN343" i="25" s="1"/>
  <c r="AN232" i="25"/>
  <c r="AN233" i="25" s="1"/>
  <c r="BW23" i="25"/>
  <c r="BW342" i="25"/>
  <c r="BW343" i="25" s="1"/>
  <c r="BW232" i="25"/>
  <c r="BW233" i="25" s="1"/>
  <c r="AK23" i="25"/>
  <c r="AK232" i="25"/>
  <c r="AK233" i="25" s="1"/>
  <c r="AK342" i="25"/>
  <c r="AK343" i="25" s="1"/>
  <c r="N342" i="25"/>
  <c r="N343" i="25" s="1"/>
  <c r="N232" i="25"/>
  <c r="N233" i="25" s="1"/>
  <c r="N23" i="25"/>
  <c r="M342" i="25"/>
  <c r="M343" i="25" s="1"/>
  <c r="M232" i="25"/>
  <c r="M233" i="25" s="1"/>
  <c r="M23" i="25"/>
  <c r="C26" i="1"/>
  <c r="CX232" i="25"/>
  <c r="CX233" i="25" s="1"/>
  <c r="CX342" i="25"/>
  <c r="CX343" i="25" s="1"/>
  <c r="CX23" i="25"/>
  <c r="AR23" i="25"/>
  <c r="AR342" i="25"/>
  <c r="AR343" i="25" s="1"/>
  <c r="AR232" i="25"/>
  <c r="AR233" i="25" s="1"/>
  <c r="J342" i="25"/>
  <c r="J343" i="25" s="1"/>
  <c r="J232" i="25"/>
  <c r="J233" i="25" s="1"/>
  <c r="J23" i="25"/>
  <c r="CI232" i="25"/>
  <c r="CI233" i="25" s="1"/>
  <c r="CI342" i="25"/>
  <c r="CI343" i="25" s="1"/>
  <c r="CI23" i="25"/>
  <c r="AD23" i="25"/>
  <c r="AD232" i="25"/>
  <c r="AD233" i="25" s="1"/>
  <c r="AD342" i="25"/>
  <c r="AD343" i="25" s="1"/>
  <c r="AL342" i="25"/>
  <c r="AL343" i="25" s="1"/>
  <c r="AL232" i="25"/>
  <c r="AL233" i="25" s="1"/>
  <c r="AL23" i="25"/>
  <c r="CO232" i="25"/>
  <c r="CO233" i="25" s="1"/>
  <c r="CO342" i="25"/>
  <c r="CO343" i="25" s="1"/>
  <c r="CO23" i="25"/>
  <c r="AI23" i="25"/>
  <c r="AI342" i="25"/>
  <c r="AI343" i="25" s="1"/>
  <c r="AI232" i="25"/>
  <c r="AI233" i="25" s="1"/>
  <c r="AY342" i="25"/>
  <c r="AY343" i="25" s="1"/>
  <c r="AY232" i="25"/>
  <c r="AY233" i="25" s="1"/>
  <c r="AY23" i="25"/>
  <c r="R23" i="25"/>
  <c r="R342" i="25"/>
  <c r="R343" i="25" s="1"/>
  <c r="R232" i="25"/>
  <c r="R233" i="25" s="1"/>
  <c r="BE342" i="25"/>
  <c r="BE343" i="25" s="1"/>
  <c r="BE232" i="25"/>
  <c r="BE233" i="25" s="1"/>
  <c r="BE23" i="25"/>
  <c r="AG342" i="25"/>
  <c r="AG343" i="25" s="1"/>
  <c r="AG232" i="25"/>
  <c r="AG233" i="25" s="1"/>
  <c r="AG23" i="25"/>
  <c r="Y342" i="25"/>
  <c r="Y343" i="25" s="1"/>
  <c r="Y232" i="25"/>
  <c r="Y233" i="25" s="1"/>
  <c r="Y23" i="25"/>
  <c r="T342" i="25"/>
  <c r="T343" i="25" s="1"/>
  <c r="T232" i="25"/>
  <c r="T233" i="25" s="1"/>
  <c r="T23" i="25"/>
  <c r="CV23" i="25"/>
  <c r="CV232" i="25"/>
  <c r="CV233" i="25" s="1"/>
  <c r="CV342" i="25"/>
  <c r="CV343" i="25" s="1"/>
  <c r="CY23" i="25"/>
  <c r="CY342" i="25"/>
  <c r="CY343" i="25" s="1"/>
  <c r="CY232" i="25"/>
  <c r="CY233" i="25" s="1"/>
  <c r="BL23" i="25"/>
  <c r="BL342" i="25"/>
  <c r="BL343" i="25" s="1"/>
  <c r="BL232" i="25"/>
  <c r="BL233" i="25" s="1"/>
  <c r="AP23" i="25"/>
  <c r="AP232" i="25"/>
  <c r="AP233" i="25" s="1"/>
  <c r="AP342" i="25"/>
  <c r="AP343" i="25" s="1"/>
  <c r="CD342" i="25"/>
  <c r="CD343" i="25" s="1"/>
  <c r="CD232" i="25"/>
  <c r="CD233" i="25" s="1"/>
  <c r="CD23" i="25"/>
  <c r="BZ232" i="25"/>
  <c r="BZ233" i="25" s="1"/>
  <c r="BZ342" i="25"/>
  <c r="BZ343" i="25" s="1"/>
  <c r="BZ23" i="25"/>
  <c r="AJ23" i="25"/>
  <c r="AJ232" i="25"/>
  <c r="AJ233" i="25" s="1"/>
  <c r="AJ342" i="25"/>
  <c r="AJ343" i="25" s="1"/>
  <c r="AX23" i="25"/>
  <c r="AX342" i="25"/>
  <c r="AX343" i="25" s="1"/>
  <c r="AX232" i="25"/>
  <c r="AX233" i="25" s="1"/>
  <c r="C30" i="25"/>
  <c r="I29" i="11"/>
  <c r="J29" i="11" s="1"/>
  <c r="D3" i="11" s="1"/>
  <c r="I16" i="14"/>
  <c r="C11" i="8"/>
  <c r="C12" i="8" s="1"/>
  <c r="F17" i="13"/>
  <c r="F18" i="13" s="1"/>
  <c r="CQ234" i="8"/>
  <c r="CA234" i="8"/>
  <c r="BK234" i="8"/>
  <c r="AU234" i="8"/>
  <c r="AE234" i="8"/>
  <c r="O234" i="8"/>
  <c r="CP234" i="8"/>
  <c r="BZ234" i="8"/>
  <c r="BJ234" i="8"/>
  <c r="AT234" i="8"/>
  <c r="AD234" i="8"/>
  <c r="CO234" i="8"/>
  <c r="BY234" i="8"/>
  <c r="BI234" i="8"/>
  <c r="AS234" i="8"/>
  <c r="AC234" i="8"/>
  <c r="M234" i="8"/>
  <c r="CN234" i="8"/>
  <c r="BX234" i="8"/>
  <c r="BH234" i="8"/>
  <c r="AR234" i="8"/>
  <c r="AB234" i="8"/>
  <c r="L234" i="8"/>
  <c r="DC234" i="8"/>
  <c r="CM234" i="8"/>
  <c r="BW234" i="8"/>
  <c r="BG234" i="8"/>
  <c r="AQ234" i="8"/>
  <c r="AA234" i="8"/>
  <c r="K234" i="8"/>
  <c r="DB234" i="8"/>
  <c r="CL234" i="8"/>
  <c r="BV234" i="8"/>
  <c r="BF234" i="8"/>
  <c r="AP234" i="8"/>
  <c r="Z234" i="8"/>
  <c r="J234" i="8"/>
  <c r="DA234" i="8"/>
  <c r="CK234" i="8"/>
  <c r="BU234" i="8"/>
  <c r="BE234" i="8"/>
  <c r="AO234" i="8"/>
  <c r="Y234" i="8"/>
  <c r="I234" i="8"/>
  <c r="CC234" i="8"/>
  <c r="Q234" i="8"/>
  <c r="CZ234" i="8"/>
  <c r="CJ234" i="8"/>
  <c r="BT234" i="8"/>
  <c r="BD234" i="8"/>
  <c r="AN234" i="8"/>
  <c r="X234" i="8"/>
  <c r="H234" i="8"/>
  <c r="CY234" i="8"/>
  <c r="CI234" i="8"/>
  <c r="BS234" i="8"/>
  <c r="BC234" i="8"/>
  <c r="AM234" i="8"/>
  <c r="W234" i="8"/>
  <c r="CS234" i="8"/>
  <c r="BM234" i="8"/>
  <c r="AW234" i="8"/>
  <c r="AG234" i="8"/>
  <c r="CX234" i="8"/>
  <c r="CH234" i="8"/>
  <c r="BR234" i="8"/>
  <c r="BB234" i="8"/>
  <c r="AL234" i="8"/>
  <c r="V234" i="8"/>
  <c r="CW234" i="8"/>
  <c r="CG234" i="8"/>
  <c r="BQ234" i="8"/>
  <c r="BA234" i="8"/>
  <c r="AK234" i="8"/>
  <c r="U234" i="8"/>
  <c r="CV234" i="8"/>
  <c r="CF234" i="8"/>
  <c r="BP234" i="8"/>
  <c r="AZ234" i="8"/>
  <c r="AJ234" i="8"/>
  <c r="T234" i="8"/>
  <c r="G234" i="8"/>
  <c r="CU234" i="8"/>
  <c r="CE234" i="8"/>
  <c r="BO234" i="8"/>
  <c r="AY234" i="8"/>
  <c r="AI234" i="8"/>
  <c r="S234" i="8"/>
  <c r="CT234" i="8"/>
  <c r="CD234" i="8"/>
  <c r="BN234" i="8"/>
  <c r="AX234" i="8"/>
  <c r="AH234" i="8"/>
  <c r="R234" i="8"/>
  <c r="CR234" i="8"/>
  <c r="CB234" i="8"/>
  <c r="BL234" i="8"/>
  <c r="AV234" i="8"/>
  <c r="AF234" i="8"/>
  <c r="P234" i="8"/>
  <c r="C33" i="8"/>
  <c r="I26" i="8" s="1"/>
  <c r="H25" i="8"/>
  <c r="H129" i="8" s="1"/>
  <c r="C13" i="25" l="1"/>
  <c r="C14" i="25" s="1"/>
  <c r="C6" i="26"/>
  <c r="C10" i="26" s="1"/>
  <c r="D7" i="11"/>
  <c r="C11" i="25" s="1"/>
  <c r="C12" i="25" s="1"/>
  <c r="C18" i="26"/>
  <c r="M5" i="25"/>
  <c r="BV235" i="25"/>
  <c r="BP235" i="25"/>
  <c r="BR235" i="25"/>
  <c r="BI235" i="25"/>
  <c r="Z235" i="25"/>
  <c r="CB235" i="25"/>
  <c r="L4" i="25"/>
  <c r="K4" i="25"/>
  <c r="C32" i="25"/>
  <c r="L5" i="25"/>
  <c r="CT235" i="25" s="1"/>
  <c r="C17" i="26"/>
  <c r="C6" i="7"/>
  <c r="CJ235" i="8"/>
  <c r="BV235" i="8"/>
  <c r="AP235" i="8"/>
  <c r="AT235" i="8"/>
  <c r="CI235" i="8"/>
  <c r="CS235" i="8"/>
  <c r="BM235" i="8"/>
  <c r="BR235" i="8"/>
  <c r="CA235" i="8"/>
  <c r="BB235" i="8"/>
  <c r="R235" i="8"/>
  <c r="X235" i="8"/>
  <c r="BS235" i="8"/>
  <c r="N235" i="8"/>
  <c r="BJ235" i="8"/>
  <c r="BX235" i="8"/>
  <c r="CP235" i="8"/>
  <c r="CU235" i="8"/>
  <c r="Q235" i="8"/>
  <c r="CM235" i="8"/>
  <c r="BC235" i="8"/>
  <c r="AE235" i="8"/>
  <c r="V235" i="8"/>
  <c r="U235" i="8"/>
  <c r="CR235" i="8"/>
  <c r="AM235" i="8"/>
  <c r="AR235" i="8"/>
  <c r="L235" i="8"/>
  <c r="CW235" i="8"/>
  <c r="AZ235" i="8"/>
  <c r="AD235" i="8"/>
  <c r="AB235" i="8"/>
  <c r="AK235" i="8"/>
  <c r="AX235" i="8"/>
  <c r="Y235" i="8"/>
  <c r="AY235" i="8"/>
  <c r="J235" i="8"/>
  <c r="BW235" i="8"/>
  <c r="BN235" i="8"/>
  <c r="CV235" i="8"/>
  <c r="BQ235" i="8"/>
  <c r="AO235" i="8"/>
  <c r="CQ235" i="8"/>
  <c r="M235" i="8"/>
  <c r="CC235" i="8"/>
  <c r="BG235" i="8"/>
  <c r="CE235" i="8"/>
  <c r="CG235" i="8"/>
  <c r="CT235" i="8"/>
  <c r="BA235" i="8"/>
  <c r="AC235" i="8"/>
  <c r="CL235" i="8"/>
  <c r="Z235" i="8"/>
  <c r="O235" i="8"/>
  <c r="CH235" i="8"/>
  <c r="BU235" i="8"/>
  <c r="S235" i="8"/>
  <c r="AF235" i="8"/>
  <c r="CD235" i="8"/>
  <c r="DB235" i="8"/>
  <c r="BD235" i="8"/>
  <c r="AG235" i="8"/>
  <c r="BH235" i="8"/>
  <c r="T235" i="8"/>
  <c r="AI235" i="8"/>
  <c r="AV235" i="8"/>
  <c r="BI235" i="8"/>
  <c r="P235" i="8"/>
  <c r="BT235" i="8"/>
  <c r="BK235" i="8"/>
  <c r="BE235" i="8"/>
  <c r="CK235" i="8"/>
  <c r="AW235" i="8"/>
  <c r="AL235" i="8"/>
  <c r="BY235" i="8"/>
  <c r="AA235" i="8"/>
  <c r="AS235" i="8"/>
  <c r="BF235" i="8"/>
  <c r="AN235" i="8"/>
  <c r="CF235" i="8"/>
  <c r="CB235" i="8"/>
  <c r="BZ235" i="8"/>
  <c r="W235" i="8"/>
  <c r="AQ235" i="8"/>
  <c r="CZ235" i="8"/>
  <c r="K235" i="8"/>
  <c r="CY235" i="8"/>
  <c r="CN235" i="8"/>
  <c r="BO235" i="8"/>
  <c r="CX235" i="8"/>
  <c r="DC235" i="8"/>
  <c r="CO235" i="8"/>
  <c r="I235" i="8"/>
  <c r="AH235" i="8"/>
  <c r="AU235" i="8"/>
  <c r="DA235" i="8"/>
  <c r="H235" i="8"/>
  <c r="H236" i="8" s="1"/>
  <c r="BP235" i="8"/>
  <c r="AJ235" i="8"/>
  <c r="BL235" i="8"/>
  <c r="I130" i="8"/>
  <c r="K27" i="8"/>
  <c r="J26" i="8"/>
  <c r="I25" i="8"/>
  <c r="H26" i="8"/>
  <c r="C34" i="8"/>
  <c r="BW235" i="25" l="1"/>
  <c r="AV235" i="25"/>
  <c r="W235" i="25"/>
  <c r="CM235" i="25"/>
  <c r="K235" i="25"/>
  <c r="CJ235" i="25"/>
  <c r="AY235" i="25"/>
  <c r="BN235" i="25"/>
  <c r="AL235" i="25"/>
  <c r="CO235" i="25"/>
  <c r="I235" i="25"/>
  <c r="AP235" i="25"/>
  <c r="BK235" i="25"/>
  <c r="CC235" i="25"/>
  <c r="BB235" i="25"/>
  <c r="CH235" i="25"/>
  <c r="AO235" i="25"/>
  <c r="AW235" i="25"/>
  <c r="C33" i="25"/>
  <c r="H26" i="25" s="1"/>
  <c r="H25" i="25"/>
  <c r="AB235" i="25"/>
  <c r="CP235" i="25"/>
  <c r="U235" i="25"/>
  <c r="CU235" i="25"/>
  <c r="V235" i="25"/>
  <c r="AE235" i="25"/>
  <c r="BD235" i="25"/>
  <c r="AD235" i="25"/>
  <c r="DC235" i="25"/>
  <c r="BY235" i="25"/>
  <c r="U234" i="25"/>
  <c r="H234" i="25"/>
  <c r="CX234" i="25"/>
  <c r="BY234" i="25"/>
  <c r="AZ234" i="25"/>
  <c r="AA234" i="25"/>
  <c r="CS234" i="25"/>
  <c r="CD234" i="25"/>
  <c r="DC234" i="25"/>
  <c r="BT234" i="25"/>
  <c r="L234" i="25"/>
  <c r="BE234" i="25"/>
  <c r="J234" i="25"/>
  <c r="AY234" i="25"/>
  <c r="I234" i="25"/>
  <c r="CY234" i="25"/>
  <c r="CL234" i="25"/>
  <c r="BM234" i="25"/>
  <c r="AN234" i="25"/>
  <c r="O234" i="25"/>
  <c r="CG234" i="25"/>
  <c r="BR234" i="25"/>
  <c r="AT234" i="25"/>
  <c r="BS234" i="25"/>
  <c r="V234" i="25"/>
  <c r="AL234" i="25"/>
  <c r="AS234" i="25"/>
  <c r="BX234" i="25"/>
  <c r="CZ234" i="25"/>
  <c r="CM234" i="25"/>
  <c r="BZ234" i="25"/>
  <c r="BA234" i="25"/>
  <c r="AB234" i="25"/>
  <c r="CT234" i="25"/>
  <c r="BU234" i="25"/>
  <c r="BH234" i="25"/>
  <c r="CR234" i="25"/>
  <c r="W234" i="25"/>
  <c r="BI234" i="25"/>
  <c r="AH234" i="25"/>
  <c r="DB234" i="25"/>
  <c r="DA234" i="25"/>
  <c r="CN234" i="25"/>
  <c r="CA234" i="25"/>
  <c r="BN234" i="25"/>
  <c r="AO234" i="25"/>
  <c r="P234" i="25"/>
  <c r="CH234" i="25"/>
  <c r="AJ234" i="25"/>
  <c r="AR234" i="25"/>
  <c r="AF234" i="25"/>
  <c r="CO234" i="25"/>
  <c r="CB234" i="25"/>
  <c r="BO234" i="25"/>
  <c r="BB234" i="25"/>
  <c r="AC234" i="25"/>
  <c r="CU234" i="25"/>
  <c r="BV234" i="25"/>
  <c r="AW234" i="25"/>
  <c r="BG234" i="25"/>
  <c r="CQ234" i="25"/>
  <c r="CJ234" i="25"/>
  <c r="S234" i="25"/>
  <c r="CC234" i="25"/>
  <c r="BP234" i="25"/>
  <c r="BC234" i="25"/>
  <c r="AP234" i="25"/>
  <c r="Q234" i="25"/>
  <c r="CI234" i="25"/>
  <c r="BJ234" i="25"/>
  <c r="AK234" i="25"/>
  <c r="K234" i="25"/>
  <c r="AI234" i="25"/>
  <c r="R234" i="25"/>
  <c r="AV234" i="25"/>
  <c r="BQ234" i="25"/>
  <c r="BD234" i="25"/>
  <c r="AQ234" i="25"/>
  <c r="AD234" i="25"/>
  <c r="CV234" i="25"/>
  <c r="BW234" i="25"/>
  <c r="AX234" i="25"/>
  <c r="Y234" i="25"/>
  <c r="BF234" i="25"/>
  <c r="CF234" i="25"/>
  <c r="AE234" i="25"/>
  <c r="Z234" i="25"/>
  <c r="AG234" i="25"/>
  <c r="T234" i="25"/>
  <c r="G234" i="25"/>
  <c r="CK234" i="25"/>
  <c r="BL234" i="25"/>
  <c r="AM234" i="25"/>
  <c r="N234" i="25"/>
  <c r="CP234" i="25"/>
  <c r="AU234" i="25"/>
  <c r="X234" i="25"/>
  <c r="BK234" i="25"/>
  <c r="M234" i="25"/>
  <c r="CW234" i="25"/>
  <c r="CE234" i="25"/>
  <c r="Y235" i="25"/>
  <c r="BE235" i="25"/>
  <c r="BG235" i="25"/>
  <c r="BZ235" i="25"/>
  <c r="AX235" i="25"/>
  <c r="BH235" i="25"/>
  <c r="BX235" i="25"/>
  <c r="AA235" i="25"/>
  <c r="O235" i="25"/>
  <c r="AZ235" i="25"/>
  <c r="AC235" i="25"/>
  <c r="AK235" i="25"/>
  <c r="BJ235" i="25"/>
  <c r="AH235" i="25"/>
  <c r="AU235" i="25"/>
  <c r="BM235" i="25"/>
  <c r="AS235" i="25"/>
  <c r="BL235" i="25"/>
  <c r="AR235" i="25"/>
  <c r="CK235" i="25"/>
  <c r="AN235" i="25"/>
  <c r="AT235" i="25"/>
  <c r="CY235" i="25"/>
  <c r="P235" i="25"/>
  <c r="BT235" i="25"/>
  <c r="BO235" i="25"/>
  <c r="CX235" i="25"/>
  <c r="CD235" i="25"/>
  <c r="DB235" i="25"/>
  <c r="CQ235" i="25"/>
  <c r="CL235" i="25"/>
  <c r="S235" i="25"/>
  <c r="CA235" i="25"/>
  <c r="BF235" i="25"/>
  <c r="Q235" i="25"/>
  <c r="R235" i="25"/>
  <c r="CG235" i="25"/>
  <c r="BC235" i="25"/>
  <c r="AF235" i="25"/>
  <c r="L235" i="25"/>
  <c r="F18" i="26"/>
  <c r="F16" i="26"/>
  <c r="F17" i="26"/>
  <c r="CE235" i="25"/>
  <c r="CZ235" i="25"/>
  <c r="CF235" i="25"/>
  <c r="CS235" i="25"/>
  <c r="T235" i="25"/>
  <c r="CI235" i="25"/>
  <c r="CN235" i="25"/>
  <c r="M235" i="25"/>
  <c r="X235" i="25"/>
  <c r="AQ235" i="25"/>
  <c r="CV235" i="25"/>
  <c r="BS235" i="25"/>
  <c r="N235" i="25"/>
  <c r="AM235" i="25"/>
  <c r="J235" i="25"/>
  <c r="H235" i="25"/>
  <c r="DA235" i="25"/>
  <c r="AJ235" i="25"/>
  <c r="CW235" i="25"/>
  <c r="AG235" i="25"/>
  <c r="CR235" i="25"/>
  <c r="BQ235" i="25"/>
  <c r="BA235" i="25"/>
  <c r="BU235" i="25"/>
  <c r="AI235" i="25"/>
  <c r="I236" i="8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J130" i="8"/>
  <c r="L27" i="8"/>
  <c r="K131" i="8"/>
  <c r="M28" i="8"/>
  <c r="C35" i="8"/>
  <c r="H130" i="8"/>
  <c r="I27" i="8"/>
  <c r="J27" i="8"/>
  <c r="I129" i="8"/>
  <c r="K26" i="8"/>
  <c r="J25" i="8"/>
  <c r="I27" i="25" l="1"/>
  <c r="J27" i="25"/>
  <c r="H130" i="25"/>
  <c r="F19" i="26"/>
  <c r="D6" i="7" s="1"/>
  <c r="E6" i="7" s="1"/>
  <c r="J26" i="25"/>
  <c r="I25" i="25"/>
  <c r="H129" i="25"/>
  <c r="H236" i="25"/>
  <c r="I236" i="25" s="1"/>
  <c r="J236" i="25" s="1"/>
  <c r="K236" i="25" s="1"/>
  <c r="L236" i="25" s="1"/>
  <c r="M236" i="25" s="1"/>
  <c r="N236" i="25" s="1"/>
  <c r="O236" i="25" s="1"/>
  <c r="P236" i="25" s="1"/>
  <c r="Q236" i="25" s="1"/>
  <c r="R236" i="25" s="1"/>
  <c r="S236" i="25" s="1"/>
  <c r="T236" i="25" s="1"/>
  <c r="U236" i="25" s="1"/>
  <c r="V236" i="25" s="1"/>
  <c r="W236" i="25" s="1"/>
  <c r="X236" i="25" s="1"/>
  <c r="Y236" i="25" s="1"/>
  <c r="Z236" i="25" s="1"/>
  <c r="AA236" i="25" s="1"/>
  <c r="AB236" i="25" s="1"/>
  <c r="AC236" i="25" s="1"/>
  <c r="AD236" i="25" s="1"/>
  <c r="AE236" i="25" s="1"/>
  <c r="AF236" i="25" s="1"/>
  <c r="AG236" i="25" s="1"/>
  <c r="AH236" i="25" s="1"/>
  <c r="AI236" i="25" s="1"/>
  <c r="AJ236" i="25" s="1"/>
  <c r="AK236" i="25" s="1"/>
  <c r="AL236" i="25" s="1"/>
  <c r="AM236" i="25" s="1"/>
  <c r="AN236" i="25" s="1"/>
  <c r="AO236" i="25" s="1"/>
  <c r="AP236" i="25" s="1"/>
  <c r="AQ236" i="25" s="1"/>
  <c r="AR236" i="25" s="1"/>
  <c r="AS236" i="25" s="1"/>
  <c r="AT236" i="25" s="1"/>
  <c r="AU236" i="25" s="1"/>
  <c r="AV236" i="25" s="1"/>
  <c r="AW236" i="25" s="1"/>
  <c r="AX236" i="25" s="1"/>
  <c r="AY236" i="25" s="1"/>
  <c r="AZ236" i="25" s="1"/>
  <c r="BA236" i="25" s="1"/>
  <c r="BB236" i="25" s="1"/>
  <c r="BC236" i="25" s="1"/>
  <c r="BD236" i="25" s="1"/>
  <c r="BE236" i="25" s="1"/>
  <c r="BF236" i="25" s="1"/>
  <c r="BG236" i="25" s="1"/>
  <c r="BH236" i="25" s="1"/>
  <c r="BI236" i="25" s="1"/>
  <c r="BJ236" i="25" s="1"/>
  <c r="BK236" i="25" s="1"/>
  <c r="BL236" i="25" s="1"/>
  <c r="BM236" i="25" s="1"/>
  <c r="BN236" i="25" s="1"/>
  <c r="BO236" i="25" s="1"/>
  <c r="BP236" i="25" s="1"/>
  <c r="BQ236" i="25" s="1"/>
  <c r="BR236" i="25" s="1"/>
  <c r="BS236" i="25" s="1"/>
  <c r="BT236" i="25" s="1"/>
  <c r="BU236" i="25" s="1"/>
  <c r="BV236" i="25" s="1"/>
  <c r="BW236" i="25" s="1"/>
  <c r="BX236" i="25" s="1"/>
  <c r="BY236" i="25" s="1"/>
  <c r="BZ236" i="25" s="1"/>
  <c r="CA236" i="25" s="1"/>
  <c r="CB236" i="25" s="1"/>
  <c r="CC236" i="25" s="1"/>
  <c r="CD236" i="25" s="1"/>
  <c r="CE236" i="25" s="1"/>
  <c r="CF236" i="25" s="1"/>
  <c r="CG236" i="25" s="1"/>
  <c r="CH236" i="25" s="1"/>
  <c r="CI236" i="25" s="1"/>
  <c r="CJ236" i="25" s="1"/>
  <c r="CK236" i="25" s="1"/>
  <c r="CL236" i="25" s="1"/>
  <c r="CM236" i="25" s="1"/>
  <c r="CN236" i="25" s="1"/>
  <c r="CO236" i="25" s="1"/>
  <c r="CP236" i="25" s="1"/>
  <c r="CQ236" i="25" s="1"/>
  <c r="CR236" i="25" s="1"/>
  <c r="CS236" i="25" s="1"/>
  <c r="CT236" i="25" s="1"/>
  <c r="CU236" i="25" s="1"/>
  <c r="CV236" i="25" s="1"/>
  <c r="CW236" i="25" s="1"/>
  <c r="CX236" i="25" s="1"/>
  <c r="CY236" i="25" s="1"/>
  <c r="CZ236" i="25" s="1"/>
  <c r="DA236" i="25" s="1"/>
  <c r="DB236" i="25" s="1"/>
  <c r="DC236" i="25" s="1"/>
  <c r="C34" i="25"/>
  <c r="C35" i="25" s="1"/>
  <c r="I26" i="25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AJ236" i="8" s="1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AV236" i="8" s="1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BH236" i="8" s="1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CF236" i="8" s="1"/>
  <c r="CG236" i="8" s="1"/>
  <c r="CH236" i="8" s="1"/>
  <c r="CI236" i="8" s="1"/>
  <c r="CJ236" i="8" s="1"/>
  <c r="CK236" i="8" s="1"/>
  <c r="CL236" i="8" s="1"/>
  <c r="CM236" i="8" s="1"/>
  <c r="CN236" i="8" s="1"/>
  <c r="CO236" i="8" s="1"/>
  <c r="CP236" i="8" s="1"/>
  <c r="CQ236" i="8" s="1"/>
  <c r="CR236" i="8" s="1"/>
  <c r="CS236" i="8" s="1"/>
  <c r="CT236" i="8" s="1"/>
  <c r="CU236" i="8" s="1"/>
  <c r="CV236" i="8" s="1"/>
  <c r="CW236" i="8" s="1"/>
  <c r="CX236" i="8" s="1"/>
  <c r="CY236" i="8" s="1"/>
  <c r="CZ236" i="8" s="1"/>
  <c r="DA236" i="8" s="1"/>
  <c r="DB236" i="8" s="1"/>
  <c r="DC236" i="8" s="1"/>
  <c r="M132" i="8"/>
  <c r="O29" i="8"/>
  <c r="J129" i="8"/>
  <c r="L26" i="8"/>
  <c r="K25" i="8"/>
  <c r="J28" i="8"/>
  <c r="I131" i="8"/>
  <c r="K28" i="8"/>
  <c r="J131" i="8"/>
  <c r="L28" i="8"/>
  <c r="N28" i="8"/>
  <c r="L131" i="8"/>
  <c r="K130" i="8"/>
  <c r="M27" i="8"/>
  <c r="J130" i="25" l="1"/>
  <c r="L27" i="25"/>
  <c r="K27" i="25"/>
  <c r="I130" i="25"/>
  <c r="I129" i="25"/>
  <c r="J25" i="25"/>
  <c r="K26" i="25"/>
  <c r="L28" i="25"/>
  <c r="J131" i="25"/>
  <c r="I131" i="25"/>
  <c r="K28" i="25"/>
  <c r="J28" i="25"/>
  <c r="J132" i="8"/>
  <c r="L29" i="8"/>
  <c r="K29" i="8"/>
  <c r="L132" i="8"/>
  <c r="N29" i="8"/>
  <c r="O133" i="8"/>
  <c r="Q30" i="8"/>
  <c r="M131" i="8"/>
  <c r="O28" i="8"/>
  <c r="L25" i="8"/>
  <c r="K129" i="8"/>
  <c r="M26" i="8"/>
  <c r="N27" i="8"/>
  <c r="L130" i="8"/>
  <c r="K132" i="8"/>
  <c r="M29" i="8"/>
  <c r="N132" i="8"/>
  <c r="P29" i="8"/>
  <c r="L132" i="25" l="1"/>
  <c r="N29" i="25"/>
  <c r="K130" i="25"/>
  <c r="M27" i="25"/>
  <c r="L26" i="25"/>
  <c r="K25" i="25"/>
  <c r="J129" i="25"/>
  <c r="L29" i="25"/>
  <c r="J132" i="25"/>
  <c r="K29" i="25"/>
  <c r="M28" i="25"/>
  <c r="K131" i="25"/>
  <c r="M29" i="25"/>
  <c r="K132" i="25"/>
  <c r="L131" i="25"/>
  <c r="N28" i="25"/>
  <c r="N133" i="8"/>
  <c r="P30" i="8"/>
  <c r="K133" i="8"/>
  <c r="M30" i="8"/>
  <c r="L30" i="8"/>
  <c r="L133" i="8"/>
  <c r="N30" i="8"/>
  <c r="O132" i="8"/>
  <c r="Q29" i="8"/>
  <c r="M130" i="8"/>
  <c r="O27" i="8"/>
  <c r="Q134" i="8"/>
  <c r="S31" i="8"/>
  <c r="P133" i="8"/>
  <c r="R30" i="8"/>
  <c r="L129" i="8"/>
  <c r="N26" i="8"/>
  <c r="M25" i="8"/>
  <c r="P28" i="8"/>
  <c r="N131" i="8"/>
  <c r="M133" i="8"/>
  <c r="O30" i="8"/>
  <c r="K133" i="25" l="1"/>
  <c r="L30" i="25"/>
  <c r="M30" i="25"/>
  <c r="L133" i="25"/>
  <c r="N30" i="25"/>
  <c r="N132" i="25"/>
  <c r="P29" i="25"/>
  <c r="K129" i="25"/>
  <c r="L25" i="25"/>
  <c r="M26" i="25"/>
  <c r="L130" i="25"/>
  <c r="N27" i="25"/>
  <c r="O28" i="25"/>
  <c r="M131" i="25"/>
  <c r="O30" i="25"/>
  <c r="M133" i="25"/>
  <c r="P30" i="25"/>
  <c r="N133" i="25"/>
  <c r="O29" i="25"/>
  <c r="M132" i="25"/>
  <c r="M134" i="8"/>
  <c r="O31" i="8"/>
  <c r="N130" i="8"/>
  <c r="P27" i="8"/>
  <c r="P132" i="8"/>
  <c r="R29" i="8"/>
  <c r="P134" i="8"/>
  <c r="R31" i="8"/>
  <c r="R134" i="8"/>
  <c r="T31" i="8"/>
  <c r="O134" i="8"/>
  <c r="Q31" i="8"/>
  <c r="L134" i="8"/>
  <c r="N31" i="8"/>
  <c r="M31" i="8"/>
  <c r="Q133" i="8"/>
  <c r="S30" i="8"/>
  <c r="S135" i="8"/>
  <c r="U32" i="8"/>
  <c r="O131" i="8"/>
  <c r="Q28" i="8"/>
  <c r="N134" i="8"/>
  <c r="P31" i="8"/>
  <c r="M129" i="8"/>
  <c r="N25" i="8"/>
  <c r="O26" i="8"/>
  <c r="P133" i="25" l="1"/>
  <c r="R30" i="25"/>
  <c r="M130" i="25"/>
  <c r="O27" i="25"/>
  <c r="Q30" i="25"/>
  <c r="O133" i="25"/>
  <c r="P31" i="25"/>
  <c r="N134" i="25"/>
  <c r="O132" i="25"/>
  <c r="Q29" i="25"/>
  <c r="O31" i="25"/>
  <c r="M134" i="25"/>
  <c r="R31" i="25"/>
  <c r="P134" i="25"/>
  <c r="P28" i="25"/>
  <c r="N131" i="25"/>
  <c r="M31" i="25"/>
  <c r="L134" i="25"/>
  <c r="N31" i="25"/>
  <c r="M25" i="25"/>
  <c r="N26" i="25"/>
  <c r="L129" i="25"/>
  <c r="O134" i="25"/>
  <c r="Q31" i="25"/>
  <c r="M135" i="8"/>
  <c r="O32" i="8"/>
  <c r="N32" i="8"/>
  <c r="N129" i="8"/>
  <c r="O25" i="8"/>
  <c r="P26" i="8"/>
  <c r="U136" i="8"/>
  <c r="W33" i="8"/>
  <c r="R135" i="8"/>
  <c r="T32" i="8"/>
  <c r="O130" i="8"/>
  <c r="Q27" i="8"/>
  <c r="Q132" i="8"/>
  <c r="S29" i="8"/>
  <c r="R133" i="8"/>
  <c r="T30" i="8"/>
  <c r="S134" i="8"/>
  <c r="U31" i="8"/>
  <c r="N135" i="8"/>
  <c r="P32" i="8"/>
  <c r="Q32" i="8"/>
  <c r="O135" i="8"/>
  <c r="S32" i="8"/>
  <c r="Q135" i="8"/>
  <c r="V32" i="8"/>
  <c r="T135" i="8"/>
  <c r="P131" i="8"/>
  <c r="R28" i="8"/>
  <c r="P135" i="8"/>
  <c r="R32" i="8"/>
  <c r="Q134" i="25" l="1"/>
  <c r="S31" i="25"/>
  <c r="N25" i="25"/>
  <c r="M129" i="25"/>
  <c r="O26" i="25"/>
  <c r="Q133" i="25"/>
  <c r="S30" i="25"/>
  <c r="S32" i="25"/>
  <c r="Q135" i="25"/>
  <c r="Q28" i="25"/>
  <c r="O131" i="25"/>
  <c r="P135" i="25"/>
  <c r="R32" i="25"/>
  <c r="R135" i="25"/>
  <c r="T32" i="25"/>
  <c r="N135" i="25"/>
  <c r="P32" i="25"/>
  <c r="R29" i="25"/>
  <c r="P132" i="25"/>
  <c r="T31" i="25"/>
  <c r="R134" i="25"/>
  <c r="N32" i="25"/>
  <c r="O32" i="25"/>
  <c r="M135" i="25"/>
  <c r="P27" i="25"/>
  <c r="N130" i="25"/>
  <c r="O135" i="25"/>
  <c r="Q32" i="25"/>
  <c r="N136" i="8"/>
  <c r="P33" i="8"/>
  <c r="O33" i="8"/>
  <c r="W137" i="8"/>
  <c r="Y34" i="8"/>
  <c r="O136" i="8"/>
  <c r="Q33" i="8"/>
  <c r="T136" i="8"/>
  <c r="V33" i="8"/>
  <c r="Q131" i="8"/>
  <c r="S28" i="8"/>
  <c r="R132" i="8"/>
  <c r="T29" i="8"/>
  <c r="R136" i="8"/>
  <c r="T33" i="8"/>
  <c r="S136" i="8"/>
  <c r="U33" i="8"/>
  <c r="Q136" i="8"/>
  <c r="S33" i="8"/>
  <c r="U135" i="8"/>
  <c r="W32" i="8"/>
  <c r="T134" i="8"/>
  <c r="V31" i="8"/>
  <c r="P136" i="8"/>
  <c r="R33" i="8"/>
  <c r="U30" i="8"/>
  <c r="S133" i="8"/>
  <c r="P130" i="8"/>
  <c r="R27" i="8"/>
  <c r="X33" i="8"/>
  <c r="V136" i="8"/>
  <c r="O129" i="8"/>
  <c r="P25" i="8"/>
  <c r="Q26" i="8"/>
  <c r="V32" i="25" l="1"/>
  <c r="T135" i="25"/>
  <c r="S29" i="25"/>
  <c r="Q132" i="25"/>
  <c r="S33" i="25"/>
  <c r="Q136" i="25"/>
  <c r="R133" i="25"/>
  <c r="T30" i="25"/>
  <c r="U33" i="25"/>
  <c r="S136" i="25"/>
  <c r="R28" i="25"/>
  <c r="P131" i="25"/>
  <c r="T136" i="25"/>
  <c r="V33" i="25"/>
  <c r="O130" i="25"/>
  <c r="Q27" i="25"/>
  <c r="Q33" i="25"/>
  <c r="O136" i="25"/>
  <c r="R136" i="25"/>
  <c r="T33" i="25"/>
  <c r="P26" i="25"/>
  <c r="O25" i="25"/>
  <c r="N129" i="25"/>
  <c r="R33" i="25"/>
  <c r="P136" i="25"/>
  <c r="P33" i="25"/>
  <c r="N136" i="25"/>
  <c r="O33" i="25"/>
  <c r="U32" i="25"/>
  <c r="S135" i="25"/>
  <c r="S134" i="25"/>
  <c r="U31" i="25"/>
  <c r="Q25" i="8"/>
  <c r="R26" i="8"/>
  <c r="P129" i="8"/>
  <c r="R131" i="8"/>
  <c r="T28" i="8"/>
  <c r="X34" i="8"/>
  <c r="V137" i="8"/>
  <c r="T133" i="8"/>
  <c r="V30" i="8"/>
  <c r="V135" i="8"/>
  <c r="X32" i="8"/>
  <c r="O137" i="8"/>
  <c r="Q34" i="8"/>
  <c r="P34" i="8"/>
  <c r="R137" i="8"/>
  <c r="T34" i="8"/>
  <c r="S137" i="8"/>
  <c r="U34" i="8"/>
  <c r="P137" i="8"/>
  <c r="R34" i="8"/>
  <c r="Q137" i="8"/>
  <c r="S34" i="8"/>
  <c r="AA35" i="8"/>
  <c r="Y138" i="8"/>
  <c r="U29" i="8"/>
  <c r="S132" i="8"/>
  <c r="W31" i="8"/>
  <c r="U134" i="8"/>
  <c r="T137" i="8"/>
  <c r="V34" i="8"/>
  <c r="Y33" i="8"/>
  <c r="W136" i="8"/>
  <c r="X137" i="8"/>
  <c r="Z34" i="8"/>
  <c r="Q130" i="8"/>
  <c r="S27" i="8"/>
  <c r="U137" i="8"/>
  <c r="W34" i="8"/>
  <c r="P137" i="25" l="1"/>
  <c r="R34" i="25"/>
  <c r="U34" i="25"/>
  <c r="S137" i="25"/>
  <c r="T137" i="25"/>
  <c r="V34" i="25"/>
  <c r="U136" i="25"/>
  <c r="W33" i="25"/>
  <c r="W34" i="25"/>
  <c r="U137" i="25"/>
  <c r="T34" i="25"/>
  <c r="R137" i="25"/>
  <c r="V137" i="25"/>
  <c r="X34" i="25"/>
  <c r="Q131" i="25"/>
  <c r="S28" i="25"/>
  <c r="S133" i="25"/>
  <c r="U30" i="25"/>
  <c r="W32" i="25"/>
  <c r="U135" i="25"/>
  <c r="Q26" i="25"/>
  <c r="O129" i="25"/>
  <c r="P25" i="25"/>
  <c r="P34" i="25"/>
  <c r="O137" i="25"/>
  <c r="Q34" i="25"/>
  <c r="V31" i="25"/>
  <c r="T134" i="25"/>
  <c r="Q137" i="25"/>
  <c r="S34" i="25"/>
  <c r="R27" i="25"/>
  <c r="P130" i="25"/>
  <c r="T29" i="25"/>
  <c r="R132" i="25"/>
  <c r="V136" i="25"/>
  <c r="X33" i="25"/>
  <c r="S131" i="8"/>
  <c r="U28" i="8"/>
  <c r="V138" i="8"/>
  <c r="X35" i="8"/>
  <c r="S35" i="8"/>
  <c r="Q138" i="8"/>
  <c r="T138" i="8"/>
  <c r="V35" i="8"/>
  <c r="Z138" i="8"/>
  <c r="AB35" i="8"/>
  <c r="W35" i="8"/>
  <c r="U138" i="8"/>
  <c r="S138" i="8"/>
  <c r="U35" i="8"/>
  <c r="T132" i="8"/>
  <c r="V29" i="8"/>
  <c r="R35" i="8"/>
  <c r="P138" i="8"/>
  <c r="Q35" i="8"/>
  <c r="Y137" i="8"/>
  <c r="AA34" i="8"/>
  <c r="V134" i="8"/>
  <c r="X31" i="8"/>
  <c r="AA139" i="8"/>
  <c r="AC36" i="8"/>
  <c r="W135" i="8"/>
  <c r="Y32" i="8"/>
  <c r="Y35" i="8"/>
  <c r="W138" i="8"/>
  <c r="R130" i="8"/>
  <c r="T27" i="8"/>
  <c r="X138" i="8"/>
  <c r="Z35" i="8"/>
  <c r="U133" i="8"/>
  <c r="W30" i="8"/>
  <c r="T35" i="8"/>
  <c r="R138" i="8"/>
  <c r="X136" i="8"/>
  <c r="Z33" i="8"/>
  <c r="Q129" i="8"/>
  <c r="S26" i="8"/>
  <c r="R25" i="8"/>
  <c r="U35" i="25" l="1"/>
  <c r="S138" i="25"/>
  <c r="Y33" i="25"/>
  <c r="W136" i="25"/>
  <c r="W138" i="25"/>
  <c r="Y35" i="25"/>
  <c r="U134" i="25"/>
  <c r="W31" i="25"/>
  <c r="Y34" i="25"/>
  <c r="W137" i="25"/>
  <c r="X32" i="25"/>
  <c r="V135" i="25"/>
  <c r="Z34" i="25"/>
  <c r="X137" i="25"/>
  <c r="Q138" i="25"/>
  <c r="S35" i="25"/>
  <c r="U29" i="25"/>
  <c r="S132" i="25"/>
  <c r="V138" i="25"/>
  <c r="X35" i="25"/>
  <c r="P138" i="25"/>
  <c r="R35" i="25"/>
  <c r="Q35" i="25"/>
  <c r="X138" i="25"/>
  <c r="Z35" i="25"/>
  <c r="V30" i="25"/>
  <c r="T133" i="25"/>
  <c r="P129" i="25"/>
  <c r="R26" i="25"/>
  <c r="Q25" i="25"/>
  <c r="U138" i="25"/>
  <c r="W35" i="25"/>
  <c r="T35" i="25"/>
  <c r="R138" i="25"/>
  <c r="R131" i="25"/>
  <c r="T28" i="25"/>
  <c r="Q130" i="25"/>
  <c r="S27" i="25"/>
  <c r="V35" i="25"/>
  <c r="T138" i="25"/>
  <c r="V133" i="8"/>
  <c r="X30" i="8"/>
  <c r="V139" i="8"/>
  <c r="X36" i="8"/>
  <c r="S139" i="8"/>
  <c r="U36" i="8"/>
  <c r="Z36" i="8"/>
  <c r="X139" i="8"/>
  <c r="R139" i="8"/>
  <c r="T36" i="8"/>
  <c r="X135" i="8"/>
  <c r="Z32" i="8"/>
  <c r="U139" i="8"/>
  <c r="W36" i="8"/>
  <c r="Y31" i="8"/>
  <c r="W134" i="8"/>
  <c r="AA138" i="8"/>
  <c r="AC35" i="8"/>
  <c r="AB139" i="8"/>
  <c r="AD36" i="8"/>
  <c r="T139" i="8"/>
  <c r="V36" i="8"/>
  <c r="S130" i="8"/>
  <c r="U27" i="8"/>
  <c r="Y136" i="8"/>
  <c r="AA33" i="8"/>
  <c r="AC140" i="8"/>
  <c r="AE37" i="8"/>
  <c r="Q139" i="8"/>
  <c r="S36" i="8"/>
  <c r="R36" i="8"/>
  <c r="W139" i="8"/>
  <c r="Y36" i="8"/>
  <c r="U132" i="8"/>
  <c r="W29" i="8"/>
  <c r="Y139" i="8"/>
  <c r="AA36" i="8"/>
  <c r="R129" i="8"/>
  <c r="T26" i="8"/>
  <c r="S25" i="8"/>
  <c r="Z139" i="8"/>
  <c r="AB36" i="8"/>
  <c r="Z137" i="8"/>
  <c r="AB34" i="8"/>
  <c r="T131" i="8"/>
  <c r="V28" i="8"/>
  <c r="R25" i="25" l="1"/>
  <c r="Q129" i="25"/>
  <c r="S26" i="25"/>
  <c r="Z36" i="25"/>
  <c r="X139" i="25"/>
  <c r="V139" i="25"/>
  <c r="X36" i="25"/>
  <c r="T27" i="25"/>
  <c r="R130" i="25"/>
  <c r="AA35" i="25"/>
  <c r="Y138" i="25"/>
  <c r="U28" i="25"/>
  <c r="S131" i="25"/>
  <c r="Y32" i="25"/>
  <c r="W135" i="25"/>
  <c r="U133" i="25"/>
  <c r="W30" i="25"/>
  <c r="V29" i="25"/>
  <c r="T132" i="25"/>
  <c r="V134" i="25"/>
  <c r="X31" i="25"/>
  <c r="S139" i="25"/>
  <c r="U36" i="25"/>
  <c r="AA36" i="25"/>
  <c r="Y139" i="25"/>
  <c r="AB36" i="25"/>
  <c r="Z139" i="25"/>
  <c r="V36" i="25"/>
  <c r="T139" i="25"/>
  <c r="S36" i="25"/>
  <c r="Q139" i="25"/>
  <c r="R36" i="25"/>
  <c r="AB35" i="25"/>
  <c r="Z138" i="25"/>
  <c r="Y137" i="25"/>
  <c r="AA34" i="25"/>
  <c r="W139" i="25"/>
  <c r="Y36" i="25"/>
  <c r="T36" i="25"/>
  <c r="R139" i="25"/>
  <c r="Z33" i="25"/>
  <c r="X136" i="25"/>
  <c r="W36" i="25"/>
  <c r="U139" i="25"/>
  <c r="X140" i="8"/>
  <c r="Z37" i="8"/>
  <c r="Y140" i="8"/>
  <c r="AA37" i="8"/>
  <c r="W28" i="8"/>
  <c r="U131" i="8"/>
  <c r="Y135" i="8"/>
  <c r="AA32" i="8"/>
  <c r="X134" i="8"/>
  <c r="Z31" i="8"/>
  <c r="U26" i="8"/>
  <c r="T25" i="8"/>
  <c r="S129" i="8"/>
  <c r="U140" i="8"/>
  <c r="W37" i="8"/>
  <c r="T130" i="8"/>
  <c r="V27" i="8"/>
  <c r="V132" i="8"/>
  <c r="X29" i="8"/>
  <c r="V140" i="8"/>
  <c r="X37" i="8"/>
  <c r="T140" i="8"/>
  <c r="V37" i="8"/>
  <c r="AA137" i="8"/>
  <c r="AC34" i="8"/>
  <c r="AA140" i="8"/>
  <c r="AC37" i="8"/>
  <c r="AD140" i="8"/>
  <c r="AF37" i="8"/>
  <c r="AB138" i="8"/>
  <c r="AD35" i="8"/>
  <c r="W133" i="8"/>
  <c r="Y30" i="8"/>
  <c r="W140" i="8"/>
  <c r="Y37" i="8"/>
  <c r="Z140" i="8"/>
  <c r="AB37" i="8"/>
  <c r="S37" i="8"/>
  <c r="R140" i="8"/>
  <c r="T37" i="8"/>
  <c r="U37" i="8"/>
  <c r="S140" i="8"/>
  <c r="AE141" i="8"/>
  <c r="AG38" i="8"/>
  <c r="AB140" i="8"/>
  <c r="AD37" i="8"/>
  <c r="Z136" i="8"/>
  <c r="AB33" i="8"/>
  <c r="AC139" i="8"/>
  <c r="AE36" i="8"/>
  <c r="W134" i="25" l="1"/>
  <c r="Y31" i="25"/>
  <c r="AC35" i="25"/>
  <c r="AA138" i="25"/>
  <c r="U37" i="25"/>
  <c r="S140" i="25"/>
  <c r="AA139" i="25"/>
  <c r="AC36" i="25"/>
  <c r="V37" i="25"/>
  <c r="T140" i="25"/>
  <c r="AC37" i="25"/>
  <c r="AA140" i="25"/>
  <c r="Y136" i="25"/>
  <c r="AA33" i="25"/>
  <c r="Z140" i="25"/>
  <c r="AB37" i="25"/>
  <c r="V133" i="25"/>
  <c r="X30" i="25"/>
  <c r="Z37" i="25"/>
  <c r="X140" i="25"/>
  <c r="Y37" i="25"/>
  <c r="W140" i="25"/>
  <c r="AD36" i="25"/>
  <c r="AB139" i="25"/>
  <c r="U140" i="25"/>
  <c r="W37" i="25"/>
  <c r="U27" i="25"/>
  <c r="S130" i="25"/>
  <c r="AA37" i="25"/>
  <c r="Y140" i="25"/>
  <c r="T131" i="25"/>
  <c r="V28" i="25"/>
  <c r="AB140" i="25"/>
  <c r="AD37" i="25"/>
  <c r="S37" i="25"/>
  <c r="R140" i="25"/>
  <c r="T37" i="25"/>
  <c r="U132" i="25"/>
  <c r="W29" i="25"/>
  <c r="V140" i="25"/>
  <c r="X37" i="25"/>
  <c r="AB34" i="25"/>
  <c r="Z137" i="25"/>
  <c r="Z32" i="25"/>
  <c r="X135" i="25"/>
  <c r="R129" i="25"/>
  <c r="T26" i="25"/>
  <c r="S25" i="25"/>
  <c r="AF141" i="8"/>
  <c r="AH38" i="8"/>
  <c r="AD139" i="8"/>
  <c r="AF36" i="8"/>
  <c r="S141" i="8"/>
  <c r="T38" i="8"/>
  <c r="U38" i="8"/>
  <c r="AA141" i="8"/>
  <c r="AC38" i="8"/>
  <c r="AD141" i="8"/>
  <c r="AF38" i="8"/>
  <c r="AA136" i="8"/>
  <c r="AC33" i="8"/>
  <c r="U141" i="8"/>
  <c r="W38" i="8"/>
  <c r="X133" i="8"/>
  <c r="Z30" i="8"/>
  <c r="Z141" i="8"/>
  <c r="AB38" i="8"/>
  <c r="X141" i="8"/>
  <c r="Z38" i="8"/>
  <c r="V141" i="8"/>
  <c r="X38" i="8"/>
  <c r="Y141" i="8"/>
  <c r="AA38" i="8"/>
  <c r="W141" i="8"/>
  <c r="Y38" i="8"/>
  <c r="Y134" i="8"/>
  <c r="AA31" i="8"/>
  <c r="V26" i="8"/>
  <c r="U25" i="8"/>
  <c r="T129" i="8"/>
  <c r="W132" i="8"/>
  <c r="Y29" i="8"/>
  <c r="AC141" i="8"/>
  <c r="AE38" i="8"/>
  <c r="AG142" i="8"/>
  <c r="AI39" i="8"/>
  <c r="AE140" i="8"/>
  <c r="AG37" i="8"/>
  <c r="AB137" i="8"/>
  <c r="AD34" i="8"/>
  <c r="U130" i="8"/>
  <c r="W27" i="8"/>
  <c r="T141" i="8"/>
  <c r="V38" i="8"/>
  <c r="AB141" i="8"/>
  <c r="AD38" i="8"/>
  <c r="AE35" i="8"/>
  <c r="AC138" i="8"/>
  <c r="Z135" i="8"/>
  <c r="AB32" i="8"/>
  <c r="V131" i="8"/>
  <c r="X28" i="8"/>
  <c r="Y30" i="25" l="1"/>
  <c r="W133" i="25"/>
  <c r="AA141" i="25"/>
  <c r="AC38" i="25"/>
  <c r="Z141" i="25"/>
  <c r="AB38" i="25"/>
  <c r="V141" i="25"/>
  <c r="X38" i="25"/>
  <c r="S129" i="25"/>
  <c r="U26" i="25"/>
  <c r="T25" i="25"/>
  <c r="X134" i="25"/>
  <c r="Z31" i="25"/>
  <c r="AE37" i="25"/>
  <c r="AC140" i="25"/>
  <c r="V27" i="25"/>
  <c r="T130" i="25"/>
  <c r="T141" i="25"/>
  <c r="V38" i="25"/>
  <c r="U131" i="25"/>
  <c r="W28" i="25"/>
  <c r="W141" i="25"/>
  <c r="Y38" i="25"/>
  <c r="AD38" i="25"/>
  <c r="AB141" i="25"/>
  <c r="U38" i="25"/>
  <c r="T38" i="25"/>
  <c r="S141" i="25"/>
  <c r="U141" i="25"/>
  <c r="W38" i="25"/>
  <c r="AB33" i="25"/>
  <c r="Z136" i="25"/>
  <c r="AD141" i="25"/>
  <c r="AF38" i="25"/>
  <c r="AC34" i="25"/>
  <c r="AA137" i="25"/>
  <c r="AD140" i="25"/>
  <c r="AF37" i="25"/>
  <c r="AC139" i="25"/>
  <c r="AE36" i="25"/>
  <c r="AD35" i="25"/>
  <c r="AB138" i="25"/>
  <c r="V132" i="25"/>
  <c r="X29" i="25"/>
  <c r="Y135" i="25"/>
  <c r="AA32" i="25"/>
  <c r="X141" i="25"/>
  <c r="Z38" i="25"/>
  <c r="AA38" i="25"/>
  <c r="Y141" i="25"/>
  <c r="AE38" i="25"/>
  <c r="AC141" i="25"/>
  <c r="AF142" i="8"/>
  <c r="AH39" i="8"/>
  <c r="AC137" i="8"/>
  <c r="AE34" i="8"/>
  <c r="AC142" i="8"/>
  <c r="AE39" i="8"/>
  <c r="AG141" i="8"/>
  <c r="AI38" i="8"/>
  <c r="AD138" i="8"/>
  <c r="AF35" i="8"/>
  <c r="U129" i="8"/>
  <c r="W26" i="8"/>
  <c r="V25" i="8"/>
  <c r="AB142" i="8"/>
  <c r="AD39" i="8"/>
  <c r="AF140" i="8"/>
  <c r="AH37" i="8"/>
  <c r="U142" i="8"/>
  <c r="W39" i="8"/>
  <c r="AB31" i="8"/>
  <c r="Z134" i="8"/>
  <c r="AA135" i="8"/>
  <c r="AC32" i="8"/>
  <c r="W142" i="8"/>
  <c r="Y39" i="8"/>
  <c r="T142" i="8"/>
  <c r="V39" i="8"/>
  <c r="U39" i="8"/>
  <c r="AH142" i="8"/>
  <c r="AJ39" i="8"/>
  <c r="X142" i="8"/>
  <c r="Z39" i="8"/>
  <c r="AD142" i="8"/>
  <c r="AF39" i="8"/>
  <c r="W131" i="8"/>
  <c r="Y28" i="8"/>
  <c r="Y142" i="8"/>
  <c r="AA39" i="8"/>
  <c r="X39" i="8"/>
  <c r="V142" i="8"/>
  <c r="AE142" i="8"/>
  <c r="AG39" i="8"/>
  <c r="Y133" i="8"/>
  <c r="AA30" i="8"/>
  <c r="AB39" i="8"/>
  <c r="Z142" i="8"/>
  <c r="AB136" i="8"/>
  <c r="AD33" i="8"/>
  <c r="AI143" i="8"/>
  <c r="AK40" i="8"/>
  <c r="AA142" i="8"/>
  <c r="AC39" i="8"/>
  <c r="X27" i="8"/>
  <c r="V130" i="8"/>
  <c r="AG36" i="8"/>
  <c r="AE139" i="8"/>
  <c r="X132" i="8"/>
  <c r="Z29" i="8"/>
  <c r="AE140" i="25" l="1"/>
  <c r="AG37" i="25"/>
  <c r="Y39" i="25"/>
  <c r="W142" i="25"/>
  <c r="W27" i="25"/>
  <c r="U130" i="25"/>
  <c r="AA142" i="25"/>
  <c r="AC39" i="25"/>
  <c r="X39" i="25"/>
  <c r="V142" i="25"/>
  <c r="AB39" i="25"/>
  <c r="Z142" i="25"/>
  <c r="AH38" i="25"/>
  <c r="AF141" i="25"/>
  <c r="Z39" i="25"/>
  <c r="X142" i="25"/>
  <c r="T142" i="25"/>
  <c r="V39" i="25"/>
  <c r="U39" i="25"/>
  <c r="AC33" i="25"/>
  <c r="AA136" i="25"/>
  <c r="W39" i="25"/>
  <c r="U142" i="25"/>
  <c r="X28" i="25"/>
  <c r="V131" i="25"/>
  <c r="AB142" i="25"/>
  <c r="AD39" i="25"/>
  <c r="AC138" i="25"/>
  <c r="AE35" i="25"/>
  <c r="X133" i="25"/>
  <c r="Z30" i="25"/>
  <c r="AH39" i="25"/>
  <c r="AF142" i="25"/>
  <c r="AF39" i="25"/>
  <c r="AD142" i="25"/>
  <c r="AG38" i="25"/>
  <c r="AE141" i="25"/>
  <c r="AC142" i="25"/>
  <c r="AE39" i="25"/>
  <c r="Y142" i="25"/>
  <c r="AA39" i="25"/>
  <c r="AB32" i="25"/>
  <c r="Z135" i="25"/>
  <c r="AG39" i="25"/>
  <c r="AE142" i="25"/>
  <c r="AF36" i="25"/>
  <c r="AD139" i="25"/>
  <c r="AB137" i="25"/>
  <c r="AD34" i="25"/>
  <c r="Y29" i="25"/>
  <c r="W132" i="25"/>
  <c r="V26" i="25"/>
  <c r="U25" i="25"/>
  <c r="T129" i="25"/>
  <c r="Y134" i="25"/>
  <c r="AA31" i="25"/>
  <c r="Y27" i="8"/>
  <c r="W130" i="8"/>
  <c r="AK39" i="8"/>
  <c r="AI142" i="8"/>
  <c r="AF139" i="8"/>
  <c r="AH36" i="8"/>
  <c r="W40" i="8"/>
  <c r="U143" i="8"/>
  <c r="V40" i="8"/>
  <c r="V143" i="8"/>
  <c r="X40" i="8"/>
  <c r="AH141" i="8"/>
  <c r="AJ38" i="8"/>
  <c r="W143" i="8"/>
  <c r="Y40" i="8"/>
  <c r="AE143" i="8"/>
  <c r="AG40" i="8"/>
  <c r="AB143" i="8"/>
  <c r="AD40" i="8"/>
  <c r="Y143" i="8"/>
  <c r="AA40" i="8"/>
  <c r="AE138" i="8"/>
  <c r="AG35" i="8"/>
  <c r="AA134" i="8"/>
  <c r="AC31" i="8"/>
  <c r="AB135" i="8"/>
  <c r="AD32" i="8"/>
  <c r="AD143" i="8"/>
  <c r="AF40" i="8"/>
  <c r="Y132" i="8"/>
  <c r="AA29" i="8"/>
  <c r="Z28" i="8"/>
  <c r="X131" i="8"/>
  <c r="AC136" i="8"/>
  <c r="AE33" i="8"/>
  <c r="AH143" i="8"/>
  <c r="AJ40" i="8"/>
  <c r="AK144" i="8"/>
  <c r="AM41" i="8"/>
  <c r="AD137" i="8"/>
  <c r="AF34" i="8"/>
  <c r="AG143" i="8"/>
  <c r="AI40" i="8"/>
  <c r="AA143" i="8"/>
  <c r="AC40" i="8"/>
  <c r="AF143" i="8"/>
  <c r="AH40" i="8"/>
  <c r="X143" i="8"/>
  <c r="Z40" i="8"/>
  <c r="Z133" i="8"/>
  <c r="AB30" i="8"/>
  <c r="Z143" i="8"/>
  <c r="AB40" i="8"/>
  <c r="AG140" i="8"/>
  <c r="AI37" i="8"/>
  <c r="AE40" i="8"/>
  <c r="AC143" i="8"/>
  <c r="AJ143" i="8"/>
  <c r="AL40" i="8"/>
  <c r="V129" i="8"/>
  <c r="X26" i="8"/>
  <c r="W25" i="8"/>
  <c r="AA30" i="25" l="1"/>
  <c r="Y133" i="25"/>
  <c r="AE34" i="25"/>
  <c r="AC137" i="25"/>
  <c r="AD138" i="25"/>
  <c r="AF35" i="25"/>
  <c r="AG40" i="25"/>
  <c r="AE143" i="25"/>
  <c r="AG36" i="25"/>
  <c r="AE139" i="25"/>
  <c r="V40" i="25"/>
  <c r="U143" i="25"/>
  <c r="W40" i="25"/>
  <c r="X143" i="25"/>
  <c r="Z40" i="25"/>
  <c r="AE40" i="25"/>
  <c r="AC143" i="25"/>
  <c r="AC32" i="25"/>
  <c r="AA135" i="25"/>
  <c r="AH37" i="25"/>
  <c r="AF140" i="25"/>
  <c r="AI39" i="25"/>
  <c r="AG142" i="25"/>
  <c r="X40" i="25"/>
  <c r="V143" i="25"/>
  <c r="Z143" i="25"/>
  <c r="AB40" i="25"/>
  <c r="Y28" i="25"/>
  <c r="W131" i="25"/>
  <c r="AG143" i="25"/>
  <c r="AI40" i="25"/>
  <c r="AH40" i="25"/>
  <c r="AF143" i="25"/>
  <c r="Z29" i="25"/>
  <c r="X132" i="25"/>
  <c r="W26" i="25"/>
  <c r="U129" i="25"/>
  <c r="V25" i="25"/>
  <c r="AJ39" i="25"/>
  <c r="AH142" i="25"/>
  <c r="AA40" i="25"/>
  <c r="Y143" i="25"/>
  <c r="AF40" i="25"/>
  <c r="AD143" i="25"/>
  <c r="X27" i="25"/>
  <c r="V130" i="25"/>
  <c r="AD33" i="25"/>
  <c r="AB136" i="25"/>
  <c r="AH143" i="25"/>
  <c r="AJ40" i="25"/>
  <c r="Y40" i="25"/>
  <c r="W143" i="25"/>
  <c r="AG141" i="25"/>
  <c r="AI38" i="25"/>
  <c r="AA143" i="25"/>
  <c r="AC40" i="25"/>
  <c r="AB31" i="25"/>
  <c r="Z134" i="25"/>
  <c r="AD40" i="25"/>
  <c r="AB143" i="25"/>
  <c r="AA144" i="8"/>
  <c r="AC41" i="8"/>
  <c r="AD144" i="8"/>
  <c r="AF41" i="8"/>
  <c r="AE32" i="8"/>
  <c r="AC135" i="8"/>
  <c r="AH140" i="8"/>
  <c r="AJ37" i="8"/>
  <c r="AL144" i="8"/>
  <c r="AN41" i="8"/>
  <c r="AG144" i="8"/>
  <c r="AI41" i="8"/>
  <c r="AB134" i="8"/>
  <c r="AD31" i="8"/>
  <c r="AC144" i="8"/>
  <c r="AE41" i="8"/>
  <c r="AE137" i="8"/>
  <c r="AG34" i="8"/>
  <c r="AA41" i="8"/>
  <c r="Y144" i="8"/>
  <c r="AK143" i="8"/>
  <c r="AM40" i="8"/>
  <c r="Z132" i="8"/>
  <c r="AB29" i="8"/>
  <c r="AG139" i="8"/>
  <c r="AI36" i="8"/>
  <c r="AA133" i="8"/>
  <c r="AC30" i="8"/>
  <c r="AI144" i="8"/>
  <c r="AK41" i="8"/>
  <c r="AF138" i="8"/>
  <c r="AH35" i="8"/>
  <c r="AJ142" i="8"/>
  <c r="AL39" i="8"/>
  <c r="Y131" i="8"/>
  <c r="AA28" i="8"/>
  <c r="AF144" i="8"/>
  <c r="AH41" i="8"/>
  <c r="AF33" i="8"/>
  <c r="AD136" i="8"/>
  <c r="W144" i="8"/>
  <c r="Y41" i="8"/>
  <c r="AE144" i="8"/>
  <c r="AG41" i="8"/>
  <c r="Z144" i="8"/>
  <c r="AB41" i="8"/>
  <c r="AM145" i="8"/>
  <c r="AO42" i="8"/>
  <c r="Z41" i="8"/>
  <c r="X144" i="8"/>
  <c r="AI141" i="8"/>
  <c r="AK38" i="8"/>
  <c r="AB144" i="8"/>
  <c r="AD41" i="8"/>
  <c r="W129" i="8"/>
  <c r="Y26" i="8"/>
  <c r="X25" i="8"/>
  <c r="X130" i="8"/>
  <c r="Z27" i="8"/>
  <c r="AH144" i="8"/>
  <c r="AJ41" i="8"/>
  <c r="AL41" i="8"/>
  <c r="AJ144" i="8"/>
  <c r="V144" i="8"/>
  <c r="X41" i="8"/>
  <c r="W41" i="8"/>
  <c r="AL40" i="25" l="1"/>
  <c r="AJ143" i="25"/>
  <c r="W25" i="25"/>
  <c r="X26" i="25"/>
  <c r="V129" i="25"/>
  <c r="AA29" i="25"/>
  <c r="Y132" i="25"/>
  <c r="AE33" i="25"/>
  <c r="AC136" i="25"/>
  <c r="AD32" i="25"/>
  <c r="AB135" i="25"/>
  <c r="AF34" i="25"/>
  <c r="AD137" i="25"/>
  <c r="AD41" i="25"/>
  <c r="AB144" i="25"/>
  <c r="AI41" i="25"/>
  <c r="AG144" i="25"/>
  <c r="AE41" i="25"/>
  <c r="AC144" i="25"/>
  <c r="W130" i="25"/>
  <c r="Y27" i="25"/>
  <c r="AG41" i="25"/>
  <c r="AE144" i="25"/>
  <c r="AH36" i="25"/>
  <c r="AF139" i="25"/>
  <c r="AJ144" i="25"/>
  <c r="AL41" i="25"/>
  <c r="AF41" i="25"/>
  <c r="AD144" i="25"/>
  <c r="AI37" i="25"/>
  <c r="AG140" i="25"/>
  <c r="Z144" i="25"/>
  <c r="AB41" i="25"/>
  <c r="AI142" i="25"/>
  <c r="AK39" i="25"/>
  <c r="AB30" i="25"/>
  <c r="Z133" i="25"/>
  <c r="AH41" i="25"/>
  <c r="AF144" i="25"/>
  <c r="Y41" i="25"/>
  <c r="W144" i="25"/>
  <c r="AG35" i="25"/>
  <c r="AE138" i="25"/>
  <c r="Z28" i="25"/>
  <c r="X131" i="25"/>
  <c r="AJ41" i="25"/>
  <c r="AH144" i="25"/>
  <c r="AK40" i="25"/>
  <c r="AI143" i="25"/>
  <c r="AH141" i="25"/>
  <c r="AJ38" i="25"/>
  <c r="X144" i="25"/>
  <c r="Z41" i="25"/>
  <c r="AA41" i="25"/>
  <c r="Y144" i="25"/>
  <c r="AC41" i="25"/>
  <c r="AA144" i="25"/>
  <c r="AK41" i="25"/>
  <c r="AI144" i="25"/>
  <c r="W41" i="25"/>
  <c r="X41" i="25"/>
  <c r="V144" i="25"/>
  <c r="AA134" i="25"/>
  <c r="AC31" i="25"/>
  <c r="AF32" i="8"/>
  <c r="AD135" i="8"/>
  <c r="AE136" i="8"/>
  <c r="AG33" i="8"/>
  <c r="AJ145" i="8"/>
  <c r="AL42" i="8"/>
  <c r="AC134" i="8"/>
  <c r="AE31" i="8"/>
  <c r="AP42" i="8"/>
  <c r="AN145" i="8"/>
  <c r="AA132" i="8"/>
  <c r="AC29" i="8"/>
  <c r="AL143" i="8"/>
  <c r="AN40" i="8"/>
  <c r="AF145" i="8"/>
  <c r="AH42" i="8"/>
  <c r="AF137" i="8"/>
  <c r="AH34" i="8"/>
  <c r="AM144" i="8"/>
  <c r="AO41" i="8"/>
  <c r="AI145" i="8"/>
  <c r="AK42" i="8"/>
  <c r="AJ141" i="8"/>
  <c r="AL38" i="8"/>
  <c r="AK145" i="8"/>
  <c r="AM42" i="8"/>
  <c r="Z131" i="8"/>
  <c r="AB28" i="8"/>
  <c r="AH145" i="8"/>
  <c r="AJ42" i="8"/>
  <c r="AB145" i="8"/>
  <c r="AD42" i="8"/>
  <c r="AC145" i="8"/>
  <c r="AE42" i="8"/>
  <c r="AO146" i="8"/>
  <c r="AQ43" i="8"/>
  <c r="X129" i="8"/>
  <c r="Z26" i="8"/>
  <c r="Y25" i="8"/>
  <c r="AL145" i="8"/>
  <c r="AN42" i="8"/>
  <c r="AD145" i="8"/>
  <c r="AF42" i="8"/>
  <c r="AG145" i="8"/>
  <c r="AI42" i="8"/>
  <c r="AA145" i="8"/>
  <c r="AC42" i="8"/>
  <c r="X145" i="8"/>
  <c r="Z42" i="8"/>
  <c r="Z145" i="8"/>
  <c r="AB42" i="8"/>
  <c r="AK37" i="8"/>
  <c r="AI140" i="8"/>
  <c r="AG138" i="8"/>
  <c r="AI35" i="8"/>
  <c r="AE145" i="8"/>
  <c r="AG42" i="8"/>
  <c r="W145" i="8"/>
  <c r="Y42" i="8"/>
  <c r="X42" i="8"/>
  <c r="Y145" i="8"/>
  <c r="AA42" i="8"/>
  <c r="AK142" i="8"/>
  <c r="AM39" i="8"/>
  <c r="Y130" i="8"/>
  <c r="AA27" i="8"/>
  <c r="AH139" i="8"/>
  <c r="AJ36" i="8"/>
  <c r="AB133" i="8"/>
  <c r="AD30" i="8"/>
  <c r="Y42" i="25" l="1"/>
  <c r="X42" i="25"/>
  <c r="W145" i="25"/>
  <c r="AD136" i="25"/>
  <c r="AF33" i="25"/>
  <c r="AA42" i="25"/>
  <c r="Y145" i="25"/>
  <c r="AK38" i="25"/>
  <c r="AI141" i="25"/>
  <c r="AK145" i="25"/>
  <c r="AM42" i="25"/>
  <c r="AK144" i="25"/>
  <c r="AM41" i="25"/>
  <c r="AJ42" i="25"/>
  <c r="AH145" i="25"/>
  <c r="AF145" i="25"/>
  <c r="AH42" i="25"/>
  <c r="AE145" i="25"/>
  <c r="AG42" i="25"/>
  <c r="AG34" i="25"/>
  <c r="AE137" i="25"/>
  <c r="AN42" i="25"/>
  <c r="AL145" i="25"/>
  <c r="AE32" i="25"/>
  <c r="AC135" i="25"/>
  <c r="AC42" i="25"/>
  <c r="AA145" i="25"/>
  <c r="Z132" i="25"/>
  <c r="AB29" i="25"/>
  <c r="AH140" i="25"/>
  <c r="AJ37" i="25"/>
  <c r="Z145" i="25"/>
  <c r="AB42" i="25"/>
  <c r="AB145" i="25"/>
  <c r="AD42" i="25"/>
  <c r="X25" i="25"/>
  <c r="Y26" i="25"/>
  <c r="W129" i="25"/>
  <c r="AE42" i="25"/>
  <c r="AC145" i="25"/>
  <c r="AI145" i="25"/>
  <c r="AK42" i="25"/>
  <c r="AF42" i="25"/>
  <c r="AD145" i="25"/>
  <c r="AG139" i="25"/>
  <c r="AI36" i="25"/>
  <c r="AG145" i="25"/>
  <c r="AI42" i="25"/>
  <c r="AF138" i="25"/>
  <c r="AH35" i="25"/>
  <c r="AJ145" i="25"/>
  <c r="AL42" i="25"/>
  <c r="AD31" i="25"/>
  <c r="AB134" i="25"/>
  <c r="AC30" i="25"/>
  <c r="AA133" i="25"/>
  <c r="AM40" i="25"/>
  <c r="AK143" i="25"/>
  <c r="Z27" i="25"/>
  <c r="X130" i="25"/>
  <c r="X145" i="25"/>
  <c r="Z42" i="25"/>
  <c r="AL39" i="25"/>
  <c r="AJ142" i="25"/>
  <c r="AA28" i="25"/>
  <c r="Y131" i="25"/>
  <c r="AN41" i="25"/>
  <c r="AL144" i="25"/>
  <c r="AM146" i="8"/>
  <c r="AO43" i="8"/>
  <c r="AN144" i="8"/>
  <c r="AP41" i="8"/>
  <c r="AE135" i="8"/>
  <c r="AG32" i="8"/>
  <c r="AL146" i="8"/>
  <c r="AN43" i="8"/>
  <c r="Y146" i="8"/>
  <c r="AA43" i="8"/>
  <c r="AI139" i="8"/>
  <c r="AK36" i="8"/>
  <c r="Z130" i="8"/>
  <c r="AB27" i="8"/>
  <c r="AH138" i="8"/>
  <c r="AJ35" i="8"/>
  <c r="Z146" i="8"/>
  <c r="AB43" i="8"/>
  <c r="AL142" i="8"/>
  <c r="AN39" i="8"/>
  <c r="AC133" i="8"/>
  <c r="AE30" i="8"/>
  <c r="AN146" i="8"/>
  <c r="AP43" i="8"/>
  <c r="AI146" i="8"/>
  <c r="AK43" i="8"/>
  <c r="AI43" i="8"/>
  <c r="AG146" i="8"/>
  <c r="AQ147" i="8"/>
  <c r="AS44" i="8"/>
  <c r="AK146" i="8"/>
  <c r="AM43" i="8"/>
  <c r="AH146" i="8"/>
  <c r="AJ43" i="8"/>
  <c r="AF146" i="8"/>
  <c r="AH43" i="8"/>
  <c r="AB146" i="8"/>
  <c r="AD43" i="8"/>
  <c r="AF43" i="8"/>
  <c r="AD146" i="8"/>
  <c r="AG137" i="8"/>
  <c r="AI34" i="8"/>
  <c r="Y129" i="8"/>
  <c r="AA26" i="8"/>
  <c r="Z25" i="8"/>
  <c r="AD134" i="8"/>
  <c r="AF31" i="8"/>
  <c r="AA146" i="8"/>
  <c r="AC43" i="8"/>
  <c r="AC146" i="8"/>
  <c r="AE43" i="8"/>
  <c r="AJ146" i="8"/>
  <c r="AL43" i="8"/>
  <c r="AO145" i="8"/>
  <c r="AQ42" i="8"/>
  <c r="AP146" i="8"/>
  <c r="AR43" i="8"/>
  <c r="AJ140" i="8"/>
  <c r="AL37" i="8"/>
  <c r="AE146" i="8"/>
  <c r="AG43" i="8"/>
  <c r="AB132" i="8"/>
  <c r="AD29" i="8"/>
  <c r="AA131" i="8"/>
  <c r="AC28" i="8"/>
  <c r="AK141" i="8"/>
  <c r="AM38" i="8"/>
  <c r="AM143" i="8"/>
  <c r="AO40" i="8"/>
  <c r="X146" i="8"/>
  <c r="Z43" i="8"/>
  <c r="Y43" i="8"/>
  <c r="AH33" i="8"/>
  <c r="AF136" i="8"/>
  <c r="AB28" i="25" l="1"/>
  <c r="Z131" i="25"/>
  <c r="AG146" i="25"/>
  <c r="AI43" i="25"/>
  <c r="AP42" i="25"/>
  <c r="AN145" i="25"/>
  <c r="AO41" i="25"/>
  <c r="AM144" i="25"/>
  <c r="AA27" i="25"/>
  <c r="Y130" i="25"/>
  <c r="AJ43" i="25"/>
  <c r="AH146" i="25"/>
  <c r="AE146" i="25"/>
  <c r="AG43" i="25"/>
  <c r="AB133" i="25"/>
  <c r="AD30" i="25"/>
  <c r="AK43" i="25"/>
  <c r="AI146" i="25"/>
  <c r="AM39" i="25"/>
  <c r="AK142" i="25"/>
  <c r="AI140" i="25"/>
  <c r="AK37" i="25"/>
  <c r="X129" i="25"/>
  <c r="Y25" i="25"/>
  <c r="Z26" i="25"/>
  <c r="AE43" i="25"/>
  <c r="AC146" i="25"/>
  <c r="AC43" i="25"/>
  <c r="AA146" i="25"/>
  <c r="AN40" i="25"/>
  <c r="AL143" i="25"/>
  <c r="AF32" i="25"/>
  <c r="AD135" i="25"/>
  <c r="AF146" i="25"/>
  <c r="AH43" i="25"/>
  <c r="AB146" i="25"/>
  <c r="AD43" i="25"/>
  <c r="AM145" i="25"/>
  <c r="AO42" i="25"/>
  <c r="AG138" i="25"/>
  <c r="AI35" i="25"/>
  <c r="AE31" i="25"/>
  <c r="AC134" i="25"/>
  <c r="AF43" i="25"/>
  <c r="AD146" i="25"/>
  <c r="AH34" i="25"/>
  <c r="AF137" i="25"/>
  <c r="AE136" i="25"/>
  <c r="AG33" i="25"/>
  <c r="AJ146" i="25"/>
  <c r="AL43" i="25"/>
  <c r="AB43" i="25"/>
  <c r="Z146" i="25"/>
  <c r="AL146" i="25"/>
  <c r="AN43" i="25"/>
  <c r="AK146" i="25"/>
  <c r="AM43" i="25"/>
  <c r="AP43" i="25"/>
  <c r="AN146" i="25"/>
  <c r="Z43" i="25"/>
  <c r="Y43" i="25"/>
  <c r="X146" i="25"/>
  <c r="AH139" i="25"/>
  <c r="AJ36" i="25"/>
  <c r="AC29" i="25"/>
  <c r="AA132" i="25"/>
  <c r="AL38" i="25"/>
  <c r="AJ141" i="25"/>
  <c r="AM146" i="25"/>
  <c r="AO43" i="25"/>
  <c r="AA43" i="25"/>
  <c r="Y146" i="25"/>
  <c r="AP147" i="8"/>
  <c r="AR44" i="8"/>
  <c r="AK35" i="8"/>
  <c r="AI138" i="8"/>
  <c r="AJ44" i="8"/>
  <c r="AH147" i="8"/>
  <c r="AE134" i="8"/>
  <c r="AG31" i="8"/>
  <c r="AK140" i="8"/>
  <c r="AM37" i="8"/>
  <c r="AA147" i="8"/>
  <c r="AC44" i="8"/>
  <c r="AI147" i="8"/>
  <c r="AK44" i="8"/>
  <c r="AR147" i="8"/>
  <c r="AT44" i="8"/>
  <c r="AL44" i="8"/>
  <c r="AJ147" i="8"/>
  <c r="AK147" i="8"/>
  <c r="AM44" i="8"/>
  <c r="AN143" i="8"/>
  <c r="AP40" i="8"/>
  <c r="AM147" i="8"/>
  <c r="AO44" i="8"/>
  <c r="AN147" i="8"/>
  <c r="AP44" i="8"/>
  <c r="AG136" i="8"/>
  <c r="AI33" i="8"/>
  <c r="AC132" i="8"/>
  <c r="AE29" i="8"/>
  <c r="AJ139" i="8"/>
  <c r="AL36" i="8"/>
  <c r="AP145" i="8"/>
  <c r="AR42" i="8"/>
  <c r="AH32" i="8"/>
  <c r="AF135" i="8"/>
  <c r="AC147" i="8"/>
  <c r="AE44" i="8"/>
  <c r="AO144" i="8"/>
  <c r="AQ41" i="8"/>
  <c r="AD133" i="8"/>
  <c r="AF30" i="8"/>
  <c r="AF44" i="8"/>
  <c r="AD147" i="8"/>
  <c r="AB147" i="8"/>
  <c r="AD44" i="8"/>
  <c r="AO147" i="8"/>
  <c r="AQ44" i="8"/>
  <c r="AL147" i="8"/>
  <c r="AN44" i="8"/>
  <c r="Z129" i="8"/>
  <c r="AB26" i="8"/>
  <c r="AA25" i="8"/>
  <c r="AQ146" i="8"/>
  <c r="AS43" i="8"/>
  <c r="Y147" i="8"/>
  <c r="Z44" i="8"/>
  <c r="AA44" i="8"/>
  <c r="AJ34" i="8"/>
  <c r="AH137" i="8"/>
  <c r="Z147" i="8"/>
  <c r="AB44" i="8"/>
  <c r="AM142" i="8"/>
  <c r="AO39" i="8"/>
  <c r="AG147" i="8"/>
  <c r="AI44" i="8"/>
  <c r="AL141" i="8"/>
  <c r="AN38" i="8"/>
  <c r="AC27" i="8"/>
  <c r="AA130" i="8"/>
  <c r="AS148" i="8"/>
  <c r="AU45" i="8"/>
  <c r="AB131" i="8"/>
  <c r="AD28" i="8"/>
  <c r="AF147" i="8"/>
  <c r="AH44" i="8"/>
  <c r="AE147" i="8"/>
  <c r="AG44" i="8"/>
  <c r="AQ44" i="25" l="1"/>
  <c r="AO147" i="25"/>
  <c r="AN144" i="25"/>
  <c r="AP41" i="25"/>
  <c r="AM44" i="25"/>
  <c r="AK147" i="25"/>
  <c r="Z147" i="25"/>
  <c r="AB44" i="25"/>
  <c r="AI34" i="25"/>
  <c r="AG137" i="25"/>
  <c r="AO146" i="25"/>
  <c r="AQ43" i="25"/>
  <c r="AO40" i="25"/>
  <c r="AM143" i="25"/>
  <c r="AC28" i="25"/>
  <c r="AA131" i="25"/>
  <c r="AR44" i="25"/>
  <c r="AP147" i="25"/>
  <c r="AE44" i="25"/>
  <c r="AC147" i="25"/>
  <c r="AL142" i="25"/>
  <c r="AN39" i="25"/>
  <c r="AL37" i="25"/>
  <c r="AJ140" i="25"/>
  <c r="AH44" i="25"/>
  <c r="AF147" i="25"/>
  <c r="Z25" i="25"/>
  <c r="Y129" i="25"/>
  <c r="AA26" i="25"/>
  <c r="AI44" i="25"/>
  <c r="AG147" i="25"/>
  <c r="AK44" i="25"/>
  <c r="AI147" i="25"/>
  <c r="AJ35" i="25"/>
  <c r="AH138" i="25"/>
  <c r="AG44" i="25"/>
  <c r="AE147" i="25"/>
  <c r="AF31" i="25"/>
  <c r="AD134" i="25"/>
  <c r="AP44" i="25"/>
  <c r="AN147" i="25"/>
  <c r="AJ44" i="25"/>
  <c r="AH147" i="25"/>
  <c r="Z130" i="25"/>
  <c r="AB27" i="25"/>
  <c r="AR43" i="25"/>
  <c r="AP146" i="25"/>
  <c r="AD44" i="25"/>
  <c r="AB147" i="25"/>
  <c r="AG32" i="25"/>
  <c r="AE135" i="25"/>
  <c r="AH33" i="25"/>
  <c r="AF136" i="25"/>
  <c r="AM38" i="25"/>
  <c r="AK141" i="25"/>
  <c r="AM147" i="25"/>
  <c r="AO44" i="25"/>
  <c r="AD147" i="25"/>
  <c r="AF44" i="25"/>
  <c r="AQ42" i="25"/>
  <c r="AO145" i="25"/>
  <c r="AC133" i="25"/>
  <c r="AE30" i="25"/>
  <c r="AC44" i="25"/>
  <c r="AA147" i="25"/>
  <c r="Z44" i="25"/>
  <c r="Y147" i="25"/>
  <c r="AA44" i="25"/>
  <c r="AN44" i="25"/>
  <c r="AL147" i="25"/>
  <c r="AK36" i="25"/>
  <c r="AI139" i="25"/>
  <c r="AL44" i="25"/>
  <c r="AJ147" i="25"/>
  <c r="AB132" i="25"/>
  <c r="AD29" i="25"/>
  <c r="AT148" i="8"/>
  <c r="AV45" i="8"/>
  <c r="AI32" i="8"/>
  <c r="AG135" i="8"/>
  <c r="AL140" i="8"/>
  <c r="AN37" i="8"/>
  <c r="AR148" i="8"/>
  <c r="AT45" i="8"/>
  <c r="AC131" i="8"/>
  <c r="AE28" i="8"/>
  <c r="AN142" i="8"/>
  <c r="AP39" i="8"/>
  <c r="AF148" i="8"/>
  <c r="AH45" i="8"/>
  <c r="AH148" i="8"/>
  <c r="AJ45" i="8"/>
  <c r="Z148" i="8"/>
  <c r="AA45" i="8"/>
  <c r="AB45" i="8"/>
  <c r="AP144" i="8"/>
  <c r="AR41" i="8"/>
  <c r="AI148" i="8"/>
  <c r="AK45" i="8"/>
  <c r="AL45" i="8"/>
  <c r="AJ148" i="8"/>
  <c r="AU149" i="8"/>
  <c r="AW46" i="8"/>
  <c r="AM148" i="8"/>
  <c r="AO45" i="8"/>
  <c r="AC148" i="8"/>
  <c r="AE45" i="8"/>
  <c r="AA148" i="8"/>
  <c r="AC45" i="8"/>
  <c r="AK139" i="8"/>
  <c r="AM36" i="8"/>
  <c r="AN148" i="8"/>
  <c r="AP45" i="8"/>
  <c r="AQ148" i="8"/>
  <c r="AS45" i="8"/>
  <c r="AQ145" i="8"/>
  <c r="AS42" i="8"/>
  <c r="AI137" i="8"/>
  <c r="AK34" i="8"/>
  <c r="AM141" i="8"/>
  <c r="AO38" i="8"/>
  <c r="AE133" i="8"/>
  <c r="AG30" i="8"/>
  <c r="AB148" i="8"/>
  <c r="AD45" i="8"/>
  <c r="AL148" i="8"/>
  <c r="AN45" i="8"/>
  <c r="AS147" i="8"/>
  <c r="AU44" i="8"/>
  <c r="AA129" i="8"/>
  <c r="AC26" i="8"/>
  <c r="AB25" i="8"/>
  <c r="AB130" i="8"/>
  <c r="AD27" i="8"/>
  <c r="AF134" i="8"/>
  <c r="AH31" i="8"/>
  <c r="AP148" i="8"/>
  <c r="AR45" i="8"/>
  <c r="AH136" i="8"/>
  <c r="AJ33" i="8"/>
  <c r="AO143" i="8"/>
  <c r="AQ40" i="8"/>
  <c r="AI45" i="8"/>
  <c r="AG148" i="8"/>
  <c r="AD132" i="8"/>
  <c r="AF29" i="8"/>
  <c r="AJ138" i="8"/>
  <c r="AL35" i="8"/>
  <c r="AD148" i="8"/>
  <c r="AF45" i="8"/>
  <c r="AE148" i="8"/>
  <c r="AG45" i="8"/>
  <c r="AR146" i="8"/>
  <c r="AT43" i="8"/>
  <c r="AO148" i="8"/>
  <c r="AQ45" i="8"/>
  <c r="AK148" i="8"/>
  <c r="AM45" i="8"/>
  <c r="AQ45" i="25" l="1"/>
  <c r="AO148" i="25"/>
  <c r="AF30" i="25"/>
  <c r="AD133" i="25"/>
  <c r="AG148" i="25"/>
  <c r="AI45" i="25"/>
  <c r="AO45" i="25"/>
  <c r="AM148" i="25"/>
  <c r="AS43" i="25"/>
  <c r="AQ146" i="25"/>
  <c r="AG136" i="25"/>
  <c r="AI33" i="25"/>
  <c r="AR45" i="25"/>
  <c r="AP148" i="25"/>
  <c r="AK45" i="25"/>
  <c r="AI148" i="25"/>
  <c r="AC27" i="25"/>
  <c r="AA130" i="25"/>
  <c r="AN148" i="25"/>
  <c r="AP45" i="25"/>
  <c r="AK35" i="25"/>
  <c r="AI138" i="25"/>
  <c r="AF148" i="25"/>
  <c r="AH45" i="25"/>
  <c r="AC148" i="25"/>
  <c r="AE45" i="25"/>
  <c r="AM142" i="25"/>
  <c r="AO39" i="25"/>
  <c r="AL36" i="25"/>
  <c r="AJ139" i="25"/>
  <c r="AP145" i="25"/>
  <c r="AR42" i="25"/>
  <c r="AG45" i="25"/>
  <c r="AE148" i="25"/>
  <c r="AB26" i="25"/>
  <c r="AA25" i="25"/>
  <c r="Z129" i="25"/>
  <c r="AB45" i="25"/>
  <c r="AA45" i="25"/>
  <c r="Z148" i="25"/>
  <c r="AT44" i="25"/>
  <c r="AR147" i="25"/>
  <c r="AE29" i="25"/>
  <c r="AC132" i="25"/>
  <c r="AN45" i="25"/>
  <c r="AL148" i="25"/>
  <c r="AG31" i="25"/>
  <c r="AE134" i="25"/>
  <c r="AN38" i="25"/>
  <c r="AL141" i="25"/>
  <c r="AQ41" i="25"/>
  <c r="AO144" i="25"/>
  <c r="AD45" i="25"/>
  <c r="AB148" i="25"/>
  <c r="AJ34" i="25"/>
  <c r="AH137" i="25"/>
  <c r="AL45" i="25"/>
  <c r="AJ148" i="25"/>
  <c r="AM45" i="25"/>
  <c r="AK148" i="25"/>
  <c r="AN143" i="25"/>
  <c r="AP40" i="25"/>
  <c r="AS44" i="25"/>
  <c r="AQ147" i="25"/>
  <c r="AA148" i="25"/>
  <c r="AC45" i="25"/>
  <c r="AF45" i="25"/>
  <c r="AD148" i="25"/>
  <c r="AH32" i="25"/>
  <c r="AF135" i="25"/>
  <c r="AT45" i="25"/>
  <c r="AR148" i="25"/>
  <c r="AB131" i="25"/>
  <c r="AD28" i="25"/>
  <c r="AJ45" i="25"/>
  <c r="AH148" i="25"/>
  <c r="AK140" i="25"/>
  <c r="AM37" i="25"/>
  <c r="AS45" i="25"/>
  <c r="AQ148" i="25"/>
  <c r="AL139" i="8"/>
  <c r="AN36" i="8"/>
  <c r="AU148" i="8"/>
  <c r="AW45" i="8"/>
  <c r="AK149" i="8"/>
  <c r="AM46" i="8"/>
  <c r="AV149" i="8"/>
  <c r="AX46" i="8"/>
  <c r="AM140" i="8"/>
  <c r="AO37" i="8"/>
  <c r="AY47" i="8"/>
  <c r="AW150" i="8"/>
  <c r="AB149" i="8"/>
  <c r="AD46" i="8"/>
  <c r="AD149" i="8"/>
  <c r="AF46" i="8"/>
  <c r="AU43" i="8"/>
  <c r="AS146" i="8"/>
  <c r="AE46" i="8"/>
  <c r="AC149" i="8"/>
  <c r="AA149" i="8"/>
  <c r="AC46" i="8"/>
  <c r="AB46" i="8"/>
  <c r="AG134" i="8"/>
  <c r="AI31" i="8"/>
  <c r="AS149" i="8"/>
  <c r="AU46" i="8"/>
  <c r="AJ149" i="8"/>
  <c r="AL46" i="8"/>
  <c r="AH149" i="8"/>
  <c r="AJ46" i="8"/>
  <c r="AO46" i="8"/>
  <c r="AM149" i="8"/>
  <c r="AH135" i="8"/>
  <c r="AJ32" i="8"/>
  <c r="AL149" i="8"/>
  <c r="AN46" i="8"/>
  <c r="AR46" i="8"/>
  <c r="AP149" i="8"/>
  <c r="AR145" i="8"/>
  <c r="AT42" i="8"/>
  <c r="AN141" i="8"/>
  <c r="AP38" i="8"/>
  <c r="AK46" i="8"/>
  <c r="AI149" i="8"/>
  <c r="AS46" i="8"/>
  <c r="AQ149" i="8"/>
  <c r="AN149" i="8"/>
  <c r="AP46" i="8"/>
  <c r="AE149" i="8"/>
  <c r="AG46" i="8"/>
  <c r="AP143" i="8"/>
  <c r="AR40" i="8"/>
  <c r="AD131" i="8"/>
  <c r="AF28" i="8"/>
  <c r="AB129" i="8"/>
  <c r="AC25" i="8"/>
  <c r="AD26" i="8"/>
  <c r="AF133" i="8"/>
  <c r="AH30" i="8"/>
  <c r="AG149" i="8"/>
  <c r="AI46" i="8"/>
  <c r="AC130" i="8"/>
  <c r="AE27" i="8"/>
  <c r="AO142" i="8"/>
  <c r="AQ39" i="8"/>
  <c r="AG29" i="8"/>
  <c r="AE132" i="8"/>
  <c r="AR149" i="8"/>
  <c r="AT46" i="8"/>
  <c r="AK33" i="8"/>
  <c r="AI136" i="8"/>
  <c r="AK138" i="8"/>
  <c r="AM35" i="8"/>
  <c r="AQ144" i="8"/>
  <c r="AS41" i="8"/>
  <c r="AF149" i="8"/>
  <c r="AH46" i="8"/>
  <c r="AO149" i="8"/>
  <c r="AQ46" i="8"/>
  <c r="AT149" i="8"/>
  <c r="AV46" i="8"/>
  <c r="AT147" i="8"/>
  <c r="AV44" i="8"/>
  <c r="AJ137" i="8"/>
  <c r="AL34" i="8"/>
  <c r="AH46" i="25" l="1"/>
  <c r="AF149" i="25"/>
  <c r="AE28" i="25"/>
  <c r="AC131" i="25"/>
  <c r="AE149" i="25"/>
  <c r="AG46" i="25"/>
  <c r="AL46" i="25"/>
  <c r="AJ149" i="25"/>
  <c r="AL35" i="25"/>
  <c r="AJ138" i="25"/>
  <c r="AP149" i="25"/>
  <c r="AR46" i="25"/>
  <c r="AH136" i="25"/>
  <c r="AJ33" i="25"/>
  <c r="AS147" i="25"/>
  <c r="AU44" i="25"/>
  <c r="AN37" i="25"/>
  <c r="AL140" i="25"/>
  <c r="AM141" i="25"/>
  <c r="AO38" i="25"/>
  <c r="AD46" i="25"/>
  <c r="AB149" i="25"/>
  <c r="AQ40" i="25"/>
  <c r="AO143" i="25"/>
  <c r="AA129" i="25"/>
  <c r="AC26" i="25"/>
  <c r="AB25" i="25"/>
  <c r="AP39" i="25"/>
  <c r="AN142" i="25"/>
  <c r="AJ46" i="25"/>
  <c r="AH149" i="25"/>
  <c r="AU46" i="25"/>
  <c r="AS149" i="25"/>
  <c r="AM149" i="25"/>
  <c r="AO46" i="25"/>
  <c r="AB46" i="25"/>
  <c r="AC46" i="25"/>
  <c r="AA149" i="25"/>
  <c r="AN46" i="25"/>
  <c r="AL149" i="25"/>
  <c r="AG135" i="25"/>
  <c r="AI32" i="25"/>
  <c r="AQ46" i="25"/>
  <c r="AO149" i="25"/>
  <c r="AB130" i="25"/>
  <c r="AD27" i="25"/>
  <c r="AD132" i="25"/>
  <c r="AF29" i="25"/>
  <c r="AS148" i="25"/>
  <c r="AU45" i="25"/>
  <c r="AF46" i="25"/>
  <c r="AD149" i="25"/>
  <c r="AG30" i="25"/>
  <c r="AE133" i="25"/>
  <c r="AI46" i="25"/>
  <c r="AG149" i="25"/>
  <c r="AT46" i="25"/>
  <c r="AR149" i="25"/>
  <c r="AH31" i="25"/>
  <c r="AF134" i="25"/>
  <c r="AR41" i="25"/>
  <c r="AP144" i="25"/>
  <c r="AT43" i="25"/>
  <c r="AR146" i="25"/>
  <c r="AK34" i="25"/>
  <c r="AI137" i="25"/>
  <c r="AE46" i="25"/>
  <c r="AC149" i="25"/>
  <c r="AK46" i="25"/>
  <c r="AI149" i="25"/>
  <c r="AP46" i="25"/>
  <c r="AN149" i="25"/>
  <c r="AM46" i="25"/>
  <c r="AK149" i="25"/>
  <c r="AV46" i="25"/>
  <c r="AT149" i="25"/>
  <c r="AS42" i="25"/>
  <c r="AQ145" i="25"/>
  <c r="AV45" i="25"/>
  <c r="AT148" i="25"/>
  <c r="AM36" i="25"/>
  <c r="AK139" i="25"/>
  <c r="AQ149" i="25"/>
  <c r="AS46" i="25"/>
  <c r="AP150" i="8"/>
  <c r="AR47" i="8"/>
  <c r="AC150" i="8"/>
  <c r="AE47" i="8"/>
  <c r="AS40" i="8"/>
  <c r="AQ143" i="8"/>
  <c r="AF132" i="8"/>
  <c r="AH29" i="8"/>
  <c r="AT146" i="8"/>
  <c r="AV43" i="8"/>
  <c r="AN150" i="8"/>
  <c r="AP47" i="8"/>
  <c r="AG150" i="8"/>
  <c r="AI47" i="8"/>
  <c r="AT150" i="8"/>
  <c r="AV47" i="8"/>
  <c r="AE131" i="8"/>
  <c r="AG28" i="8"/>
  <c r="AU150" i="8"/>
  <c r="AW47" i="8"/>
  <c r="AE150" i="8"/>
  <c r="AG47" i="8"/>
  <c r="AK137" i="8"/>
  <c r="AM34" i="8"/>
  <c r="AD150" i="8"/>
  <c r="AF47" i="8"/>
  <c r="AX150" i="8"/>
  <c r="AZ47" i="8"/>
  <c r="AH134" i="8"/>
  <c r="AJ31" i="8"/>
  <c r="AS145" i="8"/>
  <c r="AU42" i="8"/>
  <c r="AR150" i="8"/>
  <c r="AT47" i="8"/>
  <c r="AI135" i="8"/>
  <c r="AK32" i="8"/>
  <c r="AU147" i="8"/>
  <c r="AW44" i="8"/>
  <c r="AP142" i="8"/>
  <c r="AR39" i="8"/>
  <c r="AD47" i="8"/>
  <c r="AB150" i="8"/>
  <c r="AC47" i="8"/>
  <c r="AL138" i="8"/>
  <c r="AN35" i="8"/>
  <c r="AQ47" i="8"/>
  <c r="AO150" i="8"/>
  <c r="AF150" i="8"/>
  <c r="AH47" i="8"/>
  <c r="AM150" i="8"/>
  <c r="AO47" i="8"/>
  <c r="AY151" i="8"/>
  <c r="BA48" i="8"/>
  <c r="AO141" i="8"/>
  <c r="AQ38" i="8"/>
  <c r="AW149" i="8"/>
  <c r="AY46" i="8"/>
  <c r="AD130" i="8"/>
  <c r="AF27" i="8"/>
  <c r="AU47" i="8"/>
  <c r="AS150" i="8"/>
  <c r="AJ150" i="8"/>
  <c r="AL47" i="8"/>
  <c r="AG133" i="8"/>
  <c r="AI30" i="8"/>
  <c r="AC129" i="8"/>
  <c r="AD25" i="8"/>
  <c r="AE26" i="8"/>
  <c r="AR144" i="8"/>
  <c r="AT41" i="8"/>
  <c r="AQ150" i="8"/>
  <c r="AS47" i="8"/>
  <c r="AM139" i="8"/>
  <c r="AO36" i="8"/>
  <c r="AI150" i="8"/>
  <c r="AK47" i="8"/>
  <c r="AK150" i="8"/>
  <c r="AM47" i="8"/>
  <c r="AL150" i="8"/>
  <c r="AN47" i="8"/>
  <c r="AV148" i="8"/>
  <c r="AX45" i="8"/>
  <c r="AH150" i="8"/>
  <c r="AJ47" i="8"/>
  <c r="AV150" i="8"/>
  <c r="AX47" i="8"/>
  <c r="AJ136" i="8"/>
  <c r="AL33" i="8"/>
  <c r="AN140" i="8"/>
  <c r="AP37" i="8"/>
  <c r="AU148" i="25" l="1"/>
  <c r="AW45" i="25"/>
  <c r="AM35" i="25"/>
  <c r="AK138" i="25"/>
  <c r="AW46" i="25"/>
  <c r="AU149" i="25"/>
  <c r="AL47" i="25"/>
  <c r="AJ150" i="25"/>
  <c r="AQ39" i="25"/>
  <c r="AO142" i="25"/>
  <c r="AV149" i="25"/>
  <c r="AX46" i="25"/>
  <c r="AK150" i="25"/>
  <c r="AM47" i="25"/>
  <c r="AJ32" i="25"/>
  <c r="AH135" i="25"/>
  <c r="AN150" i="25"/>
  <c r="AP47" i="25"/>
  <c r="AN36" i="25"/>
  <c r="AL139" i="25"/>
  <c r="AG47" i="25"/>
  <c r="AE150" i="25"/>
  <c r="AT150" i="25"/>
  <c r="AV47" i="25"/>
  <c r="AC150" i="25"/>
  <c r="AE47" i="25"/>
  <c r="AH30" i="25"/>
  <c r="AF133" i="25"/>
  <c r="AD26" i="25"/>
  <c r="AC25" i="25"/>
  <c r="AB129" i="25"/>
  <c r="AD47" i="25"/>
  <c r="AC47" i="25"/>
  <c r="AB150" i="25"/>
  <c r="AL34" i="25"/>
  <c r="AJ137" i="25"/>
  <c r="AP143" i="25"/>
  <c r="AR40" i="25"/>
  <c r="AU43" i="25"/>
  <c r="AS146" i="25"/>
  <c r="AL150" i="25"/>
  <c r="AN47" i="25"/>
  <c r="AD131" i="25"/>
  <c r="AF28" i="25"/>
  <c r="AI47" i="25"/>
  <c r="AG150" i="25"/>
  <c r="AO150" i="25"/>
  <c r="AQ47" i="25"/>
  <c r="AM150" i="25"/>
  <c r="AO47" i="25"/>
  <c r="AV44" i="25"/>
  <c r="AT147" i="25"/>
  <c r="AI31" i="25"/>
  <c r="AG134" i="25"/>
  <c r="AS47" i="25"/>
  <c r="AQ150" i="25"/>
  <c r="AS41" i="25"/>
  <c r="AQ144" i="25"/>
  <c r="AE132" i="25"/>
  <c r="AG29" i="25"/>
  <c r="AN141" i="25"/>
  <c r="AP38" i="25"/>
  <c r="AE27" i="25"/>
  <c r="AC130" i="25"/>
  <c r="AV150" i="25"/>
  <c r="AX47" i="25"/>
  <c r="AK47" i="25"/>
  <c r="AI150" i="25"/>
  <c r="AS150" i="25"/>
  <c r="AU47" i="25"/>
  <c r="AK33" i="25"/>
  <c r="AI136" i="25"/>
  <c r="AW47" i="25"/>
  <c r="AU150" i="25"/>
  <c r="AR150" i="25"/>
  <c r="AT47" i="25"/>
  <c r="AO37" i="25"/>
  <c r="AM140" i="25"/>
  <c r="AP150" i="25"/>
  <c r="AR47" i="25"/>
  <c r="AT42" i="25"/>
  <c r="AR145" i="25"/>
  <c r="AH47" i="25"/>
  <c r="AF150" i="25"/>
  <c r="AD150" i="25"/>
  <c r="AF47" i="25"/>
  <c r="AH150" i="25"/>
  <c r="AJ47" i="25"/>
  <c r="AC151" i="8"/>
  <c r="AD48" i="8"/>
  <c r="AE48" i="8"/>
  <c r="AJ151" i="8"/>
  <c r="AL48" i="8"/>
  <c r="AD151" i="8"/>
  <c r="AF48" i="8"/>
  <c r="AG151" i="8"/>
  <c r="AI48" i="8"/>
  <c r="AR143" i="8"/>
  <c r="AT40" i="8"/>
  <c r="AF151" i="8"/>
  <c r="AH48" i="8"/>
  <c r="AW151" i="8"/>
  <c r="AY48" i="8"/>
  <c r="AR48" i="8"/>
  <c r="AP151" i="8"/>
  <c r="AT145" i="8"/>
  <c r="AV42" i="8"/>
  <c r="AO151" i="8"/>
  <c r="AQ48" i="8"/>
  <c r="AS144" i="8"/>
  <c r="AU41" i="8"/>
  <c r="AR151" i="8"/>
  <c r="AT48" i="8"/>
  <c r="AU146" i="8"/>
  <c r="AW43" i="8"/>
  <c r="AI151" i="8"/>
  <c r="AK48" i="8"/>
  <c r="AV147" i="8"/>
  <c r="AX44" i="8"/>
  <c r="AX149" i="8"/>
  <c r="AZ46" i="8"/>
  <c r="AO140" i="8"/>
  <c r="AQ37" i="8"/>
  <c r="AE130" i="8"/>
  <c r="AG27" i="8"/>
  <c r="AL151" i="8"/>
  <c r="AN48" i="8"/>
  <c r="AD129" i="8"/>
  <c r="AE25" i="8"/>
  <c r="AF26" i="8"/>
  <c r="AH133" i="8"/>
  <c r="AJ30" i="8"/>
  <c r="AY150" i="8"/>
  <c r="BA47" i="8"/>
  <c r="AJ48" i="8"/>
  <c r="AH151" i="8"/>
  <c r="AN139" i="8"/>
  <c r="AP36" i="8"/>
  <c r="AJ135" i="8"/>
  <c r="AL32" i="8"/>
  <c r="AU151" i="8"/>
  <c r="AW48" i="8"/>
  <c r="AF131" i="8"/>
  <c r="AH28" i="8"/>
  <c r="AQ142" i="8"/>
  <c r="AS39" i="8"/>
  <c r="BA152" i="8"/>
  <c r="BC49" i="8"/>
  <c r="AL137" i="8"/>
  <c r="AN34" i="8"/>
  <c r="AI134" i="8"/>
  <c r="AK31" i="8"/>
  <c r="AK136" i="8"/>
  <c r="AM33" i="8"/>
  <c r="AE151" i="8"/>
  <c r="AG48" i="8"/>
  <c r="AW148" i="8"/>
  <c r="AY45" i="8"/>
  <c r="AQ151" i="8"/>
  <c r="AS48" i="8"/>
  <c r="AG132" i="8"/>
  <c r="AI29" i="8"/>
  <c r="AN151" i="8"/>
  <c r="AP48" i="8"/>
  <c r="AM151" i="8"/>
  <c r="AO48" i="8"/>
  <c r="AS151" i="8"/>
  <c r="AU48" i="8"/>
  <c r="AM138" i="8"/>
  <c r="AO35" i="8"/>
  <c r="AK151" i="8"/>
  <c r="AM48" i="8"/>
  <c r="AR38" i="8"/>
  <c r="AP141" i="8"/>
  <c r="AX151" i="8"/>
  <c r="AZ48" i="8"/>
  <c r="AT151" i="8"/>
  <c r="AV48" i="8"/>
  <c r="AZ151" i="8"/>
  <c r="BB48" i="8"/>
  <c r="AV151" i="8"/>
  <c r="AX48" i="8"/>
  <c r="AR151" i="25" l="1"/>
  <c r="AT48" i="25"/>
  <c r="AU151" i="25"/>
  <c r="AW48" i="25"/>
  <c r="AI30" i="25"/>
  <c r="AG133" i="25"/>
  <c r="AQ48" i="25"/>
  <c r="AO151" i="25"/>
  <c r="AC129" i="25"/>
  <c r="AD25" i="25"/>
  <c r="AE26" i="25"/>
  <c r="AW44" i="25"/>
  <c r="AU147" i="25"/>
  <c r="AD130" i="25"/>
  <c r="AF27" i="25"/>
  <c r="AN140" i="25"/>
  <c r="AP37" i="25"/>
  <c r="AS40" i="25"/>
  <c r="AQ143" i="25"/>
  <c r="AJ151" i="25"/>
  <c r="AL48" i="25"/>
  <c r="AQ151" i="25"/>
  <c r="AS48" i="25"/>
  <c r="AR144" i="25"/>
  <c r="AT41" i="25"/>
  <c r="AQ38" i="25"/>
  <c r="AO141" i="25"/>
  <c r="AM48" i="25"/>
  <c r="AK151" i="25"/>
  <c r="AL151" i="25"/>
  <c r="AN48" i="25"/>
  <c r="AU42" i="25"/>
  <c r="AS145" i="25"/>
  <c r="AF151" i="25"/>
  <c r="AH48" i="25"/>
  <c r="AV48" i="25"/>
  <c r="AT151" i="25"/>
  <c r="AZ48" i="25"/>
  <c r="AX151" i="25"/>
  <c r="AG48" i="25"/>
  <c r="AE151" i="25"/>
  <c r="AS151" i="25"/>
  <c r="AU48" i="25"/>
  <c r="AI151" i="25"/>
  <c r="AK48" i="25"/>
  <c r="AN35" i="25"/>
  <c r="AL138" i="25"/>
  <c r="AJ136" i="25"/>
  <c r="AL33" i="25"/>
  <c r="AY47" i="25"/>
  <c r="AW150" i="25"/>
  <c r="AF132" i="25"/>
  <c r="AH29" i="25"/>
  <c r="AX48" i="25"/>
  <c r="AV151" i="25"/>
  <c r="AO48" i="25"/>
  <c r="AM151" i="25"/>
  <c r="AR48" i="25"/>
  <c r="AP151" i="25"/>
  <c r="AH151" i="25"/>
  <c r="AJ48" i="25"/>
  <c r="AY48" i="25"/>
  <c r="AW151" i="25"/>
  <c r="AE131" i="25"/>
  <c r="AG28" i="25"/>
  <c r="AK32" i="25"/>
  <c r="AI135" i="25"/>
  <c r="AE48" i="25"/>
  <c r="AC151" i="25"/>
  <c r="AD48" i="25"/>
  <c r="AM139" i="25"/>
  <c r="AO36" i="25"/>
  <c r="AP142" i="25"/>
  <c r="AR39" i="25"/>
  <c r="AP48" i="25"/>
  <c r="AN151" i="25"/>
  <c r="AF48" i="25"/>
  <c r="AD151" i="25"/>
  <c r="AX150" i="25"/>
  <c r="AZ47" i="25"/>
  <c r="AY46" i="25"/>
  <c r="AW149" i="25"/>
  <c r="AH134" i="25"/>
  <c r="AJ31" i="25"/>
  <c r="AV43" i="25"/>
  <c r="AT146" i="25"/>
  <c r="AK137" i="25"/>
  <c r="AM34" i="25"/>
  <c r="AX45" i="25"/>
  <c r="AV148" i="25"/>
  <c r="AI48" i="25"/>
  <c r="AG151" i="25"/>
  <c r="AG152" i="8"/>
  <c r="AI49" i="8"/>
  <c r="AL136" i="8"/>
  <c r="AN33" i="8"/>
  <c r="BA151" i="8"/>
  <c r="BC48" i="8"/>
  <c r="AI133" i="8"/>
  <c r="AK30" i="8"/>
  <c r="BC153" i="8"/>
  <c r="BE50" i="8"/>
  <c r="AZ150" i="8"/>
  <c r="BB47" i="8"/>
  <c r="AK152" i="8"/>
  <c r="AM49" i="8"/>
  <c r="AX148" i="8"/>
  <c r="AZ45" i="8"/>
  <c r="AW152" i="8"/>
  <c r="AY49" i="8"/>
  <c r="AR152" i="8"/>
  <c r="AT49" i="8"/>
  <c r="AX152" i="8"/>
  <c r="AZ49" i="8"/>
  <c r="AO139" i="8"/>
  <c r="AQ36" i="8"/>
  <c r="AN138" i="8"/>
  <c r="AP35" i="8"/>
  <c r="AS143" i="8"/>
  <c r="AU40" i="8"/>
  <c r="AF130" i="8"/>
  <c r="AH27" i="8"/>
  <c r="AQ141" i="8"/>
  <c r="AS38" i="8"/>
  <c r="AV152" i="8"/>
  <c r="AX49" i="8"/>
  <c r="AO152" i="8"/>
  <c r="AQ49" i="8"/>
  <c r="AS152" i="8"/>
  <c r="AU49" i="8"/>
  <c r="AH132" i="8"/>
  <c r="AJ29" i="8"/>
  <c r="AE129" i="8"/>
  <c r="AF25" i="8"/>
  <c r="AG26" i="8"/>
  <c r="AQ152" i="8"/>
  <c r="AS49" i="8"/>
  <c r="AY152" i="8"/>
  <c r="BA49" i="8"/>
  <c r="AJ152" i="8"/>
  <c r="AL49" i="8"/>
  <c r="AW147" i="8"/>
  <c r="AY44" i="8"/>
  <c r="AT152" i="8"/>
  <c r="AV49" i="8"/>
  <c r="AH152" i="8"/>
  <c r="AJ49" i="8"/>
  <c r="AM152" i="8"/>
  <c r="AO49" i="8"/>
  <c r="AU152" i="8"/>
  <c r="AW49" i="8"/>
  <c r="AP152" i="8"/>
  <c r="AR49" i="8"/>
  <c r="AU145" i="8"/>
  <c r="AW42" i="8"/>
  <c r="AT144" i="8"/>
  <c r="AV41" i="8"/>
  <c r="AF152" i="8"/>
  <c r="AH49" i="8"/>
  <c r="AE152" i="8"/>
  <c r="AG49" i="8"/>
  <c r="AM137" i="8"/>
  <c r="AO34" i="8"/>
  <c r="AD152" i="8"/>
  <c r="AF49" i="8"/>
  <c r="AE49" i="8"/>
  <c r="BB152" i="8"/>
  <c r="BD49" i="8"/>
  <c r="AN152" i="8"/>
  <c r="AP49" i="8"/>
  <c r="AV146" i="8"/>
  <c r="AX43" i="8"/>
  <c r="AK49" i="8"/>
  <c r="AI152" i="8"/>
  <c r="AZ152" i="8"/>
  <c r="BB49" i="8"/>
  <c r="AR37" i="8"/>
  <c r="AP140" i="8"/>
  <c r="AJ134" i="8"/>
  <c r="AL31" i="8"/>
  <c r="AK135" i="8"/>
  <c r="AM32" i="8"/>
  <c r="AY149" i="8"/>
  <c r="BA46" i="8"/>
  <c r="AR142" i="8"/>
  <c r="AT39" i="8"/>
  <c r="AG131" i="8"/>
  <c r="AI28" i="8"/>
  <c r="AL152" i="8"/>
  <c r="AN49" i="8"/>
  <c r="AX49" i="25" l="1"/>
  <c r="AV152" i="25"/>
  <c r="AI29" i="25"/>
  <c r="AG132" i="25"/>
  <c r="AI134" i="25"/>
  <c r="AK31" i="25"/>
  <c r="BB48" i="25"/>
  <c r="AZ151" i="25"/>
  <c r="AD152" i="25"/>
  <c r="AE49" i="25"/>
  <c r="AF49" i="25"/>
  <c r="BA48" i="25"/>
  <c r="AY151" i="25"/>
  <c r="AI49" i="25"/>
  <c r="AG152" i="25"/>
  <c r="AF26" i="25"/>
  <c r="AE25" i="25"/>
  <c r="AD129" i="25"/>
  <c r="AX149" i="25"/>
  <c r="AZ46" i="25"/>
  <c r="AN34" i="25"/>
  <c r="AL137" i="25"/>
  <c r="AM152" i="25"/>
  <c r="AO49" i="25"/>
  <c r="AR143" i="25"/>
  <c r="AT40" i="25"/>
  <c r="AZ49" i="25"/>
  <c r="AX152" i="25"/>
  <c r="AW152" i="25"/>
  <c r="AY49" i="25"/>
  <c r="BB49" i="25"/>
  <c r="AZ152" i="25"/>
  <c r="AP141" i="25"/>
  <c r="AR38" i="25"/>
  <c r="AK136" i="25"/>
  <c r="AM33" i="25"/>
  <c r="AP36" i="25"/>
  <c r="AN139" i="25"/>
  <c r="AP152" i="25"/>
  <c r="AR49" i="25"/>
  <c r="AM49" i="25"/>
  <c r="AK152" i="25"/>
  <c r="AJ49" i="25"/>
  <c r="AH152" i="25"/>
  <c r="AH133" i="25"/>
  <c r="AJ30" i="25"/>
  <c r="AW49" i="25"/>
  <c r="AU152" i="25"/>
  <c r="AS152" i="25"/>
  <c r="AU49" i="25"/>
  <c r="AH28" i="25"/>
  <c r="AF131" i="25"/>
  <c r="AQ37" i="25"/>
  <c r="AO140" i="25"/>
  <c r="AY152" i="25"/>
  <c r="BA49" i="25"/>
  <c r="AU146" i="25"/>
  <c r="AW43" i="25"/>
  <c r="AY45" i="25"/>
  <c r="AW148" i="25"/>
  <c r="AV49" i="25"/>
  <c r="AT152" i="25"/>
  <c r="AO35" i="25"/>
  <c r="AM138" i="25"/>
  <c r="AG49" i="25"/>
  <c r="AE152" i="25"/>
  <c r="AT49" i="25"/>
  <c r="AR152" i="25"/>
  <c r="AU41" i="25"/>
  <c r="AS144" i="25"/>
  <c r="AH49" i="25"/>
  <c r="AF152" i="25"/>
  <c r="AS49" i="25"/>
  <c r="AQ152" i="25"/>
  <c r="AO152" i="25"/>
  <c r="AQ49" i="25"/>
  <c r="AQ142" i="25"/>
  <c r="AS39" i="25"/>
  <c r="AX44" i="25"/>
  <c r="AV147" i="25"/>
  <c r="AT145" i="25"/>
  <c r="AV42" i="25"/>
  <c r="AL32" i="25"/>
  <c r="AJ135" i="25"/>
  <c r="AI152" i="25"/>
  <c r="AK49" i="25"/>
  <c r="AY150" i="25"/>
  <c r="BA47" i="25"/>
  <c r="AL49" i="25"/>
  <c r="AJ152" i="25"/>
  <c r="AP49" i="25"/>
  <c r="AN152" i="25"/>
  <c r="AN49" i="25"/>
  <c r="AL152" i="25"/>
  <c r="AG27" i="25"/>
  <c r="AE130" i="25"/>
  <c r="BF50" i="8"/>
  <c r="BD153" i="8"/>
  <c r="AJ133" i="8"/>
  <c r="AL30" i="8"/>
  <c r="AS142" i="8"/>
  <c r="AU39" i="8"/>
  <c r="AU144" i="8"/>
  <c r="AW41" i="8"/>
  <c r="AI153" i="8"/>
  <c r="AK50" i="8"/>
  <c r="AW50" i="8"/>
  <c r="AU153" i="8"/>
  <c r="BD48" i="8"/>
  <c r="BB151" i="8"/>
  <c r="AI132" i="8"/>
  <c r="AK29" i="8"/>
  <c r="AE153" i="8"/>
  <c r="AG50" i="8"/>
  <c r="AF50" i="8"/>
  <c r="AQ153" i="8"/>
  <c r="AS50" i="8"/>
  <c r="AH131" i="8"/>
  <c r="AJ28" i="8"/>
  <c r="AW153" i="8"/>
  <c r="AY50" i="8"/>
  <c r="AT153" i="8"/>
  <c r="AV50" i="8"/>
  <c r="AF153" i="8"/>
  <c r="AH50" i="8"/>
  <c r="AO153" i="8"/>
  <c r="AQ50" i="8"/>
  <c r="AY153" i="8"/>
  <c r="BA50" i="8"/>
  <c r="BC152" i="8"/>
  <c r="BE49" i="8"/>
  <c r="AJ153" i="8"/>
  <c r="AL50" i="8"/>
  <c r="AG130" i="8"/>
  <c r="AI27" i="8"/>
  <c r="AO138" i="8"/>
  <c r="AQ35" i="8"/>
  <c r="BA153" i="8"/>
  <c r="BC50" i="8"/>
  <c r="AM153" i="8"/>
  <c r="AO50" i="8"/>
  <c r="AP153" i="8"/>
  <c r="AR50" i="8"/>
  <c r="AF129" i="8"/>
  <c r="AG25" i="8"/>
  <c r="AH26" i="8"/>
  <c r="AQ140" i="8"/>
  <c r="AS37" i="8"/>
  <c r="BG51" i="8"/>
  <c r="BE154" i="8"/>
  <c r="AN137" i="8"/>
  <c r="AP34" i="8"/>
  <c r="AG153" i="8"/>
  <c r="AI50" i="8"/>
  <c r="AL135" i="8"/>
  <c r="AN32" i="8"/>
  <c r="AX153" i="8"/>
  <c r="AZ50" i="8"/>
  <c r="AK134" i="8"/>
  <c r="AM31" i="8"/>
  <c r="AM136" i="8"/>
  <c r="AO33" i="8"/>
  <c r="AH153" i="8"/>
  <c r="AJ50" i="8"/>
  <c r="AV153" i="8"/>
  <c r="AX50" i="8"/>
  <c r="AL153" i="8"/>
  <c r="AN50" i="8"/>
  <c r="AK153" i="8"/>
  <c r="AM50" i="8"/>
  <c r="AX147" i="8"/>
  <c r="AZ44" i="8"/>
  <c r="AT143" i="8"/>
  <c r="AV40" i="8"/>
  <c r="AR141" i="8"/>
  <c r="AT38" i="8"/>
  <c r="AZ153" i="8"/>
  <c r="BB50" i="8"/>
  <c r="AZ149" i="8"/>
  <c r="BB46" i="8"/>
  <c r="AP139" i="8"/>
  <c r="AR36" i="8"/>
  <c r="AW146" i="8"/>
  <c r="AY43" i="8"/>
  <c r="AS153" i="8"/>
  <c r="AU50" i="8"/>
  <c r="BB153" i="8"/>
  <c r="BD50" i="8"/>
  <c r="BA150" i="8"/>
  <c r="BC47" i="8"/>
  <c r="AN153" i="8"/>
  <c r="AP50" i="8"/>
  <c r="AV145" i="8"/>
  <c r="AX42" i="8"/>
  <c r="AR153" i="8"/>
  <c r="AT50" i="8"/>
  <c r="AY148" i="8"/>
  <c r="BA45" i="8"/>
  <c r="AT153" i="25" l="1"/>
  <c r="AV50" i="25"/>
  <c r="BB152" i="25"/>
  <c r="BD49" i="25"/>
  <c r="AV41" i="25"/>
  <c r="AT144" i="25"/>
  <c r="AW50" i="25"/>
  <c r="AU153" i="25"/>
  <c r="AR153" i="25"/>
  <c r="AT50" i="25"/>
  <c r="BA50" i="25"/>
  <c r="AY153" i="25"/>
  <c r="AZ150" i="25"/>
  <c r="BB47" i="25"/>
  <c r="AE153" i="25"/>
  <c r="AG50" i="25"/>
  <c r="AF50" i="25"/>
  <c r="AN50" i="25"/>
  <c r="AL153" i="25"/>
  <c r="AX148" i="25"/>
  <c r="AZ45" i="25"/>
  <c r="AU145" i="25"/>
  <c r="AW42" i="25"/>
  <c r="AY149" i="25"/>
  <c r="BA46" i="25"/>
  <c r="BC48" i="25"/>
  <c r="BA151" i="25"/>
  <c r="AU40" i="25"/>
  <c r="AS143" i="25"/>
  <c r="AW147" i="25"/>
  <c r="AY44" i="25"/>
  <c r="AP140" i="25"/>
  <c r="AR37" i="25"/>
  <c r="AF25" i="25"/>
  <c r="AG26" i="25"/>
  <c r="AE129" i="25"/>
  <c r="AY50" i="25"/>
  <c r="AW153" i="25"/>
  <c r="AR142" i="25"/>
  <c r="AT39" i="25"/>
  <c r="AO153" i="25"/>
  <c r="AQ50" i="25"/>
  <c r="AI153" i="25"/>
  <c r="AK50" i="25"/>
  <c r="AH27" i="25"/>
  <c r="AF130" i="25"/>
  <c r="AN153" i="25"/>
  <c r="AP50" i="25"/>
  <c r="AN33" i="25"/>
  <c r="AL136" i="25"/>
  <c r="AU50" i="25"/>
  <c r="AS153" i="25"/>
  <c r="AO139" i="25"/>
  <c r="AQ36" i="25"/>
  <c r="AQ141" i="25"/>
  <c r="AS38" i="25"/>
  <c r="AJ153" i="25"/>
  <c r="AL50" i="25"/>
  <c r="AK30" i="25"/>
  <c r="AI133" i="25"/>
  <c r="AZ153" i="25"/>
  <c r="BB50" i="25"/>
  <c r="AM50" i="25"/>
  <c r="AK153" i="25"/>
  <c r="AS50" i="25"/>
  <c r="AQ153" i="25"/>
  <c r="BC50" i="25"/>
  <c r="BA153" i="25"/>
  <c r="AL31" i="25"/>
  <c r="AJ134" i="25"/>
  <c r="AO34" i="25"/>
  <c r="AM137" i="25"/>
  <c r="AG131" i="25"/>
  <c r="AI28" i="25"/>
  <c r="AX43" i="25"/>
  <c r="AV146" i="25"/>
  <c r="BC49" i="25"/>
  <c r="BA152" i="25"/>
  <c r="AM32" i="25"/>
  <c r="AK135" i="25"/>
  <c r="AG153" i="25"/>
  <c r="AI50" i="25"/>
  <c r="AR50" i="25"/>
  <c r="AP153" i="25"/>
  <c r="AJ50" i="25"/>
  <c r="AH153" i="25"/>
  <c r="AX50" i="25"/>
  <c r="AV153" i="25"/>
  <c r="AH132" i="25"/>
  <c r="AJ29" i="25"/>
  <c r="AM153" i="25"/>
  <c r="AO50" i="25"/>
  <c r="BD50" i="25"/>
  <c r="BB153" i="25"/>
  <c r="AP35" i="25"/>
  <c r="AN138" i="25"/>
  <c r="AF153" i="25"/>
  <c r="AH50" i="25"/>
  <c r="AZ50" i="25"/>
  <c r="AX153" i="25"/>
  <c r="AP138" i="8"/>
  <c r="AR35" i="8"/>
  <c r="BA149" i="8"/>
  <c r="BC46" i="8"/>
  <c r="AT154" i="8"/>
  <c r="AV51" i="8"/>
  <c r="BC154" i="8"/>
  <c r="BE51" i="8"/>
  <c r="AN51" i="8"/>
  <c r="AL154" i="8"/>
  <c r="AL29" i="8"/>
  <c r="AJ132" i="8"/>
  <c r="AG51" i="8"/>
  <c r="AF154" i="8"/>
  <c r="AH51" i="8"/>
  <c r="AK154" i="8"/>
  <c r="AM51" i="8"/>
  <c r="AM154" i="8"/>
  <c r="AO51" i="8"/>
  <c r="AZ154" i="8"/>
  <c r="BB51" i="8"/>
  <c r="AG154" i="8"/>
  <c r="AI51" i="8"/>
  <c r="BD152" i="8"/>
  <c r="BF49" i="8"/>
  <c r="BF154" i="8"/>
  <c r="BH51" i="8"/>
  <c r="AI131" i="8"/>
  <c r="AK28" i="8"/>
  <c r="BG155" i="8"/>
  <c r="BI52" i="8"/>
  <c r="AQ139" i="8"/>
  <c r="AS36" i="8"/>
  <c r="AQ154" i="8"/>
  <c r="AS51" i="8"/>
  <c r="AS154" i="8"/>
  <c r="AU51" i="8"/>
  <c r="AY147" i="8"/>
  <c r="BA44" i="8"/>
  <c r="AP154" i="8"/>
  <c r="AR51" i="8"/>
  <c r="AJ154" i="8"/>
  <c r="AL51" i="8"/>
  <c r="AI154" i="8"/>
  <c r="AK51" i="8"/>
  <c r="AS141" i="8"/>
  <c r="AU38" i="8"/>
  <c r="AX146" i="8"/>
  <c r="AZ43" i="8"/>
  <c r="AY42" i="8"/>
  <c r="AW145" i="8"/>
  <c r="AO154" i="8"/>
  <c r="AQ51" i="8"/>
  <c r="AW154" i="8"/>
  <c r="AY51" i="8"/>
  <c r="AH154" i="8"/>
  <c r="AJ51" i="8"/>
  <c r="AU143" i="8"/>
  <c r="AW40" i="8"/>
  <c r="AX154" i="8"/>
  <c r="AZ51" i="8"/>
  <c r="AO137" i="8"/>
  <c r="AQ34" i="8"/>
  <c r="AR154" i="8"/>
  <c r="AT51" i="8"/>
  <c r="AV154" i="8"/>
  <c r="AX51" i="8"/>
  <c r="AK133" i="8"/>
  <c r="AM30" i="8"/>
  <c r="AN31" i="8"/>
  <c r="AL134" i="8"/>
  <c r="BE153" i="8"/>
  <c r="BG50" i="8"/>
  <c r="AY154" i="8"/>
  <c r="BA51" i="8"/>
  <c r="BB150" i="8"/>
  <c r="BD47" i="8"/>
  <c r="BD154" i="8"/>
  <c r="BF51" i="8"/>
  <c r="AV144" i="8"/>
  <c r="AX41" i="8"/>
  <c r="AM135" i="8"/>
  <c r="AO32" i="8"/>
  <c r="AN136" i="8"/>
  <c r="AP33" i="8"/>
  <c r="AH130" i="8"/>
  <c r="AJ27" i="8"/>
  <c r="AT142" i="8"/>
  <c r="AV39" i="8"/>
  <c r="BB154" i="8"/>
  <c r="BD51" i="8"/>
  <c r="AG129" i="8"/>
  <c r="AH25" i="8"/>
  <c r="AI26" i="8"/>
  <c r="BA154" i="8"/>
  <c r="BC51" i="8"/>
  <c r="AR140" i="8"/>
  <c r="AT37" i="8"/>
  <c r="BC151" i="8"/>
  <c r="BE48" i="8"/>
  <c r="AU154" i="8"/>
  <c r="AW51" i="8"/>
  <c r="AZ148" i="8"/>
  <c r="BB45" i="8"/>
  <c r="AN154" i="8"/>
  <c r="AP51" i="8"/>
  <c r="AL30" i="25" l="1"/>
  <c r="AJ133" i="25"/>
  <c r="AV40" i="25"/>
  <c r="AT143" i="25"/>
  <c r="AV51" i="25"/>
  <c r="AT154" i="25"/>
  <c r="BB51" i="25"/>
  <c r="AZ154" i="25"/>
  <c r="AM136" i="25"/>
  <c r="AO33" i="25"/>
  <c r="AN32" i="25"/>
  <c r="AL135" i="25"/>
  <c r="AM31" i="25"/>
  <c r="AK134" i="25"/>
  <c r="AP34" i="25"/>
  <c r="AN137" i="25"/>
  <c r="AJ51" i="25"/>
  <c r="AH154" i="25"/>
  <c r="AL154" i="25"/>
  <c r="AN51" i="25"/>
  <c r="AP154" i="25"/>
  <c r="AR51" i="25"/>
  <c r="AU144" i="25"/>
  <c r="AW41" i="25"/>
  <c r="AP51" i="25"/>
  <c r="AN154" i="25"/>
  <c r="AZ51" i="25"/>
  <c r="AX154" i="25"/>
  <c r="BC153" i="25"/>
  <c r="BE50" i="25"/>
  <c r="BE51" i="25"/>
  <c r="BC154" i="25"/>
  <c r="AY154" i="25"/>
  <c r="BA51" i="25"/>
  <c r="AG51" i="25"/>
  <c r="AH51" i="25"/>
  <c r="AF154" i="25"/>
  <c r="AW154" i="25"/>
  <c r="AY51" i="25"/>
  <c r="AU39" i="25"/>
  <c r="AS142" i="25"/>
  <c r="BE49" i="25"/>
  <c r="BC152" i="25"/>
  <c r="AI51" i="25"/>
  <c r="AG154" i="25"/>
  <c r="AR36" i="25"/>
  <c r="AP139" i="25"/>
  <c r="AJ154" i="25"/>
  <c r="AL51" i="25"/>
  <c r="AZ44" i="25"/>
  <c r="AX147" i="25"/>
  <c r="AU51" i="25"/>
  <c r="AS154" i="25"/>
  <c r="AH131" i="25"/>
  <c r="AJ28" i="25"/>
  <c r="AI27" i="25"/>
  <c r="AG130" i="25"/>
  <c r="BC47" i="25"/>
  <c r="BA150" i="25"/>
  <c r="AX42" i="25"/>
  <c r="AV145" i="25"/>
  <c r="AK29" i="25"/>
  <c r="AI132" i="25"/>
  <c r="AQ140" i="25"/>
  <c r="AS37" i="25"/>
  <c r="AK154" i="25"/>
  <c r="AM51" i="25"/>
  <c r="AH26" i="25"/>
  <c r="AG25" i="25"/>
  <c r="AF129" i="25"/>
  <c r="BD48" i="25"/>
  <c r="BB151" i="25"/>
  <c r="BF50" i="25"/>
  <c r="BD153" i="25"/>
  <c r="BF51" i="25"/>
  <c r="BD154" i="25"/>
  <c r="AT51" i="25"/>
  <c r="AR154" i="25"/>
  <c r="AM154" i="25"/>
  <c r="AO51" i="25"/>
  <c r="AT38" i="25"/>
  <c r="AR141" i="25"/>
  <c r="AY43" i="25"/>
  <c r="AW146" i="25"/>
  <c r="AQ51" i="25"/>
  <c r="AO154" i="25"/>
  <c r="AI154" i="25"/>
  <c r="AK51" i="25"/>
  <c r="BD51" i="25"/>
  <c r="BB154" i="25"/>
  <c r="AS51" i="25"/>
  <c r="AQ154" i="25"/>
  <c r="AX51" i="25"/>
  <c r="AV154" i="25"/>
  <c r="AQ35" i="25"/>
  <c r="AO138" i="25"/>
  <c r="AW51" i="25"/>
  <c r="AU154" i="25"/>
  <c r="AY148" i="25"/>
  <c r="BA45" i="25"/>
  <c r="BB46" i="25"/>
  <c r="AZ149" i="25"/>
  <c r="BC51" i="25"/>
  <c r="BA154" i="25"/>
  <c r="AN135" i="8"/>
  <c r="AP32" i="8"/>
  <c r="BE155" i="8"/>
  <c r="BG52" i="8"/>
  <c r="BA155" i="8"/>
  <c r="BC52" i="8"/>
  <c r="AM134" i="8"/>
  <c r="AO31" i="8"/>
  <c r="AQ138" i="8"/>
  <c r="AS35" i="8"/>
  <c r="AZ155" i="8"/>
  <c r="BB52" i="8"/>
  <c r="BI156" i="8"/>
  <c r="BK53" i="8"/>
  <c r="BF153" i="8"/>
  <c r="BH50" i="8"/>
  <c r="AU142" i="8"/>
  <c r="AW39" i="8"/>
  <c r="AH155" i="8"/>
  <c r="AJ52" i="8"/>
  <c r="AQ155" i="8"/>
  <c r="AS52" i="8"/>
  <c r="AZ52" i="8"/>
  <c r="AX155" i="8"/>
  <c r="AY155" i="8"/>
  <c r="BA52" i="8"/>
  <c r="AK155" i="8"/>
  <c r="AM52" i="8"/>
  <c r="AK52" i="8"/>
  <c r="AI155" i="8"/>
  <c r="AG155" i="8"/>
  <c r="AI52" i="8"/>
  <c r="AH52" i="8"/>
  <c r="AX52" i="8"/>
  <c r="AV155" i="8"/>
  <c r="BD151" i="8"/>
  <c r="BF48" i="8"/>
  <c r="AT155" i="8"/>
  <c r="AV52" i="8"/>
  <c r="AW144" i="8"/>
  <c r="AY41" i="8"/>
  <c r="AN52" i="8"/>
  <c r="AL155" i="8"/>
  <c r="AU155" i="8"/>
  <c r="AW52" i="8"/>
  <c r="BB155" i="8"/>
  <c r="BD52" i="8"/>
  <c r="AL133" i="8"/>
  <c r="AN30" i="8"/>
  <c r="BF155" i="8"/>
  <c r="BH52" i="8"/>
  <c r="BE152" i="8"/>
  <c r="BG49" i="8"/>
  <c r="BG154" i="8"/>
  <c r="BI51" i="8"/>
  <c r="AT141" i="8"/>
  <c r="AV38" i="8"/>
  <c r="AR139" i="8"/>
  <c r="AT36" i="8"/>
  <c r="AJ131" i="8"/>
  <c r="AL28" i="8"/>
  <c r="AY146" i="8"/>
  <c r="BA43" i="8"/>
  <c r="AT52" i="8"/>
  <c r="AR155" i="8"/>
  <c r="AS155" i="8"/>
  <c r="AU52" i="8"/>
  <c r="AQ52" i="8"/>
  <c r="AO155" i="8"/>
  <c r="BD155" i="8"/>
  <c r="BF52" i="8"/>
  <c r="AI130" i="8"/>
  <c r="AK27" i="8"/>
  <c r="BC150" i="8"/>
  <c r="BE47" i="8"/>
  <c r="AR34" i="8"/>
  <c r="AP137" i="8"/>
  <c r="AJ155" i="8"/>
  <c r="AL52" i="8"/>
  <c r="AK132" i="8"/>
  <c r="AM29" i="8"/>
  <c r="AW155" i="8"/>
  <c r="AY52" i="8"/>
  <c r="AR52" i="8"/>
  <c r="AP155" i="8"/>
  <c r="AO136" i="8"/>
  <c r="AQ33" i="8"/>
  <c r="AZ147" i="8"/>
  <c r="BB44" i="8"/>
  <c r="BA148" i="8"/>
  <c r="BC45" i="8"/>
  <c r="BH155" i="8"/>
  <c r="BJ52" i="8"/>
  <c r="AM155" i="8"/>
  <c r="AO52" i="8"/>
  <c r="BC155" i="8"/>
  <c r="BE52" i="8"/>
  <c r="AH129" i="8"/>
  <c r="AJ26" i="8"/>
  <c r="AI25" i="8"/>
  <c r="AV143" i="8"/>
  <c r="AX40" i="8"/>
  <c r="BB149" i="8"/>
  <c r="BD46" i="8"/>
  <c r="AX145" i="8"/>
  <c r="AZ42" i="8"/>
  <c r="AS140" i="8"/>
  <c r="AU37" i="8"/>
  <c r="AN155" i="8"/>
  <c r="AP52" i="8"/>
  <c r="AT37" i="25" l="1"/>
  <c r="AR140" i="25"/>
  <c r="AS52" i="25"/>
  <c r="AQ155" i="25"/>
  <c r="AV155" i="25"/>
  <c r="AX52" i="25"/>
  <c r="BC46" i="25"/>
  <c r="BA149" i="25"/>
  <c r="AQ52" i="25"/>
  <c r="AO155" i="25"/>
  <c r="AX146" i="25"/>
  <c r="AZ43" i="25"/>
  <c r="AZ148" i="25"/>
  <c r="BB45" i="25"/>
  <c r="AW40" i="25"/>
  <c r="AU143" i="25"/>
  <c r="BE154" i="25"/>
  <c r="BG51" i="25"/>
  <c r="AP52" i="25"/>
  <c r="AN155" i="25"/>
  <c r="AQ34" i="25"/>
  <c r="AO137" i="25"/>
  <c r="BF52" i="25"/>
  <c r="BD155" i="25"/>
  <c r="AH25" i="25"/>
  <c r="AI26" i="25"/>
  <c r="AG129" i="25"/>
  <c r="AN52" i="25"/>
  <c r="AL155" i="25"/>
  <c r="BA52" i="25"/>
  <c r="AY155" i="25"/>
  <c r="AM52" i="25"/>
  <c r="AK155" i="25"/>
  <c r="AH130" i="25"/>
  <c r="AJ27" i="25"/>
  <c r="BE48" i="25"/>
  <c r="BC151" i="25"/>
  <c r="AI155" i="25"/>
  <c r="AK52" i="25"/>
  <c r="BA155" i="25"/>
  <c r="BC52" i="25"/>
  <c r="AY42" i="25"/>
  <c r="AW145" i="25"/>
  <c r="AU38" i="25"/>
  <c r="AS141" i="25"/>
  <c r="AR35" i="25"/>
  <c r="AP138" i="25"/>
  <c r="BC155" i="25"/>
  <c r="BE52" i="25"/>
  <c r="AX155" i="25"/>
  <c r="AZ52" i="25"/>
  <c r="AY147" i="25"/>
  <c r="BA44" i="25"/>
  <c r="BH51" i="25"/>
  <c r="BF154" i="25"/>
  <c r="AM135" i="25"/>
  <c r="AO32" i="25"/>
  <c r="AV144" i="25"/>
  <c r="AX41" i="25"/>
  <c r="AJ155" i="25"/>
  <c r="AL52" i="25"/>
  <c r="BF155" i="25"/>
  <c r="BH52" i="25"/>
  <c r="AJ132" i="25"/>
  <c r="AL29" i="25"/>
  <c r="AG155" i="25"/>
  <c r="AI52" i="25"/>
  <c r="AH52" i="25"/>
  <c r="AM30" i="25"/>
  <c r="AK133" i="25"/>
  <c r="AU155" i="25"/>
  <c r="AW52" i="25"/>
  <c r="BE153" i="25"/>
  <c r="BG50" i="25"/>
  <c r="AT52" i="25"/>
  <c r="AR155" i="25"/>
  <c r="AW155" i="25"/>
  <c r="AY52" i="25"/>
  <c r="AT155" i="25"/>
  <c r="AV52" i="25"/>
  <c r="AM155" i="25"/>
  <c r="AO52" i="25"/>
  <c r="BB52" i="25"/>
  <c r="AZ155" i="25"/>
  <c r="BB155" i="25"/>
  <c r="BD52" i="25"/>
  <c r="AK28" i="25"/>
  <c r="AI131" i="25"/>
  <c r="AJ52" i="25"/>
  <c r="AH155" i="25"/>
  <c r="AS36" i="25"/>
  <c r="AQ139" i="25"/>
  <c r="AR52" i="25"/>
  <c r="AP155" i="25"/>
  <c r="BD47" i="25"/>
  <c r="BB150" i="25"/>
  <c r="AU52" i="25"/>
  <c r="AS155" i="25"/>
  <c r="AT142" i="25"/>
  <c r="AV39" i="25"/>
  <c r="BF49" i="25"/>
  <c r="BD152" i="25"/>
  <c r="BE155" i="25"/>
  <c r="BG52" i="25"/>
  <c r="AP33" i="25"/>
  <c r="AN136" i="25"/>
  <c r="AN31" i="25"/>
  <c r="AL134" i="25"/>
  <c r="AQ156" i="8"/>
  <c r="AS53" i="8"/>
  <c r="BF152" i="8"/>
  <c r="BH49" i="8"/>
  <c r="AI53" i="8"/>
  <c r="AH156" i="8"/>
  <c r="AJ53" i="8"/>
  <c r="AZ156" i="8"/>
  <c r="BB53" i="8"/>
  <c r="BG156" i="8"/>
  <c r="BI53" i="8"/>
  <c r="AW143" i="8"/>
  <c r="AY40" i="8"/>
  <c r="AL156" i="8"/>
  <c r="AN53" i="8"/>
  <c r="BG48" i="8"/>
  <c r="BE151" i="8"/>
  <c r="BI155" i="8"/>
  <c r="BK52" i="8"/>
  <c r="AS156" i="8"/>
  <c r="AU53" i="8"/>
  <c r="AU141" i="8"/>
  <c r="AW38" i="8"/>
  <c r="AI156" i="8"/>
  <c r="AK53" i="8"/>
  <c r="AT156" i="8"/>
  <c r="AV53" i="8"/>
  <c r="AN156" i="8"/>
  <c r="AP53" i="8"/>
  <c r="AW156" i="8"/>
  <c r="AY53" i="8"/>
  <c r="AK131" i="8"/>
  <c r="AM28" i="8"/>
  <c r="AT140" i="8"/>
  <c r="AV37" i="8"/>
  <c r="AX156" i="8"/>
  <c r="AZ53" i="8"/>
  <c r="AK156" i="8"/>
  <c r="AM53" i="8"/>
  <c r="BB156" i="8"/>
  <c r="BD53" i="8"/>
  <c r="BB148" i="8"/>
  <c r="BD45" i="8"/>
  <c r="BG153" i="8"/>
  <c r="BI50" i="8"/>
  <c r="BF156" i="8"/>
  <c r="BH53" i="8"/>
  <c r="BH156" i="8"/>
  <c r="BJ53" i="8"/>
  <c r="AO53" i="8"/>
  <c r="AM156" i="8"/>
  <c r="BD150" i="8"/>
  <c r="BF47" i="8"/>
  <c r="AO156" i="8"/>
  <c r="AQ53" i="8"/>
  <c r="AQ137" i="8"/>
  <c r="AS34" i="8"/>
  <c r="AY156" i="8"/>
  <c r="BA53" i="8"/>
  <c r="AS139" i="8"/>
  <c r="AU36" i="8"/>
  <c r="AR138" i="8"/>
  <c r="AT35" i="8"/>
  <c r="AJ130" i="8"/>
  <c r="AL27" i="8"/>
  <c r="AV142" i="8"/>
  <c r="AX39" i="8"/>
  <c r="BJ156" i="8"/>
  <c r="BL53" i="8"/>
  <c r="AM133" i="8"/>
  <c r="AO30" i="8"/>
  <c r="AO135" i="8"/>
  <c r="AQ32" i="8"/>
  <c r="BC53" i="8"/>
  <c r="BA156" i="8"/>
  <c r="AU156" i="8"/>
  <c r="AW53" i="8"/>
  <c r="BA147" i="8"/>
  <c r="BC44" i="8"/>
  <c r="AY145" i="8"/>
  <c r="BA42" i="8"/>
  <c r="BH154" i="8"/>
  <c r="BJ51" i="8"/>
  <c r="AL132" i="8"/>
  <c r="AN29" i="8"/>
  <c r="AN134" i="8"/>
  <c r="AP31" i="8"/>
  <c r="AJ156" i="8"/>
  <c r="AL53" i="8"/>
  <c r="AX144" i="8"/>
  <c r="AZ41" i="8"/>
  <c r="BE156" i="8"/>
  <c r="BG53" i="8"/>
  <c r="BC149" i="8"/>
  <c r="BE46" i="8"/>
  <c r="AV156" i="8"/>
  <c r="AX53" i="8"/>
  <c r="BK157" i="8"/>
  <c r="BM54" i="8"/>
  <c r="BC156" i="8"/>
  <c r="BE53" i="8"/>
  <c r="AP136" i="8"/>
  <c r="AR33" i="8"/>
  <c r="AP156" i="8"/>
  <c r="AR53" i="8"/>
  <c r="AZ146" i="8"/>
  <c r="BB43" i="8"/>
  <c r="AI129" i="8"/>
  <c r="AK26" i="8"/>
  <c r="AJ25" i="8"/>
  <c r="AR156" i="8"/>
  <c r="AT53" i="8"/>
  <c r="BD156" i="8"/>
  <c r="BF53" i="8"/>
  <c r="AM29" i="25" l="1"/>
  <c r="AK132" i="25"/>
  <c r="AX40" i="25"/>
  <c r="AV143" i="25"/>
  <c r="AX53" i="25"/>
  <c r="AV156" i="25"/>
  <c r="BC53" i="25"/>
  <c r="BA156" i="25"/>
  <c r="AM53" i="25"/>
  <c r="AK156" i="25"/>
  <c r="AM134" i="25"/>
  <c r="AO31" i="25"/>
  <c r="AZ42" i="25"/>
  <c r="AX145" i="25"/>
  <c r="BG53" i="25"/>
  <c r="BE156" i="25"/>
  <c r="AP156" i="25"/>
  <c r="AR53" i="25"/>
  <c r="AI53" i="25"/>
  <c r="AH156" i="25"/>
  <c r="AJ53" i="25"/>
  <c r="AK53" i="25"/>
  <c r="AI156" i="25"/>
  <c r="AQ33" i="25"/>
  <c r="AO136" i="25"/>
  <c r="BD156" i="25"/>
  <c r="BF53" i="25"/>
  <c r="AT36" i="25"/>
  <c r="AR139" i="25"/>
  <c r="BG49" i="25"/>
  <c r="BE152" i="25"/>
  <c r="AK27" i="25"/>
  <c r="AI130" i="25"/>
  <c r="AX156" i="25"/>
  <c r="AZ53" i="25"/>
  <c r="AS53" i="25"/>
  <c r="AQ156" i="25"/>
  <c r="AY156" i="25"/>
  <c r="BA53" i="25"/>
  <c r="AP53" i="25"/>
  <c r="AN156" i="25"/>
  <c r="AP32" i="25"/>
  <c r="AN135" i="25"/>
  <c r="BE47" i="25"/>
  <c r="BC150" i="25"/>
  <c r="AR34" i="25"/>
  <c r="AP137" i="25"/>
  <c r="BD151" i="25"/>
  <c r="BF48" i="25"/>
  <c r="AV53" i="25"/>
  <c r="AT156" i="25"/>
  <c r="AL133" i="25"/>
  <c r="AN30" i="25"/>
  <c r="AL28" i="25"/>
  <c r="AJ131" i="25"/>
  <c r="AJ26" i="25"/>
  <c r="AH129" i="25"/>
  <c r="AI25" i="25"/>
  <c r="AY41" i="25"/>
  <c r="AW144" i="25"/>
  <c r="AL53" i="25"/>
  <c r="AJ156" i="25"/>
  <c r="BI53" i="25"/>
  <c r="BG156" i="25"/>
  <c r="BI51" i="25"/>
  <c r="BG154" i="25"/>
  <c r="BH155" i="25"/>
  <c r="BJ52" i="25"/>
  <c r="AU142" i="25"/>
  <c r="AW39" i="25"/>
  <c r="BB149" i="25"/>
  <c r="BD46" i="25"/>
  <c r="AT53" i="25"/>
  <c r="AR156" i="25"/>
  <c r="BD53" i="25"/>
  <c r="BB156" i="25"/>
  <c r="BJ53" i="25"/>
  <c r="BH156" i="25"/>
  <c r="BC45" i="25"/>
  <c r="BA148" i="25"/>
  <c r="BF156" i="25"/>
  <c r="BH53" i="25"/>
  <c r="AU53" i="25"/>
  <c r="AS156" i="25"/>
  <c r="BI52" i="25"/>
  <c r="BG155" i="25"/>
  <c r="AU156" i="25"/>
  <c r="AW53" i="25"/>
  <c r="AQ53" i="25"/>
  <c r="AO156" i="25"/>
  <c r="AY53" i="25"/>
  <c r="AW156" i="25"/>
  <c r="AY146" i="25"/>
  <c r="BA43" i="25"/>
  <c r="AO53" i="25"/>
  <c r="AM156" i="25"/>
  <c r="BB44" i="25"/>
  <c r="AZ147" i="25"/>
  <c r="BH50" i="25"/>
  <c r="BF153" i="25"/>
  <c r="AU37" i="25"/>
  <c r="AS140" i="25"/>
  <c r="AN53" i="25"/>
  <c r="AL156" i="25"/>
  <c r="AZ156" i="25"/>
  <c r="BB53" i="25"/>
  <c r="BE53" i="25"/>
  <c r="BC156" i="25"/>
  <c r="AS35" i="25"/>
  <c r="AQ138" i="25"/>
  <c r="AV38" i="25"/>
  <c r="AT141" i="25"/>
  <c r="BC43" i="8"/>
  <c r="BA146" i="8"/>
  <c r="BC157" i="8"/>
  <c r="BE54" i="8"/>
  <c r="AV141" i="8"/>
  <c r="AX38" i="8"/>
  <c r="AK157" i="8"/>
  <c r="AM54" i="8"/>
  <c r="AW157" i="8"/>
  <c r="AY54" i="8"/>
  <c r="AX143" i="8"/>
  <c r="AZ40" i="8"/>
  <c r="AW142" i="8"/>
  <c r="AY39" i="8"/>
  <c r="AT157" i="8"/>
  <c r="AV54" i="8"/>
  <c r="AX157" i="8"/>
  <c r="AZ54" i="8"/>
  <c r="AS138" i="8"/>
  <c r="AU35" i="8"/>
  <c r="AY157" i="8"/>
  <c r="BA54" i="8"/>
  <c r="AU157" i="8"/>
  <c r="AW54" i="8"/>
  <c r="AJ157" i="8"/>
  <c r="AL54" i="8"/>
  <c r="AT139" i="8"/>
  <c r="AV36" i="8"/>
  <c r="AS54" i="8"/>
  <c r="AQ157" i="8"/>
  <c r="BD149" i="8"/>
  <c r="BF46" i="8"/>
  <c r="AI157" i="8"/>
  <c r="AK54" i="8"/>
  <c r="AJ54" i="8"/>
  <c r="AU140" i="8"/>
  <c r="AW37" i="8"/>
  <c r="AO134" i="8"/>
  <c r="AQ31" i="8"/>
  <c r="BJ155" i="8"/>
  <c r="BL52" i="8"/>
  <c r="AQ136" i="8"/>
  <c r="AS33" i="8"/>
  <c r="AO157" i="8"/>
  <c r="AQ54" i="8"/>
  <c r="BG152" i="8"/>
  <c r="BI49" i="8"/>
  <c r="BH153" i="8"/>
  <c r="BJ50" i="8"/>
  <c r="BL54" i="8"/>
  <c r="BJ157" i="8"/>
  <c r="BD157" i="8"/>
  <c r="BF54" i="8"/>
  <c r="AV157" i="8"/>
  <c r="AX54" i="8"/>
  <c r="AN157" i="8"/>
  <c r="AP54" i="8"/>
  <c r="AY144" i="8"/>
  <c r="BA41" i="8"/>
  <c r="BB157" i="8"/>
  <c r="BD54" i="8"/>
  <c r="BG47" i="8"/>
  <c r="BE150" i="8"/>
  <c r="AR137" i="8"/>
  <c r="AT34" i="8"/>
  <c r="BF157" i="8"/>
  <c r="BH54" i="8"/>
  <c r="AJ129" i="8"/>
  <c r="AL26" i="8"/>
  <c r="AK25" i="8"/>
  <c r="BL157" i="8"/>
  <c r="BN54" i="8"/>
  <c r="BA157" i="8"/>
  <c r="BC54" i="8"/>
  <c r="AP157" i="8"/>
  <c r="AR54" i="8"/>
  <c r="AP135" i="8"/>
  <c r="AR32" i="8"/>
  <c r="BG157" i="8"/>
  <c r="BI54" i="8"/>
  <c r="AK130" i="8"/>
  <c r="AM27" i="8"/>
  <c r="BE157" i="8"/>
  <c r="BG54" i="8"/>
  <c r="BF151" i="8"/>
  <c r="BH48" i="8"/>
  <c r="BK156" i="8"/>
  <c r="BM53" i="8"/>
  <c r="AM132" i="8"/>
  <c r="AO29" i="8"/>
  <c r="AN133" i="8"/>
  <c r="AP30" i="8"/>
  <c r="AN28" i="8"/>
  <c r="AL131" i="8"/>
  <c r="BC148" i="8"/>
  <c r="BE45" i="8"/>
  <c r="BH157" i="8"/>
  <c r="BJ54" i="8"/>
  <c r="BK54" i="8"/>
  <c r="BI157" i="8"/>
  <c r="AZ145" i="8"/>
  <c r="BB42" i="8"/>
  <c r="BB147" i="8"/>
  <c r="BD44" i="8"/>
  <c r="BM158" i="8"/>
  <c r="BO55" i="8"/>
  <c r="AL157" i="8"/>
  <c r="AN54" i="8"/>
  <c r="AS157" i="8"/>
  <c r="AU54" i="8"/>
  <c r="AR157" i="8"/>
  <c r="AT54" i="8"/>
  <c r="BI154" i="8"/>
  <c r="BK51" i="8"/>
  <c r="AM157" i="8"/>
  <c r="AO54" i="8"/>
  <c r="AZ157" i="8"/>
  <c r="BB54" i="8"/>
  <c r="BC54" i="25" l="1"/>
  <c r="BA157" i="25"/>
  <c r="BG54" i="25"/>
  <c r="BE157" i="25"/>
  <c r="BD45" i="25"/>
  <c r="BB148" i="25"/>
  <c r="BL54" i="25"/>
  <c r="BJ157" i="25"/>
  <c r="BE54" i="25"/>
  <c r="BC157" i="25"/>
  <c r="AQ54" i="25"/>
  <c r="AO157" i="25"/>
  <c r="BK53" i="25"/>
  <c r="BI156" i="25"/>
  <c r="BF54" i="25"/>
  <c r="BD157" i="25"/>
  <c r="BK52" i="25"/>
  <c r="BI155" i="25"/>
  <c r="AX157" i="25"/>
  <c r="AZ54" i="25"/>
  <c r="BC44" i="25"/>
  <c r="BA147" i="25"/>
  <c r="AY40" i="25"/>
  <c r="AW143" i="25"/>
  <c r="AV157" i="25"/>
  <c r="AX54" i="25"/>
  <c r="AP157" i="25"/>
  <c r="AR54" i="25"/>
  <c r="BI50" i="25"/>
  <c r="BG153" i="25"/>
  <c r="AV37" i="25"/>
  <c r="AT140" i="25"/>
  <c r="AU54" i="25"/>
  <c r="AS157" i="25"/>
  <c r="AU36" i="25"/>
  <c r="AS139" i="25"/>
  <c r="AS54" i="25"/>
  <c r="AQ157" i="25"/>
  <c r="BC149" i="25"/>
  <c r="BE46" i="25"/>
  <c r="BA42" i="25"/>
  <c r="AY145" i="25"/>
  <c r="BH49" i="25"/>
  <c r="BF152" i="25"/>
  <c r="AO54" i="25"/>
  <c r="AM157" i="25"/>
  <c r="AN157" i="25"/>
  <c r="AP54" i="25"/>
  <c r="AU157" i="25"/>
  <c r="AW54" i="25"/>
  <c r="AT157" i="25"/>
  <c r="AV54" i="25"/>
  <c r="BI157" i="25"/>
  <c r="BK54" i="25"/>
  <c r="AN134" i="25"/>
  <c r="AP31" i="25"/>
  <c r="AZ146" i="25"/>
  <c r="BB43" i="25"/>
  <c r="AX144" i="25"/>
  <c r="AZ41" i="25"/>
  <c r="AK26" i="25"/>
  <c r="AI129" i="25"/>
  <c r="AJ25" i="25"/>
  <c r="AT54" i="25"/>
  <c r="AR157" i="25"/>
  <c r="BF157" i="25"/>
  <c r="BH54" i="25"/>
  <c r="BD54" i="25"/>
  <c r="BB157" i="25"/>
  <c r="AJ130" i="25"/>
  <c r="AL27" i="25"/>
  <c r="AT35" i="25"/>
  <c r="AR138" i="25"/>
  <c r="BG157" i="25"/>
  <c r="BI54" i="25"/>
  <c r="AL132" i="25"/>
  <c r="AN29" i="25"/>
  <c r="BG48" i="25"/>
  <c r="BE151" i="25"/>
  <c r="AQ137" i="25"/>
  <c r="AS34" i="25"/>
  <c r="BJ54" i="25"/>
  <c r="BH157" i="25"/>
  <c r="BD150" i="25"/>
  <c r="BF47" i="25"/>
  <c r="AP136" i="25"/>
  <c r="AR33" i="25"/>
  <c r="AM28" i="25"/>
  <c r="AK131" i="25"/>
  <c r="AM54" i="25"/>
  <c r="AK157" i="25"/>
  <c r="AQ32" i="25"/>
  <c r="AO135" i="25"/>
  <c r="BJ51" i="25"/>
  <c r="BH154" i="25"/>
  <c r="AJ54" i="25"/>
  <c r="AK54" i="25"/>
  <c r="AI157" i="25"/>
  <c r="AY54" i="25"/>
  <c r="AW157" i="25"/>
  <c r="BL53" i="25"/>
  <c r="BJ156" i="25"/>
  <c r="BB54" i="25"/>
  <c r="AZ157" i="25"/>
  <c r="AV142" i="25"/>
  <c r="AX39" i="25"/>
  <c r="AU141" i="25"/>
  <c r="AW38" i="25"/>
  <c r="BA54" i="25"/>
  <c r="AY157" i="25"/>
  <c r="AL157" i="25"/>
  <c r="AN54" i="25"/>
  <c r="AJ157" i="25"/>
  <c r="AL54" i="25"/>
  <c r="AM133" i="25"/>
  <c r="AO30" i="25"/>
  <c r="BB146" i="8"/>
  <c r="BD43" i="8"/>
  <c r="BM157" i="8"/>
  <c r="BO54" i="8"/>
  <c r="AT138" i="8"/>
  <c r="AV35" i="8"/>
  <c r="AX158" i="8"/>
  <c r="AZ55" i="8"/>
  <c r="AQ158" i="8"/>
  <c r="AS55" i="8"/>
  <c r="AO28" i="8"/>
  <c r="AM131" i="8"/>
  <c r="BC158" i="8"/>
  <c r="BE55" i="8"/>
  <c r="BA158" i="8"/>
  <c r="BC55" i="8"/>
  <c r="AN158" i="8"/>
  <c r="AP55" i="8"/>
  <c r="BB158" i="8"/>
  <c r="BD55" i="8"/>
  <c r="AP134" i="8"/>
  <c r="AR31" i="8"/>
  <c r="BK158" i="8"/>
  <c r="BM55" i="8"/>
  <c r="BN158" i="8"/>
  <c r="BP55" i="8"/>
  <c r="BF150" i="8"/>
  <c r="BH47" i="8"/>
  <c r="AY143" i="8"/>
  <c r="BA40" i="8"/>
  <c r="AN132" i="8"/>
  <c r="AP29" i="8"/>
  <c r="BH152" i="8"/>
  <c r="BJ49" i="8"/>
  <c r="BF158" i="8"/>
  <c r="BH55" i="8"/>
  <c r="BJ154" i="8"/>
  <c r="BL51" i="8"/>
  <c r="AQ135" i="8"/>
  <c r="AS32" i="8"/>
  <c r="BG151" i="8"/>
  <c r="BI48" i="8"/>
  <c r="AW36" i="8"/>
  <c r="AU139" i="8"/>
  <c r="AZ158" i="8"/>
  <c r="BB55" i="8"/>
  <c r="BK155" i="8"/>
  <c r="BM52" i="8"/>
  <c r="BJ158" i="8"/>
  <c r="BL55" i="8"/>
  <c r="AO133" i="8"/>
  <c r="AQ30" i="8"/>
  <c r="BD158" i="8"/>
  <c r="BF55" i="8"/>
  <c r="BI153" i="8"/>
  <c r="BK50" i="8"/>
  <c r="AO158" i="8"/>
  <c r="AQ55" i="8"/>
  <c r="BI158" i="8"/>
  <c r="BK55" i="8"/>
  <c r="BL158" i="8"/>
  <c r="BN55" i="8"/>
  <c r="AZ144" i="8"/>
  <c r="BB41" i="8"/>
  <c r="AM158" i="8"/>
  <c r="AO55" i="8"/>
  <c r="AS137" i="8"/>
  <c r="AU34" i="8"/>
  <c r="AW141" i="8"/>
  <c r="AY38" i="8"/>
  <c r="AS158" i="8"/>
  <c r="AU55" i="8"/>
  <c r="AK129" i="8"/>
  <c r="AM26" i="8"/>
  <c r="AL25" i="8"/>
  <c r="AV140" i="8"/>
  <c r="AX37" i="8"/>
  <c r="AX142" i="8"/>
  <c r="AZ39" i="8"/>
  <c r="BA55" i="8"/>
  <c r="AY158" i="8"/>
  <c r="BO159" i="8"/>
  <c r="BQ56" i="8"/>
  <c r="AL130" i="8"/>
  <c r="AN27" i="8"/>
  <c r="BA145" i="8"/>
  <c r="BC42" i="8"/>
  <c r="AJ158" i="8"/>
  <c r="AL55" i="8"/>
  <c r="AK55" i="8"/>
  <c r="AV158" i="8"/>
  <c r="AX55" i="8"/>
  <c r="AR136" i="8"/>
  <c r="AT33" i="8"/>
  <c r="AK158" i="8"/>
  <c r="AM55" i="8"/>
  <c r="AL158" i="8"/>
  <c r="AN55" i="8"/>
  <c r="BC147" i="8"/>
  <c r="BE44" i="8"/>
  <c r="BE158" i="8"/>
  <c r="BG55" i="8"/>
  <c r="AU158" i="8"/>
  <c r="AW55" i="8"/>
  <c r="BD148" i="8"/>
  <c r="BF45" i="8"/>
  <c r="BE149" i="8"/>
  <c r="BG46" i="8"/>
  <c r="BH158" i="8"/>
  <c r="BJ55" i="8"/>
  <c r="AP158" i="8"/>
  <c r="AR55" i="8"/>
  <c r="BL156" i="8"/>
  <c r="BN53" i="8"/>
  <c r="AT158" i="8"/>
  <c r="AV55" i="8"/>
  <c r="BG158" i="8"/>
  <c r="BI55" i="8"/>
  <c r="AR158" i="8"/>
  <c r="AT55" i="8"/>
  <c r="AW158" i="8"/>
  <c r="AY55" i="8"/>
  <c r="AO55" i="25" l="1"/>
  <c r="AM158" i="25"/>
  <c r="AZ145" i="25"/>
  <c r="BB42" i="25"/>
  <c r="AW158" i="25"/>
  <c r="AY55" i="25"/>
  <c r="BG47" i="25"/>
  <c r="BE150" i="25"/>
  <c r="BB55" i="25"/>
  <c r="AZ158" i="25"/>
  <c r="BA158" i="25"/>
  <c r="BC55" i="25"/>
  <c r="BA55" i="25"/>
  <c r="AY158" i="25"/>
  <c r="BK51" i="25"/>
  <c r="BI154" i="25"/>
  <c r="BE158" i="25"/>
  <c r="BG55" i="25"/>
  <c r="AW142" i="25"/>
  <c r="AY39" i="25"/>
  <c r="AO29" i="25"/>
  <c r="AM132" i="25"/>
  <c r="BI49" i="25"/>
  <c r="BG152" i="25"/>
  <c r="BD158" i="25"/>
  <c r="BF55" i="25"/>
  <c r="BD44" i="25"/>
  <c r="BB147" i="25"/>
  <c r="AR55" i="25"/>
  <c r="AP158" i="25"/>
  <c r="AT55" i="25"/>
  <c r="AR158" i="25"/>
  <c r="AM55" i="25"/>
  <c r="AK158" i="25"/>
  <c r="BN55" i="25"/>
  <c r="BL158" i="25"/>
  <c r="AS158" i="25"/>
  <c r="AU55" i="25"/>
  <c r="BF151" i="25"/>
  <c r="BH48" i="25"/>
  <c r="BI158" i="25"/>
  <c r="BK55" i="25"/>
  <c r="AQ55" i="25"/>
  <c r="AO158" i="25"/>
  <c r="AU140" i="25"/>
  <c r="AW37" i="25"/>
  <c r="BF158" i="25"/>
  <c r="BH55" i="25"/>
  <c r="BF46" i="25"/>
  <c r="BD149" i="25"/>
  <c r="AN55" i="25"/>
  <c r="AL158" i="25"/>
  <c r="BL52" i="25"/>
  <c r="BJ155" i="25"/>
  <c r="AZ40" i="25"/>
  <c r="AX143" i="25"/>
  <c r="AX158" i="25"/>
  <c r="AZ55" i="25"/>
  <c r="BB158" i="25"/>
  <c r="BD55" i="25"/>
  <c r="AL26" i="25"/>
  <c r="AK25" i="25"/>
  <c r="AJ129" i="25"/>
  <c r="BJ50" i="25"/>
  <c r="BH153" i="25"/>
  <c r="AU158" i="25"/>
  <c r="AW55" i="25"/>
  <c r="AY144" i="25"/>
  <c r="BA41" i="25"/>
  <c r="BK157" i="25"/>
  <c r="BM54" i="25"/>
  <c r="BI55" i="25"/>
  <c r="BG158" i="25"/>
  <c r="AT34" i="25"/>
  <c r="AR137" i="25"/>
  <c r="AP30" i="25"/>
  <c r="AN133" i="25"/>
  <c r="BJ55" i="25"/>
  <c r="BH158" i="25"/>
  <c r="AK55" i="25"/>
  <c r="AL55" i="25"/>
  <c r="AJ158" i="25"/>
  <c r="AV55" i="25"/>
  <c r="AT158" i="25"/>
  <c r="AP55" i="25"/>
  <c r="AN158" i="25"/>
  <c r="AS33" i="25"/>
  <c r="AQ136" i="25"/>
  <c r="BJ158" i="25"/>
  <c r="BL55" i="25"/>
  <c r="AV36" i="25"/>
  <c r="AT139" i="25"/>
  <c r="AV158" i="25"/>
  <c r="AX55" i="25"/>
  <c r="BM53" i="25"/>
  <c r="BK156" i="25"/>
  <c r="AO134" i="25"/>
  <c r="AQ31" i="25"/>
  <c r="AR32" i="25"/>
  <c r="AP135" i="25"/>
  <c r="BM55" i="25"/>
  <c r="BK158" i="25"/>
  <c r="BL157" i="25"/>
  <c r="BN54" i="25"/>
  <c r="AU35" i="25"/>
  <c r="AS138" i="25"/>
  <c r="AL131" i="25"/>
  <c r="AN28" i="25"/>
  <c r="AM27" i="25"/>
  <c r="AK130" i="25"/>
  <c r="BC43" i="25"/>
  <c r="BA146" i="25"/>
  <c r="AV141" i="25"/>
  <c r="AX38" i="25"/>
  <c r="BC148" i="25"/>
  <c r="BE45" i="25"/>
  <c r="AS55" i="25"/>
  <c r="AQ158" i="25"/>
  <c r="BE55" i="25"/>
  <c r="BC158" i="25"/>
  <c r="BA144" i="8"/>
  <c r="BC41" i="8"/>
  <c r="AR135" i="8"/>
  <c r="AT32" i="8"/>
  <c r="AV139" i="8"/>
  <c r="AX36" i="8"/>
  <c r="AY142" i="8"/>
  <c r="BA39" i="8"/>
  <c r="BL159" i="8"/>
  <c r="BN56" i="8"/>
  <c r="BJ159" i="8"/>
  <c r="BL56" i="8"/>
  <c r="AX159" i="8"/>
  <c r="AZ56" i="8"/>
  <c r="AK159" i="8"/>
  <c r="AM56" i="8"/>
  <c r="AL56" i="8"/>
  <c r="BE159" i="8"/>
  <c r="BG56" i="8"/>
  <c r="AW159" i="8"/>
  <c r="AY56" i="8"/>
  <c r="AU138" i="8"/>
  <c r="AW35" i="8"/>
  <c r="BK154" i="8"/>
  <c r="BM51" i="8"/>
  <c r="BM156" i="8"/>
  <c r="BO53" i="8"/>
  <c r="BJ153" i="8"/>
  <c r="BL50" i="8"/>
  <c r="BH151" i="8"/>
  <c r="BJ48" i="8"/>
  <c r="AO132" i="8"/>
  <c r="AQ29" i="8"/>
  <c r="BG159" i="8"/>
  <c r="BI56" i="8"/>
  <c r="AT137" i="8"/>
  <c r="AV34" i="8"/>
  <c r="BQ160" i="8"/>
  <c r="BS57" i="8"/>
  <c r="AX141" i="8"/>
  <c r="AZ38" i="8"/>
  <c r="BI152" i="8"/>
  <c r="BK49" i="8"/>
  <c r="BQ55" i="8"/>
  <c r="BO158" i="8"/>
  <c r="AZ143" i="8"/>
  <c r="BB40" i="8"/>
  <c r="BC146" i="8"/>
  <c r="BE43" i="8"/>
  <c r="AQ159" i="8"/>
  <c r="AS56" i="8"/>
  <c r="BF159" i="8"/>
  <c r="BH56" i="8"/>
  <c r="BE148" i="8"/>
  <c r="BG45" i="8"/>
  <c r="AS136" i="8"/>
  <c r="AU33" i="8"/>
  <c r="BC159" i="8"/>
  <c r="BE56" i="8"/>
  <c r="AT159" i="8"/>
  <c r="AV56" i="8"/>
  <c r="AV159" i="8"/>
  <c r="AX56" i="8"/>
  <c r="BN157" i="8"/>
  <c r="BP54" i="8"/>
  <c r="BB159" i="8"/>
  <c r="BD56" i="8"/>
  <c r="AP133" i="8"/>
  <c r="AR30" i="8"/>
  <c r="BP159" i="8"/>
  <c r="BR56" i="8"/>
  <c r="BM159" i="8"/>
  <c r="BO56" i="8"/>
  <c r="BD159" i="8"/>
  <c r="BF56" i="8"/>
  <c r="AY159" i="8"/>
  <c r="BA56" i="8"/>
  <c r="BG150" i="8"/>
  <c r="BI47" i="8"/>
  <c r="BP56" i="8"/>
  <c r="BN159" i="8"/>
  <c r="BF149" i="8"/>
  <c r="BH46" i="8"/>
  <c r="AN159" i="8"/>
  <c r="AP56" i="8"/>
  <c r="BN52" i="8"/>
  <c r="BL155" i="8"/>
  <c r="AS159" i="8"/>
  <c r="AU56" i="8"/>
  <c r="BD147" i="8"/>
  <c r="BF44" i="8"/>
  <c r="AL159" i="8"/>
  <c r="AN56" i="8"/>
  <c r="BA159" i="8"/>
  <c r="BC56" i="8"/>
  <c r="AO159" i="8"/>
  <c r="AQ56" i="8"/>
  <c r="AQ134" i="8"/>
  <c r="AS31" i="8"/>
  <c r="AY37" i="8"/>
  <c r="AW140" i="8"/>
  <c r="AT56" i="8"/>
  <c r="AR159" i="8"/>
  <c r="AM159" i="8"/>
  <c r="AO56" i="8"/>
  <c r="AL129" i="8"/>
  <c r="AN26" i="8"/>
  <c r="AM25" i="8"/>
  <c r="BJ56" i="8"/>
  <c r="BH159" i="8"/>
  <c r="AP159" i="8"/>
  <c r="AR56" i="8"/>
  <c r="AZ159" i="8"/>
  <c r="BB56" i="8"/>
  <c r="AN131" i="8"/>
  <c r="AP28" i="8"/>
  <c r="BI159" i="8"/>
  <c r="BK56" i="8"/>
  <c r="AM130" i="8"/>
  <c r="AO27" i="8"/>
  <c r="AU159" i="8"/>
  <c r="AW56" i="8"/>
  <c r="BB145" i="8"/>
  <c r="BD42" i="8"/>
  <c r="BK159" i="8"/>
  <c r="BM56" i="8"/>
  <c r="BL159" i="25" l="1"/>
  <c r="BN56" i="25"/>
  <c r="AM56" i="25"/>
  <c r="AL56" i="25"/>
  <c r="AK159" i="25"/>
  <c r="BD159" i="25"/>
  <c r="BF56" i="25"/>
  <c r="BH152" i="25"/>
  <c r="BJ49" i="25"/>
  <c r="BA40" i="25"/>
  <c r="AY143" i="25"/>
  <c r="BG56" i="25"/>
  <c r="BE159" i="25"/>
  <c r="AO28" i="25"/>
  <c r="AM131" i="25"/>
  <c r="AT33" i="25"/>
  <c r="AR136" i="25"/>
  <c r="BA145" i="25"/>
  <c r="BC42" i="25"/>
  <c r="BH47" i="25"/>
  <c r="BF150" i="25"/>
  <c r="AR159" i="25"/>
  <c r="AT56" i="25"/>
  <c r="BB159" i="25"/>
  <c r="BD56" i="25"/>
  <c r="AQ135" i="25"/>
  <c r="AS32" i="25"/>
  <c r="BJ159" i="25"/>
  <c r="BL56" i="25"/>
  <c r="BB56" i="25"/>
  <c r="AZ159" i="25"/>
  <c r="BJ56" i="25"/>
  <c r="BH159" i="25"/>
  <c r="AW56" i="25"/>
  <c r="AU159" i="25"/>
  <c r="AS159" i="25"/>
  <c r="AU56" i="25"/>
  <c r="AU34" i="25"/>
  <c r="AS137" i="25"/>
  <c r="AY56" i="25"/>
  <c r="AW159" i="25"/>
  <c r="BD148" i="25"/>
  <c r="BF45" i="25"/>
  <c r="BI48" i="25"/>
  <c r="BG151" i="25"/>
  <c r="BG46" i="25"/>
  <c r="BE149" i="25"/>
  <c r="AR31" i="25"/>
  <c r="AP134" i="25"/>
  <c r="AY38" i="25"/>
  <c r="AW141" i="25"/>
  <c r="BF159" i="25"/>
  <c r="BH56" i="25"/>
  <c r="BA56" i="25"/>
  <c r="AY159" i="25"/>
  <c r="AP29" i="25"/>
  <c r="AN132" i="25"/>
  <c r="AU139" i="25"/>
  <c r="AW36" i="25"/>
  <c r="BO54" i="25"/>
  <c r="BM157" i="25"/>
  <c r="AR56" i="25"/>
  <c r="AP159" i="25"/>
  <c r="BB41" i="25"/>
  <c r="AZ144" i="25"/>
  <c r="BN159" i="25"/>
  <c r="BP56" i="25"/>
  <c r="BM52" i="25"/>
  <c r="BK155" i="25"/>
  <c r="AZ39" i="25"/>
  <c r="AX142" i="25"/>
  <c r="BP55" i="25"/>
  <c r="BN158" i="25"/>
  <c r="AX159" i="25"/>
  <c r="AZ56" i="25"/>
  <c r="AV35" i="25"/>
  <c r="AT138" i="25"/>
  <c r="BL51" i="25"/>
  <c r="BJ154" i="25"/>
  <c r="BD43" i="25"/>
  <c r="BB146" i="25"/>
  <c r="BG159" i="25"/>
  <c r="BI56" i="25"/>
  <c r="AV159" i="25"/>
  <c r="AX56" i="25"/>
  <c r="BN53" i="25"/>
  <c r="BL156" i="25"/>
  <c r="AQ159" i="25"/>
  <c r="AS56" i="25"/>
  <c r="AM159" i="25"/>
  <c r="AO56" i="25"/>
  <c r="BK50" i="25"/>
  <c r="BI153" i="25"/>
  <c r="BA159" i="25"/>
  <c r="BC56" i="25"/>
  <c r="BI159" i="25"/>
  <c r="BK56" i="25"/>
  <c r="AM26" i="25"/>
  <c r="AL25" i="25"/>
  <c r="AK129" i="25"/>
  <c r="BK159" i="25"/>
  <c r="BM56" i="25"/>
  <c r="BE56" i="25"/>
  <c r="BC159" i="25"/>
  <c r="BE44" i="25"/>
  <c r="BC147" i="25"/>
  <c r="BO56" i="25"/>
  <c r="BM159" i="25"/>
  <c r="AX37" i="25"/>
  <c r="AV140" i="25"/>
  <c r="AN56" i="25"/>
  <c r="AL159" i="25"/>
  <c r="BO55" i="25"/>
  <c r="BM158" i="25"/>
  <c r="AN27" i="25"/>
  <c r="AL130" i="25"/>
  <c r="AP56" i="25"/>
  <c r="AN159" i="25"/>
  <c r="AT159" i="25"/>
  <c r="AV56" i="25"/>
  <c r="AO133" i="25"/>
  <c r="AQ30" i="25"/>
  <c r="AQ56" i="25"/>
  <c r="AO159" i="25"/>
  <c r="AW34" i="8"/>
  <c r="AU137" i="8"/>
  <c r="BJ152" i="8"/>
  <c r="BL49" i="8"/>
  <c r="BM155" i="8"/>
  <c r="BO52" i="8"/>
  <c r="AN57" i="8"/>
  <c r="AM57" i="8"/>
  <c r="AL160" i="8"/>
  <c r="BO160" i="8"/>
  <c r="BQ57" i="8"/>
  <c r="AS160" i="8"/>
  <c r="AU57" i="8"/>
  <c r="BB144" i="8"/>
  <c r="BD41" i="8"/>
  <c r="AM160" i="8"/>
  <c r="AO57" i="8"/>
  <c r="AO160" i="8"/>
  <c r="AQ57" i="8"/>
  <c r="BI160" i="8"/>
  <c r="BK57" i="8"/>
  <c r="BL154" i="8"/>
  <c r="BN51" i="8"/>
  <c r="AW139" i="8"/>
  <c r="AY36" i="8"/>
  <c r="BK160" i="8"/>
  <c r="BM57" i="8"/>
  <c r="BT57" i="8"/>
  <c r="BR160" i="8"/>
  <c r="AZ160" i="8"/>
  <c r="BB57" i="8"/>
  <c r="BA143" i="8"/>
  <c r="BC40" i="8"/>
  <c r="AU160" i="8"/>
  <c r="AW57" i="8"/>
  <c r="BQ159" i="8"/>
  <c r="BS56" i="8"/>
  <c r="AQ160" i="8"/>
  <c r="AS57" i="8"/>
  <c r="AO131" i="8"/>
  <c r="AQ28" i="8"/>
  <c r="BJ160" i="8"/>
  <c r="BL57" i="8"/>
  <c r="BI151" i="8"/>
  <c r="BK48" i="8"/>
  <c r="AR134" i="8"/>
  <c r="AT31" i="8"/>
  <c r="BP158" i="8"/>
  <c r="BR55" i="8"/>
  <c r="BE160" i="8"/>
  <c r="BG57" i="8"/>
  <c r="AZ142" i="8"/>
  <c r="BB39" i="8"/>
  <c r="AQ133" i="8"/>
  <c r="AS30" i="8"/>
  <c r="BL160" i="8"/>
  <c r="BN57" i="8"/>
  <c r="BC160" i="8"/>
  <c r="BE57" i="8"/>
  <c r="AX160" i="8"/>
  <c r="AZ57" i="8"/>
  <c r="BE147" i="8"/>
  <c r="BG44" i="8"/>
  <c r="BS161" i="8"/>
  <c r="BU58" i="8"/>
  <c r="BN156" i="8"/>
  <c r="BP53" i="8"/>
  <c r="BP160" i="8"/>
  <c r="BR57" i="8"/>
  <c r="BA160" i="8"/>
  <c r="BC57" i="8"/>
  <c r="BD160" i="8"/>
  <c r="BF57" i="8"/>
  <c r="AV160" i="8"/>
  <c r="AX57" i="8"/>
  <c r="AX140" i="8"/>
  <c r="AZ37" i="8"/>
  <c r="BN160" i="8"/>
  <c r="BP57" i="8"/>
  <c r="AP132" i="8"/>
  <c r="AR29" i="8"/>
  <c r="AY160" i="8"/>
  <c r="BA57" i="8"/>
  <c r="BK153" i="8"/>
  <c r="BM50" i="8"/>
  <c r="AT136" i="8"/>
  <c r="AV33" i="8"/>
  <c r="BF148" i="8"/>
  <c r="BH45" i="8"/>
  <c r="AT160" i="8"/>
  <c r="AV57" i="8"/>
  <c r="BM160" i="8"/>
  <c r="BO57" i="8"/>
  <c r="AY141" i="8"/>
  <c r="BA38" i="8"/>
  <c r="BH150" i="8"/>
  <c r="BJ47" i="8"/>
  <c r="BG160" i="8"/>
  <c r="BI57" i="8"/>
  <c r="BH160" i="8"/>
  <c r="BJ57" i="8"/>
  <c r="AN160" i="8"/>
  <c r="AP57" i="8"/>
  <c r="BD146" i="8"/>
  <c r="BF43" i="8"/>
  <c r="AS135" i="8"/>
  <c r="AU32" i="8"/>
  <c r="BF160" i="8"/>
  <c r="BH57" i="8"/>
  <c r="BG149" i="8"/>
  <c r="BI46" i="8"/>
  <c r="AV138" i="8"/>
  <c r="AX35" i="8"/>
  <c r="BC145" i="8"/>
  <c r="BE42" i="8"/>
  <c r="AP160" i="8"/>
  <c r="AR57" i="8"/>
  <c r="AM129" i="8"/>
  <c r="AO26" i="8"/>
  <c r="AN25" i="8"/>
  <c r="AN130" i="8"/>
  <c r="AP27" i="8"/>
  <c r="BD57" i="8"/>
  <c r="BB160" i="8"/>
  <c r="AW160" i="8"/>
  <c r="AY57" i="8"/>
  <c r="AR160" i="8"/>
  <c r="AT57" i="8"/>
  <c r="BO157" i="8"/>
  <c r="BQ54" i="8"/>
  <c r="AV160" i="25" l="1"/>
  <c r="AX57" i="25"/>
  <c r="BD147" i="25"/>
  <c r="BF44" i="25"/>
  <c r="AZ143" i="25"/>
  <c r="BB40" i="25"/>
  <c r="BQ55" i="25"/>
  <c r="BO158" i="25"/>
  <c r="AY142" i="25"/>
  <c r="BA39" i="25"/>
  <c r="AY160" i="25"/>
  <c r="BA57" i="25"/>
  <c r="BD57" i="25"/>
  <c r="BB160" i="25"/>
  <c r="BJ48" i="25"/>
  <c r="BH151" i="25"/>
  <c r="BA144" i="25"/>
  <c r="BC41" i="25"/>
  <c r="AX141" i="25"/>
  <c r="AZ38" i="25"/>
  <c r="AM25" i="25"/>
  <c r="AL129" i="25"/>
  <c r="AN26" i="25"/>
  <c r="AU57" i="25"/>
  <c r="AS160" i="25"/>
  <c r="AW140" i="25"/>
  <c r="AY37" i="25"/>
  <c r="BL160" i="25"/>
  <c r="BN57" i="25"/>
  <c r="BC146" i="25"/>
  <c r="BE43" i="25"/>
  <c r="BJ153" i="25"/>
  <c r="BL50" i="25"/>
  <c r="AM130" i="25"/>
  <c r="AO27" i="25"/>
  <c r="BL155" i="25"/>
  <c r="BN52" i="25"/>
  <c r="BO53" i="25"/>
  <c r="BM156" i="25"/>
  <c r="AT32" i="25"/>
  <c r="AR135" i="25"/>
  <c r="AU138" i="25"/>
  <c r="AW35" i="25"/>
  <c r="AP160" i="25"/>
  <c r="AR57" i="25"/>
  <c r="BQ57" i="25"/>
  <c r="BO160" i="25"/>
  <c r="BM57" i="25"/>
  <c r="BK160" i="25"/>
  <c r="BP160" i="25"/>
  <c r="BR57" i="25"/>
  <c r="AW57" i="25"/>
  <c r="AU160" i="25"/>
  <c r="AU33" i="25"/>
  <c r="AS136" i="25"/>
  <c r="BF160" i="25"/>
  <c r="BH57" i="25"/>
  <c r="BP54" i="25"/>
  <c r="BN157" i="25"/>
  <c r="AX36" i="25"/>
  <c r="AV139" i="25"/>
  <c r="AR30" i="25"/>
  <c r="AP133" i="25"/>
  <c r="BI47" i="25"/>
  <c r="BG150" i="25"/>
  <c r="AV34" i="25"/>
  <c r="AT137" i="25"/>
  <c r="AN131" i="25"/>
  <c r="AP28" i="25"/>
  <c r="BE148" i="25"/>
  <c r="BG45" i="25"/>
  <c r="BE57" i="25"/>
  <c r="BC160" i="25"/>
  <c r="AZ57" i="25"/>
  <c r="AX160" i="25"/>
  <c r="AZ160" i="25"/>
  <c r="BB57" i="25"/>
  <c r="BF57" i="25"/>
  <c r="BD160" i="25"/>
  <c r="BD42" i="25"/>
  <c r="BB145" i="25"/>
  <c r="BA160" i="25"/>
  <c r="BC57" i="25"/>
  <c r="BK49" i="25"/>
  <c r="BI152" i="25"/>
  <c r="AW160" i="25"/>
  <c r="AY57" i="25"/>
  <c r="AQ29" i="25"/>
  <c r="AO132" i="25"/>
  <c r="AN57" i="25"/>
  <c r="AM57" i="25"/>
  <c r="AL160" i="25"/>
  <c r="AQ160" i="25"/>
  <c r="AS57" i="25"/>
  <c r="BQ56" i="25"/>
  <c r="BO159" i="25"/>
  <c r="BG57" i="25"/>
  <c r="BE160" i="25"/>
  <c r="BK57" i="25"/>
  <c r="BI160" i="25"/>
  <c r="BH160" i="25"/>
  <c r="BJ57" i="25"/>
  <c r="BF149" i="25"/>
  <c r="BH46" i="25"/>
  <c r="AT160" i="25"/>
  <c r="AV57" i="25"/>
  <c r="AO57" i="25"/>
  <c r="AM160" i="25"/>
  <c r="AS31" i="25"/>
  <c r="AQ134" i="25"/>
  <c r="BO57" i="25"/>
  <c r="BM160" i="25"/>
  <c r="BK154" i="25"/>
  <c r="BM51" i="25"/>
  <c r="BR56" i="25"/>
  <c r="BP159" i="25"/>
  <c r="AR160" i="25"/>
  <c r="AT57" i="25"/>
  <c r="BL57" i="25"/>
  <c r="BJ160" i="25"/>
  <c r="BI57" i="25"/>
  <c r="BG160" i="25"/>
  <c r="BN160" i="25"/>
  <c r="BP57" i="25"/>
  <c r="AN160" i="25"/>
  <c r="AP57" i="25"/>
  <c r="AO160" i="25"/>
  <c r="AQ57" i="25"/>
  <c r="BH161" i="8"/>
  <c r="BJ58" i="8"/>
  <c r="BJ151" i="8"/>
  <c r="BL48" i="8"/>
  <c r="AR133" i="8"/>
  <c r="AT30" i="8"/>
  <c r="BK152" i="8"/>
  <c r="BM49" i="8"/>
  <c r="AS161" i="8"/>
  <c r="AU58" i="8"/>
  <c r="BC144" i="8"/>
  <c r="BE41" i="8"/>
  <c r="AO161" i="8"/>
  <c r="AQ58" i="8"/>
  <c r="AV137" i="8"/>
  <c r="AX34" i="8"/>
  <c r="BA142" i="8"/>
  <c r="BC39" i="8"/>
  <c r="AM161" i="8"/>
  <c r="AN58" i="8"/>
  <c r="AO58" i="8"/>
  <c r="BS160" i="8"/>
  <c r="BU57" i="8"/>
  <c r="AX161" i="8"/>
  <c r="AZ58" i="8"/>
  <c r="BG148" i="8"/>
  <c r="BI45" i="8"/>
  <c r="BB161" i="8"/>
  <c r="BD58" i="8"/>
  <c r="AN161" i="8"/>
  <c r="AP58" i="8"/>
  <c r="AY161" i="8"/>
  <c r="BA58" i="8"/>
  <c r="AX139" i="8"/>
  <c r="AZ36" i="8"/>
  <c r="BF161" i="8"/>
  <c r="BH58" i="8"/>
  <c r="AS134" i="8"/>
  <c r="AU31" i="8"/>
  <c r="AY140" i="8"/>
  <c r="BA37" i="8"/>
  <c r="BQ161" i="8"/>
  <c r="BS58" i="8"/>
  <c r="AU136" i="8"/>
  <c r="AW33" i="8"/>
  <c r="AP161" i="8"/>
  <c r="AR58" i="8"/>
  <c r="BQ53" i="8"/>
  <c r="BO156" i="8"/>
  <c r="AP131" i="8"/>
  <c r="AR28" i="8"/>
  <c r="BC161" i="8"/>
  <c r="BE58" i="8"/>
  <c r="BE161" i="8"/>
  <c r="BG58" i="8"/>
  <c r="BB143" i="8"/>
  <c r="BD40" i="8"/>
  <c r="BL161" i="8"/>
  <c r="BN58" i="8"/>
  <c r="BF58" i="8"/>
  <c r="BD161" i="8"/>
  <c r="BI150" i="8"/>
  <c r="BK47" i="8"/>
  <c r="BJ161" i="8"/>
  <c r="BL58" i="8"/>
  <c r="BO161" i="8"/>
  <c r="BQ58" i="8"/>
  <c r="BT161" i="8"/>
  <c r="BV58" i="8"/>
  <c r="BL153" i="8"/>
  <c r="BN50" i="8"/>
  <c r="AR161" i="8"/>
  <c r="AT58" i="8"/>
  <c r="BI161" i="8"/>
  <c r="BK58" i="8"/>
  <c r="BM154" i="8"/>
  <c r="BO51" i="8"/>
  <c r="BP161" i="8"/>
  <c r="BR58" i="8"/>
  <c r="BT58" i="8"/>
  <c r="BR161" i="8"/>
  <c r="AZ161" i="8"/>
  <c r="BB58" i="8"/>
  <c r="AY58" i="8"/>
  <c r="AW161" i="8"/>
  <c r="BN155" i="8"/>
  <c r="BP52" i="8"/>
  <c r="AT135" i="8"/>
  <c r="AV32" i="8"/>
  <c r="AV161" i="8"/>
  <c r="AX58" i="8"/>
  <c r="AU161" i="8"/>
  <c r="AW58" i="8"/>
  <c r="BQ158" i="8"/>
  <c r="BS55" i="8"/>
  <c r="AT161" i="8"/>
  <c r="AV58" i="8"/>
  <c r="AN129" i="8"/>
  <c r="AP26" i="8"/>
  <c r="AO25" i="8"/>
  <c r="AZ141" i="8"/>
  <c r="BB38" i="8"/>
  <c r="BG161" i="8"/>
  <c r="BI58" i="8"/>
  <c r="BK161" i="8"/>
  <c r="BM58" i="8"/>
  <c r="AW138" i="8"/>
  <c r="AY35" i="8"/>
  <c r="BU162" i="8"/>
  <c r="BW59" i="8"/>
  <c r="AQ27" i="8"/>
  <c r="AO130" i="8"/>
  <c r="BE146" i="8"/>
  <c r="BG43" i="8"/>
  <c r="BF147" i="8"/>
  <c r="BH44" i="8"/>
  <c r="BH149" i="8"/>
  <c r="BJ46" i="8"/>
  <c r="BA161" i="8"/>
  <c r="BC58" i="8"/>
  <c r="BP157" i="8"/>
  <c r="BR54" i="8"/>
  <c r="BN161" i="8"/>
  <c r="BP58" i="8"/>
  <c r="BR159" i="8"/>
  <c r="BT56" i="8"/>
  <c r="AQ132" i="8"/>
  <c r="AS29" i="8"/>
  <c r="BO58" i="8"/>
  <c r="BM161" i="8"/>
  <c r="AQ161" i="8"/>
  <c r="AS58" i="8"/>
  <c r="BD145" i="8"/>
  <c r="BF42" i="8"/>
  <c r="AP132" i="25" l="1"/>
  <c r="AR29" i="25"/>
  <c r="AP58" i="25"/>
  <c r="AN161" i="25"/>
  <c r="BF43" i="25"/>
  <c r="BD146" i="25"/>
  <c r="AX140" i="25"/>
  <c r="AZ37" i="25"/>
  <c r="AV33" i="25"/>
  <c r="AT136" i="25"/>
  <c r="BB39" i="25"/>
  <c r="AZ142" i="25"/>
  <c r="BA143" i="25"/>
  <c r="BC40" i="25"/>
  <c r="BL161" i="25"/>
  <c r="BN58" i="25"/>
  <c r="AU32" i="25"/>
  <c r="AS135" i="25"/>
  <c r="BK161" i="25"/>
  <c r="BM58" i="25"/>
  <c r="BN161" i="25"/>
  <c r="BP58" i="25"/>
  <c r="AQ161" i="25"/>
  <c r="AS58" i="25"/>
  <c r="AV58" i="25"/>
  <c r="AT161" i="25"/>
  <c r="AS30" i="25"/>
  <c r="AQ133" i="25"/>
  <c r="BF161" i="25"/>
  <c r="BH58" i="25"/>
  <c r="BR55" i="25"/>
  <c r="BP158" i="25"/>
  <c r="BM161" i="25"/>
  <c r="BO58" i="25"/>
  <c r="BO157" i="25"/>
  <c r="BQ54" i="25"/>
  <c r="BE42" i="25"/>
  <c r="BC145" i="25"/>
  <c r="AO161" i="25"/>
  <c r="AQ58" i="25"/>
  <c r="BI58" i="25"/>
  <c r="BG161" i="25"/>
  <c r="BA58" i="25"/>
  <c r="AY161" i="25"/>
  <c r="BD58" i="25"/>
  <c r="BB161" i="25"/>
  <c r="BJ58" i="25"/>
  <c r="BH161" i="25"/>
  <c r="BP53" i="25"/>
  <c r="BN156" i="25"/>
  <c r="BA38" i="25"/>
  <c r="AY141" i="25"/>
  <c r="BS56" i="25"/>
  <c r="BQ159" i="25"/>
  <c r="AR58" i="25"/>
  <c r="AP161" i="25"/>
  <c r="AV161" i="25"/>
  <c r="AX58" i="25"/>
  <c r="AV138" i="25"/>
  <c r="AX35" i="25"/>
  <c r="BS58" i="25"/>
  <c r="BQ161" i="25"/>
  <c r="BB144" i="25"/>
  <c r="BD41" i="25"/>
  <c r="BR160" i="25"/>
  <c r="BT57" i="25"/>
  <c r="BQ160" i="25"/>
  <c r="BS57" i="25"/>
  <c r="AR161" i="25"/>
  <c r="AT58" i="25"/>
  <c r="AQ28" i="25"/>
  <c r="AO131" i="25"/>
  <c r="BL49" i="25"/>
  <c r="BJ152" i="25"/>
  <c r="BR58" i="25"/>
  <c r="BP161" i="25"/>
  <c r="BO52" i="25"/>
  <c r="BM155" i="25"/>
  <c r="BJ47" i="25"/>
  <c r="BH150" i="25"/>
  <c r="AU58" i="25"/>
  <c r="AS161" i="25"/>
  <c r="BM50" i="25"/>
  <c r="BK153" i="25"/>
  <c r="BB58" i="25"/>
  <c r="AZ161" i="25"/>
  <c r="BK48" i="25"/>
  <c r="BI151" i="25"/>
  <c r="AW34" i="25"/>
  <c r="AU137" i="25"/>
  <c r="AU161" i="25"/>
  <c r="AW58" i="25"/>
  <c r="BH45" i="25"/>
  <c r="BF148" i="25"/>
  <c r="BC161" i="25"/>
  <c r="BE58" i="25"/>
  <c r="AY36" i="25"/>
  <c r="AW139" i="25"/>
  <c r="BL154" i="25"/>
  <c r="BN51" i="25"/>
  <c r="AP27" i="25"/>
  <c r="AN130" i="25"/>
  <c r="BD161" i="25"/>
  <c r="BF58" i="25"/>
  <c r="BJ161" i="25"/>
  <c r="BL58" i="25"/>
  <c r="BG58" i="25"/>
  <c r="BE161" i="25"/>
  <c r="AR134" i="25"/>
  <c r="AT31" i="25"/>
  <c r="AY58" i="25"/>
  <c r="AW161" i="25"/>
  <c r="BC58" i="25"/>
  <c r="BA161" i="25"/>
  <c r="AX161" i="25"/>
  <c r="AZ58" i="25"/>
  <c r="BK58" i="25"/>
  <c r="BI161" i="25"/>
  <c r="BQ58" i="25"/>
  <c r="BO161" i="25"/>
  <c r="AN58" i="25"/>
  <c r="AM161" i="25"/>
  <c r="AO58" i="25"/>
  <c r="BG149" i="25"/>
  <c r="BI46" i="25"/>
  <c r="BT58" i="25"/>
  <c r="BR161" i="25"/>
  <c r="BG44" i="25"/>
  <c r="BE147" i="25"/>
  <c r="AM129" i="25"/>
  <c r="AO26" i="25"/>
  <c r="AN25" i="25"/>
  <c r="BC162" i="8"/>
  <c r="BE59" i="8"/>
  <c r="BJ150" i="8"/>
  <c r="BL47" i="8"/>
  <c r="BM162" i="8"/>
  <c r="BO59" i="8"/>
  <c r="BT162" i="8"/>
  <c r="BV59" i="8"/>
  <c r="BK162" i="8"/>
  <c r="BM59" i="8"/>
  <c r="BG162" i="8"/>
  <c r="BI59" i="8"/>
  <c r="BC143" i="8"/>
  <c r="BE40" i="8"/>
  <c r="BM153" i="8"/>
  <c r="BO50" i="8"/>
  <c r="BR162" i="8"/>
  <c r="BT59" i="8"/>
  <c r="BF162" i="8"/>
  <c r="BH59" i="8"/>
  <c r="BS162" i="8"/>
  <c r="BU59" i="8"/>
  <c r="AT162" i="8"/>
  <c r="AV59" i="8"/>
  <c r="AR132" i="8"/>
  <c r="AT29" i="8"/>
  <c r="AX138" i="8"/>
  <c r="AZ35" i="8"/>
  <c r="BA141" i="8"/>
  <c r="BC38" i="8"/>
  <c r="BE162" i="8"/>
  <c r="BG59" i="8"/>
  <c r="BR53" i="8"/>
  <c r="BP156" i="8"/>
  <c r="BO155" i="8"/>
  <c r="BQ52" i="8"/>
  <c r="BQ157" i="8"/>
  <c r="BS54" i="8"/>
  <c r="BD162" i="8"/>
  <c r="BF59" i="8"/>
  <c r="BS159" i="8"/>
  <c r="BU56" i="8"/>
  <c r="BW163" i="8"/>
  <c r="BY60" i="8"/>
  <c r="BI162" i="8"/>
  <c r="BK59" i="8"/>
  <c r="AO129" i="8"/>
  <c r="AQ26" i="8"/>
  <c r="AP25" i="8"/>
  <c r="BN154" i="8"/>
  <c r="BP51" i="8"/>
  <c r="BL152" i="8"/>
  <c r="BN49" i="8"/>
  <c r="AS162" i="8"/>
  <c r="AU59" i="8"/>
  <c r="AU135" i="8"/>
  <c r="AW32" i="8"/>
  <c r="BU161" i="8"/>
  <c r="BW58" i="8"/>
  <c r="BG147" i="8"/>
  <c r="BI44" i="8"/>
  <c r="AY162" i="8"/>
  <c r="BA59" i="8"/>
  <c r="AV31" i="8"/>
  <c r="AT134" i="8"/>
  <c r="AS133" i="8"/>
  <c r="AU30" i="8"/>
  <c r="AV162" i="8"/>
  <c r="AX59" i="8"/>
  <c r="BI149" i="8"/>
  <c r="BK46" i="8"/>
  <c r="AP130" i="8"/>
  <c r="AR27" i="8"/>
  <c r="AY139" i="8"/>
  <c r="BA36" i="8"/>
  <c r="BB142" i="8"/>
  <c r="BD39" i="8"/>
  <c r="BV162" i="8"/>
  <c r="BX59" i="8"/>
  <c r="BQ162" i="8"/>
  <c r="BS59" i="8"/>
  <c r="AQ162" i="8"/>
  <c r="AS59" i="8"/>
  <c r="BJ162" i="8"/>
  <c r="BL59" i="8"/>
  <c r="AQ131" i="8"/>
  <c r="AS28" i="8"/>
  <c r="AV136" i="8"/>
  <c r="AX33" i="8"/>
  <c r="BD59" i="8"/>
  <c r="BB162" i="8"/>
  <c r="BA162" i="8"/>
  <c r="BC59" i="8"/>
  <c r="AO162" i="8"/>
  <c r="AQ59" i="8"/>
  <c r="BH148" i="8"/>
  <c r="BJ45" i="8"/>
  <c r="BR158" i="8"/>
  <c r="BT55" i="8"/>
  <c r="BL162" i="8"/>
  <c r="BN59" i="8"/>
  <c r="BN162" i="8"/>
  <c r="BP59" i="8"/>
  <c r="AR162" i="8"/>
  <c r="AT59" i="8"/>
  <c r="AN162" i="8"/>
  <c r="AP59" i="8"/>
  <c r="AO59" i="8"/>
  <c r="BE145" i="8"/>
  <c r="BG42" i="8"/>
  <c r="BO162" i="8"/>
  <c r="BQ59" i="8"/>
  <c r="BV57" i="8"/>
  <c r="BT160" i="8"/>
  <c r="AZ140" i="8"/>
  <c r="BB37" i="8"/>
  <c r="AP162" i="8"/>
  <c r="AR59" i="8"/>
  <c r="AZ162" i="8"/>
  <c r="BB59" i="8"/>
  <c r="AW162" i="8"/>
  <c r="AY59" i="8"/>
  <c r="BK151" i="8"/>
  <c r="BM48" i="8"/>
  <c r="BF41" i="8"/>
  <c r="BD144" i="8"/>
  <c r="AW137" i="8"/>
  <c r="AY34" i="8"/>
  <c r="AU162" i="8"/>
  <c r="AW59" i="8"/>
  <c r="BP162" i="8"/>
  <c r="BR59" i="8"/>
  <c r="BF146" i="8"/>
  <c r="BH43" i="8"/>
  <c r="AX162" i="8"/>
  <c r="AZ59" i="8"/>
  <c r="BH162" i="8"/>
  <c r="BJ59" i="8"/>
  <c r="BM59" i="25" l="1"/>
  <c r="BK162" i="25"/>
  <c r="AY140" i="25"/>
  <c r="BA37" i="25"/>
  <c r="BM49" i="25"/>
  <c r="BK152" i="25"/>
  <c r="BL59" i="25"/>
  <c r="BJ162" i="25"/>
  <c r="AU31" i="25"/>
  <c r="AS134" i="25"/>
  <c r="AV32" i="25"/>
  <c r="AT135" i="25"/>
  <c r="BP52" i="25"/>
  <c r="BN155" i="25"/>
  <c r="AT162" i="25"/>
  <c r="AV59" i="25"/>
  <c r="AZ36" i="25"/>
  <c r="AX139" i="25"/>
  <c r="AQ162" i="25"/>
  <c r="AS59" i="25"/>
  <c r="BH162" i="25"/>
  <c r="BJ59" i="25"/>
  <c r="BO59" i="25"/>
  <c r="BM162" i="25"/>
  <c r="BS59" i="25"/>
  <c r="BQ162" i="25"/>
  <c r="AY35" i="25"/>
  <c r="AW138" i="25"/>
  <c r="BL48" i="25"/>
  <c r="BJ151" i="25"/>
  <c r="BR54" i="25"/>
  <c r="BP157" i="25"/>
  <c r="AX34" i="25"/>
  <c r="AV137" i="25"/>
  <c r="BG148" i="25"/>
  <c r="BI45" i="25"/>
  <c r="BU58" i="25"/>
  <c r="BS161" i="25"/>
  <c r="AZ59" i="25"/>
  <c r="AX162" i="25"/>
  <c r="BB38" i="25"/>
  <c r="AZ141" i="25"/>
  <c r="BI150" i="25"/>
  <c r="BK47" i="25"/>
  <c r="BB162" i="25"/>
  <c r="BD59" i="25"/>
  <c r="BR162" i="25"/>
  <c r="BT59" i="25"/>
  <c r="AT59" i="25"/>
  <c r="AR162" i="25"/>
  <c r="BF59" i="25"/>
  <c r="BD162" i="25"/>
  <c r="AV162" i="25"/>
  <c r="AX59" i="25"/>
  <c r="BH44" i="25"/>
  <c r="BF147" i="25"/>
  <c r="AU136" i="25"/>
  <c r="AW33" i="25"/>
  <c r="BF42" i="25"/>
  <c r="BD145" i="25"/>
  <c r="BQ59" i="25"/>
  <c r="BO162" i="25"/>
  <c r="AU59" i="25"/>
  <c r="AS162" i="25"/>
  <c r="BE41" i="25"/>
  <c r="BC144" i="25"/>
  <c r="AQ59" i="25"/>
  <c r="AO162" i="25"/>
  <c r="BE59" i="25"/>
  <c r="BC162" i="25"/>
  <c r="BH149" i="25"/>
  <c r="BJ46" i="25"/>
  <c r="BM154" i="25"/>
  <c r="BO51" i="25"/>
  <c r="BN50" i="25"/>
  <c r="BL153" i="25"/>
  <c r="BU57" i="25"/>
  <c r="BS160" i="25"/>
  <c r="BC59" i="25"/>
  <c r="BA162" i="25"/>
  <c r="AP162" i="25"/>
  <c r="AR59" i="25"/>
  <c r="BP59" i="25"/>
  <c r="BN162" i="25"/>
  <c r="BH59" i="25"/>
  <c r="BF162" i="25"/>
  <c r="AP26" i="25"/>
  <c r="AN129" i="25"/>
  <c r="AO25" i="25"/>
  <c r="AW162" i="25"/>
  <c r="AY59" i="25"/>
  <c r="BR59" i="25"/>
  <c r="BP162" i="25"/>
  <c r="AT30" i="25"/>
  <c r="AR133" i="25"/>
  <c r="BG162" i="25"/>
  <c r="BI59" i="25"/>
  <c r="BO156" i="25"/>
  <c r="BQ53" i="25"/>
  <c r="BG43" i="25"/>
  <c r="BE146" i="25"/>
  <c r="BV59" i="25"/>
  <c r="BT162" i="25"/>
  <c r="BB59" i="25"/>
  <c r="AZ162" i="25"/>
  <c r="BN59" i="25"/>
  <c r="BL162" i="25"/>
  <c r="BG59" i="25"/>
  <c r="BE162" i="25"/>
  <c r="BV58" i="25"/>
  <c r="BT161" i="25"/>
  <c r="BS55" i="25"/>
  <c r="BQ158" i="25"/>
  <c r="AQ27" i="25"/>
  <c r="AO130" i="25"/>
  <c r="AP59" i="25"/>
  <c r="AO59" i="25"/>
  <c r="AN162" i="25"/>
  <c r="BA59" i="25"/>
  <c r="AY162" i="25"/>
  <c r="AR28" i="25"/>
  <c r="AP131" i="25"/>
  <c r="AW59" i="25"/>
  <c r="AU162" i="25"/>
  <c r="AS29" i="25"/>
  <c r="AQ132" i="25"/>
  <c r="BU59" i="25"/>
  <c r="BS162" i="25"/>
  <c r="BC39" i="25"/>
  <c r="BA142" i="25"/>
  <c r="BI162" i="25"/>
  <c r="BK59" i="25"/>
  <c r="BT56" i="25"/>
  <c r="BR159" i="25"/>
  <c r="BD40" i="25"/>
  <c r="BB143" i="25"/>
  <c r="AS132" i="8"/>
  <c r="AU29" i="8"/>
  <c r="BA140" i="8"/>
  <c r="BC37" i="8"/>
  <c r="BK150" i="8"/>
  <c r="BM47" i="8"/>
  <c r="BW162" i="8"/>
  <c r="BY59" i="8"/>
  <c r="AU163" i="8"/>
  <c r="AW60" i="8"/>
  <c r="BE144" i="8"/>
  <c r="BG41" i="8"/>
  <c r="AU134" i="8"/>
  <c r="AW31" i="8"/>
  <c r="BN153" i="8"/>
  <c r="BP50" i="8"/>
  <c r="BM163" i="8"/>
  <c r="BO60" i="8"/>
  <c r="BU160" i="8"/>
  <c r="BW57" i="8"/>
  <c r="AY138" i="8"/>
  <c r="BA35" i="8"/>
  <c r="BB163" i="8"/>
  <c r="BD60" i="8"/>
  <c r="BX58" i="8"/>
  <c r="BV161" i="8"/>
  <c r="AQ163" i="8"/>
  <c r="AS60" i="8"/>
  <c r="AR131" i="8"/>
  <c r="AT28" i="8"/>
  <c r="BG163" i="8"/>
  <c r="BI60" i="8"/>
  <c r="BJ60" i="8"/>
  <c r="BH163" i="8"/>
  <c r="BV163" i="8"/>
  <c r="BX60" i="8"/>
  <c r="BR163" i="8"/>
  <c r="BT60" i="8"/>
  <c r="BQ163" i="8"/>
  <c r="BS60" i="8"/>
  <c r="BQ156" i="8"/>
  <c r="BS53" i="8"/>
  <c r="AR163" i="8"/>
  <c r="AT60" i="8"/>
  <c r="AT163" i="8"/>
  <c r="AV60" i="8"/>
  <c r="BT159" i="8"/>
  <c r="BV56" i="8"/>
  <c r="BL163" i="8"/>
  <c r="BN60" i="8"/>
  <c r="BS163" i="8"/>
  <c r="BU60" i="8"/>
  <c r="BI148" i="8"/>
  <c r="BK45" i="8"/>
  <c r="AW136" i="8"/>
  <c r="AY33" i="8"/>
  <c r="AT133" i="8"/>
  <c r="AV30" i="8"/>
  <c r="BF145" i="8"/>
  <c r="BH42" i="8"/>
  <c r="BF60" i="8"/>
  <c r="BD163" i="8"/>
  <c r="AW163" i="8"/>
  <c r="AY60" i="8"/>
  <c r="BM152" i="8"/>
  <c r="BO49" i="8"/>
  <c r="BB141" i="8"/>
  <c r="BD38" i="8"/>
  <c r="BP163" i="8"/>
  <c r="BR60" i="8"/>
  <c r="BC163" i="8"/>
  <c r="BE60" i="8"/>
  <c r="AX137" i="8"/>
  <c r="AZ34" i="8"/>
  <c r="AS163" i="8"/>
  <c r="AU60" i="8"/>
  <c r="BX163" i="8"/>
  <c r="BZ60" i="8"/>
  <c r="AP129" i="8"/>
  <c r="AR26" i="8"/>
  <c r="AQ25" i="8"/>
  <c r="BR157" i="8"/>
  <c r="BT54" i="8"/>
  <c r="BT163" i="8"/>
  <c r="BV60" i="8"/>
  <c r="BO163" i="8"/>
  <c r="BQ60" i="8"/>
  <c r="BI43" i="8"/>
  <c r="BG146" i="8"/>
  <c r="AQ130" i="8"/>
  <c r="AS27" i="8"/>
  <c r="BF163" i="8"/>
  <c r="BH60" i="8"/>
  <c r="AZ163" i="8"/>
  <c r="BB60" i="8"/>
  <c r="AY163" i="8"/>
  <c r="BA60" i="8"/>
  <c r="BN163" i="8"/>
  <c r="BP60" i="8"/>
  <c r="BJ149" i="8"/>
  <c r="BL46" i="8"/>
  <c r="BL151" i="8"/>
  <c r="BN48" i="8"/>
  <c r="AO163" i="8"/>
  <c r="AQ60" i="8"/>
  <c r="AP60" i="8"/>
  <c r="BM60" i="8"/>
  <c r="BK163" i="8"/>
  <c r="BJ163" i="8"/>
  <c r="BL60" i="8"/>
  <c r="BH147" i="8"/>
  <c r="BJ44" i="8"/>
  <c r="AP163" i="8"/>
  <c r="AR60" i="8"/>
  <c r="AX163" i="8"/>
  <c r="AZ60" i="8"/>
  <c r="BC142" i="8"/>
  <c r="BE39" i="8"/>
  <c r="AV163" i="8"/>
  <c r="AX60" i="8"/>
  <c r="BU163" i="8"/>
  <c r="BW60" i="8"/>
  <c r="BY164" i="8"/>
  <c r="CA61" i="8"/>
  <c r="BD143" i="8"/>
  <c r="BF40" i="8"/>
  <c r="BA163" i="8"/>
  <c r="BC60" i="8"/>
  <c r="BP155" i="8"/>
  <c r="BR52" i="8"/>
  <c r="AZ139" i="8"/>
  <c r="BB36" i="8"/>
  <c r="BO154" i="8"/>
  <c r="BQ51" i="8"/>
  <c r="BI163" i="8"/>
  <c r="BK60" i="8"/>
  <c r="BE163" i="8"/>
  <c r="BG60" i="8"/>
  <c r="AV135" i="8"/>
  <c r="AX32" i="8"/>
  <c r="BS158" i="8"/>
  <c r="BU55" i="8"/>
  <c r="BA163" i="25" l="1"/>
  <c r="BC60" i="25"/>
  <c r="BU161" i="25"/>
  <c r="BW58" i="25"/>
  <c r="AS60" i="25"/>
  <c r="AQ163" i="25"/>
  <c r="BN60" i="25"/>
  <c r="BL163" i="25"/>
  <c r="BP51" i="25"/>
  <c r="BN154" i="25"/>
  <c r="BM153" i="25"/>
  <c r="BO50" i="25"/>
  <c r="BV162" i="25"/>
  <c r="BX59" i="25"/>
  <c r="BI44" i="25"/>
  <c r="BG147" i="25"/>
  <c r="AS163" i="25"/>
  <c r="AU60" i="25"/>
  <c r="BC143" i="25"/>
  <c r="BE40" i="25"/>
  <c r="BQ157" i="25"/>
  <c r="BS54" i="25"/>
  <c r="AQ26" i="25"/>
  <c r="AP25" i="25"/>
  <c r="AO129" i="25"/>
  <c r="BE60" i="25"/>
  <c r="BC163" i="25"/>
  <c r="BH43" i="25"/>
  <c r="BF146" i="25"/>
  <c r="BB60" i="25"/>
  <c r="AZ163" i="25"/>
  <c r="BN49" i="25"/>
  <c r="BL152" i="25"/>
  <c r="AU135" i="25"/>
  <c r="AW32" i="25"/>
  <c r="BI60" i="25"/>
  <c r="BG163" i="25"/>
  <c r="BT163" i="25"/>
  <c r="BV60" i="25"/>
  <c r="BU163" i="25"/>
  <c r="BW60" i="25"/>
  <c r="AR27" i="25"/>
  <c r="AP130" i="25"/>
  <c r="BW59" i="25"/>
  <c r="BU162" i="25"/>
  <c r="BE163" i="25"/>
  <c r="BG60" i="25"/>
  <c r="AP60" i="25"/>
  <c r="AQ60" i="25"/>
  <c r="AO163" i="25"/>
  <c r="BK60" i="25"/>
  <c r="BI163" i="25"/>
  <c r="AZ140" i="25"/>
  <c r="BB37" i="25"/>
  <c r="AY34" i="25"/>
  <c r="AW137" i="25"/>
  <c r="BD60" i="25"/>
  <c r="BB163" i="25"/>
  <c r="AT134" i="25"/>
  <c r="AV31" i="25"/>
  <c r="BO155" i="25"/>
  <c r="BQ52" i="25"/>
  <c r="AZ60" i="25"/>
  <c r="AX163" i="25"/>
  <c r="BM48" i="25"/>
  <c r="BK151" i="25"/>
  <c r="BC38" i="25"/>
  <c r="BA141" i="25"/>
  <c r="AV60" i="25"/>
  <c r="AT163" i="25"/>
  <c r="BA36" i="25"/>
  <c r="AY139" i="25"/>
  <c r="BF41" i="25"/>
  <c r="BD144" i="25"/>
  <c r="BS163" i="25"/>
  <c r="BU60" i="25"/>
  <c r="BT160" i="25"/>
  <c r="BV57" i="25"/>
  <c r="AY60" i="25"/>
  <c r="AW163" i="25"/>
  <c r="BR60" i="25"/>
  <c r="BP163" i="25"/>
  <c r="AU163" i="25"/>
  <c r="AW60" i="25"/>
  <c r="AZ35" i="25"/>
  <c r="AX138" i="25"/>
  <c r="BQ60" i="25"/>
  <c r="BO163" i="25"/>
  <c r="BP156" i="25"/>
  <c r="BR53" i="25"/>
  <c r="AP163" i="25"/>
  <c r="AR60" i="25"/>
  <c r="BP60" i="25"/>
  <c r="BN163" i="25"/>
  <c r="BD163" i="25"/>
  <c r="BF60" i="25"/>
  <c r="BI149" i="25"/>
  <c r="BK46" i="25"/>
  <c r="AX60" i="25"/>
  <c r="AV163" i="25"/>
  <c r="BG42" i="25"/>
  <c r="BE145" i="25"/>
  <c r="AQ131" i="25"/>
  <c r="AS28" i="25"/>
  <c r="BM60" i="25"/>
  <c r="BK163" i="25"/>
  <c r="BU56" i="25"/>
  <c r="BS159" i="25"/>
  <c r="BX60" i="25"/>
  <c r="BV163" i="25"/>
  <c r="BT60" i="25"/>
  <c r="BR163" i="25"/>
  <c r="AT60" i="25"/>
  <c r="AR163" i="25"/>
  <c r="BL47" i="25"/>
  <c r="BJ150" i="25"/>
  <c r="BL60" i="25"/>
  <c r="BJ163" i="25"/>
  <c r="AS133" i="25"/>
  <c r="AU30" i="25"/>
  <c r="BH163" i="25"/>
  <c r="BJ60" i="25"/>
  <c r="BH148" i="25"/>
  <c r="BJ45" i="25"/>
  <c r="AR132" i="25"/>
  <c r="AT29" i="25"/>
  <c r="BA60" i="25"/>
  <c r="AY163" i="25"/>
  <c r="BS60" i="25"/>
  <c r="BQ163" i="25"/>
  <c r="BH60" i="25"/>
  <c r="BF163" i="25"/>
  <c r="BB142" i="25"/>
  <c r="BD39" i="25"/>
  <c r="BR158" i="25"/>
  <c r="BT55" i="25"/>
  <c r="AX33" i="25"/>
  <c r="AV136" i="25"/>
  <c r="BM163" i="25"/>
  <c r="BO60" i="25"/>
  <c r="BL150" i="8"/>
  <c r="BN47" i="8"/>
  <c r="BB164" i="8"/>
  <c r="BD61" i="8"/>
  <c r="BJ61" i="8"/>
  <c r="BH164" i="8"/>
  <c r="AS164" i="8"/>
  <c r="AU61" i="8"/>
  <c r="AW164" i="8"/>
  <c r="AY61" i="8"/>
  <c r="BI147" i="8"/>
  <c r="BK44" i="8"/>
  <c r="AZ138" i="8"/>
  <c r="BB35" i="8"/>
  <c r="AY164" i="8"/>
  <c r="BA61" i="8"/>
  <c r="BM46" i="8"/>
  <c r="BK149" i="8"/>
  <c r="AV164" i="8"/>
  <c r="AX61" i="8"/>
  <c r="BP164" i="8"/>
  <c r="BR61" i="8"/>
  <c r="AS131" i="8"/>
  <c r="AU28" i="8"/>
  <c r="BY163" i="8"/>
  <c r="CA60" i="8"/>
  <c r="AP164" i="8"/>
  <c r="AR61" i="8"/>
  <c r="AQ61" i="8"/>
  <c r="BG61" i="8"/>
  <c r="BE164" i="8"/>
  <c r="AV134" i="8"/>
  <c r="AX31" i="8"/>
  <c r="AQ164" i="8"/>
  <c r="AS61" i="8"/>
  <c r="BV61" i="8"/>
  <c r="BT164" i="8"/>
  <c r="BO164" i="8"/>
  <c r="BQ61" i="8"/>
  <c r="BR156" i="8"/>
  <c r="BT53" i="8"/>
  <c r="BW164" i="8"/>
  <c r="BY61" i="8"/>
  <c r="BJ148" i="8"/>
  <c r="BL45" i="8"/>
  <c r="BT61" i="8"/>
  <c r="BR164" i="8"/>
  <c r="BX162" i="8"/>
  <c r="BZ59" i="8"/>
  <c r="AX136" i="8"/>
  <c r="AZ33" i="8"/>
  <c r="BT158" i="8"/>
  <c r="BV55" i="8"/>
  <c r="BX164" i="8"/>
  <c r="BZ61" i="8"/>
  <c r="BW161" i="8"/>
  <c r="BY58" i="8"/>
  <c r="BG145" i="8"/>
  <c r="BI42" i="8"/>
  <c r="BM151" i="8"/>
  <c r="BO48" i="8"/>
  <c r="AX164" i="8"/>
  <c r="AZ61" i="8"/>
  <c r="BU164" i="8"/>
  <c r="BW61" i="8"/>
  <c r="AT164" i="8"/>
  <c r="AV61" i="8"/>
  <c r="AQ129" i="8"/>
  <c r="AS26" i="8"/>
  <c r="AR25" i="8"/>
  <c r="BF61" i="8"/>
  <c r="BD164" i="8"/>
  <c r="BP154" i="8"/>
  <c r="BR51" i="8"/>
  <c r="BC141" i="8"/>
  <c r="BE38" i="8"/>
  <c r="CA165" i="8"/>
  <c r="CC62" i="8"/>
  <c r="AR130" i="8"/>
  <c r="AT27" i="8"/>
  <c r="BN164" i="8"/>
  <c r="BP61" i="8"/>
  <c r="BG164" i="8"/>
  <c r="BI61" i="8"/>
  <c r="BM164" i="8"/>
  <c r="BO61" i="8"/>
  <c r="BC61" i="8"/>
  <c r="BA164" i="8"/>
  <c r="AT132" i="8"/>
  <c r="AV29" i="8"/>
  <c r="AU133" i="8"/>
  <c r="AW30" i="8"/>
  <c r="BE143" i="8"/>
  <c r="BG40" i="8"/>
  <c r="AZ164" i="8"/>
  <c r="BB61" i="8"/>
  <c r="BL164" i="8"/>
  <c r="BN61" i="8"/>
  <c r="BD142" i="8"/>
  <c r="BF39" i="8"/>
  <c r="BS157" i="8"/>
  <c r="BU54" i="8"/>
  <c r="BJ164" i="8"/>
  <c r="BL61" i="8"/>
  <c r="BN152" i="8"/>
  <c r="BP49" i="8"/>
  <c r="BQ164" i="8"/>
  <c r="BS61" i="8"/>
  <c r="BH61" i="8"/>
  <c r="BF164" i="8"/>
  <c r="BI164" i="8"/>
  <c r="BK61" i="8"/>
  <c r="BA139" i="8"/>
  <c r="BC36" i="8"/>
  <c r="AW135" i="8"/>
  <c r="AY32" i="8"/>
  <c r="BC164" i="8"/>
  <c r="BE61" i="8"/>
  <c r="BK164" i="8"/>
  <c r="BM61" i="8"/>
  <c r="BQ155" i="8"/>
  <c r="BS52" i="8"/>
  <c r="BZ164" i="8"/>
  <c r="CB61" i="8"/>
  <c r="BU159" i="8"/>
  <c r="BW56" i="8"/>
  <c r="BV164" i="8"/>
  <c r="BX61" i="8"/>
  <c r="BH41" i="8"/>
  <c r="BF144" i="8"/>
  <c r="BB140" i="8"/>
  <c r="BD37" i="8"/>
  <c r="AR164" i="8"/>
  <c r="AT61" i="8"/>
  <c r="AU164" i="8"/>
  <c r="AW61" i="8"/>
  <c r="BO153" i="8"/>
  <c r="BQ50" i="8"/>
  <c r="BH146" i="8"/>
  <c r="BJ43" i="8"/>
  <c r="AY137" i="8"/>
  <c r="BA34" i="8"/>
  <c r="BV160" i="8"/>
  <c r="BX57" i="8"/>
  <c r="BS164" i="8"/>
  <c r="BU61" i="8"/>
  <c r="BU164" i="25" l="1"/>
  <c r="BW61" i="25"/>
  <c r="BJ149" i="25"/>
  <c r="BL46" i="25"/>
  <c r="BS53" i="25"/>
  <c r="BQ156" i="25"/>
  <c r="AT28" i="25"/>
  <c r="AR131" i="25"/>
  <c r="BR157" i="25"/>
  <c r="BT54" i="25"/>
  <c r="BK61" i="25"/>
  <c r="BI164" i="25"/>
  <c r="BG61" i="25"/>
  <c r="BE164" i="25"/>
  <c r="BN164" i="25"/>
  <c r="BP61" i="25"/>
  <c r="BF40" i="25"/>
  <c r="BD143" i="25"/>
  <c r="BL164" i="25"/>
  <c r="BN61" i="25"/>
  <c r="BW57" i="25"/>
  <c r="BU160" i="25"/>
  <c r="AZ61" i="25"/>
  <c r="AX164" i="25"/>
  <c r="BM152" i="25"/>
  <c r="BO49" i="25"/>
  <c r="BA35" i="25"/>
  <c r="AY138" i="25"/>
  <c r="AY33" i="25"/>
  <c r="AW136" i="25"/>
  <c r="BI148" i="25"/>
  <c r="BK45" i="25"/>
  <c r="BM47" i="25"/>
  <c r="BK150" i="25"/>
  <c r="BB141" i="25"/>
  <c r="BD38" i="25"/>
  <c r="BW163" i="25"/>
  <c r="BY60" i="25"/>
  <c r="AR26" i="25"/>
  <c r="AQ25" i="25"/>
  <c r="AP129" i="25"/>
  <c r="BX163" i="25"/>
  <c r="BZ60" i="25"/>
  <c r="AU61" i="25"/>
  <c r="AS164" i="25"/>
  <c r="BN48" i="25"/>
  <c r="BL151" i="25"/>
  <c r="BO61" i="25"/>
  <c r="BM164" i="25"/>
  <c r="BQ164" i="25"/>
  <c r="BS61" i="25"/>
  <c r="BF145" i="25"/>
  <c r="BH42" i="25"/>
  <c r="BY59" i="25"/>
  <c r="BW162" i="25"/>
  <c r="BH164" i="25"/>
  <c r="BJ61" i="25"/>
  <c r="BH61" i="25"/>
  <c r="BF164" i="25"/>
  <c r="BP50" i="25"/>
  <c r="BN153" i="25"/>
  <c r="BB61" i="25"/>
  <c r="AZ164" i="25"/>
  <c r="BD61" i="25"/>
  <c r="BB164" i="25"/>
  <c r="BU55" i="25"/>
  <c r="BS158" i="25"/>
  <c r="AV61" i="25"/>
  <c r="AT164" i="25"/>
  <c r="BX58" i="25"/>
  <c r="BV161" i="25"/>
  <c r="BY61" i="25"/>
  <c r="BW164" i="25"/>
  <c r="BO154" i="25"/>
  <c r="BQ51" i="25"/>
  <c r="BL61" i="25"/>
  <c r="BJ164" i="25"/>
  <c r="AS132" i="25"/>
  <c r="AU29" i="25"/>
  <c r="AW164" i="25"/>
  <c r="AY61" i="25"/>
  <c r="AX32" i="25"/>
  <c r="AV135" i="25"/>
  <c r="BG41" i="25"/>
  <c r="BE144" i="25"/>
  <c r="BT164" i="25"/>
  <c r="BV61" i="25"/>
  <c r="BP164" i="25"/>
  <c r="BR61" i="25"/>
  <c r="AX61" i="25"/>
  <c r="AV164" i="25"/>
  <c r="AQ164" i="25"/>
  <c r="AS61" i="25"/>
  <c r="BV164" i="25"/>
  <c r="BX61" i="25"/>
  <c r="AZ34" i="25"/>
  <c r="AX137" i="25"/>
  <c r="BC61" i="25"/>
  <c r="BA164" i="25"/>
  <c r="AU134" i="25"/>
  <c r="AW31" i="25"/>
  <c r="AR164" i="25"/>
  <c r="AT61" i="25"/>
  <c r="AR61" i="25"/>
  <c r="AQ61" i="25"/>
  <c r="AP164" i="25"/>
  <c r="BJ44" i="25"/>
  <c r="BH147" i="25"/>
  <c r="AW61" i="25"/>
  <c r="AU164" i="25"/>
  <c r="BR52" i="25"/>
  <c r="BP155" i="25"/>
  <c r="AT133" i="25"/>
  <c r="AV30" i="25"/>
  <c r="AQ130" i="25"/>
  <c r="AS27" i="25"/>
  <c r="BA61" i="25"/>
  <c r="AY164" i="25"/>
  <c r="BO164" i="25"/>
  <c r="BQ61" i="25"/>
  <c r="BB36" i="25"/>
  <c r="AZ139" i="25"/>
  <c r="BC37" i="25"/>
  <c r="BA140" i="25"/>
  <c r="BM61" i="25"/>
  <c r="BK164" i="25"/>
  <c r="BE61" i="25"/>
  <c r="BC164" i="25"/>
  <c r="BU61" i="25"/>
  <c r="BS164" i="25"/>
  <c r="BT159" i="25"/>
  <c r="BV56" i="25"/>
  <c r="BX164" i="25"/>
  <c r="BZ61" i="25"/>
  <c r="BG146" i="25"/>
  <c r="BI43" i="25"/>
  <c r="BT61" i="25"/>
  <c r="BR164" i="25"/>
  <c r="BE39" i="25"/>
  <c r="BC142" i="25"/>
  <c r="BF61" i="25"/>
  <c r="BD164" i="25"/>
  <c r="BI61" i="25"/>
  <c r="BG164" i="25"/>
  <c r="BH165" i="8"/>
  <c r="BJ62" i="8"/>
  <c r="AS130" i="8"/>
  <c r="AU27" i="8"/>
  <c r="AS165" i="8"/>
  <c r="AU62" i="8"/>
  <c r="BR165" i="8"/>
  <c r="BT62" i="8"/>
  <c r="BR155" i="8"/>
  <c r="BT52" i="8"/>
  <c r="AS62" i="8"/>
  <c r="AR62" i="8"/>
  <c r="AQ165" i="8"/>
  <c r="BD141" i="8"/>
  <c r="BF38" i="8"/>
  <c r="BZ165" i="8"/>
  <c r="CB62" i="8"/>
  <c r="BL149" i="8"/>
  <c r="BN46" i="8"/>
  <c r="AR165" i="8"/>
  <c r="AT62" i="8"/>
  <c r="AX165" i="8"/>
  <c r="AZ62" i="8"/>
  <c r="AW134" i="8"/>
  <c r="AY31" i="8"/>
  <c r="AT131" i="8"/>
  <c r="AV28" i="8"/>
  <c r="AX135" i="8"/>
  <c r="AZ32" i="8"/>
  <c r="BF165" i="8"/>
  <c r="BH62" i="8"/>
  <c r="AZ165" i="8"/>
  <c r="BB62" i="8"/>
  <c r="AY165" i="8"/>
  <c r="BA62" i="8"/>
  <c r="BH145" i="8"/>
  <c r="BJ42" i="8"/>
  <c r="CB165" i="8"/>
  <c r="CD62" i="8"/>
  <c r="BS156" i="8"/>
  <c r="BU53" i="8"/>
  <c r="AY136" i="8"/>
  <c r="BA33" i="8"/>
  <c r="BS165" i="8"/>
  <c r="BU62" i="8"/>
  <c r="BV165" i="8"/>
  <c r="BX62" i="8"/>
  <c r="BM150" i="8"/>
  <c r="BO47" i="8"/>
  <c r="AZ137" i="8"/>
  <c r="BB34" i="8"/>
  <c r="BY165" i="8"/>
  <c r="CA62" i="8"/>
  <c r="BG165" i="8"/>
  <c r="BI62" i="8"/>
  <c r="BA165" i="8"/>
  <c r="BC62" i="8"/>
  <c r="BN165" i="8"/>
  <c r="BP62" i="8"/>
  <c r="BX165" i="8"/>
  <c r="BZ62" i="8"/>
  <c r="AV165" i="8"/>
  <c r="AX62" i="8"/>
  <c r="BT157" i="8"/>
  <c r="BV54" i="8"/>
  <c r="CA164" i="8"/>
  <c r="CC61" i="8"/>
  <c r="BB139" i="8"/>
  <c r="BD36" i="8"/>
  <c r="AU165" i="8"/>
  <c r="AW62" i="8"/>
  <c r="BL165" i="8"/>
  <c r="BN62" i="8"/>
  <c r="BB165" i="8"/>
  <c r="BD62" i="8"/>
  <c r="BI165" i="8"/>
  <c r="BK62" i="8"/>
  <c r="BT165" i="8"/>
  <c r="BV62" i="8"/>
  <c r="BW165" i="8"/>
  <c r="BY62" i="8"/>
  <c r="BO152" i="8"/>
  <c r="BQ49" i="8"/>
  <c r="BX56" i="8"/>
  <c r="BV159" i="8"/>
  <c r="BC140" i="8"/>
  <c r="BE37" i="8"/>
  <c r="BM165" i="8"/>
  <c r="BO62" i="8"/>
  <c r="BK165" i="8"/>
  <c r="BM62" i="8"/>
  <c r="BP153" i="8"/>
  <c r="BR50" i="8"/>
  <c r="BU158" i="8"/>
  <c r="BW55" i="8"/>
  <c r="BG144" i="8"/>
  <c r="BI41" i="8"/>
  <c r="AV133" i="8"/>
  <c r="AX30" i="8"/>
  <c r="CC166" i="8"/>
  <c r="CE63" i="8"/>
  <c r="BJ165" i="8"/>
  <c r="BL62" i="8"/>
  <c r="BA138" i="8"/>
  <c r="BC35" i="8"/>
  <c r="BW160" i="8"/>
  <c r="BY57" i="8"/>
  <c r="BI146" i="8"/>
  <c r="BK43" i="8"/>
  <c r="BQ165" i="8"/>
  <c r="BS62" i="8"/>
  <c r="BK148" i="8"/>
  <c r="BM45" i="8"/>
  <c r="BD165" i="8"/>
  <c r="BF62" i="8"/>
  <c r="BX161" i="8"/>
  <c r="BZ58" i="8"/>
  <c r="BJ147" i="8"/>
  <c r="BL44" i="8"/>
  <c r="BP165" i="8"/>
  <c r="BR62" i="8"/>
  <c r="BE142" i="8"/>
  <c r="BG39" i="8"/>
  <c r="BQ154" i="8"/>
  <c r="BS51" i="8"/>
  <c r="AW165" i="8"/>
  <c r="AY62" i="8"/>
  <c r="BC165" i="8"/>
  <c r="BE62" i="8"/>
  <c r="BY162" i="8"/>
  <c r="CA59" i="8"/>
  <c r="BZ163" i="8"/>
  <c r="CB60" i="8"/>
  <c r="AU132" i="8"/>
  <c r="AW29" i="8"/>
  <c r="BN151" i="8"/>
  <c r="BP48" i="8"/>
  <c r="BU165" i="8"/>
  <c r="BW62" i="8"/>
  <c r="AT165" i="8"/>
  <c r="AV62" i="8"/>
  <c r="BE165" i="8"/>
  <c r="BG62" i="8"/>
  <c r="BF143" i="8"/>
  <c r="BH40" i="8"/>
  <c r="BO165" i="8"/>
  <c r="BQ62" i="8"/>
  <c r="AR129" i="8"/>
  <c r="AT26" i="8"/>
  <c r="AS25" i="8"/>
  <c r="AZ62" i="25" l="1"/>
  <c r="AX165" i="25"/>
  <c r="BO48" i="25"/>
  <c r="BM151" i="25"/>
  <c r="BT62" i="25"/>
  <c r="BR165" i="25"/>
  <c r="BM46" i="25"/>
  <c r="BK149" i="25"/>
  <c r="BC165" i="25"/>
  <c r="BE62" i="25"/>
  <c r="AX62" i="25"/>
  <c r="AV165" i="25"/>
  <c r="AR165" i="25"/>
  <c r="AT62" i="25"/>
  <c r="BI165" i="25"/>
  <c r="BK62" i="25"/>
  <c r="AS131" i="25"/>
  <c r="AU28" i="25"/>
  <c r="AZ33" i="25"/>
  <c r="AX136" i="25"/>
  <c r="BY165" i="25"/>
  <c r="CA62" i="25"/>
  <c r="BW161" i="25"/>
  <c r="BY58" i="25"/>
  <c r="BM62" i="25"/>
  <c r="BK165" i="25"/>
  <c r="BN47" i="25"/>
  <c r="BL150" i="25"/>
  <c r="BV160" i="25"/>
  <c r="BX57" i="25"/>
  <c r="AW135" i="25"/>
  <c r="AY32" i="25"/>
  <c r="BA62" i="25"/>
  <c r="AY165" i="25"/>
  <c r="BY163" i="25"/>
  <c r="CA60" i="25"/>
  <c r="BC36" i="25"/>
  <c r="BA139" i="25"/>
  <c r="AV134" i="25"/>
  <c r="AX31" i="25"/>
  <c r="BZ164" i="25"/>
  <c r="CB61" i="25"/>
  <c r="BQ50" i="25"/>
  <c r="BO153" i="25"/>
  <c r="BM165" i="25"/>
  <c r="BO62" i="25"/>
  <c r="AW62" i="25"/>
  <c r="AU165" i="25"/>
  <c r="BV55" i="25"/>
  <c r="BT158" i="25"/>
  <c r="BE38" i="25"/>
  <c r="BC141" i="25"/>
  <c r="AW30" i="25"/>
  <c r="AU133" i="25"/>
  <c r="BD62" i="25"/>
  <c r="BB165" i="25"/>
  <c r="BU62" i="25"/>
  <c r="BS165" i="25"/>
  <c r="BV165" i="25"/>
  <c r="BX62" i="25"/>
  <c r="BR51" i="25"/>
  <c r="BP154" i="25"/>
  <c r="AQ129" i="25"/>
  <c r="AR25" i="25"/>
  <c r="AS26" i="25"/>
  <c r="BP165" i="25"/>
  <c r="BR62" i="25"/>
  <c r="BY62" i="25"/>
  <c r="BW165" i="25"/>
  <c r="BT165" i="25"/>
  <c r="BV62" i="25"/>
  <c r="BQ165" i="25"/>
  <c r="BS62" i="25"/>
  <c r="AZ138" i="25"/>
  <c r="BB35" i="25"/>
  <c r="BL165" i="25"/>
  <c r="BN62" i="25"/>
  <c r="BW56" i="25"/>
  <c r="BU159" i="25"/>
  <c r="AR130" i="25"/>
  <c r="AT27" i="25"/>
  <c r="BA34" i="25"/>
  <c r="AY137" i="25"/>
  <c r="BK44" i="25"/>
  <c r="BI147" i="25"/>
  <c r="BW62" i="25"/>
  <c r="BU165" i="25"/>
  <c r="AW165" i="25"/>
  <c r="AY62" i="25"/>
  <c r="BX165" i="25"/>
  <c r="BZ62" i="25"/>
  <c r="BS52" i="25"/>
  <c r="BQ155" i="25"/>
  <c r="BH165" i="25"/>
  <c r="BJ62" i="25"/>
  <c r="BQ62" i="25"/>
  <c r="BO165" i="25"/>
  <c r="BY164" i="25"/>
  <c r="CA61" i="25"/>
  <c r="AT132" i="25"/>
  <c r="AV29" i="25"/>
  <c r="BG40" i="25"/>
  <c r="BE143" i="25"/>
  <c r="AR62" i="25"/>
  <c r="AQ165" i="25"/>
  <c r="AS62" i="25"/>
  <c r="BH41" i="25"/>
  <c r="BF144" i="25"/>
  <c r="BD37" i="25"/>
  <c r="BB140" i="25"/>
  <c r="BI42" i="25"/>
  <c r="BG145" i="25"/>
  <c r="BD165" i="25"/>
  <c r="BF62" i="25"/>
  <c r="BL62" i="25"/>
  <c r="BJ165" i="25"/>
  <c r="AZ165" i="25"/>
  <c r="BB62" i="25"/>
  <c r="BI62" i="25"/>
  <c r="BG165" i="25"/>
  <c r="BN165" i="25"/>
  <c r="BP62" i="25"/>
  <c r="BH62" i="25"/>
  <c r="BF165" i="25"/>
  <c r="BZ59" i="25"/>
  <c r="BX162" i="25"/>
  <c r="BH146" i="25"/>
  <c r="BJ43" i="25"/>
  <c r="BR156" i="25"/>
  <c r="BT53" i="25"/>
  <c r="AV62" i="25"/>
  <c r="AT165" i="25"/>
  <c r="BZ165" i="25"/>
  <c r="CB62" i="25"/>
  <c r="BE165" i="25"/>
  <c r="BG62" i="25"/>
  <c r="BC62" i="25"/>
  <c r="BA165" i="25"/>
  <c r="BJ148" i="25"/>
  <c r="BL45" i="25"/>
  <c r="AU62" i="25"/>
  <c r="AS165" i="25"/>
  <c r="BP49" i="25"/>
  <c r="BN152" i="25"/>
  <c r="BF39" i="25"/>
  <c r="BD142" i="25"/>
  <c r="BU54" i="25"/>
  <c r="BS157" i="25"/>
  <c r="BR166" i="8"/>
  <c r="BT63" i="8"/>
  <c r="BF166" i="8"/>
  <c r="BH63" i="8"/>
  <c r="CE167" i="8"/>
  <c r="CG64" i="8"/>
  <c r="BR154" i="8"/>
  <c r="BT51" i="8"/>
  <c r="BY166" i="8"/>
  <c r="CA63" i="8"/>
  <c r="AX166" i="8"/>
  <c r="AZ63" i="8"/>
  <c r="BI166" i="8"/>
  <c r="BK63" i="8"/>
  <c r="AR166" i="8"/>
  <c r="AT63" i="8"/>
  <c r="AS63" i="8"/>
  <c r="BT156" i="8"/>
  <c r="BV53" i="8"/>
  <c r="BC34" i="8"/>
  <c r="BA137" i="8"/>
  <c r="BC63" i="8"/>
  <c r="BA166" i="8"/>
  <c r="AT166" i="8"/>
  <c r="AV63" i="8"/>
  <c r="AS166" i="8"/>
  <c r="AU63" i="8"/>
  <c r="BM149" i="8"/>
  <c r="BO46" i="8"/>
  <c r="BL166" i="8"/>
  <c r="BN63" i="8"/>
  <c r="BM166" i="8"/>
  <c r="BO63" i="8"/>
  <c r="CA166" i="8"/>
  <c r="CC63" i="8"/>
  <c r="BU157" i="8"/>
  <c r="BW54" i="8"/>
  <c r="BE166" i="8"/>
  <c r="BG63" i="8"/>
  <c r="BS155" i="8"/>
  <c r="BU52" i="8"/>
  <c r="BO166" i="8"/>
  <c r="BQ63" i="8"/>
  <c r="AW166" i="8"/>
  <c r="AY63" i="8"/>
  <c r="BJ166" i="8"/>
  <c r="BL63" i="8"/>
  <c r="BX166" i="8"/>
  <c r="BZ63" i="8"/>
  <c r="CD166" i="8"/>
  <c r="CF63" i="8"/>
  <c r="BK166" i="8"/>
  <c r="BM63" i="8"/>
  <c r="BD140" i="8"/>
  <c r="BF37" i="8"/>
  <c r="BR63" i="8"/>
  <c r="BP166" i="8"/>
  <c r="BB138" i="8"/>
  <c r="BD35" i="8"/>
  <c r="BT166" i="8"/>
  <c r="BV63" i="8"/>
  <c r="BP47" i="8"/>
  <c r="BN150" i="8"/>
  <c r="BL148" i="8"/>
  <c r="BN45" i="8"/>
  <c r="BY161" i="8"/>
  <c r="CA58" i="8"/>
  <c r="AZ31" i="8"/>
  <c r="AX134" i="8"/>
  <c r="CC165" i="8"/>
  <c r="CE62" i="8"/>
  <c r="AU131" i="8"/>
  <c r="AW28" i="8"/>
  <c r="BJ146" i="8"/>
  <c r="BL43" i="8"/>
  <c r="AV132" i="8"/>
  <c r="AX29" i="8"/>
  <c r="CB166" i="8"/>
  <c r="CD63" i="8"/>
  <c r="BF142" i="8"/>
  <c r="BH39" i="8"/>
  <c r="AV166" i="8"/>
  <c r="AX63" i="8"/>
  <c r="BS166" i="8"/>
  <c r="BU63" i="8"/>
  <c r="BI145" i="8"/>
  <c r="BK42" i="8"/>
  <c r="BD166" i="8"/>
  <c r="BF63" i="8"/>
  <c r="BV158" i="8"/>
  <c r="BX55" i="8"/>
  <c r="AZ136" i="8"/>
  <c r="BB33" i="8"/>
  <c r="AY135" i="8"/>
  <c r="BA32" i="8"/>
  <c r="CB164" i="8"/>
  <c r="CD61" i="8"/>
  <c r="BZ162" i="8"/>
  <c r="CB59" i="8"/>
  <c r="BK147" i="8"/>
  <c r="BM44" i="8"/>
  <c r="BW159" i="8"/>
  <c r="BY56" i="8"/>
  <c r="BV166" i="8"/>
  <c r="BX63" i="8"/>
  <c r="BN166" i="8"/>
  <c r="BP63" i="8"/>
  <c r="BQ166" i="8"/>
  <c r="BS63" i="8"/>
  <c r="BG166" i="8"/>
  <c r="BI63" i="8"/>
  <c r="BX160" i="8"/>
  <c r="BZ57" i="8"/>
  <c r="BB166" i="8"/>
  <c r="BD63" i="8"/>
  <c r="BH144" i="8"/>
  <c r="BJ41" i="8"/>
  <c r="BW166" i="8"/>
  <c r="BY63" i="8"/>
  <c r="AS129" i="8"/>
  <c r="AT25" i="8"/>
  <c r="AU26" i="8"/>
  <c r="CA163" i="8"/>
  <c r="CC60" i="8"/>
  <c r="AY166" i="8"/>
  <c r="BA63" i="8"/>
  <c r="BG143" i="8"/>
  <c r="BI40" i="8"/>
  <c r="BC139" i="8"/>
  <c r="BE36" i="8"/>
  <c r="BE141" i="8"/>
  <c r="BG38" i="8"/>
  <c r="BQ153" i="8"/>
  <c r="BS50" i="8"/>
  <c r="BZ166" i="8"/>
  <c r="CB63" i="8"/>
  <c r="BC166" i="8"/>
  <c r="BE63" i="8"/>
  <c r="AU166" i="8"/>
  <c r="AW63" i="8"/>
  <c r="AW133" i="8"/>
  <c r="AY30" i="8"/>
  <c r="AT130" i="8"/>
  <c r="AV27" i="8"/>
  <c r="BP152" i="8"/>
  <c r="BR49" i="8"/>
  <c r="BO151" i="8"/>
  <c r="BQ48" i="8"/>
  <c r="BU166" i="8"/>
  <c r="BW63" i="8"/>
  <c r="BH166" i="8"/>
  <c r="BJ63" i="8"/>
  <c r="AZ166" i="8"/>
  <c r="BB63" i="8"/>
  <c r="BP166" i="25" l="1"/>
  <c r="BR63" i="25"/>
  <c r="BN63" i="25"/>
  <c r="BL166" i="25"/>
  <c r="AX30" i="25"/>
  <c r="AV133" i="25"/>
  <c r="CB63" i="25"/>
  <c r="BZ166" i="25"/>
  <c r="BT63" i="25"/>
  <c r="BR166" i="25"/>
  <c r="BX166" i="25"/>
  <c r="BZ63" i="25"/>
  <c r="BO166" i="25"/>
  <c r="BQ63" i="25"/>
  <c r="CA164" i="25"/>
  <c r="CC61" i="25"/>
  <c r="CC63" i="25"/>
  <c r="CA166" i="25"/>
  <c r="BF166" i="25"/>
  <c r="BH63" i="25"/>
  <c r="BF63" i="25"/>
  <c r="BD166" i="25"/>
  <c r="BT166" i="25"/>
  <c r="BV63" i="25"/>
  <c r="BE63" i="25"/>
  <c r="BC166" i="25"/>
  <c r="BD141" i="25"/>
  <c r="BF38" i="25"/>
  <c r="CC62" i="25"/>
  <c r="CA165" i="25"/>
  <c r="AY166" i="25"/>
  <c r="BA63" i="25"/>
  <c r="BC35" i="25"/>
  <c r="BA138" i="25"/>
  <c r="BB139" i="25"/>
  <c r="BD36" i="25"/>
  <c r="AS130" i="25"/>
  <c r="AU27" i="25"/>
  <c r="BP48" i="25"/>
  <c r="BN151" i="25"/>
  <c r="AV63" i="25"/>
  <c r="AT166" i="25"/>
  <c r="BH40" i="25"/>
  <c r="BF143" i="25"/>
  <c r="BR50" i="25"/>
  <c r="BP153" i="25"/>
  <c r="BG166" i="25"/>
  <c r="BI63" i="25"/>
  <c r="BI166" i="25"/>
  <c r="BK63" i="25"/>
  <c r="AV28" i="25"/>
  <c r="AT131" i="25"/>
  <c r="BB34" i="25"/>
  <c r="AZ137" i="25"/>
  <c r="BO152" i="25"/>
  <c r="BQ49" i="25"/>
  <c r="BL44" i="25"/>
  <c r="BJ147" i="25"/>
  <c r="BD63" i="25"/>
  <c r="BB166" i="25"/>
  <c r="BI146" i="25"/>
  <c r="BK43" i="25"/>
  <c r="BH145" i="25"/>
  <c r="BJ42" i="25"/>
  <c r="BS166" i="25"/>
  <c r="BU63" i="25"/>
  <c r="CD62" i="25"/>
  <c r="CB165" i="25"/>
  <c r="BM166" i="25"/>
  <c r="BO63" i="25"/>
  <c r="AW29" i="25"/>
  <c r="AU132" i="25"/>
  <c r="CB166" i="25"/>
  <c r="CD63" i="25"/>
  <c r="AU63" i="25"/>
  <c r="AS166" i="25"/>
  <c r="BS63" i="25"/>
  <c r="BQ166" i="25"/>
  <c r="BW166" i="25"/>
  <c r="BY63" i="25"/>
  <c r="BG39" i="25"/>
  <c r="BE142" i="25"/>
  <c r="CA59" i="25"/>
  <c r="BY162" i="25"/>
  <c r="AZ63" i="25"/>
  <c r="AX166" i="25"/>
  <c r="AZ166" i="25"/>
  <c r="BB63" i="25"/>
  <c r="BX63" i="25"/>
  <c r="BV166" i="25"/>
  <c r="BR155" i="25"/>
  <c r="BT52" i="25"/>
  <c r="BW63" i="25"/>
  <c r="BU166" i="25"/>
  <c r="AZ32" i="25"/>
  <c r="AX135" i="25"/>
  <c r="BC63" i="25"/>
  <c r="BA166" i="25"/>
  <c r="BG63" i="25"/>
  <c r="BE166" i="25"/>
  <c r="AS25" i="25"/>
  <c r="AR129" i="25"/>
  <c r="AT26" i="25"/>
  <c r="BL63" i="25"/>
  <c r="BJ166" i="25"/>
  <c r="BZ163" i="25"/>
  <c r="CB60" i="25"/>
  <c r="AT63" i="25"/>
  <c r="AR166" i="25"/>
  <c r="AS63" i="25"/>
  <c r="BK148" i="25"/>
  <c r="BM45" i="25"/>
  <c r="BP63" i="25"/>
  <c r="BN166" i="25"/>
  <c r="BX56" i="25"/>
  <c r="BV159" i="25"/>
  <c r="BA33" i="25"/>
  <c r="AY136" i="25"/>
  <c r="AW134" i="25"/>
  <c r="AY31" i="25"/>
  <c r="BW55" i="25"/>
  <c r="BU158" i="25"/>
  <c r="AU166" i="25"/>
  <c r="AW63" i="25"/>
  <c r="AX63" i="25"/>
  <c r="AV166" i="25"/>
  <c r="BS51" i="25"/>
  <c r="BQ154" i="25"/>
  <c r="BW160" i="25"/>
  <c r="BY57" i="25"/>
  <c r="BN46" i="25"/>
  <c r="BL149" i="25"/>
  <c r="BT157" i="25"/>
  <c r="BV54" i="25"/>
  <c r="BH166" i="25"/>
  <c r="BJ63" i="25"/>
  <c r="BG144" i="25"/>
  <c r="BI41" i="25"/>
  <c r="BU53" i="25"/>
  <c r="BS156" i="25"/>
  <c r="BY166" i="25"/>
  <c r="CA63" i="25"/>
  <c r="AY63" i="25"/>
  <c r="AW166" i="25"/>
  <c r="BE37" i="25"/>
  <c r="BC140" i="25"/>
  <c r="BZ58" i="25"/>
  <c r="BX161" i="25"/>
  <c r="BM63" i="25"/>
  <c r="BK166" i="25"/>
  <c r="BO47" i="25"/>
  <c r="BM150" i="25"/>
  <c r="BI144" i="8"/>
  <c r="BK41" i="8"/>
  <c r="BC167" i="8"/>
  <c r="BE64" i="8"/>
  <c r="BV52" i="8"/>
  <c r="BT155" i="8"/>
  <c r="BI167" i="8"/>
  <c r="BK64" i="8"/>
  <c r="BY160" i="8"/>
  <c r="CA57" i="8"/>
  <c r="AW132" i="8"/>
  <c r="AY29" i="8"/>
  <c r="CE166" i="8"/>
  <c r="CG63" i="8"/>
  <c r="BN167" i="8"/>
  <c r="BP64" i="8"/>
  <c r="BC138" i="8"/>
  <c r="BE35" i="8"/>
  <c r="CG168" i="8"/>
  <c r="CI65" i="8"/>
  <c r="BB167" i="8"/>
  <c r="BD64" i="8"/>
  <c r="BZ161" i="8"/>
  <c r="CB58" i="8"/>
  <c r="BH143" i="8"/>
  <c r="BJ40" i="8"/>
  <c r="AY167" i="8"/>
  <c r="BA64" i="8"/>
  <c r="BU156" i="8"/>
  <c r="BW53" i="8"/>
  <c r="BO150" i="8"/>
  <c r="BQ47" i="8"/>
  <c r="BA31" i="8"/>
  <c r="AY134" i="8"/>
  <c r="BA167" i="8"/>
  <c r="BC64" i="8"/>
  <c r="BM148" i="8"/>
  <c r="BO45" i="8"/>
  <c r="BZ56" i="8"/>
  <c r="BX159" i="8"/>
  <c r="CD167" i="8"/>
  <c r="CF64" i="8"/>
  <c r="BG167" i="8"/>
  <c r="BI64" i="8"/>
  <c r="BY55" i="8"/>
  <c r="BW158" i="8"/>
  <c r="CC167" i="8"/>
  <c r="CE64" i="8"/>
  <c r="BS154" i="8"/>
  <c r="BU51" i="8"/>
  <c r="BA136" i="8"/>
  <c r="BC33" i="8"/>
  <c r="BK167" i="8"/>
  <c r="BM64" i="8"/>
  <c r="CB163" i="8"/>
  <c r="CD60" i="8"/>
  <c r="BF167" i="8"/>
  <c r="BH64" i="8"/>
  <c r="AX133" i="8"/>
  <c r="AZ30" i="8"/>
  <c r="CF167" i="8"/>
  <c r="CH64" i="8"/>
  <c r="BL167" i="8"/>
  <c r="BN64" i="8"/>
  <c r="BQ167" i="8"/>
  <c r="BS64" i="8"/>
  <c r="AW167" i="8"/>
  <c r="AY64" i="8"/>
  <c r="BG142" i="8"/>
  <c r="BI39" i="8"/>
  <c r="AU130" i="8"/>
  <c r="AW27" i="8"/>
  <c r="BB137" i="8"/>
  <c r="BD34" i="8"/>
  <c r="AZ135" i="8"/>
  <c r="BB32" i="8"/>
  <c r="BH167" i="8"/>
  <c r="BJ64" i="8"/>
  <c r="CD64" i="8"/>
  <c r="CB167" i="8"/>
  <c r="CC164" i="8"/>
  <c r="CE61" i="8"/>
  <c r="AV131" i="8"/>
  <c r="AX28" i="8"/>
  <c r="AT129" i="8"/>
  <c r="AU25" i="8"/>
  <c r="AV26" i="8"/>
  <c r="BF64" i="8"/>
  <c r="BD167" i="8"/>
  <c r="BL147" i="8"/>
  <c r="BN44" i="8"/>
  <c r="CA162" i="8"/>
  <c r="CC59" i="8"/>
  <c r="BD139" i="8"/>
  <c r="BF36" i="8"/>
  <c r="BZ167" i="8"/>
  <c r="CB64" i="8"/>
  <c r="AU167" i="8"/>
  <c r="AW64" i="8"/>
  <c r="BV157" i="8"/>
  <c r="BX54" i="8"/>
  <c r="AZ167" i="8"/>
  <c r="BB64" i="8"/>
  <c r="BV64" i="8"/>
  <c r="BT167" i="8"/>
  <c r="BS167" i="8"/>
  <c r="BU64" i="8"/>
  <c r="BP167" i="8"/>
  <c r="BR64" i="8"/>
  <c r="CD165" i="8"/>
  <c r="CF62" i="8"/>
  <c r="BM43" i="8"/>
  <c r="BK146" i="8"/>
  <c r="AX167" i="8"/>
  <c r="AZ64" i="8"/>
  <c r="AS167" i="8"/>
  <c r="AU64" i="8"/>
  <c r="AT64" i="8"/>
  <c r="BE140" i="8"/>
  <c r="BG37" i="8"/>
  <c r="BR167" i="8"/>
  <c r="BT64" i="8"/>
  <c r="AT167" i="8"/>
  <c r="AV64" i="8"/>
  <c r="BR153" i="8"/>
  <c r="BT50" i="8"/>
  <c r="BW167" i="8"/>
  <c r="BY64" i="8"/>
  <c r="BY167" i="8"/>
  <c r="CA64" i="8"/>
  <c r="BX167" i="8"/>
  <c r="BZ64" i="8"/>
  <c r="BN149" i="8"/>
  <c r="BP46" i="8"/>
  <c r="BF141" i="8"/>
  <c r="BH38" i="8"/>
  <c r="AX64" i="8"/>
  <c r="AV167" i="8"/>
  <c r="BJ167" i="8"/>
  <c r="BL64" i="8"/>
  <c r="BQ152" i="8"/>
  <c r="BS49" i="8"/>
  <c r="BP151" i="8"/>
  <c r="BR48" i="8"/>
  <c r="CA167" i="8"/>
  <c r="CC64" i="8"/>
  <c r="BE167" i="8"/>
  <c r="BG64" i="8"/>
  <c r="BJ145" i="8"/>
  <c r="BL42" i="8"/>
  <c r="BU167" i="8"/>
  <c r="BW64" i="8"/>
  <c r="BV167" i="8"/>
  <c r="BX64" i="8"/>
  <c r="BM167" i="8"/>
  <c r="BO64" i="8"/>
  <c r="BO167" i="8"/>
  <c r="BQ64" i="8"/>
  <c r="CD166" i="25" l="1"/>
  <c r="CF63" i="25"/>
  <c r="BF37" i="25"/>
  <c r="BD140" i="25"/>
  <c r="BO151" i="25"/>
  <c r="BQ48" i="25"/>
  <c r="BP47" i="25"/>
  <c r="BN150" i="25"/>
  <c r="CB167" i="25"/>
  <c r="CD64" i="25"/>
  <c r="CC64" i="25"/>
  <c r="CA167" i="25"/>
  <c r="BO46" i="25"/>
  <c r="BM149" i="25"/>
  <c r="BX167" i="25"/>
  <c r="BZ64" i="25"/>
  <c r="BB33" i="25"/>
  <c r="AZ136" i="25"/>
  <c r="BD64" i="25"/>
  <c r="BB167" i="25"/>
  <c r="BI40" i="25"/>
  <c r="BG143" i="25"/>
  <c r="CA64" i="25"/>
  <c r="BY167" i="25"/>
  <c r="BW64" i="25"/>
  <c r="BU167" i="25"/>
  <c r="BF64" i="25"/>
  <c r="BD167" i="25"/>
  <c r="BG64" i="25"/>
  <c r="BE167" i="25"/>
  <c r="CA58" i="25"/>
  <c r="BY161" i="25"/>
  <c r="BA137" i="25"/>
  <c r="BC34" i="25"/>
  <c r="AU64" i="25"/>
  <c r="AT64" i="25"/>
  <c r="AS167" i="25"/>
  <c r="AU26" i="25"/>
  <c r="AS129" i="25"/>
  <c r="AT25" i="25"/>
  <c r="BV167" i="25"/>
  <c r="BX64" i="25"/>
  <c r="BH167" i="25"/>
  <c r="BJ64" i="25"/>
  <c r="CC165" i="25"/>
  <c r="CE62" i="25"/>
  <c r="BO64" i="25"/>
  <c r="BM167" i="25"/>
  <c r="BW54" i="25"/>
  <c r="BU157" i="25"/>
  <c r="AZ64" i="25"/>
  <c r="AX167" i="25"/>
  <c r="BN45" i="25"/>
  <c r="BL148" i="25"/>
  <c r="BK167" i="25"/>
  <c r="BM64" i="25"/>
  <c r="BJ41" i="25"/>
  <c r="BH144" i="25"/>
  <c r="BC139" i="25"/>
  <c r="BE36" i="25"/>
  <c r="AZ31" i="25"/>
  <c r="AX134" i="25"/>
  <c r="BK42" i="25"/>
  <c r="BI145" i="25"/>
  <c r="AY64" i="25"/>
  <c r="AW167" i="25"/>
  <c r="AT167" i="25"/>
  <c r="AV64" i="25"/>
  <c r="BG167" i="25"/>
  <c r="BI64" i="25"/>
  <c r="BB64" i="25"/>
  <c r="AZ167" i="25"/>
  <c r="BS167" i="25"/>
  <c r="BU64" i="25"/>
  <c r="CB59" i="25"/>
  <c r="BZ162" i="25"/>
  <c r="BP64" i="25"/>
  <c r="BN167" i="25"/>
  <c r="BL64" i="25"/>
  <c r="BJ167" i="25"/>
  <c r="BW167" i="25"/>
  <c r="BY64" i="25"/>
  <c r="AU167" i="25"/>
  <c r="AW64" i="25"/>
  <c r="AW133" i="25"/>
  <c r="AY30" i="25"/>
  <c r="CB64" i="25"/>
  <c r="BZ167" i="25"/>
  <c r="BG38" i="25"/>
  <c r="BE141" i="25"/>
  <c r="BV53" i="25"/>
  <c r="BT156" i="25"/>
  <c r="CF64" i="25"/>
  <c r="CD167" i="25"/>
  <c r="BQ64" i="25"/>
  <c r="BO167" i="25"/>
  <c r="BD35" i="25"/>
  <c r="BB138" i="25"/>
  <c r="BR49" i="25"/>
  <c r="BP152" i="25"/>
  <c r="CE63" i="25"/>
  <c r="CC166" i="25"/>
  <c r="BX55" i="25"/>
  <c r="BV158" i="25"/>
  <c r="BW159" i="25"/>
  <c r="BY56" i="25"/>
  <c r="BK147" i="25"/>
  <c r="BM44" i="25"/>
  <c r="BT51" i="25"/>
  <c r="BR154" i="25"/>
  <c r="AW28" i="25"/>
  <c r="AU131" i="25"/>
  <c r="BF142" i="25"/>
  <c r="BH39" i="25"/>
  <c r="CC167" i="25"/>
  <c r="CE64" i="25"/>
  <c r="AT130" i="25"/>
  <c r="AV27" i="25"/>
  <c r="BZ57" i="25"/>
  <c r="BX160" i="25"/>
  <c r="BQ153" i="25"/>
  <c r="BS50" i="25"/>
  <c r="BA167" i="25"/>
  <c r="BC64" i="25"/>
  <c r="BS64" i="25"/>
  <c r="BQ167" i="25"/>
  <c r="BU52" i="25"/>
  <c r="BS155" i="25"/>
  <c r="CB164" i="25"/>
  <c r="CD61" i="25"/>
  <c r="BI167" i="25"/>
  <c r="BK64" i="25"/>
  <c r="AV167" i="25"/>
  <c r="AX64" i="25"/>
  <c r="BH64" i="25"/>
  <c r="BF167" i="25"/>
  <c r="CC60" i="25"/>
  <c r="CA163" i="25"/>
  <c r="BL43" i="25"/>
  <c r="BJ146" i="25"/>
  <c r="BR167" i="25"/>
  <c r="BT64" i="25"/>
  <c r="AY167" i="25"/>
  <c r="BA64" i="25"/>
  <c r="AY135" i="25"/>
  <c r="BA32" i="25"/>
  <c r="BR64" i="25"/>
  <c r="BP167" i="25"/>
  <c r="BN64" i="25"/>
  <c r="BL167" i="25"/>
  <c r="BE64" i="25"/>
  <c r="BC167" i="25"/>
  <c r="AX29" i="25"/>
  <c r="AV132" i="25"/>
  <c r="BT167" i="25"/>
  <c r="BV64" i="25"/>
  <c r="BV51" i="8"/>
  <c r="BT154" i="8"/>
  <c r="AY168" i="8"/>
  <c r="BA65" i="8"/>
  <c r="BN168" i="8"/>
  <c r="BP65" i="8"/>
  <c r="BC137" i="8"/>
  <c r="BE34" i="8"/>
  <c r="BI168" i="8"/>
  <c r="BK65" i="8"/>
  <c r="BA168" i="8"/>
  <c r="BC65" i="8"/>
  <c r="BE139" i="8"/>
  <c r="BG36" i="8"/>
  <c r="AW168" i="8"/>
  <c r="AY65" i="8"/>
  <c r="BN148" i="8"/>
  <c r="BP45" i="8"/>
  <c r="BV156" i="8"/>
  <c r="BX53" i="8"/>
  <c r="BT168" i="8"/>
  <c r="BV65" i="8"/>
  <c r="BM147" i="8"/>
  <c r="BO44" i="8"/>
  <c r="AZ29" i="8"/>
  <c r="AX132" i="8"/>
  <c r="BD138" i="8"/>
  <c r="BF35" i="8"/>
  <c r="CJ65" i="8"/>
  <c r="CH168" i="8"/>
  <c r="CB162" i="8"/>
  <c r="CD59" i="8"/>
  <c r="CG167" i="8"/>
  <c r="CI64" i="8"/>
  <c r="BE168" i="8"/>
  <c r="BG65" i="8"/>
  <c r="BQ168" i="8"/>
  <c r="BS65" i="8"/>
  <c r="BW65" i="8"/>
  <c r="BU168" i="8"/>
  <c r="BZ160" i="8"/>
  <c r="CB57" i="8"/>
  <c r="BS153" i="8"/>
  <c r="BU50" i="8"/>
  <c r="BZ168" i="8"/>
  <c r="CB65" i="8"/>
  <c r="AV168" i="8"/>
  <c r="AX65" i="8"/>
  <c r="CE165" i="8"/>
  <c r="CG62" i="8"/>
  <c r="AY133" i="8"/>
  <c r="BA30" i="8"/>
  <c r="CH63" i="8"/>
  <c r="CF166" i="8"/>
  <c r="BL146" i="8"/>
  <c r="BN43" i="8"/>
  <c r="BR152" i="8"/>
  <c r="BT49" i="8"/>
  <c r="BH142" i="8"/>
  <c r="BJ39" i="8"/>
  <c r="CA168" i="8"/>
  <c r="CC65" i="8"/>
  <c r="BM168" i="8"/>
  <c r="BO65" i="8"/>
  <c r="BU155" i="8"/>
  <c r="BW52" i="8"/>
  <c r="BC168" i="8"/>
  <c r="BE65" i="8"/>
  <c r="BR168" i="8"/>
  <c r="BT65" i="8"/>
  <c r="BX168" i="8"/>
  <c r="BZ65" i="8"/>
  <c r="BL168" i="8"/>
  <c r="BN65" i="8"/>
  <c r="AT168" i="8"/>
  <c r="AV65" i="8"/>
  <c r="AU65" i="8"/>
  <c r="AZ134" i="8"/>
  <c r="BB31" i="8"/>
  <c r="BO149" i="8"/>
  <c r="BQ46" i="8"/>
  <c r="BP168" i="8"/>
  <c r="BR65" i="8"/>
  <c r="AU168" i="8"/>
  <c r="AW65" i="8"/>
  <c r="CD168" i="8"/>
  <c r="CF65" i="8"/>
  <c r="BA135" i="8"/>
  <c r="BC32" i="8"/>
  <c r="CC168" i="8"/>
  <c r="CE65" i="8"/>
  <c r="BG141" i="8"/>
  <c r="BI38" i="8"/>
  <c r="BV168" i="8"/>
  <c r="BX65" i="8"/>
  <c r="BL65" i="8"/>
  <c r="BJ168" i="8"/>
  <c r="AW131" i="8"/>
  <c r="AY28" i="8"/>
  <c r="BH168" i="8"/>
  <c r="BJ65" i="8"/>
  <c r="BJ144" i="8"/>
  <c r="BL41" i="8"/>
  <c r="BD168" i="8"/>
  <c r="BF65" i="8"/>
  <c r="BO168" i="8"/>
  <c r="BQ65" i="8"/>
  <c r="BB168" i="8"/>
  <c r="BD65" i="8"/>
  <c r="CB168" i="8"/>
  <c r="CD65" i="8"/>
  <c r="AX168" i="8"/>
  <c r="AZ65" i="8"/>
  <c r="BP150" i="8"/>
  <c r="BR47" i="8"/>
  <c r="BY168" i="8"/>
  <c r="CA65" i="8"/>
  <c r="BF168" i="8"/>
  <c r="BH65" i="8"/>
  <c r="BB136" i="8"/>
  <c r="BD33" i="8"/>
  <c r="BI143" i="8"/>
  <c r="BK40" i="8"/>
  <c r="CE168" i="8"/>
  <c r="CG65" i="8"/>
  <c r="BQ151" i="8"/>
  <c r="BS48" i="8"/>
  <c r="CA161" i="8"/>
  <c r="CC58" i="8"/>
  <c r="BW168" i="8"/>
  <c r="BY65" i="8"/>
  <c r="BF140" i="8"/>
  <c r="BH37" i="8"/>
  <c r="AV130" i="8"/>
  <c r="AX27" i="8"/>
  <c r="BG168" i="8"/>
  <c r="BI65" i="8"/>
  <c r="AU129" i="8"/>
  <c r="AV25" i="8"/>
  <c r="AW26" i="8"/>
  <c r="BU65" i="8"/>
  <c r="BS168" i="8"/>
  <c r="CD164" i="8"/>
  <c r="CF61" i="8"/>
  <c r="CF168" i="8"/>
  <c r="CH65" i="8"/>
  <c r="BY54" i="8"/>
  <c r="BW157" i="8"/>
  <c r="CI169" i="8"/>
  <c r="CK66" i="8"/>
  <c r="BK168" i="8"/>
  <c r="BM65" i="8"/>
  <c r="BK145" i="8"/>
  <c r="BM42" i="8"/>
  <c r="AZ168" i="8"/>
  <c r="BB65" i="8"/>
  <c r="BX158" i="8"/>
  <c r="BZ55" i="8"/>
  <c r="CC163" i="8"/>
  <c r="CE60" i="8"/>
  <c r="BY159" i="8"/>
  <c r="CA56" i="8"/>
  <c r="BE65" i="25" l="1"/>
  <c r="BC168" i="25"/>
  <c r="BX54" i="25"/>
  <c r="BV157" i="25"/>
  <c r="BP168" i="25"/>
  <c r="BR65" i="25"/>
  <c r="BN149" i="25"/>
  <c r="BP46" i="25"/>
  <c r="BZ65" i="25"/>
  <c r="BX168" i="25"/>
  <c r="AU130" i="25"/>
  <c r="AW27" i="25"/>
  <c r="BH168" i="25"/>
  <c r="BJ65" i="25"/>
  <c r="BY160" i="25"/>
  <c r="CA57" i="25"/>
  <c r="BU168" i="25"/>
  <c r="BW65" i="25"/>
  <c r="BG37" i="25"/>
  <c r="BE140" i="25"/>
  <c r="BY55" i="25"/>
  <c r="BW158" i="25"/>
  <c r="AU168" i="25"/>
  <c r="AW65" i="25"/>
  <c r="CF62" i="25"/>
  <c r="CD165" i="25"/>
  <c r="BT155" i="25"/>
  <c r="BV52" i="25"/>
  <c r="BF168" i="25"/>
  <c r="BH65" i="25"/>
  <c r="BT65" i="25"/>
  <c r="BR168" i="25"/>
  <c r="BV168" i="25"/>
  <c r="BX65" i="25"/>
  <c r="BG65" i="25"/>
  <c r="BE168" i="25"/>
  <c r="BC65" i="25"/>
  <c r="BA168" i="25"/>
  <c r="AY134" i="25"/>
  <c r="BA31" i="25"/>
  <c r="BK41" i="25"/>
  <c r="BI144" i="25"/>
  <c r="BR48" i="25"/>
  <c r="BP151" i="25"/>
  <c r="BU51" i="25"/>
  <c r="BS154" i="25"/>
  <c r="AV131" i="25"/>
  <c r="AX28" i="25"/>
  <c r="AW132" i="25"/>
  <c r="AY29" i="25"/>
  <c r="CB163" i="25"/>
  <c r="CD60" i="25"/>
  <c r="AY168" i="25"/>
  <c r="BA65" i="25"/>
  <c r="AT168" i="25"/>
  <c r="AV65" i="25"/>
  <c r="AU65" i="25"/>
  <c r="BZ168" i="25"/>
  <c r="CB65" i="25"/>
  <c r="BQ152" i="25"/>
  <c r="BS49" i="25"/>
  <c r="BF36" i="25"/>
  <c r="BD139" i="25"/>
  <c r="BC138" i="25"/>
  <c r="BE35" i="25"/>
  <c r="BI39" i="25"/>
  <c r="BG142" i="25"/>
  <c r="BO168" i="25"/>
  <c r="BQ65" i="25"/>
  <c r="BD34" i="25"/>
  <c r="BB137" i="25"/>
  <c r="BH38" i="25"/>
  <c r="BF141" i="25"/>
  <c r="BD168" i="25"/>
  <c r="BF65" i="25"/>
  <c r="AZ65" i="25"/>
  <c r="AX168" i="25"/>
  <c r="BK146" i="25"/>
  <c r="BM43" i="25"/>
  <c r="BZ161" i="25"/>
  <c r="CB58" i="25"/>
  <c r="BO45" i="25"/>
  <c r="BM148" i="25"/>
  <c r="CA65" i="25"/>
  <c r="BY168" i="25"/>
  <c r="BQ47" i="25"/>
  <c r="BO150" i="25"/>
  <c r="CH64" i="25"/>
  <c r="CF167" i="25"/>
  <c r="BU156" i="25"/>
  <c r="BW53" i="25"/>
  <c r="CE168" i="25"/>
  <c r="CG65" i="25"/>
  <c r="CG64" i="25"/>
  <c r="CE167" i="25"/>
  <c r="CB168" i="25"/>
  <c r="CD65" i="25"/>
  <c r="BI168" i="25"/>
  <c r="BK65" i="25"/>
  <c r="BO65" i="25"/>
  <c r="BM168" i="25"/>
  <c r="CA162" i="25"/>
  <c r="CC59" i="25"/>
  <c r="BW168" i="25"/>
  <c r="BY65" i="25"/>
  <c r="CE65" i="25"/>
  <c r="CC168" i="25"/>
  <c r="AX133" i="25"/>
  <c r="AZ30" i="25"/>
  <c r="BT168" i="25"/>
  <c r="BV65" i="25"/>
  <c r="AW168" i="25"/>
  <c r="AY65" i="25"/>
  <c r="BC33" i="25"/>
  <c r="BA136" i="25"/>
  <c r="BM65" i="25"/>
  <c r="BK168" i="25"/>
  <c r="BS65" i="25"/>
  <c r="BQ168" i="25"/>
  <c r="CE61" i="25"/>
  <c r="CC164" i="25"/>
  <c r="CH65" i="25"/>
  <c r="CF168" i="25"/>
  <c r="BN65" i="25"/>
  <c r="BL168" i="25"/>
  <c r="BB65" i="25"/>
  <c r="AZ168" i="25"/>
  <c r="BJ168" i="25"/>
  <c r="BL65" i="25"/>
  <c r="AU25" i="25"/>
  <c r="AV26" i="25"/>
  <c r="AT129" i="25"/>
  <c r="CD168" i="25"/>
  <c r="CF65" i="25"/>
  <c r="BP65" i="25"/>
  <c r="BN168" i="25"/>
  <c r="BG168" i="25"/>
  <c r="BI65" i="25"/>
  <c r="BL147" i="25"/>
  <c r="BN44" i="25"/>
  <c r="BX159" i="25"/>
  <c r="BZ56" i="25"/>
  <c r="BB168" i="25"/>
  <c r="BD65" i="25"/>
  <c r="BB32" i="25"/>
  <c r="AZ135" i="25"/>
  <c r="BJ145" i="25"/>
  <c r="BL42" i="25"/>
  <c r="CE166" i="25"/>
  <c r="CG63" i="25"/>
  <c r="BS168" i="25"/>
  <c r="BU65" i="25"/>
  <c r="BJ40" i="25"/>
  <c r="BH143" i="25"/>
  <c r="BT50" i="25"/>
  <c r="BR153" i="25"/>
  <c r="AX65" i="25"/>
  <c r="AV168" i="25"/>
  <c r="CC65" i="25"/>
  <c r="CA168" i="25"/>
  <c r="BX169" i="8"/>
  <c r="BZ66" i="8"/>
  <c r="AX66" i="8"/>
  <c r="AV169" i="8"/>
  <c r="BW156" i="8"/>
  <c r="BY53" i="8"/>
  <c r="BT153" i="8"/>
  <c r="BV50" i="8"/>
  <c r="BA134" i="8"/>
  <c r="BC31" i="8"/>
  <c r="AY169" i="8"/>
  <c r="BA66" i="8"/>
  <c r="BA169" i="8"/>
  <c r="BC66" i="8"/>
  <c r="CD169" i="8"/>
  <c r="CF66" i="8"/>
  <c r="BQ169" i="8"/>
  <c r="BS66" i="8"/>
  <c r="BB135" i="8"/>
  <c r="BD32" i="8"/>
  <c r="BS169" i="8"/>
  <c r="BU66" i="8"/>
  <c r="BV169" i="8"/>
  <c r="BX66" i="8"/>
  <c r="BC169" i="8"/>
  <c r="BE66" i="8"/>
  <c r="AW130" i="8"/>
  <c r="AY27" i="8"/>
  <c r="CG169" i="8"/>
  <c r="CI66" i="8"/>
  <c r="BD169" i="8"/>
  <c r="BF66" i="8"/>
  <c r="BR169" i="8"/>
  <c r="BT66" i="8"/>
  <c r="BI169" i="8"/>
  <c r="BK66" i="8"/>
  <c r="CK170" i="8"/>
  <c r="CM67" i="8"/>
  <c r="BZ159" i="8"/>
  <c r="CB56" i="8"/>
  <c r="BJ169" i="8"/>
  <c r="BL66" i="8"/>
  <c r="AW169" i="8"/>
  <c r="AY66" i="8"/>
  <c r="BN169" i="8"/>
  <c r="BP66" i="8"/>
  <c r="BO169" i="8"/>
  <c r="BQ66" i="8"/>
  <c r="BN147" i="8"/>
  <c r="BP44" i="8"/>
  <c r="BG169" i="8"/>
  <c r="BI66" i="8"/>
  <c r="AX131" i="8"/>
  <c r="AZ28" i="8"/>
  <c r="CL66" i="8"/>
  <c r="CJ169" i="8"/>
  <c r="BD66" i="8"/>
  <c r="BB169" i="8"/>
  <c r="BT169" i="8"/>
  <c r="BV66" i="8"/>
  <c r="AX169" i="8"/>
  <c r="AZ66" i="8"/>
  <c r="CI168" i="8"/>
  <c r="CK65" i="8"/>
  <c r="BF139" i="8"/>
  <c r="BH36" i="8"/>
  <c r="BX157" i="8"/>
  <c r="BZ54" i="8"/>
  <c r="BY158" i="8"/>
  <c r="CA55" i="8"/>
  <c r="BH141" i="8"/>
  <c r="BJ38" i="8"/>
  <c r="BK144" i="8"/>
  <c r="BM41" i="8"/>
  <c r="AY132" i="8"/>
  <c r="BA29" i="8"/>
  <c r="BI142" i="8"/>
  <c r="BK39" i="8"/>
  <c r="CF169" i="8"/>
  <c r="CH66" i="8"/>
  <c r="BZ169" i="8"/>
  <c r="CB66" i="8"/>
  <c r="CB169" i="8"/>
  <c r="CD66" i="8"/>
  <c r="CB161" i="8"/>
  <c r="CD58" i="8"/>
  <c r="CD163" i="8"/>
  <c r="CF60" i="8"/>
  <c r="BM66" i="8"/>
  <c r="BK169" i="8"/>
  <c r="BY169" i="8"/>
  <c r="CA66" i="8"/>
  <c r="BD137" i="8"/>
  <c r="BF34" i="8"/>
  <c r="CA169" i="8"/>
  <c r="CC66" i="8"/>
  <c r="AZ169" i="8"/>
  <c r="BB66" i="8"/>
  <c r="CH167" i="8"/>
  <c r="CJ64" i="8"/>
  <c r="AZ133" i="8"/>
  <c r="BB30" i="8"/>
  <c r="CA160" i="8"/>
  <c r="CC57" i="8"/>
  <c r="CG166" i="8"/>
  <c r="CI63" i="8"/>
  <c r="BE138" i="8"/>
  <c r="BG35" i="8"/>
  <c r="BS152" i="8"/>
  <c r="BU49" i="8"/>
  <c r="CE164" i="8"/>
  <c r="CG61" i="8"/>
  <c r="CC162" i="8"/>
  <c r="CE59" i="8"/>
  <c r="BR151" i="8"/>
  <c r="BT48" i="8"/>
  <c r="BL169" i="8"/>
  <c r="BN66" i="8"/>
  <c r="BQ150" i="8"/>
  <c r="BS47" i="8"/>
  <c r="BW169" i="8"/>
  <c r="BY66" i="8"/>
  <c r="BV155" i="8"/>
  <c r="BX52" i="8"/>
  <c r="BM146" i="8"/>
  <c r="BO43" i="8"/>
  <c r="CF165" i="8"/>
  <c r="CH62" i="8"/>
  <c r="BF169" i="8"/>
  <c r="BH66" i="8"/>
  <c r="BC136" i="8"/>
  <c r="BE33" i="8"/>
  <c r="CC169" i="8"/>
  <c r="CE66" i="8"/>
  <c r="BU154" i="8"/>
  <c r="BW51" i="8"/>
  <c r="BH169" i="8"/>
  <c r="BJ66" i="8"/>
  <c r="AV129" i="8"/>
  <c r="AW25" i="8"/>
  <c r="AX26" i="8"/>
  <c r="BL145" i="8"/>
  <c r="BN42" i="8"/>
  <c r="CE169" i="8"/>
  <c r="CG66" i="8"/>
  <c r="BE169" i="8"/>
  <c r="BG66" i="8"/>
  <c r="BJ143" i="8"/>
  <c r="BL40" i="8"/>
  <c r="BO148" i="8"/>
  <c r="BQ45" i="8"/>
  <c r="BP149" i="8"/>
  <c r="BR46" i="8"/>
  <c r="BG140" i="8"/>
  <c r="BI37" i="8"/>
  <c r="BP169" i="8"/>
  <c r="BR66" i="8"/>
  <c r="CH169" i="8"/>
  <c r="CJ66" i="8"/>
  <c r="BM169" i="8"/>
  <c r="BO66" i="8"/>
  <c r="BU169" i="8"/>
  <c r="BW66" i="8"/>
  <c r="AU169" i="8"/>
  <c r="AW66" i="8"/>
  <c r="AV66" i="8"/>
  <c r="CI66" i="25" l="1"/>
  <c r="CG169" i="25"/>
  <c r="BJ39" i="25"/>
  <c r="BH142" i="25"/>
  <c r="BG141" i="25"/>
  <c r="BI38" i="25"/>
  <c r="CI64" i="25"/>
  <c r="CG167" i="25"/>
  <c r="BQ66" i="25"/>
  <c r="BO169" i="25"/>
  <c r="BB66" i="25"/>
  <c r="AZ169" i="25"/>
  <c r="BK145" i="25"/>
  <c r="BM42" i="25"/>
  <c r="BE66" i="25"/>
  <c r="BC169" i="25"/>
  <c r="BH169" i="25"/>
  <c r="BJ66" i="25"/>
  <c r="BZ169" i="25"/>
  <c r="CB66" i="25"/>
  <c r="BL41" i="25"/>
  <c r="BJ144" i="25"/>
  <c r="BP66" i="25"/>
  <c r="BN169" i="25"/>
  <c r="BM169" i="25"/>
  <c r="BO66" i="25"/>
  <c r="CE169" i="25"/>
  <c r="CG66" i="25"/>
  <c r="BK169" i="25"/>
  <c r="BM66" i="25"/>
  <c r="BS48" i="25"/>
  <c r="BQ151" i="25"/>
  <c r="AW66" i="25"/>
  <c r="AV66" i="25"/>
  <c r="AU169" i="25"/>
  <c r="BA30" i="25"/>
  <c r="AY133" i="25"/>
  <c r="BY66" i="25"/>
  <c r="BW169" i="25"/>
  <c r="BP150" i="25"/>
  <c r="BR47" i="25"/>
  <c r="CE66" i="25"/>
  <c r="CC169" i="25"/>
  <c r="BW66" i="25"/>
  <c r="BU169" i="25"/>
  <c r="BL146" i="25"/>
  <c r="BN43" i="25"/>
  <c r="BN148" i="25"/>
  <c r="BP45" i="25"/>
  <c r="CA66" i="25"/>
  <c r="BY169" i="25"/>
  <c r="BY54" i="25"/>
  <c r="BW157" i="25"/>
  <c r="BF35" i="25"/>
  <c r="BD138" i="25"/>
  <c r="AV169" i="25"/>
  <c r="AX66" i="25"/>
  <c r="BG169" i="25"/>
  <c r="BI66" i="25"/>
  <c r="CH169" i="25"/>
  <c r="CJ66" i="25"/>
  <c r="BE34" i="25"/>
  <c r="BC137" i="25"/>
  <c r="BX66" i="25"/>
  <c r="BV169" i="25"/>
  <c r="CD169" i="25"/>
  <c r="CF66" i="25"/>
  <c r="CC66" i="25"/>
  <c r="CA169" i="25"/>
  <c r="BQ169" i="25"/>
  <c r="BS66" i="25"/>
  <c r="BF140" i="25"/>
  <c r="BH37" i="25"/>
  <c r="AZ29" i="25"/>
  <c r="AX132" i="25"/>
  <c r="CC58" i="25"/>
  <c r="CA161" i="25"/>
  <c r="BR169" i="25"/>
  <c r="BT66" i="25"/>
  <c r="AY66" i="25"/>
  <c r="AW169" i="25"/>
  <c r="BK40" i="25"/>
  <c r="BI143" i="25"/>
  <c r="BZ160" i="25"/>
  <c r="CB57" i="25"/>
  <c r="BR66" i="25"/>
  <c r="BP169" i="25"/>
  <c r="BG36" i="25"/>
  <c r="BE139" i="25"/>
  <c r="BS153" i="25"/>
  <c r="BU50" i="25"/>
  <c r="BC66" i="25"/>
  <c r="BA169" i="25"/>
  <c r="BC32" i="25"/>
  <c r="BA135" i="25"/>
  <c r="AW131" i="25"/>
  <c r="AY28" i="25"/>
  <c r="CC163" i="25"/>
  <c r="CE60" i="25"/>
  <c r="BO44" i="25"/>
  <c r="BM147" i="25"/>
  <c r="AZ134" i="25"/>
  <c r="BB31" i="25"/>
  <c r="BL66" i="25"/>
  <c r="BJ169" i="25"/>
  <c r="BD169" i="25"/>
  <c r="BF66" i="25"/>
  <c r="BW52" i="25"/>
  <c r="BU155" i="25"/>
  <c r="BX169" i="25"/>
  <c r="BZ66" i="25"/>
  <c r="CF169" i="25"/>
  <c r="CH66" i="25"/>
  <c r="BA66" i="25"/>
  <c r="AY169" i="25"/>
  <c r="BO149" i="25"/>
  <c r="BQ46" i="25"/>
  <c r="BR152" i="25"/>
  <c r="BT49" i="25"/>
  <c r="CF166" i="25"/>
  <c r="CH63" i="25"/>
  <c r="BY159" i="25"/>
  <c r="CA56" i="25"/>
  <c r="BE169" i="25"/>
  <c r="BG66" i="25"/>
  <c r="AZ66" i="25"/>
  <c r="AX169" i="25"/>
  <c r="BK66" i="25"/>
  <c r="BI169" i="25"/>
  <c r="AX27" i="25"/>
  <c r="AV130" i="25"/>
  <c r="CE165" i="25"/>
  <c r="CG62" i="25"/>
  <c r="BH66" i="25"/>
  <c r="BF169" i="25"/>
  <c r="BB136" i="25"/>
  <c r="BD33" i="25"/>
  <c r="AU129" i="25"/>
  <c r="AV25" i="25"/>
  <c r="AW26" i="25"/>
  <c r="BX53" i="25"/>
  <c r="BV156" i="25"/>
  <c r="BN66" i="25"/>
  <c r="BL169" i="25"/>
  <c r="BZ55" i="25"/>
  <c r="BX158" i="25"/>
  <c r="BV51" i="25"/>
  <c r="BT154" i="25"/>
  <c r="BD66" i="25"/>
  <c r="BB169" i="25"/>
  <c r="BS169" i="25"/>
  <c r="BU66" i="25"/>
  <c r="CG168" i="25"/>
  <c r="CI65" i="25"/>
  <c r="CJ65" i="25"/>
  <c r="CH168" i="25"/>
  <c r="CD59" i="25"/>
  <c r="CB162" i="25"/>
  <c r="CD66" i="25"/>
  <c r="CB169" i="25"/>
  <c r="CF61" i="25"/>
  <c r="CD164" i="25"/>
  <c r="BV66" i="25"/>
  <c r="BT169" i="25"/>
  <c r="BN146" i="8"/>
  <c r="BP43" i="8"/>
  <c r="BM170" i="8"/>
  <c r="BO67" i="8"/>
  <c r="BJ142" i="8"/>
  <c r="BL39" i="8"/>
  <c r="CK169" i="8"/>
  <c r="CM66" i="8"/>
  <c r="AZ132" i="8"/>
  <c r="BB29" i="8"/>
  <c r="BP148" i="8"/>
  <c r="BR45" i="8"/>
  <c r="CF170" i="8"/>
  <c r="CH67" i="8"/>
  <c r="BN170" i="8"/>
  <c r="BP67" i="8"/>
  <c r="CI167" i="8"/>
  <c r="CK64" i="8"/>
  <c r="CE58" i="8"/>
  <c r="CC161" i="8"/>
  <c r="CB170" i="8"/>
  <c r="CD67" i="8"/>
  <c r="CA159" i="8"/>
  <c r="CC56" i="8"/>
  <c r="BQ170" i="8"/>
  <c r="BS67" i="8"/>
  <c r="BU170" i="8"/>
  <c r="BW67" i="8"/>
  <c r="BC170" i="8"/>
  <c r="BE67" i="8"/>
  <c r="BH170" i="8"/>
  <c r="BJ67" i="8"/>
  <c r="CG165" i="8"/>
  <c r="CI62" i="8"/>
  <c r="CJ168" i="8"/>
  <c r="CL65" i="8"/>
  <c r="CF164" i="8"/>
  <c r="CH61" i="8"/>
  <c r="AX170" i="8"/>
  <c r="AZ67" i="8"/>
  <c r="AZ170" i="8"/>
  <c r="BB67" i="8"/>
  <c r="BP170" i="8"/>
  <c r="BR67" i="8"/>
  <c r="CB160" i="8"/>
  <c r="CD57" i="8"/>
  <c r="BD136" i="8"/>
  <c r="BF33" i="8"/>
  <c r="BG170" i="8"/>
  <c r="BI67" i="8"/>
  <c r="BW155" i="8"/>
  <c r="BY52" i="8"/>
  <c r="BT152" i="8"/>
  <c r="BV49" i="8"/>
  <c r="BU153" i="8"/>
  <c r="BW50" i="8"/>
  <c r="BB170" i="8"/>
  <c r="BD67" i="8"/>
  <c r="CH170" i="8"/>
  <c r="CJ67" i="8"/>
  <c r="CM171" i="8"/>
  <c r="CO68" i="8"/>
  <c r="BF170" i="8"/>
  <c r="BH67" i="8"/>
  <c r="BA170" i="8"/>
  <c r="BC67" i="8"/>
  <c r="BB134" i="8"/>
  <c r="BD31" i="8"/>
  <c r="CC170" i="8"/>
  <c r="CE67" i="8"/>
  <c r="CD162" i="8"/>
  <c r="CF59" i="8"/>
  <c r="BK143" i="8"/>
  <c r="BM40" i="8"/>
  <c r="CL170" i="8"/>
  <c r="CN67" i="8"/>
  <c r="CJ170" i="8"/>
  <c r="CL67" i="8"/>
  <c r="BX156" i="8"/>
  <c r="BZ53" i="8"/>
  <c r="BK170" i="8"/>
  <c r="BM67" i="8"/>
  <c r="CI170" i="8"/>
  <c r="CK67" i="8"/>
  <c r="BS151" i="8"/>
  <c r="BU48" i="8"/>
  <c r="CE163" i="8"/>
  <c r="CG60" i="8"/>
  <c r="BG139" i="8"/>
  <c r="BI36" i="8"/>
  <c r="BF138" i="8"/>
  <c r="BH35" i="8"/>
  <c r="CD170" i="8"/>
  <c r="CF67" i="8"/>
  <c r="BA133" i="8"/>
  <c r="BC30" i="8"/>
  <c r="BQ149" i="8"/>
  <c r="BS46" i="8"/>
  <c r="BL144" i="8"/>
  <c r="BN41" i="8"/>
  <c r="BV170" i="8"/>
  <c r="BX67" i="8"/>
  <c r="BI170" i="8"/>
  <c r="BK67" i="8"/>
  <c r="AY170" i="8"/>
  <c r="BA67" i="8"/>
  <c r="AY131" i="8"/>
  <c r="BA28" i="8"/>
  <c r="BC135" i="8"/>
  <c r="BE32" i="8"/>
  <c r="BZ170" i="8"/>
  <c r="CB67" i="8"/>
  <c r="BR170" i="8"/>
  <c r="BT67" i="8"/>
  <c r="CA170" i="8"/>
  <c r="CC67" i="8"/>
  <c r="BM145" i="8"/>
  <c r="BO42" i="8"/>
  <c r="BZ158" i="8"/>
  <c r="CB55" i="8"/>
  <c r="BL170" i="8"/>
  <c r="BN67" i="8"/>
  <c r="BE170" i="8"/>
  <c r="BG67" i="8"/>
  <c r="BV154" i="8"/>
  <c r="BX51" i="8"/>
  <c r="BJ170" i="8"/>
  <c r="BL67" i="8"/>
  <c r="CH166" i="8"/>
  <c r="CJ63" i="8"/>
  <c r="BY170" i="8"/>
  <c r="CA67" i="8"/>
  <c r="BD170" i="8"/>
  <c r="BF67" i="8"/>
  <c r="CE170" i="8"/>
  <c r="CG67" i="8"/>
  <c r="BW170" i="8"/>
  <c r="BY67" i="8"/>
  <c r="AW170" i="8"/>
  <c r="AY67" i="8"/>
  <c r="BI141" i="8"/>
  <c r="BK38" i="8"/>
  <c r="CG170" i="8"/>
  <c r="CI67" i="8"/>
  <c r="AX130" i="8"/>
  <c r="AZ27" i="8"/>
  <c r="BJ37" i="8"/>
  <c r="BH140" i="8"/>
  <c r="BT170" i="8"/>
  <c r="BV67" i="8"/>
  <c r="BX170" i="8"/>
  <c r="BZ67" i="8"/>
  <c r="BS170" i="8"/>
  <c r="BU67" i="8"/>
  <c r="BY157" i="8"/>
  <c r="CA54" i="8"/>
  <c r="AX67" i="8"/>
  <c r="AV170" i="8"/>
  <c r="AW67" i="8"/>
  <c r="BO170" i="8"/>
  <c r="BQ67" i="8"/>
  <c r="BR150" i="8"/>
  <c r="BT47" i="8"/>
  <c r="AW129" i="8"/>
  <c r="AX25" i="8"/>
  <c r="AY26" i="8"/>
  <c r="BE137" i="8"/>
  <c r="BG34" i="8"/>
  <c r="BO147" i="8"/>
  <c r="BQ44" i="8"/>
  <c r="CL67" i="25" l="1"/>
  <c r="CJ170" i="25"/>
  <c r="BC31" i="25"/>
  <c r="BA134" i="25"/>
  <c r="CH170" i="25"/>
  <c r="CJ67" i="25"/>
  <c r="BJ67" i="25"/>
  <c r="BH170" i="25"/>
  <c r="BL145" i="25"/>
  <c r="BN42" i="25"/>
  <c r="BV155" i="25"/>
  <c r="BX52" i="25"/>
  <c r="BW170" i="25"/>
  <c r="BY67" i="25"/>
  <c r="AX67" i="25"/>
  <c r="AV170" i="25"/>
  <c r="AW67" i="25"/>
  <c r="BV170" i="25"/>
  <c r="BX67" i="25"/>
  <c r="AW25" i="25"/>
  <c r="AX26" i="25"/>
  <c r="AV129" i="25"/>
  <c r="BG170" i="25"/>
  <c r="BI67" i="25"/>
  <c r="BE33" i="25"/>
  <c r="BC136" i="25"/>
  <c r="BA67" i="25"/>
  <c r="AY170" i="25"/>
  <c r="BT170" i="25"/>
  <c r="BV67" i="25"/>
  <c r="AZ67" i="25"/>
  <c r="AX170" i="25"/>
  <c r="CA170" i="25"/>
  <c r="CC67" i="25"/>
  <c r="AW170" i="25"/>
  <c r="AY67" i="25"/>
  <c r="BO170" i="25"/>
  <c r="BQ67" i="25"/>
  <c r="BW67" i="25"/>
  <c r="BU170" i="25"/>
  <c r="CB56" i="25"/>
  <c r="BZ159" i="25"/>
  <c r="BY53" i="25"/>
  <c r="BW156" i="25"/>
  <c r="BT67" i="25"/>
  <c r="BR170" i="25"/>
  <c r="CE67" i="25"/>
  <c r="CC170" i="25"/>
  <c r="BZ67" i="25"/>
  <c r="BX170" i="25"/>
  <c r="CG67" i="25"/>
  <c r="CE170" i="25"/>
  <c r="CK65" i="25"/>
  <c r="CI168" i="25"/>
  <c r="CC57" i="25"/>
  <c r="CA160" i="25"/>
  <c r="BT48" i="25"/>
  <c r="BR151" i="25"/>
  <c r="BS152" i="25"/>
  <c r="BU49" i="25"/>
  <c r="CD67" i="25"/>
  <c r="CB170" i="25"/>
  <c r="BK39" i="25"/>
  <c r="BI142" i="25"/>
  <c r="BK170" i="25"/>
  <c r="BM67" i="25"/>
  <c r="BG67" i="25"/>
  <c r="BE170" i="25"/>
  <c r="BA29" i="25"/>
  <c r="AY132" i="25"/>
  <c r="BY158" i="25"/>
  <c r="CA55" i="25"/>
  <c r="BO43" i="25"/>
  <c r="BM146" i="25"/>
  <c r="BO148" i="25"/>
  <c r="BQ45" i="25"/>
  <c r="CB161" i="25"/>
  <c r="CD58" i="25"/>
  <c r="BA170" i="25"/>
  <c r="BC67" i="25"/>
  <c r="BF139" i="25"/>
  <c r="BH36" i="25"/>
  <c r="CD170" i="25"/>
  <c r="CF67" i="25"/>
  <c r="BF67" i="25"/>
  <c r="BD170" i="25"/>
  <c r="CJ64" i="25"/>
  <c r="CH167" i="25"/>
  <c r="BS47" i="25"/>
  <c r="BQ150" i="25"/>
  <c r="BR46" i="25"/>
  <c r="BP149" i="25"/>
  <c r="BL67" i="25"/>
  <c r="BJ170" i="25"/>
  <c r="BD67" i="25"/>
  <c r="BB170" i="25"/>
  <c r="BJ143" i="25"/>
  <c r="BL40" i="25"/>
  <c r="AY27" i="25"/>
  <c r="AW130" i="25"/>
  <c r="BB67" i="25"/>
  <c r="AZ170" i="25"/>
  <c r="BS67" i="25"/>
  <c r="BQ170" i="25"/>
  <c r="CF165" i="25"/>
  <c r="CH62" i="25"/>
  <c r="CI63" i="25"/>
  <c r="CG166" i="25"/>
  <c r="CC162" i="25"/>
  <c r="CE59" i="25"/>
  <c r="AZ28" i="25"/>
  <c r="AX131" i="25"/>
  <c r="BL170" i="25"/>
  <c r="BN67" i="25"/>
  <c r="BE67" i="25"/>
  <c r="BC170" i="25"/>
  <c r="BK144" i="25"/>
  <c r="BM41" i="25"/>
  <c r="BB30" i="25"/>
  <c r="AZ133" i="25"/>
  <c r="CH67" i="25"/>
  <c r="CF170" i="25"/>
  <c r="BY170" i="25"/>
  <c r="CA67" i="25"/>
  <c r="CJ169" i="25"/>
  <c r="CL66" i="25"/>
  <c r="BZ54" i="25"/>
  <c r="BX157" i="25"/>
  <c r="BZ170" i="25"/>
  <c r="CB67" i="25"/>
  <c r="BU67" i="25"/>
  <c r="BS170" i="25"/>
  <c r="BK67" i="25"/>
  <c r="BI170" i="25"/>
  <c r="CI67" i="25"/>
  <c r="CG170" i="25"/>
  <c r="CK66" i="25"/>
  <c r="CI169" i="25"/>
  <c r="BT153" i="25"/>
  <c r="BV50" i="25"/>
  <c r="BG140" i="25"/>
  <c r="BI37" i="25"/>
  <c r="BD137" i="25"/>
  <c r="BF34" i="25"/>
  <c r="BH67" i="25"/>
  <c r="BF170" i="25"/>
  <c r="BP67" i="25"/>
  <c r="BN170" i="25"/>
  <c r="BE138" i="25"/>
  <c r="BG35" i="25"/>
  <c r="BP170" i="25"/>
  <c r="BR67" i="25"/>
  <c r="CK67" i="25"/>
  <c r="CI170" i="25"/>
  <c r="CD163" i="25"/>
  <c r="CF60" i="25"/>
  <c r="BD32" i="25"/>
  <c r="BB135" i="25"/>
  <c r="CE164" i="25"/>
  <c r="CG61" i="25"/>
  <c r="BW51" i="25"/>
  <c r="BU154" i="25"/>
  <c r="BJ38" i="25"/>
  <c r="BH141" i="25"/>
  <c r="BN147" i="25"/>
  <c r="BP44" i="25"/>
  <c r="BM170" i="25"/>
  <c r="BO67" i="25"/>
  <c r="BF171" i="8"/>
  <c r="BH68" i="8"/>
  <c r="CJ167" i="8"/>
  <c r="CL64" i="8"/>
  <c r="CO172" i="8"/>
  <c r="CQ69" i="8"/>
  <c r="BY156" i="8"/>
  <c r="CA53" i="8"/>
  <c r="CD161" i="8"/>
  <c r="CF58" i="8"/>
  <c r="CL169" i="8"/>
  <c r="CN66" i="8"/>
  <c r="BB133" i="8"/>
  <c r="BD30" i="8"/>
  <c r="BX155" i="8"/>
  <c r="BZ52" i="8"/>
  <c r="CC171" i="8"/>
  <c r="CE68" i="8"/>
  <c r="CB171" i="8"/>
  <c r="CD68" i="8"/>
  <c r="BE31" i="8"/>
  <c r="BC134" i="8"/>
  <c r="BI171" i="8"/>
  <c r="BK68" i="8"/>
  <c r="BT68" i="8"/>
  <c r="BR171" i="8"/>
  <c r="BW171" i="8"/>
  <c r="BY68" i="8"/>
  <c r="BP171" i="8"/>
  <c r="BR68" i="8"/>
  <c r="AX129" i="8"/>
  <c r="AZ26" i="8"/>
  <c r="AY25" i="8"/>
  <c r="CB159" i="8"/>
  <c r="CD56" i="8"/>
  <c r="BE136" i="8"/>
  <c r="BG33" i="8"/>
  <c r="CF171" i="8"/>
  <c r="CH68" i="8"/>
  <c r="BK142" i="8"/>
  <c r="BM39" i="8"/>
  <c r="CJ171" i="8"/>
  <c r="CL68" i="8"/>
  <c r="BS171" i="8"/>
  <c r="BU68" i="8"/>
  <c r="CM170" i="8"/>
  <c r="CO67" i="8"/>
  <c r="BG171" i="8"/>
  <c r="BI68" i="8"/>
  <c r="BO146" i="8"/>
  <c r="BQ43" i="8"/>
  <c r="BH139" i="8"/>
  <c r="BJ36" i="8"/>
  <c r="AY130" i="8"/>
  <c r="BA27" i="8"/>
  <c r="CA158" i="8"/>
  <c r="CC55" i="8"/>
  <c r="AY171" i="8"/>
  <c r="BA68" i="8"/>
  <c r="BL171" i="8"/>
  <c r="BN68" i="8"/>
  <c r="BM144" i="8"/>
  <c r="BO41" i="8"/>
  <c r="BC171" i="8"/>
  <c r="BE68" i="8"/>
  <c r="CI166" i="8"/>
  <c r="CK63" i="8"/>
  <c r="BL143" i="8"/>
  <c r="BN40" i="8"/>
  <c r="BA132" i="8"/>
  <c r="BC29" i="8"/>
  <c r="AW171" i="8"/>
  <c r="AY68" i="8"/>
  <c r="AX68" i="8"/>
  <c r="BU171" i="8"/>
  <c r="BW68" i="8"/>
  <c r="BY171" i="8"/>
  <c r="CA68" i="8"/>
  <c r="CF163" i="8"/>
  <c r="CH60" i="8"/>
  <c r="BD171" i="8"/>
  <c r="BF68" i="8"/>
  <c r="BB171" i="8"/>
  <c r="BD68" i="8"/>
  <c r="BJ171" i="8"/>
  <c r="BL68" i="8"/>
  <c r="CC160" i="8"/>
  <c r="CE57" i="8"/>
  <c r="CD171" i="8"/>
  <c r="CF68" i="8"/>
  <c r="BN171" i="8"/>
  <c r="BP68" i="8"/>
  <c r="BA171" i="8"/>
  <c r="BC68" i="8"/>
  <c r="BI140" i="8"/>
  <c r="BK37" i="8"/>
  <c r="AX171" i="8"/>
  <c r="AZ68" i="8"/>
  <c r="BB28" i="8"/>
  <c r="AZ131" i="8"/>
  <c r="CG171" i="8"/>
  <c r="CI68" i="8"/>
  <c r="CE171" i="8"/>
  <c r="CG68" i="8"/>
  <c r="BF137" i="8"/>
  <c r="BH34" i="8"/>
  <c r="BO171" i="8"/>
  <c r="BQ68" i="8"/>
  <c r="BK171" i="8"/>
  <c r="BM68" i="8"/>
  <c r="BN145" i="8"/>
  <c r="BP42" i="8"/>
  <c r="CI61" i="8"/>
  <c r="CG164" i="8"/>
  <c r="CK171" i="8"/>
  <c r="CM68" i="8"/>
  <c r="BZ157" i="8"/>
  <c r="CB54" i="8"/>
  <c r="BQ171" i="8"/>
  <c r="BS68" i="8"/>
  <c r="BG138" i="8"/>
  <c r="BI35" i="8"/>
  <c r="BZ171" i="8"/>
  <c r="CB68" i="8"/>
  <c r="CI171" i="8"/>
  <c r="CK68" i="8"/>
  <c r="BD135" i="8"/>
  <c r="BF32" i="8"/>
  <c r="BW154" i="8"/>
  <c r="BY51" i="8"/>
  <c r="CH165" i="8"/>
  <c r="CJ62" i="8"/>
  <c r="CH171" i="8"/>
  <c r="CJ68" i="8"/>
  <c r="BP147" i="8"/>
  <c r="BR44" i="8"/>
  <c r="BT171" i="8"/>
  <c r="BV68" i="8"/>
  <c r="BU152" i="8"/>
  <c r="BW49" i="8"/>
  <c r="BM171" i="8"/>
  <c r="BO68" i="8"/>
  <c r="CL171" i="8"/>
  <c r="CN68" i="8"/>
  <c r="CE162" i="8"/>
  <c r="CG59" i="8"/>
  <c r="BT151" i="8"/>
  <c r="BV48" i="8"/>
  <c r="BJ141" i="8"/>
  <c r="BL38" i="8"/>
  <c r="BQ148" i="8"/>
  <c r="BS45" i="8"/>
  <c r="BV171" i="8"/>
  <c r="BX68" i="8"/>
  <c r="CA171" i="8"/>
  <c r="CC68" i="8"/>
  <c r="BH171" i="8"/>
  <c r="BJ68" i="8"/>
  <c r="BV153" i="8"/>
  <c r="BX50" i="8"/>
  <c r="AZ171" i="8"/>
  <c r="BB68" i="8"/>
  <c r="BE171" i="8"/>
  <c r="BG68" i="8"/>
  <c r="CK168" i="8"/>
  <c r="CM65" i="8"/>
  <c r="BR149" i="8"/>
  <c r="BT46" i="8"/>
  <c r="BX171" i="8"/>
  <c r="BZ68" i="8"/>
  <c r="BU47" i="8"/>
  <c r="BS150" i="8"/>
  <c r="CN171" i="8"/>
  <c r="CP68" i="8"/>
  <c r="BQ44" i="25" l="1"/>
  <c r="BO147" i="25"/>
  <c r="BE68" i="25"/>
  <c r="BC171" i="25"/>
  <c r="CF59" i="25"/>
  <c r="CD162" i="25"/>
  <c r="BY157" i="25"/>
  <c r="CA54" i="25"/>
  <c r="BJ37" i="25"/>
  <c r="BH140" i="25"/>
  <c r="CG68" i="25"/>
  <c r="CE171" i="25"/>
  <c r="BF33" i="25"/>
  <c r="BD136" i="25"/>
  <c r="BD171" i="25"/>
  <c r="BF68" i="25"/>
  <c r="BT171" i="25"/>
  <c r="BV68" i="25"/>
  <c r="CJ68" i="25"/>
  <c r="CH171" i="25"/>
  <c r="BT68" i="25"/>
  <c r="BR171" i="25"/>
  <c r="CB171" i="25"/>
  <c r="CD68" i="25"/>
  <c r="AY68" i="25"/>
  <c r="AX68" i="25"/>
  <c r="AW171" i="25"/>
  <c r="BE137" i="25"/>
  <c r="BG34" i="25"/>
  <c r="CG165" i="25"/>
  <c r="CI62" i="25"/>
  <c r="CK64" i="25"/>
  <c r="CI167" i="25"/>
  <c r="BN68" i="25"/>
  <c r="BL171" i="25"/>
  <c r="AX25" i="25"/>
  <c r="AW129" i="25"/>
  <c r="AY26" i="25"/>
  <c r="BR45" i="25"/>
  <c r="BP148" i="25"/>
  <c r="BH171" i="25"/>
  <c r="BJ68" i="25"/>
  <c r="CH166" i="25"/>
  <c r="CJ63" i="25"/>
  <c r="BA28" i="25"/>
  <c r="AY131" i="25"/>
  <c r="BH68" i="25"/>
  <c r="BF171" i="25"/>
  <c r="BW50" i="25"/>
  <c r="BU153" i="25"/>
  <c r="CK169" i="25"/>
  <c r="CM66" i="25"/>
  <c r="CB68" i="25"/>
  <c r="BZ171" i="25"/>
  <c r="CE68" i="25"/>
  <c r="CC171" i="25"/>
  <c r="BX68" i="25"/>
  <c r="BV171" i="25"/>
  <c r="BQ68" i="25"/>
  <c r="BO171" i="25"/>
  <c r="BY52" i="25"/>
  <c r="BW155" i="25"/>
  <c r="BV154" i="25"/>
  <c r="BX51" i="25"/>
  <c r="BG68" i="25"/>
  <c r="BE171" i="25"/>
  <c r="BB29" i="25"/>
  <c r="AZ132" i="25"/>
  <c r="BB171" i="25"/>
  <c r="BD68" i="25"/>
  <c r="CJ168" i="25"/>
  <c r="CL65" i="25"/>
  <c r="CC161" i="25"/>
  <c r="CE58" i="25"/>
  <c r="CI68" i="25"/>
  <c r="CG171" i="25"/>
  <c r="AX130" i="25"/>
  <c r="AZ27" i="25"/>
  <c r="BI36" i="25"/>
  <c r="BG139" i="25"/>
  <c r="BP68" i="25"/>
  <c r="BN171" i="25"/>
  <c r="BS46" i="25"/>
  <c r="BQ149" i="25"/>
  <c r="BE32" i="25"/>
  <c r="BC135" i="25"/>
  <c r="BH35" i="25"/>
  <c r="BF138" i="25"/>
  <c r="CM67" i="25"/>
  <c r="CK170" i="25"/>
  <c r="BK171" i="25"/>
  <c r="BM68" i="25"/>
  <c r="CH68" i="25"/>
  <c r="CF171" i="25"/>
  <c r="BI68" i="25"/>
  <c r="BG171" i="25"/>
  <c r="CH61" i="25"/>
  <c r="CF164" i="25"/>
  <c r="CB55" i="25"/>
  <c r="BZ158" i="25"/>
  <c r="BU68" i="25"/>
  <c r="BS171" i="25"/>
  <c r="CC56" i="25"/>
  <c r="CA159" i="25"/>
  <c r="BV49" i="25"/>
  <c r="BT152" i="25"/>
  <c r="BQ171" i="25"/>
  <c r="BS68" i="25"/>
  <c r="BB68" i="25"/>
  <c r="AZ171" i="25"/>
  <c r="BX156" i="25"/>
  <c r="BZ53" i="25"/>
  <c r="CN67" i="25"/>
  <c r="CL170" i="25"/>
  <c r="BD31" i="25"/>
  <c r="BB134" i="25"/>
  <c r="BN41" i="25"/>
  <c r="BL144" i="25"/>
  <c r="BM40" i="25"/>
  <c r="BK143" i="25"/>
  <c r="CD57" i="25"/>
  <c r="CB160" i="25"/>
  <c r="AZ68" i="25"/>
  <c r="AX171" i="25"/>
  <c r="CN68" i="25"/>
  <c r="CL171" i="25"/>
  <c r="BR68" i="25"/>
  <c r="BP171" i="25"/>
  <c r="BO42" i="25"/>
  <c r="BM145" i="25"/>
  <c r="BO68" i="25"/>
  <c r="BM171" i="25"/>
  <c r="AY171" i="25"/>
  <c r="BA68" i="25"/>
  <c r="BK68" i="25"/>
  <c r="BI171" i="25"/>
  <c r="CA68" i="25"/>
  <c r="BY171" i="25"/>
  <c r="BL68" i="25"/>
  <c r="BJ171" i="25"/>
  <c r="BA171" i="25"/>
  <c r="BC68" i="25"/>
  <c r="BR150" i="25"/>
  <c r="BT47" i="25"/>
  <c r="BL39" i="25"/>
  <c r="BJ142" i="25"/>
  <c r="CK171" i="25"/>
  <c r="CM68" i="25"/>
  <c r="BI141" i="25"/>
  <c r="BK38" i="25"/>
  <c r="CK68" i="25"/>
  <c r="CI171" i="25"/>
  <c r="BW68" i="25"/>
  <c r="BU171" i="25"/>
  <c r="CC68" i="25"/>
  <c r="CA171" i="25"/>
  <c r="CG60" i="25"/>
  <c r="CE163" i="25"/>
  <c r="BS151" i="25"/>
  <c r="BU48" i="25"/>
  <c r="BC30" i="25"/>
  <c r="BA133" i="25"/>
  <c r="CF68" i="25"/>
  <c r="CD171" i="25"/>
  <c r="BY68" i="25"/>
  <c r="BW171" i="25"/>
  <c r="BZ68" i="25"/>
  <c r="BX171" i="25"/>
  <c r="BN146" i="25"/>
  <c r="BP43" i="25"/>
  <c r="CL68" i="25"/>
  <c r="CJ171" i="25"/>
  <c r="BB172" i="8"/>
  <c r="BD69" i="8"/>
  <c r="BO172" i="8"/>
  <c r="BQ69" i="8"/>
  <c r="BI139" i="8"/>
  <c r="BK36" i="8"/>
  <c r="CB158" i="8"/>
  <c r="CD55" i="8"/>
  <c r="BK141" i="8"/>
  <c r="BM38" i="8"/>
  <c r="BE172" i="8"/>
  <c r="BG69" i="8"/>
  <c r="BN172" i="8"/>
  <c r="BP69" i="8"/>
  <c r="CO171" i="8"/>
  <c r="CQ68" i="8"/>
  <c r="BK172" i="8"/>
  <c r="BM69" i="8"/>
  <c r="AX172" i="8"/>
  <c r="AZ69" i="8"/>
  <c r="AY69" i="8"/>
  <c r="AY129" i="8"/>
  <c r="BA26" i="8"/>
  <c r="AZ25" i="8"/>
  <c r="BU46" i="8"/>
  <c r="BS149" i="8"/>
  <c r="CG163" i="8"/>
  <c r="CI60" i="8"/>
  <c r="BW153" i="8"/>
  <c r="BY50" i="8"/>
  <c r="BY155" i="8"/>
  <c r="CA52" i="8"/>
  <c r="CM172" i="8"/>
  <c r="CO69" i="8"/>
  <c r="BH138" i="8"/>
  <c r="BJ35" i="8"/>
  <c r="BC172" i="8"/>
  <c r="BE69" i="8"/>
  <c r="CF172" i="8"/>
  <c r="CH69" i="8"/>
  <c r="CH164" i="8"/>
  <c r="CJ61" i="8"/>
  <c r="BA69" i="8"/>
  <c r="AY172" i="8"/>
  <c r="BN144" i="8"/>
  <c r="BP41" i="8"/>
  <c r="BO145" i="8"/>
  <c r="BQ42" i="8"/>
  <c r="BA172" i="8"/>
  <c r="BC69" i="8"/>
  <c r="AZ130" i="8"/>
  <c r="BB27" i="8"/>
  <c r="CD172" i="8"/>
  <c r="CF69" i="8"/>
  <c r="CN170" i="8"/>
  <c r="CP67" i="8"/>
  <c r="CH172" i="8"/>
  <c r="CJ69" i="8"/>
  <c r="BS172" i="8"/>
  <c r="BU69" i="8"/>
  <c r="CE161" i="8"/>
  <c r="CG58" i="8"/>
  <c r="BQ147" i="8"/>
  <c r="BS44" i="8"/>
  <c r="BU172" i="8"/>
  <c r="BW69" i="8"/>
  <c r="CE172" i="8"/>
  <c r="CG69" i="8"/>
  <c r="CF162" i="8"/>
  <c r="CH59" i="8"/>
  <c r="CI165" i="8"/>
  <c r="CK62" i="8"/>
  <c r="CC69" i="8"/>
  <c r="CA172" i="8"/>
  <c r="BX154" i="8"/>
  <c r="BZ51" i="8"/>
  <c r="BU151" i="8"/>
  <c r="BW48" i="8"/>
  <c r="BZ172" i="8"/>
  <c r="CB69" i="8"/>
  <c r="BJ172" i="8"/>
  <c r="BL69" i="8"/>
  <c r="CC172" i="8"/>
  <c r="CE69" i="8"/>
  <c r="BL142" i="8"/>
  <c r="BN39" i="8"/>
  <c r="BV172" i="8"/>
  <c r="BX69" i="8"/>
  <c r="BF136" i="8"/>
  <c r="BH33" i="8"/>
  <c r="BP146" i="8"/>
  <c r="BR43" i="8"/>
  <c r="AZ172" i="8"/>
  <c r="BB69" i="8"/>
  <c r="BP172" i="8"/>
  <c r="BR69" i="8"/>
  <c r="BL172" i="8"/>
  <c r="BN69" i="8"/>
  <c r="CC159" i="8"/>
  <c r="CE56" i="8"/>
  <c r="BI172" i="8"/>
  <c r="BK69" i="8"/>
  <c r="BM143" i="8"/>
  <c r="BO40" i="8"/>
  <c r="CA157" i="8"/>
  <c r="CC54" i="8"/>
  <c r="BG137" i="8"/>
  <c r="BI34" i="8"/>
  <c r="BT150" i="8"/>
  <c r="BV47" i="8"/>
  <c r="BX172" i="8"/>
  <c r="BZ69" i="8"/>
  <c r="BV152" i="8"/>
  <c r="BX49" i="8"/>
  <c r="BR148" i="8"/>
  <c r="BT45" i="8"/>
  <c r="BM172" i="8"/>
  <c r="BO69" i="8"/>
  <c r="BQ172" i="8"/>
  <c r="BS69" i="8"/>
  <c r="BD172" i="8"/>
  <c r="BF69" i="8"/>
  <c r="BR172" i="8"/>
  <c r="BT69" i="8"/>
  <c r="BZ156" i="8"/>
  <c r="CB53" i="8"/>
  <c r="CS70" i="8"/>
  <c r="CQ173" i="8"/>
  <c r="BW172" i="8"/>
  <c r="BY69" i="8"/>
  <c r="CM169" i="8"/>
  <c r="CO66" i="8"/>
  <c r="CJ172" i="8"/>
  <c r="CL69" i="8"/>
  <c r="CK172" i="8"/>
  <c r="CM69" i="8"/>
  <c r="CG172" i="8"/>
  <c r="CI69" i="8"/>
  <c r="CI172" i="8"/>
  <c r="CK69" i="8"/>
  <c r="CK167" i="8"/>
  <c r="CM64" i="8"/>
  <c r="BA131" i="8"/>
  <c r="BC28" i="8"/>
  <c r="BY172" i="8"/>
  <c r="CA69" i="8"/>
  <c r="CL168" i="8"/>
  <c r="CN65" i="8"/>
  <c r="CF57" i="8"/>
  <c r="CD160" i="8"/>
  <c r="BG172" i="8"/>
  <c r="BI69" i="8"/>
  <c r="CD69" i="8"/>
  <c r="CB172" i="8"/>
  <c r="BF172" i="8"/>
  <c r="BH69" i="8"/>
  <c r="BC133" i="8"/>
  <c r="BE30" i="8"/>
  <c r="CL172" i="8"/>
  <c r="CN69" i="8"/>
  <c r="BD134" i="8"/>
  <c r="BF31" i="8"/>
  <c r="BH172" i="8"/>
  <c r="BJ69" i="8"/>
  <c r="BD29" i="8"/>
  <c r="BB132" i="8"/>
  <c r="CP172" i="8"/>
  <c r="CR69" i="8"/>
  <c r="CN172" i="8"/>
  <c r="CP69" i="8"/>
  <c r="CJ166" i="8"/>
  <c r="CL63" i="8"/>
  <c r="BJ140" i="8"/>
  <c r="BL37" i="8"/>
  <c r="BT172" i="8"/>
  <c r="BV69" i="8"/>
  <c r="BE135" i="8"/>
  <c r="BG32" i="8"/>
  <c r="BE69" i="25" l="1"/>
  <c r="BC172" i="25"/>
  <c r="BA27" i="25"/>
  <c r="AY130" i="25"/>
  <c r="CF172" i="25"/>
  <c r="CH69" i="25"/>
  <c r="BY69" i="25"/>
  <c r="BW172" i="25"/>
  <c r="BM69" i="25"/>
  <c r="BK172" i="25"/>
  <c r="CG59" i="25"/>
  <c r="CE162" i="25"/>
  <c r="BC69" i="25"/>
  <c r="BA172" i="25"/>
  <c r="BF172" i="25"/>
  <c r="BH69" i="25"/>
  <c r="CP69" i="25"/>
  <c r="CN172" i="25"/>
  <c r="CH165" i="25"/>
  <c r="CJ62" i="25"/>
  <c r="BQ69" i="25"/>
  <c r="BO172" i="25"/>
  <c r="BV153" i="25"/>
  <c r="BX50" i="25"/>
  <c r="CK63" i="25"/>
  <c r="CI166" i="25"/>
  <c r="BM172" i="25"/>
  <c r="BO69" i="25"/>
  <c r="CD172" i="25"/>
  <c r="CF69" i="25"/>
  <c r="CF58" i="25"/>
  <c r="CD161" i="25"/>
  <c r="BE136" i="25"/>
  <c r="BG33" i="25"/>
  <c r="BL38" i="25"/>
  <c r="BJ141" i="25"/>
  <c r="CG69" i="25"/>
  <c r="CE172" i="25"/>
  <c r="CJ172" i="25"/>
  <c r="CL69" i="25"/>
  <c r="CA158" i="25"/>
  <c r="CC55" i="25"/>
  <c r="BC134" i="25"/>
  <c r="BE31" i="25"/>
  <c r="CM69" i="25"/>
  <c r="CK172" i="25"/>
  <c r="BV48" i="25"/>
  <c r="BT151" i="25"/>
  <c r="CC160" i="25"/>
  <c r="CE57" i="25"/>
  <c r="BK37" i="25"/>
  <c r="BI140" i="25"/>
  <c r="BH172" i="25"/>
  <c r="BJ69" i="25"/>
  <c r="AZ26" i="25"/>
  <c r="AX129" i="25"/>
  <c r="AY25" i="25"/>
  <c r="BG138" i="25"/>
  <c r="BI35" i="25"/>
  <c r="BV172" i="25"/>
  <c r="BX69" i="25"/>
  <c r="BZ172" i="25"/>
  <c r="CB69" i="25"/>
  <c r="BW49" i="25"/>
  <c r="BU152" i="25"/>
  <c r="BM39" i="25"/>
  <c r="BK142" i="25"/>
  <c r="BM144" i="25"/>
  <c r="BO41" i="25"/>
  <c r="CB54" i="25"/>
  <c r="BZ157" i="25"/>
  <c r="CH172" i="25"/>
  <c r="CJ69" i="25"/>
  <c r="CO68" i="25"/>
  <c r="CM171" i="25"/>
  <c r="BB133" i="25"/>
  <c r="BD30" i="25"/>
  <c r="CB172" i="25"/>
  <c r="CD69" i="25"/>
  <c r="BL69" i="25"/>
  <c r="BJ172" i="25"/>
  <c r="BT69" i="25"/>
  <c r="BR172" i="25"/>
  <c r="AZ172" i="25"/>
  <c r="BB69" i="25"/>
  <c r="BB28" i="25"/>
  <c r="AZ131" i="25"/>
  <c r="BV69" i="25"/>
  <c r="BT172" i="25"/>
  <c r="BF137" i="25"/>
  <c r="BH34" i="25"/>
  <c r="BS45" i="25"/>
  <c r="BQ148" i="25"/>
  <c r="CO67" i="25"/>
  <c r="CM170" i="25"/>
  <c r="BQ43" i="25"/>
  <c r="BO146" i="25"/>
  <c r="BJ36" i="25"/>
  <c r="BH139" i="25"/>
  <c r="CN66" i="25"/>
  <c r="CL169" i="25"/>
  <c r="CA53" i="25"/>
  <c r="BY156" i="25"/>
  <c r="BG69" i="25"/>
  <c r="BE172" i="25"/>
  <c r="CG164" i="25"/>
  <c r="CI61" i="25"/>
  <c r="BB172" i="25"/>
  <c r="BD69" i="25"/>
  <c r="BR44" i="25"/>
  <c r="BP147" i="25"/>
  <c r="BF32" i="25"/>
  <c r="BD135" i="25"/>
  <c r="BS172" i="25"/>
  <c r="BU69" i="25"/>
  <c r="BW69" i="25"/>
  <c r="BU172" i="25"/>
  <c r="BR69" i="25"/>
  <c r="BP172" i="25"/>
  <c r="BF69" i="25"/>
  <c r="BD172" i="25"/>
  <c r="BS69" i="25"/>
  <c r="BQ172" i="25"/>
  <c r="BY51" i="25"/>
  <c r="BW154" i="25"/>
  <c r="BP69" i="25"/>
  <c r="BN172" i="25"/>
  <c r="CH60" i="25"/>
  <c r="CF163" i="25"/>
  <c r="BC29" i="25"/>
  <c r="BA132" i="25"/>
  <c r="BN145" i="25"/>
  <c r="BP42" i="25"/>
  <c r="CC172" i="25"/>
  <c r="CE69" i="25"/>
  <c r="BN40" i="25"/>
  <c r="BL143" i="25"/>
  <c r="CC69" i="25"/>
  <c r="CA172" i="25"/>
  <c r="BK69" i="25"/>
  <c r="BI172" i="25"/>
  <c r="AX172" i="25"/>
  <c r="AZ69" i="25"/>
  <c r="AY69" i="25"/>
  <c r="CG172" i="25"/>
  <c r="CI69" i="25"/>
  <c r="BY172" i="25"/>
  <c r="CA69" i="25"/>
  <c r="CM172" i="25"/>
  <c r="CO69" i="25"/>
  <c r="BU47" i="25"/>
  <c r="BS150" i="25"/>
  <c r="BI69" i="25"/>
  <c r="BG172" i="25"/>
  <c r="CL64" i="25"/>
  <c r="CJ167" i="25"/>
  <c r="CN69" i="25"/>
  <c r="CL172" i="25"/>
  <c r="BN69" i="25"/>
  <c r="BL172" i="25"/>
  <c r="CN171" i="25"/>
  <c r="CP68" i="25"/>
  <c r="CD56" i="25"/>
  <c r="CB159" i="25"/>
  <c r="CI172" i="25"/>
  <c r="CK69" i="25"/>
  <c r="BZ52" i="25"/>
  <c r="BX155" i="25"/>
  <c r="BZ69" i="25"/>
  <c r="BX172" i="25"/>
  <c r="BT46" i="25"/>
  <c r="BR149" i="25"/>
  <c r="CK168" i="25"/>
  <c r="CM65" i="25"/>
  <c r="AY172" i="25"/>
  <c r="BA69" i="25"/>
  <c r="BF135" i="8"/>
  <c r="BH32" i="8"/>
  <c r="BE134" i="8"/>
  <c r="BG31" i="8"/>
  <c r="CI173" i="8"/>
  <c r="CK70" i="8"/>
  <c r="BX153" i="8"/>
  <c r="BZ50" i="8"/>
  <c r="BN173" i="8"/>
  <c r="BP70" i="8"/>
  <c r="BX173" i="8"/>
  <c r="BZ70" i="8"/>
  <c r="CK166" i="8"/>
  <c r="CM63" i="8"/>
  <c r="BE173" i="8"/>
  <c r="BG70" i="8"/>
  <c r="CL167" i="8"/>
  <c r="CN64" i="8"/>
  <c r="CF56" i="8"/>
  <c r="CD159" i="8"/>
  <c r="BG136" i="8"/>
  <c r="BI33" i="8"/>
  <c r="BH173" i="8"/>
  <c r="BJ70" i="8"/>
  <c r="CB70" i="8"/>
  <c r="BZ173" i="8"/>
  <c r="BO144" i="8"/>
  <c r="BQ41" i="8"/>
  <c r="BT70" i="8"/>
  <c r="BR173" i="8"/>
  <c r="BN143" i="8"/>
  <c r="BP40" i="8"/>
  <c r="CP171" i="8"/>
  <c r="CR68" i="8"/>
  <c r="BC173" i="8"/>
  <c r="BE70" i="8"/>
  <c r="BJ139" i="8"/>
  <c r="BL36" i="8"/>
  <c r="BP173" i="8"/>
  <c r="BR70" i="8"/>
  <c r="BA70" i="8"/>
  <c r="AZ70" i="8"/>
  <c r="AY173" i="8"/>
  <c r="BK140" i="8"/>
  <c r="BM37" i="8"/>
  <c r="BC132" i="8"/>
  <c r="BE29" i="8"/>
  <c r="BB173" i="8"/>
  <c r="BD70" i="8"/>
  <c r="CG70" i="8"/>
  <c r="CE173" i="8"/>
  <c r="BW173" i="8"/>
  <c r="BY70" i="8"/>
  <c r="CJ173" i="8"/>
  <c r="CL70" i="8"/>
  <c r="CF173" i="8"/>
  <c r="CH70" i="8"/>
  <c r="BQ146" i="8"/>
  <c r="BS43" i="8"/>
  <c r="CO173" i="8"/>
  <c r="CQ70" i="8"/>
  <c r="AZ173" i="8"/>
  <c r="BB70" i="8"/>
  <c r="BG173" i="8"/>
  <c r="BI70" i="8"/>
  <c r="CS174" i="8"/>
  <c r="CU71" i="8"/>
  <c r="CM168" i="8"/>
  <c r="CO65" i="8"/>
  <c r="CM173" i="8"/>
  <c r="CO70" i="8"/>
  <c r="CB157" i="8"/>
  <c r="CD54" i="8"/>
  <c r="BU70" i="8"/>
  <c r="BS173" i="8"/>
  <c r="BV151" i="8"/>
  <c r="BX48" i="8"/>
  <c r="BK173" i="8"/>
  <c r="BM70" i="8"/>
  <c r="BL173" i="8"/>
  <c r="BN70" i="8"/>
  <c r="BS148" i="8"/>
  <c r="BU45" i="8"/>
  <c r="BU173" i="8"/>
  <c r="BW70" i="8"/>
  <c r="BP145" i="8"/>
  <c r="BR42" i="8"/>
  <c r="CA156" i="8"/>
  <c r="CC53" i="8"/>
  <c r="AZ129" i="8"/>
  <c r="BB26" i="8"/>
  <c r="BA25" i="8"/>
  <c r="CR173" i="8"/>
  <c r="CT70" i="8"/>
  <c r="CC173" i="8"/>
  <c r="CE70" i="8"/>
  <c r="BA130" i="8"/>
  <c r="BC27" i="8"/>
  <c r="BQ173" i="8"/>
  <c r="BS70" i="8"/>
  <c r="BV173" i="8"/>
  <c r="BX70" i="8"/>
  <c r="CN169" i="8"/>
  <c r="CP66" i="8"/>
  <c r="CL173" i="8"/>
  <c r="CN70" i="8"/>
  <c r="BQ70" i="8"/>
  <c r="BO173" i="8"/>
  <c r="BI138" i="8"/>
  <c r="BK35" i="8"/>
  <c r="CC158" i="8"/>
  <c r="CE55" i="8"/>
  <c r="CE160" i="8"/>
  <c r="CG57" i="8"/>
  <c r="BT44" i="8"/>
  <c r="BR147" i="8"/>
  <c r="CB173" i="8"/>
  <c r="CD70" i="8"/>
  <c r="CH163" i="8"/>
  <c r="CJ60" i="8"/>
  <c r="BB131" i="8"/>
  <c r="BD28" i="8"/>
  <c r="BY154" i="8"/>
  <c r="CA51" i="8"/>
  <c r="BA173" i="8"/>
  <c r="BC70" i="8"/>
  <c r="CP173" i="8"/>
  <c r="CR70" i="8"/>
  <c r="CN173" i="8"/>
  <c r="CP70" i="8"/>
  <c r="BT173" i="8"/>
  <c r="BV70" i="8"/>
  <c r="CI70" i="8"/>
  <c r="CG173" i="8"/>
  <c r="CI164" i="8"/>
  <c r="CK61" i="8"/>
  <c r="BM173" i="8"/>
  <c r="BO70" i="8"/>
  <c r="CD173" i="8"/>
  <c r="CF70" i="8"/>
  <c r="BD133" i="8"/>
  <c r="BF30" i="8"/>
  <c r="BF173" i="8"/>
  <c r="BH70" i="8"/>
  <c r="BT149" i="8"/>
  <c r="BV46" i="8"/>
  <c r="BW152" i="8"/>
  <c r="BY49" i="8"/>
  <c r="CG162" i="8"/>
  <c r="CI59" i="8"/>
  <c r="CJ165" i="8"/>
  <c r="CL62" i="8"/>
  <c r="BL70" i="8"/>
  <c r="BJ173" i="8"/>
  <c r="CF161" i="8"/>
  <c r="CH58" i="8"/>
  <c r="BU150" i="8"/>
  <c r="BW47" i="8"/>
  <c r="BM142" i="8"/>
  <c r="BO39" i="8"/>
  <c r="BD173" i="8"/>
  <c r="BF70" i="8"/>
  <c r="BL141" i="8"/>
  <c r="BN38" i="8"/>
  <c r="BI173" i="8"/>
  <c r="BK70" i="8"/>
  <c r="CA173" i="8"/>
  <c r="CC70" i="8"/>
  <c r="CK173" i="8"/>
  <c r="CM70" i="8"/>
  <c r="CO170" i="8"/>
  <c r="CQ67" i="8"/>
  <c r="BY173" i="8"/>
  <c r="CA70" i="8"/>
  <c r="BH137" i="8"/>
  <c r="BJ34" i="8"/>
  <c r="CB52" i="8"/>
  <c r="BZ155" i="8"/>
  <c r="CH173" i="8"/>
  <c r="CJ70" i="8"/>
  <c r="CQ172" i="8"/>
  <c r="CS69" i="8"/>
  <c r="BZ173" i="25" l="1"/>
  <c r="CB70" i="25"/>
  <c r="CR69" i="25"/>
  <c r="CP172" i="25"/>
  <c r="BU151" i="25"/>
  <c r="BW48" i="25"/>
  <c r="CE70" i="25"/>
  <c r="CC173" i="25"/>
  <c r="BT70" i="25"/>
  <c r="BR173" i="25"/>
  <c r="BG173" i="25"/>
  <c r="BI70" i="25"/>
  <c r="BN70" i="25"/>
  <c r="BL173" i="25"/>
  <c r="CB158" i="25"/>
  <c r="CD55" i="25"/>
  <c r="CB173" i="25"/>
  <c r="CD70" i="25"/>
  <c r="CG173" i="25"/>
  <c r="CI70" i="25"/>
  <c r="CI60" i="25"/>
  <c r="CG163" i="25"/>
  <c r="CO173" i="25"/>
  <c r="CQ70" i="25"/>
  <c r="CK70" i="25"/>
  <c r="CI173" i="25"/>
  <c r="BS44" i="25"/>
  <c r="BQ147" i="25"/>
  <c r="BS149" i="25"/>
  <c r="BU46" i="25"/>
  <c r="CD173" i="25"/>
  <c r="CF70" i="25"/>
  <c r="BQ42" i="25"/>
  <c r="BO145" i="25"/>
  <c r="AZ130" i="25"/>
  <c r="BB27" i="25"/>
  <c r="BV152" i="25"/>
  <c r="BX49" i="25"/>
  <c r="CL173" i="25"/>
  <c r="CN70" i="25"/>
  <c r="CP173" i="25"/>
  <c r="CR70" i="25"/>
  <c r="CB53" i="25"/>
  <c r="BZ156" i="25"/>
  <c r="BP70" i="25"/>
  <c r="BN173" i="25"/>
  <c r="BP41" i="25"/>
  <c r="BN144" i="25"/>
  <c r="BP173" i="25"/>
  <c r="BR70" i="25"/>
  <c r="BY70" i="25"/>
  <c r="BW173" i="25"/>
  <c r="BT173" i="25"/>
  <c r="BV70" i="25"/>
  <c r="BL70" i="25"/>
  <c r="BJ173" i="25"/>
  <c r="BO70" i="25"/>
  <c r="BM173" i="25"/>
  <c r="BC70" i="25"/>
  <c r="BA173" i="25"/>
  <c r="CK173" i="25"/>
  <c r="CM70" i="25"/>
  <c r="CC70" i="25"/>
  <c r="CA173" i="25"/>
  <c r="AZ70" i="25"/>
  <c r="AY173" i="25"/>
  <c r="BA70" i="25"/>
  <c r="CE173" i="25"/>
  <c r="CG70" i="25"/>
  <c r="BU173" i="25"/>
  <c r="BW70" i="25"/>
  <c r="BD134" i="25"/>
  <c r="BF31" i="25"/>
  <c r="CM173" i="25"/>
  <c r="CO70" i="25"/>
  <c r="CN173" i="25"/>
  <c r="CP70" i="25"/>
  <c r="BB70" i="25"/>
  <c r="AZ173" i="25"/>
  <c r="BY155" i="25"/>
  <c r="CA52" i="25"/>
  <c r="BR148" i="25"/>
  <c r="BT45" i="25"/>
  <c r="BE135" i="25"/>
  <c r="BG32" i="25"/>
  <c r="BO173" i="25"/>
  <c r="BQ70" i="25"/>
  <c r="BZ51" i="25"/>
  <c r="BX154" i="25"/>
  <c r="CA70" i="25"/>
  <c r="BY173" i="25"/>
  <c r="CO66" i="25"/>
  <c r="CM169" i="25"/>
  <c r="BD173" i="25"/>
  <c r="BF70" i="25"/>
  <c r="CC54" i="25"/>
  <c r="CA157" i="25"/>
  <c r="BH138" i="25"/>
  <c r="BJ35" i="25"/>
  <c r="BD29" i="25"/>
  <c r="BB132" i="25"/>
  <c r="BZ70" i="25"/>
  <c r="BX173" i="25"/>
  <c r="CG58" i="25"/>
  <c r="CE161" i="25"/>
  <c r="BJ70" i="25"/>
  <c r="BH173" i="25"/>
  <c r="CH173" i="25"/>
  <c r="CJ70" i="25"/>
  <c r="CN65" i="25"/>
  <c r="CL168" i="25"/>
  <c r="BS173" i="25"/>
  <c r="BU70" i="25"/>
  <c r="BH33" i="25"/>
  <c r="BF136" i="25"/>
  <c r="CO172" i="25"/>
  <c r="CQ69" i="25"/>
  <c r="BG70" i="25"/>
  <c r="BE173" i="25"/>
  <c r="CD160" i="25"/>
  <c r="CF57" i="25"/>
  <c r="CQ68" i="25"/>
  <c r="CO171" i="25"/>
  <c r="BP146" i="25"/>
  <c r="BR43" i="25"/>
  <c r="CJ61" i="25"/>
  <c r="CH164" i="25"/>
  <c r="CK62" i="25"/>
  <c r="CI165" i="25"/>
  <c r="CP67" i="25"/>
  <c r="CN170" i="25"/>
  <c r="CJ173" i="25"/>
  <c r="CL70" i="25"/>
  <c r="BO40" i="25"/>
  <c r="BM143" i="25"/>
  <c r="BK36" i="25"/>
  <c r="BI139" i="25"/>
  <c r="CM64" i="25"/>
  <c r="CK167" i="25"/>
  <c r="BS70" i="25"/>
  <c r="BQ173" i="25"/>
  <c r="BT150" i="25"/>
  <c r="BV47" i="25"/>
  <c r="BK70" i="25"/>
  <c r="BI173" i="25"/>
  <c r="BF173" i="25"/>
  <c r="BH70" i="25"/>
  <c r="BV173" i="25"/>
  <c r="BX70" i="25"/>
  <c r="BK141" i="25"/>
  <c r="BM38" i="25"/>
  <c r="BN39" i="25"/>
  <c r="BL142" i="25"/>
  <c r="CH59" i="25"/>
  <c r="CF162" i="25"/>
  <c r="CL63" i="25"/>
  <c r="CJ166" i="25"/>
  <c r="BE70" i="25"/>
  <c r="BC173" i="25"/>
  <c r="BC28" i="25"/>
  <c r="BA131" i="25"/>
  <c r="BC133" i="25"/>
  <c r="BE30" i="25"/>
  <c r="BK173" i="25"/>
  <c r="BM70" i="25"/>
  <c r="BJ140" i="25"/>
  <c r="BL37" i="25"/>
  <c r="BD70" i="25"/>
  <c r="BB173" i="25"/>
  <c r="BY50" i="25"/>
  <c r="BW153" i="25"/>
  <c r="BA26" i="25"/>
  <c r="AZ25" i="25"/>
  <c r="AY129" i="25"/>
  <c r="CE56" i="25"/>
  <c r="CC159" i="25"/>
  <c r="BI34" i="25"/>
  <c r="BG137" i="25"/>
  <c r="CF173" i="25"/>
  <c r="CH70" i="25"/>
  <c r="CI163" i="8"/>
  <c r="CK60" i="8"/>
  <c r="BH174" i="8"/>
  <c r="BJ71" i="8"/>
  <c r="BO174" i="8"/>
  <c r="BQ71" i="8"/>
  <c r="BV174" i="8"/>
  <c r="BX71" i="8"/>
  <c r="CJ164" i="8"/>
  <c r="CL61" i="8"/>
  <c r="CE174" i="8"/>
  <c r="CG71" i="8"/>
  <c r="BA129" i="8"/>
  <c r="BC26" i="8"/>
  <c r="BB25" i="8"/>
  <c r="BP144" i="8"/>
  <c r="BR41" i="8"/>
  <c r="CM167" i="8"/>
  <c r="CO64" i="8"/>
  <c r="CK174" i="8"/>
  <c r="CM71" i="8"/>
  <c r="BQ174" i="8"/>
  <c r="BS71" i="8"/>
  <c r="BB130" i="8"/>
  <c r="BD27" i="8"/>
  <c r="CO169" i="8"/>
  <c r="CQ66" i="8"/>
  <c r="BI174" i="8"/>
  <c r="BK71" i="8"/>
  <c r="BE133" i="8"/>
  <c r="BG30" i="8"/>
  <c r="BH31" i="8"/>
  <c r="BF134" i="8"/>
  <c r="CF174" i="8"/>
  <c r="CH71" i="8"/>
  <c r="CG174" i="8"/>
  <c r="CI71" i="8"/>
  <c r="BZ174" i="8"/>
  <c r="CB71" i="8"/>
  <c r="BG135" i="8"/>
  <c r="BI32" i="8"/>
  <c r="CC157" i="8"/>
  <c r="CE54" i="8"/>
  <c r="BM174" i="8"/>
  <c r="BO71" i="8"/>
  <c r="BB174" i="8"/>
  <c r="BD71" i="8"/>
  <c r="BF71" i="8"/>
  <c r="BD174" i="8"/>
  <c r="BT174" i="8"/>
  <c r="BV71" i="8"/>
  <c r="BL174" i="8"/>
  <c r="BN71" i="8"/>
  <c r="BK174" i="8"/>
  <c r="BM71" i="8"/>
  <c r="BN142" i="8"/>
  <c r="BP39" i="8"/>
  <c r="BY153" i="8"/>
  <c r="CA50" i="8"/>
  <c r="CM62" i="8"/>
  <c r="CK165" i="8"/>
  <c r="CD174" i="8"/>
  <c r="CF71" i="8"/>
  <c r="CN174" i="8"/>
  <c r="CP71" i="8"/>
  <c r="BC131" i="8"/>
  <c r="BE28" i="8"/>
  <c r="AZ174" i="8"/>
  <c r="BB71" i="8"/>
  <c r="BA71" i="8"/>
  <c r="BR174" i="8"/>
  <c r="BT71" i="8"/>
  <c r="BQ145" i="8"/>
  <c r="BS42" i="8"/>
  <c r="CN168" i="8"/>
  <c r="CP65" i="8"/>
  <c r="BP174" i="8"/>
  <c r="BR71" i="8"/>
  <c r="BR146" i="8"/>
  <c r="BT43" i="8"/>
  <c r="CU175" i="8"/>
  <c r="CW72" i="8"/>
  <c r="CQ174" i="8"/>
  <c r="CS71" i="8"/>
  <c r="BA174" i="8"/>
  <c r="BC71" i="8"/>
  <c r="CA155" i="8"/>
  <c r="CC52" i="8"/>
  <c r="BL140" i="8"/>
  <c r="BN37" i="8"/>
  <c r="BI137" i="8"/>
  <c r="BK34" i="8"/>
  <c r="BZ154" i="8"/>
  <c r="CB51" i="8"/>
  <c r="BV45" i="8"/>
  <c r="BT148" i="8"/>
  <c r="BX152" i="8"/>
  <c r="BZ49" i="8"/>
  <c r="BS147" i="8"/>
  <c r="BU44" i="8"/>
  <c r="CB174" i="8"/>
  <c r="CD71" i="8"/>
  <c r="CI174" i="8"/>
  <c r="CK71" i="8"/>
  <c r="CA174" i="8"/>
  <c r="CC71" i="8"/>
  <c r="BF174" i="8"/>
  <c r="BH71" i="8"/>
  <c r="CP174" i="8"/>
  <c r="CR71" i="8"/>
  <c r="BC174" i="8"/>
  <c r="BE71" i="8"/>
  <c r="CG161" i="8"/>
  <c r="CI58" i="8"/>
  <c r="CP170" i="8"/>
  <c r="CR67" i="8"/>
  <c r="BX174" i="8"/>
  <c r="BZ71" i="8"/>
  <c r="BE174" i="8"/>
  <c r="BG71" i="8"/>
  <c r="BY71" i="8"/>
  <c r="BW174" i="8"/>
  <c r="CH174" i="8"/>
  <c r="CJ71" i="8"/>
  <c r="CF160" i="8"/>
  <c r="CH57" i="8"/>
  <c r="CQ171" i="8"/>
  <c r="CS68" i="8"/>
  <c r="BO143" i="8"/>
  <c r="BQ40" i="8"/>
  <c r="BD132" i="8"/>
  <c r="BF29" i="8"/>
  <c r="CE159" i="8"/>
  <c r="CG56" i="8"/>
  <c r="BU174" i="8"/>
  <c r="BW71" i="8"/>
  <c r="CR172" i="8"/>
  <c r="CT69" i="8"/>
  <c r="BI71" i="8"/>
  <c r="BG174" i="8"/>
  <c r="BU149" i="8"/>
  <c r="BW46" i="8"/>
  <c r="CO71" i="8"/>
  <c r="CM174" i="8"/>
  <c r="BW151" i="8"/>
  <c r="BY48" i="8"/>
  <c r="CJ59" i="8"/>
  <c r="CH162" i="8"/>
  <c r="CL166" i="8"/>
  <c r="CN63" i="8"/>
  <c r="CR174" i="8"/>
  <c r="CT71" i="8"/>
  <c r="BK139" i="8"/>
  <c r="BM36" i="8"/>
  <c r="BS174" i="8"/>
  <c r="BU71" i="8"/>
  <c r="CT174" i="8"/>
  <c r="CV71" i="8"/>
  <c r="CD158" i="8"/>
  <c r="CF55" i="8"/>
  <c r="CL174" i="8"/>
  <c r="CN71" i="8"/>
  <c r="CC174" i="8"/>
  <c r="CE71" i="8"/>
  <c r="BV150" i="8"/>
  <c r="BX47" i="8"/>
  <c r="BJ174" i="8"/>
  <c r="BL71" i="8"/>
  <c r="BJ33" i="8"/>
  <c r="BH136" i="8"/>
  <c r="CU70" i="8"/>
  <c r="CS173" i="8"/>
  <c r="CJ174" i="8"/>
  <c r="CL71" i="8"/>
  <c r="CB156" i="8"/>
  <c r="CD53" i="8"/>
  <c r="BJ138" i="8"/>
  <c r="BL35" i="8"/>
  <c r="BN174" i="8"/>
  <c r="BP71" i="8"/>
  <c r="CO174" i="8"/>
  <c r="CQ71" i="8"/>
  <c r="BY174" i="8"/>
  <c r="CA71" i="8"/>
  <c r="BM141" i="8"/>
  <c r="BO38" i="8"/>
  <c r="CL174" i="25" l="1"/>
  <c r="CN71" i="25"/>
  <c r="CQ173" i="25"/>
  <c r="CS70" i="25"/>
  <c r="CP66" i="25"/>
  <c r="CN169" i="25"/>
  <c r="BL36" i="25"/>
  <c r="BJ139" i="25"/>
  <c r="BG136" i="25"/>
  <c r="BI33" i="25"/>
  <c r="BI138" i="25"/>
  <c r="BK35" i="25"/>
  <c r="CA51" i="25"/>
  <c r="BY154" i="25"/>
  <c r="BM142" i="25"/>
  <c r="BO39" i="25"/>
  <c r="BV151" i="25"/>
  <c r="BX48" i="25"/>
  <c r="CK166" i="25"/>
  <c r="CM63" i="25"/>
  <c r="CH58" i="25"/>
  <c r="CF161" i="25"/>
  <c r="CA174" i="25"/>
  <c r="CC71" i="25"/>
  <c r="BT149" i="25"/>
  <c r="BV46" i="25"/>
  <c r="BQ71" i="25"/>
  <c r="BO174" i="25"/>
  <c r="BP174" i="25"/>
  <c r="BR71" i="25"/>
  <c r="BX153" i="25"/>
  <c r="BZ50" i="25"/>
  <c r="BH174" i="25"/>
  <c r="BJ71" i="25"/>
  <c r="BT44" i="25"/>
  <c r="BR147" i="25"/>
  <c r="BS71" i="25"/>
  <c r="BQ174" i="25"/>
  <c r="CG57" i="25"/>
  <c r="CE160" i="25"/>
  <c r="BF135" i="25"/>
  <c r="BH32" i="25"/>
  <c r="BW174" i="25"/>
  <c r="BY71" i="25"/>
  <c r="BE29" i="25"/>
  <c r="BC132" i="25"/>
  <c r="CM168" i="25"/>
  <c r="CO65" i="25"/>
  <c r="BO144" i="25"/>
  <c r="BQ41" i="25"/>
  <c r="BF30" i="25"/>
  <c r="BD133" i="25"/>
  <c r="BD71" i="25"/>
  <c r="BB174" i="25"/>
  <c r="CC174" i="25"/>
  <c r="CE71" i="25"/>
  <c r="CK61" i="25"/>
  <c r="CI164" i="25"/>
  <c r="BP71" i="25"/>
  <c r="BN174" i="25"/>
  <c r="BV71" i="25"/>
  <c r="BT174" i="25"/>
  <c r="CB52" i="25"/>
  <c r="BZ155" i="25"/>
  <c r="BP145" i="25"/>
  <c r="BR42" i="25"/>
  <c r="CB157" i="25"/>
  <c r="CD54" i="25"/>
  <c r="BB131" i="25"/>
  <c r="BD28" i="25"/>
  <c r="CJ174" i="25"/>
  <c r="CL71" i="25"/>
  <c r="CG71" i="25"/>
  <c r="CE174" i="25"/>
  <c r="CJ71" i="25"/>
  <c r="CH174" i="25"/>
  <c r="BA25" i="25"/>
  <c r="BB26" i="25"/>
  <c r="AZ129" i="25"/>
  <c r="BO71" i="25"/>
  <c r="BM174" i="25"/>
  <c r="CJ60" i="25"/>
  <c r="CH163" i="25"/>
  <c r="BC71" i="25"/>
  <c r="BA174" i="25"/>
  <c r="BU45" i="25"/>
  <c r="BS148" i="25"/>
  <c r="CR173" i="25"/>
  <c r="CT70" i="25"/>
  <c r="CL62" i="25"/>
  <c r="CJ165" i="25"/>
  <c r="BE174" i="25"/>
  <c r="BG71" i="25"/>
  <c r="CO174" i="25"/>
  <c r="CQ71" i="25"/>
  <c r="CG162" i="25"/>
  <c r="CI59" i="25"/>
  <c r="CL167" i="25"/>
  <c r="CN64" i="25"/>
  <c r="CA156" i="25"/>
  <c r="CC53" i="25"/>
  <c r="CM174" i="25"/>
  <c r="CO71" i="25"/>
  <c r="BL71" i="25"/>
  <c r="BJ174" i="25"/>
  <c r="BC27" i="25"/>
  <c r="BA130" i="25"/>
  <c r="BD174" i="25"/>
  <c r="BF71" i="25"/>
  <c r="BG31" i="25"/>
  <c r="BE134" i="25"/>
  <c r="BX174" i="25"/>
  <c r="BZ71" i="25"/>
  <c r="CP171" i="25"/>
  <c r="CR68" i="25"/>
  <c r="CE55" i="25"/>
  <c r="CC158" i="25"/>
  <c r="CQ67" i="25"/>
  <c r="CO170" i="25"/>
  <c r="BE71" i="25"/>
  <c r="BC174" i="25"/>
  <c r="BL174" i="25"/>
  <c r="BN71" i="25"/>
  <c r="CA71" i="25"/>
  <c r="BY174" i="25"/>
  <c r="CN174" i="25"/>
  <c r="CP71" i="25"/>
  <c r="BQ146" i="25"/>
  <c r="BS43" i="25"/>
  <c r="CK174" i="25"/>
  <c r="CM71" i="25"/>
  <c r="CI174" i="25"/>
  <c r="CK71" i="25"/>
  <c r="CF56" i="25"/>
  <c r="CD159" i="25"/>
  <c r="BK71" i="25"/>
  <c r="BI174" i="25"/>
  <c r="CD71" i="25"/>
  <c r="CB174" i="25"/>
  <c r="BI71" i="25"/>
  <c r="BG174" i="25"/>
  <c r="BW47" i="25"/>
  <c r="BU150" i="25"/>
  <c r="BY49" i="25"/>
  <c r="BW152" i="25"/>
  <c r="BH137" i="25"/>
  <c r="BJ34" i="25"/>
  <c r="CR71" i="25"/>
  <c r="CP174" i="25"/>
  <c r="CG174" i="25"/>
  <c r="CI71" i="25"/>
  <c r="BX71" i="25"/>
  <c r="BV174" i="25"/>
  <c r="BU174" i="25"/>
  <c r="BW71" i="25"/>
  <c r="BZ174" i="25"/>
  <c r="CB71" i="25"/>
  <c r="CR174" i="25"/>
  <c r="CT71" i="25"/>
  <c r="CD174" i="25"/>
  <c r="CF71" i="25"/>
  <c r="BL141" i="25"/>
  <c r="BN38" i="25"/>
  <c r="BN143" i="25"/>
  <c r="BP40" i="25"/>
  <c r="BM71" i="25"/>
  <c r="BK174" i="25"/>
  <c r="BS174" i="25"/>
  <c r="BU71" i="25"/>
  <c r="BK140" i="25"/>
  <c r="BM37" i="25"/>
  <c r="CS69" i="25"/>
  <c r="CQ172" i="25"/>
  <c r="BH71" i="25"/>
  <c r="BF174" i="25"/>
  <c r="BB71" i="25"/>
  <c r="BA71" i="25"/>
  <c r="AZ174" i="25"/>
  <c r="BT71" i="25"/>
  <c r="BR174" i="25"/>
  <c r="CF174" i="25"/>
  <c r="CH71" i="25"/>
  <c r="CS71" i="25"/>
  <c r="CQ174" i="25"/>
  <c r="CX72" i="8"/>
  <c r="CV175" i="8"/>
  <c r="BS41" i="8"/>
  <c r="BQ144" i="8"/>
  <c r="CR171" i="8"/>
  <c r="CT68" i="8"/>
  <c r="BH175" i="8"/>
  <c r="BJ72" i="8"/>
  <c r="CB155" i="8"/>
  <c r="CD52" i="8"/>
  <c r="BA175" i="8"/>
  <c r="BC72" i="8"/>
  <c r="BB72" i="8"/>
  <c r="BI175" i="8"/>
  <c r="BK72" i="8"/>
  <c r="BB175" i="8"/>
  <c r="BD72" i="8"/>
  <c r="CH72" i="8"/>
  <c r="CF175" i="8"/>
  <c r="BN175" i="8"/>
  <c r="BP72" i="8"/>
  <c r="BO175" i="8"/>
  <c r="BQ72" i="8"/>
  <c r="BK175" i="8"/>
  <c r="BM72" i="8"/>
  <c r="BX151" i="8"/>
  <c r="BZ48" i="8"/>
  <c r="BU175" i="8"/>
  <c r="BW72" i="8"/>
  <c r="CP64" i="8"/>
  <c r="CN167" i="8"/>
  <c r="CS172" i="8"/>
  <c r="CU69" i="8"/>
  <c r="CK59" i="8"/>
  <c r="CI162" i="8"/>
  <c r="CC175" i="8"/>
  <c r="CE72" i="8"/>
  <c r="BK138" i="8"/>
  <c r="BM35" i="8"/>
  <c r="CS175" i="8"/>
  <c r="CU72" i="8"/>
  <c r="CL165" i="8"/>
  <c r="CN62" i="8"/>
  <c r="CG55" i="8"/>
  <c r="CE158" i="8"/>
  <c r="CI175" i="8"/>
  <c r="CK72" i="8"/>
  <c r="CQ170" i="8"/>
  <c r="CS67" i="8"/>
  <c r="CD157" i="8"/>
  <c r="CF54" i="8"/>
  <c r="BW150" i="8"/>
  <c r="BY47" i="8"/>
  <c r="CT173" i="8"/>
  <c r="CV70" i="8"/>
  <c r="CG160" i="8"/>
  <c r="CI57" i="8"/>
  <c r="BE175" i="8"/>
  <c r="BG72" i="8"/>
  <c r="CD175" i="8"/>
  <c r="CF72" i="8"/>
  <c r="CW176" i="8"/>
  <c r="CY73" i="8"/>
  <c r="BX175" i="8"/>
  <c r="BZ72" i="8"/>
  <c r="CJ163" i="8"/>
  <c r="CL60" i="8"/>
  <c r="BV149" i="8"/>
  <c r="BX46" i="8"/>
  <c r="BQ39" i="8"/>
  <c r="BO142" i="8"/>
  <c r="BL175" i="8"/>
  <c r="BN72" i="8"/>
  <c r="BO37" i="8"/>
  <c r="BM140" i="8"/>
  <c r="BY152" i="8"/>
  <c r="CA49" i="8"/>
  <c r="BF133" i="8"/>
  <c r="BH30" i="8"/>
  <c r="CJ175" i="8"/>
  <c r="CL72" i="8"/>
  <c r="CR175" i="8"/>
  <c r="CT72" i="8"/>
  <c r="CK175" i="8"/>
  <c r="CM72" i="8"/>
  <c r="BP38" i="8"/>
  <c r="BN141" i="8"/>
  <c r="CO63" i="8"/>
  <c r="CM166" i="8"/>
  <c r="BQ175" i="8"/>
  <c r="BS72" i="8"/>
  <c r="BX72" i="8"/>
  <c r="BV175" i="8"/>
  <c r="BD131" i="8"/>
  <c r="BF28" i="8"/>
  <c r="CM175" i="8"/>
  <c r="CO72" i="8"/>
  <c r="CE175" i="8"/>
  <c r="CG72" i="8"/>
  <c r="CP72" i="8"/>
  <c r="CN175" i="8"/>
  <c r="CC156" i="8"/>
  <c r="CE53" i="8"/>
  <c r="BR175" i="8"/>
  <c r="BT72" i="8"/>
  <c r="BL72" i="8"/>
  <c r="BJ175" i="8"/>
  <c r="CO175" i="8"/>
  <c r="CQ72" i="8"/>
  <c r="CA154" i="8"/>
  <c r="CC51" i="8"/>
  <c r="CJ72" i="8"/>
  <c r="CH175" i="8"/>
  <c r="CO168" i="8"/>
  <c r="CQ65" i="8"/>
  <c r="BC25" i="8"/>
  <c r="BB129" i="8"/>
  <c r="BD26" i="8"/>
  <c r="BJ137" i="8"/>
  <c r="BL34" i="8"/>
  <c r="CC72" i="8"/>
  <c r="CA175" i="8"/>
  <c r="CT175" i="8"/>
  <c r="CV72" i="8"/>
  <c r="BW175" i="8"/>
  <c r="BY72" i="8"/>
  <c r="BU148" i="8"/>
  <c r="BW45" i="8"/>
  <c r="BT147" i="8"/>
  <c r="BV44" i="8"/>
  <c r="CP169" i="8"/>
  <c r="CR66" i="8"/>
  <c r="BC130" i="8"/>
  <c r="BE27" i="8"/>
  <c r="CK164" i="8"/>
  <c r="CM61" i="8"/>
  <c r="BY175" i="8"/>
  <c r="CA72" i="8"/>
  <c r="BI136" i="8"/>
  <c r="BK33" i="8"/>
  <c r="BR145" i="8"/>
  <c r="BT42" i="8"/>
  <c r="BL139" i="8"/>
  <c r="BN36" i="8"/>
  <c r="CL175" i="8"/>
  <c r="CN72" i="8"/>
  <c r="CF159" i="8"/>
  <c r="CH56" i="8"/>
  <c r="BS146" i="8"/>
  <c r="BU43" i="8"/>
  <c r="BF175" i="8"/>
  <c r="BH72" i="8"/>
  <c r="BH135" i="8"/>
  <c r="BJ32" i="8"/>
  <c r="BE132" i="8"/>
  <c r="BG29" i="8"/>
  <c r="BR40" i="8"/>
  <c r="BP143" i="8"/>
  <c r="BD175" i="8"/>
  <c r="BF72" i="8"/>
  <c r="CB175" i="8"/>
  <c r="CD72" i="8"/>
  <c r="BG134" i="8"/>
  <c r="BI31" i="8"/>
  <c r="BS175" i="8"/>
  <c r="BU72" i="8"/>
  <c r="CQ175" i="8"/>
  <c r="CS72" i="8"/>
  <c r="CH161" i="8"/>
  <c r="CJ58" i="8"/>
  <c r="CB72" i="8"/>
  <c r="BZ175" i="8"/>
  <c r="BZ153" i="8"/>
  <c r="CB50" i="8"/>
  <c r="BC175" i="8"/>
  <c r="BE72" i="8"/>
  <c r="BT175" i="8"/>
  <c r="BV72" i="8"/>
  <c r="CG175" i="8"/>
  <c r="CI72" i="8"/>
  <c r="BP175" i="8"/>
  <c r="BR72" i="8"/>
  <c r="CU174" i="8"/>
  <c r="CW71" i="8"/>
  <c r="BG175" i="8"/>
  <c r="BI72" i="8"/>
  <c r="CP175" i="8"/>
  <c r="CR72" i="8"/>
  <c r="BM175" i="8"/>
  <c r="BO72" i="8"/>
  <c r="BH72" i="25" l="1"/>
  <c r="BF175" i="25"/>
  <c r="BF29" i="25"/>
  <c r="BD132" i="25"/>
  <c r="CH57" i="25"/>
  <c r="CF160" i="25"/>
  <c r="CC72" i="25"/>
  <c r="CA175" i="25"/>
  <c r="BL175" i="25"/>
  <c r="BN72" i="25"/>
  <c r="CN63" i="25"/>
  <c r="CL166" i="25"/>
  <c r="BU149" i="25"/>
  <c r="BW46" i="25"/>
  <c r="BQ72" i="25"/>
  <c r="BO175" i="25"/>
  <c r="CD53" i="25"/>
  <c r="CB156" i="25"/>
  <c r="BH31" i="25"/>
  <c r="BF134" i="25"/>
  <c r="BS42" i="25"/>
  <c r="BQ145" i="25"/>
  <c r="CC52" i="25"/>
  <c r="CA155" i="25"/>
  <c r="CO72" i="25"/>
  <c r="CM175" i="25"/>
  <c r="BB72" i="25"/>
  <c r="BA175" i="25"/>
  <c r="BC72" i="25"/>
  <c r="CA50" i="25"/>
  <c r="BY153" i="25"/>
  <c r="BK72" i="25"/>
  <c r="BI175" i="25"/>
  <c r="CM72" i="25"/>
  <c r="CK175" i="25"/>
  <c r="BP72" i="25"/>
  <c r="BN175" i="25"/>
  <c r="CV71" i="25"/>
  <c r="CT174" i="25"/>
  <c r="BE133" i="25"/>
  <c r="BG30" i="25"/>
  <c r="BJ33" i="25"/>
  <c r="BH136" i="25"/>
  <c r="BT148" i="25"/>
  <c r="BV45" i="25"/>
  <c r="BT72" i="25"/>
  <c r="BR175" i="25"/>
  <c r="BX47" i="25"/>
  <c r="BV150" i="25"/>
  <c r="BM36" i="25"/>
  <c r="BK139" i="25"/>
  <c r="BN37" i="25"/>
  <c r="BL140" i="25"/>
  <c r="BD72" i="25"/>
  <c r="BB175" i="25"/>
  <c r="CT69" i="25"/>
  <c r="CR172" i="25"/>
  <c r="BB130" i="25"/>
  <c r="BD27" i="25"/>
  <c r="BX72" i="25"/>
  <c r="BV175" i="25"/>
  <c r="BF72" i="25"/>
  <c r="BD175" i="25"/>
  <c r="CQ66" i="25"/>
  <c r="CO169" i="25"/>
  <c r="CA72" i="25"/>
  <c r="BY175" i="25"/>
  <c r="BJ175" i="25"/>
  <c r="BL72" i="25"/>
  <c r="BZ175" i="25"/>
  <c r="CB72" i="25"/>
  <c r="CC175" i="25"/>
  <c r="CE72" i="25"/>
  <c r="BK34" i="25"/>
  <c r="BI137" i="25"/>
  <c r="CP170" i="25"/>
  <c r="CR67" i="25"/>
  <c r="CG161" i="25"/>
  <c r="CI58" i="25"/>
  <c r="CU71" i="25"/>
  <c r="CS174" i="25"/>
  <c r="BR41" i="25"/>
  <c r="BP144" i="25"/>
  <c r="CT175" i="25"/>
  <c r="CV72" i="25"/>
  <c r="BP175" i="25"/>
  <c r="BR72" i="25"/>
  <c r="BW72" i="25"/>
  <c r="BU175" i="25"/>
  <c r="CD72" i="25"/>
  <c r="CB175" i="25"/>
  <c r="CQ175" i="25"/>
  <c r="CS72" i="25"/>
  <c r="BV72" i="25"/>
  <c r="BT175" i="25"/>
  <c r="BE28" i="25"/>
  <c r="BC131" i="25"/>
  <c r="CC157" i="25"/>
  <c r="CE54" i="25"/>
  <c r="CM62" i="25"/>
  <c r="CK165" i="25"/>
  <c r="BU72" i="25"/>
  <c r="BS175" i="25"/>
  <c r="CH162" i="25"/>
  <c r="CJ59" i="25"/>
  <c r="CJ72" i="25"/>
  <c r="CH175" i="25"/>
  <c r="BJ72" i="25"/>
  <c r="BH175" i="25"/>
  <c r="BW175" i="25"/>
  <c r="BY72" i="25"/>
  <c r="CT72" i="25"/>
  <c r="CR175" i="25"/>
  <c r="CR72" i="25"/>
  <c r="CP175" i="25"/>
  <c r="BI72" i="25"/>
  <c r="BG175" i="25"/>
  <c r="CI72" i="25"/>
  <c r="CG175" i="25"/>
  <c r="BT43" i="25"/>
  <c r="BR146" i="25"/>
  <c r="BQ175" i="25"/>
  <c r="BS72" i="25"/>
  <c r="CO64" i="25"/>
  <c r="CM167" i="25"/>
  <c r="BO143" i="25"/>
  <c r="BQ40" i="25"/>
  <c r="BM141" i="25"/>
  <c r="BO38" i="25"/>
  <c r="BX175" i="25"/>
  <c r="BZ72" i="25"/>
  <c r="BY48" i="25"/>
  <c r="BW151" i="25"/>
  <c r="CK60" i="25"/>
  <c r="CI163" i="25"/>
  <c r="BC26" i="25"/>
  <c r="BB25" i="25"/>
  <c r="BA129" i="25"/>
  <c r="BP39" i="25"/>
  <c r="BN142" i="25"/>
  <c r="CI175" i="25"/>
  <c r="CK72" i="25"/>
  <c r="CQ72" i="25"/>
  <c r="CO175" i="25"/>
  <c r="BU44" i="25"/>
  <c r="BS147" i="25"/>
  <c r="CD158" i="25"/>
  <c r="CF55" i="25"/>
  <c r="CP72" i="25"/>
  <c r="CN175" i="25"/>
  <c r="BM175" i="25"/>
  <c r="BO72" i="25"/>
  <c r="BL35" i="25"/>
  <c r="BJ138" i="25"/>
  <c r="BK175" i="25"/>
  <c r="BM72" i="25"/>
  <c r="CG56" i="25"/>
  <c r="CE159" i="25"/>
  <c r="CP65" i="25"/>
  <c r="CN168" i="25"/>
  <c r="CL61" i="25"/>
  <c r="CJ164" i="25"/>
  <c r="CL175" i="25"/>
  <c r="CN72" i="25"/>
  <c r="BE175" i="25"/>
  <c r="BG72" i="25"/>
  <c r="BC175" i="25"/>
  <c r="BE72" i="25"/>
  <c r="CL72" i="25"/>
  <c r="CJ175" i="25"/>
  <c r="BZ49" i="25"/>
  <c r="BX152" i="25"/>
  <c r="CU72" i="25"/>
  <c r="CS175" i="25"/>
  <c r="CF72" i="25"/>
  <c r="CD175" i="25"/>
  <c r="CS68" i="25"/>
  <c r="CQ171" i="25"/>
  <c r="CG72" i="25"/>
  <c r="CE175" i="25"/>
  <c r="CU70" i="25"/>
  <c r="CS173" i="25"/>
  <c r="CH72" i="25"/>
  <c r="CF175" i="25"/>
  <c r="BI32" i="25"/>
  <c r="BG135" i="25"/>
  <c r="CB51" i="25"/>
  <c r="BZ154" i="25"/>
  <c r="CR73" i="8"/>
  <c r="CP176" i="8"/>
  <c r="CO167" i="8"/>
  <c r="CQ64" i="8"/>
  <c r="CG176" i="8"/>
  <c r="CI73" i="8"/>
  <c r="CV174" i="8"/>
  <c r="CX71" i="8"/>
  <c r="CS176" i="8"/>
  <c r="CU73" i="8"/>
  <c r="BG133" i="8"/>
  <c r="BI30" i="8"/>
  <c r="BD130" i="8"/>
  <c r="BF27" i="8"/>
  <c r="BO141" i="8"/>
  <c r="BQ38" i="8"/>
  <c r="CD156" i="8"/>
  <c r="CF53" i="8"/>
  <c r="BK137" i="8"/>
  <c r="BM34" i="8"/>
  <c r="CQ176" i="8"/>
  <c r="CS73" i="8"/>
  <c r="CB73" i="8"/>
  <c r="BZ176" i="8"/>
  <c r="BY151" i="8"/>
  <c r="CA48" i="8"/>
  <c r="CS171" i="8"/>
  <c r="CU68" i="8"/>
  <c r="BQ176" i="8"/>
  <c r="BS73" i="8"/>
  <c r="BR176" i="8"/>
  <c r="BT73" i="8"/>
  <c r="BC129" i="8"/>
  <c r="BE26" i="8"/>
  <c r="BD25" i="8"/>
  <c r="BZ73" i="8"/>
  <c r="BX176" i="8"/>
  <c r="BR39" i="8"/>
  <c r="BP142" i="8"/>
  <c r="CJ57" i="8"/>
  <c r="CH160" i="8"/>
  <c r="CQ169" i="8"/>
  <c r="CS66" i="8"/>
  <c r="CO73" i="8"/>
  <c r="CM176" i="8"/>
  <c r="CF176" i="8"/>
  <c r="CH73" i="8"/>
  <c r="CN166" i="8"/>
  <c r="CP63" i="8"/>
  <c r="CU176" i="8"/>
  <c r="CW73" i="8"/>
  <c r="BP176" i="8"/>
  <c r="BR73" i="8"/>
  <c r="BU176" i="8"/>
  <c r="BW73" i="8"/>
  <c r="BJ136" i="8"/>
  <c r="BL33" i="8"/>
  <c r="CA176" i="8"/>
  <c r="CC73" i="8"/>
  <c r="BL73" i="8"/>
  <c r="BJ176" i="8"/>
  <c r="CT176" i="8"/>
  <c r="CV73" i="8"/>
  <c r="CM73" i="8"/>
  <c r="CK176" i="8"/>
  <c r="CR176" i="8"/>
  <c r="CT73" i="8"/>
  <c r="BI176" i="8"/>
  <c r="BK73" i="8"/>
  <c r="BI135" i="8"/>
  <c r="BK32" i="8"/>
  <c r="CM165" i="8"/>
  <c r="CO62" i="8"/>
  <c r="CR170" i="8"/>
  <c r="CT67" i="8"/>
  <c r="BY176" i="8"/>
  <c r="CA73" i="8"/>
  <c r="CR65" i="8"/>
  <c r="CP168" i="8"/>
  <c r="CH176" i="8"/>
  <c r="CJ73" i="8"/>
  <c r="CT172" i="8"/>
  <c r="CV69" i="8"/>
  <c r="BT41" i="8"/>
  <c r="BR144" i="8"/>
  <c r="CB176" i="8"/>
  <c r="CD73" i="8"/>
  <c r="CN176" i="8"/>
  <c r="CP73" i="8"/>
  <c r="CC176" i="8"/>
  <c r="CE73" i="8"/>
  <c r="BT176" i="8"/>
  <c r="BV73" i="8"/>
  <c r="CL176" i="8"/>
  <c r="CN73" i="8"/>
  <c r="BN176" i="8"/>
  <c r="BP73" i="8"/>
  <c r="BG176" i="8"/>
  <c r="BI73" i="8"/>
  <c r="BM139" i="8"/>
  <c r="BO36" i="8"/>
  <c r="BW176" i="8"/>
  <c r="BY73" i="8"/>
  <c r="BD176" i="8"/>
  <c r="BF73" i="8"/>
  <c r="BK176" i="8"/>
  <c r="BM73" i="8"/>
  <c r="CX176" i="8"/>
  <c r="CZ73" i="8"/>
  <c r="CB154" i="8"/>
  <c r="CD51" i="8"/>
  <c r="CI176" i="8"/>
  <c r="CK73" i="8"/>
  <c r="BJ73" i="8"/>
  <c r="BH176" i="8"/>
  <c r="BE131" i="8"/>
  <c r="BG28" i="8"/>
  <c r="BX45" i="8"/>
  <c r="BV148" i="8"/>
  <c r="CJ176" i="8"/>
  <c r="CL73" i="8"/>
  <c r="CG159" i="8"/>
  <c r="CI56" i="8"/>
  <c r="BN140" i="8"/>
  <c r="BP37" i="8"/>
  <c r="BS176" i="8"/>
  <c r="BU73" i="8"/>
  <c r="CE176" i="8"/>
  <c r="CG73" i="8"/>
  <c r="BZ152" i="8"/>
  <c r="CB49" i="8"/>
  <c r="BB176" i="8"/>
  <c r="BD73" i="8"/>
  <c r="BC73" i="8"/>
  <c r="BV176" i="8"/>
  <c r="BX73" i="8"/>
  <c r="CD176" i="8"/>
  <c r="CF73" i="8"/>
  <c r="BW149" i="8"/>
  <c r="BY46" i="8"/>
  <c r="BC176" i="8"/>
  <c r="BE73" i="8"/>
  <c r="CE157" i="8"/>
  <c r="CG54" i="8"/>
  <c r="CO176" i="8"/>
  <c r="CQ73" i="8"/>
  <c r="BH134" i="8"/>
  <c r="BJ31" i="8"/>
  <c r="BX150" i="8"/>
  <c r="BZ47" i="8"/>
  <c r="CN61" i="8"/>
  <c r="CL164" i="8"/>
  <c r="BM176" i="8"/>
  <c r="BO73" i="8"/>
  <c r="BE176" i="8"/>
  <c r="BG73" i="8"/>
  <c r="CJ162" i="8"/>
  <c r="CL59" i="8"/>
  <c r="BF176" i="8"/>
  <c r="BH73" i="8"/>
  <c r="BU147" i="8"/>
  <c r="BW44" i="8"/>
  <c r="CV176" i="8"/>
  <c r="CX73" i="8"/>
  <c r="BL138" i="8"/>
  <c r="BN35" i="8"/>
  <c r="BL176" i="8"/>
  <c r="BN73" i="8"/>
  <c r="BQ143" i="8"/>
  <c r="BS40" i="8"/>
  <c r="CK163" i="8"/>
  <c r="CM60" i="8"/>
  <c r="BO176" i="8"/>
  <c r="BQ73" i="8"/>
  <c r="CW175" i="8"/>
  <c r="CY72" i="8"/>
  <c r="BT146" i="8"/>
  <c r="BV43" i="8"/>
  <c r="CC155" i="8"/>
  <c r="CE52" i="8"/>
  <c r="BF132" i="8"/>
  <c r="BH29" i="8"/>
  <c r="CA153" i="8"/>
  <c r="CC50" i="8"/>
  <c r="CY177" i="8"/>
  <c r="DA74" i="8"/>
  <c r="CI161" i="8"/>
  <c r="CK58" i="8"/>
  <c r="CF158" i="8"/>
  <c r="CH55" i="8"/>
  <c r="CW70" i="8"/>
  <c r="CU173" i="8"/>
  <c r="BS145" i="8"/>
  <c r="BU42" i="8"/>
  <c r="BN176" i="25" l="1"/>
  <c r="BP73" i="25"/>
  <c r="BI136" i="25"/>
  <c r="BK33" i="25"/>
  <c r="CW73" i="25"/>
  <c r="CU176" i="25"/>
  <c r="CN176" i="25"/>
  <c r="CP73" i="25"/>
  <c r="BI176" i="25"/>
  <c r="BK73" i="25"/>
  <c r="BL73" i="25"/>
  <c r="BJ176" i="25"/>
  <c r="CR171" i="25"/>
  <c r="CT68" i="25"/>
  <c r="BQ176" i="25"/>
  <c r="BS73" i="25"/>
  <c r="CJ58" i="25"/>
  <c r="CH161" i="25"/>
  <c r="CH73" i="25"/>
  <c r="CF176" i="25"/>
  <c r="CI176" i="25"/>
  <c r="CK73" i="25"/>
  <c r="CH176" i="25"/>
  <c r="CJ73" i="25"/>
  <c r="BO73" i="25"/>
  <c r="BM176" i="25"/>
  <c r="BT73" i="25"/>
  <c r="BR176" i="25"/>
  <c r="CB176" i="25"/>
  <c r="CD73" i="25"/>
  <c r="CA176" i="25"/>
  <c r="CC73" i="25"/>
  <c r="BX151" i="25"/>
  <c r="BZ48" i="25"/>
  <c r="CM176" i="25"/>
  <c r="CO73" i="25"/>
  <c r="BY47" i="25"/>
  <c r="BW150" i="25"/>
  <c r="CR66" i="25"/>
  <c r="CP169" i="25"/>
  <c r="BE27" i="25"/>
  <c r="BC130" i="25"/>
  <c r="CF73" i="25"/>
  <c r="CD176" i="25"/>
  <c r="BG29" i="25"/>
  <c r="BE132" i="25"/>
  <c r="CB50" i="25"/>
  <c r="BZ153" i="25"/>
  <c r="BR40" i="25"/>
  <c r="BP143" i="25"/>
  <c r="BY152" i="25"/>
  <c r="CA49" i="25"/>
  <c r="CL73" i="25"/>
  <c r="CJ176" i="25"/>
  <c r="BU176" i="25"/>
  <c r="BW73" i="25"/>
  <c r="CV176" i="25"/>
  <c r="CX73" i="25"/>
  <c r="CU174" i="25"/>
  <c r="CW71" i="25"/>
  <c r="CU69" i="25"/>
  <c r="CS172" i="25"/>
  <c r="CN62" i="25"/>
  <c r="CL165" i="25"/>
  <c r="CB73" i="25"/>
  <c r="BZ176" i="25"/>
  <c r="BS41" i="25"/>
  <c r="BQ144" i="25"/>
  <c r="BV44" i="25"/>
  <c r="BT147" i="25"/>
  <c r="CV73" i="25"/>
  <c r="CT176" i="25"/>
  <c r="BK138" i="25"/>
  <c r="BM35" i="25"/>
  <c r="CS67" i="25"/>
  <c r="CQ170" i="25"/>
  <c r="BV73" i="25"/>
  <c r="BT176" i="25"/>
  <c r="BK176" i="25"/>
  <c r="BM73" i="25"/>
  <c r="BN36" i="25"/>
  <c r="BL139" i="25"/>
  <c r="CH56" i="25"/>
  <c r="CF159" i="25"/>
  <c r="BD26" i="25"/>
  <c r="BC25" i="25"/>
  <c r="BB129" i="25"/>
  <c r="CA73" i="25"/>
  <c r="BY176" i="25"/>
  <c r="CM166" i="25"/>
  <c r="CO63" i="25"/>
  <c r="CE176" i="25"/>
  <c r="CG73" i="25"/>
  <c r="CV70" i="25"/>
  <c r="CT173" i="25"/>
  <c r="BX46" i="25"/>
  <c r="BV149" i="25"/>
  <c r="CQ73" i="25"/>
  <c r="CO176" i="25"/>
  <c r="BS146" i="25"/>
  <c r="BU43" i="25"/>
  <c r="CP64" i="25"/>
  <c r="CN167" i="25"/>
  <c r="BR145" i="25"/>
  <c r="BT42" i="25"/>
  <c r="BH73" i="25"/>
  <c r="BF176" i="25"/>
  <c r="BD176" i="25"/>
  <c r="BF73" i="25"/>
  <c r="CC51" i="25"/>
  <c r="CA154" i="25"/>
  <c r="BF133" i="25"/>
  <c r="BH30" i="25"/>
  <c r="BE73" i="25"/>
  <c r="BC176" i="25"/>
  <c r="CC156" i="25"/>
  <c r="CE53" i="25"/>
  <c r="BH135" i="25"/>
  <c r="BJ32" i="25"/>
  <c r="CB155" i="25"/>
  <c r="CD52" i="25"/>
  <c r="CL176" i="25"/>
  <c r="CN73" i="25"/>
  <c r="BE176" i="25"/>
  <c r="BG73" i="25"/>
  <c r="CG160" i="25"/>
  <c r="CI57" i="25"/>
  <c r="CP176" i="25"/>
  <c r="CR73" i="25"/>
  <c r="BU148" i="25"/>
  <c r="BW45" i="25"/>
  <c r="CM61" i="25"/>
  <c r="CK164" i="25"/>
  <c r="BU73" i="25"/>
  <c r="BS176" i="25"/>
  <c r="BY73" i="25"/>
  <c r="BW176" i="25"/>
  <c r="CW72" i="25"/>
  <c r="CU175" i="25"/>
  <c r="BZ73" i="25"/>
  <c r="BX176" i="25"/>
  <c r="BP38" i="25"/>
  <c r="BN141" i="25"/>
  <c r="BJ137" i="25"/>
  <c r="BL34" i="25"/>
  <c r="CX72" i="25"/>
  <c r="CV175" i="25"/>
  <c r="BJ73" i="25"/>
  <c r="BH176" i="25"/>
  <c r="BQ73" i="25"/>
  <c r="BO176" i="25"/>
  <c r="CQ176" i="25"/>
  <c r="CS73" i="25"/>
  <c r="CT73" i="25"/>
  <c r="CR176" i="25"/>
  <c r="CG55" i="25"/>
  <c r="CE158" i="25"/>
  <c r="CK59" i="25"/>
  <c r="CI162" i="25"/>
  <c r="BL176" i="25"/>
  <c r="BN73" i="25"/>
  <c r="BF28" i="25"/>
  <c r="BD131" i="25"/>
  <c r="BI31" i="25"/>
  <c r="BG134" i="25"/>
  <c r="BB176" i="25"/>
  <c r="BC73" i="25"/>
  <c r="BD73" i="25"/>
  <c r="CD157" i="25"/>
  <c r="CF54" i="25"/>
  <c r="CC176" i="25"/>
  <c r="CE73" i="25"/>
  <c r="CI73" i="25"/>
  <c r="CG176" i="25"/>
  <c r="BQ39" i="25"/>
  <c r="BO142" i="25"/>
  <c r="CQ65" i="25"/>
  <c r="CO168" i="25"/>
  <c r="CL60" i="25"/>
  <c r="CJ163" i="25"/>
  <c r="CU73" i="25"/>
  <c r="CS176" i="25"/>
  <c r="BG176" i="25"/>
  <c r="BI73" i="25"/>
  <c r="CM73" i="25"/>
  <c r="CK176" i="25"/>
  <c r="BV176" i="25"/>
  <c r="BX73" i="25"/>
  <c r="BM140" i="25"/>
  <c r="BO37" i="25"/>
  <c r="BR73" i="25"/>
  <c r="BP176" i="25"/>
  <c r="BG177" i="8"/>
  <c r="BI74" i="8"/>
  <c r="BX149" i="8"/>
  <c r="BZ46" i="8"/>
  <c r="BW74" i="8"/>
  <c r="BU177" i="8"/>
  <c r="BP141" i="8"/>
  <c r="BR38" i="8"/>
  <c r="BG132" i="8"/>
  <c r="BI29" i="8"/>
  <c r="CZ177" i="8"/>
  <c r="DB74" i="8"/>
  <c r="DB178" i="8" s="1"/>
  <c r="CE177" i="8"/>
  <c r="CG74" i="8"/>
  <c r="CD177" i="8"/>
  <c r="CF74" i="8"/>
  <c r="CO177" i="8"/>
  <c r="CQ74" i="8"/>
  <c r="BR143" i="8"/>
  <c r="BT40" i="8"/>
  <c r="CI55" i="8"/>
  <c r="CG158" i="8"/>
  <c r="BY150" i="8"/>
  <c r="CA47" i="8"/>
  <c r="BC177" i="8"/>
  <c r="BE74" i="8"/>
  <c r="BD74" i="8"/>
  <c r="BK136" i="8"/>
  <c r="BM33" i="8"/>
  <c r="CV177" i="8"/>
  <c r="CX74" i="8"/>
  <c r="CB177" i="8"/>
  <c r="CD74" i="8"/>
  <c r="BI134" i="8"/>
  <c r="BK31" i="8"/>
  <c r="BD177" i="8"/>
  <c r="BF74" i="8"/>
  <c r="BI177" i="8"/>
  <c r="BK74" i="8"/>
  <c r="CB74" i="8"/>
  <c r="BZ177" i="8"/>
  <c r="CY176" i="8"/>
  <c r="DA73" i="8"/>
  <c r="CM164" i="8"/>
  <c r="CO61" i="8"/>
  <c r="BW148" i="8"/>
  <c r="BY45" i="8"/>
  <c r="CC177" i="8"/>
  <c r="CE74" i="8"/>
  <c r="BR177" i="8"/>
  <c r="BT74" i="8"/>
  <c r="BM138" i="8"/>
  <c r="BO35" i="8"/>
  <c r="CF157" i="8"/>
  <c r="CH54" i="8"/>
  <c r="BF131" i="8"/>
  <c r="BH28" i="8"/>
  <c r="CW74" i="8"/>
  <c r="CU177" i="8"/>
  <c r="CQ168" i="8"/>
  <c r="CS65" i="8"/>
  <c r="CB153" i="8"/>
  <c r="CD50" i="8"/>
  <c r="BM177" i="8"/>
  <c r="BO74" i="8"/>
  <c r="BP177" i="8"/>
  <c r="BR74" i="8"/>
  <c r="CA177" i="8"/>
  <c r="CC74" i="8"/>
  <c r="CH74" i="8"/>
  <c r="CF177" i="8"/>
  <c r="BT145" i="8"/>
  <c r="BV42" i="8"/>
  <c r="CY74" i="8"/>
  <c r="CW177" i="8"/>
  <c r="CK74" i="8"/>
  <c r="CI177" i="8"/>
  <c r="CN165" i="8"/>
  <c r="CP62" i="8"/>
  <c r="CG177" i="8"/>
  <c r="CI74" i="8"/>
  <c r="BF177" i="8"/>
  <c r="BH74" i="8"/>
  <c r="CN177" i="8"/>
  <c r="CP74" i="8"/>
  <c r="CT171" i="8"/>
  <c r="CV68" i="8"/>
  <c r="BZ151" i="8"/>
  <c r="CB48" i="8"/>
  <c r="BL74" i="8"/>
  <c r="BJ177" i="8"/>
  <c r="CP167" i="8"/>
  <c r="CR64" i="8"/>
  <c r="CS170" i="8"/>
  <c r="CU67" i="8"/>
  <c r="CI160" i="8"/>
  <c r="CK57" i="8"/>
  <c r="CL177" i="8"/>
  <c r="CN74" i="8"/>
  <c r="CA74" i="8"/>
  <c r="BY177" i="8"/>
  <c r="CP177" i="8"/>
  <c r="CR74" i="8"/>
  <c r="CV173" i="8"/>
  <c r="CX70" i="8"/>
  <c r="CO166" i="8"/>
  <c r="CQ63" i="8"/>
  <c r="BN74" i="8"/>
  <c r="BL177" i="8"/>
  <c r="BS177" i="8"/>
  <c r="BU74" i="8"/>
  <c r="CH159" i="8"/>
  <c r="CJ56" i="8"/>
  <c r="BQ177" i="8"/>
  <c r="BS74" i="8"/>
  <c r="BH177" i="8"/>
  <c r="BJ74" i="8"/>
  <c r="BG74" i="8"/>
  <c r="BE177" i="8"/>
  <c r="BX177" i="8"/>
  <c r="BZ74" i="8"/>
  <c r="BK177" i="8"/>
  <c r="BM74" i="8"/>
  <c r="BL137" i="8"/>
  <c r="BN34" i="8"/>
  <c r="CH177" i="8"/>
  <c r="CJ74" i="8"/>
  <c r="BD129" i="8"/>
  <c r="BF26" i="8"/>
  <c r="BE25" i="8"/>
  <c r="CW174" i="8"/>
  <c r="CY71" i="8"/>
  <c r="CM74" i="8"/>
  <c r="CK177" i="8"/>
  <c r="BO140" i="8"/>
  <c r="BQ37" i="8"/>
  <c r="BV177" i="8"/>
  <c r="BX74" i="8"/>
  <c r="CJ177" i="8"/>
  <c r="CL74" i="8"/>
  <c r="CM177" i="8"/>
  <c r="CO74" i="8"/>
  <c r="BE130" i="8"/>
  <c r="BG27" i="8"/>
  <c r="CS177" i="8"/>
  <c r="CU74" i="8"/>
  <c r="CR177" i="8"/>
  <c r="CT74" i="8"/>
  <c r="CE156" i="8"/>
  <c r="CG53" i="8"/>
  <c r="BN139" i="8"/>
  <c r="BP36" i="8"/>
  <c r="BJ135" i="8"/>
  <c r="BL32" i="8"/>
  <c r="CT177" i="8"/>
  <c r="CV74" i="8"/>
  <c r="BW177" i="8"/>
  <c r="BY74" i="8"/>
  <c r="BT177" i="8"/>
  <c r="BV74" i="8"/>
  <c r="CU172" i="8"/>
  <c r="CW69" i="8"/>
  <c r="CC154" i="8"/>
  <c r="CE51" i="8"/>
  <c r="CX177" i="8"/>
  <c r="CZ74" i="8"/>
  <c r="BO177" i="8"/>
  <c r="BQ74" i="8"/>
  <c r="CQ177" i="8"/>
  <c r="CS74" i="8"/>
  <c r="CR169" i="8"/>
  <c r="CT66" i="8"/>
  <c r="BQ142" i="8"/>
  <c r="BS39" i="8"/>
  <c r="CX175" i="8"/>
  <c r="CZ72" i="8"/>
  <c r="BJ30" i="8"/>
  <c r="BH133" i="8"/>
  <c r="CK162" i="8"/>
  <c r="CM59" i="8"/>
  <c r="BN177" i="8"/>
  <c r="BP74" i="8"/>
  <c r="DA178" i="8"/>
  <c r="DC75" i="8"/>
  <c r="DC179" i="8" s="1"/>
  <c r="DC504" i="8" s="1"/>
  <c r="BU146" i="8"/>
  <c r="BW43" i="8"/>
  <c r="BX44" i="8"/>
  <c r="BV147" i="8"/>
  <c r="BS144" i="8"/>
  <c r="BU41" i="8"/>
  <c r="CN60" i="8"/>
  <c r="CL163" i="8"/>
  <c r="CD155" i="8"/>
  <c r="CF52" i="8"/>
  <c r="CJ161" i="8"/>
  <c r="CL58" i="8"/>
  <c r="CA152" i="8"/>
  <c r="CC49" i="8"/>
  <c r="BJ31" i="25" l="1"/>
  <c r="BH134" i="25"/>
  <c r="BJ74" i="25"/>
  <c r="BH177" i="25"/>
  <c r="BQ38" i="25"/>
  <c r="BO141" i="25"/>
  <c r="CO74" i="25"/>
  <c r="CM177" i="25"/>
  <c r="BN35" i="25"/>
  <c r="BL138" i="25"/>
  <c r="BW74" i="25"/>
  <c r="BU177" i="25"/>
  <c r="CI161" i="25"/>
  <c r="CK58" i="25"/>
  <c r="BG74" i="25"/>
  <c r="BE177" i="25"/>
  <c r="BH74" i="25"/>
  <c r="BF177" i="25"/>
  <c r="CA177" i="25"/>
  <c r="CC74" i="25"/>
  <c r="CU173" i="25"/>
  <c r="CW70" i="25"/>
  <c r="CA48" i="25"/>
  <c r="BY151" i="25"/>
  <c r="BG177" i="25"/>
  <c r="BI74" i="25"/>
  <c r="BP142" i="25"/>
  <c r="BR39" i="25"/>
  <c r="BJ177" i="25"/>
  <c r="BL74" i="25"/>
  <c r="CQ177" i="25"/>
  <c r="CS74" i="25"/>
  <c r="BE26" i="25"/>
  <c r="BD25" i="25"/>
  <c r="BC129" i="25"/>
  <c r="BU42" i="25"/>
  <c r="BS145" i="25"/>
  <c r="CY72" i="25"/>
  <c r="CW175" i="25"/>
  <c r="CX177" i="25"/>
  <c r="CZ74" i="25"/>
  <c r="CH74" i="25"/>
  <c r="CF177" i="25"/>
  <c r="CQ74" i="25"/>
  <c r="CO177" i="25"/>
  <c r="CY74" i="25"/>
  <c r="CW177" i="25"/>
  <c r="CW74" i="25"/>
  <c r="CU177" i="25"/>
  <c r="CE177" i="25"/>
  <c r="CG74" i="25"/>
  <c r="CK163" i="25"/>
  <c r="CM60" i="25"/>
  <c r="CM165" i="25"/>
  <c r="CO62" i="25"/>
  <c r="BD130" i="25"/>
  <c r="BF27" i="25"/>
  <c r="BX74" i="25"/>
  <c r="BV177" i="25"/>
  <c r="BN74" i="25"/>
  <c r="BL177" i="25"/>
  <c r="BK32" i="25"/>
  <c r="BI135" i="25"/>
  <c r="CB49" i="25"/>
  <c r="BZ152" i="25"/>
  <c r="BT177" i="25"/>
  <c r="BV74" i="25"/>
  <c r="BM74" i="25"/>
  <c r="BK177" i="25"/>
  <c r="BV43" i="25"/>
  <c r="BT146" i="25"/>
  <c r="CB74" i="25"/>
  <c r="BZ177" i="25"/>
  <c r="BI30" i="25"/>
  <c r="BG133" i="25"/>
  <c r="CC177" i="25"/>
  <c r="CE74" i="25"/>
  <c r="CJ74" i="25"/>
  <c r="CH177" i="25"/>
  <c r="BM34" i="25"/>
  <c r="BK137" i="25"/>
  <c r="CB177" i="25"/>
  <c r="CD74" i="25"/>
  <c r="CD156" i="25"/>
  <c r="CF53" i="25"/>
  <c r="BE131" i="25"/>
  <c r="BG28" i="25"/>
  <c r="CU74" i="25"/>
  <c r="CS177" i="25"/>
  <c r="CF158" i="25"/>
  <c r="CH55" i="25"/>
  <c r="CP74" i="25"/>
  <c r="CN177" i="25"/>
  <c r="CL74" i="25"/>
  <c r="CJ177" i="25"/>
  <c r="CS66" i="25"/>
  <c r="CQ169" i="25"/>
  <c r="BQ143" i="25"/>
  <c r="BS40" i="25"/>
  <c r="BF74" i="25"/>
  <c r="BD177" i="25"/>
  <c r="BS74" i="25"/>
  <c r="BQ177" i="25"/>
  <c r="BY46" i="25"/>
  <c r="BW149" i="25"/>
  <c r="BX150" i="25"/>
  <c r="BZ47" i="25"/>
  <c r="BN140" i="25"/>
  <c r="BP37" i="25"/>
  <c r="BY74" i="25"/>
  <c r="BW177" i="25"/>
  <c r="BE74" i="25"/>
  <c r="BC177" i="25"/>
  <c r="BD74" i="25"/>
  <c r="CI56" i="25"/>
  <c r="CG159" i="25"/>
  <c r="CY73" i="25"/>
  <c r="CW176" i="25"/>
  <c r="CG54" i="25"/>
  <c r="CE157" i="25"/>
  <c r="CR65" i="25"/>
  <c r="CP168" i="25"/>
  <c r="CQ64" i="25"/>
  <c r="CO167" i="25"/>
  <c r="CS171" i="25"/>
  <c r="CU68" i="25"/>
  <c r="CV177" i="25"/>
  <c r="CX74" i="25"/>
  <c r="CD51" i="25"/>
  <c r="CB154" i="25"/>
  <c r="CF74" i="25"/>
  <c r="CD177" i="25"/>
  <c r="BO177" i="25"/>
  <c r="BQ74" i="25"/>
  <c r="CL59" i="25"/>
  <c r="CJ162" i="25"/>
  <c r="BP177" i="25"/>
  <c r="BR74" i="25"/>
  <c r="CN61" i="25"/>
  <c r="CL164" i="25"/>
  <c r="CJ57" i="25"/>
  <c r="CH160" i="25"/>
  <c r="BL33" i="25"/>
  <c r="BJ136" i="25"/>
  <c r="CE52" i="25"/>
  <c r="CC155" i="25"/>
  <c r="CA153" i="25"/>
  <c r="CC50" i="25"/>
  <c r="BX177" i="25"/>
  <c r="BZ74" i="25"/>
  <c r="CK74" i="25"/>
  <c r="CI177" i="25"/>
  <c r="BH29" i="25"/>
  <c r="BF132" i="25"/>
  <c r="CT74" i="25"/>
  <c r="CR177" i="25"/>
  <c r="BU147" i="25"/>
  <c r="BW44" i="25"/>
  <c r="CX71" i="25"/>
  <c r="CV174" i="25"/>
  <c r="BO36" i="25"/>
  <c r="BM139" i="25"/>
  <c r="CP63" i="25"/>
  <c r="CN166" i="25"/>
  <c r="CT67" i="25"/>
  <c r="CR170" i="25"/>
  <c r="BU74" i="25"/>
  <c r="BS177" i="25"/>
  <c r="CR74" i="25"/>
  <c r="CP177" i="25"/>
  <c r="BI177" i="25"/>
  <c r="BK74" i="25"/>
  <c r="BT74" i="25"/>
  <c r="BR177" i="25"/>
  <c r="BN177" i="25"/>
  <c r="BP74" i="25"/>
  <c r="CV74" i="25"/>
  <c r="CT177" i="25"/>
  <c r="CZ73" i="25"/>
  <c r="CX176" i="25"/>
  <c r="CA74" i="25"/>
  <c r="BY177" i="25"/>
  <c r="CI74" i="25"/>
  <c r="CG177" i="25"/>
  <c r="BO74" i="25"/>
  <c r="BM177" i="25"/>
  <c r="BV148" i="25"/>
  <c r="BX45" i="25"/>
  <c r="CL177" i="25"/>
  <c r="CN74" i="25"/>
  <c r="BT41" i="25"/>
  <c r="BR144" i="25"/>
  <c r="CM74" i="25"/>
  <c r="CK177" i="25"/>
  <c r="CV69" i="25"/>
  <c r="CT172" i="25"/>
  <c r="DC395" i="8"/>
  <c r="DC288" i="8"/>
  <c r="BL75" i="8"/>
  <c r="BJ178" i="8"/>
  <c r="BU178" i="8"/>
  <c r="BW75" i="8"/>
  <c r="CN178" i="8"/>
  <c r="CP75" i="8"/>
  <c r="CV172" i="8"/>
  <c r="CX69" i="8"/>
  <c r="CP166" i="8"/>
  <c r="CR63" i="8"/>
  <c r="BH132" i="8"/>
  <c r="BJ29" i="8"/>
  <c r="CE178" i="8"/>
  <c r="CG75" i="8"/>
  <c r="CQ62" i="8"/>
  <c r="CO165" i="8"/>
  <c r="BT39" i="8"/>
  <c r="BR142" i="8"/>
  <c r="BY178" i="8"/>
  <c r="CA75" i="8"/>
  <c r="CG157" i="8"/>
  <c r="CI54" i="8"/>
  <c r="BG131" i="8"/>
  <c r="BI28" i="8"/>
  <c r="BX178" i="8"/>
  <c r="BZ75" i="8"/>
  <c r="CY175" i="8"/>
  <c r="DA72" i="8"/>
  <c r="CH178" i="8"/>
  <c r="CJ75" i="8"/>
  <c r="CB178" i="8"/>
  <c r="CD75" i="8"/>
  <c r="CJ178" i="8"/>
  <c r="CL75" i="8"/>
  <c r="BS178" i="8"/>
  <c r="BU75" i="8"/>
  <c r="CK161" i="8"/>
  <c r="CM58" i="8"/>
  <c r="CP178" i="8"/>
  <c r="CR75" i="8"/>
  <c r="CH158" i="8"/>
  <c r="CJ55" i="8"/>
  <c r="DC74" i="8"/>
  <c r="DC178" i="8" s="1"/>
  <c r="DC503" i="8" s="1"/>
  <c r="DA177" i="8"/>
  <c r="CI159" i="8"/>
  <c r="CK56" i="8"/>
  <c r="CZ178" i="8"/>
  <c r="DB75" i="8"/>
  <c r="DB179" i="8" s="1"/>
  <c r="BQ141" i="8"/>
  <c r="BS38" i="8"/>
  <c r="BY75" i="8"/>
  <c r="BW178" i="8"/>
  <c r="BN138" i="8"/>
  <c r="BP35" i="8"/>
  <c r="CQ167" i="8"/>
  <c r="CS64" i="8"/>
  <c r="BH178" i="8"/>
  <c r="BJ75" i="8"/>
  <c r="CC178" i="8"/>
  <c r="CE75" i="8"/>
  <c r="BO139" i="8"/>
  <c r="BQ36" i="8"/>
  <c r="BZ150" i="8"/>
  <c r="CB47" i="8"/>
  <c r="CW173" i="8"/>
  <c r="CY70" i="8"/>
  <c r="BJ134" i="8"/>
  <c r="BL31" i="8"/>
  <c r="CM178" i="8"/>
  <c r="CO75" i="8"/>
  <c r="CJ160" i="8"/>
  <c r="CL57" i="8"/>
  <c r="CX174" i="8"/>
  <c r="CZ71" i="8"/>
  <c r="BV146" i="8"/>
  <c r="BX43" i="8"/>
  <c r="CX178" i="8"/>
  <c r="CZ75" i="8"/>
  <c r="BT144" i="8"/>
  <c r="BV41" i="8"/>
  <c r="CF178" i="8"/>
  <c r="CH75" i="8"/>
  <c r="CV178" i="8"/>
  <c r="CX75" i="8"/>
  <c r="BL136" i="8"/>
  <c r="BN33" i="8"/>
  <c r="BS75" i="8"/>
  <c r="BQ178" i="8"/>
  <c r="BM178" i="8"/>
  <c r="BO75" i="8"/>
  <c r="CR178" i="8"/>
  <c r="CT75" i="8"/>
  <c r="CB152" i="8"/>
  <c r="CD49" i="8"/>
  <c r="BR178" i="8"/>
  <c r="BT75" i="8"/>
  <c r="BK135" i="8"/>
  <c r="BM32" i="8"/>
  <c r="BM137" i="8"/>
  <c r="BO34" i="8"/>
  <c r="CG178" i="8"/>
  <c r="CI75" i="8"/>
  <c r="CF156" i="8"/>
  <c r="CH53" i="8"/>
  <c r="CE155" i="8"/>
  <c r="CG52" i="8"/>
  <c r="CT178" i="8"/>
  <c r="CV75" i="8"/>
  <c r="CO178" i="8"/>
  <c r="CQ75" i="8"/>
  <c r="CK178" i="8"/>
  <c r="CM75" i="8"/>
  <c r="CU171" i="8"/>
  <c r="CW68" i="8"/>
  <c r="CI178" i="8"/>
  <c r="CK75" i="8"/>
  <c r="BO178" i="8"/>
  <c r="BQ75" i="8"/>
  <c r="CS169" i="8"/>
  <c r="CU66" i="8"/>
  <c r="BK178" i="8"/>
  <c r="BM75" i="8"/>
  <c r="BD178" i="8"/>
  <c r="BF75" i="8"/>
  <c r="BE75" i="8"/>
  <c r="CQ178" i="8"/>
  <c r="CS75" i="8"/>
  <c r="CM163" i="8"/>
  <c r="CO60" i="8"/>
  <c r="BP140" i="8"/>
  <c r="BR37" i="8"/>
  <c r="BE178" i="8"/>
  <c r="BG75" i="8"/>
  <c r="BV178" i="8"/>
  <c r="BX75" i="8"/>
  <c r="CC153" i="8"/>
  <c r="CE50" i="8"/>
  <c r="BZ178" i="8"/>
  <c r="CB75" i="8"/>
  <c r="CR168" i="8"/>
  <c r="CT65" i="8"/>
  <c r="BI178" i="8"/>
  <c r="BK75" i="8"/>
  <c r="CT170" i="8"/>
  <c r="CV67" i="8"/>
  <c r="CZ176" i="8"/>
  <c r="DB73" i="8"/>
  <c r="DB177" i="8" s="1"/>
  <c r="BP178" i="8"/>
  <c r="BR75" i="8"/>
  <c r="CU178" i="8"/>
  <c r="CW75" i="8"/>
  <c r="CL178" i="8"/>
  <c r="CN75" i="8"/>
  <c r="BG26" i="8"/>
  <c r="BF25" i="8"/>
  <c r="BE129" i="8"/>
  <c r="CA178" i="8"/>
  <c r="CC75" i="8"/>
  <c r="DA75" i="8"/>
  <c r="CY178" i="8"/>
  <c r="CA151" i="8"/>
  <c r="CC48" i="8"/>
  <c r="CL162" i="8"/>
  <c r="CN59" i="8"/>
  <c r="BW147" i="8"/>
  <c r="BY44" i="8"/>
  <c r="BF130" i="8"/>
  <c r="BH27" i="8"/>
  <c r="CD154" i="8"/>
  <c r="CF51" i="8"/>
  <c r="BT178" i="8"/>
  <c r="BV75" i="8"/>
  <c r="BY149" i="8"/>
  <c r="CA46" i="8"/>
  <c r="BF178" i="8"/>
  <c r="BH75" i="8"/>
  <c r="CD178" i="8"/>
  <c r="CF75" i="8"/>
  <c r="BK30" i="8"/>
  <c r="BI133" i="8"/>
  <c r="BX148" i="8"/>
  <c r="BZ45" i="8"/>
  <c r="CP61" i="8"/>
  <c r="CN164" i="8"/>
  <c r="BU145" i="8"/>
  <c r="BW42" i="8"/>
  <c r="BS143" i="8"/>
  <c r="BU40" i="8"/>
  <c r="CS178" i="8"/>
  <c r="CU75" i="8"/>
  <c r="BI75" i="8"/>
  <c r="BG178" i="8"/>
  <c r="BP75" i="8"/>
  <c r="BN178" i="8"/>
  <c r="BN75" i="8"/>
  <c r="BL178" i="8"/>
  <c r="CW178" i="8"/>
  <c r="CY75" i="8"/>
  <c r="CN178" i="25" l="1"/>
  <c r="CP75" i="25"/>
  <c r="BP178" i="25"/>
  <c r="BR75" i="25"/>
  <c r="DB75" i="25"/>
  <c r="DB179" i="25" s="1"/>
  <c r="CZ178" i="25"/>
  <c r="CZ177" i="25"/>
  <c r="DB74" i="25"/>
  <c r="DB178" i="25" s="1"/>
  <c r="BD129" i="25"/>
  <c r="BE25" i="25"/>
  <c r="BF26" i="25"/>
  <c r="BI75" i="25"/>
  <c r="BG178" i="25"/>
  <c r="BT145" i="25"/>
  <c r="BV42" i="25"/>
  <c r="CB48" i="25"/>
  <c r="BZ151" i="25"/>
  <c r="BO35" i="25"/>
  <c r="BM138" i="25"/>
  <c r="BG27" i="25"/>
  <c r="BE130" i="25"/>
  <c r="CX70" i="25"/>
  <c r="CV173" i="25"/>
  <c r="BK75" i="25"/>
  <c r="BI178" i="25"/>
  <c r="BV75" i="25"/>
  <c r="BT178" i="25"/>
  <c r="CB75" i="25"/>
  <c r="BZ178" i="25"/>
  <c r="BN34" i="25"/>
  <c r="BL137" i="25"/>
  <c r="BS178" i="25"/>
  <c r="BU75" i="25"/>
  <c r="BI134" i="25"/>
  <c r="BK31" i="25"/>
  <c r="BX44" i="25"/>
  <c r="BV147" i="25"/>
  <c r="CV178" i="25"/>
  <c r="CX75" i="25"/>
  <c r="CP62" i="25"/>
  <c r="CN165" i="25"/>
  <c r="BM75" i="25"/>
  <c r="BK178" i="25"/>
  <c r="BJ30" i="25"/>
  <c r="BH133" i="25"/>
  <c r="BY45" i="25"/>
  <c r="BW148" i="25"/>
  <c r="CK178" i="25"/>
  <c r="CM75" i="25"/>
  <c r="CP167" i="25"/>
  <c r="CR64" i="25"/>
  <c r="BJ75" i="25"/>
  <c r="BH178" i="25"/>
  <c r="CH178" i="25"/>
  <c r="CJ75" i="25"/>
  <c r="CD50" i="25"/>
  <c r="CB153" i="25"/>
  <c r="CX175" i="25"/>
  <c r="CZ72" i="25"/>
  <c r="BT75" i="25"/>
  <c r="BR178" i="25"/>
  <c r="CE75" i="25"/>
  <c r="CC178" i="25"/>
  <c r="CY75" i="25"/>
  <c r="CW178" i="25"/>
  <c r="BO178" i="25"/>
  <c r="BQ75" i="25"/>
  <c r="CQ63" i="25"/>
  <c r="CO166" i="25"/>
  <c r="CA178" i="25"/>
  <c r="CC75" i="25"/>
  <c r="CU67" i="25"/>
  <c r="CS170" i="25"/>
  <c r="CP178" i="25"/>
  <c r="CR75" i="25"/>
  <c r="CU178" i="25"/>
  <c r="CW75" i="25"/>
  <c r="CD178" i="25"/>
  <c r="CF75" i="25"/>
  <c r="BV178" i="25"/>
  <c r="BX75" i="25"/>
  <c r="BP75" i="25"/>
  <c r="BN178" i="25"/>
  <c r="CI75" i="25"/>
  <c r="CG178" i="25"/>
  <c r="CS75" i="25"/>
  <c r="CQ178" i="25"/>
  <c r="BT40" i="25"/>
  <c r="BR143" i="25"/>
  <c r="BN139" i="25"/>
  <c r="BP36" i="25"/>
  <c r="BS39" i="25"/>
  <c r="BQ142" i="25"/>
  <c r="BW75" i="25"/>
  <c r="BU178" i="25"/>
  <c r="CV75" i="25"/>
  <c r="CT178" i="25"/>
  <c r="CE51" i="25"/>
  <c r="CC154" i="25"/>
  <c r="CJ161" i="25"/>
  <c r="CL58" i="25"/>
  <c r="CF178" i="25"/>
  <c r="CH75" i="25"/>
  <c r="CS65" i="25"/>
  <c r="CQ168" i="25"/>
  <c r="BE178" i="25"/>
  <c r="BG75" i="25"/>
  <c r="BR38" i="25"/>
  <c r="BP141" i="25"/>
  <c r="CA152" i="25"/>
  <c r="CC49" i="25"/>
  <c r="CZ75" i="25"/>
  <c r="CX178" i="25"/>
  <c r="BH75" i="25"/>
  <c r="BF178" i="25"/>
  <c r="CB178" i="25"/>
  <c r="CD75" i="25"/>
  <c r="DA73" i="25"/>
  <c r="CY176" i="25"/>
  <c r="BN75" i="25"/>
  <c r="BL178" i="25"/>
  <c r="CL75" i="25"/>
  <c r="CJ178" i="25"/>
  <c r="CS178" i="25"/>
  <c r="CU75" i="25"/>
  <c r="CW174" i="25"/>
  <c r="CY71" i="25"/>
  <c r="BL75" i="25"/>
  <c r="BJ178" i="25"/>
  <c r="CT66" i="25"/>
  <c r="CR169" i="25"/>
  <c r="CM178" i="25"/>
  <c r="CO75" i="25"/>
  <c r="CG53" i="25"/>
  <c r="CE156" i="25"/>
  <c r="CN60" i="25"/>
  <c r="CL163" i="25"/>
  <c r="CA75" i="25"/>
  <c r="BY178" i="25"/>
  <c r="BU41" i="25"/>
  <c r="BS144" i="25"/>
  <c r="CJ56" i="25"/>
  <c r="CH159" i="25"/>
  <c r="BZ75" i="25"/>
  <c r="BX178" i="25"/>
  <c r="BJ135" i="25"/>
  <c r="BL32" i="25"/>
  <c r="DA75" i="25"/>
  <c r="CY178" i="25"/>
  <c r="BZ46" i="25"/>
  <c r="BX149" i="25"/>
  <c r="BS75" i="25"/>
  <c r="BQ178" i="25"/>
  <c r="CU172" i="25"/>
  <c r="CW69" i="25"/>
  <c r="CI55" i="25"/>
  <c r="CG158" i="25"/>
  <c r="CK57" i="25"/>
  <c r="CI160" i="25"/>
  <c r="CN75" i="25"/>
  <c r="CL178" i="25"/>
  <c r="CH54" i="25"/>
  <c r="CF157" i="25"/>
  <c r="BF131" i="25"/>
  <c r="BH28" i="25"/>
  <c r="CO61" i="25"/>
  <c r="CM164" i="25"/>
  <c r="BW43" i="25"/>
  <c r="BU146" i="25"/>
  <c r="BY75" i="25"/>
  <c r="BW178" i="25"/>
  <c r="CQ75" i="25"/>
  <c r="CO178" i="25"/>
  <c r="BM33" i="25"/>
  <c r="BK136" i="25"/>
  <c r="CK162" i="25"/>
  <c r="CM59" i="25"/>
  <c r="CT171" i="25"/>
  <c r="CV68" i="25"/>
  <c r="CF52" i="25"/>
  <c r="CD155" i="25"/>
  <c r="DA74" i="25"/>
  <c r="CY177" i="25"/>
  <c r="BG132" i="25"/>
  <c r="BI29" i="25"/>
  <c r="CI178" i="25"/>
  <c r="CK75" i="25"/>
  <c r="CT75" i="25"/>
  <c r="CR178" i="25"/>
  <c r="BQ37" i="25"/>
  <c r="BO140" i="25"/>
  <c r="BD178" i="25"/>
  <c r="BF75" i="25"/>
  <c r="BE75" i="25"/>
  <c r="BY150" i="25"/>
  <c r="CA47" i="25"/>
  <c r="CG75" i="25"/>
  <c r="CE178" i="25"/>
  <c r="BO75" i="25"/>
  <c r="BM178" i="25"/>
  <c r="DC394" i="8"/>
  <c r="DC287" i="8"/>
  <c r="CP165" i="8"/>
  <c r="CR62" i="8"/>
  <c r="BK134" i="8"/>
  <c r="BM31" i="8"/>
  <c r="CC152" i="8"/>
  <c r="CE49" i="8"/>
  <c r="BM179" i="8"/>
  <c r="BO76" i="8"/>
  <c r="CQ179" i="8"/>
  <c r="CS76" i="8"/>
  <c r="CH179" i="8"/>
  <c r="CJ76" i="8"/>
  <c r="DA176" i="8"/>
  <c r="DC73" i="8"/>
  <c r="DC177" i="8" s="1"/>
  <c r="DC502" i="8" s="1"/>
  <c r="CR167" i="8"/>
  <c r="CT64" i="8"/>
  <c r="BR179" i="8"/>
  <c r="BT76" i="8"/>
  <c r="CV171" i="8"/>
  <c r="CX68" i="8"/>
  <c r="BX179" i="8"/>
  <c r="BZ76" i="8"/>
  <c r="CS168" i="8"/>
  <c r="CU65" i="8"/>
  <c r="BS142" i="8"/>
  <c r="BU39" i="8"/>
  <c r="CR179" i="8"/>
  <c r="CT76" i="8"/>
  <c r="BT143" i="8"/>
  <c r="BV40" i="8"/>
  <c r="CM179" i="8"/>
  <c r="CO76" i="8"/>
  <c r="CV179" i="8"/>
  <c r="CX76" i="8"/>
  <c r="CF50" i="8"/>
  <c r="CD153" i="8"/>
  <c r="BV145" i="8"/>
  <c r="BX42" i="8"/>
  <c r="BZ179" i="8"/>
  <c r="CB76" i="8"/>
  <c r="CX173" i="8"/>
  <c r="CZ70" i="8"/>
  <c r="CF179" i="8"/>
  <c r="CH76" i="8"/>
  <c r="BK179" i="8"/>
  <c r="BM76" i="8"/>
  <c r="CY174" i="8"/>
  <c r="DA71" i="8"/>
  <c r="BQ140" i="8"/>
  <c r="BS37" i="8"/>
  <c r="BP139" i="8"/>
  <c r="BR36" i="8"/>
  <c r="CK160" i="8"/>
  <c r="CM57" i="8"/>
  <c r="CI179" i="8"/>
  <c r="CK76" i="8"/>
  <c r="CD179" i="8"/>
  <c r="CF76" i="8"/>
  <c r="BI132" i="8"/>
  <c r="BK29" i="8"/>
  <c r="BH179" i="8"/>
  <c r="BJ76" i="8"/>
  <c r="CE179" i="8"/>
  <c r="CG76" i="8"/>
  <c r="CM162" i="8"/>
  <c r="CO59" i="8"/>
  <c r="BP179" i="8"/>
  <c r="BR76" i="8"/>
  <c r="CU170" i="8"/>
  <c r="CW67" i="8"/>
  <c r="BN137" i="8"/>
  <c r="BP34" i="8"/>
  <c r="CZ179" i="8"/>
  <c r="DB76" i="8"/>
  <c r="DB180" i="8" s="1"/>
  <c r="CZ175" i="8"/>
  <c r="DB72" i="8"/>
  <c r="DB176" i="8" s="1"/>
  <c r="CA76" i="8"/>
  <c r="BY179" i="8"/>
  <c r="CI158" i="8"/>
  <c r="CK55" i="8"/>
  <c r="BN179" i="8"/>
  <c r="BP76" i="8"/>
  <c r="BF129" i="8"/>
  <c r="BH26" i="8"/>
  <c r="BG25" i="8"/>
  <c r="BR141" i="8"/>
  <c r="BT38" i="8"/>
  <c r="CS179" i="8"/>
  <c r="CU76" i="8"/>
  <c r="BS179" i="8"/>
  <c r="BU76" i="8"/>
  <c r="CQ166" i="8"/>
  <c r="CS63" i="8"/>
  <c r="CN163" i="8"/>
  <c r="CP60" i="8"/>
  <c r="BS76" i="8"/>
  <c r="BQ179" i="8"/>
  <c r="CG156" i="8"/>
  <c r="CI53" i="8"/>
  <c r="BO138" i="8"/>
  <c r="BQ35" i="8"/>
  <c r="CT179" i="8"/>
  <c r="CV76" i="8"/>
  <c r="CZ76" i="8"/>
  <c r="CX179" i="8"/>
  <c r="CL161" i="8"/>
  <c r="CN58" i="8"/>
  <c r="CA179" i="8"/>
  <c r="CC76" i="8"/>
  <c r="CG179" i="8"/>
  <c r="CI76" i="8"/>
  <c r="CC179" i="8"/>
  <c r="CE76" i="8"/>
  <c r="BZ149" i="8"/>
  <c r="CB46" i="8"/>
  <c r="CA150" i="8"/>
  <c r="CC47" i="8"/>
  <c r="CP76" i="8"/>
  <c r="CN179" i="8"/>
  <c r="CT169" i="8"/>
  <c r="CV66" i="8"/>
  <c r="BL76" i="8"/>
  <c r="BJ179" i="8"/>
  <c r="CJ159" i="8"/>
  <c r="CL56" i="8"/>
  <c r="BW76" i="8"/>
  <c r="BU179" i="8"/>
  <c r="CU179" i="8"/>
  <c r="CW76" i="8"/>
  <c r="BI179" i="8"/>
  <c r="BK76" i="8"/>
  <c r="BM136" i="8"/>
  <c r="BO33" i="8"/>
  <c r="BO179" i="8"/>
  <c r="BQ76" i="8"/>
  <c r="BL135" i="8"/>
  <c r="BN32" i="8"/>
  <c r="BL30" i="8"/>
  <c r="BJ133" i="8"/>
  <c r="CP179" i="8"/>
  <c r="CR76" i="8"/>
  <c r="CW179" i="8"/>
  <c r="CY76" i="8"/>
  <c r="BE179" i="8"/>
  <c r="BF76" i="8"/>
  <c r="BG76" i="8"/>
  <c r="CL179" i="8"/>
  <c r="CN76" i="8"/>
  <c r="BG130" i="8"/>
  <c r="BI27" i="8"/>
  <c r="BU144" i="8"/>
  <c r="BW41" i="8"/>
  <c r="BV179" i="8"/>
  <c r="BX76" i="8"/>
  <c r="BF179" i="8"/>
  <c r="BH76" i="8"/>
  <c r="CK179" i="8"/>
  <c r="CM76" i="8"/>
  <c r="CH157" i="8"/>
  <c r="CJ54" i="8"/>
  <c r="CO179" i="8"/>
  <c r="CQ76" i="8"/>
  <c r="CJ179" i="8"/>
  <c r="CL76" i="8"/>
  <c r="BW179" i="8"/>
  <c r="BY76" i="8"/>
  <c r="CD76" i="8"/>
  <c r="CB179" i="8"/>
  <c r="CE154" i="8"/>
  <c r="CG51" i="8"/>
  <c r="CO164" i="8"/>
  <c r="CQ61" i="8"/>
  <c r="CB151" i="8"/>
  <c r="CD48" i="8"/>
  <c r="BH131" i="8"/>
  <c r="BJ28" i="8"/>
  <c r="CW172" i="8"/>
  <c r="CY69" i="8"/>
  <c r="BT179" i="8"/>
  <c r="BV76" i="8"/>
  <c r="BX147" i="8"/>
  <c r="BZ44" i="8"/>
  <c r="BY148" i="8"/>
  <c r="CA45" i="8"/>
  <c r="CY179" i="8"/>
  <c r="DA76" i="8"/>
  <c r="BW146" i="8"/>
  <c r="BY43" i="8"/>
  <c r="CF155" i="8"/>
  <c r="CH52" i="8"/>
  <c r="DA179" i="8"/>
  <c r="DC76" i="8"/>
  <c r="DC180" i="8" s="1"/>
  <c r="DC505" i="8" s="1"/>
  <c r="BG179" i="8"/>
  <c r="BI76" i="8"/>
  <c r="BL179" i="8"/>
  <c r="BN76" i="8"/>
  <c r="CA151" i="25" l="1"/>
  <c r="CC48" i="25"/>
  <c r="BO34" i="25"/>
  <c r="BM137" i="25"/>
  <c r="CA179" i="25"/>
  <c r="CC76" i="25"/>
  <c r="DC74" i="25"/>
  <c r="DC178" i="25" s="1"/>
  <c r="DA177" i="25"/>
  <c r="BV41" i="25"/>
  <c r="BT144" i="25"/>
  <c r="BY149" i="25"/>
  <c r="CA46" i="25"/>
  <c r="CZ76" i="25"/>
  <c r="CX179" i="25"/>
  <c r="BX43" i="25"/>
  <c r="BV146" i="25"/>
  <c r="CQ62" i="25"/>
  <c r="CO165" i="25"/>
  <c r="CM58" i="25"/>
  <c r="CK161" i="25"/>
  <c r="CN164" i="25"/>
  <c r="CP61" i="25"/>
  <c r="CN59" i="25"/>
  <c r="CL162" i="25"/>
  <c r="BW179" i="25"/>
  <c r="BY76" i="25"/>
  <c r="CQ167" i="25"/>
  <c r="CS64" i="25"/>
  <c r="BL76" i="25"/>
  <c r="BJ179" i="25"/>
  <c r="CU76" i="25"/>
  <c r="CS179" i="25"/>
  <c r="CF179" i="25"/>
  <c r="CH76" i="25"/>
  <c r="BQ179" i="25"/>
  <c r="BS76" i="25"/>
  <c r="BJ134" i="25"/>
  <c r="BL31" i="25"/>
  <c r="BP35" i="25"/>
  <c r="BN138" i="25"/>
  <c r="BG131" i="25"/>
  <c r="BI28" i="25"/>
  <c r="CJ160" i="25"/>
  <c r="CL57" i="25"/>
  <c r="BH76" i="25"/>
  <c r="BF179" i="25"/>
  <c r="BU40" i="25"/>
  <c r="BS143" i="25"/>
  <c r="CN76" i="25"/>
  <c r="CL179" i="25"/>
  <c r="BT39" i="25"/>
  <c r="BR142" i="25"/>
  <c r="BR37" i="25"/>
  <c r="BP140" i="25"/>
  <c r="CK76" i="25"/>
  <c r="CI179" i="25"/>
  <c r="CY76" i="25"/>
  <c r="CW179" i="25"/>
  <c r="BV76" i="25"/>
  <c r="BT179" i="25"/>
  <c r="CO76" i="25"/>
  <c r="CM179" i="25"/>
  <c r="BM179" i="25"/>
  <c r="BO76" i="25"/>
  <c r="CB179" i="25"/>
  <c r="CD76" i="25"/>
  <c r="CZ71" i="25"/>
  <c r="CX174" i="25"/>
  <c r="BQ36" i="25"/>
  <c r="BO139" i="25"/>
  <c r="BH27" i="25"/>
  <c r="BF130" i="25"/>
  <c r="BS38" i="25"/>
  <c r="BQ141" i="25"/>
  <c r="BK30" i="25"/>
  <c r="BI133" i="25"/>
  <c r="CN179" i="25"/>
  <c r="CP76" i="25"/>
  <c r="CI54" i="25"/>
  <c r="CG157" i="25"/>
  <c r="CE50" i="25"/>
  <c r="CC153" i="25"/>
  <c r="CT65" i="25"/>
  <c r="CR168" i="25"/>
  <c r="BK76" i="25"/>
  <c r="BI179" i="25"/>
  <c r="CG52" i="25"/>
  <c r="CE155" i="25"/>
  <c r="BQ76" i="25"/>
  <c r="BO179" i="25"/>
  <c r="CS76" i="25"/>
  <c r="CQ179" i="25"/>
  <c r="BN76" i="25"/>
  <c r="BL179" i="25"/>
  <c r="BP76" i="25"/>
  <c r="BN179" i="25"/>
  <c r="BG179" i="25"/>
  <c r="BI76" i="25"/>
  <c r="CE76" i="25"/>
  <c r="CC179" i="25"/>
  <c r="CY179" i="25"/>
  <c r="DA76" i="25"/>
  <c r="CZ176" i="25"/>
  <c r="DB73" i="25"/>
  <c r="DB177" i="25" s="1"/>
  <c r="CJ179" i="25"/>
  <c r="CL76" i="25"/>
  <c r="BF25" i="25"/>
  <c r="BG26" i="25"/>
  <c r="BE129" i="25"/>
  <c r="CI159" i="25"/>
  <c r="CK56" i="25"/>
  <c r="BN33" i="25"/>
  <c r="BL136" i="25"/>
  <c r="CW173" i="25"/>
  <c r="CY70" i="25"/>
  <c r="CO179" i="25"/>
  <c r="CQ76" i="25"/>
  <c r="CF76" i="25"/>
  <c r="CD179" i="25"/>
  <c r="BP179" i="25"/>
  <c r="BR76" i="25"/>
  <c r="CT76" i="25"/>
  <c r="CR179" i="25"/>
  <c r="CG76" i="25"/>
  <c r="CE179" i="25"/>
  <c r="CP166" i="25"/>
  <c r="CR63" i="25"/>
  <c r="BZ45" i="25"/>
  <c r="BX148" i="25"/>
  <c r="BK179" i="25"/>
  <c r="BM76" i="25"/>
  <c r="CD49" i="25"/>
  <c r="CB152" i="25"/>
  <c r="CG179" i="25"/>
  <c r="CI76" i="25"/>
  <c r="CM163" i="25"/>
  <c r="CO60" i="25"/>
  <c r="CA76" i="25"/>
  <c r="BY179" i="25"/>
  <c r="BU76" i="25"/>
  <c r="BS179" i="25"/>
  <c r="CT170" i="25"/>
  <c r="CV67" i="25"/>
  <c r="BJ76" i="25"/>
  <c r="BH179" i="25"/>
  <c r="BZ76" i="25"/>
  <c r="BX179" i="25"/>
  <c r="BK135" i="25"/>
  <c r="BM32" i="25"/>
  <c r="CV76" i="25"/>
  <c r="CT179" i="25"/>
  <c r="DA178" i="25"/>
  <c r="DC75" i="25"/>
  <c r="DC179" i="25" s="1"/>
  <c r="DA72" i="25"/>
  <c r="CY175" i="25"/>
  <c r="CM76" i="25"/>
  <c r="CK179" i="25"/>
  <c r="CH53" i="25"/>
  <c r="CF156" i="25"/>
  <c r="CJ55" i="25"/>
  <c r="CH158" i="25"/>
  <c r="CB47" i="25"/>
  <c r="BZ150" i="25"/>
  <c r="CB76" i="25"/>
  <c r="BZ179" i="25"/>
  <c r="BW42" i="25"/>
  <c r="BU145" i="25"/>
  <c r="CW76" i="25"/>
  <c r="CU179" i="25"/>
  <c r="CS169" i="25"/>
  <c r="CU66" i="25"/>
  <c r="CD154" i="25"/>
  <c r="CF51" i="25"/>
  <c r="CP179" i="25"/>
  <c r="CR76" i="25"/>
  <c r="BE179" i="25"/>
  <c r="BG76" i="25"/>
  <c r="BF76" i="25"/>
  <c r="CV172" i="25"/>
  <c r="CX69" i="25"/>
  <c r="BJ29" i="25"/>
  <c r="BH132" i="25"/>
  <c r="BT76" i="25"/>
  <c r="BR179" i="25"/>
  <c r="BW147" i="25"/>
  <c r="BY44" i="25"/>
  <c r="DC76" i="25"/>
  <c r="DC180" i="25" s="1"/>
  <c r="DA179" i="25"/>
  <c r="CZ179" i="25"/>
  <c r="DB76" i="25"/>
  <c r="DB180" i="25" s="1"/>
  <c r="CJ76" i="25"/>
  <c r="CH179" i="25"/>
  <c r="CX76" i="25"/>
  <c r="CV179" i="25"/>
  <c r="CU171" i="25"/>
  <c r="CW68" i="25"/>
  <c r="BW76" i="25"/>
  <c r="BU179" i="25"/>
  <c r="BV179" i="25"/>
  <c r="BX76" i="25"/>
  <c r="DB503" i="8"/>
  <c r="DB394" i="8"/>
  <c r="DB287" i="8"/>
  <c r="DC393" i="8"/>
  <c r="DC286" i="8"/>
  <c r="DC396" i="8"/>
  <c r="DC289" i="8"/>
  <c r="DA180" i="8"/>
  <c r="DC77" i="8"/>
  <c r="DC181" i="8" s="1"/>
  <c r="DC506" i="8" s="1"/>
  <c r="CY180" i="8"/>
  <c r="DA77" i="8"/>
  <c r="BO137" i="8"/>
  <c r="BQ34" i="8"/>
  <c r="CK159" i="8"/>
  <c r="CM56" i="8"/>
  <c r="CG180" i="8"/>
  <c r="CI77" i="8"/>
  <c r="CM161" i="8"/>
  <c r="CO58" i="8"/>
  <c r="BZ180" i="8"/>
  <c r="CB77" i="8"/>
  <c r="BW180" i="8"/>
  <c r="BY77" i="8"/>
  <c r="BU180" i="8"/>
  <c r="BW77" i="8"/>
  <c r="CH156" i="8"/>
  <c r="CJ53" i="8"/>
  <c r="CF49" i="8"/>
  <c r="CD152" i="8"/>
  <c r="CL160" i="8"/>
  <c r="CN57" i="8"/>
  <c r="CC151" i="8"/>
  <c r="CE48" i="8"/>
  <c r="BP138" i="8"/>
  <c r="BR35" i="8"/>
  <c r="CZ174" i="8"/>
  <c r="DB71" i="8"/>
  <c r="DB175" i="8" s="1"/>
  <c r="BX41" i="8"/>
  <c r="BV144" i="8"/>
  <c r="CS180" i="8"/>
  <c r="CU77" i="8"/>
  <c r="CA149" i="8"/>
  <c r="CC46" i="8"/>
  <c r="CQ165" i="8"/>
  <c r="CS62" i="8"/>
  <c r="BK180" i="8"/>
  <c r="BM77" i="8"/>
  <c r="CB150" i="8"/>
  <c r="CD47" i="8"/>
  <c r="BS180" i="8"/>
  <c r="BU77" i="8"/>
  <c r="BK133" i="8"/>
  <c r="BM30" i="8"/>
  <c r="BR140" i="8"/>
  <c r="BT37" i="8"/>
  <c r="BM180" i="8"/>
  <c r="BO77" i="8"/>
  <c r="CD77" i="8"/>
  <c r="CB180" i="8"/>
  <c r="BX146" i="8"/>
  <c r="BZ43" i="8"/>
  <c r="CE153" i="8"/>
  <c r="CG50" i="8"/>
  <c r="CQ180" i="8"/>
  <c r="CS77" i="8"/>
  <c r="BI26" i="8"/>
  <c r="BG129" i="8"/>
  <c r="BH25" i="8"/>
  <c r="CB45" i="8"/>
  <c r="BZ148" i="8"/>
  <c r="CG155" i="8"/>
  <c r="CI52" i="8"/>
  <c r="CT77" i="8"/>
  <c r="CR180" i="8"/>
  <c r="CE180" i="8"/>
  <c r="CG77" i="8"/>
  <c r="BH130" i="8"/>
  <c r="BJ27" i="8"/>
  <c r="BJ180" i="8"/>
  <c r="BL77" i="8"/>
  <c r="CF180" i="8"/>
  <c r="CH77" i="8"/>
  <c r="BU38" i="8"/>
  <c r="BS141" i="8"/>
  <c r="CV77" i="8"/>
  <c r="CT180" i="8"/>
  <c r="CX172" i="8"/>
  <c r="CZ69" i="8"/>
  <c r="BO180" i="8"/>
  <c r="BQ77" i="8"/>
  <c r="CN162" i="8"/>
  <c r="CP59" i="8"/>
  <c r="BV180" i="8"/>
  <c r="BX77" i="8"/>
  <c r="BY180" i="8"/>
  <c r="CA77" i="8"/>
  <c r="BN136" i="8"/>
  <c r="BP33" i="8"/>
  <c r="CY77" i="8"/>
  <c r="CW180" i="8"/>
  <c r="CO163" i="8"/>
  <c r="CQ60" i="8"/>
  <c r="DA175" i="8"/>
  <c r="DC72" i="8"/>
  <c r="DC176" i="8" s="1"/>
  <c r="DC501" i="8" s="1"/>
  <c r="BT180" i="8"/>
  <c r="BV77" i="8"/>
  <c r="BM135" i="8"/>
  <c r="BO32" i="8"/>
  <c r="CD180" i="8"/>
  <c r="CF77" i="8"/>
  <c r="BX180" i="8"/>
  <c r="BZ77" i="8"/>
  <c r="BN31" i="8"/>
  <c r="BL134" i="8"/>
  <c r="BL180" i="8"/>
  <c r="BN77" i="8"/>
  <c r="CA180" i="8"/>
  <c r="CC77" i="8"/>
  <c r="CF154" i="8"/>
  <c r="CH51" i="8"/>
  <c r="BI180" i="8"/>
  <c r="BK77" i="8"/>
  <c r="CI180" i="8"/>
  <c r="CK77" i="8"/>
  <c r="CZ180" i="8"/>
  <c r="DB77" i="8"/>
  <c r="DB181" i="8" s="1"/>
  <c r="BP180" i="8"/>
  <c r="BR77" i="8"/>
  <c r="CM77" i="8"/>
  <c r="CK180" i="8"/>
  <c r="BU143" i="8"/>
  <c r="BW40" i="8"/>
  <c r="CR166" i="8"/>
  <c r="CT63" i="8"/>
  <c r="CJ158" i="8"/>
  <c r="CL55" i="8"/>
  <c r="BY42" i="8"/>
  <c r="BW145" i="8"/>
  <c r="CN180" i="8"/>
  <c r="CP77" i="8"/>
  <c r="CV180" i="8"/>
  <c r="CX77" i="8"/>
  <c r="CP164" i="8"/>
  <c r="CR61" i="8"/>
  <c r="BY147" i="8"/>
  <c r="CA44" i="8"/>
  <c r="CL180" i="8"/>
  <c r="CN77" i="8"/>
  <c r="CV170" i="8"/>
  <c r="CX67" i="8"/>
  <c r="CC180" i="8"/>
  <c r="CE77" i="8"/>
  <c r="CH180" i="8"/>
  <c r="CJ77" i="8"/>
  <c r="CX180" i="8"/>
  <c r="CZ77" i="8"/>
  <c r="CU169" i="8"/>
  <c r="CW66" i="8"/>
  <c r="CT168" i="8"/>
  <c r="CV65" i="8"/>
  <c r="CM180" i="8"/>
  <c r="CO77" i="8"/>
  <c r="BI131" i="8"/>
  <c r="BK28" i="8"/>
  <c r="BG180" i="8"/>
  <c r="BI77" i="8"/>
  <c r="BS36" i="8"/>
  <c r="BQ139" i="8"/>
  <c r="CU180" i="8"/>
  <c r="CW77" i="8"/>
  <c r="BN180" i="8"/>
  <c r="BP77" i="8"/>
  <c r="CY173" i="8"/>
  <c r="DA70" i="8"/>
  <c r="BJ132" i="8"/>
  <c r="BL29" i="8"/>
  <c r="BF180" i="8"/>
  <c r="BH77" i="8"/>
  <c r="BG77" i="8"/>
  <c r="BQ180" i="8"/>
  <c r="BS77" i="8"/>
  <c r="CW171" i="8"/>
  <c r="CY68" i="8"/>
  <c r="BR180" i="8"/>
  <c r="BT77" i="8"/>
  <c r="CO180" i="8"/>
  <c r="CQ77" i="8"/>
  <c r="CJ180" i="8"/>
  <c r="CL77" i="8"/>
  <c r="BH180" i="8"/>
  <c r="BJ77" i="8"/>
  <c r="CP180" i="8"/>
  <c r="CR77" i="8"/>
  <c r="CI157" i="8"/>
  <c r="CK54" i="8"/>
  <c r="CS167" i="8"/>
  <c r="CU64" i="8"/>
  <c r="BT142" i="8"/>
  <c r="BV39" i="8"/>
  <c r="BW180" i="25" l="1"/>
  <c r="BY77" i="25"/>
  <c r="BH77" i="25"/>
  <c r="BG77" i="25"/>
  <c r="BF180" i="25"/>
  <c r="CZ175" i="25"/>
  <c r="DB72" i="25"/>
  <c r="DB176" i="25" s="1"/>
  <c r="CF155" i="25"/>
  <c r="CH52" i="25"/>
  <c r="DC504" i="25"/>
  <c r="DC395" i="25"/>
  <c r="DC288" i="25"/>
  <c r="CQ180" i="25"/>
  <c r="CS77" i="25"/>
  <c r="CS180" i="25"/>
  <c r="CU77" i="25"/>
  <c r="BU39" i="25"/>
  <c r="BS142" i="25"/>
  <c r="BX77" i="25"/>
  <c r="BV180" i="25"/>
  <c r="CC47" i="25"/>
  <c r="CA150" i="25"/>
  <c r="BO138" i="25"/>
  <c r="BQ35" i="25"/>
  <c r="BZ77" i="25"/>
  <c r="BX180" i="25"/>
  <c r="BL30" i="25"/>
  <c r="BJ133" i="25"/>
  <c r="CD48" i="25"/>
  <c r="CB151" i="25"/>
  <c r="CJ54" i="25"/>
  <c r="CH157" i="25"/>
  <c r="BM136" i="25"/>
  <c r="BO33" i="25"/>
  <c r="BW77" i="25"/>
  <c r="BU180" i="25"/>
  <c r="CT169" i="25"/>
  <c r="CV66" i="25"/>
  <c r="CZ70" i="25"/>
  <c r="CX173" i="25"/>
  <c r="CY77" i="25"/>
  <c r="CW180" i="25"/>
  <c r="CI180" i="25"/>
  <c r="CK77" i="25"/>
  <c r="BZ149" i="25"/>
  <c r="CB46" i="25"/>
  <c r="CG180" i="25"/>
  <c r="CI77" i="25"/>
  <c r="BN137" i="25"/>
  <c r="BP34" i="25"/>
  <c r="BG130" i="25"/>
  <c r="BI27" i="25"/>
  <c r="CG156" i="25"/>
  <c r="CI53" i="25"/>
  <c r="BS37" i="25"/>
  <c r="BQ140" i="25"/>
  <c r="CM77" i="25"/>
  <c r="CK180" i="25"/>
  <c r="BS180" i="25"/>
  <c r="BU77" i="25"/>
  <c r="CP60" i="25"/>
  <c r="CN163" i="25"/>
  <c r="DC503" i="25"/>
  <c r="DC394" i="25"/>
  <c r="DC287" i="25"/>
  <c r="CO77" i="25"/>
  <c r="CM180" i="25"/>
  <c r="CR167" i="25"/>
  <c r="CT64" i="25"/>
  <c r="CK160" i="25"/>
  <c r="CM57" i="25"/>
  <c r="BG25" i="25"/>
  <c r="BH26" i="25"/>
  <c r="BF129" i="25"/>
  <c r="BM77" i="25"/>
  <c r="BK180" i="25"/>
  <c r="CK55" i="25"/>
  <c r="CI158" i="25"/>
  <c r="BL180" i="25"/>
  <c r="BN77" i="25"/>
  <c r="CR62" i="25"/>
  <c r="CP165" i="25"/>
  <c r="BW146" i="25"/>
  <c r="BY43" i="25"/>
  <c r="CH77" i="25"/>
  <c r="CF180" i="25"/>
  <c r="BT38" i="25"/>
  <c r="BR141" i="25"/>
  <c r="CP77" i="25"/>
  <c r="CN180" i="25"/>
  <c r="BH180" i="25"/>
  <c r="BJ77" i="25"/>
  <c r="CH180" i="25"/>
  <c r="CJ77" i="25"/>
  <c r="CS168" i="25"/>
  <c r="CU65" i="25"/>
  <c r="CZ180" i="25"/>
  <c r="DB77" i="25"/>
  <c r="DB181" i="25" s="1"/>
  <c r="BV145" i="25"/>
  <c r="BX42" i="25"/>
  <c r="CZ77" i="25"/>
  <c r="CX180" i="25"/>
  <c r="CX77" i="25"/>
  <c r="CV180" i="25"/>
  <c r="CW67" i="25"/>
  <c r="CU170" i="25"/>
  <c r="CT77" i="25"/>
  <c r="CR180" i="25"/>
  <c r="CQ61" i="25"/>
  <c r="CO164" i="25"/>
  <c r="CV77" i="25"/>
  <c r="CT180" i="25"/>
  <c r="CY174" i="25"/>
  <c r="DA71" i="25"/>
  <c r="BP77" i="25"/>
  <c r="BN180" i="25"/>
  <c r="BK134" i="25"/>
  <c r="BM31" i="25"/>
  <c r="BQ77" i="25"/>
  <c r="BO180" i="25"/>
  <c r="CU180" i="25"/>
  <c r="CW77" i="25"/>
  <c r="CL56" i="25"/>
  <c r="CJ159" i="25"/>
  <c r="DC77" i="25"/>
  <c r="DC181" i="25" s="1"/>
  <c r="DA180" i="25"/>
  <c r="CD153" i="25"/>
  <c r="CF50" i="25"/>
  <c r="BT77" i="25"/>
  <c r="BR180" i="25"/>
  <c r="CG51" i="25"/>
  <c r="CE154" i="25"/>
  <c r="CN58" i="25"/>
  <c r="CL161" i="25"/>
  <c r="CS63" i="25"/>
  <c r="CQ166" i="25"/>
  <c r="BI77" i="25"/>
  <c r="BG180" i="25"/>
  <c r="BL77" i="25"/>
  <c r="BJ180" i="25"/>
  <c r="BR77" i="25"/>
  <c r="BP180" i="25"/>
  <c r="CF77" i="25"/>
  <c r="CD180" i="25"/>
  <c r="CL77" i="25"/>
  <c r="CJ180" i="25"/>
  <c r="CB180" i="25"/>
  <c r="CD77" i="25"/>
  <c r="CC77" i="25"/>
  <c r="CA180" i="25"/>
  <c r="BV40" i="25"/>
  <c r="BT143" i="25"/>
  <c r="BK29" i="25"/>
  <c r="BI132" i="25"/>
  <c r="CO59" i="25"/>
  <c r="CM162" i="25"/>
  <c r="CC152" i="25"/>
  <c r="CE49" i="25"/>
  <c r="CY69" i="25"/>
  <c r="CW172" i="25"/>
  <c r="DC73" i="25"/>
  <c r="DC177" i="25" s="1"/>
  <c r="DA176" i="25"/>
  <c r="DC396" i="25"/>
  <c r="DC289" i="25"/>
  <c r="DC505" i="25"/>
  <c r="BT180" i="25"/>
  <c r="BV77" i="25"/>
  <c r="CX68" i="25"/>
  <c r="CV171" i="25"/>
  <c r="BO77" i="25"/>
  <c r="BM180" i="25"/>
  <c r="CN77" i="25"/>
  <c r="CL180" i="25"/>
  <c r="CE180" i="25"/>
  <c r="CG77" i="25"/>
  <c r="BK77" i="25"/>
  <c r="BI180" i="25"/>
  <c r="BW41" i="25"/>
  <c r="BU144" i="25"/>
  <c r="BR36" i="25"/>
  <c r="BP139" i="25"/>
  <c r="CA77" i="25"/>
  <c r="BY180" i="25"/>
  <c r="BZ44" i="25"/>
  <c r="BX147" i="25"/>
  <c r="CP180" i="25"/>
  <c r="CR77" i="25"/>
  <c r="CE77" i="25"/>
  <c r="CC180" i="25"/>
  <c r="CA45" i="25"/>
  <c r="BY148" i="25"/>
  <c r="BZ180" i="25"/>
  <c r="CB77" i="25"/>
  <c r="BS77" i="25"/>
  <c r="BQ180" i="25"/>
  <c r="BJ28" i="25"/>
  <c r="BH131" i="25"/>
  <c r="CO180" i="25"/>
  <c r="CQ77" i="25"/>
  <c r="DA77" i="25"/>
  <c r="CY180" i="25"/>
  <c r="BL135" i="25"/>
  <c r="BN32" i="25"/>
  <c r="DB395" i="8"/>
  <c r="DB288" i="8"/>
  <c r="DB393" i="8"/>
  <c r="DB286" i="8"/>
  <c r="DB504" i="8"/>
  <c r="DB502" i="8"/>
  <c r="DC392" i="8"/>
  <c r="DC285" i="8"/>
  <c r="DC397" i="8"/>
  <c r="DC290" i="8"/>
  <c r="CJ181" i="8"/>
  <c r="CL78" i="8"/>
  <c r="CE181" i="8"/>
  <c r="CG78" i="8"/>
  <c r="CX181" i="8"/>
  <c r="CZ78" i="8"/>
  <c r="CL159" i="8"/>
  <c r="CN56" i="8"/>
  <c r="BW144" i="8"/>
  <c r="BY41" i="8"/>
  <c r="CK181" i="8"/>
  <c r="CM78" i="8"/>
  <c r="CE78" i="8"/>
  <c r="CC181" i="8"/>
  <c r="BZ181" i="8"/>
  <c r="CB78" i="8"/>
  <c r="CB149" i="8"/>
  <c r="CD46" i="8"/>
  <c r="CG154" i="8"/>
  <c r="CI51" i="8"/>
  <c r="BM134" i="8"/>
  <c r="BO31" i="8"/>
  <c r="BQ138" i="8"/>
  <c r="BS35" i="8"/>
  <c r="BV181" i="8"/>
  <c r="BX78" i="8"/>
  <c r="CZ68" i="8"/>
  <c r="CX171" i="8"/>
  <c r="CV181" i="8"/>
  <c r="CX78" i="8"/>
  <c r="DA181" i="8"/>
  <c r="DC78" i="8"/>
  <c r="DC182" i="8" s="1"/>
  <c r="DC507" i="8" s="1"/>
  <c r="BR139" i="8"/>
  <c r="BT36" i="8"/>
  <c r="CS78" i="8"/>
  <c r="CQ181" i="8"/>
  <c r="BL133" i="8"/>
  <c r="BN30" i="8"/>
  <c r="CA148" i="8"/>
  <c r="CC45" i="8"/>
  <c r="CH155" i="8"/>
  <c r="CJ52" i="8"/>
  <c r="BU142" i="8"/>
  <c r="BW39" i="8"/>
  <c r="CV78" i="8"/>
  <c r="CT181" i="8"/>
  <c r="BZ147" i="8"/>
  <c r="CB44" i="8"/>
  <c r="BZ42" i="8"/>
  <c r="BX145" i="8"/>
  <c r="CI181" i="8"/>
  <c r="CK78" i="8"/>
  <c r="CM181" i="8"/>
  <c r="CO78" i="8"/>
  <c r="CC78" i="8"/>
  <c r="CA181" i="8"/>
  <c r="CH181" i="8"/>
  <c r="CJ78" i="8"/>
  <c r="BW181" i="8"/>
  <c r="BY78" i="8"/>
  <c r="BJ181" i="8"/>
  <c r="BL78" i="8"/>
  <c r="DC71" i="8"/>
  <c r="DC175" i="8" s="1"/>
  <c r="DC500" i="8" s="1"/>
  <c r="DA174" i="8"/>
  <c r="BI181" i="8"/>
  <c r="BK78" i="8"/>
  <c r="BM78" i="8"/>
  <c r="BK181" i="8"/>
  <c r="CF181" i="8"/>
  <c r="CH78" i="8"/>
  <c r="CU78" i="8"/>
  <c r="CS181" i="8"/>
  <c r="CF153" i="8"/>
  <c r="CH50" i="8"/>
  <c r="CB181" i="8"/>
  <c r="CD78" i="8"/>
  <c r="CM160" i="8"/>
  <c r="CO57" i="8"/>
  <c r="BL181" i="8"/>
  <c r="BN78" i="8"/>
  <c r="CD181" i="8"/>
  <c r="CF78" i="8"/>
  <c r="BK132" i="8"/>
  <c r="BM29" i="8"/>
  <c r="BN181" i="8"/>
  <c r="BP78" i="8"/>
  <c r="BO181" i="8"/>
  <c r="BQ78" i="8"/>
  <c r="BU181" i="8"/>
  <c r="BW78" i="8"/>
  <c r="CS166" i="8"/>
  <c r="CU63" i="8"/>
  <c r="BX181" i="8"/>
  <c r="BZ78" i="8"/>
  <c r="CI156" i="8"/>
  <c r="CK53" i="8"/>
  <c r="BH129" i="8"/>
  <c r="BJ26" i="8"/>
  <c r="BI25" i="8"/>
  <c r="CJ157" i="8"/>
  <c r="CL54" i="8"/>
  <c r="BU78" i="8"/>
  <c r="BS181" i="8"/>
  <c r="CW65" i="8"/>
  <c r="CU168" i="8"/>
  <c r="BH181" i="8"/>
  <c r="BJ78" i="8"/>
  <c r="CW181" i="8"/>
  <c r="CY78" i="8"/>
  <c r="CO181" i="8"/>
  <c r="CQ78" i="8"/>
  <c r="CV169" i="8"/>
  <c r="CX66" i="8"/>
  <c r="BR181" i="8"/>
  <c r="BT78" i="8"/>
  <c r="CD151" i="8"/>
  <c r="CF48" i="8"/>
  <c r="BQ181" i="8"/>
  <c r="BS78" i="8"/>
  <c r="BK27" i="8"/>
  <c r="BI130" i="8"/>
  <c r="BY181" i="8"/>
  <c r="CA78" i="8"/>
  <c r="CW170" i="8"/>
  <c r="CY67" i="8"/>
  <c r="CP181" i="8"/>
  <c r="CR78" i="8"/>
  <c r="CV64" i="8"/>
  <c r="CT167" i="8"/>
  <c r="BT141" i="8"/>
  <c r="BV38" i="8"/>
  <c r="BV143" i="8"/>
  <c r="BX40" i="8"/>
  <c r="CK158" i="8"/>
  <c r="CM55" i="8"/>
  <c r="CL181" i="8"/>
  <c r="CN78" i="8"/>
  <c r="CY172" i="8"/>
  <c r="DA69" i="8"/>
  <c r="BS140" i="8"/>
  <c r="BU37" i="8"/>
  <c r="BO136" i="8"/>
  <c r="BQ33" i="8"/>
  <c r="CQ164" i="8"/>
  <c r="CS61" i="8"/>
  <c r="CP163" i="8"/>
  <c r="CR60" i="8"/>
  <c r="DB70" i="8"/>
  <c r="DB174" i="8" s="1"/>
  <c r="CZ173" i="8"/>
  <c r="BJ131" i="8"/>
  <c r="BL28" i="8"/>
  <c r="CU181" i="8"/>
  <c r="CW78" i="8"/>
  <c r="CE152" i="8"/>
  <c r="CG49" i="8"/>
  <c r="BG181" i="8"/>
  <c r="BH78" i="8"/>
  <c r="BI78" i="8"/>
  <c r="BT181" i="8"/>
  <c r="BV78" i="8"/>
  <c r="CR181" i="8"/>
  <c r="CT78" i="8"/>
  <c r="CZ181" i="8"/>
  <c r="DB78" i="8"/>
  <c r="DB182" i="8" s="1"/>
  <c r="CN181" i="8"/>
  <c r="CP78" i="8"/>
  <c r="CR165" i="8"/>
  <c r="CT62" i="8"/>
  <c r="CY181" i="8"/>
  <c r="DA78" i="8"/>
  <c r="BM181" i="8"/>
  <c r="BO78" i="8"/>
  <c r="CC150" i="8"/>
  <c r="CE47" i="8"/>
  <c r="CO162" i="8"/>
  <c r="CQ59" i="8"/>
  <c r="BP181" i="8"/>
  <c r="BR78" i="8"/>
  <c r="BY146" i="8"/>
  <c r="CA43" i="8"/>
  <c r="BN135" i="8"/>
  <c r="BP32" i="8"/>
  <c r="BP137" i="8"/>
  <c r="BR34" i="8"/>
  <c r="CI78" i="8"/>
  <c r="CG181" i="8"/>
  <c r="CP58" i="8"/>
  <c r="CN161" i="8"/>
  <c r="BM30" i="25" l="1"/>
  <c r="BK133" i="25"/>
  <c r="BP181" i="25"/>
  <c r="BR78" i="25"/>
  <c r="CV78" i="25"/>
  <c r="CT181" i="25"/>
  <c r="BL78" i="25"/>
  <c r="BJ181" i="25"/>
  <c r="CM161" i="25"/>
  <c r="CO58" i="25"/>
  <c r="DA70" i="25"/>
  <c r="CY173" i="25"/>
  <c r="BR140" i="25"/>
  <c r="BT37" i="25"/>
  <c r="CI78" i="25"/>
  <c r="CG181" i="25"/>
  <c r="CZ78" i="25"/>
  <c r="CX181" i="25"/>
  <c r="BJ132" i="25"/>
  <c r="BL29" i="25"/>
  <c r="DC78" i="25"/>
  <c r="DC182" i="25" s="1"/>
  <c r="DA181" i="25"/>
  <c r="CF78" i="25"/>
  <c r="CD181" i="25"/>
  <c r="CH78" i="25"/>
  <c r="CF181" i="25"/>
  <c r="CG155" i="25"/>
  <c r="CI52" i="25"/>
  <c r="CN57" i="25"/>
  <c r="CL160" i="25"/>
  <c r="CY78" i="25"/>
  <c r="CW181" i="25"/>
  <c r="CV181" i="25"/>
  <c r="CX78" i="25"/>
  <c r="CK78" i="25"/>
  <c r="CI181" i="25"/>
  <c r="BH78" i="25"/>
  <c r="BG181" i="25"/>
  <c r="BI78" i="25"/>
  <c r="CQ181" i="25"/>
  <c r="CS78" i="25"/>
  <c r="CC78" i="25"/>
  <c r="CA181" i="25"/>
  <c r="BQ78" i="25"/>
  <c r="BO181" i="25"/>
  <c r="CW171" i="25"/>
  <c r="CY68" i="25"/>
  <c r="CJ181" i="25"/>
  <c r="CL78" i="25"/>
  <c r="BJ27" i="25"/>
  <c r="BH130" i="25"/>
  <c r="DB394" i="25"/>
  <c r="DB287" i="25"/>
  <c r="DB503" i="25"/>
  <c r="CK54" i="25"/>
  <c r="CI157" i="25"/>
  <c r="CE48" i="25"/>
  <c r="CC151" i="25"/>
  <c r="CS181" i="25"/>
  <c r="CU78" i="25"/>
  <c r="BH181" i="25"/>
  <c r="BJ78" i="25"/>
  <c r="CP59" i="25"/>
  <c r="CN162" i="25"/>
  <c r="BX146" i="25"/>
  <c r="BZ43" i="25"/>
  <c r="CJ78" i="25"/>
  <c r="CH181" i="25"/>
  <c r="BH25" i="25"/>
  <c r="BG129" i="25"/>
  <c r="BI26" i="25"/>
  <c r="CO78" i="25"/>
  <c r="CM181" i="25"/>
  <c r="CB150" i="25"/>
  <c r="CD47" i="25"/>
  <c r="CJ158" i="25"/>
  <c r="CL55" i="25"/>
  <c r="CJ53" i="25"/>
  <c r="CH156" i="25"/>
  <c r="BY181" i="25"/>
  <c r="CA78" i="25"/>
  <c r="BK181" i="25"/>
  <c r="BM78" i="25"/>
  <c r="BU38" i="25"/>
  <c r="BS141" i="25"/>
  <c r="CM78" i="25"/>
  <c r="CK181" i="25"/>
  <c r="CD152" i="25"/>
  <c r="CF49" i="25"/>
  <c r="BZ181" i="25"/>
  <c r="CB78" i="25"/>
  <c r="CD78" i="25"/>
  <c r="CB181" i="25"/>
  <c r="CG78" i="25"/>
  <c r="CE181" i="25"/>
  <c r="CG50" i="25"/>
  <c r="CE153" i="25"/>
  <c r="BX41" i="25"/>
  <c r="BV144" i="25"/>
  <c r="BT78" i="25"/>
  <c r="BR181" i="25"/>
  <c r="DC397" i="25"/>
  <c r="DC506" i="25"/>
  <c r="DC290" i="25"/>
  <c r="CQ165" i="25"/>
  <c r="CS62" i="25"/>
  <c r="DB505" i="25"/>
  <c r="DB78" i="25"/>
  <c r="DB182" i="25" s="1"/>
  <c r="CZ181" i="25"/>
  <c r="CR61" i="25"/>
  <c r="CP164" i="25"/>
  <c r="CR181" i="25"/>
  <c r="CT78" i="25"/>
  <c r="CN181" i="25"/>
  <c r="CP78" i="25"/>
  <c r="CE78" i="25"/>
  <c r="CC181" i="25"/>
  <c r="BS78" i="25"/>
  <c r="BQ181" i="25"/>
  <c r="CR78" i="25"/>
  <c r="CP181" i="25"/>
  <c r="BY147" i="25"/>
  <c r="CA44" i="25"/>
  <c r="BK28" i="25"/>
  <c r="BI131" i="25"/>
  <c r="CY181" i="25"/>
  <c r="DA78" i="25"/>
  <c r="BX181" i="25"/>
  <c r="BZ78" i="25"/>
  <c r="DB288" i="25"/>
  <c r="DB504" i="25"/>
  <c r="DB395" i="25"/>
  <c r="BX78" i="25"/>
  <c r="BV181" i="25"/>
  <c r="DA175" i="25"/>
  <c r="DC72" i="25"/>
  <c r="DC176" i="25" s="1"/>
  <c r="CM56" i="25"/>
  <c r="CK159" i="25"/>
  <c r="CO181" i="25"/>
  <c r="CQ78" i="25"/>
  <c r="CV170" i="25"/>
  <c r="CX67" i="25"/>
  <c r="CS167" i="25"/>
  <c r="CU64" i="25"/>
  <c r="BO32" i="25"/>
  <c r="BM135" i="25"/>
  <c r="BY42" i="25"/>
  <c r="BW145" i="25"/>
  <c r="CO163" i="25"/>
  <c r="CQ60" i="25"/>
  <c r="BV78" i="25"/>
  <c r="BT181" i="25"/>
  <c r="BV39" i="25"/>
  <c r="BT142" i="25"/>
  <c r="CT63" i="25"/>
  <c r="CR166" i="25"/>
  <c r="CT168" i="25"/>
  <c r="CV65" i="25"/>
  <c r="BP138" i="25"/>
  <c r="BR35" i="25"/>
  <c r="CZ174" i="25"/>
  <c r="DB71" i="25"/>
  <c r="DB175" i="25" s="1"/>
  <c r="BY78" i="25"/>
  <c r="BW181" i="25"/>
  <c r="BS36" i="25"/>
  <c r="BQ139" i="25"/>
  <c r="BW40" i="25"/>
  <c r="BU143" i="25"/>
  <c r="CX172" i="25"/>
  <c r="CZ69" i="25"/>
  <c r="BN136" i="25"/>
  <c r="BP33" i="25"/>
  <c r="CC46" i="25"/>
  <c r="CA149" i="25"/>
  <c r="BN78" i="25"/>
  <c r="BL181" i="25"/>
  <c r="BS181" i="25"/>
  <c r="BU78" i="25"/>
  <c r="BZ148" i="25"/>
  <c r="CB45" i="25"/>
  <c r="DC393" i="25"/>
  <c r="DC286" i="25"/>
  <c r="DC502" i="25"/>
  <c r="CN78" i="25"/>
  <c r="CL181" i="25"/>
  <c r="BK78" i="25"/>
  <c r="BI181" i="25"/>
  <c r="CH51" i="25"/>
  <c r="CF154" i="25"/>
  <c r="CW66" i="25"/>
  <c r="CU169" i="25"/>
  <c r="BP78" i="25"/>
  <c r="BN181" i="25"/>
  <c r="BO78" i="25"/>
  <c r="BM181" i="25"/>
  <c r="BW78" i="25"/>
  <c r="BU181" i="25"/>
  <c r="BO137" i="25"/>
  <c r="BQ34" i="25"/>
  <c r="BL134" i="25"/>
  <c r="BN31" i="25"/>
  <c r="CW78" i="25"/>
  <c r="CU181" i="25"/>
  <c r="DA286" i="8"/>
  <c r="DB289" i="8"/>
  <c r="DA394" i="8"/>
  <c r="DA287" i="8"/>
  <c r="DB396" i="8"/>
  <c r="DA393" i="8"/>
  <c r="DB392" i="8"/>
  <c r="DB285" i="8"/>
  <c r="DB501" i="8"/>
  <c r="DA502" i="8"/>
  <c r="DA503" i="8"/>
  <c r="DB505" i="8"/>
  <c r="DC398" i="8"/>
  <c r="DC291" i="8"/>
  <c r="DC391" i="8"/>
  <c r="DC284" i="8"/>
  <c r="BQ137" i="8"/>
  <c r="BS34" i="8"/>
  <c r="CK157" i="8"/>
  <c r="CM54" i="8"/>
  <c r="CU167" i="8"/>
  <c r="CW64" i="8"/>
  <c r="BY182" i="8"/>
  <c r="CA79" i="8"/>
  <c r="CB148" i="8"/>
  <c r="CD45" i="8"/>
  <c r="BT140" i="8"/>
  <c r="BV37" i="8"/>
  <c r="CN160" i="8"/>
  <c r="CP57" i="8"/>
  <c r="BT182" i="8"/>
  <c r="BV79" i="8"/>
  <c r="CL158" i="8"/>
  <c r="CN55" i="8"/>
  <c r="BW182" i="8"/>
  <c r="BY79" i="8"/>
  <c r="BX182" i="8"/>
  <c r="BZ79" i="8"/>
  <c r="CZ182" i="8"/>
  <c r="DB79" i="8"/>
  <c r="DB183" i="8" s="1"/>
  <c r="CQ163" i="8"/>
  <c r="CS60" i="8"/>
  <c r="BK131" i="8"/>
  <c r="BM28" i="8"/>
  <c r="BM133" i="8"/>
  <c r="BO30" i="8"/>
  <c r="CF182" i="8"/>
  <c r="CH79" i="8"/>
  <c r="CC182" i="8"/>
  <c r="CE79" i="8"/>
  <c r="CV182" i="8"/>
  <c r="CX79" i="8"/>
  <c r="BL132" i="8"/>
  <c r="BN29" i="8"/>
  <c r="BQ182" i="8"/>
  <c r="BS79" i="8"/>
  <c r="BM182" i="8"/>
  <c r="BO79" i="8"/>
  <c r="CK182" i="8"/>
  <c r="CM79" i="8"/>
  <c r="BW143" i="8"/>
  <c r="BY40" i="8"/>
  <c r="CC149" i="8"/>
  <c r="CE46" i="8"/>
  <c r="BV182" i="8"/>
  <c r="BX79" i="8"/>
  <c r="BZ182" i="8"/>
  <c r="CB79" i="8"/>
  <c r="CV79" i="8"/>
  <c r="CT182" i="8"/>
  <c r="BP136" i="8"/>
  <c r="BR33" i="8"/>
  <c r="CC44" i="8"/>
  <c r="CA147" i="8"/>
  <c r="BX144" i="8"/>
  <c r="BZ41" i="8"/>
  <c r="BV142" i="8"/>
  <c r="BX39" i="8"/>
  <c r="BO135" i="8"/>
  <c r="BQ32" i="8"/>
  <c r="CB182" i="8"/>
  <c r="CD79" i="8"/>
  <c r="CT166" i="8"/>
  <c r="CV63" i="8"/>
  <c r="CV168" i="8"/>
  <c r="CX65" i="8"/>
  <c r="BS182" i="8"/>
  <c r="BU79" i="8"/>
  <c r="CX170" i="8"/>
  <c r="CZ67" i="8"/>
  <c r="BN182" i="8"/>
  <c r="BP79" i="8"/>
  <c r="CO161" i="8"/>
  <c r="CQ58" i="8"/>
  <c r="BU141" i="8"/>
  <c r="BW38" i="8"/>
  <c r="CR182" i="8"/>
  <c r="CT79" i="8"/>
  <c r="CA182" i="8"/>
  <c r="CC79" i="8"/>
  <c r="CW169" i="8"/>
  <c r="CY66" i="8"/>
  <c r="CU182" i="8"/>
  <c r="CW79" i="8"/>
  <c r="BN134" i="8"/>
  <c r="BP31" i="8"/>
  <c r="CI155" i="8"/>
  <c r="CK52" i="8"/>
  <c r="CI79" i="8"/>
  <c r="CG182" i="8"/>
  <c r="CP182" i="8"/>
  <c r="CR79" i="8"/>
  <c r="CQ182" i="8"/>
  <c r="CS79" i="8"/>
  <c r="BP182" i="8"/>
  <c r="BR79" i="8"/>
  <c r="CD182" i="8"/>
  <c r="CF79" i="8"/>
  <c r="BN79" i="8"/>
  <c r="BL182" i="8"/>
  <c r="CE182" i="8"/>
  <c r="CG79" i="8"/>
  <c r="BH182" i="8"/>
  <c r="BI79" i="8"/>
  <c r="BJ79" i="8"/>
  <c r="CW182" i="8"/>
  <c r="CY79" i="8"/>
  <c r="DA173" i="8"/>
  <c r="DC70" i="8"/>
  <c r="DC174" i="8" s="1"/>
  <c r="DC499" i="8" s="1"/>
  <c r="CY171" i="8"/>
  <c r="DA68" i="8"/>
  <c r="BW79" i="8"/>
  <c r="BU182" i="8"/>
  <c r="CQ79" i="8"/>
  <c r="CO182" i="8"/>
  <c r="BS139" i="8"/>
  <c r="BU36" i="8"/>
  <c r="CD150" i="8"/>
  <c r="CF47" i="8"/>
  <c r="CL182" i="8"/>
  <c r="CN79" i="8"/>
  <c r="CG153" i="8"/>
  <c r="CI50" i="8"/>
  <c r="CP162" i="8"/>
  <c r="CR59" i="8"/>
  <c r="DA182" i="8"/>
  <c r="DC79" i="8"/>
  <c r="DC183" i="8" s="1"/>
  <c r="DC508" i="8" s="1"/>
  <c r="DA79" i="8"/>
  <c r="CY182" i="8"/>
  <c r="BZ146" i="8"/>
  <c r="CB43" i="8"/>
  <c r="CN182" i="8"/>
  <c r="CP79" i="8"/>
  <c r="CJ156" i="8"/>
  <c r="CL53" i="8"/>
  <c r="CO79" i="8"/>
  <c r="CM182" i="8"/>
  <c r="CI182" i="8"/>
  <c r="CK79" i="8"/>
  <c r="BK26" i="8"/>
  <c r="BI129" i="8"/>
  <c r="BJ25" i="8"/>
  <c r="CH154" i="8"/>
  <c r="CJ51" i="8"/>
  <c r="CS182" i="8"/>
  <c r="CU79" i="8"/>
  <c r="BR182" i="8"/>
  <c r="BT79" i="8"/>
  <c r="CR164" i="8"/>
  <c r="CT61" i="8"/>
  <c r="BI182" i="8"/>
  <c r="BK79" i="8"/>
  <c r="BR138" i="8"/>
  <c r="BT35" i="8"/>
  <c r="BJ130" i="8"/>
  <c r="BL27" i="8"/>
  <c r="CJ182" i="8"/>
  <c r="CL79" i="8"/>
  <c r="CZ79" i="8"/>
  <c r="CX182" i="8"/>
  <c r="BY145" i="8"/>
  <c r="CA42" i="8"/>
  <c r="CM159" i="8"/>
  <c r="CO56" i="8"/>
  <c r="CE151" i="8"/>
  <c r="CG48" i="8"/>
  <c r="BO182" i="8"/>
  <c r="BQ79" i="8"/>
  <c r="CS165" i="8"/>
  <c r="CU62" i="8"/>
  <c r="CF152" i="8"/>
  <c r="CH49" i="8"/>
  <c r="BJ182" i="8"/>
  <c r="BL79" i="8"/>
  <c r="CH182" i="8"/>
  <c r="CJ79" i="8"/>
  <c r="BM79" i="8"/>
  <c r="BK182" i="8"/>
  <c r="CZ172" i="8"/>
  <c r="DB69" i="8"/>
  <c r="DB173" i="8" s="1"/>
  <c r="BO182" i="25" l="1"/>
  <c r="BQ79" i="25"/>
  <c r="CR182" i="25"/>
  <c r="CT79" i="25"/>
  <c r="CT62" i="25"/>
  <c r="CR165" i="25"/>
  <c r="CU63" i="25"/>
  <c r="CS166" i="25"/>
  <c r="CD151" i="25"/>
  <c r="CF48" i="25"/>
  <c r="CZ79" i="25"/>
  <c r="CX182" i="25"/>
  <c r="BV79" i="25"/>
  <c r="BT182" i="25"/>
  <c r="BU37" i="25"/>
  <c r="BS140" i="25"/>
  <c r="BT36" i="25"/>
  <c r="BR139" i="25"/>
  <c r="BP32" i="25"/>
  <c r="BN135" i="25"/>
  <c r="BM79" i="25"/>
  <c r="BK182" i="25"/>
  <c r="CZ68" i="25"/>
  <c r="CX171" i="25"/>
  <c r="DC79" i="25"/>
  <c r="DC183" i="25" s="1"/>
  <c r="DA182" i="25"/>
  <c r="CA148" i="25"/>
  <c r="CC45" i="25"/>
  <c r="CD79" i="25"/>
  <c r="CB182" i="25"/>
  <c r="BK27" i="25"/>
  <c r="BI130" i="25"/>
  <c r="CP163" i="25"/>
  <c r="CR60" i="25"/>
  <c r="CM55" i="25"/>
  <c r="CK158" i="25"/>
  <c r="BW79" i="25"/>
  <c r="BU182" i="25"/>
  <c r="BY41" i="25"/>
  <c r="BW144" i="25"/>
  <c r="CO57" i="25"/>
  <c r="CM160" i="25"/>
  <c r="BX182" i="25"/>
  <c r="BZ79" i="25"/>
  <c r="CN56" i="25"/>
  <c r="CL159" i="25"/>
  <c r="CC182" i="25"/>
  <c r="CE79" i="25"/>
  <c r="CX79" i="25"/>
  <c r="CV182" i="25"/>
  <c r="CV64" i="25"/>
  <c r="CT167" i="25"/>
  <c r="BX79" i="25"/>
  <c r="BV182" i="25"/>
  <c r="BO136" i="25"/>
  <c r="BQ33" i="25"/>
  <c r="CH50" i="25"/>
  <c r="CF153" i="25"/>
  <c r="BH129" i="25"/>
  <c r="BI25" i="25"/>
  <c r="BJ26" i="25"/>
  <c r="CG49" i="25"/>
  <c r="CE152" i="25"/>
  <c r="CN79" i="25"/>
  <c r="CL182" i="25"/>
  <c r="CU79" i="25"/>
  <c r="CS182" i="25"/>
  <c r="CI156" i="25"/>
  <c r="CK53" i="25"/>
  <c r="DB79" i="25"/>
  <c r="DB183" i="25" s="1"/>
  <c r="CZ182" i="25"/>
  <c r="BR182" i="25"/>
  <c r="BT79" i="25"/>
  <c r="CO162" i="25"/>
  <c r="CQ59" i="25"/>
  <c r="BQ138" i="25"/>
  <c r="BS35" i="25"/>
  <c r="DA69" i="25"/>
  <c r="CY172" i="25"/>
  <c r="CV169" i="25"/>
  <c r="CX66" i="25"/>
  <c r="CW65" i="25"/>
  <c r="CU168" i="25"/>
  <c r="CF79" i="25"/>
  <c r="CD182" i="25"/>
  <c r="BO79" i="25"/>
  <c r="BM182" i="25"/>
  <c r="BQ182" i="25"/>
  <c r="BS79" i="25"/>
  <c r="BH182" i="25"/>
  <c r="BJ79" i="25"/>
  <c r="BI79" i="25"/>
  <c r="CY182" i="25"/>
  <c r="DA79" i="25"/>
  <c r="BN30" i="25"/>
  <c r="BL133" i="25"/>
  <c r="BL182" i="25"/>
  <c r="BN79" i="25"/>
  <c r="BM29" i="25"/>
  <c r="BK132" i="25"/>
  <c r="CE182" i="25"/>
  <c r="CG79" i="25"/>
  <c r="BV143" i="25"/>
  <c r="BX40" i="25"/>
  <c r="CG182" i="25"/>
  <c r="CI79" i="25"/>
  <c r="CA182" i="25"/>
  <c r="CC79" i="25"/>
  <c r="CL79" i="25"/>
  <c r="CJ182" i="25"/>
  <c r="BR79" i="25"/>
  <c r="BP182" i="25"/>
  <c r="CJ52" i="25"/>
  <c r="CH155" i="25"/>
  <c r="CP79" i="25"/>
  <c r="CN182" i="25"/>
  <c r="CE47" i="25"/>
  <c r="CC150" i="25"/>
  <c r="BS182" i="25"/>
  <c r="BU79" i="25"/>
  <c r="CO79" i="25"/>
  <c r="CM182" i="25"/>
  <c r="DA394" i="25"/>
  <c r="DA503" i="25"/>
  <c r="DA287" i="25"/>
  <c r="CJ79" i="25"/>
  <c r="CH182" i="25"/>
  <c r="DC507" i="25"/>
  <c r="DC398" i="25"/>
  <c r="DC291" i="25"/>
  <c r="CW182" i="25"/>
  <c r="CY79" i="25"/>
  <c r="BR34" i="25"/>
  <c r="BP137" i="25"/>
  <c r="CW170" i="25"/>
  <c r="CY67" i="25"/>
  <c r="DB502" i="25"/>
  <c r="DB393" i="25"/>
  <c r="DB286" i="25"/>
  <c r="BN182" i="25"/>
  <c r="BP79" i="25"/>
  <c r="DA288" i="25"/>
  <c r="DA395" i="25"/>
  <c r="DA504" i="25"/>
  <c r="CP182" i="25"/>
  <c r="CR79" i="25"/>
  <c r="BZ42" i="25"/>
  <c r="BX145" i="25"/>
  <c r="BW39" i="25"/>
  <c r="BU142" i="25"/>
  <c r="CJ157" i="25"/>
  <c r="CL54" i="25"/>
  <c r="BL79" i="25"/>
  <c r="BJ182" i="25"/>
  <c r="CM79" i="25"/>
  <c r="CK182" i="25"/>
  <c r="CF182" i="25"/>
  <c r="CH79" i="25"/>
  <c r="CK79" i="25"/>
  <c r="CI182" i="25"/>
  <c r="DC285" i="25"/>
  <c r="DC501" i="25"/>
  <c r="DC392" i="25"/>
  <c r="DB396" i="25"/>
  <c r="BZ147" i="25"/>
  <c r="CB44" i="25"/>
  <c r="BL28" i="25"/>
  <c r="BJ131" i="25"/>
  <c r="CN161" i="25"/>
  <c r="CP58" i="25"/>
  <c r="BT141" i="25"/>
  <c r="BV38" i="25"/>
  <c r="BI182" i="25"/>
  <c r="BK79" i="25"/>
  <c r="DC71" i="25"/>
  <c r="DC175" i="25" s="1"/>
  <c r="DA174" i="25"/>
  <c r="BO31" i="25"/>
  <c r="BM134" i="25"/>
  <c r="BW182" i="25"/>
  <c r="BY79" i="25"/>
  <c r="DB70" i="25"/>
  <c r="DB174" i="25" s="1"/>
  <c r="CZ173" i="25"/>
  <c r="CA79" i="25"/>
  <c r="BY182" i="25"/>
  <c r="CA43" i="25"/>
  <c r="BY146" i="25"/>
  <c r="CQ182" i="25"/>
  <c r="CS79" i="25"/>
  <c r="CB79" i="25"/>
  <c r="BZ182" i="25"/>
  <c r="CB149" i="25"/>
  <c r="CD46" i="25"/>
  <c r="CQ164" i="25"/>
  <c r="CS61" i="25"/>
  <c r="CT182" i="25"/>
  <c r="CV79" i="25"/>
  <c r="CG154" i="25"/>
  <c r="CI51" i="25"/>
  <c r="CQ79" i="25"/>
  <c r="CO182" i="25"/>
  <c r="CW79" i="25"/>
  <c r="CU182" i="25"/>
  <c r="DB289" i="25"/>
  <c r="DA288" i="8"/>
  <c r="DA504" i="8"/>
  <c r="DA395" i="8"/>
  <c r="CZ393" i="8"/>
  <c r="CZ286" i="8"/>
  <c r="DA285" i="8"/>
  <c r="DA392" i="8"/>
  <c r="DB500" i="8"/>
  <c r="DB391" i="8"/>
  <c r="DB284" i="8"/>
  <c r="DB506" i="8"/>
  <c r="DB397" i="8"/>
  <c r="DB290" i="8"/>
  <c r="DA501" i="8"/>
  <c r="CZ502" i="8"/>
  <c r="DC292" i="8"/>
  <c r="DC399" i="8"/>
  <c r="DC390" i="8"/>
  <c r="DC283" i="8"/>
  <c r="BT139" i="8"/>
  <c r="BV36" i="8"/>
  <c r="BJ183" i="8"/>
  <c r="BL80" i="8"/>
  <c r="CV183" i="8"/>
  <c r="CX80" i="8"/>
  <c r="CS164" i="8"/>
  <c r="CU61" i="8"/>
  <c r="DA183" i="8"/>
  <c r="DC80" i="8"/>
  <c r="DC184" i="8" s="1"/>
  <c r="DC509" i="8" s="1"/>
  <c r="BW183" i="8"/>
  <c r="BY80" i="8"/>
  <c r="BI183" i="8"/>
  <c r="BK80" i="8"/>
  <c r="BJ80" i="8"/>
  <c r="CS183" i="8"/>
  <c r="CU80" i="8"/>
  <c r="CR183" i="8"/>
  <c r="CT80" i="8"/>
  <c r="CW183" i="8"/>
  <c r="CY80" i="8"/>
  <c r="BX143" i="8"/>
  <c r="BZ40" i="8"/>
  <c r="CJ155" i="8"/>
  <c r="CL52" i="8"/>
  <c r="CO183" i="8"/>
  <c r="CQ80" i="8"/>
  <c r="CI154" i="8"/>
  <c r="CK51" i="8"/>
  <c r="BV141" i="8"/>
  <c r="BX38" i="8"/>
  <c r="BZ145" i="8"/>
  <c r="CB42" i="8"/>
  <c r="BX183" i="8"/>
  <c r="BZ80" i="8"/>
  <c r="BO183" i="8"/>
  <c r="BQ80" i="8"/>
  <c r="CH183" i="8"/>
  <c r="CJ80" i="8"/>
  <c r="BK183" i="8"/>
  <c r="BM80" i="8"/>
  <c r="CI183" i="8"/>
  <c r="CK80" i="8"/>
  <c r="CC183" i="8"/>
  <c r="CE80" i="8"/>
  <c r="CV167" i="8"/>
  <c r="CX64" i="8"/>
  <c r="CB147" i="8"/>
  <c r="CD44" i="8"/>
  <c r="CB183" i="8"/>
  <c r="CD80" i="8"/>
  <c r="BN133" i="8"/>
  <c r="BP30" i="8"/>
  <c r="BO134" i="8"/>
  <c r="BQ31" i="8"/>
  <c r="CO160" i="8"/>
  <c r="CQ57" i="8"/>
  <c r="CT183" i="8"/>
  <c r="CV80" i="8"/>
  <c r="CZ171" i="8"/>
  <c r="DB68" i="8"/>
  <c r="DB172" i="8" s="1"/>
  <c r="CD149" i="8"/>
  <c r="CF46" i="8"/>
  <c r="CW168" i="8"/>
  <c r="CY65" i="8"/>
  <c r="BS138" i="8"/>
  <c r="BU35" i="8"/>
  <c r="CQ183" i="8"/>
  <c r="CS80" i="8"/>
  <c r="CM53" i="8"/>
  <c r="CK156" i="8"/>
  <c r="BM183" i="8"/>
  <c r="BO80" i="8"/>
  <c r="CH153" i="8"/>
  <c r="CJ50" i="8"/>
  <c r="CG152" i="8"/>
  <c r="CI49" i="8"/>
  <c r="CA146" i="8"/>
  <c r="CC43" i="8"/>
  <c r="CT165" i="8"/>
  <c r="CV62" i="8"/>
  <c r="CU183" i="8"/>
  <c r="CW80" i="8"/>
  <c r="BJ129" i="8"/>
  <c r="BK25" i="8"/>
  <c r="BL26" i="8"/>
  <c r="CN183" i="8"/>
  <c r="CP80" i="8"/>
  <c r="DA172" i="8"/>
  <c r="DC69" i="8"/>
  <c r="DC173" i="8" s="1"/>
  <c r="DC498" i="8" s="1"/>
  <c r="BN183" i="8"/>
  <c r="BP80" i="8"/>
  <c r="CD183" i="8"/>
  <c r="CF80" i="8"/>
  <c r="BZ183" i="8"/>
  <c r="CB80" i="8"/>
  <c r="BY183" i="8"/>
  <c r="CA80" i="8"/>
  <c r="CP161" i="8"/>
  <c r="CR58" i="8"/>
  <c r="CM158" i="8"/>
  <c r="CO55" i="8"/>
  <c r="BW142" i="8"/>
  <c r="BY39" i="8"/>
  <c r="BL131" i="8"/>
  <c r="BN28" i="8"/>
  <c r="CL183" i="8"/>
  <c r="CN80" i="8"/>
  <c r="BT183" i="8"/>
  <c r="BV80" i="8"/>
  <c r="BK130" i="8"/>
  <c r="BM27" i="8"/>
  <c r="BU183" i="8"/>
  <c r="BW80" i="8"/>
  <c r="BQ136" i="8"/>
  <c r="BS33" i="8"/>
  <c r="CC148" i="8"/>
  <c r="CE45" i="8"/>
  <c r="CP56" i="8"/>
  <c r="CN159" i="8"/>
  <c r="CM80" i="8"/>
  <c r="CK183" i="8"/>
  <c r="CL157" i="8"/>
  <c r="CN54" i="8"/>
  <c r="CG183" i="8"/>
  <c r="CI80" i="8"/>
  <c r="CF183" i="8"/>
  <c r="CH80" i="8"/>
  <c r="CE150" i="8"/>
  <c r="CG47" i="8"/>
  <c r="BS183" i="8"/>
  <c r="BU80" i="8"/>
  <c r="CX183" i="8"/>
  <c r="CZ80" i="8"/>
  <c r="CF151" i="8"/>
  <c r="CH48" i="8"/>
  <c r="CY170" i="8"/>
  <c r="DA67" i="8"/>
  <c r="CQ162" i="8"/>
  <c r="CS59" i="8"/>
  <c r="CX169" i="8"/>
  <c r="CZ66" i="8"/>
  <c r="BV183" i="8"/>
  <c r="BX80" i="8"/>
  <c r="CA183" i="8"/>
  <c r="CC80" i="8"/>
  <c r="CU166" i="8"/>
  <c r="CW63" i="8"/>
  <c r="BL183" i="8"/>
  <c r="BN80" i="8"/>
  <c r="CJ183" i="8"/>
  <c r="CL80" i="8"/>
  <c r="CP183" i="8"/>
  <c r="CR80" i="8"/>
  <c r="BR183" i="8"/>
  <c r="BT80" i="8"/>
  <c r="BR137" i="8"/>
  <c r="BT34" i="8"/>
  <c r="BY144" i="8"/>
  <c r="CA41" i="8"/>
  <c r="CE183" i="8"/>
  <c r="CG80" i="8"/>
  <c r="BQ183" i="8"/>
  <c r="BS80" i="8"/>
  <c r="CR163" i="8"/>
  <c r="CT60" i="8"/>
  <c r="BU140" i="8"/>
  <c r="BW37" i="8"/>
  <c r="CY183" i="8"/>
  <c r="DA80" i="8"/>
  <c r="BP183" i="8"/>
  <c r="BR80" i="8"/>
  <c r="CZ183" i="8"/>
  <c r="DB80" i="8"/>
  <c r="DB184" i="8" s="1"/>
  <c r="BR32" i="8"/>
  <c r="BP135" i="8"/>
  <c r="CM183" i="8"/>
  <c r="CO80" i="8"/>
  <c r="BM132" i="8"/>
  <c r="BO29" i="8"/>
  <c r="CZ287" i="8" l="1"/>
  <c r="CZ503" i="8"/>
  <c r="CK80" i="25"/>
  <c r="CI183" i="25"/>
  <c r="BQ80" i="25"/>
  <c r="BO183" i="25"/>
  <c r="CY66" i="25"/>
  <c r="CW169" i="25"/>
  <c r="DA173" i="25"/>
  <c r="DC70" i="25"/>
  <c r="DC174" i="25" s="1"/>
  <c r="CM54" i="25"/>
  <c r="CK157" i="25"/>
  <c r="CV168" i="25"/>
  <c r="CX65" i="25"/>
  <c r="CB80" i="25"/>
  <c r="BZ183" i="25"/>
  <c r="CM159" i="25"/>
  <c r="CO56" i="25"/>
  <c r="BR33" i="25"/>
  <c r="BP136" i="25"/>
  <c r="DB80" i="25"/>
  <c r="DB184" i="25" s="1"/>
  <c r="CZ183" i="25"/>
  <c r="CU167" i="25"/>
  <c r="CW64" i="25"/>
  <c r="BK183" i="25"/>
  <c r="BM80" i="25"/>
  <c r="CB148" i="25"/>
  <c r="CD45" i="25"/>
  <c r="CJ80" i="25"/>
  <c r="CH183" i="25"/>
  <c r="BZ146" i="25"/>
  <c r="CB43" i="25"/>
  <c r="BJ80" i="25"/>
  <c r="BK80" i="25"/>
  <c r="BI183" i="25"/>
  <c r="CZ67" i="25"/>
  <c r="CX170" i="25"/>
  <c r="CX183" i="25"/>
  <c r="CZ80" i="25"/>
  <c r="BT140" i="25"/>
  <c r="BV37" i="25"/>
  <c r="BY183" i="25"/>
  <c r="CA80" i="25"/>
  <c r="BX39" i="25"/>
  <c r="BV142" i="25"/>
  <c r="DB392" i="25"/>
  <c r="DB501" i="25"/>
  <c r="DB285" i="25"/>
  <c r="BL183" i="25"/>
  <c r="BN80" i="25"/>
  <c r="CT80" i="25"/>
  <c r="CR183" i="25"/>
  <c r="BR80" i="25"/>
  <c r="BP183" i="25"/>
  <c r="BM133" i="25"/>
  <c r="BO30" i="25"/>
  <c r="BP31" i="25"/>
  <c r="BN134" i="25"/>
  <c r="BJ183" i="25"/>
  <c r="BL80" i="25"/>
  <c r="CT166" i="25"/>
  <c r="CV63" i="25"/>
  <c r="CD80" i="25"/>
  <c r="CB183" i="25"/>
  <c r="CN55" i="25"/>
  <c r="CL158" i="25"/>
  <c r="BT35" i="25"/>
  <c r="BR138" i="25"/>
  <c r="CJ183" i="25"/>
  <c r="CL80" i="25"/>
  <c r="CO183" i="25"/>
  <c r="CQ80" i="25"/>
  <c r="CG48" i="25"/>
  <c r="CE151" i="25"/>
  <c r="CU183" i="25"/>
  <c r="CW80" i="25"/>
  <c r="CQ58" i="25"/>
  <c r="CO161" i="25"/>
  <c r="CV80" i="25"/>
  <c r="CT183" i="25"/>
  <c r="CD150" i="25"/>
  <c r="CF47" i="25"/>
  <c r="CU80" i="25"/>
  <c r="CS183" i="25"/>
  <c r="CR59" i="25"/>
  <c r="CP162" i="25"/>
  <c r="DA286" i="25"/>
  <c r="DA502" i="25"/>
  <c r="DA393" i="25"/>
  <c r="CY183" i="25"/>
  <c r="DA80" i="25"/>
  <c r="BS183" i="25"/>
  <c r="BU80" i="25"/>
  <c r="CN160" i="25"/>
  <c r="CP57" i="25"/>
  <c r="CR164" i="25"/>
  <c r="CT61" i="25"/>
  <c r="CH49" i="25"/>
  <c r="CF152" i="25"/>
  <c r="CS80" i="25"/>
  <c r="CQ183" i="25"/>
  <c r="BQ32" i="25"/>
  <c r="BO135" i="25"/>
  <c r="CR80" i="25"/>
  <c r="CP183" i="25"/>
  <c r="BX144" i="25"/>
  <c r="BZ41" i="25"/>
  <c r="CH80" i="25"/>
  <c r="CF183" i="25"/>
  <c r="CQ163" i="25"/>
  <c r="CS60" i="25"/>
  <c r="CP80" i="25"/>
  <c r="CN183" i="25"/>
  <c r="CJ51" i="25"/>
  <c r="CH154" i="25"/>
  <c r="BQ137" i="25"/>
  <c r="BS34" i="25"/>
  <c r="CE183" i="25"/>
  <c r="CG80" i="25"/>
  <c r="CK52" i="25"/>
  <c r="CI155" i="25"/>
  <c r="CZ394" i="25"/>
  <c r="CZ503" i="25"/>
  <c r="CZ287" i="25"/>
  <c r="BP80" i="25"/>
  <c r="BN183" i="25"/>
  <c r="DA183" i="25"/>
  <c r="DC80" i="25"/>
  <c r="DC184" i="25" s="1"/>
  <c r="BT183" i="25"/>
  <c r="BV80" i="25"/>
  <c r="CE46" i="25"/>
  <c r="CC149" i="25"/>
  <c r="BW38" i="25"/>
  <c r="BU141" i="25"/>
  <c r="BW80" i="25"/>
  <c r="BU183" i="25"/>
  <c r="CJ156" i="25"/>
  <c r="CL53" i="25"/>
  <c r="BU36" i="25"/>
  <c r="BS139" i="25"/>
  <c r="CI50" i="25"/>
  <c r="CG153" i="25"/>
  <c r="CA42" i="25"/>
  <c r="BY145" i="25"/>
  <c r="BK131" i="25"/>
  <c r="BM28" i="25"/>
  <c r="DB69" i="25"/>
  <c r="DB173" i="25" s="1"/>
  <c r="CZ172" i="25"/>
  <c r="CW183" i="25"/>
  <c r="CY80" i="25"/>
  <c r="DC284" i="25"/>
  <c r="DC391" i="25"/>
  <c r="DC500" i="25"/>
  <c r="BL132" i="25"/>
  <c r="BN29" i="25"/>
  <c r="CK183" i="25"/>
  <c r="CM80" i="25"/>
  <c r="CY171" i="25"/>
  <c r="DA68" i="25"/>
  <c r="CV183" i="25"/>
  <c r="CX80" i="25"/>
  <c r="CE80" i="25"/>
  <c r="CC183" i="25"/>
  <c r="BL27" i="25"/>
  <c r="BJ130" i="25"/>
  <c r="BX183" i="25"/>
  <c r="BZ80" i="25"/>
  <c r="BM183" i="25"/>
  <c r="BO80" i="25"/>
  <c r="BX80" i="25"/>
  <c r="BV183" i="25"/>
  <c r="BQ183" i="25"/>
  <c r="BS80" i="25"/>
  <c r="CA147" i="25"/>
  <c r="CC44" i="25"/>
  <c r="CM183" i="25"/>
  <c r="CO80" i="25"/>
  <c r="CN80" i="25"/>
  <c r="CL183" i="25"/>
  <c r="DA505" i="25"/>
  <c r="DA396" i="25"/>
  <c r="CS165" i="25"/>
  <c r="CU62" i="25"/>
  <c r="CA183" i="25"/>
  <c r="CC80" i="25"/>
  <c r="BY40" i="25"/>
  <c r="BW143" i="25"/>
  <c r="DB506" i="25"/>
  <c r="DB290" i="25"/>
  <c r="DB397" i="25"/>
  <c r="BR183" i="25"/>
  <c r="BT80" i="25"/>
  <c r="CI80" i="25"/>
  <c r="CG183" i="25"/>
  <c r="BI129" i="25"/>
  <c r="BJ25" i="25"/>
  <c r="BK26" i="25"/>
  <c r="BY80" i="25"/>
  <c r="BW183" i="25"/>
  <c r="CD183" i="25"/>
  <c r="CF80" i="25"/>
  <c r="DC508" i="25"/>
  <c r="DC292" i="25"/>
  <c r="DC399" i="25"/>
  <c r="CZ394" i="8"/>
  <c r="CY502" i="8" s="1"/>
  <c r="CZ285" i="8"/>
  <c r="DB499" i="8"/>
  <c r="DB390" i="8"/>
  <c r="DB283" i="8"/>
  <c r="DA396" i="8"/>
  <c r="DA289" i="8"/>
  <c r="DB291" i="8"/>
  <c r="DA284" i="8"/>
  <c r="DA391" i="8"/>
  <c r="CZ392" i="8"/>
  <c r="DB398" i="8"/>
  <c r="DA500" i="8"/>
  <c r="DA505" i="8"/>
  <c r="CZ501" i="8"/>
  <c r="DB507" i="8"/>
  <c r="DC282" i="8"/>
  <c r="DC389" i="8"/>
  <c r="DC293" i="8"/>
  <c r="DC400" i="8"/>
  <c r="CL184" i="8"/>
  <c r="CN81" i="8"/>
  <c r="BX184" i="8"/>
  <c r="BZ81" i="8"/>
  <c r="CS163" i="8"/>
  <c r="CU60" i="8"/>
  <c r="CA184" i="8"/>
  <c r="CC81" i="8"/>
  <c r="CV184" i="8"/>
  <c r="CX81" i="8"/>
  <c r="CK155" i="8"/>
  <c r="CM52" i="8"/>
  <c r="CM184" i="8"/>
  <c r="CO81" i="8"/>
  <c r="BY143" i="8"/>
  <c r="CA40" i="8"/>
  <c r="CV166" i="8"/>
  <c r="CX63" i="8"/>
  <c r="CJ184" i="8"/>
  <c r="CL81" i="8"/>
  <c r="CT184" i="8"/>
  <c r="CV81" i="8"/>
  <c r="DA171" i="8"/>
  <c r="DC68" i="8"/>
  <c r="DC172" i="8" s="1"/>
  <c r="DC497" i="8" s="1"/>
  <c r="CE149" i="8"/>
  <c r="CG46" i="8"/>
  <c r="BN132" i="8"/>
  <c r="BP29" i="8"/>
  <c r="CB184" i="8"/>
  <c r="CD81" i="8"/>
  <c r="BP184" i="8"/>
  <c r="BR81" i="8"/>
  <c r="BS184" i="8"/>
  <c r="BU81" i="8"/>
  <c r="BT184" i="8"/>
  <c r="BV81" i="8"/>
  <c r="CU184" i="8"/>
  <c r="CW81" i="8"/>
  <c r="BN184" i="8"/>
  <c r="BP81" i="8"/>
  <c r="BS137" i="8"/>
  <c r="BU34" i="8"/>
  <c r="BO28" i="8"/>
  <c r="BM131" i="8"/>
  <c r="CS184" i="8"/>
  <c r="CU81" i="8"/>
  <c r="CQ161" i="8"/>
  <c r="CS58" i="8"/>
  <c r="CI81" i="8"/>
  <c r="CG184" i="8"/>
  <c r="CC147" i="8"/>
  <c r="CE44" i="8"/>
  <c r="BQ184" i="8"/>
  <c r="BS81" i="8"/>
  <c r="BJ184" i="8"/>
  <c r="BK81" i="8"/>
  <c r="BL81" i="8"/>
  <c r="CY64" i="8"/>
  <c r="CW167" i="8"/>
  <c r="BW184" i="8"/>
  <c r="BY81" i="8"/>
  <c r="BV184" i="8"/>
  <c r="BX81" i="8"/>
  <c r="BU139" i="8"/>
  <c r="BW36" i="8"/>
  <c r="CQ184" i="8"/>
  <c r="CS81" i="8"/>
  <c r="BK184" i="8"/>
  <c r="BM81" i="8"/>
  <c r="CX184" i="8"/>
  <c r="CZ81" i="8"/>
  <c r="CA145" i="8"/>
  <c r="CC42" i="8"/>
  <c r="CI153" i="8"/>
  <c r="CK50" i="8"/>
  <c r="BM184" i="8"/>
  <c r="BO81" i="8"/>
  <c r="BZ184" i="8"/>
  <c r="CB81" i="8"/>
  <c r="BZ39" i="8"/>
  <c r="BX142" i="8"/>
  <c r="CR184" i="8"/>
  <c r="CT81" i="8"/>
  <c r="CH184" i="8"/>
  <c r="CJ81" i="8"/>
  <c r="CN184" i="8"/>
  <c r="CP81" i="8"/>
  <c r="CO159" i="8"/>
  <c r="CQ56" i="8"/>
  <c r="CP184" i="8"/>
  <c r="CR81" i="8"/>
  <c r="CY169" i="8"/>
  <c r="DA66" i="8"/>
  <c r="CX168" i="8"/>
  <c r="CZ65" i="8"/>
  <c r="CL156" i="8"/>
  <c r="CN53" i="8"/>
  <c r="BY184" i="8"/>
  <c r="CA81" i="8"/>
  <c r="BV140" i="8"/>
  <c r="BX37" i="8"/>
  <c r="BT138" i="8"/>
  <c r="BV35" i="8"/>
  <c r="CJ154" i="8"/>
  <c r="CL51" i="8"/>
  <c r="BQ135" i="8"/>
  <c r="BS32" i="8"/>
  <c r="BZ144" i="8"/>
  <c r="CB41" i="8"/>
  <c r="BO133" i="8"/>
  <c r="BQ30" i="8"/>
  <c r="CO184" i="8"/>
  <c r="CQ81" i="8"/>
  <c r="CZ184" i="8"/>
  <c r="DB81" i="8"/>
  <c r="DB185" i="8" s="1"/>
  <c r="CI184" i="8"/>
  <c r="CK81" i="8"/>
  <c r="CF150" i="8"/>
  <c r="CH47" i="8"/>
  <c r="CD148" i="8"/>
  <c r="CF45" i="8"/>
  <c r="DA184" i="8"/>
  <c r="DC81" i="8"/>
  <c r="DC185" i="8" s="1"/>
  <c r="DC510" i="8" s="1"/>
  <c r="CP160" i="8"/>
  <c r="CR57" i="8"/>
  <c r="BO184" i="8"/>
  <c r="BQ81" i="8"/>
  <c r="BP134" i="8"/>
  <c r="BR31" i="8"/>
  <c r="CB146" i="8"/>
  <c r="CD43" i="8"/>
  <c r="BR184" i="8"/>
  <c r="BT81" i="8"/>
  <c r="CC184" i="8"/>
  <c r="CE81" i="8"/>
  <c r="CH152" i="8"/>
  <c r="CJ49" i="8"/>
  <c r="BU184" i="8"/>
  <c r="BW81" i="8"/>
  <c r="CR162" i="8"/>
  <c r="CT59" i="8"/>
  <c r="CF184" i="8"/>
  <c r="CH81" i="8"/>
  <c r="BL130" i="8"/>
  <c r="BN27" i="8"/>
  <c r="CE184" i="8"/>
  <c r="CG81" i="8"/>
  <c r="CU165" i="8"/>
  <c r="CW62" i="8"/>
  <c r="BL184" i="8"/>
  <c r="BN81" i="8"/>
  <c r="BW141" i="8"/>
  <c r="BY38" i="8"/>
  <c r="BK129" i="8"/>
  <c r="BL25" i="8"/>
  <c r="BM26" i="8"/>
  <c r="CO54" i="8"/>
  <c r="CM157" i="8"/>
  <c r="CZ170" i="8"/>
  <c r="DB67" i="8"/>
  <c r="DB171" i="8" s="1"/>
  <c r="CG151" i="8"/>
  <c r="CI48" i="8"/>
  <c r="CN158" i="8"/>
  <c r="CP55" i="8"/>
  <c r="CK184" i="8"/>
  <c r="CM81" i="8"/>
  <c r="BR136" i="8"/>
  <c r="BT33" i="8"/>
  <c r="CT164" i="8"/>
  <c r="CV61" i="8"/>
  <c r="CW184" i="8"/>
  <c r="CY81" i="8"/>
  <c r="CD184" i="8"/>
  <c r="CF81" i="8"/>
  <c r="CY184" i="8"/>
  <c r="DA81" i="8"/>
  <c r="CY286" i="8" l="1"/>
  <c r="CY393" i="8"/>
  <c r="BY144" i="25"/>
  <c r="CA41" i="25"/>
  <c r="BQ136" i="25"/>
  <c r="BS33" i="25"/>
  <c r="BT139" i="25"/>
  <c r="BV36" i="25"/>
  <c r="BR137" i="25"/>
  <c r="BT34" i="25"/>
  <c r="BW184" i="25"/>
  <c r="BY81" i="25"/>
  <c r="CR81" i="25"/>
  <c r="CP184" i="25"/>
  <c r="CO160" i="25"/>
  <c r="CQ57" i="25"/>
  <c r="BQ81" i="25"/>
  <c r="BO184" i="25"/>
  <c r="DC69" i="25"/>
  <c r="DC173" i="25" s="1"/>
  <c r="DA172" i="25"/>
  <c r="CI154" i="25"/>
  <c r="CK51" i="25"/>
  <c r="BU35" i="25"/>
  <c r="BS138" i="25"/>
  <c r="CR58" i="25"/>
  <c r="CP161" i="25"/>
  <c r="BW81" i="25"/>
  <c r="BU184" i="25"/>
  <c r="CF151" i="25"/>
  <c r="CH48" i="25"/>
  <c r="CD184" i="25"/>
  <c r="CF81" i="25"/>
  <c r="CA184" i="25"/>
  <c r="CC81" i="25"/>
  <c r="DA289" i="25"/>
  <c r="BZ184" i="25"/>
  <c r="CB81" i="25"/>
  <c r="CN81" i="25"/>
  <c r="CL184" i="25"/>
  <c r="CV167" i="25"/>
  <c r="CX64" i="25"/>
  <c r="BT81" i="25"/>
  <c r="BR184" i="25"/>
  <c r="BK184" i="25"/>
  <c r="BM81" i="25"/>
  <c r="BO81" i="25"/>
  <c r="BM184" i="25"/>
  <c r="CG81" i="25"/>
  <c r="CE184" i="25"/>
  <c r="CM184" i="25"/>
  <c r="CO81" i="25"/>
  <c r="BO29" i="25"/>
  <c r="BM132" i="25"/>
  <c r="CN54" i="25"/>
  <c r="CL157" i="25"/>
  <c r="CE150" i="25"/>
  <c r="CG47" i="25"/>
  <c r="CS184" i="25"/>
  <c r="CU81" i="25"/>
  <c r="CY81" i="25"/>
  <c r="CW184" i="25"/>
  <c r="CP56" i="25"/>
  <c r="CN159" i="25"/>
  <c r="BN81" i="25"/>
  <c r="BL184" i="25"/>
  <c r="BJ184" i="25"/>
  <c r="BK81" i="25"/>
  <c r="BL81" i="25"/>
  <c r="CB147" i="25"/>
  <c r="CD44" i="25"/>
  <c r="CZ66" i="25"/>
  <c r="CX169" i="25"/>
  <c r="DA67" i="25"/>
  <c r="CY170" i="25"/>
  <c r="CA81" i="25"/>
  <c r="BY184" i="25"/>
  <c r="CI184" i="25"/>
  <c r="CK81" i="25"/>
  <c r="DC509" i="25"/>
  <c r="DC293" i="25"/>
  <c r="DC400" i="25"/>
  <c r="CL52" i="25"/>
  <c r="CJ155" i="25"/>
  <c r="CB42" i="25"/>
  <c r="BZ145" i="25"/>
  <c r="CV81" i="25"/>
  <c r="CT184" i="25"/>
  <c r="DB81" i="25"/>
  <c r="DB185" i="25" s="1"/>
  <c r="CZ184" i="25"/>
  <c r="CJ50" i="25"/>
  <c r="CH153" i="25"/>
  <c r="CR163" i="25"/>
  <c r="CT60" i="25"/>
  <c r="BN184" i="25"/>
  <c r="BP81" i="25"/>
  <c r="CN184" i="25"/>
  <c r="CP81" i="25"/>
  <c r="BU140" i="25"/>
  <c r="BW37" i="25"/>
  <c r="BP135" i="25"/>
  <c r="BR32" i="25"/>
  <c r="CQ81" i="25"/>
  <c r="CO184" i="25"/>
  <c r="BU81" i="25"/>
  <c r="BS184" i="25"/>
  <c r="BP184" i="25"/>
  <c r="BR81" i="25"/>
  <c r="CT81" i="25"/>
  <c r="CR184" i="25"/>
  <c r="CX81" i="25"/>
  <c r="CV184" i="25"/>
  <c r="BQ31" i="25"/>
  <c r="BO134" i="25"/>
  <c r="CY285" i="8"/>
  <c r="BT184" i="25"/>
  <c r="BV81" i="25"/>
  <c r="BK25" i="25"/>
  <c r="BJ129" i="25"/>
  <c r="BL26" i="25"/>
  <c r="CC148" i="25"/>
  <c r="CE45" i="25"/>
  <c r="CX184" i="25"/>
  <c r="CZ81" i="25"/>
  <c r="DB391" i="25"/>
  <c r="DB500" i="25"/>
  <c r="DB284" i="25"/>
  <c r="BX81" i="25"/>
  <c r="BV184" i="25"/>
  <c r="CI81" i="25"/>
  <c r="CG184" i="25"/>
  <c r="CV62" i="25"/>
  <c r="CT165" i="25"/>
  <c r="CS59" i="25"/>
  <c r="CQ162" i="25"/>
  <c r="CG152" i="25"/>
  <c r="CI49" i="25"/>
  <c r="BX38" i="25"/>
  <c r="BV141" i="25"/>
  <c r="CL81" i="25"/>
  <c r="CJ184" i="25"/>
  <c r="CD81" i="25"/>
  <c r="CB184" i="25"/>
  <c r="CO55" i="25"/>
  <c r="CM158" i="25"/>
  <c r="CE81" i="25"/>
  <c r="CC184" i="25"/>
  <c r="BN28" i="25"/>
  <c r="BL131" i="25"/>
  <c r="BP30" i="25"/>
  <c r="BN133" i="25"/>
  <c r="BQ184" i="25"/>
  <c r="BS81" i="25"/>
  <c r="DB291" i="25"/>
  <c r="DB507" i="25"/>
  <c r="CC43" i="25"/>
  <c r="CA146" i="25"/>
  <c r="CK156" i="25"/>
  <c r="CM53" i="25"/>
  <c r="DA184" i="25"/>
  <c r="DC81" i="25"/>
  <c r="DC185" i="25" s="1"/>
  <c r="CW63" i="25"/>
  <c r="CU166" i="25"/>
  <c r="CU61" i="25"/>
  <c r="CS164" i="25"/>
  <c r="BZ40" i="25"/>
  <c r="BX143" i="25"/>
  <c r="CY65" i="25"/>
  <c r="CW168" i="25"/>
  <c r="CH81" i="25"/>
  <c r="CF184" i="25"/>
  <c r="BM27" i="25"/>
  <c r="BK130" i="25"/>
  <c r="BY39" i="25"/>
  <c r="BW142" i="25"/>
  <c r="BZ81" i="25"/>
  <c r="BX184" i="25"/>
  <c r="DA81" i="25"/>
  <c r="CY184" i="25"/>
  <c r="CJ81" i="25"/>
  <c r="CH184" i="25"/>
  <c r="CZ502" i="25"/>
  <c r="CZ393" i="25"/>
  <c r="CZ286" i="25"/>
  <c r="CW81" i="25"/>
  <c r="CU184" i="25"/>
  <c r="CS81" i="25"/>
  <c r="CQ184" i="25"/>
  <c r="DA501" i="25"/>
  <c r="DA285" i="25"/>
  <c r="DA392" i="25"/>
  <c r="DB68" i="25"/>
  <c r="DB172" i="25" s="1"/>
  <c r="CZ171" i="25"/>
  <c r="CD149" i="25"/>
  <c r="CF46" i="25"/>
  <c r="DC499" i="25"/>
  <c r="DC390" i="25"/>
  <c r="DC283" i="25"/>
  <c r="CK184" i="25"/>
  <c r="CM81" i="25"/>
  <c r="DB398" i="25"/>
  <c r="DB399" i="8"/>
  <c r="CZ391" i="8"/>
  <c r="CZ284" i="8"/>
  <c r="CY392" i="8"/>
  <c r="DB498" i="8"/>
  <c r="DB389" i="8"/>
  <c r="DB282" i="8"/>
  <c r="DA397" i="8"/>
  <c r="CZ395" i="8"/>
  <c r="DA290" i="8"/>
  <c r="DB292" i="8"/>
  <c r="DA390" i="8"/>
  <c r="DA283" i="8"/>
  <c r="CZ288" i="8"/>
  <c r="DA499" i="8"/>
  <c r="CZ504" i="8"/>
  <c r="DB508" i="8"/>
  <c r="CZ500" i="8"/>
  <c r="CY501" i="8"/>
  <c r="DA506" i="8"/>
  <c r="DC294" i="8"/>
  <c r="DC401" i="8"/>
  <c r="DC281" i="8"/>
  <c r="DC388" i="8"/>
  <c r="BZ143" i="8"/>
  <c r="CB40" i="8"/>
  <c r="CP159" i="8"/>
  <c r="CR56" i="8"/>
  <c r="BQ185" i="8"/>
  <c r="BS82" i="8"/>
  <c r="CF149" i="8"/>
  <c r="CH46" i="8"/>
  <c r="CB145" i="8"/>
  <c r="CD42" i="8"/>
  <c r="CB185" i="8"/>
  <c r="CD82" i="8"/>
  <c r="BM185" i="8"/>
  <c r="BO82" i="8"/>
  <c r="CY168" i="8"/>
  <c r="DA65" i="8"/>
  <c r="BU185" i="8"/>
  <c r="BW82" i="8"/>
  <c r="BN185" i="8"/>
  <c r="BP82" i="8"/>
  <c r="CA185" i="8"/>
  <c r="CC82" i="8"/>
  <c r="CJ185" i="8"/>
  <c r="CL82" i="8"/>
  <c r="BU82" i="8"/>
  <c r="BS185" i="8"/>
  <c r="BP133" i="8"/>
  <c r="BR30" i="8"/>
  <c r="CA144" i="8"/>
  <c r="CC41" i="8"/>
  <c r="CQ185" i="8"/>
  <c r="CS82" i="8"/>
  <c r="BO185" i="8"/>
  <c r="BQ82" i="8"/>
  <c r="CS185" i="8"/>
  <c r="CU82" i="8"/>
  <c r="CW166" i="8"/>
  <c r="CY63" i="8"/>
  <c r="CL155" i="8"/>
  <c r="CN52" i="8"/>
  <c r="DA170" i="8"/>
  <c r="DC67" i="8"/>
  <c r="DC171" i="8" s="1"/>
  <c r="DC496" i="8" s="1"/>
  <c r="CT185" i="8"/>
  <c r="CV82" i="8"/>
  <c r="CG150" i="8"/>
  <c r="CI47" i="8"/>
  <c r="CX185" i="8"/>
  <c r="CZ82" i="8"/>
  <c r="CK185" i="8"/>
  <c r="CM82" i="8"/>
  <c r="CS162" i="8"/>
  <c r="CU59" i="8"/>
  <c r="CW185" i="8"/>
  <c r="CY82" i="8"/>
  <c r="BW185" i="8"/>
  <c r="BY82" i="8"/>
  <c r="BV139" i="8"/>
  <c r="BX36" i="8"/>
  <c r="CP54" i="8"/>
  <c r="CN157" i="8"/>
  <c r="BX185" i="8"/>
  <c r="BZ82" i="8"/>
  <c r="BO132" i="8"/>
  <c r="BQ29" i="8"/>
  <c r="CO185" i="8"/>
  <c r="CQ82" i="8"/>
  <c r="CU164" i="8"/>
  <c r="CW61" i="8"/>
  <c r="CQ55" i="8"/>
  <c r="CO158" i="8"/>
  <c r="CD147" i="8"/>
  <c r="CF44" i="8"/>
  <c r="CT58" i="8"/>
  <c r="CR161" i="8"/>
  <c r="CJ48" i="8"/>
  <c r="CH151" i="8"/>
  <c r="BQ134" i="8"/>
  <c r="BS31" i="8"/>
  <c r="CU185" i="8"/>
  <c r="CW82" i="8"/>
  <c r="BU138" i="8"/>
  <c r="BW35" i="8"/>
  <c r="CI152" i="8"/>
  <c r="CK49" i="8"/>
  <c r="CJ153" i="8"/>
  <c r="CL50" i="8"/>
  <c r="CR185" i="8"/>
  <c r="CT82" i="8"/>
  <c r="BY185" i="8"/>
  <c r="CA82" i="8"/>
  <c r="CX82" i="8"/>
  <c r="CV185" i="8"/>
  <c r="CM156" i="8"/>
  <c r="CO53" i="8"/>
  <c r="BZ185" i="8"/>
  <c r="CB82" i="8"/>
  <c r="CX62" i="8"/>
  <c r="CV165" i="8"/>
  <c r="BM130" i="8"/>
  <c r="BO27" i="8"/>
  <c r="CK154" i="8"/>
  <c r="CM51" i="8"/>
  <c r="CC146" i="8"/>
  <c r="CE43" i="8"/>
  <c r="BT137" i="8"/>
  <c r="BV34" i="8"/>
  <c r="BL129" i="8"/>
  <c r="BM25" i="8"/>
  <c r="BN26" i="8"/>
  <c r="BN131" i="8"/>
  <c r="BP28" i="8"/>
  <c r="CE185" i="8"/>
  <c r="CG82" i="8"/>
  <c r="CS57" i="8"/>
  <c r="CQ160" i="8"/>
  <c r="BL185" i="8"/>
  <c r="BN82" i="8"/>
  <c r="CE148" i="8"/>
  <c r="CG45" i="8"/>
  <c r="CN185" i="8"/>
  <c r="CP82" i="8"/>
  <c r="DA185" i="8"/>
  <c r="DC82" i="8"/>
  <c r="DC186" i="8" s="1"/>
  <c r="DC511" i="8" s="1"/>
  <c r="CM185" i="8"/>
  <c r="CO82" i="8"/>
  <c r="BW140" i="8"/>
  <c r="BY37" i="8"/>
  <c r="BK185" i="8"/>
  <c r="BM82" i="8"/>
  <c r="BL82" i="8"/>
  <c r="CI185" i="8"/>
  <c r="CK82" i="8"/>
  <c r="BP185" i="8"/>
  <c r="BR82" i="8"/>
  <c r="CY185" i="8"/>
  <c r="DA82" i="8"/>
  <c r="BY142" i="8"/>
  <c r="CA39" i="8"/>
  <c r="CG185" i="8"/>
  <c r="CI82" i="8"/>
  <c r="CH185" i="8"/>
  <c r="CJ82" i="8"/>
  <c r="BT185" i="8"/>
  <c r="BV82" i="8"/>
  <c r="BX141" i="8"/>
  <c r="BZ38" i="8"/>
  <c r="BR185" i="8"/>
  <c r="BT82" i="8"/>
  <c r="CL185" i="8"/>
  <c r="CN82" i="8"/>
  <c r="CF185" i="8"/>
  <c r="CH82" i="8"/>
  <c r="BR135" i="8"/>
  <c r="BT32" i="8"/>
  <c r="BS136" i="8"/>
  <c r="BU33" i="8"/>
  <c r="CZ185" i="8"/>
  <c r="DB82" i="8"/>
  <c r="DB186" i="8" s="1"/>
  <c r="BV185" i="8"/>
  <c r="BX82" i="8"/>
  <c r="CT163" i="8"/>
  <c r="CV60" i="8"/>
  <c r="CZ169" i="8"/>
  <c r="DB66" i="8"/>
  <c r="DB170" i="8" s="1"/>
  <c r="CP185" i="8"/>
  <c r="CR82" i="8"/>
  <c r="CD185" i="8"/>
  <c r="CF82" i="8"/>
  <c r="CX167" i="8"/>
  <c r="CZ64" i="8"/>
  <c r="CC185" i="8"/>
  <c r="CE82" i="8"/>
  <c r="CX63" i="25" l="1"/>
  <c r="CV166" i="25"/>
  <c r="CB146" i="25"/>
  <c r="CD43" i="25"/>
  <c r="CY169" i="25"/>
  <c r="DA66" i="25"/>
  <c r="CN82" i="25"/>
  <c r="CL185" i="25"/>
  <c r="BK129" i="25"/>
  <c r="BM26" i="25"/>
  <c r="BL25" i="25"/>
  <c r="BX82" i="25"/>
  <c r="BV185" i="25"/>
  <c r="BX37" i="25"/>
  <c r="BV140" i="25"/>
  <c r="DB499" i="25"/>
  <c r="DB283" i="25"/>
  <c r="DB390" i="25"/>
  <c r="CU82" i="25"/>
  <c r="CS185" i="25"/>
  <c r="CL82" i="25"/>
  <c r="CJ185" i="25"/>
  <c r="BX185" i="25"/>
  <c r="BZ82" i="25"/>
  <c r="BU185" i="25"/>
  <c r="BW82" i="25"/>
  <c r="CP185" i="25"/>
  <c r="CR82" i="25"/>
  <c r="CP55" i="25"/>
  <c r="CN158" i="25"/>
  <c r="BV82" i="25"/>
  <c r="BT185" i="25"/>
  <c r="BY82" i="25"/>
  <c r="BW185" i="25"/>
  <c r="CW167" i="25"/>
  <c r="CY64" i="25"/>
  <c r="CM82" i="25"/>
  <c r="CK185" i="25"/>
  <c r="BP82" i="25"/>
  <c r="BN185" i="25"/>
  <c r="DA82" i="25"/>
  <c r="CY185" i="25"/>
  <c r="CZ65" i="25"/>
  <c r="CX168" i="25"/>
  <c r="DC498" i="25"/>
  <c r="DC389" i="25"/>
  <c r="DC282" i="25"/>
  <c r="CR185" i="25"/>
  <c r="CT82" i="25"/>
  <c r="BS137" i="25"/>
  <c r="BU34" i="25"/>
  <c r="BZ144" i="25"/>
  <c r="CB41" i="25"/>
  <c r="CS82" i="25"/>
  <c r="CQ185" i="25"/>
  <c r="CD148" i="25"/>
  <c r="CF45" i="25"/>
  <c r="CF185" i="25"/>
  <c r="CH82" i="25"/>
  <c r="CZ392" i="25"/>
  <c r="CZ285" i="25"/>
  <c r="CZ501" i="25"/>
  <c r="DA291" i="25"/>
  <c r="CF82" i="25"/>
  <c r="CD185" i="25"/>
  <c r="BZ39" i="25"/>
  <c r="BX142" i="25"/>
  <c r="DA284" i="25"/>
  <c r="DA391" i="25"/>
  <c r="DA500" i="25"/>
  <c r="CV61" i="25"/>
  <c r="CT164" i="25"/>
  <c r="CC82" i="25"/>
  <c r="CA185" i="25"/>
  <c r="BN82" i="25"/>
  <c r="BL185" i="25"/>
  <c r="BM185" i="25"/>
  <c r="BO82" i="25"/>
  <c r="BU139" i="25"/>
  <c r="BW36" i="25"/>
  <c r="DA290" i="25"/>
  <c r="BO28" i="25"/>
  <c r="BM131" i="25"/>
  <c r="BS185" i="25"/>
  <c r="BU82" i="25"/>
  <c r="BP29" i="25"/>
  <c r="BN132" i="25"/>
  <c r="CK50" i="25"/>
  <c r="CI153" i="25"/>
  <c r="CV185" i="25"/>
  <c r="CX82" i="25"/>
  <c r="CN53" i="25"/>
  <c r="CL156" i="25"/>
  <c r="BM82" i="25"/>
  <c r="BL82" i="25"/>
  <c r="BK185" i="25"/>
  <c r="CK155" i="25"/>
  <c r="CM52" i="25"/>
  <c r="DA397" i="25"/>
  <c r="CZ289" i="25" s="1"/>
  <c r="BY185" i="25"/>
  <c r="CA82" i="25"/>
  <c r="CE149" i="25"/>
  <c r="CG46" i="25"/>
  <c r="BP185" i="25"/>
  <c r="BR82" i="25"/>
  <c r="BO133" i="25"/>
  <c r="BQ30" i="25"/>
  <c r="CD82" i="25"/>
  <c r="CB185" i="25"/>
  <c r="CR162" i="25"/>
  <c r="CT59" i="25"/>
  <c r="CU165" i="25"/>
  <c r="CW62" i="25"/>
  <c r="BS82" i="25"/>
  <c r="BQ185" i="25"/>
  <c r="DC68" i="25"/>
  <c r="DC172" i="25" s="1"/>
  <c r="DA171" i="25"/>
  <c r="CR57" i="25"/>
  <c r="CP160" i="25"/>
  <c r="CI82" i="25"/>
  <c r="CG185" i="25"/>
  <c r="DA506" i="25"/>
  <c r="CC42" i="25"/>
  <c r="CA145" i="25"/>
  <c r="DA185" i="25"/>
  <c r="DC82" i="25"/>
  <c r="DC186" i="25" s="1"/>
  <c r="CW185" i="25"/>
  <c r="CY82" i="25"/>
  <c r="CX501" i="8"/>
  <c r="CH47" i="25"/>
  <c r="CF150" i="25"/>
  <c r="BS32" i="25"/>
  <c r="BQ135" i="25"/>
  <c r="CV82" i="25"/>
  <c r="CT185" i="25"/>
  <c r="CA40" i="25"/>
  <c r="BY143" i="25"/>
  <c r="CH185" i="25"/>
  <c r="CJ82" i="25"/>
  <c r="CG82" i="25"/>
  <c r="CE185" i="25"/>
  <c r="DB82" i="25"/>
  <c r="DB186" i="25" s="1"/>
  <c r="CZ185" i="25"/>
  <c r="BN27" i="25"/>
  <c r="BL130" i="25"/>
  <c r="BT82" i="25"/>
  <c r="BR185" i="25"/>
  <c r="CL51" i="25"/>
  <c r="CJ154" i="25"/>
  <c r="DB508" i="25"/>
  <c r="CI48" i="25"/>
  <c r="CG151" i="25"/>
  <c r="CP82" i="25"/>
  <c r="CN185" i="25"/>
  <c r="CZ504" i="25"/>
  <c r="CZ288" i="25"/>
  <c r="CZ395" i="25"/>
  <c r="CC185" i="25"/>
  <c r="CE82" i="25"/>
  <c r="CH152" i="25"/>
  <c r="CJ49" i="25"/>
  <c r="DB399" i="25"/>
  <c r="BT138" i="25"/>
  <c r="BV35" i="25"/>
  <c r="CQ56" i="25"/>
  <c r="CO159" i="25"/>
  <c r="CU185" i="25"/>
  <c r="CW82" i="25"/>
  <c r="CY393" i="25"/>
  <c r="CY502" i="25"/>
  <c r="CY286" i="25"/>
  <c r="CM157" i="25"/>
  <c r="CO54" i="25"/>
  <c r="BR31" i="25"/>
  <c r="BP134" i="25"/>
  <c r="CO185" i="25"/>
  <c r="CQ82" i="25"/>
  <c r="BQ82" i="25"/>
  <c r="BO185" i="25"/>
  <c r="BZ185" i="25"/>
  <c r="CB82" i="25"/>
  <c r="CE44" i="25"/>
  <c r="CC147" i="25"/>
  <c r="BR136" i="25"/>
  <c r="BT33" i="25"/>
  <c r="CZ396" i="8"/>
  <c r="CO82" i="25"/>
  <c r="CM185" i="25"/>
  <c r="DC401" i="25"/>
  <c r="DC294" i="25"/>
  <c r="DC510" i="25"/>
  <c r="CU60" i="25"/>
  <c r="CS163" i="25"/>
  <c r="CK82" i="25"/>
  <c r="CI185" i="25"/>
  <c r="CX185" i="25"/>
  <c r="CZ82" i="25"/>
  <c r="BY38" i="25"/>
  <c r="BW141" i="25"/>
  <c r="CZ170" i="25"/>
  <c r="DB67" i="25"/>
  <c r="DB171" i="25" s="1"/>
  <c r="CQ161" i="25"/>
  <c r="CS58" i="25"/>
  <c r="DB292" i="25"/>
  <c r="CY284" i="8"/>
  <c r="CY391" i="8"/>
  <c r="DA291" i="8"/>
  <c r="CX392" i="8"/>
  <c r="CZ289" i="8"/>
  <c r="CX285" i="8"/>
  <c r="CZ390" i="8"/>
  <c r="DB293" i="8"/>
  <c r="DA398" i="8"/>
  <c r="DA389" i="8"/>
  <c r="DA282" i="8"/>
  <c r="DB388" i="8"/>
  <c r="DB281" i="8"/>
  <c r="DB400" i="8"/>
  <c r="CZ283" i="8"/>
  <c r="CY394" i="8"/>
  <c r="CY500" i="8"/>
  <c r="CY287" i="8"/>
  <c r="DA498" i="8"/>
  <c r="DB497" i="8"/>
  <c r="CZ499" i="8"/>
  <c r="DB509" i="8"/>
  <c r="CY503" i="8"/>
  <c r="DA507" i="8"/>
  <c r="CZ505" i="8"/>
  <c r="DC280" i="8"/>
  <c r="DC387" i="8"/>
  <c r="DC295" i="8"/>
  <c r="DC402" i="8"/>
  <c r="CX61" i="8"/>
  <c r="CV164" i="8"/>
  <c r="CN186" i="8"/>
  <c r="CP83" i="8"/>
  <c r="BM186" i="8"/>
  <c r="BO83" i="8"/>
  <c r="CC186" i="8"/>
  <c r="CE83" i="8"/>
  <c r="BP186" i="8"/>
  <c r="BR83" i="8"/>
  <c r="BO186" i="8"/>
  <c r="BQ83" i="8"/>
  <c r="CH150" i="8"/>
  <c r="CJ47" i="8"/>
  <c r="CO157" i="8"/>
  <c r="CQ54" i="8"/>
  <c r="CA186" i="8"/>
  <c r="CC83" i="8"/>
  <c r="CN51" i="8"/>
  <c r="CL154" i="8"/>
  <c r="BV186" i="8"/>
  <c r="BX83" i="8"/>
  <c r="CG149" i="8"/>
  <c r="CI46" i="8"/>
  <c r="BY186" i="8"/>
  <c r="CA83" i="8"/>
  <c r="CU163" i="8"/>
  <c r="CW60" i="8"/>
  <c r="CI151" i="8"/>
  <c r="CK48" i="8"/>
  <c r="CN156" i="8"/>
  <c r="CP53" i="8"/>
  <c r="CU83" i="8"/>
  <c r="CS186" i="8"/>
  <c r="CD186" i="8"/>
  <c r="CF83" i="8"/>
  <c r="BS186" i="8"/>
  <c r="BU83" i="8"/>
  <c r="CB144" i="8"/>
  <c r="CD41" i="8"/>
  <c r="BV138" i="8"/>
  <c r="BX35" i="8"/>
  <c r="BQ28" i="8"/>
  <c r="BO131" i="8"/>
  <c r="CT186" i="8"/>
  <c r="CV83" i="8"/>
  <c r="BS135" i="8"/>
  <c r="BU32" i="8"/>
  <c r="BU137" i="8"/>
  <c r="BW34" i="8"/>
  <c r="CJ186" i="8"/>
  <c r="CL83" i="8"/>
  <c r="BY141" i="8"/>
  <c r="CA38" i="8"/>
  <c r="BN186" i="8"/>
  <c r="BP83" i="8"/>
  <c r="CG186" i="8"/>
  <c r="CI83" i="8"/>
  <c r="CX186" i="8"/>
  <c r="CZ83" i="8"/>
  <c r="CQ159" i="8"/>
  <c r="CS56" i="8"/>
  <c r="BZ186" i="8"/>
  <c r="CB83" i="8"/>
  <c r="BW186" i="8"/>
  <c r="BY83" i="8"/>
  <c r="BW139" i="8"/>
  <c r="BY36" i="8"/>
  <c r="CW165" i="8"/>
  <c r="CY62" i="8"/>
  <c r="BW83" i="8"/>
  <c r="BU186" i="8"/>
  <c r="CH186" i="8"/>
  <c r="CJ83" i="8"/>
  <c r="BT186" i="8"/>
  <c r="BV83" i="8"/>
  <c r="CI186" i="8"/>
  <c r="CK83" i="8"/>
  <c r="CP186" i="8"/>
  <c r="CR83" i="8"/>
  <c r="BP132" i="8"/>
  <c r="BR29" i="8"/>
  <c r="CJ152" i="8"/>
  <c r="CL49" i="8"/>
  <c r="CH83" i="8"/>
  <c r="CF186" i="8"/>
  <c r="CW186" i="8"/>
  <c r="CY83" i="8"/>
  <c r="BT136" i="8"/>
  <c r="BV33" i="8"/>
  <c r="CA143" i="8"/>
  <c r="CC40" i="8"/>
  <c r="BN130" i="8"/>
  <c r="BP27" i="8"/>
  <c r="CK153" i="8"/>
  <c r="CM50" i="8"/>
  <c r="CU186" i="8"/>
  <c r="CW83" i="8"/>
  <c r="BZ142" i="8"/>
  <c r="CB39" i="8"/>
  <c r="BR186" i="8"/>
  <c r="BT83" i="8"/>
  <c r="BM129" i="8"/>
  <c r="BN25" i="8"/>
  <c r="BO26" i="8"/>
  <c r="CE147" i="8"/>
  <c r="CG44" i="8"/>
  <c r="CQ186" i="8"/>
  <c r="CS83" i="8"/>
  <c r="CP158" i="8"/>
  <c r="CR55" i="8"/>
  <c r="BX186" i="8"/>
  <c r="BZ83" i="8"/>
  <c r="CT162" i="8"/>
  <c r="CV59" i="8"/>
  <c r="BX140" i="8"/>
  <c r="BZ37" i="8"/>
  <c r="BQ186" i="8"/>
  <c r="BS83" i="8"/>
  <c r="CC145" i="8"/>
  <c r="CE42" i="8"/>
  <c r="CD146" i="8"/>
  <c r="CF43" i="8"/>
  <c r="CR160" i="8"/>
  <c r="CT57" i="8"/>
  <c r="CK186" i="8"/>
  <c r="CM83" i="8"/>
  <c r="CM155" i="8"/>
  <c r="CO52" i="8"/>
  <c r="CF148" i="8"/>
  <c r="CH45" i="8"/>
  <c r="CZ168" i="8"/>
  <c r="DB65" i="8"/>
  <c r="DB169" i="8" s="1"/>
  <c r="CO186" i="8"/>
  <c r="CQ83" i="8"/>
  <c r="CX166" i="8"/>
  <c r="CZ63" i="8"/>
  <c r="DA64" i="8"/>
  <c r="CY167" i="8"/>
  <c r="CL186" i="8"/>
  <c r="CN83" i="8"/>
  <c r="DA169" i="8"/>
  <c r="DC66" i="8"/>
  <c r="DC170" i="8" s="1"/>
  <c r="DC495" i="8" s="1"/>
  <c r="CB186" i="8"/>
  <c r="CD83" i="8"/>
  <c r="CR186" i="8"/>
  <c r="CT83" i="8"/>
  <c r="DC83" i="8"/>
  <c r="DC187" i="8" s="1"/>
  <c r="DC512" i="8" s="1"/>
  <c r="DA186" i="8"/>
  <c r="CY186" i="8"/>
  <c r="DA83" i="8"/>
  <c r="CM186" i="8"/>
  <c r="CO83" i="8"/>
  <c r="CZ186" i="8"/>
  <c r="DB83" i="8"/>
  <c r="DB187" i="8" s="1"/>
  <c r="CV186" i="8"/>
  <c r="CX83" i="8"/>
  <c r="BR134" i="8"/>
  <c r="BT31" i="8"/>
  <c r="CE186" i="8"/>
  <c r="CG83" i="8"/>
  <c r="BL186" i="8"/>
  <c r="BN83" i="8"/>
  <c r="BM83" i="8"/>
  <c r="CU58" i="8"/>
  <c r="CS161" i="8"/>
  <c r="BQ133" i="8"/>
  <c r="BS30" i="8"/>
  <c r="CX284" i="8" l="1"/>
  <c r="CY395" i="8"/>
  <c r="CZ397" i="8"/>
  <c r="CM186" i="25"/>
  <c r="CO83" i="25"/>
  <c r="BQ83" i="25"/>
  <c r="BO186" i="25"/>
  <c r="CY288" i="25"/>
  <c r="CY287" i="25"/>
  <c r="CY394" i="25"/>
  <c r="CY503" i="25"/>
  <c r="BU83" i="25"/>
  <c r="BS186" i="25"/>
  <c r="BX141" i="25"/>
  <c r="BZ38" i="25"/>
  <c r="BX186" i="25"/>
  <c r="BZ83" i="25"/>
  <c r="CZ83" i="25"/>
  <c r="CX186" i="25"/>
  <c r="BW35" i="25"/>
  <c r="BU138" i="25"/>
  <c r="DA65" i="25"/>
  <c r="CY168" i="25"/>
  <c r="BT137" i="25"/>
  <c r="BV34" i="25"/>
  <c r="CQ55" i="25"/>
  <c r="CO158" i="25"/>
  <c r="CG83" i="25"/>
  <c r="CE186" i="25"/>
  <c r="CG150" i="25"/>
  <c r="CI47" i="25"/>
  <c r="BW140" i="25"/>
  <c r="BY37" i="25"/>
  <c r="CC186" i="25"/>
  <c r="CE83" i="25"/>
  <c r="DC83" i="25"/>
  <c r="DC187" i="25" s="1"/>
  <c r="DA186" i="25"/>
  <c r="CP159" i="25"/>
  <c r="CR56" i="25"/>
  <c r="DA390" i="25"/>
  <c r="DA499" i="25"/>
  <c r="DA283" i="25"/>
  <c r="DA508" i="25"/>
  <c r="DA292" i="25"/>
  <c r="CZ507" i="25" s="1"/>
  <c r="DA399" i="25"/>
  <c r="CK49" i="25"/>
  <c r="CI152" i="25"/>
  <c r="CA144" i="25"/>
  <c r="CC41" i="25"/>
  <c r="CK83" i="25"/>
  <c r="CI186" i="25"/>
  <c r="CZ284" i="25"/>
  <c r="CZ500" i="25"/>
  <c r="CZ391" i="25"/>
  <c r="DA398" i="25"/>
  <c r="CZ290" i="25" s="1"/>
  <c r="CJ83" i="25"/>
  <c r="CH186" i="25"/>
  <c r="CP83" i="25"/>
  <c r="CN186" i="25"/>
  <c r="CF44" i="25"/>
  <c r="CD147" i="25"/>
  <c r="BT186" i="25"/>
  <c r="BV83" i="25"/>
  <c r="CJ48" i="25"/>
  <c r="CH151" i="25"/>
  <c r="CC83" i="25"/>
  <c r="CA186" i="25"/>
  <c r="CD42" i="25"/>
  <c r="CB145" i="25"/>
  <c r="BR83" i="25"/>
  <c r="BP186" i="25"/>
  <c r="CK186" i="25"/>
  <c r="CM83" i="25"/>
  <c r="CE148" i="25"/>
  <c r="CG45" i="25"/>
  <c r="CT58" i="25"/>
  <c r="CR161" i="25"/>
  <c r="BS31" i="25"/>
  <c r="BQ134" i="25"/>
  <c r="CB40" i="25"/>
  <c r="BZ143" i="25"/>
  <c r="CN157" i="25"/>
  <c r="CP54" i="25"/>
  <c r="DA83" i="25"/>
  <c r="CY186" i="25"/>
  <c r="BS83" i="25"/>
  <c r="BQ186" i="25"/>
  <c r="CZ505" i="25"/>
  <c r="CV186" i="25"/>
  <c r="CX83" i="25"/>
  <c r="DC402" i="25"/>
  <c r="DC295" i="25"/>
  <c r="DC511" i="25"/>
  <c r="CT163" i="25"/>
  <c r="CV60" i="25"/>
  <c r="CM51" i="25"/>
  <c r="CK154" i="25"/>
  <c r="CH46" i="25"/>
  <c r="CF149" i="25"/>
  <c r="CT186" i="25"/>
  <c r="CV83" i="25"/>
  <c r="BY186" i="25"/>
  <c r="CA83" i="25"/>
  <c r="CN83" i="25"/>
  <c r="CL186" i="25"/>
  <c r="CD83" i="25"/>
  <c r="CB186" i="25"/>
  <c r="CR186" i="25"/>
  <c r="CT83" i="25"/>
  <c r="CZ64" i="25"/>
  <c r="CX167" i="25"/>
  <c r="BQ29" i="25"/>
  <c r="BO132" i="25"/>
  <c r="CZ186" i="25"/>
  <c r="DB83" i="25"/>
  <c r="DB187" i="25" s="1"/>
  <c r="CU59" i="25"/>
  <c r="CS162" i="25"/>
  <c r="CY83" i="25"/>
  <c r="CW186" i="25"/>
  <c r="BX36" i="25"/>
  <c r="BV139" i="25"/>
  <c r="CZ396" i="25"/>
  <c r="CY504" i="25" s="1"/>
  <c r="CM156" i="25"/>
  <c r="CO53" i="25"/>
  <c r="DB66" i="25"/>
  <c r="DB170" i="25" s="1"/>
  <c r="CZ169" i="25"/>
  <c r="CS83" i="25"/>
  <c r="CQ186" i="25"/>
  <c r="CI83" i="25"/>
  <c r="CG186" i="25"/>
  <c r="BL186" i="25"/>
  <c r="BM83" i="25"/>
  <c r="BN83" i="25"/>
  <c r="CQ83" i="25"/>
  <c r="CO186" i="25"/>
  <c r="CS57" i="25"/>
  <c r="CQ160" i="25"/>
  <c r="CL50" i="25"/>
  <c r="CJ153" i="25"/>
  <c r="CJ186" i="25"/>
  <c r="CL83" i="25"/>
  <c r="BS136" i="25"/>
  <c r="BU33" i="25"/>
  <c r="DC497" i="25"/>
  <c r="DC281" i="25"/>
  <c r="DC388" i="25"/>
  <c r="BT83" i="25"/>
  <c r="BR186" i="25"/>
  <c r="BM186" i="25"/>
  <c r="BO83" i="25"/>
  <c r="BR30" i="25"/>
  <c r="BP133" i="25"/>
  <c r="BP83" i="25"/>
  <c r="BN186" i="25"/>
  <c r="CX62" i="25"/>
  <c r="CV165" i="25"/>
  <c r="CS186" i="25"/>
  <c r="CU83" i="25"/>
  <c r="DB498" i="25"/>
  <c r="DB389" i="25"/>
  <c r="DB282" i="25"/>
  <c r="BV186" i="25"/>
  <c r="BX83" i="25"/>
  <c r="CU186" i="25"/>
  <c r="CW83" i="25"/>
  <c r="CX393" i="25"/>
  <c r="CX286" i="25"/>
  <c r="CX502" i="25"/>
  <c r="CU164" i="25"/>
  <c r="CW61" i="25"/>
  <c r="CY63" i="25"/>
  <c r="CW166" i="25"/>
  <c r="BZ186" i="25"/>
  <c r="CB83" i="25"/>
  <c r="BL129" i="25"/>
  <c r="BN26" i="25"/>
  <c r="BM25" i="25"/>
  <c r="CH83" i="25"/>
  <c r="CF186" i="25"/>
  <c r="BM130" i="25"/>
  <c r="BO27" i="25"/>
  <c r="DA170" i="25"/>
  <c r="DC67" i="25"/>
  <c r="DC171" i="25" s="1"/>
  <c r="CL155" i="25"/>
  <c r="CN52" i="25"/>
  <c r="BP28" i="25"/>
  <c r="BN131" i="25"/>
  <c r="BY142" i="25"/>
  <c r="CA39" i="25"/>
  <c r="DB509" i="25"/>
  <c r="DB293" i="25"/>
  <c r="DB400" i="25"/>
  <c r="BT32" i="25"/>
  <c r="BR135" i="25"/>
  <c r="CP186" i="25"/>
  <c r="CR83" i="25"/>
  <c r="CC146" i="25"/>
  <c r="CE43" i="25"/>
  <c r="CF83" i="25"/>
  <c r="CD186" i="25"/>
  <c r="BU186" i="25"/>
  <c r="BW83" i="25"/>
  <c r="CZ397" i="25"/>
  <c r="CZ506" i="25"/>
  <c r="DA507" i="25"/>
  <c r="CY501" i="25"/>
  <c r="CY285" i="25"/>
  <c r="CY392" i="25"/>
  <c r="BY83" i="25"/>
  <c r="BW186" i="25"/>
  <c r="CX391" i="8"/>
  <c r="CW391" i="8" s="1"/>
  <c r="CY288" i="8"/>
  <c r="CX503" i="8" s="1"/>
  <c r="CY390" i="8"/>
  <c r="DA292" i="8"/>
  <c r="CZ506" i="8"/>
  <c r="CZ282" i="8"/>
  <c r="CZ389" i="8"/>
  <c r="DA281" i="8"/>
  <c r="DA388" i="8"/>
  <c r="DB401" i="8"/>
  <c r="DB294" i="8"/>
  <c r="DB387" i="8"/>
  <c r="DB280" i="8"/>
  <c r="CY283" i="8"/>
  <c r="DA399" i="8"/>
  <c r="CX393" i="8"/>
  <c r="CY504" i="8"/>
  <c r="CX286" i="8"/>
  <c r="CZ290" i="8"/>
  <c r="DB496" i="8"/>
  <c r="DB510" i="8"/>
  <c r="CZ498" i="8"/>
  <c r="CX502" i="8"/>
  <c r="DA497" i="8"/>
  <c r="CY499" i="8"/>
  <c r="CX500" i="8"/>
  <c r="DA508" i="8"/>
  <c r="DC279" i="8"/>
  <c r="DC386" i="8"/>
  <c r="DC296" i="8"/>
  <c r="DC403" i="8"/>
  <c r="CG43" i="8"/>
  <c r="CE146" i="8"/>
  <c r="BZ187" i="8"/>
  <c r="CB84" i="8"/>
  <c r="BO130" i="8"/>
  <c r="BQ27" i="8"/>
  <c r="CL153" i="8"/>
  <c r="CN50" i="8"/>
  <c r="BV187" i="8"/>
  <c r="BX84" i="8"/>
  <c r="DA63" i="8"/>
  <c r="CY166" i="8"/>
  <c r="CN187" i="8"/>
  <c r="CP84" i="8"/>
  <c r="CH149" i="8"/>
  <c r="CJ46" i="8"/>
  <c r="BS187" i="8"/>
  <c r="BU84" i="8"/>
  <c r="BN129" i="8"/>
  <c r="BP26" i="8"/>
  <c r="BO25" i="8"/>
  <c r="CL84" i="8"/>
  <c r="CJ187" i="8"/>
  <c r="CV187" i="8"/>
  <c r="CX84" i="8"/>
  <c r="CU187" i="8"/>
  <c r="CW84" i="8"/>
  <c r="CS84" i="8"/>
  <c r="CQ187" i="8"/>
  <c r="CR159" i="8"/>
  <c r="CT56" i="8"/>
  <c r="CC144" i="8"/>
  <c r="CE41" i="8"/>
  <c r="CH187" i="8"/>
  <c r="CJ84" i="8"/>
  <c r="CB187" i="8"/>
  <c r="CD84" i="8"/>
  <c r="CI187" i="8"/>
  <c r="CK84" i="8"/>
  <c r="CP157" i="8"/>
  <c r="CR54" i="8"/>
  <c r="BX187" i="8"/>
  <c r="BZ84" i="8"/>
  <c r="CJ151" i="8"/>
  <c r="CL48" i="8"/>
  <c r="CO187" i="8"/>
  <c r="CQ84" i="8"/>
  <c r="CM154" i="8"/>
  <c r="CO51" i="8"/>
  <c r="BY140" i="8"/>
  <c r="CA37" i="8"/>
  <c r="CD187" i="8"/>
  <c r="CF84" i="8"/>
  <c r="CO156" i="8"/>
  <c r="CQ53" i="8"/>
  <c r="CS187" i="8"/>
  <c r="CU84" i="8"/>
  <c r="BV84" i="8"/>
  <c r="BT187" i="8"/>
  <c r="CW187" i="8"/>
  <c r="CY84" i="8"/>
  <c r="CS160" i="8"/>
  <c r="CU57" i="8"/>
  <c r="BP187" i="8"/>
  <c r="BR84" i="8"/>
  <c r="CK152" i="8"/>
  <c r="CM49" i="8"/>
  <c r="BS84" i="8"/>
  <c r="BQ187" i="8"/>
  <c r="DA168" i="8"/>
  <c r="DC65" i="8"/>
  <c r="DC169" i="8" s="1"/>
  <c r="DC494" i="8" s="1"/>
  <c r="BQ132" i="8"/>
  <c r="BS29" i="8"/>
  <c r="CX187" i="8"/>
  <c r="CZ84" i="8"/>
  <c r="CG187" i="8"/>
  <c r="CI84" i="8"/>
  <c r="CA142" i="8"/>
  <c r="CC39" i="8"/>
  <c r="CD145" i="8"/>
  <c r="CF42" i="8"/>
  <c r="CW164" i="8"/>
  <c r="CY61" i="8"/>
  <c r="BR187" i="8"/>
  <c r="BT84" i="8"/>
  <c r="BR133" i="8"/>
  <c r="BT30" i="8"/>
  <c r="CU162" i="8"/>
  <c r="CW59" i="8"/>
  <c r="BZ141" i="8"/>
  <c r="CB38" i="8"/>
  <c r="CB143" i="8"/>
  <c r="CD40" i="8"/>
  <c r="BV137" i="8"/>
  <c r="BX34" i="8"/>
  <c r="BW187" i="8"/>
  <c r="BY84" i="8"/>
  <c r="BY187" i="8"/>
  <c r="CA84" i="8"/>
  <c r="CL187" i="8"/>
  <c r="CN84" i="8"/>
  <c r="BX139" i="8"/>
  <c r="BZ36" i="8"/>
  <c r="CA187" i="8"/>
  <c r="CC84" i="8"/>
  <c r="CE187" i="8"/>
  <c r="CG84" i="8"/>
  <c r="BO187" i="8"/>
  <c r="BQ84" i="8"/>
  <c r="CY187" i="8"/>
  <c r="DA84" i="8"/>
  <c r="CR187" i="8"/>
  <c r="CT84" i="8"/>
  <c r="CN155" i="8"/>
  <c r="CP52" i="8"/>
  <c r="DB64" i="8"/>
  <c r="DB168" i="8" s="1"/>
  <c r="CZ167" i="8"/>
  <c r="DA187" i="8"/>
  <c r="DC84" i="8"/>
  <c r="DC188" i="8" s="1"/>
  <c r="DC513" i="8" s="1"/>
  <c r="CM187" i="8"/>
  <c r="CO84" i="8"/>
  <c r="CT161" i="8"/>
  <c r="CV58" i="8"/>
  <c r="BP131" i="8"/>
  <c r="BR28" i="8"/>
  <c r="BU187" i="8"/>
  <c r="BW84" i="8"/>
  <c r="CI150" i="8"/>
  <c r="CK47" i="8"/>
  <c r="CE84" i="8"/>
  <c r="CC187" i="8"/>
  <c r="CP187" i="8"/>
  <c r="CR84" i="8"/>
  <c r="CT187" i="8"/>
  <c r="CV84" i="8"/>
  <c r="BU136" i="8"/>
  <c r="BW33" i="8"/>
  <c r="CF147" i="8"/>
  <c r="CH44" i="8"/>
  <c r="CV163" i="8"/>
  <c r="CX60" i="8"/>
  <c r="CZ187" i="8"/>
  <c r="DB84" i="8"/>
  <c r="DB188" i="8" s="1"/>
  <c r="CF187" i="8"/>
  <c r="CH84" i="8"/>
  <c r="CQ158" i="8"/>
  <c r="CS55" i="8"/>
  <c r="BM187" i="8"/>
  <c r="BO84" i="8"/>
  <c r="BN84" i="8"/>
  <c r="BN187" i="8"/>
  <c r="BP84" i="8"/>
  <c r="BS134" i="8"/>
  <c r="BU31" i="8"/>
  <c r="BT135" i="8"/>
  <c r="BV32" i="8"/>
  <c r="CG148" i="8"/>
  <c r="CI45" i="8"/>
  <c r="CK187" i="8"/>
  <c r="CM84" i="8"/>
  <c r="BW138" i="8"/>
  <c r="BY35" i="8"/>
  <c r="CX165" i="8"/>
  <c r="CZ62" i="8"/>
  <c r="CW284" i="8" l="1"/>
  <c r="CW500" i="8"/>
  <c r="CX394" i="8"/>
  <c r="CY396" i="25"/>
  <c r="CY505" i="25"/>
  <c r="CY289" i="25"/>
  <c r="CX504" i="25" s="1"/>
  <c r="CZ291" i="8"/>
  <c r="BP84" i="25"/>
  <c r="BN187" i="25"/>
  <c r="CI46" i="25"/>
  <c r="CG149" i="25"/>
  <c r="CP53" i="25"/>
  <c r="CN156" i="25"/>
  <c r="BP27" i="25"/>
  <c r="BN130" i="25"/>
  <c r="CX166" i="25"/>
  <c r="CZ63" i="25"/>
  <c r="CN84" i="25"/>
  <c r="CL187" i="25"/>
  <c r="BZ37" i="25"/>
  <c r="BX140" i="25"/>
  <c r="CV84" i="25"/>
  <c r="CT187" i="25"/>
  <c r="CF84" i="25"/>
  <c r="CD187" i="25"/>
  <c r="BS187" i="25"/>
  <c r="BU84" i="25"/>
  <c r="CP187" i="25"/>
  <c r="CR84" i="25"/>
  <c r="CM84" i="25"/>
  <c r="CK187" i="25"/>
  <c r="CK153" i="25"/>
  <c r="CM50" i="25"/>
  <c r="CZ291" i="25"/>
  <c r="BY187" i="25"/>
  <c r="CA84" i="25"/>
  <c r="DA509" i="25"/>
  <c r="DA293" i="25"/>
  <c r="CY167" i="25"/>
  <c r="DA64" i="25"/>
  <c r="CU58" i="25"/>
  <c r="CS161" i="25"/>
  <c r="CN187" i="25"/>
  <c r="CP84" i="25"/>
  <c r="CX187" i="25"/>
  <c r="CZ84" i="25"/>
  <c r="CF43" i="25"/>
  <c r="CD146" i="25"/>
  <c r="CG187" i="25"/>
  <c r="CI84" i="25"/>
  <c r="CZ187" i="25"/>
  <c r="DB84" i="25"/>
  <c r="DB188" i="25" s="1"/>
  <c r="BS84" i="25"/>
  <c r="BQ187" i="25"/>
  <c r="CD84" i="25"/>
  <c r="CB187" i="25"/>
  <c r="CY62" i="25"/>
  <c r="CW165" i="25"/>
  <c r="BZ84" i="25"/>
  <c r="BX187" i="25"/>
  <c r="BP187" i="25"/>
  <c r="BR84" i="25"/>
  <c r="CQ187" i="25"/>
  <c r="CS84" i="25"/>
  <c r="DA84" i="25"/>
  <c r="CY187" i="25"/>
  <c r="CC84" i="25"/>
  <c r="CA187" i="25"/>
  <c r="CR55" i="25"/>
  <c r="CP158" i="25"/>
  <c r="CG84" i="25"/>
  <c r="CE187" i="25"/>
  <c r="CQ84" i="25"/>
  <c r="CO187" i="25"/>
  <c r="BS135" i="25"/>
  <c r="BU32" i="25"/>
  <c r="CS56" i="25"/>
  <c r="CQ159" i="25"/>
  <c r="BW84" i="25"/>
  <c r="BU187" i="25"/>
  <c r="CO157" i="25"/>
  <c r="CQ54" i="25"/>
  <c r="CH84" i="25"/>
  <c r="CF187" i="25"/>
  <c r="DA389" i="25"/>
  <c r="DA498" i="25"/>
  <c r="DA282" i="25"/>
  <c r="BR134" i="25"/>
  <c r="BT31" i="25"/>
  <c r="BS30" i="25"/>
  <c r="BQ133" i="25"/>
  <c r="CV187" i="25"/>
  <c r="CX84" i="25"/>
  <c r="CL49" i="25"/>
  <c r="CJ152" i="25"/>
  <c r="CE42" i="25"/>
  <c r="CC145" i="25"/>
  <c r="BY141" i="25"/>
  <c r="CA38" i="25"/>
  <c r="BX35" i="25"/>
  <c r="BV138" i="25"/>
  <c r="CT162" i="25"/>
  <c r="CV59" i="25"/>
  <c r="BX84" i="25"/>
  <c r="BV187" i="25"/>
  <c r="CL84" i="25"/>
  <c r="CJ187" i="25"/>
  <c r="CR160" i="25"/>
  <c r="CT57" i="25"/>
  <c r="BZ187" i="25"/>
  <c r="CB84" i="25"/>
  <c r="CX503" i="25"/>
  <c r="CX287" i="25"/>
  <c r="CW286" i="25" s="1"/>
  <c r="CX394" i="25"/>
  <c r="CC40" i="25"/>
  <c r="CA143" i="25"/>
  <c r="CG44" i="25"/>
  <c r="CE147" i="25"/>
  <c r="CX61" i="25"/>
  <c r="CV164" i="25"/>
  <c r="BO131" i="25"/>
  <c r="BQ28" i="25"/>
  <c r="CW187" i="25"/>
  <c r="CY84" i="25"/>
  <c r="CW84" i="25"/>
  <c r="CU187" i="25"/>
  <c r="BN84" i="25"/>
  <c r="BO84" i="25"/>
  <c r="BM187" i="25"/>
  <c r="CW60" i="25"/>
  <c r="CU163" i="25"/>
  <c r="CH150" i="25"/>
  <c r="CJ47" i="25"/>
  <c r="CO84" i="25"/>
  <c r="CM187" i="25"/>
  <c r="DC66" i="25"/>
  <c r="DC170" i="25" s="1"/>
  <c r="DA169" i="25"/>
  <c r="BZ142" i="25"/>
  <c r="CB39" i="25"/>
  <c r="CX288" i="25"/>
  <c r="CX395" i="25"/>
  <c r="BW187" i="25"/>
  <c r="BY84" i="25"/>
  <c r="BT187" i="25"/>
  <c r="BV84" i="25"/>
  <c r="BW34" i="25"/>
  <c r="BU137" i="25"/>
  <c r="CS187" i="25"/>
  <c r="CU84" i="25"/>
  <c r="DC84" i="25"/>
  <c r="DC188" i="25" s="1"/>
  <c r="DA187" i="25"/>
  <c r="CD41" i="25"/>
  <c r="CB144" i="25"/>
  <c r="CF148" i="25"/>
  <c r="CH45" i="25"/>
  <c r="DC403" i="25"/>
  <c r="DC296" i="25"/>
  <c r="DC512" i="25"/>
  <c r="CY395" i="25"/>
  <c r="CT84" i="25"/>
  <c r="CR187" i="25"/>
  <c r="DB497" i="25"/>
  <c r="DB281" i="25"/>
  <c r="DB388" i="25"/>
  <c r="CK84" i="25"/>
  <c r="CI187" i="25"/>
  <c r="DC280" i="25"/>
  <c r="DC496" i="25"/>
  <c r="DC387" i="25"/>
  <c r="BQ84" i="25"/>
  <c r="BO187" i="25"/>
  <c r="CZ168" i="25"/>
  <c r="DB65" i="25"/>
  <c r="DB169" i="25" s="1"/>
  <c r="CX392" i="25"/>
  <c r="CX501" i="25"/>
  <c r="CX285" i="25"/>
  <c r="BV33" i="25"/>
  <c r="BT136" i="25"/>
  <c r="BP132" i="25"/>
  <c r="BR29" i="25"/>
  <c r="CJ84" i="25"/>
  <c r="CH187" i="25"/>
  <c r="BO26" i="25"/>
  <c r="BM129" i="25"/>
  <c r="BN25" i="25"/>
  <c r="CL154" i="25"/>
  <c r="CN51" i="25"/>
  <c r="CO52" i="25"/>
  <c r="CM155" i="25"/>
  <c r="DB401" i="25"/>
  <c r="DB294" i="25"/>
  <c r="DB510" i="25"/>
  <c r="BT84" i="25"/>
  <c r="BR187" i="25"/>
  <c r="CC187" i="25"/>
  <c r="CE84" i="25"/>
  <c r="CY500" i="25"/>
  <c r="CY284" i="25"/>
  <c r="CY391" i="25"/>
  <c r="CZ283" i="25"/>
  <c r="CZ390" i="25"/>
  <c r="CZ499" i="25"/>
  <c r="CZ398" i="25"/>
  <c r="CI151" i="25"/>
  <c r="CK48" i="25"/>
  <c r="BW139" i="25"/>
  <c r="BY36" i="25"/>
  <c r="CY498" i="8"/>
  <c r="CX390" i="8"/>
  <c r="CY389" i="8"/>
  <c r="CZ281" i="8"/>
  <c r="CZ507" i="8"/>
  <c r="DA280" i="8"/>
  <c r="DA387" i="8"/>
  <c r="DB402" i="8"/>
  <c r="DB295" i="8"/>
  <c r="CZ398" i="8"/>
  <c r="DA293" i="8"/>
  <c r="DB386" i="8"/>
  <c r="DB279" i="8"/>
  <c r="CX283" i="8"/>
  <c r="CZ388" i="8"/>
  <c r="DA400" i="8"/>
  <c r="CY396" i="8"/>
  <c r="CW392" i="8"/>
  <c r="CY289" i="8"/>
  <c r="CY282" i="8"/>
  <c r="CW285" i="8"/>
  <c r="CX287" i="8"/>
  <c r="DB495" i="8"/>
  <c r="DB511" i="8"/>
  <c r="DA496" i="8"/>
  <c r="CY505" i="8"/>
  <c r="CZ497" i="8"/>
  <c r="CW501" i="8"/>
  <c r="CX499" i="8"/>
  <c r="DA509" i="8"/>
  <c r="DC297" i="8"/>
  <c r="DC404" i="8"/>
  <c r="DC278" i="8"/>
  <c r="DC385" i="8"/>
  <c r="CR158" i="8"/>
  <c r="CT55" i="8"/>
  <c r="CJ150" i="8"/>
  <c r="CL47" i="8"/>
  <c r="CV162" i="8"/>
  <c r="CX59" i="8"/>
  <c r="BZ140" i="8"/>
  <c r="CB37" i="8"/>
  <c r="CU161" i="8"/>
  <c r="CW58" i="8"/>
  <c r="DA167" i="8"/>
  <c r="DC64" i="8"/>
  <c r="DC168" i="8" s="1"/>
  <c r="DC493" i="8" s="1"/>
  <c r="CA36" i="8"/>
  <c r="BY139" i="8"/>
  <c r="CH148" i="8"/>
  <c r="CJ45" i="8"/>
  <c r="CE188" i="8"/>
  <c r="CG85" i="8"/>
  <c r="CC143" i="8"/>
  <c r="CE40" i="8"/>
  <c r="CT160" i="8"/>
  <c r="CV57" i="8"/>
  <c r="CK151" i="8"/>
  <c r="CM48" i="8"/>
  <c r="CO188" i="8"/>
  <c r="CQ85" i="8"/>
  <c r="CN188" i="8"/>
  <c r="CP85" i="8"/>
  <c r="CQ157" i="8"/>
  <c r="CS54" i="8"/>
  <c r="CQ188" i="8"/>
  <c r="CS85" i="8"/>
  <c r="CP188" i="8"/>
  <c r="CR85" i="8"/>
  <c r="BX188" i="8"/>
  <c r="BZ85" i="8"/>
  <c r="CI149" i="8"/>
  <c r="CK46" i="8"/>
  <c r="BW188" i="8"/>
  <c r="BY85" i="8"/>
  <c r="BQ188" i="8"/>
  <c r="BS85" i="8"/>
  <c r="CA188" i="8"/>
  <c r="CC85" i="8"/>
  <c r="BX138" i="8"/>
  <c r="BZ35" i="8"/>
  <c r="CF188" i="8"/>
  <c r="CH85" i="8"/>
  <c r="CO155" i="8"/>
  <c r="CQ52" i="8"/>
  <c r="CL188" i="8"/>
  <c r="CN85" i="8"/>
  <c r="CR53" i="8"/>
  <c r="CP156" i="8"/>
  <c r="CV85" i="8"/>
  <c r="CT188" i="8"/>
  <c r="BT134" i="8"/>
  <c r="BV31" i="8"/>
  <c r="BT188" i="8"/>
  <c r="BV85" i="8"/>
  <c r="CK188" i="8"/>
  <c r="CM85" i="8"/>
  <c r="BP25" i="8"/>
  <c r="BO129" i="8"/>
  <c r="BQ26" i="8"/>
  <c r="CN154" i="8"/>
  <c r="CP51" i="8"/>
  <c r="CG188" i="8"/>
  <c r="CI85" i="8"/>
  <c r="BP130" i="8"/>
  <c r="BR27" i="8"/>
  <c r="CB188" i="8"/>
  <c r="CD85" i="8"/>
  <c r="BS188" i="8"/>
  <c r="BU85" i="8"/>
  <c r="CD188" i="8"/>
  <c r="CF85" i="8"/>
  <c r="CM188" i="8"/>
  <c r="CO85" i="8"/>
  <c r="CV188" i="8"/>
  <c r="CX85" i="8"/>
  <c r="BY188" i="8"/>
  <c r="CA85" i="8"/>
  <c r="CD144" i="8"/>
  <c r="CF41" i="8"/>
  <c r="CS188" i="8"/>
  <c r="CU85" i="8"/>
  <c r="BO188" i="8"/>
  <c r="BQ85" i="8"/>
  <c r="BU135" i="8"/>
  <c r="BW32" i="8"/>
  <c r="CS159" i="8"/>
  <c r="CU56" i="8"/>
  <c r="DA188" i="8"/>
  <c r="DC85" i="8"/>
  <c r="DC189" i="8" s="1"/>
  <c r="DC514" i="8" s="1"/>
  <c r="CW163" i="8"/>
  <c r="CY60" i="8"/>
  <c r="CY165" i="8"/>
  <c r="DA62" i="8"/>
  <c r="CI188" i="8"/>
  <c r="CK85" i="8"/>
  <c r="BP188" i="8"/>
  <c r="BR85" i="8"/>
  <c r="CM153" i="8"/>
  <c r="CO50" i="8"/>
  <c r="CY188" i="8"/>
  <c r="DA85" i="8"/>
  <c r="CG147" i="8"/>
  <c r="CI44" i="8"/>
  <c r="CF146" i="8"/>
  <c r="CH43" i="8"/>
  <c r="BS133" i="8"/>
  <c r="BU30" i="8"/>
  <c r="CL152" i="8"/>
  <c r="CN49" i="8"/>
  <c r="CJ188" i="8"/>
  <c r="CL85" i="8"/>
  <c r="CW188" i="8"/>
  <c r="CY85" i="8"/>
  <c r="CZ166" i="8"/>
  <c r="DB63" i="8"/>
  <c r="DB167" i="8" s="1"/>
  <c r="BV136" i="8"/>
  <c r="BX33" i="8"/>
  <c r="BW137" i="8"/>
  <c r="BY34" i="8"/>
  <c r="CR188" i="8"/>
  <c r="CT85" i="8"/>
  <c r="CC188" i="8"/>
  <c r="CE85" i="8"/>
  <c r="CH188" i="8"/>
  <c r="CJ85" i="8"/>
  <c r="BR132" i="8"/>
  <c r="BT29" i="8"/>
  <c r="CB142" i="8"/>
  <c r="CD39" i="8"/>
  <c r="CZ188" i="8"/>
  <c r="DB85" i="8"/>
  <c r="DB189" i="8" s="1"/>
  <c r="BV188" i="8"/>
  <c r="BX85" i="8"/>
  <c r="BZ188" i="8"/>
  <c r="CB85" i="8"/>
  <c r="CE145" i="8"/>
  <c r="CG42" i="8"/>
  <c r="CZ85" i="8"/>
  <c r="CX188" i="8"/>
  <c r="BU188" i="8"/>
  <c r="BW85" i="8"/>
  <c r="BQ131" i="8"/>
  <c r="BS28" i="8"/>
  <c r="CX164" i="8"/>
  <c r="CZ61" i="8"/>
  <c r="BN188" i="8"/>
  <c r="BP85" i="8"/>
  <c r="BO85" i="8"/>
  <c r="BR188" i="8"/>
  <c r="BT85" i="8"/>
  <c r="CU188" i="8"/>
  <c r="CW85" i="8"/>
  <c r="CA141" i="8"/>
  <c r="CC38" i="8"/>
  <c r="CW390" i="8" l="1"/>
  <c r="CY281" i="8"/>
  <c r="DB403" i="25"/>
  <c r="DA510" i="25"/>
  <c r="CQ85" i="25"/>
  <c r="CO188" i="25"/>
  <c r="BS29" i="25"/>
  <c r="BQ132" i="25"/>
  <c r="CZ85" i="25"/>
  <c r="CX188" i="25"/>
  <c r="CS55" i="25"/>
  <c r="CQ158" i="25"/>
  <c r="BT85" i="25"/>
  <c r="BR188" i="25"/>
  <c r="DA168" i="25"/>
  <c r="DC65" i="25"/>
  <c r="DC169" i="25" s="1"/>
  <c r="DA400" i="25"/>
  <c r="CT85" i="25"/>
  <c r="CR188" i="25"/>
  <c r="CP85" i="25"/>
  <c r="CN188" i="25"/>
  <c r="BT188" i="25"/>
  <c r="BV85" i="25"/>
  <c r="CL85" i="25"/>
  <c r="CJ188" i="25"/>
  <c r="DB496" i="25"/>
  <c r="DB387" i="25"/>
  <c r="DB280" i="25"/>
  <c r="CF42" i="25"/>
  <c r="CD145" i="25"/>
  <c r="CE41" i="25"/>
  <c r="CC144" i="25"/>
  <c r="CL188" i="25"/>
  <c r="CN85" i="25"/>
  <c r="CC39" i="25"/>
  <c r="CA142" i="25"/>
  <c r="BW33" i="25"/>
  <c r="BU136" i="25"/>
  <c r="DA63" i="25"/>
  <c r="CY166" i="25"/>
  <c r="CF147" i="25"/>
  <c r="CH44" i="25"/>
  <c r="DB512" i="25"/>
  <c r="BW85" i="25"/>
  <c r="BU188" i="25"/>
  <c r="BZ141" i="25"/>
  <c r="CB38" i="25"/>
  <c r="BT30" i="25"/>
  <c r="BR133" i="25"/>
  <c r="CY61" i="25"/>
  <c r="CW164" i="25"/>
  <c r="CN50" i="25"/>
  <c r="CL153" i="25"/>
  <c r="CZ188" i="25"/>
  <c r="DB85" i="25"/>
  <c r="DB189" i="25" s="1"/>
  <c r="CM154" i="25"/>
  <c r="CO51" i="25"/>
  <c r="BR85" i="25"/>
  <c r="BP188" i="25"/>
  <c r="CK188" i="25"/>
  <c r="CM85" i="25"/>
  <c r="DC513" i="25"/>
  <c r="DC404" i="25"/>
  <c r="DC297" i="25"/>
  <c r="CY85" i="25"/>
  <c r="CW188" i="25"/>
  <c r="CW394" i="25"/>
  <c r="CW503" i="25"/>
  <c r="CW287" i="25"/>
  <c r="BZ85" i="25"/>
  <c r="BX188" i="25"/>
  <c r="BT135" i="25"/>
  <c r="BV32" i="25"/>
  <c r="CD188" i="25"/>
  <c r="CF85" i="25"/>
  <c r="BR28" i="25"/>
  <c r="BP131" i="25"/>
  <c r="CY188" i="25"/>
  <c r="DA85" i="25"/>
  <c r="CV163" i="25"/>
  <c r="CX60" i="25"/>
  <c r="CS188" i="25"/>
  <c r="CU85" i="25"/>
  <c r="CP188" i="25"/>
  <c r="CR85" i="25"/>
  <c r="CY499" i="25"/>
  <c r="CY283" i="25"/>
  <c r="CY390" i="25"/>
  <c r="CZ292" i="25"/>
  <c r="CP157" i="25"/>
  <c r="CR54" i="25"/>
  <c r="DA497" i="25"/>
  <c r="DA388" i="25"/>
  <c r="DA281" i="25"/>
  <c r="BY85" i="25"/>
  <c r="BW188" i="25"/>
  <c r="CD40" i="25"/>
  <c r="CB143" i="25"/>
  <c r="BX34" i="25"/>
  <c r="BV137" i="25"/>
  <c r="CH188" i="25"/>
  <c r="CJ85" i="25"/>
  <c r="CE85" i="25"/>
  <c r="CC188" i="25"/>
  <c r="BU85" i="25"/>
  <c r="BS188" i="25"/>
  <c r="CM188" i="25"/>
  <c r="CO85" i="25"/>
  <c r="CX289" i="25"/>
  <c r="CX505" i="25"/>
  <c r="CI188" i="25"/>
  <c r="CK85" i="25"/>
  <c r="CY290" i="25"/>
  <c r="CX396" i="25" s="1"/>
  <c r="CV58" i="25"/>
  <c r="CT161" i="25"/>
  <c r="CZ389" i="25"/>
  <c r="CZ498" i="25"/>
  <c r="CZ282" i="25"/>
  <c r="CG188" i="25"/>
  <c r="CI85" i="25"/>
  <c r="BN129" i="25"/>
  <c r="BO25" i="25"/>
  <c r="BP26" i="25"/>
  <c r="BQ85" i="25"/>
  <c r="BO188" i="25"/>
  <c r="CW502" i="25"/>
  <c r="CD85" i="25"/>
  <c r="CB188" i="25"/>
  <c r="CE146" i="25"/>
  <c r="CG43" i="25"/>
  <c r="CS85" i="25"/>
  <c r="CQ188" i="25"/>
  <c r="CC85" i="25"/>
  <c r="CA188" i="25"/>
  <c r="CF188" i="25"/>
  <c r="CH85" i="25"/>
  <c r="CY290" i="8"/>
  <c r="CA37" i="25"/>
  <c r="BY140" i="25"/>
  <c r="CE188" i="25"/>
  <c r="CG85" i="25"/>
  <c r="BQ188" i="25"/>
  <c r="BS85" i="25"/>
  <c r="BN188" i="25"/>
  <c r="BP85" i="25"/>
  <c r="BO85" i="25"/>
  <c r="CO156" i="25"/>
  <c r="CQ53" i="25"/>
  <c r="CN155" i="25"/>
  <c r="CP52" i="25"/>
  <c r="BQ27" i="25"/>
  <c r="BO130" i="25"/>
  <c r="CW501" i="25"/>
  <c r="CW285" i="25"/>
  <c r="CW392" i="25"/>
  <c r="CJ46" i="25"/>
  <c r="CH149" i="25"/>
  <c r="BY35" i="25"/>
  <c r="BW138" i="25"/>
  <c r="CJ151" i="25"/>
  <c r="CL48" i="25"/>
  <c r="CZ62" i="25"/>
  <c r="CX165" i="25"/>
  <c r="BS134" i="25"/>
  <c r="BU31" i="25"/>
  <c r="CB85" i="25"/>
  <c r="BZ188" i="25"/>
  <c r="CU162" i="25"/>
  <c r="CW59" i="25"/>
  <c r="CV188" i="25"/>
  <c r="CX85" i="25"/>
  <c r="CY397" i="25"/>
  <c r="CX391" i="25"/>
  <c r="CX284" i="25"/>
  <c r="CX500" i="25"/>
  <c r="DB295" i="25"/>
  <c r="DB402" i="25"/>
  <c r="DA401" i="25" s="1"/>
  <c r="DB511" i="25"/>
  <c r="CU57" i="25"/>
  <c r="CS160" i="25"/>
  <c r="CZ167" i="25"/>
  <c r="DB64" i="25"/>
  <c r="DB168" i="25" s="1"/>
  <c r="CX389" i="8"/>
  <c r="CT188" i="25"/>
  <c r="CV85" i="25"/>
  <c r="DC279" i="25"/>
  <c r="DC495" i="25"/>
  <c r="DC386" i="25"/>
  <c r="CW393" i="25"/>
  <c r="CM49" i="25"/>
  <c r="CK152" i="25"/>
  <c r="CU188" i="25"/>
  <c r="CW85" i="25"/>
  <c r="BV188" i="25"/>
  <c r="BX85" i="25"/>
  <c r="CA85" i="25"/>
  <c r="BY188" i="25"/>
  <c r="CI45" i="25"/>
  <c r="CG148" i="25"/>
  <c r="BX139" i="25"/>
  <c r="BZ36" i="25"/>
  <c r="CR159" i="25"/>
  <c r="CT56" i="25"/>
  <c r="DA188" i="25"/>
  <c r="DC85" i="25"/>
  <c r="DC189" i="25" s="1"/>
  <c r="DB296" i="25"/>
  <c r="CK47" i="25"/>
  <c r="CI150" i="25"/>
  <c r="CY506" i="25"/>
  <c r="DA510" i="8"/>
  <c r="CY506" i="8"/>
  <c r="CY397" i="8"/>
  <c r="DA401" i="8"/>
  <c r="CZ387" i="8"/>
  <c r="DA294" i="8"/>
  <c r="DB296" i="8"/>
  <c r="CZ280" i="8"/>
  <c r="CY388" i="8"/>
  <c r="CX388" i="8" s="1"/>
  <c r="DA386" i="8"/>
  <c r="DA279" i="8"/>
  <c r="DB494" i="8"/>
  <c r="DB278" i="8"/>
  <c r="DB385" i="8"/>
  <c r="CW283" i="8"/>
  <c r="CV390" i="8" s="1"/>
  <c r="CZ399" i="8"/>
  <c r="DB403" i="8"/>
  <c r="CX395" i="8"/>
  <c r="CV391" i="8"/>
  <c r="CW393" i="8"/>
  <c r="CW286" i="8"/>
  <c r="CZ496" i="8"/>
  <c r="CW499" i="8"/>
  <c r="CX282" i="8"/>
  <c r="CZ292" i="8"/>
  <c r="CX288" i="8"/>
  <c r="CV284" i="8"/>
  <c r="DB512" i="8"/>
  <c r="CY497" i="8"/>
  <c r="CX504" i="8"/>
  <c r="CZ508" i="8"/>
  <c r="CV500" i="8"/>
  <c r="CX498" i="8"/>
  <c r="DA495" i="8"/>
  <c r="CW502" i="8"/>
  <c r="DC277" i="8"/>
  <c r="DC384" i="8"/>
  <c r="DC298" i="8"/>
  <c r="DC405" i="8"/>
  <c r="CD86" i="8"/>
  <c r="CB189" i="8"/>
  <c r="BQ130" i="8"/>
  <c r="BS27" i="8"/>
  <c r="CV189" i="8"/>
  <c r="CX86" i="8"/>
  <c r="CR189" i="8"/>
  <c r="CT86" i="8"/>
  <c r="CP189" i="8"/>
  <c r="CR86" i="8"/>
  <c r="CE144" i="8"/>
  <c r="CG41" i="8"/>
  <c r="BY189" i="8"/>
  <c r="CA86" i="8"/>
  <c r="CO154" i="8"/>
  <c r="CQ51" i="8"/>
  <c r="BS132" i="8"/>
  <c r="BU29" i="8"/>
  <c r="BP129" i="8"/>
  <c r="BR26" i="8"/>
  <c r="BQ25" i="8"/>
  <c r="CR157" i="8"/>
  <c r="CT54" i="8"/>
  <c r="CQ189" i="8"/>
  <c r="CS86" i="8"/>
  <c r="BX137" i="8"/>
  <c r="BZ34" i="8"/>
  <c r="BR189" i="8"/>
  <c r="BT86" i="8"/>
  <c r="CX189" i="8"/>
  <c r="CZ86" i="8"/>
  <c r="BV189" i="8"/>
  <c r="BX86" i="8"/>
  <c r="BY138" i="8"/>
  <c r="CA35" i="8"/>
  <c r="BX189" i="8"/>
  <c r="BZ86" i="8"/>
  <c r="CC142" i="8"/>
  <c r="CE39" i="8"/>
  <c r="BY86" i="8"/>
  <c r="BW189" i="8"/>
  <c r="BS86" i="8"/>
  <c r="BQ189" i="8"/>
  <c r="CM152" i="8"/>
  <c r="CO49" i="8"/>
  <c r="CK189" i="8"/>
  <c r="CM86" i="8"/>
  <c r="CO86" i="8"/>
  <c r="CM189" i="8"/>
  <c r="BV135" i="8"/>
  <c r="BX32" i="8"/>
  <c r="CN189" i="8"/>
  <c r="CP86" i="8"/>
  <c r="CB141" i="8"/>
  <c r="CD38" i="8"/>
  <c r="DA166" i="8"/>
  <c r="DC63" i="8"/>
  <c r="DC167" i="8" s="1"/>
  <c r="DC492" i="8" s="1"/>
  <c r="CX163" i="8"/>
  <c r="CZ60" i="8"/>
  <c r="CZ165" i="8"/>
  <c r="DB62" i="8"/>
  <c r="DB166" i="8" s="1"/>
  <c r="BU134" i="8"/>
  <c r="BW31" i="8"/>
  <c r="CU160" i="8"/>
  <c r="CW57" i="8"/>
  <c r="CS189" i="8"/>
  <c r="CU86" i="8"/>
  <c r="CV161" i="8"/>
  <c r="CX58" i="8"/>
  <c r="CG189" i="8"/>
  <c r="CI86" i="8"/>
  <c r="CW162" i="8"/>
  <c r="CY59" i="8"/>
  <c r="CT159" i="8"/>
  <c r="CV56" i="8"/>
  <c r="CD143" i="8"/>
  <c r="CF40" i="8"/>
  <c r="CO189" i="8"/>
  <c r="CQ86" i="8"/>
  <c r="CQ156" i="8"/>
  <c r="CS53" i="8"/>
  <c r="BZ139" i="8"/>
  <c r="CB36" i="8"/>
  <c r="CY189" i="8"/>
  <c r="DA86" i="8"/>
  <c r="CS158" i="8"/>
  <c r="CU55" i="8"/>
  <c r="CD189" i="8"/>
  <c r="CF86" i="8"/>
  <c r="CY86" i="8"/>
  <c r="CW189" i="8"/>
  <c r="BT189" i="8"/>
  <c r="BV86" i="8"/>
  <c r="CZ189" i="8"/>
  <c r="DB86" i="8"/>
  <c r="DB190" i="8" s="1"/>
  <c r="CY164" i="8"/>
  <c r="DA61" i="8"/>
  <c r="CF189" i="8"/>
  <c r="CH86" i="8"/>
  <c r="BR131" i="8"/>
  <c r="BT28" i="8"/>
  <c r="CH189" i="8"/>
  <c r="CJ86" i="8"/>
  <c r="CC189" i="8"/>
  <c r="CE86" i="8"/>
  <c r="CK150" i="8"/>
  <c r="CM47" i="8"/>
  <c r="BO189" i="8"/>
  <c r="BQ86" i="8"/>
  <c r="BP86" i="8"/>
  <c r="CL189" i="8"/>
  <c r="CN86" i="8"/>
  <c r="CJ149" i="8"/>
  <c r="CL46" i="8"/>
  <c r="CL151" i="8"/>
  <c r="CN48" i="8"/>
  <c r="CJ189" i="8"/>
  <c r="CL86" i="8"/>
  <c r="CG86" i="8"/>
  <c r="CE189" i="8"/>
  <c r="CF145" i="8"/>
  <c r="CH42" i="8"/>
  <c r="BU189" i="8"/>
  <c r="BW86" i="8"/>
  <c r="BU86" i="8"/>
  <c r="BS189" i="8"/>
  <c r="CG146" i="8"/>
  <c r="CI43" i="8"/>
  <c r="CN153" i="8"/>
  <c r="CP50" i="8"/>
  <c r="CH147" i="8"/>
  <c r="CJ44" i="8"/>
  <c r="BW136" i="8"/>
  <c r="BY33" i="8"/>
  <c r="CR52" i="8"/>
  <c r="CP155" i="8"/>
  <c r="BZ189" i="8"/>
  <c r="CB86" i="8"/>
  <c r="BP189" i="8"/>
  <c r="BR86" i="8"/>
  <c r="BT133" i="8"/>
  <c r="BV30" i="8"/>
  <c r="CT189" i="8"/>
  <c r="CV86" i="8"/>
  <c r="CI148" i="8"/>
  <c r="CK45" i="8"/>
  <c r="DA189" i="8"/>
  <c r="DC86" i="8"/>
  <c r="DC190" i="8" s="1"/>
  <c r="DC515" i="8" s="1"/>
  <c r="CU189" i="8"/>
  <c r="CW86" i="8"/>
  <c r="CA189" i="8"/>
  <c r="CC86" i="8"/>
  <c r="CI189" i="8"/>
  <c r="CK86" i="8"/>
  <c r="CA140" i="8"/>
  <c r="CC37" i="8"/>
  <c r="CX505" i="8" l="1"/>
  <c r="CT160" i="25"/>
  <c r="CV57" i="25"/>
  <c r="CW58" i="25"/>
  <c r="CU161" i="25"/>
  <c r="CJ189" i="25"/>
  <c r="CL86" i="25"/>
  <c r="CK46" i="25"/>
  <c r="CI149" i="25"/>
  <c r="CI86" i="25"/>
  <c r="CG189" i="25"/>
  <c r="CQ86" i="25"/>
  <c r="CO189" i="25"/>
  <c r="CT86" i="25"/>
  <c r="CR189" i="25"/>
  <c r="CP51" i="25"/>
  <c r="CN154" i="25"/>
  <c r="DA280" i="25"/>
  <c r="DA387" i="25"/>
  <c r="DA496" i="25"/>
  <c r="CV394" i="25"/>
  <c r="CT55" i="25"/>
  <c r="CR158" i="25"/>
  <c r="CS159" i="25"/>
  <c r="CU56" i="25"/>
  <c r="CY398" i="25"/>
  <c r="CX506" i="25" s="1"/>
  <c r="CZ399" i="25"/>
  <c r="CY507" i="25" s="1"/>
  <c r="CZ508" i="25"/>
  <c r="CS86" i="25"/>
  <c r="CQ189" i="25"/>
  <c r="CM189" i="25"/>
  <c r="CO86" i="25"/>
  <c r="DC514" i="25"/>
  <c r="DC405" i="25"/>
  <c r="DC298" i="25"/>
  <c r="CD86" i="25"/>
  <c r="CB189" i="25"/>
  <c r="CA36" i="25"/>
  <c r="BY139" i="25"/>
  <c r="CS54" i="25"/>
  <c r="CQ157" i="25"/>
  <c r="CK189" i="25"/>
  <c r="CM86" i="25"/>
  <c r="BX33" i="25"/>
  <c r="BV136" i="25"/>
  <c r="CY86" i="25"/>
  <c r="CW189" i="25"/>
  <c r="DA295" i="25"/>
  <c r="DA402" i="25"/>
  <c r="DA511" i="25"/>
  <c r="BS189" i="25"/>
  <c r="BU86" i="25"/>
  <c r="BS86" i="25"/>
  <c r="BQ189" i="25"/>
  <c r="CK86" i="25"/>
  <c r="CI189" i="25"/>
  <c r="CE189" i="25"/>
  <c r="CG86" i="25"/>
  <c r="BY189" i="25"/>
  <c r="CA86" i="25"/>
  <c r="BT29" i="25"/>
  <c r="BR132" i="25"/>
  <c r="CY291" i="25"/>
  <c r="DC278" i="25"/>
  <c r="DC494" i="25"/>
  <c r="DC385" i="25"/>
  <c r="DA294" i="25"/>
  <c r="CZ497" i="25"/>
  <c r="CZ281" i="25"/>
  <c r="CZ388" i="25"/>
  <c r="CO155" i="25"/>
  <c r="CQ52" i="25"/>
  <c r="CF146" i="25"/>
  <c r="CH43" i="25"/>
  <c r="DB495" i="25"/>
  <c r="DB386" i="25"/>
  <c r="DB279" i="25"/>
  <c r="BZ140" i="25"/>
  <c r="CB37" i="25"/>
  <c r="CY60" i="25"/>
  <c r="CW163" i="25"/>
  <c r="CL47" i="25"/>
  <c r="CJ150" i="25"/>
  <c r="CX390" i="25"/>
  <c r="CX283" i="25"/>
  <c r="CX499" i="25"/>
  <c r="BV31" i="25"/>
  <c r="BT134" i="25"/>
  <c r="CY282" i="25"/>
  <c r="CY498" i="25"/>
  <c r="CY389" i="25"/>
  <c r="CB86" i="25"/>
  <c r="BZ189" i="25"/>
  <c r="CY165" i="25"/>
  <c r="DA62" i="25"/>
  <c r="DC64" i="25"/>
  <c r="DC168" i="25" s="1"/>
  <c r="DA167" i="25"/>
  <c r="CN86" i="25"/>
  <c r="CL189" i="25"/>
  <c r="BV86" i="25"/>
  <c r="BT189" i="25"/>
  <c r="DB86" i="25"/>
  <c r="DB190" i="25" s="1"/>
  <c r="CZ189" i="25"/>
  <c r="CV286" i="25"/>
  <c r="CZ86" i="25"/>
  <c r="CX189" i="25"/>
  <c r="CV501" i="25"/>
  <c r="CV285" i="25"/>
  <c r="CV392" i="25"/>
  <c r="CC189" i="25"/>
  <c r="CE86" i="25"/>
  <c r="CJ45" i="25"/>
  <c r="CH148" i="25"/>
  <c r="CE40" i="25"/>
  <c r="CC143" i="25"/>
  <c r="CP189" i="25"/>
  <c r="CR86" i="25"/>
  <c r="BT86" i="25"/>
  <c r="BR189" i="25"/>
  <c r="CN189" i="25"/>
  <c r="CP86" i="25"/>
  <c r="BU30" i="25"/>
  <c r="BS133" i="25"/>
  <c r="CW500" i="25"/>
  <c r="CW284" i="25"/>
  <c r="CW391" i="25"/>
  <c r="CA141" i="25"/>
  <c r="CC38" i="25"/>
  <c r="CZ61" i="25"/>
  <c r="CX164" i="25"/>
  <c r="CD39" i="25"/>
  <c r="CB142" i="25"/>
  <c r="CV189" i="25"/>
  <c r="CX86" i="25"/>
  <c r="BW32" i="25"/>
  <c r="BU135" i="25"/>
  <c r="CN49" i="25"/>
  <c r="CL152" i="25"/>
  <c r="BQ131" i="25"/>
  <c r="BS28" i="25"/>
  <c r="CV162" i="25"/>
  <c r="CX59" i="25"/>
  <c r="CA189" i="25"/>
  <c r="CC86" i="25"/>
  <c r="CR53" i="25"/>
  <c r="CP156" i="25"/>
  <c r="BP86" i="25"/>
  <c r="BO189" i="25"/>
  <c r="BQ86" i="25"/>
  <c r="CJ86" i="25"/>
  <c r="CH189" i="25"/>
  <c r="CU86" i="25"/>
  <c r="CS189" i="25"/>
  <c r="CF86" i="25"/>
  <c r="CD189" i="25"/>
  <c r="BP130" i="25"/>
  <c r="BR27" i="25"/>
  <c r="BZ35" i="25"/>
  <c r="BX138" i="25"/>
  <c r="CW86" i="25"/>
  <c r="CU189" i="25"/>
  <c r="DA189" i="25"/>
  <c r="DC86" i="25"/>
  <c r="DC190" i="25" s="1"/>
  <c r="CH86" i="25"/>
  <c r="CF189" i="25"/>
  <c r="DA86" i="25"/>
  <c r="CY189" i="25"/>
  <c r="CE145" i="25"/>
  <c r="CG42" i="25"/>
  <c r="BX86" i="25"/>
  <c r="BV189" i="25"/>
  <c r="CV502" i="25"/>
  <c r="CW288" i="25"/>
  <c r="CV287" i="25" s="1"/>
  <c r="CI44" i="25"/>
  <c r="CG147" i="25"/>
  <c r="CW395" i="25"/>
  <c r="CV503" i="25" s="1"/>
  <c r="CW389" i="8"/>
  <c r="DB63" i="25"/>
  <c r="DB167" i="25" s="1"/>
  <c r="CZ166" i="25"/>
  <c r="BW86" i="25"/>
  <c r="BU189" i="25"/>
  <c r="CW504" i="25"/>
  <c r="CV501" i="8"/>
  <c r="CK151" i="25"/>
  <c r="CM48" i="25"/>
  <c r="BZ86" i="25"/>
  <c r="BX189" i="25"/>
  <c r="CM153" i="25"/>
  <c r="CO50" i="25"/>
  <c r="BR86" i="25"/>
  <c r="BP189" i="25"/>
  <c r="BO129" i="25"/>
  <c r="BQ26" i="25"/>
  <c r="BP25" i="25"/>
  <c r="CD144" i="25"/>
  <c r="CF41" i="25"/>
  <c r="BY86" i="25"/>
  <c r="BW189" i="25"/>
  <c r="BY34" i="25"/>
  <c r="BW137" i="25"/>
  <c r="CV86" i="25"/>
  <c r="CT189" i="25"/>
  <c r="CV393" i="25"/>
  <c r="CX281" i="8"/>
  <c r="CW281" i="8" s="1"/>
  <c r="CX289" i="8"/>
  <c r="CZ400" i="8"/>
  <c r="CX396" i="8"/>
  <c r="CZ279" i="8"/>
  <c r="CY280" i="8"/>
  <c r="CZ293" i="8"/>
  <c r="CY387" i="8"/>
  <c r="DA511" i="8"/>
  <c r="CZ386" i="8"/>
  <c r="DB297" i="8"/>
  <c r="DB404" i="8"/>
  <c r="DA402" i="8"/>
  <c r="DA295" i="8"/>
  <c r="CV499" i="8"/>
  <c r="DB384" i="8"/>
  <c r="DB277" i="8"/>
  <c r="CV283" i="8"/>
  <c r="CU390" i="8" s="1"/>
  <c r="DA385" i="8"/>
  <c r="DA278" i="8"/>
  <c r="CY398" i="8"/>
  <c r="CV392" i="8"/>
  <c r="CW394" i="8"/>
  <c r="CY291" i="8"/>
  <c r="CW282" i="8"/>
  <c r="CV285" i="8"/>
  <c r="CW287" i="8"/>
  <c r="DB493" i="8"/>
  <c r="DA494" i="8"/>
  <c r="CY496" i="8"/>
  <c r="CX497" i="8"/>
  <c r="CW498" i="8"/>
  <c r="CZ509" i="8"/>
  <c r="CZ495" i="8"/>
  <c r="CY507" i="8"/>
  <c r="DB513" i="8"/>
  <c r="CW503" i="8"/>
  <c r="DC276" i="8"/>
  <c r="DC383" i="8"/>
  <c r="DC406" i="8"/>
  <c r="DC299" i="8"/>
  <c r="CK149" i="8"/>
  <c r="CM46" i="8"/>
  <c r="CP190" i="8"/>
  <c r="CR87" i="8"/>
  <c r="CP154" i="8"/>
  <c r="CR51" i="8"/>
  <c r="CL150" i="8"/>
  <c r="CN47" i="8"/>
  <c r="CG87" i="8"/>
  <c r="CE190" i="8"/>
  <c r="CZ190" i="8"/>
  <c r="DB87" i="8"/>
  <c r="DB191" i="8" s="1"/>
  <c r="CJ190" i="8"/>
  <c r="CL87" i="8"/>
  <c r="CV160" i="8"/>
  <c r="CX57" i="8"/>
  <c r="BX136" i="8"/>
  <c r="BZ33" i="8"/>
  <c r="CT158" i="8"/>
  <c r="CV55" i="8"/>
  <c r="CY190" i="8"/>
  <c r="DA87" i="8"/>
  <c r="BR190" i="8"/>
  <c r="BT87" i="8"/>
  <c r="DA190" i="8"/>
  <c r="DC87" i="8"/>
  <c r="DC191" i="8" s="1"/>
  <c r="DC516" i="8" s="1"/>
  <c r="BT190" i="8"/>
  <c r="BV87" i="8"/>
  <c r="CM190" i="8"/>
  <c r="CO87" i="8"/>
  <c r="BW87" i="8"/>
  <c r="BU190" i="8"/>
  <c r="CX190" i="8"/>
  <c r="CZ87" i="8"/>
  <c r="BY137" i="8"/>
  <c r="CA34" i="8"/>
  <c r="BV29" i="8"/>
  <c r="BT132" i="8"/>
  <c r="CF190" i="8"/>
  <c r="CH87" i="8"/>
  <c r="CD142" i="8"/>
  <c r="CF39" i="8"/>
  <c r="CO190" i="8"/>
  <c r="CQ87" i="8"/>
  <c r="CO153" i="8"/>
  <c r="CQ50" i="8"/>
  <c r="CA139" i="8"/>
  <c r="CC36" i="8"/>
  <c r="CV190" i="8"/>
  <c r="CX87" i="8"/>
  <c r="BP190" i="8"/>
  <c r="BR87" i="8"/>
  <c r="BQ87" i="8"/>
  <c r="CY163" i="8"/>
  <c r="DA60" i="8"/>
  <c r="BQ129" i="8"/>
  <c r="BS26" i="8"/>
  <c r="BR25" i="8"/>
  <c r="CG145" i="8"/>
  <c r="CI42" i="8"/>
  <c r="CT190" i="8"/>
  <c r="CV87" i="8"/>
  <c r="CC190" i="8"/>
  <c r="CE87" i="8"/>
  <c r="CB190" i="8"/>
  <c r="CD87" i="8"/>
  <c r="CI147" i="8"/>
  <c r="CK44" i="8"/>
  <c r="BQ190" i="8"/>
  <c r="BS87" i="8"/>
  <c r="CH190" i="8"/>
  <c r="CJ87" i="8"/>
  <c r="BX190" i="8"/>
  <c r="BZ87" i="8"/>
  <c r="BR130" i="8"/>
  <c r="BT27" i="8"/>
  <c r="CD37" i="8"/>
  <c r="CB140" i="8"/>
  <c r="CF144" i="8"/>
  <c r="CH41" i="8"/>
  <c r="BS131" i="8"/>
  <c r="BU28" i="8"/>
  <c r="CW161" i="8"/>
  <c r="CY58" i="8"/>
  <c r="BY190" i="8"/>
  <c r="CA87" i="8"/>
  <c r="CD190" i="8"/>
  <c r="CF87" i="8"/>
  <c r="CK190" i="8"/>
  <c r="CM87" i="8"/>
  <c r="CS157" i="8"/>
  <c r="CU54" i="8"/>
  <c r="CI190" i="8"/>
  <c r="CK87" i="8"/>
  <c r="CZ164" i="8"/>
  <c r="DB61" i="8"/>
  <c r="DB165" i="8" s="1"/>
  <c r="BS190" i="8"/>
  <c r="BU87" i="8"/>
  <c r="BU133" i="8"/>
  <c r="BW30" i="8"/>
  <c r="CR190" i="8"/>
  <c r="CT87" i="8"/>
  <c r="CC141" i="8"/>
  <c r="CE38" i="8"/>
  <c r="BV134" i="8"/>
  <c r="BX31" i="8"/>
  <c r="CW190" i="8"/>
  <c r="CY87" i="8"/>
  <c r="CG190" i="8"/>
  <c r="CI87" i="8"/>
  <c r="CN190" i="8"/>
  <c r="CP87" i="8"/>
  <c r="CQ190" i="8"/>
  <c r="CS87" i="8"/>
  <c r="CX162" i="8"/>
  <c r="CZ59" i="8"/>
  <c r="CE143" i="8"/>
  <c r="CG40" i="8"/>
  <c r="CQ155" i="8"/>
  <c r="CS52" i="8"/>
  <c r="BY87" i="8"/>
  <c r="BW190" i="8"/>
  <c r="BV190" i="8"/>
  <c r="BX87" i="8"/>
  <c r="CJ148" i="8"/>
  <c r="CL45" i="8"/>
  <c r="CH146" i="8"/>
  <c r="CJ43" i="8"/>
  <c r="CL190" i="8"/>
  <c r="CN87" i="8"/>
  <c r="CN152" i="8"/>
  <c r="CP49" i="8"/>
  <c r="CM151" i="8"/>
  <c r="CO48" i="8"/>
  <c r="DA165" i="8"/>
  <c r="DC62" i="8"/>
  <c r="DC166" i="8" s="1"/>
  <c r="DC491" i="8" s="1"/>
  <c r="BY32" i="8"/>
  <c r="BW135" i="8"/>
  <c r="BZ138" i="8"/>
  <c r="CB35" i="8"/>
  <c r="CA190" i="8"/>
  <c r="CC87" i="8"/>
  <c r="CR156" i="8"/>
  <c r="CT53" i="8"/>
  <c r="CW56" i="8"/>
  <c r="CU159" i="8"/>
  <c r="CW87" i="8"/>
  <c r="CU190" i="8"/>
  <c r="BZ190" i="8"/>
  <c r="CB87" i="8"/>
  <c r="CS190" i="8"/>
  <c r="CU87" i="8"/>
  <c r="CW388" i="8" l="1"/>
  <c r="CG146" i="25"/>
  <c r="CI43" i="25"/>
  <c r="CB36" i="25"/>
  <c r="BZ139" i="25"/>
  <c r="CW288" i="8"/>
  <c r="BY190" i="25"/>
  <c r="CA87" i="25"/>
  <c r="CH42" i="25"/>
  <c r="CF145" i="25"/>
  <c r="BW190" i="25"/>
  <c r="BY87" i="25"/>
  <c r="CH87" i="25"/>
  <c r="CF190" i="25"/>
  <c r="CF40" i="25"/>
  <c r="CD143" i="25"/>
  <c r="CN48" i="25"/>
  <c r="CL151" i="25"/>
  <c r="DB494" i="25"/>
  <c r="DB385" i="25"/>
  <c r="DB278" i="25"/>
  <c r="CT159" i="25"/>
  <c r="CV56" i="25"/>
  <c r="CY87" i="25"/>
  <c r="CW190" i="25"/>
  <c r="BV190" i="25"/>
  <c r="BX87" i="25"/>
  <c r="CM87" i="25"/>
  <c r="CK190" i="25"/>
  <c r="CF87" i="25"/>
  <c r="CD190" i="25"/>
  <c r="CT190" i="25"/>
  <c r="CV87" i="25"/>
  <c r="CK87" i="25"/>
  <c r="CI190" i="25"/>
  <c r="BR26" i="25"/>
  <c r="BP129" i="25"/>
  <c r="BQ25" i="25"/>
  <c r="CB87" i="25"/>
  <c r="BZ190" i="25"/>
  <c r="CK45" i="25"/>
  <c r="CI148" i="25"/>
  <c r="CU190" i="25"/>
  <c r="CW87" i="25"/>
  <c r="CE87" i="25"/>
  <c r="CC190" i="25"/>
  <c r="BU29" i="25"/>
  <c r="BS132" i="25"/>
  <c r="DB62" i="25"/>
  <c r="DB166" i="25" s="1"/>
  <c r="CZ165" i="25"/>
  <c r="CV284" i="25"/>
  <c r="CV500" i="25"/>
  <c r="CV391" i="25"/>
  <c r="BV87" i="25"/>
  <c r="BT190" i="25"/>
  <c r="CG41" i="25"/>
  <c r="CE144" i="25"/>
  <c r="CX290" i="25"/>
  <c r="BT133" i="25"/>
  <c r="BV30" i="25"/>
  <c r="CX87" i="25"/>
  <c r="CV190" i="25"/>
  <c r="BS27" i="25"/>
  <c r="BQ130" i="25"/>
  <c r="CO49" i="25"/>
  <c r="CM152" i="25"/>
  <c r="DB87" i="25"/>
  <c r="DB191" i="25" s="1"/>
  <c r="CZ190" i="25"/>
  <c r="CN190" i="25"/>
  <c r="CP87" i="25"/>
  <c r="CX397" i="25"/>
  <c r="CC87" i="25"/>
  <c r="CA190" i="25"/>
  <c r="BU87" i="25"/>
  <c r="BS190" i="25"/>
  <c r="CR52" i="25"/>
  <c r="CP155" i="25"/>
  <c r="CY59" i="25"/>
  <c r="CW162" i="25"/>
  <c r="CL87" i="25"/>
  <c r="CJ190" i="25"/>
  <c r="CL46" i="25"/>
  <c r="CJ149" i="25"/>
  <c r="CU392" i="25"/>
  <c r="CU501" i="25"/>
  <c r="CU285" i="25"/>
  <c r="CB190" i="25"/>
  <c r="CD87" i="25"/>
  <c r="BW87" i="25"/>
  <c r="BU190" i="25"/>
  <c r="BZ34" i="25"/>
  <c r="BX137" i="25"/>
  <c r="CW57" i="25"/>
  <c r="CU160" i="25"/>
  <c r="BZ87" i="25"/>
  <c r="BX190" i="25"/>
  <c r="BS87" i="25"/>
  <c r="BQ190" i="25"/>
  <c r="CP50" i="25"/>
  <c r="CN153" i="25"/>
  <c r="BU134" i="25"/>
  <c r="BW31" i="25"/>
  <c r="DC63" i="25"/>
  <c r="DC167" i="25" s="1"/>
  <c r="DA166" i="25"/>
  <c r="BV135" i="25"/>
  <c r="BX32" i="25"/>
  <c r="DA61" i="25"/>
  <c r="CY164" i="25"/>
  <c r="CY388" i="25"/>
  <c r="CY497" i="25"/>
  <c r="CY281" i="25"/>
  <c r="CI87" i="25"/>
  <c r="CG190" i="25"/>
  <c r="CO87" i="25"/>
  <c r="CM190" i="25"/>
  <c r="DB513" i="25"/>
  <c r="DB297" i="25"/>
  <c r="DB404" i="25"/>
  <c r="CO190" i="25"/>
  <c r="CQ87" i="25"/>
  <c r="CZ387" i="25"/>
  <c r="CZ496" i="25"/>
  <c r="CZ280" i="25"/>
  <c r="CG87" i="25"/>
  <c r="CE190" i="25"/>
  <c r="CB141" i="25"/>
  <c r="CD38" i="25"/>
  <c r="CS87" i="25"/>
  <c r="CQ190" i="25"/>
  <c r="CM47" i="25"/>
  <c r="CK150" i="25"/>
  <c r="DA190" i="25"/>
  <c r="DC87" i="25"/>
  <c r="DC191" i="25" s="1"/>
  <c r="CR87" i="25"/>
  <c r="CP190" i="25"/>
  <c r="CJ87" i="25"/>
  <c r="CH190" i="25"/>
  <c r="BT28" i="25"/>
  <c r="BR131" i="25"/>
  <c r="BR87" i="25"/>
  <c r="BP190" i="25"/>
  <c r="BQ87" i="25"/>
  <c r="CZ60" i="25"/>
  <c r="CX163" i="25"/>
  <c r="BY33" i="25"/>
  <c r="BW136" i="25"/>
  <c r="CU393" i="25"/>
  <c r="CU502" i="25"/>
  <c r="CU286" i="25"/>
  <c r="CX389" i="25"/>
  <c r="CX282" i="25"/>
  <c r="CX498" i="25"/>
  <c r="CW283" i="25"/>
  <c r="CW499" i="25"/>
  <c r="CW390" i="25"/>
  <c r="CH147" i="25"/>
  <c r="CJ44" i="25"/>
  <c r="CZ401" i="25"/>
  <c r="CZ294" i="25"/>
  <c r="CZ510" i="25"/>
  <c r="CZ293" i="25"/>
  <c r="CZ509" i="25"/>
  <c r="CZ400" i="25"/>
  <c r="CS158" i="25"/>
  <c r="CU55" i="25"/>
  <c r="CN87" i="25"/>
  <c r="CL190" i="25"/>
  <c r="CX58" i="25"/>
  <c r="CV161" i="25"/>
  <c r="BY138" i="25"/>
  <c r="CA35" i="25"/>
  <c r="DC299" i="25"/>
  <c r="DC515" i="25"/>
  <c r="DC406" i="25"/>
  <c r="DB514" i="25" s="1"/>
  <c r="CZ87" i="25"/>
  <c r="CX190" i="25"/>
  <c r="DC493" i="25"/>
  <c r="DC277" i="25"/>
  <c r="DC384" i="25"/>
  <c r="DA495" i="25"/>
  <c r="DA386" i="25"/>
  <c r="DA279" i="25"/>
  <c r="CU87" i="25"/>
  <c r="CS190" i="25"/>
  <c r="DB405" i="25"/>
  <c r="CE39" i="25"/>
  <c r="CC142" i="25"/>
  <c r="BT87" i="25"/>
  <c r="BR190" i="25"/>
  <c r="CQ51" i="25"/>
  <c r="CO154" i="25"/>
  <c r="CT54" i="25"/>
  <c r="CR157" i="25"/>
  <c r="CR190" i="25"/>
  <c r="CT87" i="25"/>
  <c r="CS53" i="25"/>
  <c r="CQ156" i="25"/>
  <c r="DA87" i="25"/>
  <c r="CY190" i="25"/>
  <c r="CC37" i="25"/>
  <c r="CA140" i="25"/>
  <c r="CY399" i="8"/>
  <c r="CW504" i="8"/>
  <c r="CW395" i="8"/>
  <c r="CY292" i="8"/>
  <c r="CX398" i="8" s="1"/>
  <c r="CY386" i="8"/>
  <c r="CX387" i="8"/>
  <c r="CX280" i="8"/>
  <c r="DA296" i="8"/>
  <c r="CZ401" i="8"/>
  <c r="DA403" i="8"/>
  <c r="CY279" i="8"/>
  <c r="CZ294" i="8"/>
  <c r="CU283" i="8"/>
  <c r="DA493" i="8"/>
  <c r="DB514" i="8"/>
  <c r="DB298" i="8"/>
  <c r="CV388" i="8"/>
  <c r="CU391" i="8"/>
  <c r="CZ385" i="8"/>
  <c r="CZ278" i="8"/>
  <c r="DA277" i="8"/>
  <c r="DA384" i="8"/>
  <c r="DB276" i="8"/>
  <c r="DB383" i="8"/>
  <c r="DB405" i="8"/>
  <c r="CV282" i="8"/>
  <c r="CV389" i="8"/>
  <c r="CU284" i="8"/>
  <c r="CX397" i="8"/>
  <c r="CV393" i="8"/>
  <c r="CV286" i="8"/>
  <c r="CU500" i="8"/>
  <c r="CX290" i="8"/>
  <c r="DB492" i="8"/>
  <c r="CU499" i="8"/>
  <c r="CW497" i="8"/>
  <c r="CY508" i="8"/>
  <c r="CZ494" i="8"/>
  <c r="CV498" i="8"/>
  <c r="CY495" i="8"/>
  <c r="CX506" i="8"/>
  <c r="DA512" i="8"/>
  <c r="CV502" i="8"/>
  <c r="CX496" i="8"/>
  <c r="CZ510" i="8"/>
  <c r="CV281" i="8"/>
  <c r="DC275" i="8"/>
  <c r="DC382" i="8"/>
  <c r="DC407" i="8"/>
  <c r="DC300" i="8"/>
  <c r="CW160" i="8"/>
  <c r="CY57" i="8"/>
  <c r="CN191" i="8"/>
  <c r="CP88" i="8"/>
  <c r="CU158" i="8"/>
  <c r="CW55" i="8"/>
  <c r="CF191" i="8"/>
  <c r="CH88" i="8"/>
  <c r="CQ191" i="8"/>
  <c r="CS88" i="8"/>
  <c r="CG191" i="8"/>
  <c r="CI88" i="8"/>
  <c r="CC191" i="8"/>
  <c r="CE88" i="8"/>
  <c r="CY162" i="8"/>
  <c r="DA59" i="8"/>
  <c r="CH145" i="8"/>
  <c r="CJ42" i="8"/>
  <c r="CE191" i="8"/>
  <c r="CG88" i="8"/>
  <c r="CF143" i="8"/>
  <c r="CH40" i="8"/>
  <c r="BW191" i="8"/>
  <c r="BY88" i="8"/>
  <c r="CX161" i="8"/>
  <c r="CZ58" i="8"/>
  <c r="CO191" i="8"/>
  <c r="CQ88" i="8"/>
  <c r="BV191" i="8"/>
  <c r="BX88" i="8"/>
  <c r="DA191" i="8"/>
  <c r="DC88" i="8"/>
  <c r="DC192" i="8" s="1"/>
  <c r="DC517" i="8" s="1"/>
  <c r="CR155" i="8"/>
  <c r="CT52" i="8"/>
  <c r="CJ147" i="8"/>
  <c r="CL44" i="8"/>
  <c r="CJ191" i="8"/>
  <c r="CL88" i="8"/>
  <c r="CV191" i="8"/>
  <c r="CX88" i="8"/>
  <c r="BY136" i="8"/>
  <c r="CA33" i="8"/>
  <c r="BY191" i="8"/>
  <c r="CA88" i="8"/>
  <c r="CP191" i="8"/>
  <c r="CR88" i="8"/>
  <c r="CY191" i="8"/>
  <c r="DA88" i="8"/>
  <c r="CD141" i="8"/>
  <c r="CF38" i="8"/>
  <c r="CC140" i="8"/>
  <c r="CE37" i="8"/>
  <c r="CR191" i="8"/>
  <c r="CT88" i="8"/>
  <c r="CN151" i="8"/>
  <c r="CP48" i="8"/>
  <c r="CL149" i="8"/>
  <c r="CN46" i="8"/>
  <c r="CI41" i="8"/>
  <c r="CG144" i="8"/>
  <c r="BU191" i="8"/>
  <c r="BW88" i="8"/>
  <c r="BS191" i="8"/>
  <c r="BU88" i="8"/>
  <c r="BX135" i="8"/>
  <c r="BZ32" i="8"/>
  <c r="CA191" i="8"/>
  <c r="CC88" i="8"/>
  <c r="CI146" i="8"/>
  <c r="CK43" i="8"/>
  <c r="BZ137" i="8"/>
  <c r="CB34" i="8"/>
  <c r="CM150" i="8"/>
  <c r="CO47" i="8"/>
  <c r="DA164" i="8"/>
  <c r="DC61" i="8"/>
  <c r="DC165" i="8" s="1"/>
  <c r="DC490" i="8" s="1"/>
  <c r="CB139" i="8"/>
  <c r="CD36" i="8"/>
  <c r="CI191" i="8"/>
  <c r="CK88" i="8"/>
  <c r="CK148" i="8"/>
  <c r="CM45" i="8"/>
  <c r="BQ191" i="8"/>
  <c r="BS88" i="8"/>
  <c r="BR88" i="8"/>
  <c r="CQ154" i="8"/>
  <c r="CS51" i="8"/>
  <c r="CH191" i="8"/>
  <c r="CJ88" i="8"/>
  <c r="BT131" i="8"/>
  <c r="BV28" i="8"/>
  <c r="BR191" i="8"/>
  <c r="BT88" i="8"/>
  <c r="CX191" i="8"/>
  <c r="CZ88" i="8"/>
  <c r="BW134" i="8"/>
  <c r="BY31" i="8"/>
  <c r="CU191" i="8"/>
  <c r="CW88" i="8"/>
  <c r="CO152" i="8"/>
  <c r="CQ49" i="8"/>
  <c r="BU132" i="8"/>
  <c r="BW29" i="8"/>
  <c r="CD191" i="8"/>
  <c r="CF88" i="8"/>
  <c r="BR129" i="8"/>
  <c r="BT26" i="8"/>
  <c r="BS25" i="8"/>
  <c r="CL191" i="8"/>
  <c r="CN88" i="8"/>
  <c r="CE142" i="8"/>
  <c r="CG39" i="8"/>
  <c r="BS130" i="8"/>
  <c r="BU27" i="8"/>
  <c r="CZ191" i="8"/>
  <c r="DB88" i="8"/>
  <c r="DB192" i="8" s="1"/>
  <c r="BT191" i="8"/>
  <c r="BV88" i="8"/>
  <c r="CV159" i="8"/>
  <c r="CX56" i="8"/>
  <c r="CB191" i="8"/>
  <c r="CD88" i="8"/>
  <c r="CP153" i="8"/>
  <c r="CR50" i="8"/>
  <c r="BX191" i="8"/>
  <c r="BZ88" i="8"/>
  <c r="CS156" i="8"/>
  <c r="CU53" i="8"/>
  <c r="CS191" i="8"/>
  <c r="CU88" i="8"/>
  <c r="CM88" i="8"/>
  <c r="CK191" i="8"/>
  <c r="CM191" i="8"/>
  <c r="CO88" i="8"/>
  <c r="CA138" i="8"/>
  <c r="CC35" i="8"/>
  <c r="CW191" i="8"/>
  <c r="CY88" i="8"/>
  <c r="CZ163" i="8"/>
  <c r="DB60" i="8"/>
  <c r="DB164" i="8" s="1"/>
  <c r="CT157" i="8"/>
  <c r="CV54" i="8"/>
  <c r="CT191" i="8"/>
  <c r="CV88" i="8"/>
  <c r="BZ191" i="8"/>
  <c r="CB88" i="8"/>
  <c r="BV133" i="8"/>
  <c r="BX30" i="8"/>
  <c r="CV503" i="8" l="1"/>
  <c r="CX162" i="25"/>
  <c r="CZ59" i="25"/>
  <c r="CL45" i="25"/>
  <c r="CJ148" i="25"/>
  <c r="CU88" i="25"/>
  <c r="CS191" i="25"/>
  <c r="CK88" i="25"/>
  <c r="CI191" i="25"/>
  <c r="BY32" i="25"/>
  <c r="BW135" i="25"/>
  <c r="BU28" i="25"/>
  <c r="BS131" i="25"/>
  <c r="BV191" i="25"/>
  <c r="BX88" i="25"/>
  <c r="CY88" i="25"/>
  <c r="CW191" i="25"/>
  <c r="BY191" i="25"/>
  <c r="CA88" i="25"/>
  <c r="CE38" i="25"/>
  <c r="CC141" i="25"/>
  <c r="CT158" i="25"/>
  <c r="CV55" i="25"/>
  <c r="BT132" i="25"/>
  <c r="BV29" i="25"/>
  <c r="CX497" i="25"/>
  <c r="CX388" i="25"/>
  <c r="CX281" i="25"/>
  <c r="BZ138" i="25"/>
  <c r="CB35" i="25"/>
  <c r="CT501" i="25"/>
  <c r="CT392" i="25"/>
  <c r="CT285" i="25"/>
  <c r="CR88" i="25"/>
  <c r="CP191" i="25"/>
  <c r="CX57" i="25"/>
  <c r="CV160" i="25"/>
  <c r="CB140" i="25"/>
  <c r="CD37" i="25"/>
  <c r="CV88" i="25"/>
  <c r="CT191" i="25"/>
  <c r="CG40" i="25"/>
  <c r="CE143" i="25"/>
  <c r="CU159" i="25"/>
  <c r="CW56" i="25"/>
  <c r="DA403" i="25"/>
  <c r="DA296" i="25"/>
  <c r="DA297" i="25"/>
  <c r="DA512" i="25"/>
  <c r="DA404" i="25"/>
  <c r="DA513" i="25"/>
  <c r="CX191" i="25"/>
  <c r="CZ88" i="25"/>
  <c r="CK44" i="25"/>
  <c r="CI147" i="25"/>
  <c r="DC88" i="25"/>
  <c r="DC192" i="25" s="1"/>
  <c r="DA191" i="25"/>
  <c r="CC36" i="25"/>
  <c r="CA139" i="25"/>
  <c r="CJ191" i="25"/>
  <c r="CL88" i="25"/>
  <c r="CD142" i="25"/>
  <c r="CF39" i="25"/>
  <c r="CY387" i="25"/>
  <c r="CY496" i="25"/>
  <c r="CY280" i="25"/>
  <c r="CP154" i="25"/>
  <c r="CR51" i="25"/>
  <c r="CN88" i="25"/>
  <c r="CL191" i="25"/>
  <c r="CU391" i="25"/>
  <c r="CU284" i="25"/>
  <c r="CU500" i="25"/>
  <c r="CM46" i="25"/>
  <c r="CK149" i="25"/>
  <c r="CM88" i="25"/>
  <c r="CK191" i="25"/>
  <c r="BZ88" i="25"/>
  <c r="BX191" i="25"/>
  <c r="CU191" i="25"/>
  <c r="CW88" i="25"/>
  <c r="CZ279" i="25"/>
  <c r="CZ495" i="25"/>
  <c r="CZ386" i="25"/>
  <c r="DB88" i="25"/>
  <c r="DB192" i="25" s="1"/>
  <c r="CZ191" i="25"/>
  <c r="CA34" i="25"/>
  <c r="BY137" i="25"/>
  <c r="CT88" i="25"/>
  <c r="CR191" i="25"/>
  <c r="BW88" i="25"/>
  <c r="BU191" i="25"/>
  <c r="CV191" i="25"/>
  <c r="CX88" i="25"/>
  <c r="CH41" i="25"/>
  <c r="CF144" i="25"/>
  <c r="DC300" i="25"/>
  <c r="DB299" i="25" s="1"/>
  <c r="DC516" i="25"/>
  <c r="DC407" i="25"/>
  <c r="CQ88" i="25"/>
  <c r="CO191" i="25"/>
  <c r="DC62" i="25"/>
  <c r="DC166" i="25" s="1"/>
  <c r="DA165" i="25"/>
  <c r="BS191" i="25"/>
  <c r="BU88" i="25"/>
  <c r="CN47" i="25"/>
  <c r="CL150" i="25"/>
  <c r="BV134" i="25"/>
  <c r="BX31" i="25"/>
  <c r="CB191" i="25"/>
  <c r="CD88" i="25"/>
  <c r="DA88" i="25"/>
  <c r="CY191" i="25"/>
  <c r="CS157" i="25"/>
  <c r="CU54" i="25"/>
  <c r="CE88" i="25"/>
  <c r="CC191" i="25"/>
  <c r="BR25" i="25"/>
  <c r="BS26" i="25"/>
  <c r="BQ129" i="25"/>
  <c r="CP49" i="25"/>
  <c r="CN152" i="25"/>
  <c r="CJ88" i="25"/>
  <c r="CH191" i="25"/>
  <c r="CH146" i="25"/>
  <c r="CJ43" i="25"/>
  <c r="CS52" i="25"/>
  <c r="CQ155" i="25"/>
  <c r="CF191" i="25"/>
  <c r="CH88" i="25"/>
  <c r="CA191" i="25"/>
  <c r="CC88" i="25"/>
  <c r="CY509" i="25"/>
  <c r="CY400" i="25"/>
  <c r="CY293" i="25"/>
  <c r="CY292" i="25"/>
  <c r="CY508" i="25"/>
  <c r="CY399" i="25"/>
  <c r="CZ164" i="25"/>
  <c r="DB61" i="25"/>
  <c r="DB165" i="25" s="1"/>
  <c r="CI88" i="25"/>
  <c r="CG191" i="25"/>
  <c r="BX136" i="25"/>
  <c r="BZ33" i="25"/>
  <c r="BY88" i="25"/>
  <c r="BW191" i="25"/>
  <c r="BT191" i="25"/>
  <c r="BV88" i="25"/>
  <c r="CB88" i="25"/>
  <c r="BZ191" i="25"/>
  <c r="CW396" i="25"/>
  <c r="CW505" i="25"/>
  <c r="CW289" i="25"/>
  <c r="BW30" i="25"/>
  <c r="BU133" i="25"/>
  <c r="DB277" i="25"/>
  <c r="DB493" i="25"/>
  <c r="DB384" i="25"/>
  <c r="DB298" i="25"/>
  <c r="CO48" i="25"/>
  <c r="CM151" i="25"/>
  <c r="CQ50" i="25"/>
  <c r="CO153" i="25"/>
  <c r="CI42" i="25"/>
  <c r="CG145" i="25"/>
  <c r="BT27" i="25"/>
  <c r="BR130" i="25"/>
  <c r="CN191" i="25"/>
  <c r="CP88" i="25"/>
  <c r="CV390" i="25"/>
  <c r="CV283" i="25"/>
  <c r="CV499" i="25"/>
  <c r="BS88" i="25"/>
  <c r="BR88" i="25"/>
  <c r="BQ191" i="25"/>
  <c r="DA60" i="25"/>
  <c r="CY163" i="25"/>
  <c r="CV394" i="8"/>
  <c r="CU286" i="8" s="1"/>
  <c r="CW389" i="25"/>
  <c r="CW498" i="25"/>
  <c r="CW282" i="25"/>
  <c r="BR191" i="25"/>
  <c r="BT88" i="25"/>
  <c r="CQ191" i="25"/>
  <c r="CS88" i="25"/>
  <c r="DC492" i="25"/>
  <c r="DC383" i="25"/>
  <c r="DC276" i="25"/>
  <c r="CY58" i="25"/>
  <c r="CW161" i="25"/>
  <c r="CF88" i="25"/>
  <c r="CD191" i="25"/>
  <c r="CT53" i="25"/>
  <c r="CR156" i="25"/>
  <c r="CE191" i="25"/>
  <c r="CG88" i="25"/>
  <c r="CM191" i="25"/>
  <c r="CO88" i="25"/>
  <c r="DA278" i="25"/>
  <c r="DA385" i="25"/>
  <c r="DA494" i="25"/>
  <c r="CV287" i="8"/>
  <c r="CW280" i="8"/>
  <c r="CX386" i="8"/>
  <c r="CZ402" i="8"/>
  <c r="CW387" i="8"/>
  <c r="CY400" i="8"/>
  <c r="CY293" i="8"/>
  <c r="CX279" i="8"/>
  <c r="CZ511" i="8"/>
  <c r="DA404" i="8"/>
  <c r="CT390" i="8"/>
  <c r="CY385" i="8"/>
  <c r="DA492" i="8"/>
  <c r="CU498" i="8"/>
  <c r="CU282" i="8"/>
  <c r="CT283" i="8"/>
  <c r="CZ384" i="8"/>
  <c r="CU388" i="8"/>
  <c r="DA297" i="8"/>
  <c r="DB406" i="8"/>
  <c r="CZ277" i="8"/>
  <c r="DA276" i="8"/>
  <c r="DA383" i="8"/>
  <c r="DB299" i="8"/>
  <c r="CY278" i="8"/>
  <c r="DB275" i="8"/>
  <c r="DB382" i="8"/>
  <c r="CU392" i="8"/>
  <c r="CU389" i="8"/>
  <c r="CW396" i="8"/>
  <c r="CX291" i="8"/>
  <c r="CW290" i="8" s="1"/>
  <c r="CW289" i="8"/>
  <c r="CY509" i="8"/>
  <c r="CU285" i="8"/>
  <c r="CZ295" i="8"/>
  <c r="CX495" i="8"/>
  <c r="DB515" i="8"/>
  <c r="DB491" i="8"/>
  <c r="CW496" i="8"/>
  <c r="CV497" i="8"/>
  <c r="CZ493" i="8"/>
  <c r="CX507" i="8"/>
  <c r="DA513" i="8"/>
  <c r="CU501" i="8"/>
  <c r="CY494" i="8"/>
  <c r="CT499" i="8"/>
  <c r="CW505" i="8"/>
  <c r="DC381" i="8"/>
  <c r="DC274" i="8"/>
  <c r="DC408" i="8"/>
  <c r="DC301" i="8"/>
  <c r="CU281" i="8"/>
  <c r="BU192" i="8"/>
  <c r="BW89" i="8"/>
  <c r="BX29" i="8"/>
  <c r="BV132" i="8"/>
  <c r="CM149" i="8"/>
  <c r="CO46" i="8"/>
  <c r="CN150" i="8"/>
  <c r="CP47" i="8"/>
  <c r="CE192" i="8"/>
  <c r="CG89" i="8"/>
  <c r="CW159" i="8"/>
  <c r="CY56" i="8"/>
  <c r="CK147" i="8"/>
  <c r="CM44" i="8"/>
  <c r="CF142" i="8"/>
  <c r="CH39" i="8"/>
  <c r="CZ89" i="8"/>
  <c r="CX192" i="8"/>
  <c r="CG192" i="8"/>
  <c r="CI89" i="8"/>
  <c r="CZ57" i="8"/>
  <c r="CX160" i="8"/>
  <c r="CY192" i="8"/>
  <c r="DA89" i="8"/>
  <c r="CU192" i="8"/>
  <c r="CW89" i="8"/>
  <c r="BU131" i="8"/>
  <c r="BW28" i="8"/>
  <c r="CO151" i="8"/>
  <c r="CQ48" i="8"/>
  <c r="BV192" i="8"/>
  <c r="BX89" i="8"/>
  <c r="CL192" i="8"/>
  <c r="CN89" i="8"/>
  <c r="CN45" i="8"/>
  <c r="CL148" i="8"/>
  <c r="CW192" i="8"/>
  <c r="CY89" i="8"/>
  <c r="CW54" i="8"/>
  <c r="CU157" i="8"/>
  <c r="BW192" i="8"/>
  <c r="BY89" i="8"/>
  <c r="CS192" i="8"/>
  <c r="CU89" i="8"/>
  <c r="CH144" i="8"/>
  <c r="CJ41" i="8"/>
  <c r="CN192" i="8"/>
  <c r="CP89" i="8"/>
  <c r="BW133" i="8"/>
  <c r="BY30" i="8"/>
  <c r="BY135" i="8"/>
  <c r="CA32" i="8"/>
  <c r="CJ192" i="8"/>
  <c r="CL89" i="8"/>
  <c r="BX192" i="8"/>
  <c r="BZ89" i="8"/>
  <c r="CZ162" i="8"/>
  <c r="DB59" i="8"/>
  <c r="DB163" i="8" s="1"/>
  <c r="CL43" i="8"/>
  <c r="CJ146" i="8"/>
  <c r="BZ136" i="8"/>
  <c r="CB33" i="8"/>
  <c r="CZ192" i="8"/>
  <c r="DB89" i="8"/>
  <c r="DB193" i="8" s="1"/>
  <c r="CS155" i="8"/>
  <c r="CU52" i="8"/>
  <c r="CC192" i="8"/>
  <c r="CE89" i="8"/>
  <c r="DA192" i="8"/>
  <c r="DC89" i="8"/>
  <c r="DC193" i="8" s="1"/>
  <c r="DC518" i="8" s="1"/>
  <c r="CT156" i="8"/>
  <c r="CV53" i="8"/>
  <c r="CQ192" i="8"/>
  <c r="CS89" i="8"/>
  <c r="CI192" i="8"/>
  <c r="CK89" i="8"/>
  <c r="CI145" i="8"/>
  <c r="CK42" i="8"/>
  <c r="DA163" i="8"/>
  <c r="DC60" i="8"/>
  <c r="DC164" i="8" s="1"/>
  <c r="DC489" i="8" s="1"/>
  <c r="CP192" i="8"/>
  <c r="CR89" i="8"/>
  <c r="BZ192" i="8"/>
  <c r="CB89" i="8"/>
  <c r="BT192" i="8"/>
  <c r="BV89" i="8"/>
  <c r="CB138" i="8"/>
  <c r="CD35" i="8"/>
  <c r="CP152" i="8"/>
  <c r="CR49" i="8"/>
  <c r="CG38" i="8"/>
  <c r="CE141" i="8"/>
  <c r="CR192" i="8"/>
  <c r="CT89" i="8"/>
  <c r="CD192" i="8"/>
  <c r="CF89" i="8"/>
  <c r="CK192" i="8"/>
  <c r="CM89" i="8"/>
  <c r="BS129" i="8"/>
  <c r="BU26" i="8"/>
  <c r="BT25" i="8"/>
  <c r="BT89" i="8"/>
  <c r="BS89" i="8"/>
  <c r="BR192" i="8"/>
  <c r="CA192" i="8"/>
  <c r="CC89" i="8"/>
  <c r="CV158" i="8"/>
  <c r="CX55" i="8"/>
  <c r="CR154" i="8"/>
  <c r="CT51" i="8"/>
  <c r="CC139" i="8"/>
  <c r="CE36" i="8"/>
  <c r="CO192" i="8"/>
  <c r="CQ89" i="8"/>
  <c r="CV192" i="8"/>
  <c r="CX89" i="8"/>
  <c r="BT130" i="8"/>
  <c r="BV27" i="8"/>
  <c r="BS192" i="8"/>
  <c r="BU89" i="8"/>
  <c r="CD140" i="8"/>
  <c r="CF37" i="8"/>
  <c r="CY161" i="8"/>
  <c r="DA58" i="8"/>
  <c r="CA137" i="8"/>
  <c r="CC34" i="8"/>
  <c r="CM192" i="8"/>
  <c r="CO89" i="8"/>
  <c r="CG143" i="8"/>
  <c r="CI40" i="8"/>
  <c r="CQ153" i="8"/>
  <c r="CS50" i="8"/>
  <c r="CT192" i="8"/>
  <c r="CV89" i="8"/>
  <c r="BY192" i="8"/>
  <c r="CA89" i="8"/>
  <c r="CD89" i="8"/>
  <c r="CB192" i="8"/>
  <c r="BX134" i="8"/>
  <c r="BZ31" i="8"/>
  <c r="CF192" i="8"/>
  <c r="CH89" i="8"/>
  <c r="CJ89" i="8"/>
  <c r="CH192" i="8"/>
  <c r="CU393" i="8" l="1"/>
  <c r="CW279" i="8"/>
  <c r="CV387" i="8"/>
  <c r="CU502" i="8"/>
  <c r="CH89" i="25"/>
  <c r="CF192" i="25"/>
  <c r="CV395" i="25"/>
  <c r="CV504" i="25"/>
  <c r="CV288" i="25"/>
  <c r="DC89" i="25"/>
  <c r="DC193" i="25" s="1"/>
  <c r="DA192" i="25"/>
  <c r="CF38" i="25"/>
  <c r="CD141" i="25"/>
  <c r="BX89" i="25"/>
  <c r="BV192" i="25"/>
  <c r="CU53" i="25"/>
  <c r="CS156" i="25"/>
  <c r="DA59" i="25"/>
  <c r="CY162" i="25"/>
  <c r="BT89" i="25"/>
  <c r="BS89" i="25"/>
  <c r="BR192" i="25"/>
  <c r="BU27" i="25"/>
  <c r="BS130" i="25"/>
  <c r="CC89" i="25"/>
  <c r="CA192" i="25"/>
  <c r="CT192" i="25"/>
  <c r="CV89" i="25"/>
  <c r="CX387" i="25"/>
  <c r="CX280" i="25"/>
  <c r="CX496" i="25"/>
  <c r="CM45" i="25"/>
  <c r="CK148" i="25"/>
  <c r="DB89" i="25"/>
  <c r="DB193" i="25" s="1"/>
  <c r="CZ192" i="25"/>
  <c r="CW160" i="25"/>
  <c r="CY57" i="25"/>
  <c r="CJ147" i="25"/>
  <c r="CL44" i="25"/>
  <c r="DC382" i="25"/>
  <c r="DC491" i="25"/>
  <c r="DC275" i="25"/>
  <c r="CX192" i="25"/>
  <c r="CZ89" i="25"/>
  <c r="DB492" i="25"/>
  <c r="DB383" i="25"/>
  <c r="DB276" i="25"/>
  <c r="BS192" i="25"/>
  <c r="BU89" i="25"/>
  <c r="CX292" i="25"/>
  <c r="CX399" i="25"/>
  <c r="CX508" i="25"/>
  <c r="CX291" i="25"/>
  <c r="CX507" i="25"/>
  <c r="CX398" i="25"/>
  <c r="CE89" i="25"/>
  <c r="CC192" i="25"/>
  <c r="BR129" i="25"/>
  <c r="BS25" i="25"/>
  <c r="BT26" i="25"/>
  <c r="CC35" i="25"/>
  <c r="CA138" i="25"/>
  <c r="BZ192" i="25"/>
  <c r="CB89" i="25"/>
  <c r="CZ296" i="25"/>
  <c r="CW497" i="25"/>
  <c r="CW281" i="25"/>
  <c r="CW388" i="25"/>
  <c r="DB406" i="25"/>
  <c r="DA514" i="25" s="1"/>
  <c r="CV280" i="8"/>
  <c r="CU387" i="8" s="1"/>
  <c r="BV89" i="25"/>
  <c r="BT192" i="25"/>
  <c r="CI146" i="25"/>
  <c r="CK43" i="25"/>
  <c r="CA89" i="25"/>
  <c r="BY192" i="25"/>
  <c r="CF89" i="25"/>
  <c r="CD192" i="25"/>
  <c r="CS89" i="25"/>
  <c r="CQ192" i="25"/>
  <c r="BY89" i="25"/>
  <c r="BW192" i="25"/>
  <c r="CH40" i="25"/>
  <c r="CF143" i="25"/>
  <c r="CG144" i="25"/>
  <c r="CI41" i="25"/>
  <c r="CR192" i="25"/>
  <c r="CT89" i="25"/>
  <c r="CV159" i="25"/>
  <c r="CX56" i="25"/>
  <c r="CU192" i="25"/>
  <c r="CW89" i="25"/>
  <c r="CB34" i="25"/>
  <c r="BZ137" i="25"/>
  <c r="CN151" i="25"/>
  <c r="CP48" i="25"/>
  <c r="CY192" i="25"/>
  <c r="DA89" i="25"/>
  <c r="CQ154" i="25"/>
  <c r="CS51" i="25"/>
  <c r="CZ403" i="25"/>
  <c r="CZ512" i="25"/>
  <c r="CZ402" i="25"/>
  <c r="CZ511" i="25"/>
  <c r="CZ295" i="25"/>
  <c r="CV192" i="25"/>
  <c r="CX89" i="25"/>
  <c r="CX161" i="25"/>
  <c r="CZ58" i="25"/>
  <c r="DB515" i="25"/>
  <c r="BZ89" i="25"/>
  <c r="BX192" i="25"/>
  <c r="CU499" i="25"/>
  <c r="CU390" i="25"/>
  <c r="CU283" i="25"/>
  <c r="CJ89" i="25"/>
  <c r="CH192" i="25"/>
  <c r="CL89" i="25"/>
  <c r="CJ192" i="25"/>
  <c r="CJ42" i="25"/>
  <c r="CH145" i="25"/>
  <c r="CO89" i="25"/>
  <c r="CM192" i="25"/>
  <c r="CV498" i="25"/>
  <c r="CV282" i="25"/>
  <c r="CV389" i="25"/>
  <c r="BV133" i="25"/>
  <c r="BX30" i="25"/>
  <c r="CP192" i="25"/>
  <c r="CR89" i="25"/>
  <c r="CO152" i="25"/>
  <c r="CQ49" i="25"/>
  <c r="CA33" i="25"/>
  <c r="BY136" i="25"/>
  <c r="CW386" i="8"/>
  <c r="CV386" i="8" s="1"/>
  <c r="CT157" i="25"/>
  <c r="CV54" i="25"/>
  <c r="CK89" i="25"/>
  <c r="CI192" i="25"/>
  <c r="CE192" i="25"/>
  <c r="CG89" i="25"/>
  <c r="CW55" i="25"/>
  <c r="CU158" i="25"/>
  <c r="CW192" i="25"/>
  <c r="CY89" i="25"/>
  <c r="CP89" i="25"/>
  <c r="CN192" i="25"/>
  <c r="CC140" i="25"/>
  <c r="CE37" i="25"/>
  <c r="CB139" i="25"/>
  <c r="CD36" i="25"/>
  <c r="CG39" i="25"/>
  <c r="CE142" i="25"/>
  <c r="CZ278" i="25"/>
  <c r="CZ385" i="25"/>
  <c r="CZ494" i="25"/>
  <c r="CO192" i="25"/>
  <c r="CQ89" i="25"/>
  <c r="DC61" i="25"/>
  <c r="DC165" i="25" s="1"/>
  <c r="DA164" i="25"/>
  <c r="DA384" i="25"/>
  <c r="DA277" i="25"/>
  <c r="DA493" i="25"/>
  <c r="CD89" i="25"/>
  <c r="CB192" i="25"/>
  <c r="CR50" i="25"/>
  <c r="CP153" i="25"/>
  <c r="CY386" i="25"/>
  <c r="CY279" i="25"/>
  <c r="CY495" i="25"/>
  <c r="CM150" i="25"/>
  <c r="CO47" i="25"/>
  <c r="CZ163" i="25"/>
  <c r="DB60" i="25"/>
  <c r="DB164" i="25" s="1"/>
  <c r="CG192" i="25"/>
  <c r="CI89" i="25"/>
  <c r="CU89" i="25"/>
  <c r="CS192" i="25"/>
  <c r="BV28" i="25"/>
  <c r="BT131" i="25"/>
  <c r="BY31" i="25"/>
  <c r="BW134" i="25"/>
  <c r="BX135" i="25"/>
  <c r="BZ32" i="25"/>
  <c r="BW89" i="25"/>
  <c r="BU192" i="25"/>
  <c r="CT284" i="25"/>
  <c r="CT500" i="25"/>
  <c r="CT391" i="25"/>
  <c r="CT52" i="25"/>
  <c r="CR155" i="25"/>
  <c r="CL192" i="25"/>
  <c r="CN89" i="25"/>
  <c r="DC301" i="25"/>
  <c r="DC408" i="25"/>
  <c r="DB407" i="25" s="1"/>
  <c r="DC517" i="25"/>
  <c r="BW29" i="25"/>
  <c r="BU132" i="25"/>
  <c r="CK192" i="25"/>
  <c r="CM89" i="25"/>
  <c r="CN46" i="25"/>
  <c r="CL149" i="25"/>
  <c r="CX292" i="8"/>
  <c r="CX508" i="8"/>
  <c r="CT282" i="8"/>
  <c r="CX399" i="8"/>
  <c r="CX385" i="8"/>
  <c r="CZ296" i="8"/>
  <c r="CY384" i="8"/>
  <c r="CZ276" i="8"/>
  <c r="CY277" i="8"/>
  <c r="DB300" i="8"/>
  <c r="DB407" i="8"/>
  <c r="CT388" i="8"/>
  <c r="CZ383" i="8"/>
  <c r="CT391" i="8"/>
  <c r="DA382" i="8"/>
  <c r="DA275" i="8"/>
  <c r="DA298" i="8"/>
  <c r="CX278" i="8"/>
  <c r="CZ403" i="8"/>
  <c r="DA491" i="8"/>
  <c r="DA405" i="8"/>
  <c r="DB490" i="8"/>
  <c r="DB381" i="8"/>
  <c r="DB274" i="8"/>
  <c r="CV395" i="8"/>
  <c r="CW397" i="8"/>
  <c r="CV396" i="8" s="1"/>
  <c r="CT389" i="8"/>
  <c r="CY401" i="8"/>
  <c r="CT392" i="8"/>
  <c r="CV288" i="8"/>
  <c r="CW506" i="8"/>
  <c r="CY294" i="8"/>
  <c r="CT285" i="8"/>
  <c r="CT284" i="8"/>
  <c r="CY493" i="8"/>
  <c r="CZ512" i="8"/>
  <c r="DB516" i="8"/>
  <c r="CT498" i="8"/>
  <c r="CX494" i="8"/>
  <c r="CU497" i="8"/>
  <c r="CZ492" i="8"/>
  <c r="CV504" i="8"/>
  <c r="CV496" i="8"/>
  <c r="CW495" i="8"/>
  <c r="CY510" i="8"/>
  <c r="CT501" i="8"/>
  <c r="CT500" i="8"/>
  <c r="DA514" i="8"/>
  <c r="CT281" i="8"/>
  <c r="DC380" i="8"/>
  <c r="DC273" i="8"/>
  <c r="DC409" i="8"/>
  <c r="DC302" i="8"/>
  <c r="CB193" i="8"/>
  <c r="CD90" i="8"/>
  <c r="BV193" i="8"/>
  <c r="BX90" i="8"/>
  <c r="CL147" i="8"/>
  <c r="CN44" i="8"/>
  <c r="CA136" i="8"/>
  <c r="CC33" i="8"/>
  <c r="CW158" i="8"/>
  <c r="CY55" i="8"/>
  <c r="BU193" i="8"/>
  <c r="BW90" i="8"/>
  <c r="CT193" i="8"/>
  <c r="CV90" i="8"/>
  <c r="CX54" i="8"/>
  <c r="CV157" i="8"/>
  <c r="CU156" i="8"/>
  <c r="CW53" i="8"/>
  <c r="CW193" i="8"/>
  <c r="CY90" i="8"/>
  <c r="BX133" i="8"/>
  <c r="BZ30" i="8"/>
  <c r="CR193" i="8"/>
  <c r="CT90" i="8"/>
  <c r="CB137" i="8"/>
  <c r="CD34" i="8"/>
  <c r="BY134" i="8"/>
  <c r="CA31" i="8"/>
  <c r="CY193" i="8"/>
  <c r="DA90" i="8"/>
  <c r="CF193" i="8"/>
  <c r="CH90" i="8"/>
  <c r="BZ193" i="8"/>
  <c r="CB90" i="8"/>
  <c r="CJ145" i="8"/>
  <c r="CL42" i="8"/>
  <c r="BX193" i="8"/>
  <c r="BZ90" i="8"/>
  <c r="CQ152" i="8"/>
  <c r="CS49" i="8"/>
  <c r="DA193" i="8"/>
  <c r="DC90" i="8"/>
  <c r="DC194" i="8" s="1"/>
  <c r="DC519" i="8" s="1"/>
  <c r="CI193" i="8"/>
  <c r="CK90" i="8"/>
  <c r="CM148" i="8"/>
  <c r="CO45" i="8"/>
  <c r="CF141" i="8"/>
  <c r="CH38" i="8"/>
  <c r="CS154" i="8"/>
  <c r="CU51" i="8"/>
  <c r="CG142" i="8"/>
  <c r="CI39" i="8"/>
  <c r="CY160" i="8"/>
  <c r="DA57" i="8"/>
  <c r="CV193" i="8"/>
  <c r="CX90" i="8"/>
  <c r="CC138" i="8"/>
  <c r="CE35" i="8"/>
  <c r="CR153" i="8"/>
  <c r="CT50" i="8"/>
  <c r="CK146" i="8"/>
  <c r="CM43" i="8"/>
  <c r="CP193" i="8"/>
  <c r="CR90" i="8"/>
  <c r="CG193" i="8"/>
  <c r="CI90" i="8"/>
  <c r="CU90" i="8"/>
  <c r="CS193" i="8"/>
  <c r="CD193" i="8"/>
  <c r="CF90" i="8"/>
  <c r="CK41" i="8"/>
  <c r="CI144" i="8"/>
  <c r="BV131" i="8"/>
  <c r="BX28" i="8"/>
  <c r="CZ161" i="8"/>
  <c r="DB58" i="8"/>
  <c r="DB162" i="8" s="1"/>
  <c r="CZ193" i="8"/>
  <c r="DB90" i="8"/>
  <c r="DB194" i="8" s="1"/>
  <c r="CH193" i="8"/>
  <c r="CJ90" i="8"/>
  <c r="CU193" i="8"/>
  <c r="CW90" i="8"/>
  <c r="BW132" i="8"/>
  <c r="BY29" i="8"/>
  <c r="CH143" i="8"/>
  <c r="CJ40" i="8"/>
  <c r="BU130" i="8"/>
  <c r="BW27" i="8"/>
  <c r="CE140" i="8"/>
  <c r="CG37" i="8"/>
  <c r="BS193" i="8"/>
  <c r="BT90" i="8"/>
  <c r="BU90" i="8"/>
  <c r="CO90" i="8"/>
  <c r="CM193" i="8"/>
  <c r="CK193" i="8"/>
  <c r="CM90" i="8"/>
  <c r="CO150" i="8"/>
  <c r="CQ47" i="8"/>
  <c r="CA193" i="8"/>
  <c r="CC90" i="8"/>
  <c r="DA162" i="8"/>
  <c r="DC59" i="8"/>
  <c r="DC163" i="8" s="1"/>
  <c r="DC488" i="8" s="1"/>
  <c r="BT193" i="8"/>
  <c r="BV90" i="8"/>
  <c r="BY193" i="8"/>
  <c r="CA90" i="8"/>
  <c r="BW193" i="8"/>
  <c r="BY90" i="8"/>
  <c r="CO193" i="8"/>
  <c r="CQ90" i="8"/>
  <c r="CT155" i="8"/>
  <c r="CV52" i="8"/>
  <c r="CE90" i="8"/>
  <c r="CC193" i="8"/>
  <c r="CL193" i="8"/>
  <c r="CN90" i="8"/>
  <c r="CN149" i="8"/>
  <c r="CP46" i="8"/>
  <c r="CX193" i="8"/>
  <c r="CZ90" i="8"/>
  <c r="CJ193" i="8"/>
  <c r="CL90" i="8"/>
  <c r="CE193" i="8"/>
  <c r="CG90" i="8"/>
  <c r="CN193" i="8"/>
  <c r="CP90" i="8"/>
  <c r="BZ135" i="8"/>
  <c r="CB32" i="8"/>
  <c r="CQ193" i="8"/>
  <c r="CS90" i="8"/>
  <c r="CX159" i="8"/>
  <c r="CZ56" i="8"/>
  <c r="BT129" i="8"/>
  <c r="BV26" i="8"/>
  <c r="BU25" i="8"/>
  <c r="CD139" i="8"/>
  <c r="CF36" i="8"/>
  <c r="CP151" i="8"/>
  <c r="CR48" i="8"/>
  <c r="CS389" i="8" l="1"/>
  <c r="CW291" i="8"/>
  <c r="CD35" i="25"/>
  <c r="CB138" i="25"/>
  <c r="DC490" i="25"/>
  <c r="DC274" i="25"/>
  <c r="DC381" i="25"/>
  <c r="CR90" i="25"/>
  <c r="CP193" i="25"/>
  <c r="CF193" i="25"/>
  <c r="CH90" i="25"/>
  <c r="CP47" i="25"/>
  <c r="CN150" i="25"/>
  <c r="CY193" i="25"/>
  <c r="DA90" i="25"/>
  <c r="CV279" i="8"/>
  <c r="CU386" i="8" s="1"/>
  <c r="CO151" i="25"/>
  <c r="CQ48" i="25"/>
  <c r="CZ277" i="25"/>
  <c r="CZ493" i="25"/>
  <c r="CZ384" i="25"/>
  <c r="CY385" i="25"/>
  <c r="CY494" i="25"/>
  <c r="CY278" i="25"/>
  <c r="CG38" i="25"/>
  <c r="CE141" i="25"/>
  <c r="CU498" i="25"/>
  <c r="CU389" i="25"/>
  <c r="CU282" i="25"/>
  <c r="CU52" i="25"/>
  <c r="CS155" i="25"/>
  <c r="CT193" i="25"/>
  <c r="CV90" i="25"/>
  <c r="DB408" i="25"/>
  <c r="CD90" i="25"/>
  <c r="CB193" i="25"/>
  <c r="BS193" i="25"/>
  <c r="BU90" i="25"/>
  <c r="BT90" i="25"/>
  <c r="BX193" i="25"/>
  <c r="BZ90" i="25"/>
  <c r="CV281" i="25"/>
  <c r="CV388" i="25"/>
  <c r="CV497" i="25"/>
  <c r="CW398" i="8"/>
  <c r="CV397" i="8" s="1"/>
  <c r="BV132" i="25"/>
  <c r="BX29" i="25"/>
  <c r="CX55" i="25"/>
  <c r="CV158" i="25"/>
  <c r="CS50" i="25"/>
  <c r="CQ153" i="25"/>
  <c r="DB59" i="25"/>
  <c r="DB163" i="25" s="1"/>
  <c r="CZ162" i="25"/>
  <c r="BX90" i="25"/>
  <c r="BV193" i="25"/>
  <c r="BT193" i="25"/>
  <c r="BV90" i="25"/>
  <c r="CS500" i="25"/>
  <c r="CS284" i="25"/>
  <c r="CS391" i="25"/>
  <c r="CK193" i="25"/>
  <c r="CM90" i="25"/>
  <c r="CL148" i="25"/>
  <c r="CN45" i="25"/>
  <c r="CU287" i="25"/>
  <c r="CU503" i="25"/>
  <c r="CU394" i="25"/>
  <c r="CG143" i="25"/>
  <c r="CI40" i="25"/>
  <c r="CO90" i="25"/>
  <c r="CM193" i="25"/>
  <c r="CN193" i="25"/>
  <c r="CP90" i="25"/>
  <c r="CF37" i="25"/>
  <c r="CD140" i="25"/>
  <c r="BZ31" i="25"/>
  <c r="BX134" i="25"/>
  <c r="CJ193" i="25"/>
  <c r="CL90" i="25"/>
  <c r="CY295" i="25"/>
  <c r="CY511" i="25"/>
  <c r="CY402" i="25"/>
  <c r="CY401" i="25"/>
  <c r="CY294" i="25"/>
  <c r="CY510" i="25"/>
  <c r="CJ41" i="25"/>
  <c r="CH144" i="25"/>
  <c r="DA405" i="25"/>
  <c r="BU131" i="25"/>
  <c r="BW28" i="25"/>
  <c r="CF142" i="25"/>
  <c r="CH39" i="25"/>
  <c r="CO193" i="25"/>
  <c r="CQ90" i="25"/>
  <c r="DA298" i="25"/>
  <c r="CC139" i="25"/>
  <c r="CE36" i="25"/>
  <c r="BV27" i="25"/>
  <c r="BT130" i="25"/>
  <c r="CW398" i="25"/>
  <c r="CW291" i="25"/>
  <c r="CW507" i="25"/>
  <c r="CW290" i="25"/>
  <c r="CW506" i="25"/>
  <c r="CW397" i="25"/>
  <c r="BU193" i="25"/>
  <c r="BW90" i="25"/>
  <c r="CX90" i="25"/>
  <c r="CV193" i="25"/>
  <c r="CE90" i="25"/>
  <c r="CC193" i="25"/>
  <c r="DC302" i="25"/>
  <c r="DC409" i="25"/>
  <c r="DC518" i="25"/>
  <c r="BZ136" i="25"/>
  <c r="CB33" i="25"/>
  <c r="CI193" i="25"/>
  <c r="CK90" i="25"/>
  <c r="CQ193" i="25"/>
  <c r="CS90" i="25"/>
  <c r="CY56" i="25"/>
  <c r="CW159" i="25"/>
  <c r="BU26" i="25"/>
  <c r="BS129" i="25"/>
  <c r="BT25" i="25"/>
  <c r="CZ193" i="25"/>
  <c r="DB90" i="25"/>
  <c r="DB194" i="25" s="1"/>
  <c r="CY161" i="25"/>
  <c r="DA58" i="25"/>
  <c r="CW90" i="25"/>
  <c r="CU193" i="25"/>
  <c r="CZ90" i="25"/>
  <c r="CX193" i="25"/>
  <c r="CA193" i="25"/>
  <c r="CC90" i="25"/>
  <c r="CW496" i="25"/>
  <c r="CW280" i="25"/>
  <c r="CW387" i="25"/>
  <c r="BY90" i="25"/>
  <c r="BW193" i="25"/>
  <c r="CT51" i="25"/>
  <c r="CR154" i="25"/>
  <c r="CY295" i="8"/>
  <c r="BY30" i="25"/>
  <c r="BW133" i="25"/>
  <c r="CV53" i="25"/>
  <c r="CT156" i="25"/>
  <c r="CF90" i="25"/>
  <c r="CD193" i="25"/>
  <c r="CI90" i="25"/>
  <c r="CG193" i="25"/>
  <c r="CA137" i="25"/>
  <c r="CC34" i="25"/>
  <c r="CJ146" i="25"/>
  <c r="CL43" i="25"/>
  <c r="CX160" i="25"/>
  <c r="CZ57" i="25"/>
  <c r="CU90" i="25"/>
  <c r="CS193" i="25"/>
  <c r="CM44" i="25"/>
  <c r="CK147" i="25"/>
  <c r="DA383" i="25"/>
  <c r="DA492" i="25"/>
  <c r="DA276" i="25"/>
  <c r="DB300" i="25"/>
  <c r="CU157" i="25"/>
  <c r="CW54" i="25"/>
  <c r="DB516" i="25"/>
  <c r="DA193" i="25"/>
  <c r="DC90" i="25"/>
  <c r="DC194" i="25" s="1"/>
  <c r="CI145" i="25"/>
  <c r="CK42" i="25"/>
  <c r="CO46" i="25"/>
  <c r="CM149" i="25"/>
  <c r="CX386" i="25"/>
  <c r="CX279" i="25"/>
  <c r="CX495" i="25"/>
  <c r="CT90" i="25"/>
  <c r="CR193" i="25"/>
  <c r="CN90" i="25"/>
  <c r="CL193" i="25"/>
  <c r="CW193" i="25"/>
  <c r="CY90" i="25"/>
  <c r="CA90" i="25"/>
  <c r="BY193" i="25"/>
  <c r="CE193" i="25"/>
  <c r="CG90" i="25"/>
  <c r="DC60" i="25"/>
  <c r="DC164" i="25" s="1"/>
  <c r="DA163" i="25"/>
  <c r="CH193" i="25"/>
  <c r="CJ90" i="25"/>
  <c r="CU280" i="8"/>
  <c r="CT387" i="8" s="1"/>
  <c r="CA32" i="25"/>
  <c r="BY135" i="25"/>
  <c r="CT499" i="25"/>
  <c r="CT390" i="25"/>
  <c r="CT283" i="25"/>
  <c r="BZ193" i="25"/>
  <c r="CB90" i="25"/>
  <c r="CR49" i="25"/>
  <c r="CP152" i="25"/>
  <c r="DB382" i="25"/>
  <c r="DB491" i="25"/>
  <c r="DB275" i="25"/>
  <c r="CX277" i="8"/>
  <c r="CY383" i="8"/>
  <c r="CW385" i="8"/>
  <c r="DA299" i="8"/>
  <c r="CX384" i="8"/>
  <c r="CZ382" i="8"/>
  <c r="CS282" i="8"/>
  <c r="CV505" i="8"/>
  <c r="CY276" i="8"/>
  <c r="DA406" i="8"/>
  <c r="CV289" i="8"/>
  <c r="CU288" i="8" s="1"/>
  <c r="CZ404" i="8"/>
  <c r="CS388" i="8"/>
  <c r="CW278" i="8"/>
  <c r="DB517" i="8"/>
  <c r="DB408" i="8"/>
  <c r="DB301" i="8"/>
  <c r="CY402" i="8"/>
  <c r="DB273" i="8"/>
  <c r="DB380" i="8"/>
  <c r="DA381" i="8"/>
  <c r="DA274" i="8"/>
  <c r="CU394" i="8"/>
  <c r="CS391" i="8"/>
  <c r="CS390" i="8"/>
  <c r="CX400" i="8"/>
  <c r="CX509" i="8"/>
  <c r="CU287" i="8"/>
  <c r="CZ275" i="8"/>
  <c r="CS284" i="8"/>
  <c r="CS283" i="8"/>
  <c r="CZ297" i="8"/>
  <c r="CX293" i="8"/>
  <c r="CZ513" i="8"/>
  <c r="DA490" i="8"/>
  <c r="CX493" i="8"/>
  <c r="CS499" i="8"/>
  <c r="CW494" i="8"/>
  <c r="CU496" i="8"/>
  <c r="CY492" i="8"/>
  <c r="DB489" i="8"/>
  <c r="CS498" i="8"/>
  <c r="CV495" i="8"/>
  <c r="CW507" i="8"/>
  <c r="CU503" i="8"/>
  <c r="CZ491" i="8"/>
  <c r="CS500" i="8"/>
  <c r="CY511" i="8"/>
  <c r="DA515" i="8"/>
  <c r="CT497" i="8"/>
  <c r="DC410" i="8"/>
  <c r="DC303" i="8"/>
  <c r="CS281" i="8"/>
  <c r="DC379" i="8"/>
  <c r="DC272" i="8"/>
  <c r="CT280" i="8"/>
  <c r="CS387" i="8" s="1"/>
  <c r="CF140" i="8"/>
  <c r="CH37" i="8"/>
  <c r="CL194" i="8"/>
  <c r="CN91" i="8"/>
  <c r="CQ194" i="8"/>
  <c r="CS91" i="8"/>
  <c r="DA91" i="8"/>
  <c r="CY194" i="8"/>
  <c r="BV194" i="8"/>
  <c r="BX91" i="8"/>
  <c r="CH194" i="8"/>
  <c r="CJ91" i="8"/>
  <c r="CD138" i="8"/>
  <c r="CF35" i="8"/>
  <c r="CV194" i="8"/>
  <c r="CX91" i="8"/>
  <c r="CP150" i="8"/>
  <c r="CR47" i="8"/>
  <c r="DA161" i="8"/>
  <c r="DC58" i="8"/>
  <c r="DC162" i="8" s="1"/>
  <c r="DC487" i="8" s="1"/>
  <c r="CU155" i="8"/>
  <c r="CW52" i="8"/>
  <c r="CS153" i="8"/>
  <c r="CU50" i="8"/>
  <c r="BY133" i="8"/>
  <c r="CA30" i="8"/>
  <c r="CZ194" i="8"/>
  <c r="DB91" i="8"/>
  <c r="DB195" i="8" s="1"/>
  <c r="CA194" i="8"/>
  <c r="CC91" i="8"/>
  <c r="CM147" i="8"/>
  <c r="CO44" i="8"/>
  <c r="CY159" i="8"/>
  <c r="DA56" i="8"/>
  <c r="CC137" i="8"/>
  <c r="CE34" i="8"/>
  <c r="CU91" i="8"/>
  <c r="CS194" i="8"/>
  <c r="CE139" i="8"/>
  <c r="CG36" i="8"/>
  <c r="BZ194" i="8"/>
  <c r="CB91" i="8"/>
  <c r="CR152" i="8"/>
  <c r="CT49" i="8"/>
  <c r="CB136" i="8"/>
  <c r="CD33" i="8"/>
  <c r="CP194" i="8"/>
  <c r="CR91" i="8"/>
  <c r="CE194" i="8"/>
  <c r="CG91" i="8"/>
  <c r="CC194" i="8"/>
  <c r="CE91" i="8"/>
  <c r="CU194" i="8"/>
  <c r="CW91" i="8"/>
  <c r="CN148" i="8"/>
  <c r="CP45" i="8"/>
  <c r="CF194" i="8"/>
  <c r="CH91" i="8"/>
  <c r="BU129" i="8"/>
  <c r="BW26" i="8"/>
  <c r="BV25" i="8"/>
  <c r="CV156" i="8"/>
  <c r="CX53" i="8"/>
  <c r="CX194" i="8"/>
  <c r="CZ91" i="8"/>
  <c r="BV130" i="8"/>
  <c r="BX27" i="8"/>
  <c r="CT154" i="8"/>
  <c r="CV51" i="8"/>
  <c r="CK40" i="8"/>
  <c r="CI143" i="8"/>
  <c r="CH142" i="8"/>
  <c r="CJ39" i="8"/>
  <c r="CT194" i="8"/>
  <c r="CV91" i="8"/>
  <c r="CQ151" i="8"/>
  <c r="CS48" i="8"/>
  <c r="CM194" i="8"/>
  <c r="CO91" i="8"/>
  <c r="DA194" i="8"/>
  <c r="DC91" i="8"/>
  <c r="DC195" i="8" s="1"/>
  <c r="DC520" i="8" s="1"/>
  <c r="CW157" i="8"/>
  <c r="CY54" i="8"/>
  <c r="CB194" i="8"/>
  <c r="CD91" i="8"/>
  <c r="CN194" i="8"/>
  <c r="CP91" i="8"/>
  <c r="BW131" i="8"/>
  <c r="BY28" i="8"/>
  <c r="BX132" i="8"/>
  <c r="BZ29" i="8"/>
  <c r="CI194" i="8"/>
  <c r="CK91" i="8"/>
  <c r="CL146" i="8"/>
  <c r="CN43" i="8"/>
  <c r="CG194" i="8"/>
  <c r="CI91" i="8"/>
  <c r="BY194" i="8"/>
  <c r="CA91" i="8"/>
  <c r="CJ194" i="8"/>
  <c r="CL91" i="8"/>
  <c r="CR194" i="8"/>
  <c r="CT91" i="8"/>
  <c r="BZ134" i="8"/>
  <c r="CB31" i="8"/>
  <c r="CD194" i="8"/>
  <c r="CF91" i="8"/>
  <c r="CG141" i="8"/>
  <c r="CI38" i="8"/>
  <c r="CQ91" i="8"/>
  <c r="CO194" i="8"/>
  <c r="CO149" i="8"/>
  <c r="CQ46" i="8"/>
  <c r="CX158" i="8"/>
  <c r="CZ55" i="8"/>
  <c r="CK145" i="8"/>
  <c r="CM42" i="8"/>
  <c r="CA135" i="8"/>
  <c r="CC32" i="8"/>
  <c r="BW194" i="8"/>
  <c r="BY91" i="8"/>
  <c r="BX194" i="8"/>
  <c r="BZ91" i="8"/>
  <c r="CW194" i="8"/>
  <c r="CY91" i="8"/>
  <c r="CZ160" i="8"/>
  <c r="DB57" i="8"/>
  <c r="DB161" i="8" s="1"/>
  <c r="BU194" i="8"/>
  <c r="BW91" i="8"/>
  <c r="BT194" i="8"/>
  <c r="BV91" i="8"/>
  <c r="BU91" i="8"/>
  <c r="CJ144" i="8"/>
  <c r="CL41" i="8"/>
  <c r="CK194" i="8"/>
  <c r="CM91" i="8"/>
  <c r="CW277" i="8" l="1"/>
  <c r="CX294" i="8"/>
  <c r="CW384" i="8"/>
  <c r="CV384" i="8" s="1"/>
  <c r="CV290" i="8"/>
  <c r="CU396" i="8" s="1"/>
  <c r="CW158" i="25"/>
  <c r="CY55" i="25"/>
  <c r="DC273" i="25"/>
  <c r="DC380" i="25"/>
  <c r="DC489" i="25"/>
  <c r="CZ56" i="25"/>
  <c r="CX159" i="25"/>
  <c r="CU395" i="8"/>
  <c r="CV385" i="8"/>
  <c r="CK146" i="25"/>
  <c r="CM43" i="25"/>
  <c r="CZ383" i="25"/>
  <c r="CZ492" i="25"/>
  <c r="CZ276" i="25"/>
  <c r="DB58" i="25"/>
  <c r="DB162" i="25" s="1"/>
  <c r="CZ161" i="25"/>
  <c r="CI194" i="25"/>
  <c r="CK91" i="25"/>
  <c r="CC194" i="25"/>
  <c r="CE91" i="25"/>
  <c r="CJ40" i="25"/>
  <c r="CH143" i="25"/>
  <c r="CF141" i="25"/>
  <c r="CH38" i="25"/>
  <c r="CQ91" i="25"/>
  <c r="CO194" i="25"/>
  <c r="BZ91" i="25"/>
  <c r="BX194" i="25"/>
  <c r="BU91" i="25"/>
  <c r="BT194" i="25"/>
  <c r="BV91" i="25"/>
  <c r="CR48" i="25"/>
  <c r="CP151" i="25"/>
  <c r="CT50" i="25"/>
  <c r="CR153" i="25"/>
  <c r="CJ91" i="25"/>
  <c r="CH194" i="25"/>
  <c r="CY384" i="25"/>
  <c r="CY493" i="25"/>
  <c r="CY277" i="25"/>
  <c r="DC410" i="25"/>
  <c r="DC519" i="25"/>
  <c r="DC303" i="25"/>
  <c r="DB518" i="25" s="1"/>
  <c r="CY194" i="25"/>
  <c r="DA91" i="25"/>
  <c r="CW495" i="25"/>
  <c r="CW386" i="25"/>
  <c r="CW279" i="25"/>
  <c r="BU25" i="25"/>
  <c r="BV26" i="25"/>
  <c r="BT129" i="25"/>
  <c r="CV506" i="25"/>
  <c r="CV290" i="25"/>
  <c r="CV397" i="25"/>
  <c r="CV505" i="25"/>
  <c r="CV396" i="25"/>
  <c r="CV289" i="25"/>
  <c r="CS154" i="25"/>
  <c r="CU51" i="25"/>
  <c r="CS49" i="25"/>
  <c r="CQ152" i="25"/>
  <c r="CT194" i="25"/>
  <c r="CV91" i="25"/>
  <c r="CZ298" i="25"/>
  <c r="CZ405" i="25"/>
  <c r="CZ404" i="25"/>
  <c r="CZ297" i="25"/>
  <c r="CZ513" i="25"/>
  <c r="CT286" i="25"/>
  <c r="CT393" i="25"/>
  <c r="CT502" i="25"/>
  <c r="BW91" i="25"/>
  <c r="BU194" i="25"/>
  <c r="CF36" i="25"/>
  <c r="CD139" i="25"/>
  <c r="DA515" i="25"/>
  <c r="DA299" i="25"/>
  <c r="DA406" i="25"/>
  <c r="CZ514" i="25" s="1"/>
  <c r="CZ298" i="8"/>
  <c r="CB137" i="25"/>
  <c r="CD34" i="25"/>
  <c r="CX510" i="25"/>
  <c r="CX294" i="25"/>
  <c r="CX401" i="25"/>
  <c r="CX293" i="25"/>
  <c r="CX509" i="25"/>
  <c r="CX400" i="25"/>
  <c r="CX383" i="8"/>
  <c r="DA491" i="25"/>
  <c r="DA382" i="25"/>
  <c r="DA275" i="25"/>
  <c r="CN44" i="25"/>
  <c r="CL147" i="25"/>
  <c r="DC59" i="25"/>
  <c r="DC163" i="25" s="1"/>
  <c r="DA162" i="25"/>
  <c r="CE194" i="25"/>
  <c r="CG91" i="25"/>
  <c r="CO91" i="25"/>
  <c r="CM194" i="25"/>
  <c r="CG142" i="25"/>
  <c r="CI39" i="25"/>
  <c r="DB490" i="25"/>
  <c r="DB381" i="25"/>
  <c r="DB274" i="25"/>
  <c r="CU279" i="8"/>
  <c r="CT386" i="8" s="1"/>
  <c r="CD91" i="25"/>
  <c r="CB194" i="25"/>
  <c r="CL91" i="25"/>
  <c r="CJ194" i="25"/>
  <c r="CA194" i="25"/>
  <c r="CC91" i="25"/>
  <c r="CM91" i="25"/>
  <c r="CK194" i="25"/>
  <c r="CQ194" i="25"/>
  <c r="CS91" i="25"/>
  <c r="CL42" i="25"/>
  <c r="CJ145" i="25"/>
  <c r="BZ30" i="25"/>
  <c r="BX133" i="25"/>
  <c r="CS390" i="25"/>
  <c r="CS499" i="25"/>
  <c r="CS283" i="25"/>
  <c r="CT155" i="25"/>
  <c r="CV52" i="25"/>
  <c r="DB517" i="25"/>
  <c r="CT91" i="25"/>
  <c r="CR194" i="25"/>
  <c r="BY194" i="25"/>
  <c r="CA91" i="25"/>
  <c r="CO45" i="25"/>
  <c r="CM148" i="25"/>
  <c r="CC138" i="25"/>
  <c r="CE35" i="25"/>
  <c r="CY91" i="25"/>
  <c r="CW194" i="25"/>
  <c r="CU91" i="25"/>
  <c r="CS194" i="25"/>
  <c r="CR91" i="25"/>
  <c r="CP194" i="25"/>
  <c r="CK41" i="25"/>
  <c r="CI144" i="25"/>
  <c r="CU388" i="25"/>
  <c r="CU497" i="25"/>
  <c r="CU281" i="25"/>
  <c r="CF91" i="25"/>
  <c r="CD194" i="25"/>
  <c r="CX278" i="25"/>
  <c r="CX494" i="25"/>
  <c r="CX385" i="25"/>
  <c r="DC91" i="25"/>
  <c r="DC195" i="25" s="1"/>
  <c r="DA194" i="25"/>
  <c r="BX91" i="25"/>
  <c r="BV194" i="25"/>
  <c r="DA57" i="25"/>
  <c r="CY160" i="25"/>
  <c r="BY134" i="25"/>
  <c r="CA31" i="25"/>
  <c r="CV387" i="25"/>
  <c r="CV280" i="25"/>
  <c r="CV496" i="25"/>
  <c r="CX194" i="25"/>
  <c r="CZ91" i="25"/>
  <c r="BV131" i="25"/>
  <c r="BX28" i="25"/>
  <c r="CN149" i="25"/>
  <c r="CP46" i="25"/>
  <c r="BZ194" i="25"/>
  <c r="CB91" i="25"/>
  <c r="CW53" i="25"/>
  <c r="CU156" i="25"/>
  <c r="BY29" i="25"/>
  <c r="BW132" i="25"/>
  <c r="CX91" i="25"/>
  <c r="CV194" i="25"/>
  <c r="CC33" i="25"/>
  <c r="CA136" i="25"/>
  <c r="CU504" i="8"/>
  <c r="CF194" i="25"/>
  <c r="CH91" i="25"/>
  <c r="DB91" i="25"/>
  <c r="DB195" i="25" s="1"/>
  <c r="CZ194" i="25"/>
  <c r="BW27" i="25"/>
  <c r="BU130" i="25"/>
  <c r="CB32" i="25"/>
  <c r="BZ135" i="25"/>
  <c r="CX54" i="25"/>
  <c r="CV157" i="25"/>
  <c r="CI91" i="25"/>
  <c r="CG194" i="25"/>
  <c r="CP91" i="25"/>
  <c r="CN194" i="25"/>
  <c r="CQ47" i="25"/>
  <c r="CO150" i="25"/>
  <c r="CW91" i="25"/>
  <c r="CU194" i="25"/>
  <c r="BY91" i="25"/>
  <c r="BW194" i="25"/>
  <c r="CG37" i="25"/>
  <c r="CE140" i="25"/>
  <c r="CL194" i="25"/>
  <c r="CN91" i="25"/>
  <c r="CT498" i="25"/>
  <c r="CT389" i="25"/>
  <c r="CT282" i="25"/>
  <c r="DB301" i="25"/>
  <c r="CV278" i="8"/>
  <c r="CU385" i="8" s="1"/>
  <c r="CX276" i="8"/>
  <c r="CZ405" i="8"/>
  <c r="CR388" i="8"/>
  <c r="DA380" i="8"/>
  <c r="DB518" i="8"/>
  <c r="CX401" i="8"/>
  <c r="CW293" i="8" s="1"/>
  <c r="CZ381" i="8"/>
  <c r="CR282" i="8"/>
  <c r="CZ274" i="8"/>
  <c r="DA489" i="8"/>
  <c r="DB302" i="8"/>
  <c r="DB409" i="8"/>
  <c r="DA273" i="8"/>
  <c r="DA407" i="8"/>
  <c r="DA300" i="8"/>
  <c r="DB379" i="8"/>
  <c r="DB272" i="8"/>
  <c r="CW399" i="8"/>
  <c r="CY403" i="8"/>
  <c r="CR390" i="8"/>
  <c r="CR389" i="8"/>
  <c r="CY275" i="8"/>
  <c r="CY382" i="8"/>
  <c r="CT394" i="8"/>
  <c r="CT393" i="8"/>
  <c r="CT287" i="8"/>
  <c r="CT286" i="8"/>
  <c r="CW292" i="8"/>
  <c r="CY296" i="8"/>
  <c r="CR283" i="8"/>
  <c r="CY491" i="8"/>
  <c r="CW508" i="8"/>
  <c r="CZ490" i="8"/>
  <c r="CV494" i="8"/>
  <c r="CT496" i="8"/>
  <c r="DA516" i="8"/>
  <c r="CZ514" i="8"/>
  <c r="CR499" i="8"/>
  <c r="DB488" i="8"/>
  <c r="CS497" i="8"/>
  <c r="CW493" i="8"/>
  <c r="CR498" i="8"/>
  <c r="CX492" i="8"/>
  <c r="CT503" i="8"/>
  <c r="CT502" i="8"/>
  <c r="CV506" i="8"/>
  <c r="CU495" i="8"/>
  <c r="CY512" i="8"/>
  <c r="CX510" i="8"/>
  <c r="CS280" i="8"/>
  <c r="CR387" i="8" s="1"/>
  <c r="DC378" i="8"/>
  <c r="DC271" i="8"/>
  <c r="CY297" i="8"/>
  <c r="DC411" i="8"/>
  <c r="DC304" i="8"/>
  <c r="CV277" i="8"/>
  <c r="CV493" i="8"/>
  <c r="CR281" i="8"/>
  <c r="CY195" i="8"/>
  <c r="DA92" i="8"/>
  <c r="CZ195" i="8"/>
  <c r="DB92" i="8"/>
  <c r="DB196" i="8" s="1"/>
  <c r="CG195" i="8"/>
  <c r="CI92" i="8"/>
  <c r="CT153" i="8"/>
  <c r="CV50" i="8"/>
  <c r="CU195" i="8"/>
  <c r="CW92" i="8"/>
  <c r="CC195" i="8"/>
  <c r="CE92" i="8"/>
  <c r="DA195" i="8"/>
  <c r="DC92" i="8"/>
  <c r="DC196" i="8" s="1"/>
  <c r="DC521" i="8" s="1"/>
  <c r="CV155" i="8"/>
  <c r="CX52" i="8"/>
  <c r="CX157" i="8"/>
  <c r="CZ54" i="8"/>
  <c r="CE138" i="8"/>
  <c r="CG35" i="8"/>
  <c r="CJ195" i="8"/>
  <c r="CL92" i="8"/>
  <c r="CN195" i="8"/>
  <c r="CP92" i="8"/>
  <c r="CI142" i="8"/>
  <c r="CK39" i="8"/>
  <c r="CW195" i="8"/>
  <c r="CY92" i="8"/>
  <c r="CM195" i="8"/>
  <c r="CO92" i="8"/>
  <c r="BX92" i="8"/>
  <c r="BV195" i="8"/>
  <c r="CN92" i="8"/>
  <c r="CL195" i="8"/>
  <c r="CR46" i="8"/>
  <c r="CP149" i="8"/>
  <c r="DC57" i="8"/>
  <c r="DC161" i="8" s="1"/>
  <c r="DC486" i="8" s="1"/>
  <c r="DA160" i="8"/>
  <c r="BX195" i="8"/>
  <c r="BZ92" i="8"/>
  <c r="CL145" i="8"/>
  <c r="CN42" i="8"/>
  <c r="CQ150" i="8"/>
  <c r="CS47" i="8"/>
  <c r="CR195" i="8"/>
  <c r="CT92" i="8"/>
  <c r="CK144" i="8"/>
  <c r="CM41" i="8"/>
  <c r="BU195" i="8"/>
  <c r="BW92" i="8"/>
  <c r="BV92" i="8"/>
  <c r="CK195" i="8"/>
  <c r="CM92" i="8"/>
  <c r="CD195" i="8"/>
  <c r="CF92" i="8"/>
  <c r="CF139" i="8"/>
  <c r="CH36" i="8"/>
  <c r="BZ195" i="8"/>
  <c r="CB92" i="8"/>
  <c r="CF195" i="8"/>
  <c r="CH92" i="8"/>
  <c r="CD137" i="8"/>
  <c r="CF34" i="8"/>
  <c r="CO148" i="8"/>
  <c r="CQ45" i="8"/>
  <c r="CP195" i="8"/>
  <c r="CR92" i="8"/>
  <c r="BY195" i="8"/>
  <c r="CA92" i="8"/>
  <c r="CT195" i="8"/>
  <c r="CV92" i="8"/>
  <c r="CO195" i="8"/>
  <c r="CQ92" i="8"/>
  <c r="CV195" i="8"/>
  <c r="CX92" i="8"/>
  <c r="CE195" i="8"/>
  <c r="CG92" i="8"/>
  <c r="CB195" i="8"/>
  <c r="CD92" i="8"/>
  <c r="BZ133" i="8"/>
  <c r="CB30" i="8"/>
  <c r="CA195" i="8"/>
  <c r="CC92" i="8"/>
  <c r="CN147" i="8"/>
  <c r="CP44" i="8"/>
  <c r="CY158" i="8"/>
  <c r="DA55" i="8"/>
  <c r="CJ38" i="8"/>
  <c r="CH141" i="8"/>
  <c r="CS152" i="8"/>
  <c r="CU49" i="8"/>
  <c r="CL40" i="8"/>
  <c r="CJ143" i="8"/>
  <c r="BV129" i="8"/>
  <c r="BX26" i="8"/>
  <c r="BW25" i="8"/>
  <c r="CU154" i="8"/>
  <c r="CW51" i="8"/>
  <c r="CQ195" i="8"/>
  <c r="CS92" i="8"/>
  <c r="BX131" i="8"/>
  <c r="BZ28" i="8"/>
  <c r="BW130" i="8"/>
  <c r="BY27" i="8"/>
  <c r="CX195" i="8"/>
  <c r="CZ92" i="8"/>
  <c r="CB135" i="8"/>
  <c r="CD32" i="8"/>
  <c r="CG140" i="8"/>
  <c r="CI37" i="8"/>
  <c r="CA134" i="8"/>
  <c r="CC31" i="8"/>
  <c r="CW156" i="8"/>
  <c r="CY53" i="8"/>
  <c r="CC136" i="8"/>
  <c r="CE33" i="8"/>
  <c r="CR151" i="8"/>
  <c r="CT48" i="8"/>
  <c r="BW195" i="8"/>
  <c r="BY92" i="8"/>
  <c r="CM146" i="8"/>
  <c r="CO43" i="8"/>
  <c r="CZ159" i="8"/>
  <c r="DB56" i="8"/>
  <c r="DB160" i="8" s="1"/>
  <c r="CI195" i="8"/>
  <c r="CK92" i="8"/>
  <c r="BY132" i="8"/>
  <c r="CA29" i="8"/>
  <c r="CJ92" i="8"/>
  <c r="CH195" i="8"/>
  <c r="CS195" i="8"/>
  <c r="CU92" i="8"/>
  <c r="CU289" i="8" l="1"/>
  <c r="CW383" i="8"/>
  <c r="CT279" i="8"/>
  <c r="CS386" i="8" s="1"/>
  <c r="CW276" i="8"/>
  <c r="CV383" i="8" s="1"/>
  <c r="CU278" i="8"/>
  <c r="CT385" i="8" s="1"/>
  <c r="BW131" i="25"/>
  <c r="BY28" i="25"/>
  <c r="CY54" i="25"/>
  <c r="CW157" i="25"/>
  <c r="CY195" i="25"/>
  <c r="DA92" i="25"/>
  <c r="CN43" i="25"/>
  <c r="CL146" i="25"/>
  <c r="CF92" i="25"/>
  <c r="CD195" i="25"/>
  <c r="CW293" i="25"/>
  <c r="CW400" i="25"/>
  <c r="CW509" i="25"/>
  <c r="CW399" i="25"/>
  <c r="CW292" i="25"/>
  <c r="CW508" i="25"/>
  <c r="CH37" i="25"/>
  <c r="CF140" i="25"/>
  <c r="CY513" i="25"/>
  <c r="CY297" i="25"/>
  <c r="CY404" i="25"/>
  <c r="CY512" i="25"/>
  <c r="CY403" i="25"/>
  <c r="CY296" i="25"/>
  <c r="CS153" i="25"/>
  <c r="CU50" i="25"/>
  <c r="CK195" i="25"/>
  <c r="CM92" i="25"/>
  <c r="BY195" i="25"/>
  <c r="CA92" i="25"/>
  <c r="CS48" i="25"/>
  <c r="CQ151" i="25"/>
  <c r="CZ92" i="25"/>
  <c r="CX195" i="25"/>
  <c r="CD92" i="25"/>
  <c r="CB195" i="25"/>
  <c r="CR390" i="25"/>
  <c r="CR499" i="25"/>
  <c r="CR283" i="25"/>
  <c r="CS195" i="25"/>
  <c r="CU92" i="25"/>
  <c r="CQ92" i="25"/>
  <c r="CO195" i="25"/>
  <c r="CX92" i="25"/>
  <c r="CV195" i="25"/>
  <c r="CL41" i="25"/>
  <c r="CJ144" i="25"/>
  <c r="CV51" i="25"/>
  <c r="CT154" i="25"/>
  <c r="BZ195" i="25"/>
  <c r="CB92" i="25"/>
  <c r="CA30" i="25"/>
  <c r="BY133" i="25"/>
  <c r="BY92" i="25"/>
  <c r="BW195" i="25"/>
  <c r="CP150" i="25"/>
  <c r="CR47" i="25"/>
  <c r="CV279" i="25"/>
  <c r="CV386" i="25"/>
  <c r="CV495" i="25"/>
  <c r="BZ92" i="25"/>
  <c r="BX195" i="25"/>
  <c r="CE34" i="25"/>
  <c r="CC137" i="25"/>
  <c r="CP45" i="25"/>
  <c r="CN148" i="25"/>
  <c r="DA516" i="25"/>
  <c r="CV92" i="25"/>
  <c r="CT195" i="25"/>
  <c r="CO92" i="25"/>
  <c r="CM195" i="25"/>
  <c r="CZ275" i="25"/>
  <c r="CZ491" i="25"/>
  <c r="CZ382" i="25"/>
  <c r="CF35" i="25"/>
  <c r="CD138" i="25"/>
  <c r="CT49" i="25"/>
  <c r="CR152" i="25"/>
  <c r="CY383" i="25"/>
  <c r="CY492" i="25"/>
  <c r="CY276" i="25"/>
  <c r="CS389" i="25"/>
  <c r="CS498" i="25"/>
  <c r="CS282" i="25"/>
  <c r="CI195" i="25"/>
  <c r="CK92" i="25"/>
  <c r="CU280" i="25"/>
  <c r="CU496" i="25"/>
  <c r="CU387" i="25"/>
  <c r="CK145" i="25"/>
  <c r="CM42" i="25"/>
  <c r="CW92" i="25"/>
  <c r="CU195" i="25"/>
  <c r="CE92" i="25"/>
  <c r="CC195" i="25"/>
  <c r="CK40" i="25"/>
  <c r="CI143" i="25"/>
  <c r="DC379" i="25"/>
  <c r="DC488" i="25"/>
  <c r="DC272" i="25"/>
  <c r="DA300" i="25"/>
  <c r="CS501" i="25"/>
  <c r="CS392" i="25"/>
  <c r="CS285" i="25"/>
  <c r="CU396" i="25"/>
  <c r="CU289" i="25"/>
  <c r="CU505" i="25"/>
  <c r="CU288" i="25"/>
  <c r="CU504" i="25"/>
  <c r="CU395" i="25"/>
  <c r="BX27" i="25"/>
  <c r="BV130" i="25"/>
  <c r="BV195" i="25"/>
  <c r="BX92" i="25"/>
  <c r="CJ39" i="25"/>
  <c r="CH142" i="25"/>
  <c r="CW494" i="25"/>
  <c r="CW278" i="25"/>
  <c r="CW385" i="25"/>
  <c r="DB92" i="25"/>
  <c r="DB196" i="25" s="1"/>
  <c r="CZ195" i="25"/>
  <c r="CX53" i="25"/>
  <c r="CV156" i="25"/>
  <c r="BW26" i="25"/>
  <c r="BU129" i="25"/>
  <c r="BV25" i="25"/>
  <c r="DC92" i="25"/>
  <c r="DC196" i="25" s="1"/>
  <c r="DA195" i="25"/>
  <c r="DB273" i="25"/>
  <c r="DB489" i="25"/>
  <c r="DB380" i="25"/>
  <c r="CD33" i="25"/>
  <c r="CB136" i="25"/>
  <c r="DC58" i="25"/>
  <c r="DC162" i="25" s="1"/>
  <c r="DA161" i="25"/>
  <c r="DA490" i="25"/>
  <c r="DA274" i="25"/>
  <c r="DA381" i="25"/>
  <c r="CI92" i="25"/>
  <c r="CG195" i="25"/>
  <c r="CX158" i="25"/>
  <c r="CZ55" i="25"/>
  <c r="CC32" i="25"/>
  <c r="CA135" i="25"/>
  <c r="CH92" i="25"/>
  <c r="CF195" i="25"/>
  <c r="CT92" i="25"/>
  <c r="CR195" i="25"/>
  <c r="CQ46" i="25"/>
  <c r="CO149" i="25"/>
  <c r="DA407" i="25"/>
  <c r="CZ515" i="25" s="1"/>
  <c r="CW52" i="25"/>
  <c r="CU155" i="25"/>
  <c r="CX277" i="25"/>
  <c r="CX493" i="25"/>
  <c r="CX384" i="25"/>
  <c r="BW92" i="25"/>
  <c r="BV92" i="25"/>
  <c r="BU195" i="25"/>
  <c r="CO44" i="25"/>
  <c r="CM147" i="25"/>
  <c r="DB57" i="25"/>
  <c r="DB161" i="25" s="1"/>
  <c r="CZ160" i="25"/>
  <c r="DA56" i="25"/>
  <c r="CY159" i="25"/>
  <c r="CG36" i="25"/>
  <c r="CE139" i="25"/>
  <c r="CU384" i="8"/>
  <c r="CY404" i="8"/>
  <c r="CX296" i="8" s="1"/>
  <c r="CT388" i="25"/>
  <c r="CT281" i="25"/>
  <c r="CT497" i="25"/>
  <c r="CC92" i="25"/>
  <c r="CA195" i="25"/>
  <c r="DB409" i="25"/>
  <c r="CB31" i="25"/>
  <c r="BZ134" i="25"/>
  <c r="CN92" i="25"/>
  <c r="CL195" i="25"/>
  <c r="CG92" i="25"/>
  <c r="CE195" i="25"/>
  <c r="CP195" i="25"/>
  <c r="CR92" i="25"/>
  <c r="CJ92" i="25"/>
  <c r="CH195" i="25"/>
  <c r="BZ29" i="25"/>
  <c r="BX132" i="25"/>
  <c r="CL92" i="25"/>
  <c r="CJ195" i="25"/>
  <c r="CS92" i="25"/>
  <c r="CQ195" i="25"/>
  <c r="CN195" i="25"/>
  <c r="CP92" i="25"/>
  <c r="CI38" i="25"/>
  <c r="CG141" i="25"/>
  <c r="CY92" i="25"/>
  <c r="CW195" i="25"/>
  <c r="DC520" i="25"/>
  <c r="DC304" i="25"/>
  <c r="DC411" i="25"/>
  <c r="DB302" i="25"/>
  <c r="DA301" i="25" s="1"/>
  <c r="CW400" i="8"/>
  <c r="CV292" i="8" s="1"/>
  <c r="CQ388" i="8"/>
  <c r="CZ380" i="8"/>
  <c r="CY274" i="8"/>
  <c r="CV507" i="8"/>
  <c r="CY381" i="8"/>
  <c r="CZ273" i="8"/>
  <c r="DA408" i="8"/>
  <c r="DB410" i="8"/>
  <c r="DA301" i="8"/>
  <c r="DB303" i="8"/>
  <c r="DA272" i="8"/>
  <c r="DA379" i="8"/>
  <c r="CX275" i="8"/>
  <c r="CZ406" i="8"/>
  <c r="DB487" i="8"/>
  <c r="DB271" i="8"/>
  <c r="DB378" i="8"/>
  <c r="CX382" i="8"/>
  <c r="CX403" i="8"/>
  <c r="CX402" i="8"/>
  <c r="CV398" i="8"/>
  <c r="CS393" i="8"/>
  <c r="CS392" i="8"/>
  <c r="CQ389" i="8"/>
  <c r="CT395" i="8"/>
  <c r="CS286" i="8"/>
  <c r="CS285" i="8"/>
  <c r="CW492" i="8"/>
  <c r="CS279" i="8"/>
  <c r="CR386" i="8" s="1"/>
  <c r="CX295" i="8"/>
  <c r="CZ299" i="8"/>
  <c r="CQ282" i="8"/>
  <c r="CV291" i="8"/>
  <c r="CT495" i="8"/>
  <c r="CS496" i="8"/>
  <c r="CX511" i="8"/>
  <c r="DB519" i="8"/>
  <c r="CY513" i="8"/>
  <c r="CZ515" i="8"/>
  <c r="CU494" i="8"/>
  <c r="CX491" i="8"/>
  <c r="CU505" i="8"/>
  <c r="CT288" i="8"/>
  <c r="CS502" i="8"/>
  <c r="CS501" i="8"/>
  <c r="CQ498" i="8"/>
  <c r="CZ489" i="8"/>
  <c r="CW509" i="8"/>
  <c r="CR497" i="8"/>
  <c r="CY490" i="8"/>
  <c r="DA488" i="8"/>
  <c r="DA517" i="8"/>
  <c r="CU277" i="8"/>
  <c r="CQ281" i="8"/>
  <c r="DC377" i="8"/>
  <c r="DC270" i="8"/>
  <c r="CV276" i="8"/>
  <c r="DC412" i="8"/>
  <c r="DC305" i="8"/>
  <c r="CR280" i="8"/>
  <c r="CQ387" i="8" s="1"/>
  <c r="CT152" i="8"/>
  <c r="CV49" i="8"/>
  <c r="CU196" i="8"/>
  <c r="CW93" i="8"/>
  <c r="CC135" i="8"/>
  <c r="CE32" i="8"/>
  <c r="CD136" i="8"/>
  <c r="CF33" i="8"/>
  <c r="CP148" i="8"/>
  <c r="CR45" i="8"/>
  <c r="CD196" i="8"/>
  <c r="CF93" i="8"/>
  <c r="CR196" i="8"/>
  <c r="CT93" i="8"/>
  <c r="CZ196" i="8"/>
  <c r="DB93" i="8"/>
  <c r="DB197" i="8" s="1"/>
  <c r="CC196" i="8"/>
  <c r="CE93" i="8"/>
  <c r="CG196" i="8"/>
  <c r="CI93" i="8"/>
  <c r="CV196" i="8"/>
  <c r="CX93" i="8"/>
  <c r="CH196" i="8"/>
  <c r="CJ93" i="8"/>
  <c r="BW196" i="8"/>
  <c r="BY93" i="8"/>
  <c r="CY196" i="8"/>
  <c r="DA93" i="8"/>
  <c r="CO147" i="8"/>
  <c r="CQ44" i="8"/>
  <c r="CS196" i="8"/>
  <c r="CU93" i="8"/>
  <c r="CW155" i="8"/>
  <c r="CY52" i="8"/>
  <c r="CP196" i="8"/>
  <c r="CR93" i="8"/>
  <c r="CW196" i="8"/>
  <c r="CY93" i="8"/>
  <c r="CN196" i="8"/>
  <c r="CP93" i="8"/>
  <c r="DA196" i="8"/>
  <c r="DC93" i="8"/>
  <c r="DC197" i="8" s="1"/>
  <c r="DC522" i="8" s="1"/>
  <c r="BY196" i="8"/>
  <c r="CA93" i="8"/>
  <c r="CE137" i="8"/>
  <c r="CG34" i="8"/>
  <c r="CQ149" i="8"/>
  <c r="CS46" i="8"/>
  <c r="CF196" i="8"/>
  <c r="CH93" i="8"/>
  <c r="CV154" i="8"/>
  <c r="CX51" i="8"/>
  <c r="CM145" i="8"/>
  <c r="CO42" i="8"/>
  <c r="CZ158" i="8"/>
  <c r="DB55" i="8"/>
  <c r="DB159" i="8" s="1"/>
  <c r="CI196" i="8"/>
  <c r="CK93" i="8"/>
  <c r="CA133" i="8"/>
  <c r="CC30" i="8"/>
  <c r="CI141" i="8"/>
  <c r="CK38" i="8"/>
  <c r="CL144" i="8"/>
  <c r="CN41" i="8"/>
  <c r="CB196" i="8"/>
  <c r="CD93" i="8"/>
  <c r="CU153" i="8"/>
  <c r="CW50" i="8"/>
  <c r="DA159" i="8"/>
  <c r="DC56" i="8"/>
  <c r="DC160" i="8" s="1"/>
  <c r="DC485" i="8" s="1"/>
  <c r="CM196" i="8"/>
  <c r="CO93" i="8"/>
  <c r="CK143" i="8"/>
  <c r="CM40" i="8"/>
  <c r="CL196" i="8"/>
  <c r="CN93" i="8"/>
  <c r="BV196" i="8"/>
  <c r="BX93" i="8"/>
  <c r="BW93" i="8"/>
  <c r="CX196" i="8"/>
  <c r="CZ93" i="8"/>
  <c r="CA196" i="8"/>
  <c r="CC93" i="8"/>
  <c r="CF138" i="8"/>
  <c r="CH35" i="8"/>
  <c r="CN146" i="8"/>
  <c r="CP43" i="8"/>
  <c r="CR150" i="8"/>
  <c r="CT47" i="8"/>
  <c r="CX156" i="8"/>
  <c r="CZ53" i="8"/>
  <c r="CE196" i="8"/>
  <c r="CG93" i="8"/>
  <c r="CB134" i="8"/>
  <c r="CD31" i="8"/>
  <c r="BX196" i="8"/>
  <c r="BZ93" i="8"/>
  <c r="CQ196" i="8"/>
  <c r="CS93" i="8"/>
  <c r="CH140" i="8"/>
  <c r="CJ37" i="8"/>
  <c r="BZ196" i="8"/>
  <c r="CB93" i="8"/>
  <c r="CO196" i="8"/>
  <c r="CQ93" i="8"/>
  <c r="BY131" i="8"/>
  <c r="CA28" i="8"/>
  <c r="BW129" i="8"/>
  <c r="BY26" i="8"/>
  <c r="BX25" i="8"/>
  <c r="CK196" i="8"/>
  <c r="CM93" i="8"/>
  <c r="CJ196" i="8"/>
  <c r="CL93" i="8"/>
  <c r="CY157" i="8"/>
  <c r="DA54" i="8"/>
  <c r="BX130" i="8"/>
  <c r="BZ27" i="8"/>
  <c r="CT196" i="8"/>
  <c r="CV93" i="8"/>
  <c r="CS151" i="8"/>
  <c r="CU48" i="8"/>
  <c r="BZ132" i="8"/>
  <c r="CB29" i="8"/>
  <c r="CJ142" i="8"/>
  <c r="CL39" i="8"/>
  <c r="CG139" i="8"/>
  <c r="CI36" i="8"/>
  <c r="CT278" i="8" l="1"/>
  <c r="CS385" i="8" s="1"/>
  <c r="CV399" i="8"/>
  <c r="CT384" i="8"/>
  <c r="CU383" i="8"/>
  <c r="CY380" i="8"/>
  <c r="CS152" i="25"/>
  <c r="CU49" i="25"/>
  <c r="CS196" i="25"/>
  <c r="CU93" i="25"/>
  <c r="BW93" i="25"/>
  <c r="BV196" i="25"/>
  <c r="BX93" i="25"/>
  <c r="CT93" i="25"/>
  <c r="CR196" i="25"/>
  <c r="CH196" i="25"/>
  <c r="CJ93" i="25"/>
  <c r="CZ381" i="25"/>
  <c r="CZ490" i="25"/>
  <c r="CZ274" i="25"/>
  <c r="CY275" i="25"/>
  <c r="CY382" i="25"/>
  <c r="CY491" i="25"/>
  <c r="CP196" i="25"/>
  <c r="CR93" i="25"/>
  <c r="CE93" i="25"/>
  <c r="CC196" i="25"/>
  <c r="CA196" i="25"/>
  <c r="CC93" i="25"/>
  <c r="CQ45" i="25"/>
  <c r="CO148" i="25"/>
  <c r="DC271" i="25"/>
  <c r="DC487" i="25"/>
  <c r="DC378" i="25"/>
  <c r="BW25" i="25"/>
  <c r="BV129" i="25"/>
  <c r="BX26" i="25"/>
  <c r="BZ93" i="25"/>
  <c r="BX196" i="25"/>
  <c r="CR284" i="25"/>
  <c r="CR391" i="25"/>
  <c r="CR500" i="25"/>
  <c r="DB272" i="25"/>
  <c r="DB379" i="25"/>
  <c r="DB488" i="25"/>
  <c r="CM93" i="25"/>
  <c r="CK196" i="25"/>
  <c r="CZ93" i="25"/>
  <c r="CX196" i="25"/>
  <c r="DB93" i="25"/>
  <c r="DB197" i="25" s="1"/>
  <c r="CZ196" i="25"/>
  <c r="CV508" i="25"/>
  <c r="CV399" i="25"/>
  <c r="CV292" i="25"/>
  <c r="CV507" i="25"/>
  <c r="CV398" i="25"/>
  <c r="CV291" i="25"/>
  <c r="CE33" i="25"/>
  <c r="CC136" i="25"/>
  <c r="DC305" i="25"/>
  <c r="DB304" i="25" s="1"/>
  <c r="DC521" i="25"/>
  <c r="DC412" i="25"/>
  <c r="DB520" i="25" s="1"/>
  <c r="CL40" i="25"/>
  <c r="CJ143" i="25"/>
  <c r="CW51" i="25"/>
  <c r="CU154" i="25"/>
  <c r="CS497" i="25"/>
  <c r="CS281" i="25"/>
  <c r="CS388" i="25"/>
  <c r="CG140" i="25"/>
  <c r="CI37" i="25"/>
  <c r="CY53" i="25"/>
  <c r="CW156" i="25"/>
  <c r="CW196" i="25"/>
  <c r="CY93" i="25"/>
  <c r="CX93" i="25"/>
  <c r="CV196" i="25"/>
  <c r="CB196" i="25"/>
  <c r="CD93" i="25"/>
  <c r="DA408" i="25"/>
  <c r="CX512" i="25"/>
  <c r="CX296" i="25"/>
  <c r="CX403" i="25"/>
  <c r="CX511" i="25"/>
  <c r="CX402" i="25"/>
  <c r="CX295" i="25"/>
  <c r="CP44" i="25"/>
  <c r="CN147" i="25"/>
  <c r="DA273" i="25"/>
  <c r="DA380" i="25"/>
  <c r="DA489" i="25"/>
  <c r="BW130" i="25"/>
  <c r="BY27" i="25"/>
  <c r="CM146" i="25"/>
  <c r="CO43" i="25"/>
  <c r="CR389" i="25"/>
  <c r="CR282" i="25"/>
  <c r="CR498" i="25"/>
  <c r="CU279" i="25"/>
  <c r="CU495" i="25"/>
  <c r="CU386" i="25"/>
  <c r="CL145" i="25"/>
  <c r="CN42" i="25"/>
  <c r="DA517" i="25"/>
  <c r="DC93" i="25"/>
  <c r="DC197" i="25" s="1"/>
  <c r="DA196" i="25"/>
  <c r="CH141" i="25"/>
  <c r="CJ38" i="25"/>
  <c r="CZ54" i="25"/>
  <c r="CX157" i="25"/>
  <c r="BZ28" i="25"/>
  <c r="BX131" i="25"/>
  <c r="DB410" i="25"/>
  <c r="DA302" i="25" s="1"/>
  <c r="CT48" i="25"/>
  <c r="CR151" i="25"/>
  <c r="CG196" i="25"/>
  <c r="CI93" i="25"/>
  <c r="CH93" i="25"/>
  <c r="CF196" i="25"/>
  <c r="CN93" i="25"/>
  <c r="CL196" i="25"/>
  <c r="BY93" i="25"/>
  <c r="BW196" i="25"/>
  <c r="CS47" i="25"/>
  <c r="CQ150" i="25"/>
  <c r="DB56" i="25"/>
  <c r="DB160" i="25" s="1"/>
  <c r="CZ159" i="25"/>
  <c r="CN196" i="25"/>
  <c r="CP93" i="25"/>
  <c r="CZ406" i="25"/>
  <c r="CM41" i="25"/>
  <c r="CK144" i="25"/>
  <c r="CH36" i="25"/>
  <c r="CF139" i="25"/>
  <c r="CE138" i="25"/>
  <c r="CG35" i="25"/>
  <c r="CC31" i="25"/>
  <c r="CA134" i="25"/>
  <c r="CV155" i="25"/>
  <c r="CX52" i="25"/>
  <c r="CM196" i="25"/>
  <c r="CO93" i="25"/>
  <c r="CT153" i="25"/>
  <c r="CV50" i="25"/>
  <c r="CK39" i="25"/>
  <c r="CI142" i="25"/>
  <c r="CZ299" i="25"/>
  <c r="CB30" i="25"/>
  <c r="BZ133" i="25"/>
  <c r="CT196" i="25"/>
  <c r="CV93" i="25"/>
  <c r="CI196" i="25"/>
  <c r="CK93" i="25"/>
  <c r="CD137" i="25"/>
  <c r="CF34" i="25"/>
  <c r="CX383" i="25"/>
  <c r="CX276" i="25"/>
  <c r="CX492" i="25"/>
  <c r="CQ196" i="25"/>
  <c r="CS93" i="25"/>
  <c r="CD196" i="25"/>
  <c r="CF93" i="25"/>
  <c r="DA55" i="25"/>
  <c r="CY158" i="25"/>
  <c r="CO196" i="25"/>
  <c r="CQ93" i="25"/>
  <c r="CA29" i="25"/>
  <c r="BY132" i="25"/>
  <c r="CY196" i="25"/>
  <c r="DA93" i="25"/>
  <c r="DB303" i="25"/>
  <c r="DB519" i="25"/>
  <c r="CX274" i="8"/>
  <c r="DA518" i="25"/>
  <c r="CL93" i="25"/>
  <c r="CJ196" i="25"/>
  <c r="CD32" i="25"/>
  <c r="CB135" i="25"/>
  <c r="DC57" i="25"/>
  <c r="DC161" i="25" s="1"/>
  <c r="DA160" i="25"/>
  <c r="CW384" i="25"/>
  <c r="CW277" i="25"/>
  <c r="CW493" i="25"/>
  <c r="CV494" i="25"/>
  <c r="CV278" i="25"/>
  <c r="CV385" i="25"/>
  <c r="CT504" i="25"/>
  <c r="CT395" i="25"/>
  <c r="CT288" i="25"/>
  <c r="CT394" i="25"/>
  <c r="CT503" i="25"/>
  <c r="CT287" i="25"/>
  <c r="CZ300" i="25"/>
  <c r="CZ407" i="25"/>
  <c r="CZ516" i="25"/>
  <c r="CE196" i="25"/>
  <c r="CG93" i="25"/>
  <c r="CT280" i="25"/>
  <c r="CT387" i="25"/>
  <c r="CT496" i="25"/>
  <c r="CP149" i="25"/>
  <c r="CR46" i="25"/>
  <c r="CB93" i="25"/>
  <c r="BZ196" i="25"/>
  <c r="BY196" i="25"/>
  <c r="CA93" i="25"/>
  <c r="DB411" i="25"/>
  <c r="CU196" i="25"/>
  <c r="CW93" i="25"/>
  <c r="CY489" i="8"/>
  <c r="DA302" i="8"/>
  <c r="CZ407" i="8"/>
  <c r="CX381" i="8"/>
  <c r="DA409" i="8"/>
  <c r="CZ272" i="8"/>
  <c r="DB304" i="8"/>
  <c r="CW382" i="8"/>
  <c r="DB411" i="8"/>
  <c r="CZ379" i="8"/>
  <c r="CW510" i="8"/>
  <c r="CS394" i="8"/>
  <c r="CW275" i="8"/>
  <c r="DA271" i="8"/>
  <c r="DA378" i="8"/>
  <c r="DB270" i="8"/>
  <c r="DB377" i="8"/>
  <c r="CU398" i="8"/>
  <c r="CU397" i="8"/>
  <c r="CY405" i="8"/>
  <c r="CW402" i="8"/>
  <c r="CW401" i="8"/>
  <c r="CP388" i="8"/>
  <c r="CR392" i="8"/>
  <c r="CR391" i="8"/>
  <c r="CS278" i="8"/>
  <c r="CR385" i="8" s="1"/>
  <c r="CR285" i="8"/>
  <c r="CR284" i="8"/>
  <c r="CZ300" i="8"/>
  <c r="CU290" i="8"/>
  <c r="CY298" i="8"/>
  <c r="CU506" i="8"/>
  <c r="CW295" i="8"/>
  <c r="CW294" i="8"/>
  <c r="CY273" i="8"/>
  <c r="CZ516" i="8"/>
  <c r="CW491" i="8"/>
  <c r="CX490" i="8"/>
  <c r="CT494" i="8"/>
  <c r="CY514" i="8"/>
  <c r="CR496" i="8"/>
  <c r="DA487" i="8"/>
  <c r="CV492" i="8"/>
  <c r="DB486" i="8"/>
  <c r="CS287" i="8"/>
  <c r="CT504" i="8"/>
  <c r="CQ497" i="8"/>
  <c r="CV508" i="8"/>
  <c r="CZ488" i="8"/>
  <c r="CX512" i="8"/>
  <c r="CR501" i="8"/>
  <c r="CR500" i="8"/>
  <c r="CU493" i="8"/>
  <c r="DA518" i="8"/>
  <c r="CS495" i="8"/>
  <c r="DB520" i="8"/>
  <c r="CT277" i="8"/>
  <c r="CS384" i="8" s="1"/>
  <c r="CR279" i="8"/>
  <c r="CQ386" i="8" s="1"/>
  <c r="CU291" i="8"/>
  <c r="CU276" i="8"/>
  <c r="CP281" i="8"/>
  <c r="DC413" i="8"/>
  <c r="DC306" i="8"/>
  <c r="DC376" i="8"/>
  <c r="DC269" i="8"/>
  <c r="CQ280" i="8"/>
  <c r="CP387" i="8" s="1"/>
  <c r="BX197" i="8"/>
  <c r="BZ94" i="8"/>
  <c r="CN145" i="8"/>
  <c r="CP42" i="8"/>
  <c r="CX197" i="8"/>
  <c r="CZ94" i="8"/>
  <c r="CX94" i="8"/>
  <c r="CV197" i="8"/>
  <c r="BY130" i="8"/>
  <c r="CA27" i="8"/>
  <c r="CB197" i="8"/>
  <c r="CD94" i="8"/>
  <c r="CY156" i="8"/>
  <c r="DA53" i="8"/>
  <c r="CI197" i="8"/>
  <c r="CK94" i="8"/>
  <c r="BZ131" i="8"/>
  <c r="CB28" i="8"/>
  <c r="CH139" i="8"/>
  <c r="CJ36" i="8"/>
  <c r="CT197" i="8"/>
  <c r="CV94" i="8"/>
  <c r="CF137" i="8"/>
  <c r="CH34" i="8"/>
  <c r="CG138" i="8"/>
  <c r="CI35" i="8"/>
  <c r="CY197" i="8"/>
  <c r="DA94" i="8"/>
  <c r="CU197" i="8"/>
  <c r="CW94" i="8"/>
  <c r="CE197" i="8"/>
  <c r="CG94" i="8"/>
  <c r="CD135" i="8"/>
  <c r="CF32" i="8"/>
  <c r="CN197" i="8"/>
  <c r="CP94" i="8"/>
  <c r="CK197" i="8"/>
  <c r="CM94" i="8"/>
  <c r="CE136" i="8"/>
  <c r="CG33" i="8"/>
  <c r="CT151" i="8"/>
  <c r="CV48" i="8"/>
  <c r="CX155" i="8"/>
  <c r="CZ52" i="8"/>
  <c r="CA197" i="8"/>
  <c r="CC94" i="8"/>
  <c r="CS150" i="8"/>
  <c r="CU47" i="8"/>
  <c r="BZ197" i="8"/>
  <c r="CB94" i="8"/>
  <c r="CM144" i="8"/>
  <c r="CO41" i="8"/>
  <c r="DA197" i="8"/>
  <c r="DC94" i="8"/>
  <c r="DC198" i="8" s="1"/>
  <c r="DC523" i="8" s="1"/>
  <c r="CF197" i="8"/>
  <c r="CH94" i="8"/>
  <c r="CW197" i="8"/>
  <c r="CY94" i="8"/>
  <c r="CA132" i="8"/>
  <c r="CC29" i="8"/>
  <c r="CD197" i="8"/>
  <c r="CF94" i="8"/>
  <c r="CW49" i="8"/>
  <c r="CU152" i="8"/>
  <c r="CJ141" i="8"/>
  <c r="CL38" i="8"/>
  <c r="CC197" i="8"/>
  <c r="CE94" i="8"/>
  <c r="CK142" i="8"/>
  <c r="CM39" i="8"/>
  <c r="CI140" i="8"/>
  <c r="CK37" i="8"/>
  <c r="CP147" i="8"/>
  <c r="CR44" i="8"/>
  <c r="CR197" i="8"/>
  <c r="CT94" i="8"/>
  <c r="CQ148" i="8"/>
  <c r="CS45" i="8"/>
  <c r="DA158" i="8"/>
  <c r="DC55" i="8"/>
  <c r="DC159" i="8" s="1"/>
  <c r="DC484" i="8" s="1"/>
  <c r="CZ197" i="8"/>
  <c r="DB94" i="8"/>
  <c r="DB198" i="8" s="1"/>
  <c r="CO146" i="8"/>
  <c r="CQ43" i="8"/>
  <c r="BY197" i="8"/>
  <c r="CA94" i="8"/>
  <c r="CR149" i="8"/>
  <c r="CT46" i="8"/>
  <c r="CV153" i="8"/>
  <c r="CX50" i="8"/>
  <c r="CG197" i="8"/>
  <c r="CI94" i="8"/>
  <c r="CW154" i="8"/>
  <c r="CY51" i="8"/>
  <c r="BW197" i="8"/>
  <c r="BY94" i="8"/>
  <c r="BX94" i="8"/>
  <c r="CM197" i="8"/>
  <c r="CO94" i="8"/>
  <c r="CS197" i="8"/>
  <c r="CU94" i="8"/>
  <c r="CO197" i="8"/>
  <c r="CQ94" i="8"/>
  <c r="CC134" i="8"/>
  <c r="CE31" i="8"/>
  <c r="CP197" i="8"/>
  <c r="CR94" i="8"/>
  <c r="BX129" i="8"/>
  <c r="BY25" i="8"/>
  <c r="BZ26" i="8"/>
  <c r="CL143" i="8"/>
  <c r="CN40" i="8"/>
  <c r="CB133" i="8"/>
  <c r="CD30" i="8"/>
  <c r="CL197" i="8"/>
  <c r="CN94" i="8"/>
  <c r="CQ197" i="8"/>
  <c r="CS94" i="8"/>
  <c r="CZ157" i="8"/>
  <c r="DB54" i="8"/>
  <c r="DB158" i="8" s="1"/>
  <c r="CH197" i="8"/>
  <c r="CJ94" i="8"/>
  <c r="CJ197" i="8"/>
  <c r="CL94" i="8"/>
  <c r="CT383" i="8" l="1"/>
  <c r="CX380" i="8"/>
  <c r="CW490" i="8"/>
  <c r="CW381" i="8"/>
  <c r="CZ408" i="8"/>
  <c r="CY272" i="8"/>
  <c r="CV154" i="25"/>
  <c r="CX51" i="25"/>
  <c r="CV49" i="25"/>
  <c r="CT152" i="25"/>
  <c r="DB55" i="25"/>
  <c r="DB159" i="25" s="1"/>
  <c r="CZ158" i="25"/>
  <c r="CF94" i="25"/>
  <c r="CD197" i="25"/>
  <c r="DC56" i="25"/>
  <c r="DC160" i="25" s="1"/>
  <c r="DA159" i="25"/>
  <c r="CX94" i="25"/>
  <c r="CV197" i="25"/>
  <c r="CJ94" i="25"/>
  <c r="CH197" i="25"/>
  <c r="CJ142" i="25"/>
  <c r="CL39" i="25"/>
  <c r="CW50" i="25"/>
  <c r="CU153" i="25"/>
  <c r="CM40" i="25"/>
  <c r="CK143" i="25"/>
  <c r="CP94" i="25"/>
  <c r="CN197" i="25"/>
  <c r="CT495" i="25"/>
  <c r="CT386" i="25"/>
  <c r="CT279" i="25"/>
  <c r="CR45" i="25"/>
  <c r="CP148" i="25"/>
  <c r="BY26" i="25"/>
  <c r="BX25" i="25"/>
  <c r="BW129" i="25"/>
  <c r="CJ197" i="25"/>
  <c r="CL94" i="25"/>
  <c r="CV493" i="25"/>
  <c r="CV384" i="25"/>
  <c r="CV277" i="25"/>
  <c r="DC306" i="25"/>
  <c r="DB412" i="25" s="1"/>
  <c r="DC522" i="25"/>
  <c r="DC413" i="25"/>
  <c r="CK38" i="25"/>
  <c r="CI141" i="25"/>
  <c r="CE197" i="25"/>
  <c r="CG94" i="25"/>
  <c r="CS94" i="25"/>
  <c r="CQ197" i="25"/>
  <c r="CF197" i="25"/>
  <c r="CH94" i="25"/>
  <c r="CQ389" i="25"/>
  <c r="CQ498" i="25"/>
  <c r="CQ282" i="25"/>
  <c r="BY131" i="25"/>
  <c r="CA28" i="25"/>
  <c r="CZ273" i="25"/>
  <c r="CZ489" i="25"/>
  <c r="CZ380" i="25"/>
  <c r="CN41" i="25"/>
  <c r="CL144" i="25"/>
  <c r="CR197" i="25"/>
  <c r="CT94" i="25"/>
  <c r="CG197" i="25"/>
  <c r="CI94" i="25"/>
  <c r="CI36" i="25"/>
  <c r="CG139" i="25"/>
  <c r="CS151" i="25"/>
  <c r="CU48" i="25"/>
  <c r="CU398" i="25"/>
  <c r="CU507" i="25"/>
  <c r="CU291" i="25"/>
  <c r="CU290" i="25"/>
  <c r="CU397" i="25"/>
  <c r="CU506" i="25"/>
  <c r="DB378" i="25"/>
  <c r="DB271" i="25"/>
  <c r="DB487" i="25"/>
  <c r="CU197" i="25"/>
  <c r="CW94" i="25"/>
  <c r="CC94" i="25"/>
  <c r="CA197" i="25"/>
  <c r="CZ94" i="25"/>
  <c r="CX197" i="25"/>
  <c r="CS280" i="25"/>
  <c r="CS387" i="25"/>
  <c r="CS496" i="25"/>
  <c r="CM94" i="25"/>
  <c r="CK197" i="25"/>
  <c r="CC30" i="25"/>
  <c r="CA133" i="25"/>
  <c r="CH35" i="25"/>
  <c r="CF138" i="25"/>
  <c r="CP43" i="25"/>
  <c r="CN146" i="25"/>
  <c r="CW492" i="25"/>
  <c r="CW383" i="25"/>
  <c r="CW276" i="25"/>
  <c r="BZ132" i="25"/>
  <c r="CB29" i="25"/>
  <c r="CX382" i="25"/>
  <c r="CX275" i="25"/>
  <c r="CX491" i="25"/>
  <c r="CT197" i="25"/>
  <c r="CV94" i="25"/>
  <c r="CW197" i="25"/>
  <c r="CY94" i="25"/>
  <c r="CP197" i="25"/>
  <c r="CR94" i="25"/>
  <c r="CX156" i="25"/>
  <c r="CZ53" i="25"/>
  <c r="CJ37" i="25"/>
  <c r="CH140" i="25"/>
  <c r="CD94" i="25"/>
  <c r="CB197" i="25"/>
  <c r="DA519" i="25"/>
  <c r="DA303" i="25"/>
  <c r="DA410" i="25"/>
  <c r="CB134" i="25"/>
  <c r="CD31" i="25"/>
  <c r="CQ390" i="25"/>
  <c r="CY157" i="25"/>
  <c r="DA54" i="25"/>
  <c r="CY52" i="25"/>
  <c r="CW155" i="25"/>
  <c r="CE137" i="25"/>
  <c r="CG34" i="25"/>
  <c r="BZ197" i="25"/>
  <c r="CB94" i="25"/>
  <c r="CY381" i="25"/>
  <c r="CY274" i="25"/>
  <c r="CY490" i="25"/>
  <c r="BX197" i="25"/>
  <c r="BZ94" i="25"/>
  <c r="CO94" i="25"/>
  <c r="CM197" i="25"/>
  <c r="CU494" i="25"/>
  <c r="CU385" i="25"/>
  <c r="CU278" i="25"/>
  <c r="CA94" i="25"/>
  <c r="BY197" i="25"/>
  <c r="CD136" i="25"/>
  <c r="CF33" i="25"/>
  <c r="CR150" i="25"/>
  <c r="CT47" i="25"/>
  <c r="CS394" i="25"/>
  <c r="CS287" i="25"/>
  <c r="CS503" i="25"/>
  <c r="CS502" i="25"/>
  <c r="CS286" i="25"/>
  <c r="CS393" i="25"/>
  <c r="CN94" i="25"/>
  <c r="CL197" i="25"/>
  <c r="DA197" i="25"/>
  <c r="DC94" i="25"/>
  <c r="DC198" i="25" s="1"/>
  <c r="CY299" i="25"/>
  <c r="CY406" i="25"/>
  <c r="CY515" i="25"/>
  <c r="CY405" i="25"/>
  <c r="CY298" i="25"/>
  <c r="CY514" i="25"/>
  <c r="CQ283" i="25"/>
  <c r="CO197" i="25"/>
  <c r="CQ94" i="25"/>
  <c r="CO42" i="25"/>
  <c r="CM145" i="25"/>
  <c r="DA94" i="25"/>
  <c r="CY197" i="25"/>
  <c r="DB94" i="25"/>
  <c r="DB198" i="25" s="1"/>
  <c r="CZ197" i="25"/>
  <c r="BX130" i="25"/>
  <c r="BZ27" i="25"/>
  <c r="CQ149" i="25"/>
  <c r="CS46" i="25"/>
  <c r="CE94" i="25"/>
  <c r="CC197" i="25"/>
  <c r="CW295" i="25"/>
  <c r="CW402" i="25"/>
  <c r="CW511" i="25"/>
  <c r="CW510" i="25"/>
  <c r="CW294" i="25"/>
  <c r="CW401" i="25"/>
  <c r="DC377" i="25"/>
  <c r="DC486" i="25"/>
  <c r="DC270" i="25"/>
  <c r="CU94" i="25"/>
  <c r="CS197" i="25"/>
  <c r="CQ44" i="25"/>
  <c r="CO147" i="25"/>
  <c r="CR281" i="25"/>
  <c r="CR388" i="25"/>
  <c r="CR497" i="25"/>
  <c r="CQ499" i="25"/>
  <c r="DA409" i="25"/>
  <c r="CZ408" i="25" s="1"/>
  <c r="CE32" i="25"/>
  <c r="CC135" i="25"/>
  <c r="CI197" i="25"/>
  <c r="CK94" i="25"/>
  <c r="DA272" i="25"/>
  <c r="DA488" i="25"/>
  <c r="DA379" i="25"/>
  <c r="BW197" i="25"/>
  <c r="BX94" i="25"/>
  <c r="BY94" i="25"/>
  <c r="CW274" i="8"/>
  <c r="CR393" i="8"/>
  <c r="CZ301" i="8"/>
  <c r="CV382" i="8"/>
  <c r="CY379" i="8"/>
  <c r="DA410" i="8"/>
  <c r="DA303" i="8"/>
  <c r="CV275" i="8"/>
  <c r="CZ271" i="8"/>
  <c r="CT505" i="8"/>
  <c r="CX513" i="8"/>
  <c r="DA270" i="8"/>
  <c r="DA377" i="8"/>
  <c r="CY515" i="8"/>
  <c r="DB269" i="8"/>
  <c r="DB376" i="8"/>
  <c r="DB412" i="8"/>
  <c r="DB305" i="8"/>
  <c r="CZ378" i="8"/>
  <c r="CV401" i="8"/>
  <c r="CV400" i="8"/>
  <c r="CX404" i="8"/>
  <c r="CT397" i="8"/>
  <c r="CT396" i="8"/>
  <c r="CY406" i="8"/>
  <c r="CQ391" i="8"/>
  <c r="CQ390" i="8"/>
  <c r="CQ284" i="8"/>
  <c r="CQ283" i="8"/>
  <c r="CX273" i="8"/>
  <c r="CW380" i="8" s="1"/>
  <c r="CV293" i="8"/>
  <c r="CX297" i="8"/>
  <c r="CY299" i="8"/>
  <c r="CT289" i="8"/>
  <c r="CS494" i="8"/>
  <c r="CT493" i="8"/>
  <c r="CQ496" i="8"/>
  <c r="CZ487" i="8"/>
  <c r="CV294" i="8"/>
  <c r="CR495" i="8"/>
  <c r="CV509" i="8"/>
  <c r="CV510" i="8"/>
  <c r="DB521" i="8"/>
  <c r="CS503" i="8"/>
  <c r="CR286" i="8"/>
  <c r="CX489" i="8"/>
  <c r="CU507" i="8"/>
  <c r="CP497" i="8"/>
  <c r="CZ517" i="8"/>
  <c r="DB485" i="8"/>
  <c r="DA519" i="8"/>
  <c r="DA486" i="8"/>
  <c r="CQ500" i="8"/>
  <c r="CQ499" i="8"/>
  <c r="CY488" i="8"/>
  <c r="CU492" i="8"/>
  <c r="CV491" i="8"/>
  <c r="CW511" i="8"/>
  <c r="CS493" i="8"/>
  <c r="CR278" i="8"/>
  <c r="CQ385" i="8" s="1"/>
  <c r="CT276" i="8"/>
  <c r="CS383" i="8" s="1"/>
  <c r="DC414" i="8"/>
  <c r="DC307" i="8"/>
  <c r="CT290" i="8"/>
  <c r="DC375" i="8"/>
  <c r="DC268" i="8"/>
  <c r="CP280" i="8"/>
  <c r="CO387" i="8" s="1"/>
  <c r="CQ279" i="8"/>
  <c r="CP386" i="8" s="1"/>
  <c r="CQ495" i="8"/>
  <c r="CI139" i="8"/>
  <c r="CK36" i="8"/>
  <c r="CL198" i="8"/>
  <c r="CN95" i="8"/>
  <c r="CR198" i="8"/>
  <c r="CT95" i="8"/>
  <c r="CO198" i="8"/>
  <c r="CQ95" i="8"/>
  <c r="CC133" i="8"/>
  <c r="CE30" i="8"/>
  <c r="CA131" i="8"/>
  <c r="CC28" i="8"/>
  <c r="BZ130" i="8"/>
  <c r="CB27" i="8"/>
  <c r="CW153" i="8"/>
  <c r="CY50" i="8"/>
  <c r="CH138" i="8"/>
  <c r="CJ35" i="8"/>
  <c r="BY129" i="8"/>
  <c r="BZ25" i="8"/>
  <c r="CA26" i="8"/>
  <c r="CU198" i="8"/>
  <c r="CW95" i="8"/>
  <c r="CY155" i="8"/>
  <c r="DA52" i="8"/>
  <c r="CB198" i="8"/>
  <c r="CD95" i="8"/>
  <c r="CG137" i="8"/>
  <c r="CI34" i="8"/>
  <c r="CM143" i="8"/>
  <c r="CO40" i="8"/>
  <c r="CY198" i="8"/>
  <c r="DA95" i="8"/>
  <c r="CM198" i="8"/>
  <c r="CO95" i="8"/>
  <c r="CV198" i="8"/>
  <c r="CX95" i="8"/>
  <c r="CN198" i="8"/>
  <c r="CP95" i="8"/>
  <c r="CX198" i="8"/>
  <c r="CZ95" i="8"/>
  <c r="CH198" i="8"/>
  <c r="CJ95" i="8"/>
  <c r="CG198" i="8"/>
  <c r="CI95" i="8"/>
  <c r="CR148" i="8"/>
  <c r="CT45" i="8"/>
  <c r="CB132" i="8"/>
  <c r="CD29" i="8"/>
  <c r="CS198" i="8"/>
  <c r="CU95" i="8"/>
  <c r="BX198" i="8"/>
  <c r="BZ95" i="8"/>
  <c r="BY95" i="8"/>
  <c r="CI198" i="8"/>
  <c r="CK95" i="8"/>
  <c r="CE198" i="8"/>
  <c r="CG95" i="8"/>
  <c r="CP198" i="8"/>
  <c r="CR95" i="8"/>
  <c r="CW198" i="8"/>
  <c r="CY95" i="8"/>
  <c r="CL37" i="8"/>
  <c r="CJ140" i="8"/>
  <c r="CZ198" i="8"/>
  <c r="DB95" i="8"/>
  <c r="DB199" i="8" s="1"/>
  <c r="CJ198" i="8"/>
  <c r="CL95" i="8"/>
  <c r="CD134" i="8"/>
  <c r="CF31" i="8"/>
  <c r="BY198" i="8"/>
  <c r="CA95" i="8"/>
  <c r="CX154" i="8"/>
  <c r="CZ51" i="8"/>
  <c r="CK141" i="8"/>
  <c r="CM38" i="8"/>
  <c r="CK198" i="8"/>
  <c r="CM95" i="8"/>
  <c r="CE135" i="8"/>
  <c r="CG32" i="8"/>
  <c r="CQ147" i="8"/>
  <c r="CS44" i="8"/>
  <c r="CF198" i="8"/>
  <c r="CH95" i="8"/>
  <c r="DA198" i="8"/>
  <c r="DC95" i="8"/>
  <c r="DC199" i="8" s="1"/>
  <c r="DC524" i="8" s="1"/>
  <c r="CP146" i="8"/>
  <c r="CR43" i="8"/>
  <c r="CT150" i="8"/>
  <c r="CV47" i="8"/>
  <c r="CS149" i="8"/>
  <c r="CU46" i="8"/>
  <c r="CL142" i="8"/>
  <c r="CN39" i="8"/>
  <c r="CC198" i="8"/>
  <c r="CE95" i="8"/>
  <c r="DC54" i="8"/>
  <c r="DC158" i="8" s="1"/>
  <c r="DC483" i="8" s="1"/>
  <c r="DA157" i="8"/>
  <c r="CN144" i="8"/>
  <c r="CP41" i="8"/>
  <c r="CQ42" i="8"/>
  <c r="CO145" i="8"/>
  <c r="CU151" i="8"/>
  <c r="CW48" i="8"/>
  <c r="CD198" i="8"/>
  <c r="CF95" i="8"/>
  <c r="CT198" i="8"/>
  <c r="CV95" i="8"/>
  <c r="DB53" i="8"/>
  <c r="DB157" i="8" s="1"/>
  <c r="CZ156" i="8"/>
  <c r="CV152" i="8"/>
  <c r="CX49" i="8"/>
  <c r="CQ198" i="8"/>
  <c r="CS95" i="8"/>
  <c r="CA198" i="8"/>
  <c r="CC95" i="8"/>
  <c r="CF136" i="8"/>
  <c r="CH33" i="8"/>
  <c r="BZ198" i="8"/>
  <c r="CB95" i="8"/>
  <c r="CV381" i="8" l="1"/>
  <c r="CX379" i="8"/>
  <c r="CY300" i="8"/>
  <c r="CU275" i="8"/>
  <c r="CW95" i="25"/>
  <c r="CU198" i="25"/>
  <c r="DB521" i="25"/>
  <c r="CV294" i="25"/>
  <c r="CV401" i="25"/>
  <c r="CV510" i="25"/>
  <c r="CV293" i="25"/>
  <c r="CV509" i="25"/>
  <c r="CV400" i="25"/>
  <c r="CS150" i="25"/>
  <c r="CU47" i="25"/>
  <c r="CA198" i="25"/>
  <c r="CC95" i="25"/>
  <c r="CB198" i="25"/>
  <c r="CD95" i="25"/>
  <c r="CD198" i="25"/>
  <c r="CF95" i="25"/>
  <c r="CW382" i="25"/>
  <c r="CW491" i="25"/>
  <c r="CW275" i="25"/>
  <c r="CO95" i="25"/>
  <c r="CM198" i="25"/>
  <c r="CK37" i="25"/>
  <c r="CI140" i="25"/>
  <c r="CP389" i="25"/>
  <c r="CP282" i="25"/>
  <c r="CP498" i="25"/>
  <c r="CQ95" i="25"/>
  <c r="CO198" i="25"/>
  <c r="DB95" i="25"/>
  <c r="DB199" i="25" s="1"/>
  <c r="CZ198" i="25"/>
  <c r="BX129" i="25"/>
  <c r="BZ26" i="25"/>
  <c r="BY25" i="25"/>
  <c r="CR95" i="25"/>
  <c r="CP198" i="25"/>
  <c r="CH95" i="25"/>
  <c r="CF198" i="25"/>
  <c r="CL38" i="25"/>
  <c r="CJ141" i="25"/>
  <c r="DA95" i="25"/>
  <c r="CY198" i="25"/>
  <c r="CR44" i="25"/>
  <c r="CP147" i="25"/>
  <c r="CJ95" i="25"/>
  <c r="CH198" i="25"/>
  <c r="CI95" i="25"/>
  <c r="CG198" i="25"/>
  <c r="CU493" i="25"/>
  <c r="CU277" i="25"/>
  <c r="CU384" i="25"/>
  <c r="CA27" i="25"/>
  <c r="BY130" i="25"/>
  <c r="CB28" i="25"/>
  <c r="BZ131" i="25"/>
  <c r="CS95" i="25"/>
  <c r="CQ198" i="25"/>
  <c r="DB54" i="25"/>
  <c r="DB158" i="25" s="1"/>
  <c r="CZ157" i="25"/>
  <c r="CD30" i="25"/>
  <c r="CB133" i="25"/>
  <c r="DA378" i="25"/>
  <c r="DA271" i="25"/>
  <c r="DA487" i="25"/>
  <c r="CH34" i="25"/>
  <c r="CF137" i="25"/>
  <c r="CT385" i="25"/>
  <c r="CT494" i="25"/>
  <c r="CT278" i="25"/>
  <c r="CJ36" i="25"/>
  <c r="CH139" i="25"/>
  <c r="CT46" i="25"/>
  <c r="CR149" i="25"/>
  <c r="CX198" i="25"/>
  <c r="CZ95" i="25"/>
  <c r="CZ301" i="25"/>
  <c r="CV48" i="25"/>
  <c r="CT151" i="25"/>
  <c r="CP95" i="25"/>
  <c r="CN198" i="25"/>
  <c r="CX274" i="25"/>
  <c r="CX490" i="25"/>
  <c r="CX381" i="25"/>
  <c r="CI35" i="25"/>
  <c r="CG138" i="25"/>
  <c r="DB413" i="25"/>
  <c r="CU95" i="25"/>
  <c r="CS198" i="25"/>
  <c r="CN95" i="25"/>
  <c r="CL198" i="25"/>
  <c r="CS495" i="25"/>
  <c r="CS279" i="25"/>
  <c r="CS386" i="25"/>
  <c r="DB305" i="25"/>
  <c r="CY51" i="25"/>
  <c r="CW154" i="25"/>
  <c r="CX50" i="25"/>
  <c r="CV153" i="25"/>
  <c r="CZ517" i="25"/>
  <c r="DC307" i="25"/>
  <c r="DC414" i="25"/>
  <c r="DC523" i="25"/>
  <c r="DB522" i="25"/>
  <c r="CE31" i="25"/>
  <c r="CC134" i="25"/>
  <c r="CR496" i="25"/>
  <c r="CR280" i="25"/>
  <c r="CR387" i="25"/>
  <c r="CC198" i="25"/>
  <c r="CE95" i="25"/>
  <c r="CN40" i="25"/>
  <c r="CL143" i="25"/>
  <c r="DC269" i="25"/>
  <c r="DC485" i="25"/>
  <c r="DC376" i="25"/>
  <c r="CQ388" i="25"/>
  <c r="CQ281" i="25"/>
  <c r="CQ497" i="25"/>
  <c r="DB486" i="25"/>
  <c r="DB270" i="25"/>
  <c r="DB377" i="25"/>
  <c r="CV274" i="8"/>
  <c r="CU381" i="8" s="1"/>
  <c r="CY407" i="8"/>
  <c r="CX299" i="8" s="1"/>
  <c r="CA95" i="25"/>
  <c r="BY198" i="25"/>
  <c r="CS45" i="25"/>
  <c r="CQ148" i="25"/>
  <c r="DC95" i="25"/>
  <c r="DC199" i="25" s="1"/>
  <c r="DA198" i="25"/>
  <c r="CX298" i="25"/>
  <c r="CX405" i="25"/>
  <c r="CX514" i="25"/>
  <c r="CX404" i="25"/>
  <c r="CX297" i="25"/>
  <c r="CX513" i="25"/>
  <c r="CR393" i="25"/>
  <c r="CR286" i="25"/>
  <c r="CR502" i="25"/>
  <c r="CR285" i="25"/>
  <c r="CR392" i="25"/>
  <c r="CR501" i="25"/>
  <c r="CT95" i="25"/>
  <c r="CR198" i="25"/>
  <c r="CX95" i="25"/>
  <c r="CV198" i="25"/>
  <c r="DB306" i="25"/>
  <c r="CY95" i="25"/>
  <c r="CW198" i="25"/>
  <c r="CT506" i="25"/>
  <c r="CT397" i="25"/>
  <c r="CT290" i="25"/>
  <c r="CT289" i="25"/>
  <c r="CT505" i="25"/>
  <c r="CT396" i="25"/>
  <c r="CW49" i="25"/>
  <c r="CU152" i="25"/>
  <c r="CK95" i="25"/>
  <c r="CI198" i="25"/>
  <c r="CY273" i="25"/>
  <c r="CY380" i="25"/>
  <c r="CY489" i="25"/>
  <c r="CO41" i="25"/>
  <c r="CM144" i="25"/>
  <c r="CZ409" i="25"/>
  <c r="CG33" i="25"/>
  <c r="CE136" i="25"/>
  <c r="BZ198" i="25"/>
  <c r="CB95" i="25"/>
  <c r="CK198" i="25"/>
  <c r="CM95" i="25"/>
  <c r="CQ392" i="8"/>
  <c r="BZ95" i="25"/>
  <c r="BX198" i="25"/>
  <c r="BY95" i="25"/>
  <c r="CZ272" i="25"/>
  <c r="CZ379" i="25"/>
  <c r="CZ488" i="25"/>
  <c r="DA53" i="25"/>
  <c r="CY156" i="25"/>
  <c r="CF32" i="25"/>
  <c r="CD135" i="25"/>
  <c r="CV492" i="25"/>
  <c r="CV383" i="25"/>
  <c r="CV276" i="25"/>
  <c r="CN145" i="25"/>
  <c r="CP42" i="25"/>
  <c r="CA132" i="25"/>
  <c r="CC29" i="25"/>
  <c r="CM39" i="25"/>
  <c r="CK142" i="25"/>
  <c r="CZ302" i="25"/>
  <c r="CX272" i="8"/>
  <c r="CW272" i="8" s="1"/>
  <c r="CE198" i="25"/>
  <c r="CG95" i="25"/>
  <c r="CQ43" i="25"/>
  <c r="CO146" i="25"/>
  <c r="DC55" i="25"/>
  <c r="DC159" i="25" s="1"/>
  <c r="DA158" i="25"/>
  <c r="CV95" i="25"/>
  <c r="CT198" i="25"/>
  <c r="CJ198" i="25"/>
  <c r="CL95" i="25"/>
  <c r="CX155" i="25"/>
  <c r="CZ52" i="25"/>
  <c r="CZ518" i="25"/>
  <c r="CZ409" i="8"/>
  <c r="CZ302" i="8"/>
  <c r="CU382" i="8"/>
  <c r="CY378" i="8"/>
  <c r="CZ270" i="8"/>
  <c r="CW512" i="8"/>
  <c r="CY271" i="8"/>
  <c r="DA269" i="8"/>
  <c r="DA304" i="8"/>
  <c r="DA411" i="8"/>
  <c r="DA376" i="8"/>
  <c r="DB413" i="8"/>
  <c r="DB306" i="8"/>
  <c r="DB375" i="8"/>
  <c r="DB268" i="8"/>
  <c r="CW489" i="8"/>
  <c r="CZ377" i="8"/>
  <c r="CS396" i="8"/>
  <c r="CS395" i="8"/>
  <c r="CW403" i="8"/>
  <c r="CX405" i="8"/>
  <c r="CU400" i="8"/>
  <c r="CU399" i="8"/>
  <c r="CP390" i="8"/>
  <c r="CP389" i="8"/>
  <c r="CP283" i="8"/>
  <c r="CP282" i="8"/>
  <c r="CS288" i="8"/>
  <c r="CS504" i="8"/>
  <c r="CS277" i="8"/>
  <c r="CR384" i="8" s="1"/>
  <c r="CW296" i="8"/>
  <c r="CX298" i="8"/>
  <c r="CX514" i="8"/>
  <c r="CU293" i="8"/>
  <c r="CU292" i="8"/>
  <c r="CW273" i="8"/>
  <c r="CV380" i="8" s="1"/>
  <c r="DB484" i="8"/>
  <c r="CU508" i="8"/>
  <c r="CU509" i="8"/>
  <c r="CV490" i="8"/>
  <c r="CX488" i="8"/>
  <c r="CU491" i="8"/>
  <c r="CY487" i="8"/>
  <c r="CT506" i="8"/>
  <c r="CY516" i="8"/>
  <c r="DA485" i="8"/>
  <c r="CR502" i="8"/>
  <c r="CQ285" i="8"/>
  <c r="CP499" i="8"/>
  <c r="CP498" i="8"/>
  <c r="CP496" i="8"/>
  <c r="DA520" i="8"/>
  <c r="DB522" i="8"/>
  <c r="CZ486" i="8"/>
  <c r="CT492" i="8"/>
  <c r="CR494" i="8"/>
  <c r="CZ518" i="8"/>
  <c r="CO280" i="8"/>
  <c r="CS289" i="8"/>
  <c r="CS276" i="8"/>
  <c r="DC308" i="8"/>
  <c r="DC415" i="8"/>
  <c r="CQ278" i="8"/>
  <c r="CP385" i="8" s="1"/>
  <c r="DC374" i="8"/>
  <c r="DC267" i="8"/>
  <c r="CP279" i="8"/>
  <c r="CO386" i="8" s="1"/>
  <c r="CV199" i="8"/>
  <c r="CX96" i="8"/>
  <c r="CI199" i="8"/>
  <c r="CK96" i="8"/>
  <c r="CA130" i="8"/>
  <c r="CC27" i="8"/>
  <c r="CC132" i="8"/>
  <c r="CE29" i="8"/>
  <c r="CQ146" i="8"/>
  <c r="CS43" i="8"/>
  <c r="CK199" i="8"/>
  <c r="CM96" i="8"/>
  <c r="BZ129" i="8"/>
  <c r="CA25" i="8"/>
  <c r="CB26" i="8"/>
  <c r="CQ199" i="8"/>
  <c r="CS96" i="8"/>
  <c r="CH199" i="8"/>
  <c r="CJ96" i="8"/>
  <c r="CG136" i="8"/>
  <c r="CI33" i="8"/>
  <c r="CA199" i="8"/>
  <c r="CC96" i="8"/>
  <c r="CX199" i="8"/>
  <c r="CZ96" i="8"/>
  <c r="CO144" i="8"/>
  <c r="CQ41" i="8"/>
  <c r="CV96" i="8"/>
  <c r="CT199" i="8"/>
  <c r="CD133" i="8"/>
  <c r="CF30" i="8"/>
  <c r="CJ139" i="8"/>
  <c r="CL36" i="8"/>
  <c r="CA96" i="8"/>
  <c r="BZ96" i="8"/>
  <c r="BY199" i="8"/>
  <c r="CV151" i="8"/>
  <c r="CX48" i="8"/>
  <c r="CX153" i="8"/>
  <c r="CZ50" i="8"/>
  <c r="CL141" i="8"/>
  <c r="CN38" i="8"/>
  <c r="BZ199" i="8"/>
  <c r="CB96" i="8"/>
  <c r="CO199" i="8"/>
  <c r="CQ96" i="8"/>
  <c r="CK140" i="8"/>
  <c r="CM37" i="8"/>
  <c r="CM199" i="8"/>
  <c r="CO96" i="8"/>
  <c r="CR96" i="8"/>
  <c r="CP199" i="8"/>
  <c r="CI138" i="8"/>
  <c r="CK35" i="8"/>
  <c r="CE134" i="8"/>
  <c r="CG31" i="8"/>
  <c r="CB199" i="8"/>
  <c r="CD96" i="8"/>
  <c r="CN143" i="8"/>
  <c r="CP40" i="8"/>
  <c r="CF135" i="8"/>
  <c r="CH32" i="8"/>
  <c r="DB96" i="8"/>
  <c r="DB200" i="8" s="1"/>
  <c r="CZ199" i="8"/>
  <c r="DA156" i="8"/>
  <c r="DC53" i="8"/>
  <c r="DC157" i="8" s="1"/>
  <c r="DC482" i="8" s="1"/>
  <c r="CS148" i="8"/>
  <c r="CU45" i="8"/>
  <c r="CY199" i="8"/>
  <c r="DA96" i="8"/>
  <c r="CI96" i="8"/>
  <c r="CG199" i="8"/>
  <c r="CN199" i="8"/>
  <c r="CP96" i="8"/>
  <c r="CE199" i="8"/>
  <c r="CG96" i="8"/>
  <c r="CO39" i="8"/>
  <c r="CM142" i="8"/>
  <c r="CL199" i="8"/>
  <c r="CN96" i="8"/>
  <c r="CB131" i="8"/>
  <c r="CD28" i="8"/>
  <c r="CC199" i="8"/>
  <c r="CE96" i="8"/>
  <c r="CR199" i="8"/>
  <c r="CT96" i="8"/>
  <c r="CD199" i="8"/>
  <c r="CF96" i="8"/>
  <c r="CH137" i="8"/>
  <c r="CJ34" i="8"/>
  <c r="CU150" i="8"/>
  <c r="CW47" i="8"/>
  <c r="CZ155" i="8"/>
  <c r="DB52" i="8"/>
  <c r="DB156" i="8" s="1"/>
  <c r="CL96" i="8"/>
  <c r="CJ199" i="8"/>
  <c r="DA51" i="8"/>
  <c r="CY154" i="8"/>
  <c r="CR147" i="8"/>
  <c r="CT44" i="8"/>
  <c r="CT149" i="8"/>
  <c r="CV46" i="8"/>
  <c r="CF199" i="8"/>
  <c r="CH96" i="8"/>
  <c r="CW152" i="8"/>
  <c r="CY49" i="8"/>
  <c r="CP145" i="8"/>
  <c r="CR42" i="8"/>
  <c r="CU199" i="8"/>
  <c r="CW96" i="8"/>
  <c r="DA199" i="8"/>
  <c r="DC96" i="8"/>
  <c r="DC200" i="8" s="1"/>
  <c r="DC525" i="8" s="1"/>
  <c r="CW199" i="8"/>
  <c r="CY96" i="8"/>
  <c r="CS199" i="8"/>
  <c r="CU96" i="8"/>
  <c r="CU274" i="8" l="1"/>
  <c r="CP391" i="8"/>
  <c r="CT382" i="8"/>
  <c r="CW379" i="8"/>
  <c r="CV488" i="8" s="1"/>
  <c r="CY408" i="8"/>
  <c r="CD96" i="25"/>
  <c r="CB199" i="25"/>
  <c r="CM96" i="25"/>
  <c r="CK199" i="25"/>
  <c r="CY155" i="25"/>
  <c r="DA52" i="25"/>
  <c r="CS149" i="25"/>
  <c r="CU46" i="25"/>
  <c r="CY408" i="25"/>
  <c r="CY301" i="25"/>
  <c r="CY517" i="25"/>
  <c r="CY300" i="25"/>
  <c r="CY516" i="25"/>
  <c r="CY407" i="25"/>
  <c r="CV47" i="25"/>
  <c r="CT150" i="25"/>
  <c r="CS199" i="25"/>
  <c r="CU96" i="25"/>
  <c r="CC28" i="25"/>
  <c r="CA131" i="25"/>
  <c r="CQ96" i="25"/>
  <c r="CO199" i="25"/>
  <c r="CT491" i="8"/>
  <c r="CT199" i="25"/>
  <c r="CV96" i="25"/>
  <c r="CW404" i="25"/>
  <c r="CW513" i="25"/>
  <c r="CW297" i="25"/>
  <c r="CW512" i="25"/>
  <c r="CW296" i="25"/>
  <c r="CW403" i="25"/>
  <c r="CC96" i="25"/>
  <c r="CA199" i="25"/>
  <c r="CP388" i="25"/>
  <c r="CP497" i="25"/>
  <c r="CP281" i="25"/>
  <c r="CP96" i="25"/>
  <c r="CN199" i="25"/>
  <c r="CS494" i="25"/>
  <c r="CS385" i="25"/>
  <c r="CS278" i="25"/>
  <c r="CT493" i="25"/>
  <c r="CT384" i="25"/>
  <c r="CT277" i="25"/>
  <c r="CQ147" i="25"/>
  <c r="CS44" i="25"/>
  <c r="CI139" i="25"/>
  <c r="CK36" i="25"/>
  <c r="CL142" i="25"/>
  <c r="CN39" i="25"/>
  <c r="CU400" i="25"/>
  <c r="CU509" i="25"/>
  <c r="CU293" i="25"/>
  <c r="CU399" i="25"/>
  <c r="CU292" i="25"/>
  <c r="CU508" i="25"/>
  <c r="CG199" i="25"/>
  <c r="CI96" i="25"/>
  <c r="CO96" i="25"/>
  <c r="CM199" i="25"/>
  <c r="CZ199" i="25"/>
  <c r="DB96" i="25"/>
  <c r="DB200" i="25" s="1"/>
  <c r="CE96" i="25"/>
  <c r="CC199" i="25"/>
  <c r="CF136" i="25"/>
  <c r="CH33" i="25"/>
  <c r="CE199" i="25"/>
  <c r="CG96" i="25"/>
  <c r="CJ96" i="25"/>
  <c r="CH199" i="25"/>
  <c r="CX273" i="25"/>
  <c r="CX380" i="25"/>
  <c r="CX489" i="25"/>
  <c r="CG32" i="25"/>
  <c r="CE135" i="25"/>
  <c r="CX154" i="25"/>
  <c r="CZ51" i="25"/>
  <c r="DB376" i="25"/>
  <c r="DB485" i="25"/>
  <c r="DB269" i="25"/>
  <c r="CW490" i="25"/>
  <c r="CW381" i="25"/>
  <c r="CW274" i="25"/>
  <c r="CH138" i="25"/>
  <c r="CJ35" i="25"/>
  <c r="CQ199" i="25"/>
  <c r="CS96" i="25"/>
  <c r="CR43" i="25"/>
  <c r="CP146" i="25"/>
  <c r="CS505" i="25"/>
  <c r="CS289" i="25"/>
  <c r="CS396" i="25"/>
  <c r="CS288" i="25"/>
  <c r="CS504" i="25"/>
  <c r="CS395" i="25"/>
  <c r="CR96" i="25"/>
  <c r="CP199" i="25"/>
  <c r="DC96" i="25"/>
  <c r="DC200" i="25" s="1"/>
  <c r="DA199" i="25"/>
  <c r="CV275" i="25"/>
  <c r="CV382" i="25"/>
  <c r="CV491" i="25"/>
  <c r="CT381" i="8"/>
  <c r="CV199" i="25"/>
  <c r="CX96" i="25"/>
  <c r="CW96" i="25"/>
  <c r="CU199" i="25"/>
  <c r="CF31" i="25"/>
  <c r="CD134" i="25"/>
  <c r="CX406" i="8"/>
  <c r="CW298" i="8" s="1"/>
  <c r="CU492" i="25"/>
  <c r="CU383" i="25"/>
  <c r="CU276" i="25"/>
  <c r="CQ42" i="25"/>
  <c r="CO145" i="25"/>
  <c r="CK96" i="25"/>
  <c r="CI199" i="25"/>
  <c r="DB53" i="25"/>
  <c r="DB157" i="25" s="1"/>
  <c r="CZ156" i="25"/>
  <c r="DA96" i="25"/>
  <c r="CY199" i="25"/>
  <c r="DA486" i="25"/>
  <c r="DA377" i="25"/>
  <c r="DA270" i="25"/>
  <c r="DC54" i="25"/>
  <c r="DC158" i="25" s="1"/>
  <c r="DA157" i="25"/>
  <c r="BY199" i="25"/>
  <c r="BZ96" i="25"/>
  <c r="CA96" i="25"/>
  <c r="CQ392" i="25"/>
  <c r="CQ285" i="25"/>
  <c r="CQ501" i="25"/>
  <c r="CQ284" i="25"/>
  <c r="CQ391" i="25"/>
  <c r="CQ500" i="25"/>
  <c r="DA305" i="25"/>
  <c r="DA412" i="25"/>
  <c r="DA304" i="25"/>
  <c r="DA520" i="25"/>
  <c r="DA411" i="25"/>
  <c r="DA521" i="25"/>
  <c r="CL96" i="25"/>
  <c r="CJ199" i="25"/>
  <c r="CT96" i="25"/>
  <c r="CR199" i="25"/>
  <c r="CY488" i="25"/>
  <c r="CY379" i="25"/>
  <c r="CY272" i="25"/>
  <c r="CY301" i="8"/>
  <c r="CY486" i="8"/>
  <c r="CN96" i="25"/>
  <c r="CL199" i="25"/>
  <c r="DC484" i="25"/>
  <c r="DC268" i="25"/>
  <c r="DC375" i="25"/>
  <c r="CO40" i="25"/>
  <c r="CM143" i="25"/>
  <c r="CW153" i="25"/>
  <c r="CY50" i="25"/>
  <c r="DC524" i="25"/>
  <c r="DC308" i="25"/>
  <c r="DC415" i="25"/>
  <c r="CP41" i="25"/>
  <c r="CN144" i="25"/>
  <c r="CQ280" i="25"/>
  <c r="CQ387" i="25"/>
  <c r="CQ496" i="25"/>
  <c r="CZ487" i="25"/>
  <c r="CZ378" i="25"/>
  <c r="CZ271" i="25"/>
  <c r="BY129" i="25"/>
  <c r="CA26" i="25"/>
  <c r="BZ25" i="25"/>
  <c r="CH96" i="25"/>
  <c r="CF199" i="25"/>
  <c r="CL37" i="25"/>
  <c r="CJ140" i="25"/>
  <c r="CD29" i="25"/>
  <c r="CB132" i="25"/>
  <c r="CM38" i="25"/>
  <c r="CK141" i="25"/>
  <c r="CE30" i="25"/>
  <c r="CC133" i="25"/>
  <c r="BZ199" i="25"/>
  <c r="CB96" i="25"/>
  <c r="CI34" i="25"/>
  <c r="CG137" i="25"/>
  <c r="CZ96" i="25"/>
  <c r="CX199" i="25"/>
  <c r="CR279" i="25"/>
  <c r="CR386" i="25"/>
  <c r="CR495" i="25"/>
  <c r="CX49" i="25"/>
  <c r="CV152" i="25"/>
  <c r="CT45" i="25"/>
  <c r="CR148" i="25"/>
  <c r="CB27" i="25"/>
  <c r="BZ130" i="25"/>
  <c r="CF96" i="25"/>
  <c r="CD199" i="25"/>
  <c r="CW48" i="25"/>
  <c r="CU151" i="25"/>
  <c r="CY96" i="25"/>
  <c r="CW199" i="25"/>
  <c r="CX271" i="8"/>
  <c r="CX378" i="8"/>
  <c r="CZ376" i="8"/>
  <c r="CR503" i="8"/>
  <c r="CY270" i="8"/>
  <c r="DA484" i="8"/>
  <c r="CZ303" i="8"/>
  <c r="CV379" i="8"/>
  <c r="CY377" i="8"/>
  <c r="CR383" i="8"/>
  <c r="DB414" i="8"/>
  <c r="DB307" i="8"/>
  <c r="DA412" i="8"/>
  <c r="CZ410" i="8"/>
  <c r="DA268" i="8"/>
  <c r="DA375" i="8"/>
  <c r="DA305" i="8"/>
  <c r="DB267" i="8"/>
  <c r="DB374" i="8"/>
  <c r="CT507" i="8"/>
  <c r="CT399" i="8"/>
  <c r="CT398" i="8"/>
  <c r="CW404" i="8"/>
  <c r="CV402" i="8"/>
  <c r="CR395" i="8"/>
  <c r="CR394" i="8"/>
  <c r="CV489" i="8"/>
  <c r="CO389" i="8"/>
  <c r="CO388" i="8"/>
  <c r="CP284" i="8"/>
  <c r="CO282" i="8"/>
  <c r="CO281" i="8"/>
  <c r="CT275" i="8"/>
  <c r="CS382" i="8" s="1"/>
  <c r="CT292" i="8"/>
  <c r="CT291" i="8"/>
  <c r="CV295" i="8"/>
  <c r="CW297" i="8"/>
  <c r="CW513" i="8"/>
  <c r="CR277" i="8"/>
  <c r="CV511" i="8"/>
  <c r="CR287" i="8"/>
  <c r="CZ269" i="8"/>
  <c r="CV273" i="8"/>
  <c r="CU380" i="8" s="1"/>
  <c r="CU490" i="8"/>
  <c r="CO496" i="8"/>
  <c r="CX487" i="8"/>
  <c r="CW488" i="8"/>
  <c r="DB483" i="8"/>
  <c r="DB523" i="8"/>
  <c r="CS492" i="8"/>
  <c r="CQ494" i="8"/>
  <c r="CR493" i="8"/>
  <c r="CP495" i="8"/>
  <c r="CZ519" i="8"/>
  <c r="CO498" i="8"/>
  <c r="CO497" i="8"/>
  <c r="CT508" i="8"/>
  <c r="DA521" i="8"/>
  <c r="CZ485" i="8"/>
  <c r="CY517" i="8"/>
  <c r="CX515" i="8"/>
  <c r="CS505" i="8"/>
  <c r="CQ501" i="8"/>
  <c r="CR276" i="8"/>
  <c r="CR288" i="8"/>
  <c r="CP278" i="8"/>
  <c r="CO385" i="8" s="1"/>
  <c r="DC266" i="8"/>
  <c r="DC373" i="8"/>
  <c r="DC309" i="8"/>
  <c r="DC416" i="8"/>
  <c r="CO279" i="8"/>
  <c r="CN386" i="8" s="1"/>
  <c r="CT274" i="8"/>
  <c r="CY200" i="8"/>
  <c r="DA97" i="8"/>
  <c r="CE200" i="8"/>
  <c r="CG97" i="8"/>
  <c r="CG200" i="8"/>
  <c r="CI97" i="8"/>
  <c r="CH136" i="8"/>
  <c r="CJ33" i="8"/>
  <c r="CN200" i="8"/>
  <c r="CP97" i="8"/>
  <c r="CP200" i="8"/>
  <c r="CR97" i="8"/>
  <c r="BZ200" i="8"/>
  <c r="CB97" i="8"/>
  <c r="CA97" i="8"/>
  <c r="CA129" i="8"/>
  <c r="CB25" i="8"/>
  <c r="CC26" i="8"/>
  <c r="CG135" i="8"/>
  <c r="CI32" i="8"/>
  <c r="CR200" i="8"/>
  <c r="CT97" i="8"/>
  <c r="CA200" i="8"/>
  <c r="CC97" i="8"/>
  <c r="CN97" i="8"/>
  <c r="CL200" i="8"/>
  <c r="CQ200" i="8"/>
  <c r="CS97" i="8"/>
  <c r="CR146" i="8"/>
  <c r="CT43" i="8"/>
  <c r="CT148" i="8"/>
  <c r="CV45" i="8"/>
  <c r="CT200" i="8"/>
  <c r="CV97" i="8"/>
  <c r="CO143" i="8"/>
  <c r="CQ40" i="8"/>
  <c r="CQ145" i="8"/>
  <c r="CS42" i="8"/>
  <c r="CF200" i="8"/>
  <c r="CH97" i="8"/>
  <c r="CX200" i="8"/>
  <c r="CZ97" i="8"/>
  <c r="CO200" i="8"/>
  <c r="CQ97" i="8"/>
  <c r="CJ138" i="8"/>
  <c r="CL35" i="8"/>
  <c r="CG30" i="8"/>
  <c r="CE133" i="8"/>
  <c r="CB130" i="8"/>
  <c r="CD27" i="8"/>
  <c r="CI200" i="8"/>
  <c r="CK97" i="8"/>
  <c r="CP144" i="8"/>
  <c r="CR41" i="8"/>
  <c r="CM200" i="8"/>
  <c r="CO97" i="8"/>
  <c r="CJ200" i="8"/>
  <c r="CL97" i="8"/>
  <c r="DA200" i="8"/>
  <c r="DC97" i="8"/>
  <c r="DC201" i="8" s="1"/>
  <c r="DC526" i="8" s="1"/>
  <c r="CZ154" i="8"/>
  <c r="DB51" i="8"/>
  <c r="DB155" i="8" s="1"/>
  <c r="CC200" i="8"/>
  <c r="CE97" i="8"/>
  <c r="CB200" i="8"/>
  <c r="CD97" i="8"/>
  <c r="CL140" i="8"/>
  <c r="CN37" i="8"/>
  <c r="CF134" i="8"/>
  <c r="CH31" i="8"/>
  <c r="CV200" i="8"/>
  <c r="CX97" i="8"/>
  <c r="DA155" i="8"/>
  <c r="DC52" i="8"/>
  <c r="DC156" i="8" s="1"/>
  <c r="DC481" i="8" s="1"/>
  <c r="CM141" i="8"/>
  <c r="CO38" i="8"/>
  <c r="CZ200" i="8"/>
  <c r="DB97" i="8"/>
  <c r="DB201" i="8" s="1"/>
  <c r="CS200" i="8"/>
  <c r="CU97" i="8"/>
  <c r="CC131" i="8"/>
  <c r="CE28" i="8"/>
  <c r="CS147" i="8"/>
  <c r="CU44" i="8"/>
  <c r="CY153" i="8"/>
  <c r="DA50" i="8"/>
  <c r="CY97" i="8"/>
  <c r="CW200" i="8"/>
  <c r="CU200" i="8"/>
  <c r="CW97" i="8"/>
  <c r="CW151" i="8"/>
  <c r="CY48" i="8"/>
  <c r="CU149" i="8"/>
  <c r="CW46" i="8"/>
  <c r="CD200" i="8"/>
  <c r="CF97" i="8"/>
  <c r="CX152" i="8"/>
  <c r="CZ49" i="8"/>
  <c r="CK139" i="8"/>
  <c r="CM36" i="8"/>
  <c r="CN142" i="8"/>
  <c r="CP39" i="8"/>
  <c r="CK200" i="8"/>
  <c r="CM97" i="8"/>
  <c r="CH200" i="8"/>
  <c r="CJ97" i="8"/>
  <c r="CV150" i="8"/>
  <c r="CX47" i="8"/>
  <c r="CF29" i="8"/>
  <c r="CD132" i="8"/>
  <c r="CI137" i="8"/>
  <c r="CK34" i="8"/>
  <c r="CX300" i="8" l="1"/>
  <c r="CW378" i="8"/>
  <c r="CW405" i="8"/>
  <c r="CW271" i="8"/>
  <c r="CV271" i="8" s="1"/>
  <c r="CX407" i="8"/>
  <c r="CW406" i="8" s="1"/>
  <c r="CX270" i="8"/>
  <c r="CI138" i="25"/>
  <c r="CK35" i="25"/>
  <c r="DB52" i="25"/>
  <c r="DB156" i="25" s="1"/>
  <c r="CZ155" i="25"/>
  <c r="CY200" i="25"/>
  <c r="DA97" i="25"/>
  <c r="CO39" i="25"/>
  <c r="CM142" i="25"/>
  <c r="CP496" i="25"/>
  <c r="CP387" i="25"/>
  <c r="CP280" i="25"/>
  <c r="DB484" i="25"/>
  <c r="DB375" i="25"/>
  <c r="DB268" i="25"/>
  <c r="CT200" i="25"/>
  <c r="CV97" i="25"/>
  <c r="CR200" i="25"/>
  <c r="CT97" i="25"/>
  <c r="CJ139" i="25"/>
  <c r="CL36" i="25"/>
  <c r="CG200" i="25"/>
  <c r="CI97" i="25"/>
  <c r="CN143" i="25"/>
  <c r="CP40" i="25"/>
  <c r="CR494" i="25"/>
  <c r="CR278" i="25"/>
  <c r="CR385" i="25"/>
  <c r="CV151" i="25"/>
  <c r="CX48" i="25"/>
  <c r="CO97" i="25"/>
  <c r="CM200" i="25"/>
  <c r="CY49" i="25"/>
  <c r="CW152" i="25"/>
  <c r="CB131" i="25"/>
  <c r="CD28" i="25"/>
  <c r="CD97" i="25"/>
  <c r="CB200" i="25"/>
  <c r="CY487" i="25"/>
  <c r="CY271" i="25"/>
  <c r="CY378" i="25"/>
  <c r="CP145" i="25"/>
  <c r="CR42" i="25"/>
  <c r="CL200" i="25"/>
  <c r="CN97" i="25"/>
  <c r="DC267" i="25"/>
  <c r="DC483" i="25"/>
  <c r="DC374" i="25"/>
  <c r="CU97" i="25"/>
  <c r="CS200" i="25"/>
  <c r="CV381" i="25"/>
  <c r="CV490" i="25"/>
  <c r="CV274" i="25"/>
  <c r="CJ34" i="25"/>
  <c r="CH137" i="25"/>
  <c r="CI200" i="25"/>
  <c r="CK97" i="25"/>
  <c r="CE97" i="25"/>
  <c r="CC200" i="25"/>
  <c r="CD200" i="25"/>
  <c r="CF97" i="25"/>
  <c r="CU491" i="25"/>
  <c r="CU382" i="25"/>
  <c r="CU275" i="25"/>
  <c r="CP97" i="25"/>
  <c r="CN200" i="25"/>
  <c r="CQ146" i="25"/>
  <c r="CS43" i="25"/>
  <c r="CR288" i="25"/>
  <c r="CR395" i="25"/>
  <c r="CR504" i="25"/>
  <c r="CR503" i="25"/>
  <c r="CR287" i="25"/>
  <c r="CR394" i="25"/>
  <c r="CU45" i="25"/>
  <c r="CS148" i="25"/>
  <c r="CF200" i="25"/>
  <c r="CH97" i="25"/>
  <c r="DC53" i="25"/>
  <c r="DC157" i="25" s="1"/>
  <c r="DA156" i="25"/>
  <c r="CQ386" i="25"/>
  <c r="CQ279" i="25"/>
  <c r="CQ495" i="25"/>
  <c r="CE134" i="25"/>
  <c r="CG31" i="25"/>
  <c r="CT508" i="25"/>
  <c r="CT292" i="25"/>
  <c r="CT399" i="25"/>
  <c r="CT398" i="25"/>
  <c r="CT507" i="25"/>
  <c r="CT291" i="25"/>
  <c r="CE29" i="25"/>
  <c r="CC132" i="25"/>
  <c r="CW47" i="25"/>
  <c r="CU150" i="25"/>
  <c r="BZ129" i="25"/>
  <c r="CB26" i="25"/>
  <c r="CA25" i="25"/>
  <c r="CX516" i="25"/>
  <c r="CX407" i="25"/>
  <c r="CX300" i="25"/>
  <c r="CX406" i="25"/>
  <c r="CX299" i="25"/>
  <c r="CX515" i="25"/>
  <c r="CT149" i="25"/>
  <c r="CV46" i="25"/>
  <c r="CT383" i="25"/>
  <c r="CT492" i="25"/>
  <c r="CT276" i="25"/>
  <c r="CV403" i="25"/>
  <c r="CV512" i="25"/>
  <c r="CV296" i="25"/>
  <c r="CV402" i="25"/>
  <c r="CV295" i="25"/>
  <c r="CV511" i="25"/>
  <c r="CX379" i="25"/>
  <c r="CX272" i="25"/>
  <c r="CX488" i="25"/>
  <c r="CN38" i="25"/>
  <c r="CL141" i="25"/>
  <c r="CZ304" i="25"/>
  <c r="CZ520" i="25"/>
  <c r="CZ411" i="25"/>
  <c r="CZ519" i="25"/>
  <c r="CZ303" i="25"/>
  <c r="CZ410" i="25"/>
  <c r="CY97" i="25"/>
  <c r="CW200" i="25"/>
  <c r="CW489" i="25"/>
  <c r="CW273" i="25"/>
  <c r="CW380" i="25"/>
  <c r="CS493" i="25"/>
  <c r="CS277" i="25"/>
  <c r="CS384" i="25"/>
  <c r="CP200" i="25"/>
  <c r="CR97" i="25"/>
  <c r="CU200" i="25"/>
  <c r="CW97" i="25"/>
  <c r="CA130" i="25"/>
  <c r="CC27" i="25"/>
  <c r="DB523" i="25"/>
  <c r="DB307" i="25"/>
  <c r="CI33" i="25"/>
  <c r="CG136" i="25"/>
  <c r="CH32" i="25"/>
  <c r="CF135" i="25"/>
  <c r="DA376" i="25"/>
  <c r="DA485" i="25"/>
  <c r="DA269" i="25"/>
  <c r="CK140" i="25"/>
  <c r="CM37" i="25"/>
  <c r="CX153" i="25"/>
  <c r="CZ50" i="25"/>
  <c r="CQ41" i="25"/>
  <c r="CO144" i="25"/>
  <c r="CP284" i="25"/>
  <c r="CP391" i="25"/>
  <c r="CP500" i="25"/>
  <c r="CP390" i="25"/>
  <c r="CP283" i="25"/>
  <c r="CP499" i="25"/>
  <c r="CA200" i="25"/>
  <c r="CC97" i="25"/>
  <c r="CZ97" i="25"/>
  <c r="CX200" i="25"/>
  <c r="DC309" i="25"/>
  <c r="DC525" i="25"/>
  <c r="DC416" i="25"/>
  <c r="CT44" i="25"/>
  <c r="CR147" i="25"/>
  <c r="CQ97" i="25"/>
  <c r="CO200" i="25"/>
  <c r="CO388" i="25"/>
  <c r="CO497" i="25"/>
  <c r="CO281" i="25"/>
  <c r="CX97" i="25"/>
  <c r="CV200" i="25"/>
  <c r="CS97" i="25"/>
  <c r="CQ200" i="25"/>
  <c r="CF30" i="25"/>
  <c r="CD133" i="25"/>
  <c r="CZ377" i="25"/>
  <c r="CZ486" i="25"/>
  <c r="CZ270" i="25"/>
  <c r="CG97" i="25"/>
  <c r="CE200" i="25"/>
  <c r="CY485" i="8"/>
  <c r="DB97" i="25"/>
  <c r="DB201" i="25" s="1"/>
  <c r="CZ200" i="25"/>
  <c r="CH200" i="25"/>
  <c r="CJ97" i="25"/>
  <c r="DA51" i="25"/>
  <c r="CY154" i="25"/>
  <c r="CA97" i="25"/>
  <c r="BZ200" i="25"/>
  <c r="CB97" i="25"/>
  <c r="DA200" i="25"/>
  <c r="DC97" i="25"/>
  <c r="DC201" i="25" s="1"/>
  <c r="CM97" i="25"/>
  <c r="CK200" i="25"/>
  <c r="CL97" i="25"/>
  <c r="CJ200" i="25"/>
  <c r="DB414" i="25"/>
  <c r="CX377" i="8"/>
  <c r="DA306" i="8"/>
  <c r="CZ304" i="8"/>
  <c r="CY302" i="8"/>
  <c r="DB524" i="8"/>
  <c r="CQ383" i="8"/>
  <c r="DA374" i="8"/>
  <c r="CZ375" i="8"/>
  <c r="CN388" i="8"/>
  <c r="DA413" i="8"/>
  <c r="CV404" i="8"/>
  <c r="CS381" i="8"/>
  <c r="CN280" i="8"/>
  <c r="CQ502" i="8"/>
  <c r="CZ268" i="8"/>
  <c r="CS491" i="8"/>
  <c r="CN387" i="8"/>
  <c r="CZ411" i="8"/>
  <c r="CY409" i="8"/>
  <c r="DB308" i="8"/>
  <c r="DB266" i="8"/>
  <c r="DB373" i="8"/>
  <c r="DA267" i="8"/>
  <c r="DB415" i="8"/>
  <c r="CQ277" i="8"/>
  <c r="CQ384" i="8"/>
  <c r="CU401" i="8"/>
  <c r="CV403" i="8"/>
  <c r="CS398" i="8"/>
  <c r="CS397" i="8"/>
  <c r="CQ493" i="8"/>
  <c r="CO390" i="8"/>
  <c r="CY269" i="8"/>
  <c r="CY376" i="8"/>
  <c r="CQ394" i="8"/>
  <c r="CQ393" i="8"/>
  <c r="CV297" i="8"/>
  <c r="CV272" i="8"/>
  <c r="CU379" i="8" s="1"/>
  <c r="CU294" i="8"/>
  <c r="CV296" i="8"/>
  <c r="CV512" i="8"/>
  <c r="CU273" i="8"/>
  <c r="CT380" i="8" s="1"/>
  <c r="CS291" i="8"/>
  <c r="CS290" i="8"/>
  <c r="CS275" i="8"/>
  <c r="CU510" i="8"/>
  <c r="CQ286" i="8"/>
  <c r="CS506" i="8"/>
  <c r="CN281" i="8"/>
  <c r="CT490" i="8"/>
  <c r="DA522" i="8"/>
  <c r="DB482" i="8"/>
  <c r="CU489" i="8"/>
  <c r="CX516" i="8"/>
  <c r="CR492" i="8"/>
  <c r="CP494" i="8"/>
  <c r="CZ520" i="8"/>
  <c r="CO495" i="8"/>
  <c r="CW487" i="8"/>
  <c r="CZ484" i="8"/>
  <c r="CN497" i="8"/>
  <c r="CX486" i="8"/>
  <c r="CO283" i="8"/>
  <c r="CP500" i="8"/>
  <c r="CW514" i="8"/>
  <c r="CS507" i="8"/>
  <c r="CY518" i="8"/>
  <c r="CN496" i="8"/>
  <c r="CR504" i="8"/>
  <c r="DA483" i="8"/>
  <c r="CO278" i="8"/>
  <c r="CN385" i="8" s="1"/>
  <c r="CQ287" i="8"/>
  <c r="CN279" i="8"/>
  <c r="DC310" i="8"/>
  <c r="DC417" i="8"/>
  <c r="CS274" i="8"/>
  <c r="DC265" i="8"/>
  <c r="DC372" i="8"/>
  <c r="CQ276" i="8"/>
  <c r="CY152" i="8"/>
  <c r="DA49" i="8"/>
  <c r="CH201" i="8"/>
  <c r="CJ98" i="8"/>
  <c r="CU201" i="8"/>
  <c r="CW98" i="8"/>
  <c r="CW150" i="8"/>
  <c r="CY47" i="8"/>
  <c r="CG134" i="8"/>
  <c r="CI31" i="8"/>
  <c r="CS146" i="8"/>
  <c r="CU43" i="8"/>
  <c r="CG201" i="8"/>
  <c r="CI98" i="8"/>
  <c r="CJ201" i="8"/>
  <c r="CL98" i="8"/>
  <c r="CQ144" i="8"/>
  <c r="CS41" i="8"/>
  <c r="CW201" i="8"/>
  <c r="CY98" i="8"/>
  <c r="CM201" i="8"/>
  <c r="CO98" i="8"/>
  <c r="CP143" i="8"/>
  <c r="CR40" i="8"/>
  <c r="CO142" i="8"/>
  <c r="CQ39" i="8"/>
  <c r="CZ201" i="8"/>
  <c r="DB98" i="8"/>
  <c r="DB202" i="8" s="1"/>
  <c r="CT201" i="8"/>
  <c r="CV98" i="8"/>
  <c r="CR201" i="8"/>
  <c r="CT98" i="8"/>
  <c r="CX201" i="8"/>
  <c r="CZ98" i="8"/>
  <c r="CO201" i="8"/>
  <c r="CQ98" i="8"/>
  <c r="CK33" i="8"/>
  <c r="CI136" i="8"/>
  <c r="CP201" i="8"/>
  <c r="CR98" i="8"/>
  <c r="CZ153" i="8"/>
  <c r="DB50" i="8"/>
  <c r="DB154" i="8" s="1"/>
  <c r="DA154" i="8"/>
  <c r="DC51" i="8"/>
  <c r="DC155" i="8" s="1"/>
  <c r="DC480" i="8" s="1"/>
  <c r="CH135" i="8"/>
  <c r="CJ32" i="8"/>
  <c r="CV201" i="8"/>
  <c r="CX98" i="8"/>
  <c r="DA201" i="8"/>
  <c r="DC98" i="8"/>
  <c r="DC202" i="8" s="1"/>
  <c r="DC527" i="8" s="1"/>
  <c r="CR145" i="8"/>
  <c r="CT42" i="8"/>
  <c r="CM140" i="8"/>
  <c r="CO37" i="8"/>
  <c r="CU148" i="8"/>
  <c r="CW45" i="8"/>
  <c r="CN141" i="8"/>
  <c r="CP38" i="8"/>
  <c r="CE201" i="8"/>
  <c r="CG98" i="8"/>
  <c r="CD131" i="8"/>
  <c r="CF28" i="8"/>
  <c r="CS201" i="8"/>
  <c r="CU98" i="8"/>
  <c r="CA201" i="8"/>
  <c r="CC98" i="8"/>
  <c r="CB98" i="8"/>
  <c r="CK138" i="8"/>
  <c r="CM35" i="8"/>
  <c r="CY201" i="8"/>
  <c r="DA98" i="8"/>
  <c r="CK201" i="8"/>
  <c r="CM98" i="8"/>
  <c r="CL139" i="8"/>
  <c r="CN36" i="8"/>
  <c r="CN201" i="8"/>
  <c r="CP98" i="8"/>
  <c r="CB201" i="8"/>
  <c r="CD98" i="8"/>
  <c r="CF201" i="8"/>
  <c r="CH98" i="8"/>
  <c r="CJ137" i="8"/>
  <c r="CL34" i="8"/>
  <c r="CX151" i="8"/>
  <c r="CZ48" i="8"/>
  <c r="CV149" i="8"/>
  <c r="CX46" i="8"/>
  <c r="CC130" i="8"/>
  <c r="CE27" i="8"/>
  <c r="CF133" i="8"/>
  <c r="CH30" i="8"/>
  <c r="CD201" i="8"/>
  <c r="CF98" i="8"/>
  <c r="CL201" i="8"/>
  <c r="CN98" i="8"/>
  <c r="CB129" i="8"/>
  <c r="CC25" i="8"/>
  <c r="CD26" i="8"/>
  <c r="CI201" i="8"/>
  <c r="CK98" i="8"/>
  <c r="CE132" i="8"/>
  <c r="CG29" i="8"/>
  <c r="CQ201" i="8"/>
  <c r="CS98" i="8"/>
  <c r="CT147" i="8"/>
  <c r="CV44" i="8"/>
  <c r="CC201" i="8"/>
  <c r="CE98" i="8"/>
  <c r="CV378" i="8" l="1"/>
  <c r="CW377" i="8"/>
  <c r="CW299" i="8"/>
  <c r="CV405" i="8" s="1"/>
  <c r="CC131" i="25"/>
  <c r="CE28" i="25"/>
  <c r="CW272" i="25"/>
  <c r="CW488" i="25"/>
  <c r="CW379" i="25"/>
  <c r="DA375" i="25"/>
  <c r="DA484" i="25"/>
  <c r="DA268" i="25"/>
  <c r="CW270" i="8"/>
  <c r="CV486" i="8" s="1"/>
  <c r="CN98" i="25"/>
  <c r="CL201" i="25"/>
  <c r="CI98" i="25"/>
  <c r="CG201" i="25"/>
  <c r="CM141" i="25"/>
  <c r="CO38" i="25"/>
  <c r="CR384" i="25"/>
  <c r="CR277" i="25"/>
  <c r="CR493" i="25"/>
  <c r="CY519" i="25"/>
  <c r="CY303" i="25"/>
  <c r="CY410" i="25"/>
  <c r="CY302" i="25"/>
  <c r="CY518" i="25"/>
  <c r="CY409" i="25"/>
  <c r="CD27" i="25"/>
  <c r="CB130" i="25"/>
  <c r="CW98" i="25"/>
  <c r="CU201" i="25"/>
  <c r="CK98" i="25"/>
  <c r="CI201" i="25"/>
  <c r="CO496" i="25"/>
  <c r="CO387" i="25"/>
  <c r="CO280" i="25"/>
  <c r="DC52" i="25"/>
  <c r="DC156" i="25" s="1"/>
  <c r="DA155" i="25"/>
  <c r="CZ98" i="25"/>
  <c r="CX201" i="25"/>
  <c r="CV45" i="25"/>
  <c r="CT148" i="25"/>
  <c r="CK34" i="25"/>
  <c r="CI137" i="25"/>
  <c r="CW299" i="25"/>
  <c r="CW406" i="25"/>
  <c r="CW515" i="25"/>
  <c r="CW514" i="25"/>
  <c r="CW298" i="25"/>
  <c r="CW405" i="25"/>
  <c r="CE133" i="25"/>
  <c r="CG30" i="25"/>
  <c r="CS398" i="25"/>
  <c r="CS507" i="25"/>
  <c r="CS291" i="25"/>
  <c r="CS397" i="25"/>
  <c r="CS506" i="25"/>
  <c r="CS290" i="25"/>
  <c r="DA306" i="25"/>
  <c r="DA413" i="25"/>
  <c r="DA522" i="25"/>
  <c r="CU44" i="25"/>
  <c r="CS147" i="25"/>
  <c r="CH98" i="25"/>
  <c r="CF201" i="25"/>
  <c r="CL35" i="25"/>
  <c r="CJ138" i="25"/>
  <c r="CT43" i="25"/>
  <c r="CR146" i="25"/>
  <c r="DA50" i="25"/>
  <c r="CY153" i="25"/>
  <c r="CO201" i="25"/>
  <c r="CQ98" i="25"/>
  <c r="CL140" i="25"/>
  <c r="CN37" i="25"/>
  <c r="CV201" i="25"/>
  <c r="CX98" i="25"/>
  <c r="CD98" i="25"/>
  <c r="CB201" i="25"/>
  <c r="CJ201" i="25"/>
  <c r="CL98" i="25"/>
  <c r="CZ485" i="25"/>
  <c r="CZ269" i="25"/>
  <c r="CZ376" i="25"/>
  <c r="CQ145" i="25"/>
  <c r="CS42" i="25"/>
  <c r="CY98" i="25"/>
  <c r="CW201" i="25"/>
  <c r="CS492" i="25"/>
  <c r="CS383" i="25"/>
  <c r="CS276" i="25"/>
  <c r="CB98" i="25"/>
  <c r="CA201" i="25"/>
  <c r="CC98" i="25"/>
  <c r="CP495" i="25"/>
  <c r="CP279" i="25"/>
  <c r="CP386" i="25"/>
  <c r="CM98" i="25"/>
  <c r="CK201" i="25"/>
  <c r="CU381" i="25"/>
  <c r="CU274" i="25"/>
  <c r="CU490" i="25"/>
  <c r="DB483" i="25"/>
  <c r="DB267" i="25"/>
  <c r="DB374" i="25"/>
  <c r="CQ385" i="25"/>
  <c r="CQ494" i="25"/>
  <c r="CQ278" i="25"/>
  <c r="CQ40" i="25"/>
  <c r="CO143" i="25"/>
  <c r="CG98" i="25"/>
  <c r="CE201" i="25"/>
  <c r="CS98" i="25"/>
  <c r="CQ201" i="25"/>
  <c r="CJ98" i="25"/>
  <c r="CH201" i="25"/>
  <c r="CT98" i="25"/>
  <c r="CR201" i="25"/>
  <c r="CU511" i="25"/>
  <c r="CU295" i="25"/>
  <c r="CU402" i="25"/>
  <c r="CU294" i="25"/>
  <c r="CU401" i="25"/>
  <c r="CU510" i="25"/>
  <c r="CG135" i="25"/>
  <c r="CI32" i="25"/>
  <c r="CQ503" i="25"/>
  <c r="CQ394" i="25"/>
  <c r="CQ287" i="25"/>
  <c r="CQ502" i="25"/>
  <c r="CQ393" i="25"/>
  <c r="CQ286" i="25"/>
  <c r="CP98" i="25"/>
  <c r="CN201" i="25"/>
  <c r="CC201" i="25"/>
  <c r="CE98" i="25"/>
  <c r="CX152" i="25"/>
  <c r="CZ49" i="25"/>
  <c r="CX378" i="25"/>
  <c r="CX271" i="25"/>
  <c r="CX487" i="25"/>
  <c r="CO499" i="25"/>
  <c r="CO283" i="25"/>
  <c r="CO390" i="25"/>
  <c r="CO282" i="25"/>
  <c r="CN497" i="25" s="1"/>
  <c r="CO389" i="25"/>
  <c r="CN388" i="25" s="1"/>
  <c r="CO498" i="25"/>
  <c r="CJ33" i="25"/>
  <c r="CH136" i="25"/>
  <c r="CO98" i="25"/>
  <c r="CM201" i="25"/>
  <c r="CH31" i="25"/>
  <c r="CF134" i="25"/>
  <c r="DA98" i="25"/>
  <c r="CY201" i="25"/>
  <c r="CX47" i="25"/>
  <c r="CV150" i="25"/>
  <c r="CR98" i="25"/>
  <c r="CP201" i="25"/>
  <c r="CF98" i="25"/>
  <c r="CD201" i="25"/>
  <c r="CR41" i="25"/>
  <c r="CP144" i="25"/>
  <c r="DA201" i="25"/>
  <c r="DC98" i="25"/>
  <c r="DC202" i="25" s="1"/>
  <c r="CY377" i="25"/>
  <c r="CY486" i="25"/>
  <c r="CY270" i="25"/>
  <c r="DB415" i="25"/>
  <c r="DA307" i="25" s="1"/>
  <c r="DB524" i="25"/>
  <c r="DB308" i="25"/>
  <c r="CV98" i="25"/>
  <c r="CT201" i="25"/>
  <c r="CT382" i="25"/>
  <c r="CT491" i="25"/>
  <c r="CT275" i="25"/>
  <c r="CM36" i="25"/>
  <c r="CK139" i="25"/>
  <c r="CZ201" i="25"/>
  <c r="DB98" i="25"/>
  <c r="DB202" i="25" s="1"/>
  <c r="DC526" i="25"/>
  <c r="DC417" i="25"/>
  <c r="DC310" i="25"/>
  <c r="DB525" i="25" s="1"/>
  <c r="CU98" i="25"/>
  <c r="CS201" i="25"/>
  <c r="DB51" i="25"/>
  <c r="DB155" i="25" s="1"/>
  <c r="CZ154" i="25"/>
  <c r="CV273" i="25"/>
  <c r="CV380" i="25"/>
  <c r="CV489" i="25"/>
  <c r="CP39" i="25"/>
  <c r="CN142" i="25"/>
  <c r="CB25" i="25"/>
  <c r="CC26" i="25"/>
  <c r="CA129" i="25"/>
  <c r="CY48" i="25"/>
  <c r="CW151" i="25"/>
  <c r="DC482" i="25"/>
  <c r="DC266" i="25"/>
  <c r="DC373" i="25"/>
  <c r="CW46" i="25"/>
  <c r="CU149" i="25"/>
  <c r="CD132" i="25"/>
  <c r="CF29" i="25"/>
  <c r="CZ374" i="8"/>
  <c r="CZ305" i="8"/>
  <c r="CZ412" i="8"/>
  <c r="CX408" i="8"/>
  <c r="CY410" i="8"/>
  <c r="CY375" i="8"/>
  <c r="CP277" i="8"/>
  <c r="DB309" i="8"/>
  <c r="CY268" i="8"/>
  <c r="CM387" i="8"/>
  <c r="CP383" i="8"/>
  <c r="CP501" i="8"/>
  <c r="CX517" i="8"/>
  <c r="DA373" i="8"/>
  <c r="CM386" i="8"/>
  <c r="CU488" i="8"/>
  <c r="CX269" i="8"/>
  <c r="CU403" i="8"/>
  <c r="CY303" i="8"/>
  <c r="CZ267" i="8"/>
  <c r="CU378" i="8"/>
  <c r="CX376" i="8"/>
  <c r="DA266" i="8"/>
  <c r="DB416" i="8"/>
  <c r="DB372" i="8"/>
  <c r="DB265" i="8"/>
  <c r="CR381" i="8"/>
  <c r="DA414" i="8"/>
  <c r="CN389" i="8"/>
  <c r="DA307" i="8"/>
  <c r="CT400" i="8"/>
  <c r="CU511" i="8"/>
  <c r="CP393" i="8"/>
  <c r="CP392" i="8"/>
  <c r="CU402" i="8"/>
  <c r="CT509" i="8"/>
  <c r="CR275" i="8"/>
  <c r="CR382" i="8"/>
  <c r="CR397" i="8"/>
  <c r="CR396" i="8"/>
  <c r="CP384" i="8"/>
  <c r="CN282" i="8"/>
  <c r="CR290" i="8"/>
  <c r="CR289" i="8"/>
  <c r="CX301" i="8"/>
  <c r="CT273" i="8"/>
  <c r="CS380" i="8" s="1"/>
  <c r="CM280" i="8"/>
  <c r="CR505" i="8"/>
  <c r="CP286" i="8"/>
  <c r="CP285" i="8"/>
  <c r="CT293" i="8"/>
  <c r="CU295" i="8"/>
  <c r="CU272" i="8"/>
  <c r="CT488" i="8" s="1"/>
  <c r="CW486" i="8"/>
  <c r="DA482" i="8"/>
  <c r="CP493" i="8"/>
  <c r="CY519" i="8"/>
  <c r="DB481" i="8"/>
  <c r="CO494" i="8"/>
  <c r="CN495" i="8"/>
  <c r="CT489" i="8"/>
  <c r="CR491" i="8"/>
  <c r="CQ492" i="8"/>
  <c r="CZ483" i="8"/>
  <c r="CR506" i="8"/>
  <c r="CY484" i="8"/>
  <c r="CZ521" i="8"/>
  <c r="CS490" i="8"/>
  <c r="DA523" i="8"/>
  <c r="CX485" i="8"/>
  <c r="CQ503" i="8"/>
  <c r="CM496" i="8"/>
  <c r="CO499" i="8"/>
  <c r="CV513" i="8"/>
  <c r="CV298" i="8"/>
  <c r="CW515" i="8"/>
  <c r="CV487" i="8"/>
  <c r="DB525" i="8"/>
  <c r="CU296" i="8"/>
  <c r="CR274" i="8"/>
  <c r="CP276" i="8"/>
  <c r="DC264" i="8"/>
  <c r="DC371" i="8"/>
  <c r="CU271" i="8"/>
  <c r="CN278" i="8"/>
  <c r="CM385" i="8" s="1"/>
  <c r="DC311" i="8"/>
  <c r="DC418" i="8"/>
  <c r="CM279" i="8"/>
  <c r="CH134" i="8"/>
  <c r="CJ31" i="8"/>
  <c r="CM139" i="8"/>
  <c r="CO36" i="8"/>
  <c r="CU202" i="8"/>
  <c r="CW99" i="8"/>
  <c r="CP142" i="8"/>
  <c r="CR39" i="8"/>
  <c r="CQ202" i="8"/>
  <c r="CS99" i="8"/>
  <c r="CJ136" i="8"/>
  <c r="CL33" i="8"/>
  <c r="CI135" i="8"/>
  <c r="CK32" i="8"/>
  <c r="CH202" i="8"/>
  <c r="CJ99" i="8"/>
  <c r="CZ152" i="8"/>
  <c r="DB49" i="8"/>
  <c r="DB153" i="8" s="1"/>
  <c r="CZ99" i="8"/>
  <c r="CX202" i="8"/>
  <c r="CR144" i="8"/>
  <c r="CT41" i="8"/>
  <c r="CS202" i="8"/>
  <c r="CU99" i="8"/>
  <c r="CR202" i="8"/>
  <c r="CT99" i="8"/>
  <c r="CD130" i="8"/>
  <c r="CF27" i="8"/>
  <c r="CE131" i="8"/>
  <c r="CG28" i="8"/>
  <c r="CP37" i="8"/>
  <c r="CN140" i="8"/>
  <c r="CW149" i="8"/>
  <c r="CY46" i="8"/>
  <c r="CV99" i="8"/>
  <c r="CT202" i="8"/>
  <c r="CO202" i="8"/>
  <c r="CQ99" i="8"/>
  <c r="CL202" i="8"/>
  <c r="CN99" i="8"/>
  <c r="CC129" i="8"/>
  <c r="CD25" i="8"/>
  <c r="CE26" i="8"/>
  <c r="CZ202" i="8"/>
  <c r="DB99" i="8"/>
  <c r="DB203" i="8" s="1"/>
  <c r="CW202" i="8"/>
  <c r="CY99" i="8"/>
  <c r="DA202" i="8"/>
  <c r="DC99" i="8"/>
  <c r="DC203" i="8" s="1"/>
  <c r="DC528" i="8" s="1"/>
  <c r="CF132" i="8"/>
  <c r="CH29" i="8"/>
  <c r="CY202" i="8"/>
  <c r="DA99" i="8"/>
  <c r="CI202" i="8"/>
  <c r="CK99" i="8"/>
  <c r="CE202" i="8"/>
  <c r="CG99" i="8"/>
  <c r="CT146" i="8"/>
  <c r="CV43" i="8"/>
  <c r="CK137" i="8"/>
  <c r="CM34" i="8"/>
  <c r="CV202" i="8"/>
  <c r="CX99" i="8"/>
  <c r="CS145" i="8"/>
  <c r="CU42" i="8"/>
  <c r="DA153" i="8"/>
  <c r="DC50" i="8"/>
  <c r="DC154" i="8" s="1"/>
  <c r="DC479" i="8" s="1"/>
  <c r="CF202" i="8"/>
  <c r="CH99" i="8"/>
  <c r="CD202" i="8"/>
  <c r="CF99" i="8"/>
  <c r="CQ143" i="8"/>
  <c r="CS40" i="8"/>
  <c r="CJ202" i="8"/>
  <c r="CL99" i="8"/>
  <c r="CK202" i="8"/>
  <c r="CM99" i="8"/>
  <c r="CC99" i="8"/>
  <c r="CD99" i="8"/>
  <c r="CB202" i="8"/>
  <c r="CM202" i="8"/>
  <c r="CO99" i="8"/>
  <c r="CC202" i="8"/>
  <c r="CE99" i="8"/>
  <c r="CG133" i="8"/>
  <c r="CI30" i="8"/>
  <c r="CO141" i="8"/>
  <c r="CQ38" i="8"/>
  <c r="CN202" i="8"/>
  <c r="CP99" i="8"/>
  <c r="CV148" i="8"/>
  <c r="CX45" i="8"/>
  <c r="CP202" i="8"/>
  <c r="CR99" i="8"/>
  <c r="CG202" i="8"/>
  <c r="CI99" i="8"/>
  <c r="CX150" i="8"/>
  <c r="CZ47" i="8"/>
  <c r="CL138" i="8"/>
  <c r="CN35" i="8"/>
  <c r="CU147" i="8"/>
  <c r="CW44" i="8"/>
  <c r="CY151" i="8"/>
  <c r="DA48" i="8"/>
  <c r="CV377" i="8" l="1"/>
  <c r="CO384" i="8"/>
  <c r="CY485" i="25"/>
  <c r="CY269" i="25"/>
  <c r="CY376" i="25"/>
  <c r="DA414" i="25"/>
  <c r="CZ306" i="25" s="1"/>
  <c r="CP99" i="25"/>
  <c r="CN202" i="25"/>
  <c r="CV379" i="25"/>
  <c r="CV488" i="25"/>
  <c r="CV272" i="25"/>
  <c r="CH99" i="25"/>
  <c r="CF202" i="25"/>
  <c r="CO386" i="25"/>
  <c r="CO495" i="25"/>
  <c r="CO279" i="25"/>
  <c r="CX46" i="25"/>
  <c r="CV149" i="25"/>
  <c r="CG29" i="25"/>
  <c r="CE132" i="25"/>
  <c r="CU273" i="25"/>
  <c r="CU489" i="25"/>
  <c r="CU380" i="25"/>
  <c r="CW150" i="25"/>
  <c r="CY47" i="25"/>
  <c r="DB50" i="25"/>
  <c r="DB154" i="25" s="1"/>
  <c r="CZ153" i="25"/>
  <c r="CV44" i="25"/>
  <c r="CT147" i="25"/>
  <c r="CI31" i="25"/>
  <c r="CG134" i="25"/>
  <c r="CY411" i="8"/>
  <c r="CH135" i="25"/>
  <c r="CJ32" i="25"/>
  <c r="CZ99" i="25"/>
  <c r="CX202" i="25"/>
  <c r="CQ277" i="25"/>
  <c r="CQ493" i="25"/>
  <c r="CQ384" i="25"/>
  <c r="CK99" i="25"/>
  <c r="CI202" i="25"/>
  <c r="CX377" i="25"/>
  <c r="CX486" i="25"/>
  <c r="CX270" i="25"/>
  <c r="CN498" i="25"/>
  <c r="CN282" i="25"/>
  <c r="CN389" i="25"/>
  <c r="CG99" i="25"/>
  <c r="CE202" i="25"/>
  <c r="CS41" i="25"/>
  <c r="CQ144" i="25"/>
  <c r="DB373" i="25"/>
  <c r="DB482" i="25"/>
  <c r="DB266" i="25"/>
  <c r="DA374" i="25"/>
  <c r="DA483" i="25"/>
  <c r="DA267" i="25"/>
  <c r="DA99" i="25"/>
  <c r="CY202" i="25"/>
  <c r="CN281" i="25"/>
  <c r="CN36" i="25"/>
  <c r="CL139" i="25"/>
  <c r="CZ522" i="25"/>
  <c r="CZ521" i="25"/>
  <c r="CZ412" i="25"/>
  <c r="CZ305" i="25"/>
  <c r="CM35" i="25"/>
  <c r="CK138" i="25"/>
  <c r="CZ202" i="25"/>
  <c r="DB99" i="25"/>
  <c r="DB203" i="25" s="1"/>
  <c r="CM99" i="25"/>
  <c r="CK202" i="25"/>
  <c r="CH30" i="25"/>
  <c r="CF133" i="25"/>
  <c r="CU202" i="25"/>
  <c r="CW99" i="25"/>
  <c r="DC99" i="25"/>
  <c r="DC203" i="25" s="1"/>
  <c r="DA202" i="25"/>
  <c r="CK33" i="25"/>
  <c r="CI136" i="25"/>
  <c r="CI99" i="25"/>
  <c r="CG202" i="25"/>
  <c r="CU43" i="25"/>
  <c r="CS146" i="25"/>
  <c r="CN141" i="25"/>
  <c r="CP38" i="25"/>
  <c r="CF28" i="25"/>
  <c r="CD131" i="25"/>
  <c r="CT99" i="25"/>
  <c r="CR202" i="25"/>
  <c r="CP502" i="25"/>
  <c r="CP393" i="25"/>
  <c r="CP286" i="25"/>
  <c r="CP392" i="25"/>
  <c r="CP501" i="25"/>
  <c r="CP285" i="25"/>
  <c r="CL202" i="25"/>
  <c r="CN99" i="25"/>
  <c r="CJ99" i="25"/>
  <c r="CH202" i="25"/>
  <c r="CR506" i="25"/>
  <c r="CR290" i="25"/>
  <c r="CR397" i="25"/>
  <c r="CR396" i="25"/>
  <c r="CR289" i="25"/>
  <c r="CR505" i="25"/>
  <c r="DC481" i="25"/>
  <c r="DC265" i="25"/>
  <c r="DC372" i="25"/>
  <c r="CZ484" i="25"/>
  <c r="CZ268" i="25"/>
  <c r="CZ375" i="25"/>
  <c r="CV298" i="25"/>
  <c r="CV514" i="25"/>
  <c r="CV405" i="25"/>
  <c r="CV513" i="25"/>
  <c r="CV404" i="25"/>
  <c r="CV297" i="25"/>
  <c r="CX302" i="25"/>
  <c r="CX409" i="25"/>
  <c r="CX518" i="25"/>
  <c r="CX301" i="25"/>
  <c r="CX408" i="25"/>
  <c r="CX517" i="25"/>
  <c r="CQ39" i="25"/>
  <c r="CO142" i="25"/>
  <c r="DC418" i="25"/>
  <c r="DC311" i="25"/>
  <c r="DC527" i="25"/>
  <c r="CV99" i="25"/>
  <c r="CT202" i="25"/>
  <c r="CT490" i="25"/>
  <c r="CT274" i="25"/>
  <c r="CT381" i="25"/>
  <c r="CE99" i="25"/>
  <c r="CC202" i="25"/>
  <c r="CS99" i="25"/>
  <c r="CQ202" i="25"/>
  <c r="CW271" i="25"/>
  <c r="CW487" i="25"/>
  <c r="CW378" i="25"/>
  <c r="CU148" i="25"/>
  <c r="CW45" i="25"/>
  <c r="CE27" i="25"/>
  <c r="CC130" i="25"/>
  <c r="CS382" i="25"/>
  <c r="CS275" i="25"/>
  <c r="CS491" i="25"/>
  <c r="CT42" i="25"/>
  <c r="CR145" i="25"/>
  <c r="CR99" i="25"/>
  <c r="CP202" i="25"/>
  <c r="CT401" i="25"/>
  <c r="CT510" i="25"/>
  <c r="CT294" i="25"/>
  <c r="CT293" i="25"/>
  <c r="CT400" i="25"/>
  <c r="CT509" i="25"/>
  <c r="CB202" i="25"/>
  <c r="CD99" i="25"/>
  <c r="CC99" i="25"/>
  <c r="CF99" i="25"/>
  <c r="CD202" i="25"/>
  <c r="CY99" i="25"/>
  <c r="CW202" i="25"/>
  <c r="CX99" i="25"/>
  <c r="CV202" i="25"/>
  <c r="DA49" i="25"/>
  <c r="CY152" i="25"/>
  <c r="CR40" i="25"/>
  <c r="CP143" i="25"/>
  <c r="CO37" i="25"/>
  <c r="CM140" i="25"/>
  <c r="CQ99" i="25"/>
  <c r="CO202" i="25"/>
  <c r="CJ202" i="25"/>
  <c r="CL99" i="25"/>
  <c r="CY374" i="8"/>
  <c r="DB309" i="25"/>
  <c r="CC25" i="25"/>
  <c r="CD26" i="25"/>
  <c r="CB129" i="25"/>
  <c r="DA308" i="25"/>
  <c r="DA524" i="25"/>
  <c r="DA415" i="25"/>
  <c r="CZ48" i="25"/>
  <c r="CX151" i="25"/>
  <c r="CL34" i="25"/>
  <c r="CJ137" i="25"/>
  <c r="CU99" i="25"/>
  <c r="CS202" i="25"/>
  <c r="CP278" i="25"/>
  <c r="CP494" i="25"/>
  <c r="CP385" i="25"/>
  <c r="CM202" i="25"/>
  <c r="CO99" i="25"/>
  <c r="CR383" i="25"/>
  <c r="CR492" i="25"/>
  <c r="CR276" i="25"/>
  <c r="DC51" i="25"/>
  <c r="DC155" i="25" s="1"/>
  <c r="DA154" i="25"/>
  <c r="DA523" i="25"/>
  <c r="CN387" i="25"/>
  <c r="CN280" i="25"/>
  <c r="CN496" i="25"/>
  <c r="DB416" i="25"/>
  <c r="CX268" i="8"/>
  <c r="CX409" i="8"/>
  <c r="CX375" i="8"/>
  <c r="CW376" i="8"/>
  <c r="DB310" i="8"/>
  <c r="CT510" i="8"/>
  <c r="CZ373" i="8"/>
  <c r="CY267" i="8"/>
  <c r="CX518" i="8"/>
  <c r="DA265" i="8"/>
  <c r="CW269" i="8"/>
  <c r="CM388" i="8"/>
  <c r="CZ306" i="8"/>
  <c r="CZ266" i="8"/>
  <c r="CQ381" i="8"/>
  <c r="CQ275" i="8"/>
  <c r="CO277" i="8"/>
  <c r="CN277" i="8" s="1"/>
  <c r="CO383" i="8"/>
  <c r="DA372" i="8"/>
  <c r="DB417" i="8"/>
  <c r="CT378" i="8"/>
  <c r="CU404" i="8"/>
  <c r="CZ413" i="8"/>
  <c r="DA308" i="8"/>
  <c r="DB371" i="8"/>
  <c r="DB264" i="8"/>
  <c r="DA415" i="8"/>
  <c r="CO392" i="8"/>
  <c r="CO391" i="8"/>
  <c r="CO500" i="8"/>
  <c r="CW407" i="8"/>
  <c r="CQ396" i="8"/>
  <c r="CQ395" i="8"/>
  <c r="CQ504" i="8"/>
  <c r="CQ505" i="8"/>
  <c r="CT272" i="8"/>
  <c r="CT379" i="8"/>
  <c r="CT402" i="8"/>
  <c r="CQ382" i="8"/>
  <c r="CT401" i="8"/>
  <c r="CL386" i="8"/>
  <c r="CS399" i="8"/>
  <c r="CO276" i="8"/>
  <c r="CO285" i="8"/>
  <c r="CO284" i="8"/>
  <c r="CY304" i="8"/>
  <c r="CV270" i="8"/>
  <c r="CU377" i="8" s="1"/>
  <c r="CS273" i="8"/>
  <c r="CX302" i="8"/>
  <c r="CW300" i="8"/>
  <c r="CQ289" i="8"/>
  <c r="CQ288" i="8"/>
  <c r="CS508" i="8"/>
  <c r="CS292" i="8"/>
  <c r="CT294" i="8"/>
  <c r="CU297" i="8"/>
  <c r="CR490" i="8"/>
  <c r="CY483" i="8"/>
  <c r="CS489" i="8"/>
  <c r="DB480" i="8"/>
  <c r="CZ522" i="8"/>
  <c r="DB526" i="8"/>
  <c r="CQ491" i="8"/>
  <c r="CM495" i="8"/>
  <c r="CU487" i="8"/>
  <c r="CP492" i="8"/>
  <c r="DA481" i="8"/>
  <c r="CW516" i="8"/>
  <c r="CW485" i="8"/>
  <c r="CX484" i="8"/>
  <c r="CO493" i="8"/>
  <c r="CU513" i="8"/>
  <c r="CU512" i="8"/>
  <c r="CV514" i="8"/>
  <c r="CP502" i="8"/>
  <c r="CM281" i="8"/>
  <c r="CN498" i="8"/>
  <c r="CZ482" i="8"/>
  <c r="CN494" i="8"/>
  <c r="DA524" i="8"/>
  <c r="CY520" i="8"/>
  <c r="CL279" i="8"/>
  <c r="CT271" i="8"/>
  <c r="CQ274" i="8"/>
  <c r="CT295" i="8"/>
  <c r="DC312" i="8"/>
  <c r="DC419" i="8"/>
  <c r="CM278" i="8"/>
  <c r="CL385" i="8" s="1"/>
  <c r="DC263" i="8"/>
  <c r="DC370" i="8"/>
  <c r="CX203" i="8"/>
  <c r="CZ100" i="8"/>
  <c r="CN203" i="8"/>
  <c r="CP100" i="8"/>
  <c r="CY150" i="8"/>
  <c r="DA47" i="8"/>
  <c r="CO140" i="8"/>
  <c r="CQ37" i="8"/>
  <c r="CY203" i="8"/>
  <c r="DA100" i="8"/>
  <c r="CZ203" i="8"/>
  <c r="DB100" i="8"/>
  <c r="DB204" i="8" s="1"/>
  <c r="CJ203" i="8"/>
  <c r="CL100" i="8"/>
  <c r="CG203" i="8"/>
  <c r="CI100" i="8"/>
  <c r="CQ203" i="8"/>
  <c r="CS100" i="8"/>
  <c r="CE203" i="8"/>
  <c r="CG100" i="8"/>
  <c r="CG27" i="8"/>
  <c r="CE130" i="8"/>
  <c r="CN139" i="8"/>
  <c r="CP36" i="8"/>
  <c r="CS144" i="8"/>
  <c r="CU41" i="8"/>
  <c r="CF203" i="8"/>
  <c r="CH100" i="8"/>
  <c r="CD129" i="8"/>
  <c r="CF26" i="8"/>
  <c r="CE25" i="8"/>
  <c r="CT203" i="8"/>
  <c r="CV100" i="8"/>
  <c r="CK136" i="8"/>
  <c r="CM33" i="8"/>
  <c r="CP203" i="8"/>
  <c r="CR100" i="8"/>
  <c r="CR203" i="8"/>
  <c r="CT100" i="8"/>
  <c r="CQ142" i="8"/>
  <c r="CS39" i="8"/>
  <c r="CO203" i="8"/>
  <c r="CQ100" i="8"/>
  <c r="DA203" i="8"/>
  <c r="DC100" i="8"/>
  <c r="DC204" i="8" s="1"/>
  <c r="DC529" i="8" s="1"/>
  <c r="CV203" i="8"/>
  <c r="CX100" i="8"/>
  <c r="CP141" i="8"/>
  <c r="CR38" i="8"/>
  <c r="CT145" i="8"/>
  <c r="CV42" i="8"/>
  <c r="CM138" i="8"/>
  <c r="CO35" i="8"/>
  <c r="CS203" i="8"/>
  <c r="CU100" i="8"/>
  <c r="CZ151" i="8"/>
  <c r="DB48" i="8"/>
  <c r="DB152" i="8" s="1"/>
  <c r="DA152" i="8"/>
  <c r="DC49" i="8"/>
  <c r="DC153" i="8" s="1"/>
  <c r="DC478" i="8" s="1"/>
  <c r="CM203" i="8"/>
  <c r="CO100" i="8"/>
  <c r="CH203" i="8"/>
  <c r="CJ100" i="8"/>
  <c r="CG132" i="8"/>
  <c r="CI29" i="8"/>
  <c r="CL32" i="8"/>
  <c r="CJ135" i="8"/>
  <c r="CI203" i="8"/>
  <c r="CK100" i="8"/>
  <c r="CD203" i="8"/>
  <c r="CF100" i="8"/>
  <c r="CL203" i="8"/>
  <c r="CN100" i="8"/>
  <c r="CU146" i="8"/>
  <c r="CW43" i="8"/>
  <c r="CX44" i="8"/>
  <c r="CV147" i="8"/>
  <c r="CU203" i="8"/>
  <c r="CW100" i="8"/>
  <c r="CL137" i="8"/>
  <c r="CN34" i="8"/>
  <c r="CR143" i="8"/>
  <c r="CT40" i="8"/>
  <c r="CC203" i="8"/>
  <c r="CE100" i="8"/>
  <c r="CD100" i="8"/>
  <c r="CH133" i="8"/>
  <c r="CJ30" i="8"/>
  <c r="CX149" i="8"/>
  <c r="CZ46" i="8"/>
  <c r="CF131" i="8"/>
  <c r="CH28" i="8"/>
  <c r="CW203" i="8"/>
  <c r="CY100" i="8"/>
  <c r="CI134" i="8"/>
  <c r="CK31" i="8"/>
  <c r="CW148" i="8"/>
  <c r="CY45" i="8"/>
  <c r="CK203" i="8"/>
  <c r="CM100" i="8"/>
  <c r="CX267" i="8" l="1"/>
  <c r="CW268" i="8"/>
  <c r="CZ100" i="25"/>
  <c r="CX203" i="25"/>
  <c r="CI203" i="25"/>
  <c r="CK100" i="25"/>
  <c r="CH134" i="25"/>
  <c r="CJ31" i="25"/>
  <c r="CM496" i="25"/>
  <c r="CM280" i="25"/>
  <c r="CM387" i="25"/>
  <c r="CS400" i="25"/>
  <c r="CS509" i="25"/>
  <c r="CS293" i="25"/>
  <c r="CS292" i="25"/>
  <c r="CS399" i="25"/>
  <c r="CS508" i="25"/>
  <c r="CI30" i="25"/>
  <c r="CG133" i="25"/>
  <c r="CE131" i="25"/>
  <c r="CG28" i="25"/>
  <c r="DC100" i="25"/>
  <c r="DC204" i="25" s="1"/>
  <c r="DA203" i="25"/>
  <c r="CZ413" i="25"/>
  <c r="CY412" i="25" s="1"/>
  <c r="CW408" i="8"/>
  <c r="CO203" i="25"/>
  <c r="CQ100" i="25"/>
  <c r="DB49" i="25"/>
  <c r="DB153" i="25" s="1"/>
  <c r="CZ152" i="25"/>
  <c r="DA309" i="25"/>
  <c r="CF203" i="25"/>
  <c r="CH100" i="25"/>
  <c r="CR203" i="25"/>
  <c r="CT100" i="25"/>
  <c r="CR275" i="25"/>
  <c r="CR491" i="25"/>
  <c r="CR382" i="25"/>
  <c r="CS490" i="25"/>
  <c r="CS274" i="25"/>
  <c r="CS381" i="25"/>
  <c r="CW408" i="25"/>
  <c r="CW517" i="25"/>
  <c r="CW301" i="25"/>
  <c r="CW300" i="25"/>
  <c r="CW407" i="25"/>
  <c r="CW516" i="25"/>
  <c r="CY484" i="25"/>
  <c r="CY375" i="25"/>
  <c r="CY268" i="25"/>
  <c r="CO36" i="25"/>
  <c r="CM139" i="25"/>
  <c r="CI100" i="25"/>
  <c r="CG203" i="25"/>
  <c r="CP493" i="25"/>
  <c r="CP384" i="25"/>
  <c r="CP277" i="25"/>
  <c r="CT380" i="25"/>
  <c r="CT489" i="25"/>
  <c r="CT273" i="25"/>
  <c r="CP203" i="25"/>
  <c r="CR100" i="25"/>
  <c r="DA100" i="25"/>
  <c r="CY203" i="25"/>
  <c r="CL100" i="25"/>
  <c r="CJ203" i="25"/>
  <c r="CY521" i="25"/>
  <c r="CY520" i="25"/>
  <c r="CY304" i="25"/>
  <c r="CY411" i="25"/>
  <c r="DA266" i="25"/>
  <c r="DA482" i="25"/>
  <c r="DA373" i="25"/>
  <c r="CL33" i="25"/>
  <c r="CJ136" i="25"/>
  <c r="CF100" i="25"/>
  <c r="CD203" i="25"/>
  <c r="CK137" i="25"/>
  <c r="CM34" i="25"/>
  <c r="DB417" i="25"/>
  <c r="DB310" i="25"/>
  <c r="DA416" i="25" s="1"/>
  <c r="CT203" i="25"/>
  <c r="CV100" i="25"/>
  <c r="CZ203" i="25"/>
  <c r="DB100" i="25"/>
  <c r="DB204" i="25" s="1"/>
  <c r="CW375" i="8"/>
  <c r="CV375" i="8" s="1"/>
  <c r="DC264" i="25"/>
  <c r="DC371" i="25"/>
  <c r="DC480" i="25"/>
  <c r="CU100" i="25"/>
  <c r="CS203" i="25"/>
  <c r="CQ289" i="25"/>
  <c r="CQ505" i="25"/>
  <c r="CQ396" i="25"/>
  <c r="CQ504" i="25"/>
  <c r="CQ395" i="25"/>
  <c r="CQ288" i="25"/>
  <c r="CO100" i="25"/>
  <c r="CM203" i="25"/>
  <c r="DA48" i="25"/>
  <c r="CY151" i="25"/>
  <c r="CQ492" i="25"/>
  <c r="CQ383" i="25"/>
  <c r="CQ276" i="25"/>
  <c r="CS40" i="25"/>
  <c r="CQ143" i="25"/>
  <c r="CU513" i="25"/>
  <c r="CU404" i="25"/>
  <c r="CU297" i="25"/>
  <c r="CU296" i="25"/>
  <c r="CU512" i="25"/>
  <c r="CU403" i="25"/>
  <c r="CO392" i="25"/>
  <c r="CO285" i="25"/>
  <c r="CO501" i="25"/>
  <c r="CO284" i="25"/>
  <c r="CO391" i="25"/>
  <c r="CO500" i="25"/>
  <c r="CM100" i="25"/>
  <c r="CK203" i="25"/>
  <c r="CV148" i="25"/>
  <c r="CX45" i="25"/>
  <c r="CZ47" i="25"/>
  <c r="CX150" i="25"/>
  <c r="CZ523" i="25"/>
  <c r="CX374" i="8"/>
  <c r="CW374" i="8" s="1"/>
  <c r="CS100" i="25"/>
  <c r="CQ203" i="25"/>
  <c r="CD100" i="25"/>
  <c r="CE100" i="25"/>
  <c r="CC203" i="25"/>
  <c r="CY46" i="25"/>
  <c r="CW149" i="25"/>
  <c r="CW486" i="25"/>
  <c r="CW270" i="25"/>
  <c r="CW377" i="25"/>
  <c r="CN100" i="25"/>
  <c r="CL203" i="25"/>
  <c r="CZ374" i="25"/>
  <c r="CZ267" i="25"/>
  <c r="CZ483" i="25"/>
  <c r="CJ100" i="25"/>
  <c r="CH203" i="25"/>
  <c r="CO141" i="25"/>
  <c r="CQ38" i="25"/>
  <c r="CP100" i="25"/>
  <c r="CN203" i="25"/>
  <c r="CP142" i="25"/>
  <c r="CR39" i="25"/>
  <c r="CN35" i="25"/>
  <c r="CL138" i="25"/>
  <c r="CF27" i="25"/>
  <c r="CD130" i="25"/>
  <c r="CT41" i="25"/>
  <c r="CR144" i="25"/>
  <c r="CV43" i="25"/>
  <c r="CT146" i="25"/>
  <c r="CV487" i="25"/>
  <c r="CV271" i="25"/>
  <c r="CV378" i="25"/>
  <c r="CG100" i="25"/>
  <c r="CE203" i="25"/>
  <c r="DC312" i="25"/>
  <c r="DB418" i="25" s="1"/>
  <c r="DC419" i="25"/>
  <c r="DC528" i="25"/>
  <c r="CY100" i="25"/>
  <c r="CW203" i="25"/>
  <c r="CP37" i="25"/>
  <c r="CN140" i="25"/>
  <c r="CU42" i="25"/>
  <c r="CS145" i="25"/>
  <c r="CZ307" i="25"/>
  <c r="CN495" i="25"/>
  <c r="CN386" i="25"/>
  <c r="CN279" i="25"/>
  <c r="CM388" i="25"/>
  <c r="CM497" i="25"/>
  <c r="CM281" i="25"/>
  <c r="CX100" i="25"/>
  <c r="CV203" i="25"/>
  <c r="DB265" i="25"/>
  <c r="DB372" i="25"/>
  <c r="DB481" i="25"/>
  <c r="CO494" i="25"/>
  <c r="CO278" i="25"/>
  <c r="CO385" i="25"/>
  <c r="DB526" i="25"/>
  <c r="CK32" i="25"/>
  <c r="CI135" i="25"/>
  <c r="CW100" i="25"/>
  <c r="CU203" i="25"/>
  <c r="CU379" i="25"/>
  <c r="CU272" i="25"/>
  <c r="CU488" i="25"/>
  <c r="CD25" i="25"/>
  <c r="CE26" i="25"/>
  <c r="CC129" i="25"/>
  <c r="DC50" i="25"/>
  <c r="DC154" i="25" s="1"/>
  <c r="DA153" i="25"/>
  <c r="CH29" i="25"/>
  <c r="CF132" i="25"/>
  <c r="CW44" i="25"/>
  <c r="CU147" i="25"/>
  <c r="CX269" i="25"/>
  <c r="CX376" i="25"/>
  <c r="CX485" i="25"/>
  <c r="CZ414" i="25"/>
  <c r="CV376" i="8"/>
  <c r="CV269" i="8"/>
  <c r="CY373" i="8"/>
  <c r="CY266" i="8"/>
  <c r="CY482" i="8"/>
  <c r="CZ372" i="8"/>
  <c r="CS378" i="8"/>
  <c r="CS488" i="8"/>
  <c r="CP381" i="8"/>
  <c r="CP382" i="8"/>
  <c r="CY521" i="8"/>
  <c r="CN384" i="8"/>
  <c r="CM384" i="8" s="1"/>
  <c r="CZ265" i="8"/>
  <c r="CN383" i="8"/>
  <c r="CP275" i="8"/>
  <c r="CS272" i="8"/>
  <c r="DA371" i="8"/>
  <c r="CY412" i="8"/>
  <c r="CZ414" i="8"/>
  <c r="CW517" i="8"/>
  <c r="CY305" i="8"/>
  <c r="DB418" i="8"/>
  <c r="DB311" i="8"/>
  <c r="DA416" i="8"/>
  <c r="DA309" i="8"/>
  <c r="DB370" i="8"/>
  <c r="DB263" i="8"/>
  <c r="CW301" i="8"/>
  <c r="DA264" i="8"/>
  <c r="CX410" i="8"/>
  <c r="CN391" i="8"/>
  <c r="CN390" i="8"/>
  <c r="CS509" i="8"/>
  <c r="CS401" i="8"/>
  <c r="CR398" i="8"/>
  <c r="CS400" i="8"/>
  <c r="CP395" i="8"/>
  <c r="CP394" i="8"/>
  <c r="CV406" i="8"/>
  <c r="CL387" i="8"/>
  <c r="CS379" i="8"/>
  <c r="CP503" i="8"/>
  <c r="CR273" i="8"/>
  <c r="CR380" i="8"/>
  <c r="CT403" i="8"/>
  <c r="CT296" i="8"/>
  <c r="CN283" i="8"/>
  <c r="CV299" i="8"/>
  <c r="CU270" i="8"/>
  <c r="CT377" i="8" s="1"/>
  <c r="CR507" i="8"/>
  <c r="CR291" i="8"/>
  <c r="CR489" i="8"/>
  <c r="CN499" i="8"/>
  <c r="CS293" i="8"/>
  <c r="CZ307" i="8"/>
  <c r="CP288" i="8"/>
  <c r="CP287" i="8"/>
  <c r="CX303" i="8"/>
  <c r="CT487" i="8"/>
  <c r="CO492" i="8"/>
  <c r="CL495" i="8"/>
  <c r="CQ490" i="8"/>
  <c r="DB479" i="8"/>
  <c r="CM494" i="8"/>
  <c r="DA525" i="8"/>
  <c r="CP491" i="8"/>
  <c r="DA480" i="8"/>
  <c r="CP504" i="8"/>
  <c r="CX483" i="8"/>
  <c r="CU486" i="8"/>
  <c r="CV515" i="8"/>
  <c r="CM497" i="8"/>
  <c r="CL280" i="8"/>
  <c r="CW484" i="8"/>
  <c r="CZ481" i="8"/>
  <c r="CT512" i="8"/>
  <c r="CT511" i="8"/>
  <c r="CZ523" i="8"/>
  <c r="CX519" i="8"/>
  <c r="CN493" i="8"/>
  <c r="CO501" i="8"/>
  <c r="DB527" i="8"/>
  <c r="CV485" i="8"/>
  <c r="CS271" i="8"/>
  <c r="CL278" i="8"/>
  <c r="CK385" i="8" s="1"/>
  <c r="CN284" i="8"/>
  <c r="DC262" i="8"/>
  <c r="DC369" i="8"/>
  <c r="CN276" i="8"/>
  <c r="DC313" i="8"/>
  <c r="DC420" i="8"/>
  <c r="CS294" i="8"/>
  <c r="CP274" i="8"/>
  <c r="CL136" i="8"/>
  <c r="CN33" i="8"/>
  <c r="CV146" i="8"/>
  <c r="CX43" i="8"/>
  <c r="CF204" i="8"/>
  <c r="CH101" i="8"/>
  <c r="CT204" i="8"/>
  <c r="CV101" i="8"/>
  <c r="CH204" i="8"/>
  <c r="CJ101" i="8"/>
  <c r="CN138" i="8"/>
  <c r="CP35" i="8"/>
  <c r="CX101" i="8"/>
  <c r="CV204" i="8"/>
  <c r="CI204" i="8"/>
  <c r="CK101" i="8"/>
  <c r="CJ204" i="8"/>
  <c r="CL101" i="8"/>
  <c r="CR204" i="8"/>
  <c r="CT101" i="8"/>
  <c r="CU145" i="8"/>
  <c r="CW42" i="8"/>
  <c r="CG204" i="8"/>
  <c r="CI101" i="8"/>
  <c r="CL204" i="8"/>
  <c r="CN101" i="8"/>
  <c r="CH132" i="8"/>
  <c r="CJ29" i="8"/>
  <c r="CR142" i="8"/>
  <c r="CT39" i="8"/>
  <c r="CZ150" i="8"/>
  <c r="DB47" i="8"/>
  <c r="DB151" i="8" s="1"/>
  <c r="CO204" i="8"/>
  <c r="CQ101" i="8"/>
  <c r="CG131" i="8"/>
  <c r="CI28" i="8"/>
  <c r="CX204" i="8"/>
  <c r="CZ101" i="8"/>
  <c r="CW204" i="8"/>
  <c r="CY101" i="8"/>
  <c r="CK204" i="8"/>
  <c r="CM101" i="8"/>
  <c r="CY204" i="8"/>
  <c r="DA101" i="8"/>
  <c r="CE129" i="8"/>
  <c r="CG26" i="8"/>
  <c r="CF25" i="8"/>
  <c r="DA151" i="8"/>
  <c r="DC48" i="8"/>
  <c r="DC152" i="8" s="1"/>
  <c r="DC477" i="8" s="1"/>
  <c r="CZ204" i="8"/>
  <c r="DB101" i="8"/>
  <c r="DB205" i="8" s="1"/>
  <c r="CF130" i="8"/>
  <c r="CH27" i="8"/>
  <c r="CX148" i="8"/>
  <c r="CZ45" i="8"/>
  <c r="CI133" i="8"/>
  <c r="CK30" i="8"/>
  <c r="CM137" i="8"/>
  <c r="CO34" i="8"/>
  <c r="CP140" i="8"/>
  <c r="CR37" i="8"/>
  <c r="CQ141" i="8"/>
  <c r="CS38" i="8"/>
  <c r="CP204" i="8"/>
  <c r="CR101" i="8"/>
  <c r="CY44" i="8"/>
  <c r="CW147" i="8"/>
  <c r="CQ204" i="8"/>
  <c r="CS101" i="8"/>
  <c r="CM204" i="8"/>
  <c r="CO101" i="8"/>
  <c r="CE101" i="8"/>
  <c r="CD204" i="8"/>
  <c r="CF101" i="8"/>
  <c r="CQ36" i="8"/>
  <c r="CO139" i="8"/>
  <c r="DA204" i="8"/>
  <c r="DC101" i="8"/>
  <c r="DC205" i="8" s="1"/>
  <c r="DC530" i="8" s="1"/>
  <c r="CJ134" i="8"/>
  <c r="CL31" i="8"/>
  <c r="CE204" i="8"/>
  <c r="CG101" i="8"/>
  <c r="CU204" i="8"/>
  <c r="CW101" i="8"/>
  <c r="CV41" i="8"/>
  <c r="CT144" i="8"/>
  <c r="CS204" i="8"/>
  <c r="CU101" i="8"/>
  <c r="CK135" i="8"/>
  <c r="CM32" i="8"/>
  <c r="CY149" i="8"/>
  <c r="DA46" i="8"/>
  <c r="CN204" i="8"/>
  <c r="CP101" i="8"/>
  <c r="CS143" i="8"/>
  <c r="CU40" i="8"/>
  <c r="CU376" i="8" l="1"/>
  <c r="CX266" i="8"/>
  <c r="CW267" i="8"/>
  <c r="CV407" i="8"/>
  <c r="CV268" i="8"/>
  <c r="CU375" i="8" s="1"/>
  <c r="CZ415" i="25"/>
  <c r="CW43" i="25"/>
  <c r="CU146" i="25"/>
  <c r="CR101" i="25"/>
  <c r="CP204" i="25"/>
  <c r="CT379" i="25"/>
  <c r="CT488" i="25"/>
  <c r="CT272" i="25"/>
  <c r="DA481" i="25"/>
  <c r="DA372" i="25"/>
  <c r="DA265" i="25"/>
  <c r="CV147" i="25"/>
  <c r="CX44" i="25"/>
  <c r="CF101" i="25"/>
  <c r="CE101" i="25"/>
  <c r="CD204" i="25"/>
  <c r="CY305" i="25"/>
  <c r="DA204" i="25"/>
  <c r="DC101" i="25"/>
  <c r="DC205" i="25" s="1"/>
  <c r="CV300" i="25"/>
  <c r="CV407" i="25"/>
  <c r="CV516" i="25"/>
  <c r="CV299" i="25"/>
  <c r="CV515" i="25"/>
  <c r="CV406" i="25"/>
  <c r="CT204" i="25"/>
  <c r="CV101" i="25"/>
  <c r="DA525" i="25"/>
  <c r="CI29" i="25"/>
  <c r="CG132" i="25"/>
  <c r="CJ30" i="25"/>
  <c r="CH133" i="25"/>
  <c r="CL101" i="25"/>
  <c r="CJ204" i="25"/>
  <c r="DB264" i="25"/>
  <c r="DB371" i="25"/>
  <c r="DB480" i="25"/>
  <c r="CX101" i="25"/>
  <c r="CV204" i="25"/>
  <c r="CZ525" i="25"/>
  <c r="CZ309" i="25"/>
  <c r="CZ416" i="25"/>
  <c r="DC479" i="25"/>
  <c r="DC263" i="25"/>
  <c r="DC370" i="25"/>
  <c r="CZ101" i="25"/>
  <c r="CX204" i="25"/>
  <c r="CM386" i="25"/>
  <c r="CM495" i="25"/>
  <c r="CM279" i="25"/>
  <c r="CU101" i="25"/>
  <c r="CS204" i="25"/>
  <c r="DC49" i="25"/>
  <c r="DC153" i="25" s="1"/>
  <c r="DA152" i="25"/>
  <c r="CN34" i="25"/>
  <c r="CL137" i="25"/>
  <c r="CJ101" i="25"/>
  <c r="CH204" i="25"/>
  <c r="DB311" i="25"/>
  <c r="CY374" i="25"/>
  <c r="CY267" i="25"/>
  <c r="CY483" i="25"/>
  <c r="CZ46" i="25"/>
  <c r="CX149" i="25"/>
  <c r="DA310" i="25"/>
  <c r="DA417" i="25"/>
  <c r="DA526" i="25"/>
  <c r="CI204" i="25"/>
  <c r="CK101" i="25"/>
  <c r="CK31" i="25"/>
  <c r="CI134" i="25"/>
  <c r="CG27" i="25"/>
  <c r="CE130" i="25"/>
  <c r="DA101" i="25"/>
  <c r="CY204" i="25"/>
  <c r="CR143" i="25"/>
  <c r="CT40" i="25"/>
  <c r="CV270" i="25"/>
  <c r="CV486" i="25"/>
  <c r="CV377" i="25"/>
  <c r="CT403" i="25"/>
  <c r="CT296" i="25"/>
  <c r="CT512" i="25"/>
  <c r="CT295" i="25"/>
  <c r="CT511" i="25"/>
  <c r="CT402" i="25"/>
  <c r="CT101" i="25"/>
  <c r="CR204" i="25"/>
  <c r="CL280" i="25"/>
  <c r="CL387" i="25"/>
  <c r="CL496" i="25"/>
  <c r="DB101" i="25"/>
  <c r="DB205" i="25" s="1"/>
  <c r="CZ204" i="25"/>
  <c r="CE25" i="25"/>
  <c r="CF26" i="25"/>
  <c r="CD129" i="25"/>
  <c r="CV42" i="25"/>
  <c r="CT145" i="25"/>
  <c r="CN500" i="25"/>
  <c r="CN284" i="25"/>
  <c r="CN391" i="25"/>
  <c r="CN283" i="25"/>
  <c r="CN499" i="25"/>
  <c r="CN390" i="25"/>
  <c r="CP276" i="25"/>
  <c r="CP383" i="25"/>
  <c r="CP492" i="25"/>
  <c r="CW101" i="25"/>
  <c r="CU204" i="25"/>
  <c r="CO35" i="25"/>
  <c r="CM138" i="25"/>
  <c r="CZ266" i="25"/>
  <c r="CZ482" i="25"/>
  <c r="CZ373" i="25"/>
  <c r="CN101" i="25"/>
  <c r="CL204" i="25"/>
  <c r="CO140" i="25"/>
  <c r="CQ37" i="25"/>
  <c r="CX268" i="25"/>
  <c r="CX484" i="25"/>
  <c r="CX375" i="25"/>
  <c r="CR274" i="25"/>
  <c r="CR490" i="25"/>
  <c r="CR381" i="25"/>
  <c r="CQ204" i="25"/>
  <c r="CS101" i="25"/>
  <c r="CW485" i="25"/>
  <c r="CW269" i="25"/>
  <c r="CW376" i="25"/>
  <c r="CG204" i="25"/>
  <c r="CI101" i="25"/>
  <c r="DB528" i="25"/>
  <c r="CY101" i="25"/>
  <c r="CW204" i="25"/>
  <c r="CO101" i="25"/>
  <c r="CM204" i="25"/>
  <c r="DB527" i="25"/>
  <c r="CS273" i="25"/>
  <c r="CS380" i="25"/>
  <c r="CS489" i="25"/>
  <c r="CL32" i="25"/>
  <c r="CJ135" i="25"/>
  <c r="CN385" i="25"/>
  <c r="CN494" i="25"/>
  <c r="CN278" i="25"/>
  <c r="CU378" i="25"/>
  <c r="CU487" i="25"/>
  <c r="CU271" i="25"/>
  <c r="CH28" i="25"/>
  <c r="CF131" i="25"/>
  <c r="DA47" i="25"/>
  <c r="CY150" i="25"/>
  <c r="CO204" i="25"/>
  <c r="CQ101" i="25"/>
  <c r="CF204" i="25"/>
  <c r="CH101" i="25"/>
  <c r="CX519" i="25"/>
  <c r="CX303" i="25"/>
  <c r="CX410" i="25"/>
  <c r="CY413" i="25"/>
  <c r="CV374" i="8"/>
  <c r="CM33" i="25"/>
  <c r="CK136" i="25"/>
  <c r="CS39" i="25"/>
  <c r="CQ142" i="25"/>
  <c r="CP395" i="25"/>
  <c r="CP504" i="25"/>
  <c r="CP288" i="25"/>
  <c r="CP287" i="25"/>
  <c r="CP503" i="25"/>
  <c r="CP394" i="25"/>
  <c r="CZ308" i="25"/>
  <c r="CY414" i="25" s="1"/>
  <c r="CK204" i="25"/>
  <c r="CM101" i="25"/>
  <c r="CY522" i="25"/>
  <c r="CY45" i="25"/>
  <c r="CW148" i="25"/>
  <c r="CR38" i="25"/>
  <c r="CP141" i="25"/>
  <c r="CP36" i="25"/>
  <c r="CN139" i="25"/>
  <c r="CP101" i="25"/>
  <c r="CN204" i="25"/>
  <c r="CG101" i="25"/>
  <c r="CE204" i="25"/>
  <c r="DB48" i="25"/>
  <c r="DB152" i="25" s="1"/>
  <c r="CZ151" i="25"/>
  <c r="CS144" i="25"/>
  <c r="CU41" i="25"/>
  <c r="CO277" i="25"/>
  <c r="CO493" i="25"/>
  <c r="CO384" i="25"/>
  <c r="CQ491" i="25"/>
  <c r="CQ382" i="25"/>
  <c r="CQ275" i="25"/>
  <c r="CZ524" i="25"/>
  <c r="DC529" i="25"/>
  <c r="DC420" i="25"/>
  <c r="DC313" i="25"/>
  <c r="CR292" i="25"/>
  <c r="CR508" i="25"/>
  <c r="CR399" i="25"/>
  <c r="CR291" i="25"/>
  <c r="CR507" i="25"/>
  <c r="CR398" i="25"/>
  <c r="CY306" i="25"/>
  <c r="CX373" i="8"/>
  <c r="CW373" i="8" s="1"/>
  <c r="CO381" i="8"/>
  <c r="CY372" i="8"/>
  <c r="CM383" i="8"/>
  <c r="CM277" i="8"/>
  <c r="CL384" i="8" s="1"/>
  <c r="CY265" i="8"/>
  <c r="CO382" i="8"/>
  <c r="CX411" i="8"/>
  <c r="DB419" i="8"/>
  <c r="CO275" i="8"/>
  <c r="CX520" i="8"/>
  <c r="DA526" i="8"/>
  <c r="CR378" i="8"/>
  <c r="CM498" i="8"/>
  <c r="CZ371" i="8"/>
  <c r="CR272" i="8"/>
  <c r="CZ308" i="8"/>
  <c r="CX304" i="8"/>
  <c r="CQ273" i="8"/>
  <c r="DA263" i="8"/>
  <c r="DA479" i="8"/>
  <c r="CK386" i="8"/>
  <c r="CR488" i="8"/>
  <c r="CZ264" i="8"/>
  <c r="DB312" i="8"/>
  <c r="DA310" i="8"/>
  <c r="DA417" i="8"/>
  <c r="DA370" i="8"/>
  <c r="CV516" i="8"/>
  <c r="DB369" i="8"/>
  <c r="DB262" i="8"/>
  <c r="CZ415" i="8"/>
  <c r="CO394" i="8"/>
  <c r="CO393" i="8"/>
  <c r="CY413" i="8"/>
  <c r="CQ380" i="8"/>
  <c r="CR400" i="8"/>
  <c r="CO502" i="8"/>
  <c r="CS402" i="8"/>
  <c r="CR399" i="8"/>
  <c r="CQ397" i="8"/>
  <c r="CW409" i="8"/>
  <c r="CR508" i="8"/>
  <c r="CR379" i="8"/>
  <c r="CU405" i="8"/>
  <c r="CM390" i="8"/>
  <c r="CM389" i="8"/>
  <c r="CR292" i="8"/>
  <c r="CS295" i="8"/>
  <c r="CT270" i="8"/>
  <c r="CS377" i="8" s="1"/>
  <c r="CO287" i="8"/>
  <c r="CO286" i="8"/>
  <c r="CW302" i="8"/>
  <c r="CY306" i="8"/>
  <c r="CU269" i="8"/>
  <c r="CT485" i="8" s="1"/>
  <c r="CR293" i="8"/>
  <c r="CU298" i="8"/>
  <c r="CV300" i="8"/>
  <c r="CQ290" i="8"/>
  <c r="CQ506" i="8"/>
  <c r="CM282" i="8"/>
  <c r="CN492" i="8"/>
  <c r="CS487" i="8"/>
  <c r="CV484" i="8"/>
  <c r="CU485" i="8"/>
  <c r="CT486" i="8"/>
  <c r="CO491" i="8"/>
  <c r="DB478" i="8"/>
  <c r="CO503" i="8"/>
  <c r="CQ489" i="8"/>
  <c r="CP490" i="8"/>
  <c r="CU514" i="8"/>
  <c r="CL496" i="8"/>
  <c r="CK279" i="8"/>
  <c r="CL494" i="8"/>
  <c r="CS511" i="8"/>
  <c r="CS510" i="8"/>
  <c r="CM493" i="8"/>
  <c r="CY481" i="8"/>
  <c r="CW483" i="8"/>
  <c r="CW518" i="8"/>
  <c r="CZ480" i="8"/>
  <c r="CX482" i="8"/>
  <c r="CZ524" i="8"/>
  <c r="CN500" i="8"/>
  <c r="CY522" i="8"/>
  <c r="DB528" i="8"/>
  <c r="CR271" i="8"/>
  <c r="CR487" i="8"/>
  <c r="CK278" i="8"/>
  <c r="CO274" i="8"/>
  <c r="CM283" i="8"/>
  <c r="CW266" i="8"/>
  <c r="CU268" i="8"/>
  <c r="DC261" i="8"/>
  <c r="DC368" i="8"/>
  <c r="CM276" i="8"/>
  <c r="DC314" i="8"/>
  <c r="DC421" i="8"/>
  <c r="CV267" i="8"/>
  <c r="CF205" i="8"/>
  <c r="CH102" i="8"/>
  <c r="CY205" i="8"/>
  <c r="DA102" i="8"/>
  <c r="CZ149" i="8"/>
  <c r="DB46" i="8"/>
  <c r="DB150" i="8" s="1"/>
  <c r="CF129" i="8"/>
  <c r="CH26" i="8"/>
  <c r="CG25" i="8"/>
  <c r="CP34" i="8"/>
  <c r="CN137" i="8"/>
  <c r="CV145" i="8"/>
  <c r="CX42" i="8"/>
  <c r="CW205" i="8"/>
  <c r="CY102" i="8"/>
  <c r="CG102" i="8"/>
  <c r="CF102" i="8"/>
  <c r="CE205" i="8"/>
  <c r="CR141" i="8"/>
  <c r="CT38" i="8"/>
  <c r="CG130" i="8"/>
  <c r="CI27" i="8"/>
  <c r="CN205" i="8"/>
  <c r="CP102" i="8"/>
  <c r="CN102" i="8"/>
  <c r="CL205" i="8"/>
  <c r="CK205" i="8"/>
  <c r="CM102" i="8"/>
  <c r="CJ205" i="8"/>
  <c r="CL102" i="8"/>
  <c r="CQ140" i="8"/>
  <c r="CS37" i="8"/>
  <c r="DA205" i="8"/>
  <c r="DC102" i="8"/>
  <c r="DC206" i="8" s="1"/>
  <c r="DC531" i="8" s="1"/>
  <c r="CV205" i="8"/>
  <c r="CX102" i="8"/>
  <c r="CH205" i="8"/>
  <c r="CJ102" i="8"/>
  <c r="CG205" i="8"/>
  <c r="CI102" i="8"/>
  <c r="CO138" i="8"/>
  <c r="CQ35" i="8"/>
  <c r="CT102" i="8"/>
  <c r="CR205" i="8"/>
  <c r="CH131" i="8"/>
  <c r="CJ28" i="8"/>
  <c r="CX205" i="8"/>
  <c r="CZ102" i="8"/>
  <c r="CP139" i="8"/>
  <c r="CR36" i="8"/>
  <c r="CX147" i="8"/>
  <c r="CZ44" i="8"/>
  <c r="CQ205" i="8"/>
  <c r="CS102" i="8"/>
  <c r="CI205" i="8"/>
  <c r="CK102" i="8"/>
  <c r="DA150" i="8"/>
  <c r="DC47" i="8"/>
  <c r="DC151" i="8" s="1"/>
  <c r="DC476" i="8" s="1"/>
  <c r="CS142" i="8"/>
  <c r="CU39" i="8"/>
  <c r="CZ205" i="8"/>
  <c r="DB102" i="8"/>
  <c r="DB206" i="8" s="1"/>
  <c r="CJ133" i="8"/>
  <c r="CL30" i="8"/>
  <c r="CM205" i="8"/>
  <c r="CO102" i="8"/>
  <c r="CW146" i="8"/>
  <c r="CY43" i="8"/>
  <c r="CO205" i="8"/>
  <c r="CQ102" i="8"/>
  <c r="CY148" i="8"/>
  <c r="DA45" i="8"/>
  <c r="CW102" i="8"/>
  <c r="CU205" i="8"/>
  <c r="CL135" i="8"/>
  <c r="CN32" i="8"/>
  <c r="CP205" i="8"/>
  <c r="CR102" i="8"/>
  <c r="CS205" i="8"/>
  <c r="CU102" i="8"/>
  <c r="CU144" i="8"/>
  <c r="CW41" i="8"/>
  <c r="CO33" i="8"/>
  <c r="CM136" i="8"/>
  <c r="CM31" i="8"/>
  <c r="CK134" i="8"/>
  <c r="CT143" i="8"/>
  <c r="CV40" i="8"/>
  <c r="CT205" i="8"/>
  <c r="CV102" i="8"/>
  <c r="CI132" i="8"/>
  <c r="CK29" i="8"/>
  <c r="CU515" i="8" l="1"/>
  <c r="CU374" i="8"/>
  <c r="DB313" i="25"/>
  <c r="CW519" i="25"/>
  <c r="CW409" i="25"/>
  <c r="CW302" i="25"/>
  <c r="CW518" i="25"/>
  <c r="CX483" i="25"/>
  <c r="CX374" i="25"/>
  <c r="CX267" i="25"/>
  <c r="CP382" i="25"/>
  <c r="CP491" i="25"/>
  <c r="CP275" i="25"/>
  <c r="CR37" i="25"/>
  <c r="CP140" i="25"/>
  <c r="CJ102" i="25"/>
  <c r="CH205" i="25"/>
  <c r="DA102" i="25"/>
  <c r="CY205" i="25"/>
  <c r="CW484" i="25"/>
  <c r="CW268" i="25"/>
  <c r="CW375" i="25"/>
  <c r="CY266" i="25"/>
  <c r="CY373" i="25"/>
  <c r="CY482" i="25"/>
  <c r="CT205" i="25"/>
  <c r="CV102" i="25"/>
  <c r="CT144" i="25"/>
  <c r="CV41" i="25"/>
  <c r="CW102" i="25"/>
  <c r="CU205" i="25"/>
  <c r="CV485" i="25"/>
  <c r="CV269" i="25"/>
  <c r="CV376" i="25"/>
  <c r="CS38" i="25"/>
  <c r="CQ141" i="25"/>
  <c r="CG131" i="25"/>
  <c r="CI28" i="25"/>
  <c r="DB312" i="25"/>
  <c r="CL495" i="25"/>
  <c r="CL386" i="25"/>
  <c r="CL279" i="25"/>
  <c r="CV205" i="25"/>
  <c r="CX102" i="25"/>
  <c r="CX521" i="25"/>
  <c r="CX305" i="25"/>
  <c r="CX412" i="25"/>
  <c r="CX148" i="25"/>
  <c r="CZ45" i="25"/>
  <c r="CO34" i="25"/>
  <c r="CM137" i="25"/>
  <c r="CK102" i="25"/>
  <c r="CI205" i="25"/>
  <c r="CN277" i="25"/>
  <c r="CN493" i="25"/>
  <c r="CN384" i="25"/>
  <c r="CR489" i="25"/>
  <c r="CR380" i="25"/>
  <c r="CR273" i="25"/>
  <c r="CS102" i="25"/>
  <c r="CQ205" i="25"/>
  <c r="CO139" i="25"/>
  <c r="CQ36" i="25"/>
  <c r="CM283" i="25"/>
  <c r="CM499" i="25"/>
  <c r="CM390" i="25"/>
  <c r="CM498" i="25"/>
  <c r="CM282" i="25"/>
  <c r="CM389" i="25"/>
  <c r="CZ372" i="25"/>
  <c r="CZ481" i="25"/>
  <c r="CZ265" i="25"/>
  <c r="CY524" i="25"/>
  <c r="CY415" i="25"/>
  <c r="CY308" i="25"/>
  <c r="CL31" i="25"/>
  <c r="CJ134" i="25"/>
  <c r="CT39" i="25"/>
  <c r="CR142" i="25"/>
  <c r="CY307" i="25"/>
  <c r="CZ205" i="25"/>
  <c r="DB102" i="25"/>
  <c r="DB206" i="25" s="1"/>
  <c r="CX205" i="25"/>
  <c r="CZ102" i="25"/>
  <c r="CU406" i="25"/>
  <c r="CU299" i="25"/>
  <c r="CU515" i="25"/>
  <c r="CU514" i="25"/>
  <c r="CU405" i="25"/>
  <c r="CU298" i="25"/>
  <c r="CW147" i="25"/>
  <c r="CY44" i="25"/>
  <c r="CY523" i="25"/>
  <c r="CH27" i="25"/>
  <c r="CF130" i="25"/>
  <c r="CM32" i="25"/>
  <c r="CK135" i="25"/>
  <c r="CN102" i="25"/>
  <c r="CL205" i="25"/>
  <c r="CE205" i="25"/>
  <c r="CF102" i="25"/>
  <c r="CG102" i="25"/>
  <c r="CS272" i="25"/>
  <c r="CS379" i="25"/>
  <c r="CS488" i="25"/>
  <c r="CU102" i="25"/>
  <c r="CS205" i="25"/>
  <c r="DB419" i="25"/>
  <c r="CK205" i="25"/>
  <c r="CM102" i="25"/>
  <c r="CP35" i="25"/>
  <c r="CN138" i="25"/>
  <c r="CP205" i="25"/>
  <c r="CR102" i="25"/>
  <c r="DC48" i="25"/>
  <c r="DC152" i="25" s="1"/>
  <c r="DA151" i="25"/>
  <c r="CY149" i="25"/>
  <c r="DA46" i="25"/>
  <c r="CO287" i="25"/>
  <c r="CO394" i="25"/>
  <c r="CO503" i="25"/>
  <c r="CO502" i="25"/>
  <c r="CO286" i="25"/>
  <c r="CO393" i="25"/>
  <c r="CX304" i="25"/>
  <c r="CH132" i="25"/>
  <c r="CJ29" i="25"/>
  <c r="CQ274" i="25"/>
  <c r="CQ490" i="25"/>
  <c r="CQ381" i="25"/>
  <c r="CN205" i="25"/>
  <c r="CP102" i="25"/>
  <c r="CO383" i="25"/>
  <c r="CO492" i="25"/>
  <c r="CO276" i="25"/>
  <c r="CE129" i="25"/>
  <c r="CF25" i="25"/>
  <c r="CG26" i="25"/>
  <c r="DA311" i="25"/>
  <c r="DA418" i="25"/>
  <c r="DA527" i="25"/>
  <c r="DB479" i="25"/>
  <c r="DB370" i="25"/>
  <c r="DB263" i="25"/>
  <c r="CH102" i="25"/>
  <c r="CF205" i="25"/>
  <c r="CM278" i="25"/>
  <c r="CM494" i="25"/>
  <c r="CM385" i="25"/>
  <c r="CG205" i="25"/>
  <c r="CI102" i="25"/>
  <c r="CQ102" i="25"/>
  <c r="CO205" i="25"/>
  <c r="CZ150" i="25"/>
  <c r="DB47" i="25"/>
  <c r="DB151" i="25" s="1"/>
  <c r="CR205" i="25"/>
  <c r="CT102" i="25"/>
  <c r="CS143" i="25"/>
  <c r="CU40" i="25"/>
  <c r="CY102" i="25"/>
  <c r="CW205" i="25"/>
  <c r="CX43" i="25"/>
  <c r="CV146" i="25"/>
  <c r="CN33" i="25"/>
  <c r="CL136" i="25"/>
  <c r="CQ507" i="25"/>
  <c r="CQ291" i="25"/>
  <c r="CQ398" i="25"/>
  <c r="CQ397" i="25"/>
  <c r="CQ290" i="25"/>
  <c r="CQ506" i="25"/>
  <c r="CW42" i="25"/>
  <c r="CU145" i="25"/>
  <c r="CX520" i="25"/>
  <c r="CT271" i="25"/>
  <c r="CT378" i="25"/>
  <c r="CT487" i="25"/>
  <c r="CL102" i="25"/>
  <c r="CJ205" i="25"/>
  <c r="DC478" i="25"/>
  <c r="DC262" i="25"/>
  <c r="DC369" i="25"/>
  <c r="DA264" i="25"/>
  <c r="DA371" i="25"/>
  <c r="DA480" i="25"/>
  <c r="CM205" i="25"/>
  <c r="CO102" i="25"/>
  <c r="CX411" i="25"/>
  <c r="CS511" i="25"/>
  <c r="CS402" i="25"/>
  <c r="CS295" i="25"/>
  <c r="CS401" i="25"/>
  <c r="CS510" i="25"/>
  <c r="CS294" i="25"/>
  <c r="CU377" i="25"/>
  <c r="CU270" i="25"/>
  <c r="CU486" i="25"/>
  <c r="DC102" i="25"/>
  <c r="DC206" i="25" s="1"/>
  <c r="DA205" i="25"/>
  <c r="CK30" i="25"/>
  <c r="CI133" i="25"/>
  <c r="DC530" i="25"/>
  <c r="DC421" i="25"/>
  <c r="DC314" i="25"/>
  <c r="DB529" i="25" s="1"/>
  <c r="CV373" i="8"/>
  <c r="CW303" i="8"/>
  <c r="CW519" i="8"/>
  <c r="CX372" i="8"/>
  <c r="CX265" i="8"/>
  <c r="CL383" i="8"/>
  <c r="CL277" i="8"/>
  <c r="CK277" i="8" s="1"/>
  <c r="DA311" i="8"/>
  <c r="CN275" i="8"/>
  <c r="CN382" i="8"/>
  <c r="CN381" i="8"/>
  <c r="CQ379" i="8"/>
  <c r="CY307" i="8"/>
  <c r="DB313" i="8"/>
  <c r="CW410" i="8"/>
  <c r="DB420" i="8"/>
  <c r="CP380" i="8"/>
  <c r="CY371" i="8"/>
  <c r="CN501" i="8"/>
  <c r="CP273" i="8"/>
  <c r="CZ309" i="8"/>
  <c r="CZ370" i="8"/>
  <c r="CY264" i="8"/>
  <c r="CQ488" i="8"/>
  <c r="DA418" i="8"/>
  <c r="CZ263" i="8"/>
  <c r="DA262" i="8"/>
  <c r="CT375" i="8"/>
  <c r="CQ272" i="8"/>
  <c r="CY414" i="8"/>
  <c r="CQ378" i="8"/>
  <c r="CQ399" i="8"/>
  <c r="CZ416" i="8"/>
  <c r="DB261" i="8"/>
  <c r="DB368" i="8"/>
  <c r="DA369" i="8"/>
  <c r="CR401" i="8"/>
  <c r="CP396" i="8"/>
  <c r="CT404" i="8"/>
  <c r="CU406" i="8"/>
  <c r="CU299" i="8"/>
  <c r="CL389" i="8"/>
  <c r="CL388" i="8"/>
  <c r="CT269" i="8"/>
  <c r="CT376" i="8"/>
  <c r="CJ385" i="8"/>
  <c r="CX412" i="8"/>
  <c r="CV408" i="8"/>
  <c r="CN393" i="8"/>
  <c r="CN392" i="8"/>
  <c r="CL497" i="8"/>
  <c r="CR294" i="8"/>
  <c r="CQ398" i="8"/>
  <c r="CT268" i="8"/>
  <c r="CU267" i="8"/>
  <c r="CT374" i="8" s="1"/>
  <c r="CN274" i="8"/>
  <c r="CQ507" i="8"/>
  <c r="CX305" i="8"/>
  <c r="CL281" i="8"/>
  <c r="CV301" i="8"/>
  <c r="CP505" i="8"/>
  <c r="CP289" i="8"/>
  <c r="CN286" i="8"/>
  <c r="CN285" i="8"/>
  <c r="CQ291" i="8"/>
  <c r="CS270" i="8"/>
  <c r="CR377" i="8" s="1"/>
  <c r="CT297" i="8"/>
  <c r="DA478" i="8"/>
  <c r="CN491" i="8"/>
  <c r="CM492" i="8"/>
  <c r="CY480" i="8"/>
  <c r="CX481" i="8"/>
  <c r="CL493" i="8"/>
  <c r="CK495" i="8"/>
  <c r="CS486" i="8"/>
  <c r="CW482" i="8"/>
  <c r="DB477" i="8"/>
  <c r="CP489" i="8"/>
  <c r="CV483" i="8"/>
  <c r="CO490" i="8"/>
  <c r="CK494" i="8"/>
  <c r="CZ479" i="8"/>
  <c r="DA527" i="8"/>
  <c r="CR510" i="8"/>
  <c r="CR509" i="8"/>
  <c r="CM499" i="8"/>
  <c r="CT513" i="8"/>
  <c r="CN502" i="8"/>
  <c r="CZ525" i="8"/>
  <c r="CX521" i="8"/>
  <c r="CU484" i="8"/>
  <c r="CY523" i="8"/>
  <c r="CV517" i="8"/>
  <c r="DB529" i="8"/>
  <c r="CV266" i="8"/>
  <c r="CQ271" i="8"/>
  <c r="CL282" i="8"/>
  <c r="CJ278" i="8"/>
  <c r="CQ292" i="8"/>
  <c r="DC260" i="8"/>
  <c r="DC367" i="8"/>
  <c r="DC422" i="8"/>
  <c r="DC315" i="8"/>
  <c r="CL276" i="8"/>
  <c r="CL206" i="8"/>
  <c r="CN103" i="8"/>
  <c r="CJ103" i="8"/>
  <c r="CH206" i="8"/>
  <c r="CT206" i="8"/>
  <c r="CV103" i="8"/>
  <c r="CO103" i="8"/>
  <c r="CM206" i="8"/>
  <c r="CT142" i="8"/>
  <c r="CV39" i="8"/>
  <c r="CS206" i="8"/>
  <c r="CU103" i="8"/>
  <c r="CX146" i="8"/>
  <c r="CZ43" i="8"/>
  <c r="CI206" i="8"/>
  <c r="CK103" i="8"/>
  <c r="CG129" i="8"/>
  <c r="CI26" i="8"/>
  <c r="CH25" i="8"/>
  <c r="CK133" i="8"/>
  <c r="CM30" i="8"/>
  <c r="CX103" i="8"/>
  <c r="CV206" i="8"/>
  <c r="DA149" i="8"/>
  <c r="DC46" i="8"/>
  <c r="DC150" i="8" s="1"/>
  <c r="DC475" i="8" s="1"/>
  <c r="CZ148" i="8"/>
  <c r="DB45" i="8"/>
  <c r="DB149" i="8" s="1"/>
  <c r="CJ206" i="8"/>
  <c r="CL103" i="8"/>
  <c r="CN206" i="8"/>
  <c r="CP103" i="8"/>
  <c r="CF206" i="8"/>
  <c r="CH103" i="8"/>
  <c r="CG103" i="8"/>
  <c r="CJ27" i="8"/>
  <c r="CH130" i="8"/>
  <c r="CU206" i="8"/>
  <c r="CW103" i="8"/>
  <c r="CY147" i="8"/>
  <c r="DA44" i="8"/>
  <c r="CP206" i="8"/>
  <c r="CR103" i="8"/>
  <c r="CG206" i="8"/>
  <c r="CI103" i="8"/>
  <c r="CQ206" i="8"/>
  <c r="CS103" i="8"/>
  <c r="CX206" i="8"/>
  <c r="CZ103" i="8"/>
  <c r="CT103" i="8"/>
  <c r="CR206" i="8"/>
  <c r="CP138" i="8"/>
  <c r="CR35" i="8"/>
  <c r="CN136" i="8"/>
  <c r="CP33" i="8"/>
  <c r="CL134" i="8"/>
  <c r="CN31" i="8"/>
  <c r="CU143" i="8"/>
  <c r="CW40" i="8"/>
  <c r="CJ132" i="8"/>
  <c r="CL29" i="8"/>
  <c r="CS141" i="8"/>
  <c r="CU38" i="8"/>
  <c r="DA103" i="8"/>
  <c r="CY206" i="8"/>
  <c r="CQ139" i="8"/>
  <c r="CS36" i="8"/>
  <c r="CW145" i="8"/>
  <c r="CY42" i="8"/>
  <c r="CM135" i="8"/>
  <c r="CO32" i="8"/>
  <c r="CW206" i="8"/>
  <c r="CY103" i="8"/>
  <c r="CQ103" i="8"/>
  <c r="CO206" i="8"/>
  <c r="CR140" i="8"/>
  <c r="CT37" i="8"/>
  <c r="CO137" i="8"/>
  <c r="CQ34" i="8"/>
  <c r="CI131" i="8"/>
  <c r="CK28" i="8"/>
  <c r="DA206" i="8"/>
  <c r="DC103" i="8"/>
  <c r="DC207" i="8" s="1"/>
  <c r="DC532" i="8" s="1"/>
  <c r="CV144" i="8"/>
  <c r="CX41" i="8"/>
  <c r="CK206" i="8"/>
  <c r="CM103" i="8"/>
  <c r="CZ206" i="8"/>
  <c r="DB103" i="8"/>
  <c r="DB207" i="8" s="1"/>
  <c r="CU373" i="8" l="1"/>
  <c r="CV518" i="8"/>
  <c r="CW372" i="8"/>
  <c r="CW265" i="8"/>
  <c r="CV372" i="8" s="1"/>
  <c r="CV302" i="8"/>
  <c r="CP272" i="8"/>
  <c r="CK384" i="8"/>
  <c r="CJ384" i="8" s="1"/>
  <c r="CV409" i="8"/>
  <c r="CK383" i="8"/>
  <c r="CR401" i="25"/>
  <c r="CR294" i="25"/>
  <c r="CR510" i="25"/>
  <c r="CR293" i="25"/>
  <c r="CR509" i="25"/>
  <c r="CR400" i="25"/>
  <c r="CW41" i="25"/>
  <c r="CU144" i="25"/>
  <c r="DB420" i="25"/>
  <c r="DA528" i="25" s="1"/>
  <c r="CU206" i="25"/>
  <c r="CW103" i="25"/>
  <c r="CS37" i="25"/>
  <c r="CQ140" i="25"/>
  <c r="CQ273" i="25"/>
  <c r="CQ489" i="25"/>
  <c r="CQ380" i="25"/>
  <c r="CV302" i="25"/>
  <c r="CV301" i="25"/>
  <c r="CV408" i="25"/>
  <c r="CV517" i="25"/>
  <c r="CM31" i="25"/>
  <c r="CK134" i="25"/>
  <c r="CZ44" i="25"/>
  <c r="CX147" i="25"/>
  <c r="CN383" i="25"/>
  <c r="CN276" i="25"/>
  <c r="CN492" i="25"/>
  <c r="CW411" i="25"/>
  <c r="CW304" i="25"/>
  <c r="CW520" i="25"/>
  <c r="CN206" i="25"/>
  <c r="CP103" i="25"/>
  <c r="CN32" i="25"/>
  <c r="CL135" i="25"/>
  <c r="CZ103" i="25"/>
  <c r="CX206" i="25"/>
  <c r="CU376" i="25"/>
  <c r="CU485" i="25"/>
  <c r="CU269" i="25"/>
  <c r="CX42" i="25"/>
  <c r="CV145" i="25"/>
  <c r="CZ264" i="25"/>
  <c r="CZ371" i="25"/>
  <c r="CZ480" i="25"/>
  <c r="CY43" i="25"/>
  <c r="CW146" i="25"/>
  <c r="CQ206" i="25"/>
  <c r="CS103" i="25"/>
  <c r="CJ103" i="25"/>
  <c r="CH206" i="25"/>
  <c r="DC477" i="25"/>
  <c r="DC261" i="25"/>
  <c r="DC368" i="25"/>
  <c r="CR36" i="25"/>
  <c r="CP139" i="25"/>
  <c r="CL389" i="25"/>
  <c r="CL282" i="25"/>
  <c r="CL498" i="25"/>
  <c r="CL388" i="25"/>
  <c r="CL281" i="25"/>
  <c r="CL497" i="25"/>
  <c r="DC103" i="25"/>
  <c r="DC207" i="25" s="1"/>
  <c r="DA206" i="25"/>
  <c r="CW410" i="25"/>
  <c r="CY206" i="25"/>
  <c r="DA103" i="25"/>
  <c r="CI206" i="25"/>
  <c r="CK103" i="25"/>
  <c r="DA263" i="25"/>
  <c r="DA370" i="25"/>
  <c r="DA479" i="25"/>
  <c r="CN502" i="25"/>
  <c r="CN286" i="25"/>
  <c r="CN393" i="25"/>
  <c r="CN501" i="25"/>
  <c r="CN285" i="25"/>
  <c r="CN392" i="25"/>
  <c r="CT103" i="25"/>
  <c r="CR206" i="25"/>
  <c r="CM206" i="25"/>
  <c r="CO103" i="25"/>
  <c r="CM136" i="25"/>
  <c r="CO33" i="25"/>
  <c r="DA45" i="25"/>
  <c r="CY148" i="25"/>
  <c r="CK495" i="25"/>
  <c r="CK279" i="25"/>
  <c r="CK386" i="25"/>
  <c r="CX103" i="25"/>
  <c r="CV206" i="25"/>
  <c r="CO382" i="25"/>
  <c r="CO491" i="25"/>
  <c r="CO275" i="25"/>
  <c r="CW303" i="25"/>
  <c r="CV518" i="25" s="1"/>
  <c r="CR103" i="25"/>
  <c r="CP206" i="25"/>
  <c r="CQ35" i="25"/>
  <c r="CO138" i="25"/>
  <c r="CU103" i="25"/>
  <c r="CS206" i="25"/>
  <c r="CZ149" i="25"/>
  <c r="DB46" i="25"/>
  <c r="DB150" i="25" s="1"/>
  <c r="CW483" i="25"/>
  <c r="CW374" i="25"/>
  <c r="CW267" i="25"/>
  <c r="CH131" i="25"/>
  <c r="CJ28" i="25"/>
  <c r="CM493" i="25"/>
  <c r="CM384" i="25"/>
  <c r="CM277" i="25"/>
  <c r="DC531" i="25"/>
  <c r="DC315" i="25"/>
  <c r="DC422" i="25"/>
  <c r="CR488" i="25"/>
  <c r="CR272" i="25"/>
  <c r="CR379" i="25"/>
  <c r="CL206" i="25"/>
  <c r="CN103" i="25"/>
  <c r="CL278" i="25"/>
  <c r="CL494" i="25"/>
  <c r="CL385" i="25"/>
  <c r="CZ310" i="25"/>
  <c r="CI103" i="25"/>
  <c r="CG206" i="25"/>
  <c r="DB103" i="25"/>
  <c r="DB207" i="25" s="1"/>
  <c r="CZ206" i="25"/>
  <c r="CX307" i="25"/>
  <c r="CX414" i="25"/>
  <c r="CX523" i="25"/>
  <c r="CX522" i="25"/>
  <c r="CK29" i="25"/>
  <c r="CI132" i="25"/>
  <c r="CY103" i="25"/>
  <c r="CW206" i="25"/>
  <c r="CX266" i="25"/>
  <c r="CX373" i="25"/>
  <c r="CX482" i="25"/>
  <c r="CS487" i="25"/>
  <c r="CS378" i="25"/>
  <c r="CS271" i="25"/>
  <c r="CT270" i="25"/>
  <c r="CT486" i="25"/>
  <c r="CT377" i="25"/>
  <c r="CI27" i="25"/>
  <c r="CG130" i="25"/>
  <c r="CP381" i="25"/>
  <c r="CP274" i="25"/>
  <c r="CP490" i="25"/>
  <c r="DC47" i="25"/>
  <c r="DC151" i="25" s="1"/>
  <c r="DA150" i="25"/>
  <c r="CF206" i="25"/>
  <c r="CH103" i="25"/>
  <c r="CG103" i="25"/>
  <c r="CT405" i="25"/>
  <c r="CT514" i="25"/>
  <c r="CT298" i="25"/>
  <c r="CT513" i="25"/>
  <c r="CT404" i="25"/>
  <c r="CT297" i="25"/>
  <c r="CY265" i="25"/>
  <c r="CY372" i="25"/>
  <c r="CY481" i="25"/>
  <c r="CX306" i="25"/>
  <c r="DB478" i="25"/>
  <c r="DB369" i="25"/>
  <c r="DB262" i="25"/>
  <c r="CP397" i="25"/>
  <c r="CP506" i="25"/>
  <c r="CP290" i="25"/>
  <c r="CP505" i="25"/>
  <c r="CP396" i="25"/>
  <c r="CP289" i="25"/>
  <c r="CL103" i="25"/>
  <c r="CJ206" i="25"/>
  <c r="CT206" i="25"/>
  <c r="CV103" i="25"/>
  <c r="CZ526" i="25"/>
  <c r="CQ103" i="25"/>
  <c r="CO206" i="25"/>
  <c r="CZ417" i="25"/>
  <c r="CP34" i="25"/>
  <c r="CN137" i="25"/>
  <c r="CG25" i="25"/>
  <c r="CH26" i="25"/>
  <c r="CF129" i="25"/>
  <c r="CJ133" i="25"/>
  <c r="CL30" i="25"/>
  <c r="CV40" i="25"/>
  <c r="CT143" i="25"/>
  <c r="CX413" i="25"/>
  <c r="CK206" i="25"/>
  <c r="CM103" i="25"/>
  <c r="CW521" i="25"/>
  <c r="CW412" i="25"/>
  <c r="CW305" i="25"/>
  <c r="CS142" i="25"/>
  <c r="CU39" i="25"/>
  <c r="CV484" i="25"/>
  <c r="CV268" i="25"/>
  <c r="CV375" i="25"/>
  <c r="CT38" i="25"/>
  <c r="CR141" i="25"/>
  <c r="CM275" i="8"/>
  <c r="CY263" i="8"/>
  <c r="CM382" i="8"/>
  <c r="CZ417" i="8"/>
  <c r="CM381" i="8"/>
  <c r="CX306" i="8"/>
  <c r="DA419" i="8"/>
  <c r="DB421" i="8"/>
  <c r="DA312" i="8"/>
  <c r="CO380" i="8"/>
  <c r="CO273" i="8"/>
  <c r="CX371" i="8"/>
  <c r="CX264" i="8"/>
  <c r="CW264" i="8" s="1"/>
  <c r="CZ310" i="8"/>
  <c r="CP488" i="8"/>
  <c r="CP379" i="8"/>
  <c r="CP378" i="8"/>
  <c r="CY370" i="8"/>
  <c r="CX370" i="8" s="1"/>
  <c r="CP397" i="8"/>
  <c r="CX413" i="8"/>
  <c r="CY415" i="8"/>
  <c r="CZ262" i="8"/>
  <c r="DA368" i="8"/>
  <c r="CS269" i="8"/>
  <c r="CT514" i="8"/>
  <c r="CZ369" i="8"/>
  <c r="CS485" i="8"/>
  <c r="CM500" i="8"/>
  <c r="CQ400" i="8"/>
  <c r="DB314" i="8"/>
  <c r="CS375" i="8"/>
  <c r="DB367" i="8"/>
  <c r="DB260" i="8"/>
  <c r="CY308" i="8"/>
  <c r="DA261" i="8"/>
  <c r="CO395" i="8"/>
  <c r="CK388" i="8"/>
  <c r="CK387" i="8"/>
  <c r="CW411" i="8"/>
  <c r="CT405" i="8"/>
  <c r="CU407" i="8"/>
  <c r="CS403" i="8"/>
  <c r="CT298" i="8"/>
  <c r="CP398" i="8"/>
  <c r="CM392" i="8"/>
  <c r="CM391" i="8"/>
  <c r="CS376" i="8"/>
  <c r="CS296" i="8"/>
  <c r="CK280" i="8"/>
  <c r="CR270" i="8"/>
  <c r="CU300" i="8"/>
  <c r="CW304" i="8"/>
  <c r="CM285" i="8"/>
  <c r="CM284" i="8"/>
  <c r="CK496" i="8"/>
  <c r="CO504" i="8"/>
  <c r="CO288" i="8"/>
  <c r="CQ293" i="8"/>
  <c r="CR486" i="8"/>
  <c r="CP506" i="8"/>
  <c r="CP290" i="8"/>
  <c r="CT484" i="8"/>
  <c r="CQ487" i="8"/>
  <c r="CO489" i="8"/>
  <c r="CW481" i="8"/>
  <c r="CY524" i="8"/>
  <c r="DB476" i="8"/>
  <c r="CL492" i="8"/>
  <c r="CY479" i="8"/>
  <c r="CX480" i="8"/>
  <c r="CV482" i="8"/>
  <c r="CK493" i="8"/>
  <c r="CM501" i="8"/>
  <c r="CN490" i="8"/>
  <c r="DA528" i="8"/>
  <c r="CW520" i="8"/>
  <c r="CU516" i="8"/>
  <c r="CJ494" i="8"/>
  <c r="CZ526" i="8"/>
  <c r="CL498" i="8"/>
  <c r="CQ509" i="8"/>
  <c r="CQ508" i="8"/>
  <c r="DB530" i="8"/>
  <c r="CM491" i="8"/>
  <c r="CU483" i="8"/>
  <c r="CX522" i="8"/>
  <c r="CS512" i="8"/>
  <c r="CZ478" i="8"/>
  <c r="DA477" i="8"/>
  <c r="CT267" i="8"/>
  <c r="CS374" i="8" s="1"/>
  <c r="CP291" i="8"/>
  <c r="CK281" i="8"/>
  <c r="CS268" i="8"/>
  <c r="CP271" i="8"/>
  <c r="CU266" i="8"/>
  <c r="CT373" i="8" s="1"/>
  <c r="CM274" i="8"/>
  <c r="CK276" i="8"/>
  <c r="DC423" i="8"/>
  <c r="DC316" i="8"/>
  <c r="DC259" i="8"/>
  <c r="DC366" i="8"/>
  <c r="CX145" i="8"/>
  <c r="CZ42" i="8"/>
  <c r="DC104" i="8"/>
  <c r="DC208" i="8" s="1"/>
  <c r="DC533" i="8" s="1"/>
  <c r="DA207" i="8"/>
  <c r="CW207" i="8"/>
  <c r="CY104" i="8"/>
  <c r="CQ104" i="8"/>
  <c r="CO207" i="8"/>
  <c r="CY146" i="8"/>
  <c r="DA43" i="8"/>
  <c r="CW144" i="8"/>
  <c r="CY41" i="8"/>
  <c r="CN207" i="8"/>
  <c r="CP104" i="8"/>
  <c r="CZ207" i="8"/>
  <c r="DB104" i="8"/>
  <c r="DB208" i="8" s="1"/>
  <c r="CZ104" i="8"/>
  <c r="CX207" i="8"/>
  <c r="CU142" i="8"/>
  <c r="CW39" i="8"/>
  <c r="CT207" i="8"/>
  <c r="CV104" i="8"/>
  <c r="CJ131" i="8"/>
  <c r="CL28" i="8"/>
  <c r="CM134" i="8"/>
  <c r="CO31" i="8"/>
  <c r="CI207" i="8"/>
  <c r="CK104" i="8"/>
  <c r="CG207" i="8"/>
  <c r="CI104" i="8"/>
  <c r="CH104" i="8"/>
  <c r="CZ147" i="8"/>
  <c r="DB44" i="8"/>
  <c r="DB148" i="8" s="1"/>
  <c r="CS140" i="8"/>
  <c r="CU37" i="8"/>
  <c r="CS207" i="8"/>
  <c r="CU104" i="8"/>
  <c r="CH207" i="8"/>
  <c r="CJ104" i="8"/>
  <c r="CR207" i="8"/>
  <c r="CT104" i="8"/>
  <c r="CP207" i="8"/>
  <c r="CR104" i="8"/>
  <c r="CQ207" i="8"/>
  <c r="CS104" i="8"/>
  <c r="CR139" i="8"/>
  <c r="CT36" i="8"/>
  <c r="CU207" i="8"/>
  <c r="CW104" i="8"/>
  <c r="CL207" i="8"/>
  <c r="CN104" i="8"/>
  <c r="CT141" i="8"/>
  <c r="CV38" i="8"/>
  <c r="CV207" i="8"/>
  <c r="CX104" i="8"/>
  <c r="CK132" i="8"/>
  <c r="CM29" i="8"/>
  <c r="CY207" i="8"/>
  <c r="DA104" i="8"/>
  <c r="CN135" i="8"/>
  <c r="CP32" i="8"/>
  <c r="DA148" i="8"/>
  <c r="DC45" i="8"/>
  <c r="DC149" i="8" s="1"/>
  <c r="DC474" i="8" s="1"/>
  <c r="CL133" i="8"/>
  <c r="CN30" i="8"/>
  <c r="CK207" i="8"/>
  <c r="CM104" i="8"/>
  <c r="CV143" i="8"/>
  <c r="CX40" i="8"/>
  <c r="CO136" i="8"/>
  <c r="CQ33" i="8"/>
  <c r="CR34" i="8"/>
  <c r="CP137" i="8"/>
  <c r="CH129" i="8"/>
  <c r="CJ26" i="8"/>
  <c r="CI25" i="8"/>
  <c r="CJ207" i="8"/>
  <c r="CL104" i="8"/>
  <c r="CM207" i="8"/>
  <c r="CO104" i="8"/>
  <c r="CQ138" i="8"/>
  <c r="CS35" i="8"/>
  <c r="CI130" i="8"/>
  <c r="CK27" i="8"/>
  <c r="CU408" i="8" l="1"/>
  <c r="CU517" i="8"/>
  <c r="CV265" i="8"/>
  <c r="CU372" i="8" s="1"/>
  <c r="CU301" i="8"/>
  <c r="CO379" i="8"/>
  <c r="CJ277" i="8"/>
  <c r="CI277" i="8" s="1"/>
  <c r="CL382" i="8"/>
  <c r="CN273" i="8"/>
  <c r="CL275" i="8"/>
  <c r="CJ383" i="8"/>
  <c r="CW306" i="25"/>
  <c r="CW522" i="25"/>
  <c r="CW413" i="25"/>
  <c r="CV305" i="25" s="1"/>
  <c r="DC476" i="25"/>
  <c r="DC260" i="25"/>
  <c r="DC367" i="25"/>
  <c r="CL384" i="25"/>
  <c r="CL277" i="25"/>
  <c r="CL493" i="25"/>
  <c r="CW40" i="25"/>
  <c r="CU143" i="25"/>
  <c r="CL207" i="25"/>
  <c r="CN104" i="25"/>
  <c r="DA478" i="25"/>
  <c r="DA369" i="25"/>
  <c r="DA262" i="25"/>
  <c r="CK133" i="25"/>
  <c r="CM30" i="25"/>
  <c r="DA419" i="25"/>
  <c r="CV104" i="25"/>
  <c r="CT207" i="25"/>
  <c r="CM104" i="25"/>
  <c r="CK207" i="25"/>
  <c r="CK388" i="25"/>
  <c r="CK281" i="25"/>
  <c r="CK497" i="25"/>
  <c r="CK496" i="25"/>
  <c r="CK387" i="25"/>
  <c r="CK280" i="25"/>
  <c r="CI131" i="25"/>
  <c r="CK28" i="25"/>
  <c r="CK104" i="25"/>
  <c r="CI207" i="25"/>
  <c r="DA312" i="25"/>
  <c r="CP273" i="25"/>
  <c r="CP489" i="25"/>
  <c r="CP380" i="25"/>
  <c r="CR378" i="25"/>
  <c r="CR487" i="25"/>
  <c r="CR271" i="25"/>
  <c r="CV412" i="25"/>
  <c r="CL134" i="25"/>
  <c r="CN31" i="25"/>
  <c r="CQ207" i="25"/>
  <c r="CS104" i="25"/>
  <c r="CI104" i="25"/>
  <c r="CG207" i="25"/>
  <c r="CH104" i="25"/>
  <c r="CP104" i="25"/>
  <c r="CN207" i="25"/>
  <c r="CM392" i="25"/>
  <c r="CM285" i="25"/>
  <c r="CM501" i="25"/>
  <c r="CM500" i="25"/>
  <c r="CM284" i="25"/>
  <c r="CM391" i="25"/>
  <c r="DC532" i="25"/>
  <c r="DC316" i="25"/>
  <c r="DC423" i="25"/>
  <c r="CT37" i="25"/>
  <c r="CR140" i="25"/>
  <c r="CZ43" i="25"/>
  <c r="CX146" i="25"/>
  <c r="CN136" i="25"/>
  <c r="CP33" i="25"/>
  <c r="CV304" i="25"/>
  <c r="CV520" i="25"/>
  <c r="CV411" i="25"/>
  <c r="CM135" i="25"/>
  <c r="CO32" i="25"/>
  <c r="CJ104" i="25"/>
  <c r="CH207" i="25"/>
  <c r="CT485" i="25"/>
  <c r="CT269" i="25"/>
  <c r="CT376" i="25"/>
  <c r="CR104" i="25"/>
  <c r="CP207" i="25"/>
  <c r="CU38" i="25"/>
  <c r="CS141" i="25"/>
  <c r="CY104" i="25"/>
  <c r="CW207" i="25"/>
  <c r="CY42" i="25"/>
  <c r="CW145" i="25"/>
  <c r="CO505" i="25"/>
  <c r="CO289" i="25"/>
  <c r="CO396" i="25"/>
  <c r="CO504" i="25"/>
  <c r="CO395" i="25"/>
  <c r="CO288" i="25"/>
  <c r="CV483" i="25"/>
  <c r="CV374" i="25"/>
  <c r="CV267" i="25"/>
  <c r="DA149" i="25"/>
  <c r="DC46" i="25"/>
  <c r="DC150" i="25" s="1"/>
  <c r="DB477" i="25"/>
  <c r="DB368" i="25"/>
  <c r="DB261" i="25"/>
  <c r="DB314" i="25"/>
  <c r="DB421" i="25"/>
  <c r="CY147" i="25"/>
  <c r="DA44" i="25"/>
  <c r="CU518" i="25"/>
  <c r="CU409" i="25"/>
  <c r="CU302" i="25"/>
  <c r="CJ27" i="25"/>
  <c r="CH130" i="25"/>
  <c r="CY416" i="25"/>
  <c r="CY309" i="25"/>
  <c r="CY525" i="25"/>
  <c r="CI26" i="25"/>
  <c r="CH25" i="25"/>
  <c r="CG129" i="25"/>
  <c r="CS513" i="25"/>
  <c r="CS297" i="25"/>
  <c r="CS404" i="25"/>
  <c r="CS512" i="25"/>
  <c r="CS403" i="25"/>
  <c r="CS296" i="25"/>
  <c r="CW104" i="25"/>
  <c r="CU207" i="25"/>
  <c r="CX104" i="25"/>
  <c r="CV207" i="25"/>
  <c r="CS486" i="25"/>
  <c r="CS377" i="25"/>
  <c r="CS270" i="25"/>
  <c r="CS36" i="25"/>
  <c r="CQ139" i="25"/>
  <c r="CQ104" i="25"/>
  <c r="CO207" i="25"/>
  <c r="CJ207" i="25"/>
  <c r="CL104" i="25"/>
  <c r="CY371" i="25"/>
  <c r="CY480" i="25"/>
  <c r="CY264" i="25"/>
  <c r="DB104" i="25"/>
  <c r="DB208" i="25" s="1"/>
  <c r="CZ207" i="25"/>
  <c r="DB45" i="25"/>
  <c r="DB149" i="25" s="1"/>
  <c r="CZ148" i="25"/>
  <c r="CO104" i="25"/>
  <c r="CM207" i="25"/>
  <c r="CQ34" i="25"/>
  <c r="CO137" i="25"/>
  <c r="DA207" i="25"/>
  <c r="DC104" i="25"/>
  <c r="DC208" i="25" s="1"/>
  <c r="CM276" i="25"/>
  <c r="CM383" i="25"/>
  <c r="CM492" i="25"/>
  <c r="CV39" i="25"/>
  <c r="CT142" i="25"/>
  <c r="CW482" i="25"/>
  <c r="CW266" i="25"/>
  <c r="CW373" i="25"/>
  <c r="CZ104" i="25"/>
  <c r="CX207" i="25"/>
  <c r="CL381" i="8"/>
  <c r="CU375" i="25"/>
  <c r="CU268" i="25"/>
  <c r="CU484" i="25"/>
  <c r="CP138" i="25"/>
  <c r="CR35" i="25"/>
  <c r="CO381" i="25"/>
  <c r="CO490" i="25"/>
  <c r="CO274" i="25"/>
  <c r="DA104" i="25"/>
  <c r="CY207" i="25"/>
  <c r="CK385" i="25"/>
  <c r="CK494" i="25"/>
  <c r="CK278" i="25"/>
  <c r="CQ272" i="25"/>
  <c r="CQ379" i="25"/>
  <c r="CQ488" i="25"/>
  <c r="CT104" i="25"/>
  <c r="CR207" i="25"/>
  <c r="CV410" i="25"/>
  <c r="CV519" i="25"/>
  <c r="CV303" i="25"/>
  <c r="CJ279" i="25"/>
  <c r="CJ386" i="25"/>
  <c r="CJ495" i="25"/>
  <c r="CU104" i="25"/>
  <c r="CS207" i="25"/>
  <c r="CV409" i="25"/>
  <c r="CU301" i="25" s="1"/>
  <c r="CU517" i="25"/>
  <c r="CU516" i="25"/>
  <c r="CU407" i="25"/>
  <c r="CU300" i="25"/>
  <c r="CV144" i="25"/>
  <c r="CX41" i="25"/>
  <c r="DB530" i="25"/>
  <c r="CX481" i="25"/>
  <c r="CX265" i="25"/>
  <c r="CX372" i="25"/>
  <c r="CL29" i="25"/>
  <c r="CJ132" i="25"/>
  <c r="CN491" i="25"/>
  <c r="CN382" i="25"/>
  <c r="CN275" i="25"/>
  <c r="CZ370" i="25"/>
  <c r="CZ479" i="25"/>
  <c r="CZ263" i="25"/>
  <c r="CQ293" i="25"/>
  <c r="CQ400" i="25"/>
  <c r="CQ509" i="25"/>
  <c r="CQ508" i="25"/>
  <c r="CQ292" i="25"/>
  <c r="CQ399" i="25"/>
  <c r="CW521" i="8"/>
  <c r="CZ418" i="8"/>
  <c r="CY416" i="8"/>
  <c r="CN380" i="8"/>
  <c r="CO272" i="8"/>
  <c r="CO488" i="8"/>
  <c r="CY369" i="8"/>
  <c r="CW371" i="8"/>
  <c r="CV371" i="8" s="1"/>
  <c r="CO378" i="8"/>
  <c r="CX263" i="8"/>
  <c r="CW370" i="8" s="1"/>
  <c r="CW412" i="8"/>
  <c r="CW305" i="8"/>
  <c r="DB315" i="8"/>
  <c r="CX414" i="8"/>
  <c r="CY262" i="8"/>
  <c r="CP399" i="8"/>
  <c r="CS297" i="8"/>
  <c r="CR376" i="8"/>
  <c r="CZ368" i="8"/>
  <c r="DA260" i="8"/>
  <c r="CZ261" i="8"/>
  <c r="CX307" i="8"/>
  <c r="CT406" i="8"/>
  <c r="CJ495" i="8"/>
  <c r="DA367" i="8"/>
  <c r="DB422" i="8"/>
  <c r="DB259" i="8"/>
  <c r="DB366" i="8"/>
  <c r="CL499" i="8"/>
  <c r="DA420" i="8"/>
  <c r="DA313" i="8"/>
  <c r="CP292" i="8"/>
  <c r="CN394" i="8"/>
  <c r="CR375" i="8"/>
  <c r="CR269" i="8"/>
  <c r="CL391" i="8"/>
  <c r="CL390" i="8"/>
  <c r="CS404" i="8"/>
  <c r="CV410" i="8"/>
  <c r="CS513" i="8"/>
  <c r="CQ270" i="8"/>
  <c r="CQ377" i="8"/>
  <c r="CR485" i="8"/>
  <c r="CO397" i="8"/>
  <c r="CJ387" i="8"/>
  <c r="CJ386" i="8"/>
  <c r="CO505" i="8"/>
  <c r="CR402" i="8"/>
  <c r="CO396" i="8"/>
  <c r="CO271" i="8"/>
  <c r="CV303" i="8"/>
  <c r="CT299" i="8"/>
  <c r="CN503" i="8"/>
  <c r="CN287" i="8"/>
  <c r="CJ279" i="8"/>
  <c r="CO289" i="8"/>
  <c r="CQ486" i="8"/>
  <c r="CY309" i="8"/>
  <c r="CZ311" i="8"/>
  <c r="CR295" i="8"/>
  <c r="CL284" i="8"/>
  <c r="CL283" i="8"/>
  <c r="CO290" i="8"/>
  <c r="CV481" i="8"/>
  <c r="CS484" i="8"/>
  <c r="CX523" i="8"/>
  <c r="CP487" i="8"/>
  <c r="CK492" i="8"/>
  <c r="DB475" i="8"/>
  <c r="DB531" i="8"/>
  <c r="CL491" i="8"/>
  <c r="CN489" i="8"/>
  <c r="DA476" i="8"/>
  <c r="CT483" i="8"/>
  <c r="CJ493" i="8"/>
  <c r="CW480" i="8"/>
  <c r="CU482" i="8"/>
  <c r="CP508" i="8"/>
  <c r="CP507" i="8"/>
  <c r="CT516" i="8"/>
  <c r="CT515" i="8"/>
  <c r="CM490" i="8"/>
  <c r="DA529" i="8"/>
  <c r="CZ477" i="8"/>
  <c r="CZ527" i="8"/>
  <c r="CR511" i="8"/>
  <c r="CK497" i="8"/>
  <c r="CX479" i="8"/>
  <c r="CV519" i="8"/>
  <c r="CY478" i="8"/>
  <c r="CT266" i="8"/>
  <c r="CS373" i="8" s="1"/>
  <c r="CL500" i="8"/>
  <c r="CY525" i="8"/>
  <c r="CL274" i="8"/>
  <c r="DC365" i="8"/>
  <c r="DC258" i="8"/>
  <c r="CS267" i="8"/>
  <c r="CR374" i="8" s="1"/>
  <c r="DC424" i="8"/>
  <c r="DC317" i="8"/>
  <c r="CJ276" i="8"/>
  <c r="CR268" i="8"/>
  <c r="CJ280" i="8"/>
  <c r="CH208" i="8"/>
  <c r="CJ105" i="8"/>
  <c r="CI105" i="8"/>
  <c r="CW208" i="8"/>
  <c r="CY105" i="8"/>
  <c r="CI208" i="8"/>
  <c r="CK105" i="8"/>
  <c r="CO105" i="8"/>
  <c r="CM208" i="8"/>
  <c r="CX208" i="8"/>
  <c r="CZ105" i="8"/>
  <c r="CV142" i="8"/>
  <c r="CX39" i="8"/>
  <c r="CO135" i="8"/>
  <c r="CQ32" i="8"/>
  <c r="CW143" i="8"/>
  <c r="CY40" i="8"/>
  <c r="CN134" i="8"/>
  <c r="CP31" i="8"/>
  <c r="DA208" i="8"/>
  <c r="DC105" i="8"/>
  <c r="DC209" i="8" s="1"/>
  <c r="DC534" i="8" s="1"/>
  <c r="CZ208" i="8"/>
  <c r="DB105" i="8"/>
  <c r="DB209" i="8" s="1"/>
  <c r="CT35" i="8"/>
  <c r="CR138" i="8"/>
  <c r="CS208" i="8"/>
  <c r="CU105" i="8"/>
  <c r="CK208" i="8"/>
  <c r="CM105" i="8"/>
  <c r="CR208" i="8"/>
  <c r="CT105" i="8"/>
  <c r="CL132" i="8"/>
  <c r="CN29" i="8"/>
  <c r="CY145" i="8"/>
  <c r="DA42" i="8"/>
  <c r="CJ130" i="8"/>
  <c r="CL27" i="8"/>
  <c r="CN208" i="8"/>
  <c r="CP105" i="8"/>
  <c r="CP208" i="8"/>
  <c r="CR105" i="8"/>
  <c r="CY208" i="8"/>
  <c r="DA105" i="8"/>
  <c r="CI129" i="8"/>
  <c r="CK26" i="8"/>
  <c r="CJ25" i="8"/>
  <c r="CS139" i="8"/>
  <c r="CU36" i="8"/>
  <c r="CJ208" i="8"/>
  <c r="CL105" i="8"/>
  <c r="CU141" i="8"/>
  <c r="CW38" i="8"/>
  <c r="DA147" i="8"/>
  <c r="DC44" i="8"/>
  <c r="DC148" i="8" s="1"/>
  <c r="DC473" i="8" s="1"/>
  <c r="CZ146" i="8"/>
  <c r="DB43" i="8"/>
  <c r="DB147" i="8" s="1"/>
  <c r="CM133" i="8"/>
  <c r="CO30" i="8"/>
  <c r="CM28" i="8"/>
  <c r="CK131" i="8"/>
  <c r="CS34" i="8"/>
  <c r="CQ137" i="8"/>
  <c r="CP136" i="8"/>
  <c r="CR33" i="8"/>
  <c r="CT208" i="8"/>
  <c r="CV105" i="8"/>
  <c r="CV208" i="8"/>
  <c r="CX105" i="8"/>
  <c r="CT140" i="8"/>
  <c r="CV37" i="8"/>
  <c r="CU208" i="8"/>
  <c r="CW105" i="8"/>
  <c r="CX144" i="8"/>
  <c r="CZ41" i="8"/>
  <c r="CO208" i="8"/>
  <c r="CQ105" i="8"/>
  <c r="CL208" i="8"/>
  <c r="CN105" i="8"/>
  <c r="CQ208" i="8"/>
  <c r="CS105" i="8"/>
  <c r="CT300" i="8" l="1"/>
  <c r="CU265" i="8"/>
  <c r="CT372" i="8" s="1"/>
  <c r="CT407" i="8"/>
  <c r="CS406" i="8" s="1"/>
  <c r="CK275" i="8"/>
  <c r="CI384" i="8"/>
  <c r="CN379" i="8"/>
  <c r="CK382" i="8"/>
  <c r="CJ382" i="8" s="1"/>
  <c r="CM380" i="8"/>
  <c r="CI383" i="8"/>
  <c r="CW263" i="8"/>
  <c r="CV263" i="8" s="1"/>
  <c r="CX262" i="8"/>
  <c r="CV264" i="8"/>
  <c r="CU371" i="8" s="1"/>
  <c r="CJ494" i="25"/>
  <c r="CJ385" i="25"/>
  <c r="CJ278" i="25"/>
  <c r="CU303" i="25"/>
  <c r="CU410" i="25"/>
  <c r="CU519" i="25"/>
  <c r="DB44" i="25"/>
  <c r="DB148" i="25" s="1"/>
  <c r="CZ147" i="25"/>
  <c r="DA105" i="25"/>
  <c r="CY208" i="25"/>
  <c r="CM489" i="8"/>
  <c r="CU408" i="25"/>
  <c r="CT408" i="25" s="1"/>
  <c r="CN381" i="25"/>
  <c r="CN490" i="25"/>
  <c r="CN274" i="25"/>
  <c r="CU520" i="25"/>
  <c r="CU304" i="25"/>
  <c r="CU411" i="25"/>
  <c r="CK105" i="25"/>
  <c r="CI208" i="25"/>
  <c r="CK384" i="25"/>
  <c r="CK493" i="25"/>
  <c r="CK277" i="25"/>
  <c r="CX40" i="25"/>
  <c r="CV143" i="25"/>
  <c r="CN105" i="25"/>
  <c r="CL208" i="25"/>
  <c r="CT518" i="25"/>
  <c r="CT409" i="25"/>
  <c r="CT302" i="25"/>
  <c r="CS376" i="25"/>
  <c r="CS269" i="25"/>
  <c r="CS485" i="25"/>
  <c r="CP137" i="25"/>
  <c r="CR34" i="25"/>
  <c r="CL391" i="25"/>
  <c r="CL500" i="25"/>
  <c r="CL284" i="25"/>
  <c r="CL283" i="25"/>
  <c r="CL390" i="25"/>
  <c r="CL499" i="25"/>
  <c r="CU105" i="25"/>
  <c r="CS208" i="25"/>
  <c r="CZ527" i="25"/>
  <c r="CZ311" i="25"/>
  <c r="CZ418" i="25"/>
  <c r="DA529" i="25"/>
  <c r="DA313" i="25"/>
  <c r="DA420" i="25"/>
  <c r="DC475" i="25"/>
  <c r="DC259" i="25"/>
  <c r="DC366" i="25"/>
  <c r="CO380" i="25"/>
  <c r="CO489" i="25"/>
  <c r="CO273" i="25"/>
  <c r="CP105" i="25"/>
  <c r="CN208" i="25"/>
  <c r="CM105" i="25"/>
  <c r="CK208" i="25"/>
  <c r="CP488" i="25"/>
  <c r="CP272" i="25"/>
  <c r="CP379" i="25"/>
  <c r="CM275" i="25"/>
  <c r="CM382" i="25"/>
  <c r="CM491" i="25"/>
  <c r="CQ105" i="25"/>
  <c r="CO208" i="25"/>
  <c r="CZ105" i="25"/>
  <c r="CX208" i="25"/>
  <c r="CN504" i="25"/>
  <c r="CN395" i="25"/>
  <c r="CN288" i="25"/>
  <c r="CN394" i="25"/>
  <c r="CN503" i="25"/>
  <c r="CN287" i="25"/>
  <c r="DB367" i="25"/>
  <c r="DB476" i="25"/>
  <c r="DB260" i="25"/>
  <c r="CO31" i="25"/>
  <c r="CM134" i="25"/>
  <c r="CT375" i="25"/>
  <c r="CT268" i="25"/>
  <c r="CT484" i="25"/>
  <c r="CM29" i="25"/>
  <c r="CK132" i="25"/>
  <c r="CT516" i="25"/>
  <c r="CT406" i="25"/>
  <c r="CT299" i="25"/>
  <c r="CT515" i="25"/>
  <c r="DB105" i="25"/>
  <c r="DB209" i="25" s="1"/>
  <c r="CZ208" i="25"/>
  <c r="CR486" i="25"/>
  <c r="CR377" i="25"/>
  <c r="CR270" i="25"/>
  <c r="CI25" i="25"/>
  <c r="CJ26" i="25"/>
  <c r="CH129" i="25"/>
  <c r="CQ33" i="25"/>
  <c r="CO136" i="25"/>
  <c r="CV38" i="25"/>
  <c r="CT141" i="25"/>
  <c r="CV521" i="25"/>
  <c r="CX105" i="25"/>
  <c r="CV208" i="25"/>
  <c r="CL276" i="25"/>
  <c r="CL492" i="25"/>
  <c r="CL383" i="25"/>
  <c r="CQ208" i="25"/>
  <c r="CS105" i="25"/>
  <c r="CM208" i="25"/>
  <c r="CO105" i="25"/>
  <c r="DC533" i="25"/>
  <c r="DC424" i="25"/>
  <c r="DC317" i="25"/>
  <c r="CY370" i="25"/>
  <c r="CY263" i="25"/>
  <c r="CY479" i="25"/>
  <c r="CN30" i="25"/>
  <c r="CL133" i="25"/>
  <c r="CW105" i="25"/>
  <c r="CU208" i="25"/>
  <c r="CK27" i="25"/>
  <c r="CI130" i="25"/>
  <c r="CU483" i="25"/>
  <c r="CU267" i="25"/>
  <c r="CU374" i="25"/>
  <c r="CW39" i="25"/>
  <c r="CU142" i="25"/>
  <c r="CR105" i="25"/>
  <c r="CP208" i="25"/>
  <c r="CJ280" i="25"/>
  <c r="CJ496" i="25"/>
  <c r="CJ387" i="25"/>
  <c r="CI495" i="25"/>
  <c r="CI386" i="25"/>
  <c r="CI279" i="25"/>
  <c r="CY146" i="25"/>
  <c r="DA43" i="25"/>
  <c r="CP32" i="25"/>
  <c r="CN135" i="25"/>
  <c r="CX145" i="25"/>
  <c r="CZ42" i="25"/>
  <c r="CJ131" i="25"/>
  <c r="CL28" i="25"/>
  <c r="CX524" i="25"/>
  <c r="CX415" i="25"/>
  <c r="CX308" i="25"/>
  <c r="CT36" i="25"/>
  <c r="CR139" i="25"/>
  <c r="CK381" i="8"/>
  <c r="CW481" i="25"/>
  <c r="CW372" i="25"/>
  <c r="CW265" i="25"/>
  <c r="CV105" i="25"/>
  <c r="CT208" i="25"/>
  <c r="CV266" i="25"/>
  <c r="CV373" i="25"/>
  <c r="CV482" i="25"/>
  <c r="CS35" i="25"/>
  <c r="CQ138" i="25"/>
  <c r="CX480" i="25"/>
  <c r="CX264" i="25"/>
  <c r="CX371" i="25"/>
  <c r="CW208" i="25"/>
  <c r="CY105" i="25"/>
  <c r="DB422" i="25"/>
  <c r="DB315" i="25"/>
  <c r="DA314" i="25" s="1"/>
  <c r="CI105" i="25"/>
  <c r="CH208" i="25"/>
  <c r="CJ105" i="25"/>
  <c r="CQ378" i="25"/>
  <c r="CQ271" i="25"/>
  <c r="CQ487" i="25"/>
  <c r="CY41" i="25"/>
  <c r="CW144" i="25"/>
  <c r="CP399" i="25"/>
  <c r="CP292" i="25"/>
  <c r="CP508" i="25"/>
  <c r="CP291" i="25"/>
  <c r="CP398" i="25"/>
  <c r="CP507" i="25"/>
  <c r="DC105" i="25"/>
  <c r="DC209" i="25" s="1"/>
  <c r="DA208" i="25"/>
  <c r="CS140" i="25"/>
  <c r="CU37" i="25"/>
  <c r="CR512" i="25"/>
  <c r="CR403" i="25"/>
  <c r="CR296" i="25"/>
  <c r="CR295" i="25"/>
  <c r="CR511" i="25"/>
  <c r="CR402" i="25"/>
  <c r="DC45" i="25"/>
  <c r="DC149" i="25" s="1"/>
  <c r="DA148" i="25"/>
  <c r="DA261" i="25"/>
  <c r="DA368" i="25"/>
  <c r="DA477" i="25"/>
  <c r="CR208" i="25"/>
  <c r="CT105" i="25"/>
  <c r="CL105" i="25"/>
  <c r="CJ208" i="25"/>
  <c r="CZ369" i="25"/>
  <c r="CZ262" i="25"/>
  <c r="CZ478" i="25"/>
  <c r="DB531" i="25"/>
  <c r="CN272" i="8"/>
  <c r="CN488" i="8"/>
  <c r="CN378" i="8"/>
  <c r="CV304" i="8"/>
  <c r="CV411" i="8"/>
  <c r="DA421" i="8"/>
  <c r="CQ375" i="8"/>
  <c r="CX369" i="8"/>
  <c r="CY261" i="8"/>
  <c r="CY477" i="8"/>
  <c r="CR296" i="8"/>
  <c r="CQ376" i="8"/>
  <c r="CW413" i="8"/>
  <c r="CY368" i="8"/>
  <c r="CZ367" i="8"/>
  <c r="CO398" i="8"/>
  <c r="CW306" i="8"/>
  <c r="DA366" i="8"/>
  <c r="CW522" i="8"/>
  <c r="CZ260" i="8"/>
  <c r="CQ485" i="8"/>
  <c r="DA314" i="8"/>
  <c r="CP486" i="8"/>
  <c r="CO291" i="8"/>
  <c r="CN504" i="8"/>
  <c r="CP270" i="8"/>
  <c r="CZ419" i="8"/>
  <c r="DB423" i="8"/>
  <c r="DB316" i="8"/>
  <c r="CS405" i="8"/>
  <c r="DA259" i="8"/>
  <c r="DB365" i="8"/>
  <c r="DB258" i="8"/>
  <c r="CY417" i="8"/>
  <c r="CR403" i="8"/>
  <c r="CN396" i="8"/>
  <c r="CI386" i="8"/>
  <c r="CI385" i="8"/>
  <c r="CM393" i="8"/>
  <c r="CN288" i="8"/>
  <c r="CP377" i="8"/>
  <c r="CK390" i="8"/>
  <c r="CK389" i="8"/>
  <c r="CX415" i="8"/>
  <c r="CN395" i="8"/>
  <c r="CQ269" i="8"/>
  <c r="CU409" i="8"/>
  <c r="CR512" i="8"/>
  <c r="CQ401" i="8"/>
  <c r="CI279" i="8"/>
  <c r="CI278" i="8"/>
  <c r="CK283" i="8"/>
  <c r="CK282" i="8"/>
  <c r="CM502" i="8"/>
  <c r="CM286" i="8"/>
  <c r="CM273" i="8"/>
  <c r="CI494" i="8"/>
  <c r="CQ294" i="8"/>
  <c r="CS299" i="8"/>
  <c r="CS298" i="8"/>
  <c r="CY310" i="8"/>
  <c r="CZ312" i="8"/>
  <c r="CX308" i="8"/>
  <c r="CU302" i="8"/>
  <c r="CK498" i="8"/>
  <c r="DB532" i="8"/>
  <c r="CV520" i="8"/>
  <c r="DB474" i="8"/>
  <c r="CU481" i="8"/>
  <c r="CO487" i="8"/>
  <c r="CV480" i="8"/>
  <c r="CZ476" i="8"/>
  <c r="CL490" i="8"/>
  <c r="CR484" i="8"/>
  <c r="CS483" i="8"/>
  <c r="CK491" i="8"/>
  <c r="CZ528" i="8"/>
  <c r="CW479" i="8"/>
  <c r="CI493" i="8"/>
  <c r="CU518" i="8"/>
  <c r="DA530" i="8"/>
  <c r="CJ492" i="8"/>
  <c r="CO507" i="8"/>
  <c r="CO506" i="8"/>
  <c r="CX478" i="8"/>
  <c r="CX524" i="8"/>
  <c r="CK499" i="8"/>
  <c r="CJ496" i="8"/>
  <c r="DA475" i="8"/>
  <c r="CS515" i="8"/>
  <c r="CS514" i="8"/>
  <c r="CT482" i="8"/>
  <c r="CQ510" i="8"/>
  <c r="CY526" i="8"/>
  <c r="CI276" i="8"/>
  <c r="CR267" i="8"/>
  <c r="CQ374" i="8" s="1"/>
  <c r="CT265" i="8"/>
  <c r="CK274" i="8"/>
  <c r="DC364" i="8"/>
  <c r="DC257" i="8"/>
  <c r="DC425" i="8"/>
  <c r="DC318" i="8"/>
  <c r="CQ268" i="8"/>
  <c r="CN271" i="8"/>
  <c r="CS266" i="8"/>
  <c r="CR373" i="8" s="1"/>
  <c r="CT139" i="8"/>
  <c r="CV36" i="8"/>
  <c r="CM106" i="8"/>
  <c r="CK209" i="8"/>
  <c r="DA146" i="8"/>
  <c r="DC43" i="8"/>
  <c r="DC147" i="8" s="1"/>
  <c r="DC472" i="8" s="1"/>
  <c r="CM209" i="8"/>
  <c r="CO106" i="8"/>
  <c r="CR137" i="8"/>
  <c r="CT34" i="8"/>
  <c r="CR209" i="8"/>
  <c r="CT106" i="8"/>
  <c r="CX209" i="8"/>
  <c r="CZ106" i="8"/>
  <c r="CV106" i="8"/>
  <c r="CT209" i="8"/>
  <c r="CO209" i="8"/>
  <c r="CQ106" i="8"/>
  <c r="CL131" i="8"/>
  <c r="CN28" i="8"/>
  <c r="CN209" i="8"/>
  <c r="CP106" i="8"/>
  <c r="CV209" i="8"/>
  <c r="CX106" i="8"/>
  <c r="CW142" i="8"/>
  <c r="CY39" i="8"/>
  <c r="CU140" i="8"/>
  <c r="CW37" i="8"/>
  <c r="CP209" i="8"/>
  <c r="CR106" i="8"/>
  <c r="CS138" i="8"/>
  <c r="CU35" i="8"/>
  <c r="CQ209" i="8"/>
  <c r="CS106" i="8"/>
  <c r="CL209" i="8"/>
  <c r="CN106" i="8"/>
  <c r="CN133" i="8"/>
  <c r="CP30" i="8"/>
  <c r="CY144" i="8"/>
  <c r="DA41" i="8"/>
  <c r="CL26" i="8"/>
  <c r="CK25" i="8"/>
  <c r="CJ129" i="8"/>
  <c r="CZ145" i="8"/>
  <c r="DB42" i="8"/>
  <c r="DB146" i="8" s="1"/>
  <c r="CS209" i="8"/>
  <c r="CU106" i="8"/>
  <c r="CK130" i="8"/>
  <c r="CM27" i="8"/>
  <c r="CQ136" i="8"/>
  <c r="CS33" i="8"/>
  <c r="CV141" i="8"/>
  <c r="CX38" i="8"/>
  <c r="CM132" i="8"/>
  <c r="CO29" i="8"/>
  <c r="CU209" i="8"/>
  <c r="CW106" i="8"/>
  <c r="CX143" i="8"/>
  <c r="CZ40" i="8"/>
  <c r="CY209" i="8"/>
  <c r="DA106" i="8"/>
  <c r="DC106" i="8"/>
  <c r="DC210" i="8" s="1"/>
  <c r="DC535" i="8" s="1"/>
  <c r="DA209" i="8"/>
  <c r="CI209" i="8"/>
  <c r="CK106" i="8"/>
  <c r="CJ106" i="8"/>
  <c r="CW209" i="8"/>
  <c r="CY106" i="8"/>
  <c r="CO134" i="8"/>
  <c r="CQ31" i="8"/>
  <c r="CP135" i="8"/>
  <c r="CR32" i="8"/>
  <c r="CZ209" i="8"/>
  <c r="DB106" i="8"/>
  <c r="DB210" i="8" s="1"/>
  <c r="CJ209" i="8"/>
  <c r="CL106" i="8"/>
  <c r="CM488" i="8" l="1"/>
  <c r="CJ275" i="8"/>
  <c r="CJ491" i="8"/>
  <c r="CH383" i="8"/>
  <c r="CU519" i="8"/>
  <c r="CU303" i="8"/>
  <c r="CS372" i="8"/>
  <c r="CV370" i="8"/>
  <c r="CU370" i="8" s="1"/>
  <c r="CW369" i="8"/>
  <c r="CP269" i="8"/>
  <c r="CJ381" i="8"/>
  <c r="CU264" i="8"/>
  <c r="CT371" i="8" s="1"/>
  <c r="CU410" i="8"/>
  <c r="CI382" i="8"/>
  <c r="CM379" i="8"/>
  <c r="CM272" i="8"/>
  <c r="CM378" i="8"/>
  <c r="CM106" i="25"/>
  <c r="CK209" i="25"/>
  <c r="CP378" i="25"/>
  <c r="CP487" i="25"/>
  <c r="CP271" i="25"/>
  <c r="CX106" i="25"/>
  <c r="CV209" i="25"/>
  <c r="CR33" i="25"/>
  <c r="CP136" i="25"/>
  <c r="CK26" i="25"/>
  <c r="CI129" i="25"/>
  <c r="CJ25" i="25"/>
  <c r="CO135" i="25"/>
  <c r="CQ32" i="25"/>
  <c r="DB106" i="25"/>
  <c r="DB210" i="25" s="1"/>
  <c r="CZ209" i="25"/>
  <c r="CO272" i="25"/>
  <c r="CO488" i="25"/>
  <c r="CO379" i="25"/>
  <c r="CW106" i="25"/>
  <c r="CU209" i="25"/>
  <c r="CR376" i="25"/>
  <c r="CR269" i="25"/>
  <c r="CR485" i="25"/>
  <c r="CT519" i="25"/>
  <c r="CT303" i="25"/>
  <c r="CS302" i="25" s="1"/>
  <c r="CT410" i="25"/>
  <c r="CY262" i="25"/>
  <c r="CY369" i="25"/>
  <c r="CY478" i="25"/>
  <c r="CT106" i="25"/>
  <c r="CR209" i="25"/>
  <c r="CQ486" i="25"/>
  <c r="CQ377" i="25"/>
  <c r="CQ270" i="25"/>
  <c r="CI278" i="25"/>
  <c r="CI385" i="25"/>
  <c r="CI494" i="25"/>
  <c r="CO30" i="25"/>
  <c r="CM133" i="25"/>
  <c r="CZ477" i="25"/>
  <c r="CZ261" i="25"/>
  <c r="CZ368" i="25"/>
  <c r="CL106" i="25"/>
  <c r="CJ209" i="25"/>
  <c r="CU36" i="25"/>
  <c r="CS139" i="25"/>
  <c r="CU141" i="25"/>
  <c r="CW38" i="25"/>
  <c r="CT483" i="25"/>
  <c r="CT374" i="25"/>
  <c r="CT267" i="25"/>
  <c r="DC106" i="25"/>
  <c r="DC210" i="25" s="1"/>
  <c r="DA209" i="25"/>
  <c r="CK383" i="25"/>
  <c r="CK276" i="25"/>
  <c r="CK492" i="25"/>
  <c r="CZ106" i="25"/>
  <c r="CX209" i="25"/>
  <c r="CS514" i="25"/>
  <c r="CS405" i="25"/>
  <c r="CS298" i="25"/>
  <c r="CO106" i="25"/>
  <c r="CM209" i="25"/>
  <c r="DB475" i="25"/>
  <c r="DB259" i="25"/>
  <c r="DB366" i="25"/>
  <c r="CZ312" i="25"/>
  <c r="CP106" i="25"/>
  <c r="CN209" i="25"/>
  <c r="CK499" i="25"/>
  <c r="CK390" i="25"/>
  <c r="CK283" i="25"/>
  <c r="CK282" i="25"/>
  <c r="CK498" i="25"/>
  <c r="CK389" i="25"/>
  <c r="CU266" i="25"/>
  <c r="CU482" i="25"/>
  <c r="CU373" i="25"/>
  <c r="CL209" i="25"/>
  <c r="CN106" i="25"/>
  <c r="CQ295" i="25"/>
  <c r="CQ511" i="25"/>
  <c r="CQ402" i="25"/>
  <c r="CQ401" i="25"/>
  <c r="CQ294" i="25"/>
  <c r="CQ510" i="25"/>
  <c r="CO291" i="25"/>
  <c r="CO507" i="25"/>
  <c r="CO398" i="25"/>
  <c r="CO506" i="25"/>
  <c r="CO290" i="25"/>
  <c r="CO397" i="25"/>
  <c r="CW523" i="25"/>
  <c r="CW307" i="25"/>
  <c r="CW414" i="25"/>
  <c r="CS209" i="25"/>
  <c r="CU106" i="25"/>
  <c r="CS484" i="25"/>
  <c r="CS375" i="25"/>
  <c r="CS268" i="25"/>
  <c r="DA260" i="25"/>
  <c r="DA367" i="25"/>
  <c r="DA476" i="25"/>
  <c r="CZ419" i="25"/>
  <c r="CT35" i="25"/>
  <c r="CR138" i="25"/>
  <c r="CT301" i="25"/>
  <c r="CV372" i="25"/>
  <c r="CV265" i="25"/>
  <c r="CV481" i="25"/>
  <c r="DC44" i="25"/>
  <c r="DC148" i="25" s="1"/>
  <c r="DA147" i="25"/>
  <c r="CY106" i="25"/>
  <c r="CW209" i="25"/>
  <c r="CY145" i="25"/>
  <c r="DA42" i="25"/>
  <c r="CV142" i="25"/>
  <c r="CX39" i="25"/>
  <c r="CQ209" i="25"/>
  <c r="CS106" i="25"/>
  <c r="CN380" i="25"/>
  <c r="CN489" i="25"/>
  <c r="CN273" i="25"/>
  <c r="DA106" i="25"/>
  <c r="CY209" i="25"/>
  <c r="CP31" i="25"/>
  <c r="CN134" i="25"/>
  <c r="CM394" i="25"/>
  <c r="CM287" i="25"/>
  <c r="CM503" i="25"/>
  <c r="CM393" i="25"/>
  <c r="CM502" i="25"/>
  <c r="CM286" i="25"/>
  <c r="CM381" i="25"/>
  <c r="CM274" i="25"/>
  <c r="CM490" i="25"/>
  <c r="DC534" i="25"/>
  <c r="DC318" i="25"/>
  <c r="DC425" i="25"/>
  <c r="DB43" i="25"/>
  <c r="DB147" i="25" s="1"/>
  <c r="CZ146" i="25"/>
  <c r="CS34" i="25"/>
  <c r="CQ137" i="25"/>
  <c r="DA531" i="25"/>
  <c r="DA315" i="25"/>
  <c r="CL382" i="25"/>
  <c r="CL491" i="25"/>
  <c r="CL275" i="25"/>
  <c r="CW143" i="25"/>
  <c r="CY40" i="25"/>
  <c r="CV106" i="25"/>
  <c r="CT209" i="25"/>
  <c r="CT300" i="25"/>
  <c r="CP209" i="25"/>
  <c r="CR106" i="25"/>
  <c r="DA530" i="25"/>
  <c r="CZ528" i="25"/>
  <c r="CZ41" i="25"/>
  <c r="CX144" i="25"/>
  <c r="CT517" i="25"/>
  <c r="DC474" i="25"/>
  <c r="DC365" i="25"/>
  <c r="DC258" i="25"/>
  <c r="CK106" i="25"/>
  <c r="CJ106" i="25"/>
  <c r="CI209" i="25"/>
  <c r="CM28" i="25"/>
  <c r="CK131" i="25"/>
  <c r="CY417" i="25"/>
  <c r="CY526" i="25"/>
  <c r="CY310" i="25"/>
  <c r="CX263" i="25"/>
  <c r="CX370" i="25"/>
  <c r="CX479" i="25"/>
  <c r="CO209" i="25"/>
  <c r="CQ106" i="25"/>
  <c r="CT140" i="25"/>
  <c r="CV37" i="25"/>
  <c r="CW480" i="25"/>
  <c r="CW371" i="25"/>
  <c r="CW264" i="25"/>
  <c r="CN29" i="25"/>
  <c r="CL132" i="25"/>
  <c r="DB423" i="25"/>
  <c r="DB532" i="25"/>
  <c r="DB316" i="25"/>
  <c r="CL27" i="25"/>
  <c r="CJ130" i="25"/>
  <c r="CT407" i="25"/>
  <c r="DA421" i="25"/>
  <c r="CZ313" i="25" s="1"/>
  <c r="CJ384" i="25"/>
  <c r="CJ277" i="25"/>
  <c r="CJ493" i="25"/>
  <c r="CW262" i="8"/>
  <c r="CV305" i="8"/>
  <c r="CZ313" i="8"/>
  <c r="CV521" i="8"/>
  <c r="CZ420" i="8"/>
  <c r="CX368" i="8"/>
  <c r="CQ295" i="8"/>
  <c r="CX477" i="8"/>
  <c r="CV412" i="8"/>
  <c r="CZ366" i="8"/>
  <c r="CY367" i="8"/>
  <c r="CN397" i="8"/>
  <c r="CH277" i="8"/>
  <c r="CO377" i="8"/>
  <c r="CN290" i="8"/>
  <c r="CY260" i="8"/>
  <c r="DB317" i="8"/>
  <c r="DA422" i="8"/>
  <c r="CZ259" i="8"/>
  <c r="DA258" i="8"/>
  <c r="CX416" i="8"/>
  <c r="CQ402" i="8"/>
  <c r="CP375" i="8"/>
  <c r="CJ497" i="8"/>
  <c r="CQ511" i="8"/>
  <c r="DA365" i="8"/>
  <c r="CH384" i="8"/>
  <c r="DB364" i="8"/>
  <c r="DB257" i="8"/>
  <c r="DB424" i="8"/>
  <c r="DA315" i="8"/>
  <c r="CX309" i="8"/>
  <c r="CR405" i="8"/>
  <c r="CR404" i="8"/>
  <c r="CP400" i="8"/>
  <c r="CO486" i="8"/>
  <c r="CM503" i="8"/>
  <c r="CL273" i="8"/>
  <c r="CL380" i="8"/>
  <c r="CM394" i="8"/>
  <c r="CO270" i="8"/>
  <c r="CP376" i="8"/>
  <c r="CP485" i="8"/>
  <c r="CL392" i="8"/>
  <c r="CT408" i="8"/>
  <c r="CM287" i="8"/>
  <c r="CW414" i="8"/>
  <c r="CJ389" i="8"/>
  <c r="CJ388" i="8"/>
  <c r="CH385" i="8"/>
  <c r="CY418" i="8"/>
  <c r="CT301" i="8"/>
  <c r="CW307" i="8"/>
  <c r="CX261" i="8"/>
  <c r="CL501" i="8"/>
  <c r="CL285" i="8"/>
  <c r="CY311" i="8"/>
  <c r="CJ282" i="8"/>
  <c r="CJ281" i="8"/>
  <c r="CR298" i="8"/>
  <c r="CR297" i="8"/>
  <c r="CN289" i="8"/>
  <c r="CP293" i="8"/>
  <c r="DB473" i="8"/>
  <c r="DB533" i="8"/>
  <c r="CJ498" i="8"/>
  <c r="CK490" i="8"/>
  <c r="CI492" i="8"/>
  <c r="CT481" i="8"/>
  <c r="DA474" i="8"/>
  <c r="CL489" i="8"/>
  <c r="DA531" i="8"/>
  <c r="CS482" i="8"/>
  <c r="CV479" i="8"/>
  <c r="CQ484" i="8"/>
  <c r="CR483" i="8"/>
  <c r="CY476" i="8"/>
  <c r="CW523" i="8"/>
  <c r="CR514" i="8"/>
  <c r="CR513" i="8"/>
  <c r="CT517" i="8"/>
  <c r="CP509" i="8"/>
  <c r="CX525" i="8"/>
  <c r="CI495" i="8"/>
  <c r="CH493" i="8"/>
  <c r="CY527" i="8"/>
  <c r="CZ475" i="8"/>
  <c r="CN487" i="8"/>
  <c r="CN506" i="8"/>
  <c r="CN505" i="8"/>
  <c r="CU480" i="8"/>
  <c r="CW478" i="8"/>
  <c r="CZ529" i="8"/>
  <c r="CR266" i="8"/>
  <c r="CQ373" i="8" s="1"/>
  <c r="CM271" i="8"/>
  <c r="CS265" i="8"/>
  <c r="CR372" i="8" s="1"/>
  <c r="CH276" i="8"/>
  <c r="CP268" i="8"/>
  <c r="CQ267" i="8"/>
  <c r="CP374" i="8" s="1"/>
  <c r="CH278" i="8"/>
  <c r="DC426" i="8"/>
  <c r="DC319" i="8"/>
  <c r="CI275" i="8"/>
  <c r="CJ274" i="8"/>
  <c r="DC363" i="8"/>
  <c r="DC256" i="8"/>
  <c r="CX142" i="8"/>
  <c r="CZ39" i="8"/>
  <c r="CK129" i="8"/>
  <c r="CM26" i="8"/>
  <c r="CL25" i="8"/>
  <c r="CL130" i="8"/>
  <c r="CN27" i="8"/>
  <c r="CM210" i="8"/>
  <c r="CO107" i="8"/>
  <c r="CY107" i="8"/>
  <c r="CW210" i="8"/>
  <c r="CX210" i="8"/>
  <c r="CZ107" i="8"/>
  <c r="CJ210" i="8"/>
  <c r="CL107" i="8"/>
  <c r="CK107" i="8"/>
  <c r="CU34" i="8"/>
  <c r="CS137" i="8"/>
  <c r="CT210" i="8"/>
  <c r="CV107" i="8"/>
  <c r="DA145" i="8"/>
  <c r="DC42" i="8"/>
  <c r="DC146" i="8" s="1"/>
  <c r="DC471" i="8" s="1"/>
  <c r="CR210" i="8"/>
  <c r="CT107" i="8"/>
  <c r="CZ210" i="8"/>
  <c r="DB107" i="8"/>
  <c r="DB211" i="8" s="1"/>
  <c r="CV140" i="8"/>
  <c r="CX37" i="8"/>
  <c r="CK210" i="8"/>
  <c r="CM107" i="8"/>
  <c r="CQ135" i="8"/>
  <c r="CS32" i="8"/>
  <c r="CU210" i="8"/>
  <c r="CW107" i="8"/>
  <c r="CN210" i="8"/>
  <c r="CP107" i="8"/>
  <c r="CP210" i="8"/>
  <c r="CR107" i="8"/>
  <c r="CV210" i="8"/>
  <c r="CX107" i="8"/>
  <c r="CY38" i="8"/>
  <c r="CW141" i="8"/>
  <c r="CQ210" i="8"/>
  <c r="CS107" i="8"/>
  <c r="CL210" i="8"/>
  <c r="CN107" i="8"/>
  <c r="DA210" i="8"/>
  <c r="DC107" i="8"/>
  <c r="DC211" i="8" s="1"/>
  <c r="DC536" i="8" s="1"/>
  <c r="CN132" i="8"/>
  <c r="CP29" i="8"/>
  <c r="CZ144" i="8"/>
  <c r="DB41" i="8"/>
  <c r="DB145" i="8" s="1"/>
  <c r="CM131" i="8"/>
  <c r="CO28" i="8"/>
  <c r="CT138" i="8"/>
  <c r="CV35" i="8"/>
  <c r="CO210" i="8"/>
  <c r="CQ107" i="8"/>
  <c r="CY210" i="8"/>
  <c r="DA107" i="8"/>
  <c r="CP134" i="8"/>
  <c r="CR31" i="8"/>
  <c r="CS210" i="8"/>
  <c r="CU107" i="8"/>
  <c r="CY143" i="8"/>
  <c r="DA40" i="8"/>
  <c r="CR136" i="8"/>
  <c r="CT33" i="8"/>
  <c r="CO133" i="8"/>
  <c r="CQ30" i="8"/>
  <c r="CU139" i="8"/>
  <c r="CW36" i="8"/>
  <c r="CU263" i="8" l="1"/>
  <c r="CT409" i="8"/>
  <c r="CV262" i="8"/>
  <c r="CL488" i="8"/>
  <c r="CT518" i="8"/>
  <c r="CO485" i="8"/>
  <c r="CT264" i="8"/>
  <c r="CS371" i="8" s="1"/>
  <c r="CI381" i="8"/>
  <c r="CL272" i="8"/>
  <c r="CT302" i="8"/>
  <c r="CS301" i="8" s="1"/>
  <c r="CY419" i="8"/>
  <c r="CH382" i="8"/>
  <c r="CK273" i="8"/>
  <c r="CL379" i="8"/>
  <c r="CT370" i="8"/>
  <c r="CL378" i="8"/>
  <c r="CN377" i="8"/>
  <c r="CU411" i="8"/>
  <c r="CV369" i="8"/>
  <c r="CU262" i="8" s="1"/>
  <c r="CY312" i="8"/>
  <c r="CP294" i="8"/>
  <c r="CI384" i="25"/>
  <c r="CI277" i="25"/>
  <c r="CI493" i="25"/>
  <c r="CW370" i="25"/>
  <c r="CW479" i="25"/>
  <c r="CW263" i="25"/>
  <c r="CL286" i="25"/>
  <c r="CL502" i="25"/>
  <c r="CL393" i="25"/>
  <c r="CL501" i="25"/>
  <c r="CL392" i="25"/>
  <c r="CL285" i="25"/>
  <c r="CW107" i="25"/>
  <c r="CU210" i="25"/>
  <c r="CN210" i="25"/>
  <c r="CP107" i="25"/>
  <c r="CR107" i="25"/>
  <c r="CP210" i="25"/>
  <c r="CR405" i="25"/>
  <c r="CR514" i="25"/>
  <c r="CR298" i="25"/>
  <c r="CR404" i="25"/>
  <c r="CR297" i="25"/>
  <c r="CR513" i="25"/>
  <c r="CW37" i="25"/>
  <c r="CU140" i="25"/>
  <c r="CH494" i="25"/>
  <c r="CH385" i="25"/>
  <c r="CH278" i="25"/>
  <c r="CL26" i="25"/>
  <c r="CJ129" i="25"/>
  <c r="CK25" i="25"/>
  <c r="CR137" i="25"/>
  <c r="CT34" i="25"/>
  <c r="CX38" i="25"/>
  <c r="CV141" i="25"/>
  <c r="CO29" i="25"/>
  <c r="CM132" i="25"/>
  <c r="CS516" i="25"/>
  <c r="CS300" i="25"/>
  <c r="CS407" i="25"/>
  <c r="CZ40" i="25"/>
  <c r="CX143" i="25"/>
  <c r="CS408" i="25"/>
  <c r="CS301" i="25"/>
  <c r="CS517" i="25"/>
  <c r="CS483" i="25"/>
  <c r="CS267" i="25"/>
  <c r="CS374" i="25"/>
  <c r="CP377" i="25"/>
  <c r="CP486" i="25"/>
  <c r="CP270" i="25"/>
  <c r="CX262" i="25"/>
  <c r="CX478" i="25"/>
  <c r="CX369" i="25"/>
  <c r="CX107" i="25"/>
  <c r="CV210" i="25"/>
  <c r="CJ276" i="25"/>
  <c r="CJ383" i="25"/>
  <c r="CJ492" i="25"/>
  <c r="CN107" i="25"/>
  <c r="CL210" i="25"/>
  <c r="CN272" i="25"/>
  <c r="CN488" i="25"/>
  <c r="CN379" i="25"/>
  <c r="CM27" i="25"/>
  <c r="CK130" i="25"/>
  <c r="CN28" i="25"/>
  <c r="CL131" i="25"/>
  <c r="CX416" i="25"/>
  <c r="CX525" i="25"/>
  <c r="CX309" i="25"/>
  <c r="CS299" i="25"/>
  <c r="CY368" i="25"/>
  <c r="CY477" i="25"/>
  <c r="CY261" i="25"/>
  <c r="DA532" i="25"/>
  <c r="CP30" i="25"/>
  <c r="CN133" i="25"/>
  <c r="DB258" i="25"/>
  <c r="DB365" i="25"/>
  <c r="DB474" i="25"/>
  <c r="DA422" i="25"/>
  <c r="CZ421" i="25" s="1"/>
  <c r="DB424" i="25"/>
  <c r="DA316" i="25" s="1"/>
  <c r="DB533" i="25"/>
  <c r="DB317" i="25"/>
  <c r="CY210" i="25"/>
  <c r="DA107" i="25"/>
  <c r="CP294" i="25"/>
  <c r="CP401" i="25"/>
  <c r="CP510" i="25"/>
  <c r="CP509" i="25"/>
  <c r="CP293" i="25"/>
  <c r="CP400" i="25"/>
  <c r="CS406" i="25"/>
  <c r="CT210" i="25"/>
  <c r="CV107" i="25"/>
  <c r="CS33" i="25"/>
  <c r="CQ136" i="25"/>
  <c r="CX210" i="25"/>
  <c r="CZ107" i="25"/>
  <c r="CZ367" i="25"/>
  <c r="CZ476" i="25"/>
  <c r="CZ260" i="25"/>
  <c r="CT373" i="25"/>
  <c r="CT266" i="25"/>
  <c r="CT482" i="25"/>
  <c r="CQ107" i="25"/>
  <c r="CO210" i="25"/>
  <c r="CZ420" i="25"/>
  <c r="CY419" i="25" s="1"/>
  <c r="CQ269" i="25"/>
  <c r="CQ376" i="25"/>
  <c r="CQ485" i="25"/>
  <c r="CO271" i="25"/>
  <c r="CO487" i="25"/>
  <c r="CO378" i="25"/>
  <c r="CO107" i="25"/>
  <c r="CM210" i="25"/>
  <c r="CL107" i="25"/>
  <c r="CK107" i="25"/>
  <c r="CJ210" i="25"/>
  <c r="CV522" i="25"/>
  <c r="CV413" i="25"/>
  <c r="CV306" i="25"/>
  <c r="DA259" i="25"/>
  <c r="DA366" i="25"/>
  <c r="DA475" i="25"/>
  <c r="CS515" i="25"/>
  <c r="CM107" i="25"/>
  <c r="CK210" i="25"/>
  <c r="CY39" i="25"/>
  <c r="CW142" i="25"/>
  <c r="CS107" i="25"/>
  <c r="CQ210" i="25"/>
  <c r="CM380" i="25"/>
  <c r="CM273" i="25"/>
  <c r="CM489" i="25"/>
  <c r="CY311" i="25"/>
  <c r="CR32" i="25"/>
  <c r="CP135" i="25"/>
  <c r="DC257" i="25"/>
  <c r="DC473" i="25"/>
  <c r="DC364" i="25"/>
  <c r="CR268" i="25"/>
  <c r="CR484" i="25"/>
  <c r="CR375" i="25"/>
  <c r="CZ210" i="25"/>
  <c r="DB107" i="25"/>
  <c r="DB211" i="25" s="1"/>
  <c r="CZ529" i="25"/>
  <c r="CQ31" i="25"/>
  <c r="CO134" i="25"/>
  <c r="CZ530" i="25"/>
  <c r="CZ145" i="25"/>
  <c r="DB42" i="25"/>
  <c r="DB146" i="25" s="1"/>
  <c r="CY144" i="25"/>
  <c r="DA41" i="25"/>
  <c r="CY527" i="25"/>
  <c r="CK491" i="25"/>
  <c r="CK275" i="25"/>
  <c r="CK382" i="25"/>
  <c r="CS138" i="25"/>
  <c r="CU35" i="25"/>
  <c r="CL381" i="25"/>
  <c r="CL490" i="25"/>
  <c r="CL274" i="25"/>
  <c r="CS518" i="25"/>
  <c r="DC319" i="25"/>
  <c r="DC535" i="25"/>
  <c r="DC426" i="25"/>
  <c r="CZ314" i="25"/>
  <c r="CV480" i="25"/>
  <c r="CV371" i="25"/>
  <c r="CV264" i="25"/>
  <c r="CY418" i="25"/>
  <c r="CR210" i="25"/>
  <c r="CT107" i="25"/>
  <c r="DC107" i="25"/>
  <c r="DC211" i="25" s="1"/>
  <c r="DA210" i="25"/>
  <c r="CU107" i="25"/>
  <c r="CS210" i="25"/>
  <c r="DC43" i="25"/>
  <c r="DC147" i="25" s="1"/>
  <c r="DA146" i="25"/>
  <c r="CU265" i="25"/>
  <c r="CU481" i="25"/>
  <c r="CU372" i="25"/>
  <c r="CV36" i="25"/>
  <c r="CT139" i="25"/>
  <c r="CN506" i="25"/>
  <c r="CN290" i="25"/>
  <c r="CN397" i="25"/>
  <c r="CN505" i="25"/>
  <c r="CN289" i="25"/>
  <c r="CN396" i="25"/>
  <c r="CJ389" i="25"/>
  <c r="CJ498" i="25"/>
  <c r="CJ282" i="25"/>
  <c r="CJ281" i="25"/>
  <c r="CJ388" i="25"/>
  <c r="CJ497" i="25"/>
  <c r="CS409" i="25"/>
  <c r="CY107" i="25"/>
  <c r="CW210" i="25"/>
  <c r="CM396" i="8"/>
  <c r="CU520" i="8"/>
  <c r="CU304" i="8"/>
  <c r="CP401" i="8"/>
  <c r="CX367" i="8"/>
  <c r="CY366" i="8"/>
  <c r="CX260" i="8"/>
  <c r="CZ258" i="8"/>
  <c r="CY259" i="8"/>
  <c r="CP510" i="8"/>
  <c r="CZ365" i="8"/>
  <c r="DA316" i="8"/>
  <c r="CG383" i="8"/>
  <c r="CL502" i="8"/>
  <c r="CZ314" i="8"/>
  <c r="CW415" i="8"/>
  <c r="DA423" i="8"/>
  <c r="DA257" i="8"/>
  <c r="CG384" i="8"/>
  <c r="CL286" i="8"/>
  <c r="CX310" i="8"/>
  <c r="DB425" i="8"/>
  <c r="DB318" i="8"/>
  <c r="CX417" i="8"/>
  <c r="CZ421" i="8"/>
  <c r="CW308" i="8"/>
  <c r="DA364" i="8"/>
  <c r="DB472" i="8"/>
  <c r="DB363" i="8"/>
  <c r="DB256" i="8"/>
  <c r="CW261" i="8"/>
  <c r="CW368" i="8"/>
  <c r="CO376" i="8"/>
  <c r="CO269" i="8"/>
  <c r="CO399" i="8"/>
  <c r="CN270" i="8"/>
  <c r="CK380" i="8"/>
  <c r="CV413" i="8"/>
  <c r="CS407" i="8"/>
  <c r="CQ404" i="8"/>
  <c r="CQ403" i="8"/>
  <c r="CN486" i="8"/>
  <c r="CM395" i="8"/>
  <c r="CI388" i="8"/>
  <c r="CI387" i="8"/>
  <c r="CO375" i="8"/>
  <c r="CL393" i="8"/>
  <c r="CK391" i="8"/>
  <c r="CO292" i="8"/>
  <c r="CM289" i="8"/>
  <c r="CM288" i="8"/>
  <c r="CQ297" i="8"/>
  <c r="CQ296" i="8"/>
  <c r="CI281" i="8"/>
  <c r="CI280" i="8"/>
  <c r="CV306" i="8"/>
  <c r="CK500" i="8"/>
  <c r="CK284" i="8"/>
  <c r="CI496" i="8"/>
  <c r="CS300" i="8"/>
  <c r="CM487" i="8"/>
  <c r="CK489" i="8"/>
  <c r="CP484" i="8"/>
  <c r="CZ530" i="8"/>
  <c r="CX476" i="8"/>
  <c r="CS481" i="8"/>
  <c r="CX526" i="8"/>
  <c r="CJ490" i="8"/>
  <c r="CH492" i="8"/>
  <c r="DB534" i="8"/>
  <c r="CR482" i="8"/>
  <c r="CW477" i="8"/>
  <c r="CI491" i="8"/>
  <c r="CQ483" i="8"/>
  <c r="CT480" i="8"/>
  <c r="CZ474" i="8"/>
  <c r="DA473" i="8"/>
  <c r="DA532" i="8"/>
  <c r="CV478" i="8"/>
  <c r="CS516" i="8"/>
  <c r="CV522" i="8"/>
  <c r="CO508" i="8"/>
  <c r="CI497" i="8"/>
  <c r="CY475" i="8"/>
  <c r="CY528" i="8"/>
  <c r="CH494" i="8"/>
  <c r="CQ513" i="8"/>
  <c r="CQ512" i="8"/>
  <c r="CU479" i="8"/>
  <c r="CM505" i="8"/>
  <c r="CM504" i="8"/>
  <c r="CW524" i="8"/>
  <c r="CO268" i="8"/>
  <c r="CL271" i="8"/>
  <c r="CQ266" i="8"/>
  <c r="CP373" i="8" s="1"/>
  <c r="CG276" i="8"/>
  <c r="CG277" i="8"/>
  <c r="CP267" i="8"/>
  <c r="CO374" i="8" s="1"/>
  <c r="CR265" i="8"/>
  <c r="CQ372" i="8" s="1"/>
  <c r="CI274" i="8"/>
  <c r="DC320" i="8"/>
  <c r="DC427" i="8"/>
  <c r="DC362" i="8"/>
  <c r="DC255" i="8"/>
  <c r="CT263" i="8"/>
  <c r="CH275" i="8"/>
  <c r="CR135" i="8"/>
  <c r="CT32" i="8"/>
  <c r="CV211" i="8"/>
  <c r="CX108" i="8"/>
  <c r="CT137" i="8"/>
  <c r="CV34" i="8"/>
  <c r="CV139" i="8"/>
  <c r="CX36" i="8"/>
  <c r="CV108" i="8"/>
  <c r="CT211" i="8"/>
  <c r="CX211" i="8"/>
  <c r="CZ108" i="8"/>
  <c r="CZ143" i="8"/>
  <c r="DB40" i="8"/>
  <c r="DB144" i="8" s="1"/>
  <c r="CQ211" i="8"/>
  <c r="CS108" i="8"/>
  <c r="CS136" i="8"/>
  <c r="CU33" i="8"/>
  <c r="CK211" i="8"/>
  <c r="CL108" i="8"/>
  <c r="CM108" i="8"/>
  <c r="CZ211" i="8"/>
  <c r="DB108" i="8"/>
  <c r="DB212" i="8" s="1"/>
  <c r="DA211" i="8"/>
  <c r="DC108" i="8"/>
  <c r="DC212" i="8" s="1"/>
  <c r="DC537" i="8" s="1"/>
  <c r="CL211" i="8"/>
  <c r="CN108" i="8"/>
  <c r="CM211" i="8"/>
  <c r="CO108" i="8"/>
  <c r="CR211" i="8"/>
  <c r="CT108" i="8"/>
  <c r="CQ134" i="8"/>
  <c r="CS31" i="8"/>
  <c r="DA144" i="8"/>
  <c r="DC41" i="8"/>
  <c r="DC145" i="8" s="1"/>
  <c r="DC470" i="8" s="1"/>
  <c r="CY142" i="8"/>
  <c r="DA39" i="8"/>
  <c r="CO211" i="8"/>
  <c r="CQ108" i="8"/>
  <c r="CN131" i="8"/>
  <c r="CP28" i="8"/>
  <c r="CO132" i="8"/>
  <c r="CQ29" i="8"/>
  <c r="CP211" i="8"/>
  <c r="CR108" i="8"/>
  <c r="CU211" i="8"/>
  <c r="CW108" i="8"/>
  <c r="CS211" i="8"/>
  <c r="CU108" i="8"/>
  <c r="CX141" i="8"/>
  <c r="CZ38" i="8"/>
  <c r="CY211" i="8"/>
  <c r="DA108" i="8"/>
  <c r="CL129" i="8"/>
  <c r="CN26" i="8"/>
  <c r="CM25" i="8"/>
  <c r="CW140" i="8"/>
  <c r="CY37" i="8"/>
  <c r="CR30" i="8"/>
  <c r="CP133" i="8"/>
  <c r="CN211" i="8"/>
  <c r="CP108" i="8"/>
  <c r="CW211" i="8"/>
  <c r="CY108" i="8"/>
  <c r="CU138" i="8"/>
  <c r="CW35" i="8"/>
  <c r="CM130" i="8"/>
  <c r="CO27" i="8"/>
  <c r="CX418" i="8" l="1"/>
  <c r="CS264" i="8"/>
  <c r="CS408" i="8"/>
  <c r="CH381" i="8"/>
  <c r="CS517" i="8"/>
  <c r="CK379" i="8"/>
  <c r="CG382" i="8"/>
  <c r="CR371" i="8"/>
  <c r="CK272" i="8"/>
  <c r="CO400" i="8"/>
  <c r="CK488" i="8"/>
  <c r="CS370" i="8"/>
  <c r="CJ380" i="8"/>
  <c r="CT303" i="8"/>
  <c r="CK378" i="8"/>
  <c r="CW260" i="8"/>
  <c r="CO293" i="8"/>
  <c r="CT519" i="8"/>
  <c r="CM377" i="8"/>
  <c r="CU369" i="8"/>
  <c r="CT369" i="8" s="1"/>
  <c r="CX311" i="8"/>
  <c r="CW310" i="8" s="1"/>
  <c r="CT410" i="8"/>
  <c r="CO509" i="8"/>
  <c r="CZ315" i="25"/>
  <c r="CZ422" i="25"/>
  <c r="CZ531" i="25"/>
  <c r="DB535" i="25"/>
  <c r="CY313" i="25"/>
  <c r="CJ275" i="25"/>
  <c r="CJ491" i="25"/>
  <c r="CJ382" i="25"/>
  <c r="CL211" i="25"/>
  <c r="CN108" i="25"/>
  <c r="CM379" i="25"/>
  <c r="CM272" i="25"/>
  <c r="CM488" i="25"/>
  <c r="CX211" i="25"/>
  <c r="CZ108" i="25"/>
  <c r="CU108" i="25"/>
  <c r="CS211" i="25"/>
  <c r="DB41" i="25"/>
  <c r="DB145" i="25" s="1"/>
  <c r="CZ144" i="25"/>
  <c r="CK285" i="25"/>
  <c r="CK501" i="25"/>
  <c r="CK392" i="25"/>
  <c r="CK500" i="25"/>
  <c r="CK391" i="25"/>
  <c r="CK284" i="25"/>
  <c r="DC42" i="25"/>
  <c r="DC146" i="25" s="1"/>
  <c r="DA145" i="25"/>
  <c r="CX37" i="25"/>
  <c r="CV140" i="25"/>
  <c r="CZ366" i="25"/>
  <c r="CZ475" i="25"/>
  <c r="CZ259" i="25"/>
  <c r="CX142" i="25"/>
  <c r="CZ39" i="25"/>
  <c r="CY38" i="25"/>
  <c r="CW141" i="25"/>
  <c r="CY258" i="8"/>
  <c r="CL108" i="25"/>
  <c r="CM108" i="25"/>
  <c r="CK211" i="25"/>
  <c r="CU34" i="25"/>
  <c r="CS137" i="25"/>
  <c r="CT138" i="25"/>
  <c r="CV35" i="25"/>
  <c r="CH384" i="25"/>
  <c r="CH493" i="25"/>
  <c r="CH277" i="25"/>
  <c r="CP211" i="25"/>
  <c r="CR108" i="25"/>
  <c r="CX108" i="25"/>
  <c r="CV211" i="25"/>
  <c r="CQ513" i="25"/>
  <c r="CQ297" i="25"/>
  <c r="CQ404" i="25"/>
  <c r="CQ512" i="25"/>
  <c r="CQ403" i="25"/>
  <c r="CQ296" i="25"/>
  <c r="CQ484" i="25"/>
  <c r="CQ375" i="25"/>
  <c r="CQ268" i="25"/>
  <c r="CU521" i="25"/>
  <c r="CU305" i="25"/>
  <c r="CU412" i="25"/>
  <c r="CO211" i="25"/>
  <c r="CQ108" i="25"/>
  <c r="CS373" i="25"/>
  <c r="CS266" i="25"/>
  <c r="CS482" i="25"/>
  <c r="CX477" i="25"/>
  <c r="CX368" i="25"/>
  <c r="CX261" i="25"/>
  <c r="CW416" i="25"/>
  <c r="CW308" i="25"/>
  <c r="CW524" i="25"/>
  <c r="CW415" i="25"/>
  <c r="CP29" i="25"/>
  <c r="CN132" i="25"/>
  <c r="CP108" i="25"/>
  <c r="CN211" i="25"/>
  <c r="CY529" i="25"/>
  <c r="DA474" i="25"/>
  <c r="DA365" i="25"/>
  <c r="DA258" i="25"/>
  <c r="CR267" i="25"/>
  <c r="CR483" i="25"/>
  <c r="CR374" i="25"/>
  <c r="CR516" i="25"/>
  <c r="CR407" i="25"/>
  <c r="CR300" i="25"/>
  <c r="CN27" i="25"/>
  <c r="CL130" i="25"/>
  <c r="CW211" i="25"/>
  <c r="CY108" i="25"/>
  <c r="CL25" i="25"/>
  <c r="CK129" i="25"/>
  <c r="CM26" i="25"/>
  <c r="CY420" i="25"/>
  <c r="CT265" i="25"/>
  <c r="CT481" i="25"/>
  <c r="CT372" i="25"/>
  <c r="CM505" i="25"/>
  <c r="CM396" i="25"/>
  <c r="CM289" i="25"/>
  <c r="CM395" i="25"/>
  <c r="CM288" i="25"/>
  <c r="CM504" i="25"/>
  <c r="DC256" i="25"/>
  <c r="DC363" i="25"/>
  <c r="DC472" i="25"/>
  <c r="CY143" i="25"/>
  <c r="DA40" i="25"/>
  <c r="DA108" i="25"/>
  <c r="CY211" i="25"/>
  <c r="CK490" i="25"/>
  <c r="CK381" i="25"/>
  <c r="CK274" i="25"/>
  <c r="CY476" i="25"/>
  <c r="CY367" i="25"/>
  <c r="CY260" i="25"/>
  <c r="CW108" i="25"/>
  <c r="CU211" i="25"/>
  <c r="CL273" i="25"/>
  <c r="CL380" i="25"/>
  <c r="CL489" i="25"/>
  <c r="CN271" i="25"/>
  <c r="CN378" i="25"/>
  <c r="CN487" i="25"/>
  <c r="DC108" i="25"/>
  <c r="DC212" i="25" s="1"/>
  <c r="DA211" i="25"/>
  <c r="CR31" i="25"/>
  <c r="CP134" i="25"/>
  <c r="CR299" i="25"/>
  <c r="CQ514" i="25" s="1"/>
  <c r="CR515" i="25"/>
  <c r="CR406" i="25"/>
  <c r="CX526" i="25"/>
  <c r="CI492" i="25"/>
  <c r="CI276" i="25"/>
  <c r="CI383" i="25"/>
  <c r="CW369" i="25"/>
  <c r="CW262" i="25"/>
  <c r="CW478" i="25"/>
  <c r="CY528" i="25"/>
  <c r="CR408" i="25"/>
  <c r="CR517" i="25"/>
  <c r="CR301" i="25"/>
  <c r="CV370" i="25"/>
  <c r="CV479" i="25"/>
  <c r="CV263" i="25"/>
  <c r="CP376" i="25"/>
  <c r="CP269" i="25"/>
  <c r="CP485" i="25"/>
  <c r="DB534" i="25"/>
  <c r="DB318" i="25"/>
  <c r="DA533" i="25" s="1"/>
  <c r="DB425" i="25"/>
  <c r="CT33" i="25"/>
  <c r="CR136" i="25"/>
  <c r="DB108" i="25"/>
  <c r="DB212" i="25" s="1"/>
  <c r="CZ211" i="25"/>
  <c r="CX417" i="25"/>
  <c r="CW525" i="25" s="1"/>
  <c r="CO270" i="25"/>
  <c r="CO486" i="25"/>
  <c r="CO377" i="25"/>
  <c r="CY312" i="25"/>
  <c r="CO133" i="25"/>
  <c r="CQ30" i="25"/>
  <c r="CT108" i="25"/>
  <c r="CR211" i="25"/>
  <c r="CS108" i="25"/>
  <c r="CQ211" i="25"/>
  <c r="CO400" i="25"/>
  <c r="CO509" i="25"/>
  <c r="CO293" i="25"/>
  <c r="CO292" i="25"/>
  <c r="CO508" i="25"/>
  <c r="CO399" i="25"/>
  <c r="CV108" i="25"/>
  <c r="CT211" i="25"/>
  <c r="CO108" i="25"/>
  <c r="CM211" i="25"/>
  <c r="CS32" i="25"/>
  <c r="CQ135" i="25"/>
  <c r="CI497" i="25"/>
  <c r="CI281" i="25"/>
  <c r="CI388" i="25"/>
  <c r="CI280" i="25"/>
  <c r="CI496" i="25"/>
  <c r="CI387" i="25"/>
  <c r="CU371" i="25"/>
  <c r="CU264" i="25"/>
  <c r="CU480" i="25"/>
  <c r="DB364" i="25"/>
  <c r="DB257" i="25"/>
  <c r="DB473" i="25"/>
  <c r="DC536" i="25"/>
  <c r="DC320" i="25"/>
  <c r="DC427" i="25"/>
  <c r="CW36" i="25"/>
  <c r="CU139" i="25"/>
  <c r="DA423" i="25"/>
  <c r="CX310" i="25"/>
  <c r="CW309" i="25" s="1"/>
  <c r="CO28" i="25"/>
  <c r="CM131" i="25"/>
  <c r="CX366" i="8"/>
  <c r="CX259" i="8"/>
  <c r="CW367" i="8"/>
  <c r="CY365" i="8"/>
  <c r="CN376" i="8"/>
  <c r="CZ422" i="8"/>
  <c r="DA424" i="8"/>
  <c r="CZ315" i="8"/>
  <c r="CK392" i="8"/>
  <c r="CW416" i="8"/>
  <c r="CY420" i="8"/>
  <c r="CW309" i="8"/>
  <c r="CN375" i="8"/>
  <c r="CV414" i="8"/>
  <c r="CZ364" i="8"/>
  <c r="CZ257" i="8"/>
  <c r="CN485" i="8"/>
  <c r="DB319" i="8"/>
  <c r="CV307" i="8"/>
  <c r="CN269" i="8"/>
  <c r="DA256" i="8"/>
  <c r="CH495" i="8"/>
  <c r="CV261" i="8"/>
  <c r="CK285" i="8"/>
  <c r="CK501" i="8"/>
  <c r="CL395" i="8"/>
  <c r="DA317" i="8"/>
  <c r="DB426" i="8"/>
  <c r="CJ273" i="8"/>
  <c r="CI380" i="8" s="1"/>
  <c r="DA363" i="8"/>
  <c r="DB255" i="8"/>
  <c r="DB362" i="8"/>
  <c r="CL394" i="8"/>
  <c r="CP403" i="8"/>
  <c r="CP402" i="8"/>
  <c r="CR407" i="8"/>
  <c r="CR406" i="8"/>
  <c r="CN398" i="8"/>
  <c r="CF383" i="8"/>
  <c r="CJ390" i="8"/>
  <c r="CU412" i="8"/>
  <c r="CH387" i="8"/>
  <c r="CH386" i="8"/>
  <c r="CM486" i="8"/>
  <c r="CM270" i="8"/>
  <c r="CV368" i="8"/>
  <c r="CJ283" i="8"/>
  <c r="CJ499" i="8"/>
  <c r="CP296" i="8"/>
  <c r="CP295" i="8"/>
  <c r="CL288" i="8"/>
  <c r="CL287" i="8"/>
  <c r="CU305" i="8"/>
  <c r="CN291" i="8"/>
  <c r="CH280" i="8"/>
  <c r="CH279" i="8"/>
  <c r="CR300" i="8"/>
  <c r="CR299" i="8"/>
  <c r="CY529" i="8"/>
  <c r="CY313" i="8"/>
  <c r="CS480" i="8"/>
  <c r="CY474" i="8"/>
  <c r="DB471" i="8"/>
  <c r="CO484" i="8"/>
  <c r="CL487" i="8"/>
  <c r="CX475" i="8"/>
  <c r="CV523" i="8"/>
  <c r="DA533" i="8"/>
  <c r="CR481" i="8"/>
  <c r="CW525" i="8"/>
  <c r="CZ531" i="8"/>
  <c r="CG492" i="8"/>
  <c r="CZ473" i="8"/>
  <c r="CW476" i="8"/>
  <c r="CH496" i="8"/>
  <c r="CL504" i="8"/>
  <c r="CL503" i="8"/>
  <c r="CN507" i="8"/>
  <c r="CP512" i="8"/>
  <c r="CP511" i="8"/>
  <c r="CR516" i="8"/>
  <c r="CR515" i="8"/>
  <c r="CV477" i="8"/>
  <c r="CU478" i="8"/>
  <c r="CT479" i="8"/>
  <c r="CI490" i="8"/>
  <c r="DB535" i="8"/>
  <c r="CH491" i="8"/>
  <c r="CX527" i="8"/>
  <c r="CG493" i="8"/>
  <c r="DA472" i="8"/>
  <c r="CJ489" i="8"/>
  <c r="CU521" i="8"/>
  <c r="CP483" i="8"/>
  <c r="CQ482" i="8"/>
  <c r="CO267" i="8"/>
  <c r="CN374" i="8" s="1"/>
  <c r="CF276" i="8"/>
  <c r="CS263" i="8"/>
  <c r="CP266" i="8"/>
  <c r="CO373" i="8" s="1"/>
  <c r="CK271" i="8"/>
  <c r="CR264" i="8"/>
  <c r="CH274" i="8"/>
  <c r="CG381" i="8" s="1"/>
  <c r="CN268" i="8"/>
  <c r="DC428" i="8"/>
  <c r="DC321" i="8"/>
  <c r="DC361" i="8"/>
  <c r="DC254" i="8"/>
  <c r="CG275" i="8"/>
  <c r="CQ265" i="8"/>
  <c r="CP372" i="8" s="1"/>
  <c r="CO131" i="8"/>
  <c r="CQ28" i="8"/>
  <c r="CM212" i="8"/>
  <c r="CO109" i="8"/>
  <c r="CV212" i="8"/>
  <c r="CX109" i="8"/>
  <c r="CQ133" i="8"/>
  <c r="CS30" i="8"/>
  <c r="CN109" i="8"/>
  <c r="CM109" i="8"/>
  <c r="CL212" i="8"/>
  <c r="DA212" i="8"/>
  <c r="DC109" i="8"/>
  <c r="DC213" i="8" s="1"/>
  <c r="DC538" i="8" s="1"/>
  <c r="CR109" i="8"/>
  <c r="CP212" i="8"/>
  <c r="CO212" i="8"/>
  <c r="CQ109" i="8"/>
  <c r="CT136" i="8"/>
  <c r="CV33" i="8"/>
  <c r="CR212" i="8"/>
  <c r="CT109" i="8"/>
  <c r="CT212" i="8"/>
  <c r="CV109" i="8"/>
  <c r="DA143" i="8"/>
  <c r="DC40" i="8"/>
  <c r="DC144" i="8" s="1"/>
  <c r="DC469" i="8" s="1"/>
  <c r="CN212" i="8"/>
  <c r="CP109" i="8"/>
  <c r="CP132" i="8"/>
  <c r="CR29" i="8"/>
  <c r="CS135" i="8"/>
  <c r="CU32" i="8"/>
  <c r="CU137" i="8"/>
  <c r="CW34" i="8"/>
  <c r="CX140" i="8"/>
  <c r="CZ37" i="8"/>
  <c r="CX212" i="8"/>
  <c r="CZ109" i="8"/>
  <c r="CQ212" i="8"/>
  <c r="CS109" i="8"/>
  <c r="CY36" i="8"/>
  <c r="CW139" i="8"/>
  <c r="CY141" i="8"/>
  <c r="DA38" i="8"/>
  <c r="CZ212" i="8"/>
  <c r="DB109" i="8"/>
  <c r="DB213" i="8" s="1"/>
  <c r="CZ142" i="8"/>
  <c r="DB39" i="8"/>
  <c r="DB143" i="8" s="1"/>
  <c r="CW212" i="8"/>
  <c r="CY109" i="8"/>
  <c r="CU109" i="8"/>
  <c r="CS212" i="8"/>
  <c r="CU212" i="8"/>
  <c r="CW109" i="8"/>
  <c r="CR134" i="8"/>
  <c r="CT31" i="8"/>
  <c r="CM129" i="8"/>
  <c r="CO26" i="8"/>
  <c r="CN25" i="8"/>
  <c r="CV138" i="8"/>
  <c r="CX35" i="8"/>
  <c r="CY212" i="8"/>
  <c r="DA109" i="8"/>
  <c r="CN130" i="8"/>
  <c r="CP27" i="8"/>
  <c r="CJ272" i="8" l="1"/>
  <c r="CN508" i="8"/>
  <c r="CN292" i="8"/>
  <c r="CF382" i="8"/>
  <c r="CJ488" i="8"/>
  <c r="CJ379" i="8"/>
  <c r="CI488" i="8" s="1"/>
  <c r="CQ371" i="8"/>
  <c r="CJ378" i="8"/>
  <c r="CR370" i="8"/>
  <c r="CN399" i="8"/>
  <c r="CM507" i="8" s="1"/>
  <c r="CV367" i="8"/>
  <c r="CS409" i="8"/>
  <c r="CL377" i="8"/>
  <c r="CW259" i="8"/>
  <c r="CW417" i="8"/>
  <c r="CV416" i="8" s="1"/>
  <c r="CZ316" i="8"/>
  <c r="CS518" i="8"/>
  <c r="CS302" i="8"/>
  <c r="CT262" i="8"/>
  <c r="CS369" i="8" s="1"/>
  <c r="CY314" i="8"/>
  <c r="CX258" i="8"/>
  <c r="CX365" i="8"/>
  <c r="CY257" i="8"/>
  <c r="CJ500" i="8"/>
  <c r="CH383" i="25"/>
  <c r="CH492" i="25"/>
  <c r="CH276" i="25"/>
  <c r="DA109" i="25"/>
  <c r="CY212" i="25"/>
  <c r="DC471" i="25"/>
  <c r="DC255" i="25"/>
  <c r="DC362" i="25"/>
  <c r="DA424" i="25"/>
  <c r="CP296" i="25"/>
  <c r="CP403" i="25"/>
  <c r="CP512" i="25"/>
  <c r="CP511" i="25"/>
  <c r="CP295" i="25"/>
  <c r="CP402" i="25"/>
  <c r="CU479" i="25"/>
  <c r="CU263" i="25"/>
  <c r="CU370" i="25"/>
  <c r="CZ365" i="25"/>
  <c r="CZ474" i="25"/>
  <c r="CZ258" i="25"/>
  <c r="CG493" i="25"/>
  <c r="CG277" i="25"/>
  <c r="CG384" i="25"/>
  <c r="DA317" i="25"/>
  <c r="CV212" i="25"/>
  <c r="CX109" i="25"/>
  <c r="CV109" i="25"/>
  <c r="CT212" i="25"/>
  <c r="DB256" i="25"/>
  <c r="DB363" i="25"/>
  <c r="DB472" i="25"/>
  <c r="CO27" i="25"/>
  <c r="CM130" i="25"/>
  <c r="CY366" i="25"/>
  <c r="CY475" i="25"/>
  <c r="CY259" i="25"/>
  <c r="CI382" i="25"/>
  <c r="CI491" i="25"/>
  <c r="CI275" i="25"/>
  <c r="DA473" i="25"/>
  <c r="DA257" i="25"/>
  <c r="DA364" i="25"/>
  <c r="CH280" i="25"/>
  <c r="CH387" i="25"/>
  <c r="CH496" i="25"/>
  <c r="CH495" i="25"/>
  <c r="CH279" i="25"/>
  <c r="CH386" i="25"/>
  <c r="CS31" i="25"/>
  <c r="CQ134" i="25"/>
  <c r="CM487" i="25"/>
  <c r="CM378" i="25"/>
  <c r="CM271" i="25"/>
  <c r="CJ381" i="25"/>
  <c r="CJ490" i="25"/>
  <c r="CJ274" i="25"/>
  <c r="CT411" i="25"/>
  <c r="CT520" i="25"/>
  <c r="CT304" i="25"/>
  <c r="CL488" i="25"/>
  <c r="CL272" i="25"/>
  <c r="CL379" i="25"/>
  <c r="CY37" i="25"/>
  <c r="CW140" i="25"/>
  <c r="DA534" i="25"/>
  <c r="DA318" i="25"/>
  <c r="CY109" i="25"/>
  <c r="CW212" i="25"/>
  <c r="CX36" i="25"/>
  <c r="CV139" i="25"/>
  <c r="CW477" i="25"/>
  <c r="CW261" i="25"/>
  <c r="CW368" i="25"/>
  <c r="CN399" i="25"/>
  <c r="CN508" i="25"/>
  <c r="CN292" i="25"/>
  <c r="CN507" i="25"/>
  <c r="CN398" i="25"/>
  <c r="CN291" i="25"/>
  <c r="CX419" i="25"/>
  <c r="CX312" i="25"/>
  <c r="CX528" i="25"/>
  <c r="CQ300" i="25"/>
  <c r="CQ516" i="25"/>
  <c r="CQ407" i="25"/>
  <c r="CR109" i="25"/>
  <c r="CP212" i="25"/>
  <c r="CP513" i="25"/>
  <c r="CP297" i="25"/>
  <c r="CO109" i="25"/>
  <c r="CM212" i="25"/>
  <c r="CJ500" i="25"/>
  <c r="CJ284" i="25"/>
  <c r="CJ391" i="25"/>
  <c r="CJ499" i="25"/>
  <c r="CJ283" i="25"/>
  <c r="CJ390" i="25"/>
  <c r="CN212" i="25"/>
  <c r="CP109" i="25"/>
  <c r="CS265" i="25"/>
  <c r="CS372" i="25"/>
  <c r="CS481" i="25"/>
  <c r="CX311" i="25"/>
  <c r="CL129" i="25"/>
  <c r="CN26" i="25"/>
  <c r="CM25" i="25"/>
  <c r="CN131" i="25"/>
  <c r="CP28" i="25"/>
  <c r="DB426" i="25"/>
  <c r="DB319" i="25"/>
  <c r="DA425" i="25" s="1"/>
  <c r="DC109" i="25"/>
  <c r="DC213" i="25" s="1"/>
  <c r="DA212" i="25"/>
  <c r="CQ29" i="25"/>
  <c r="CO132" i="25"/>
  <c r="CN270" i="25"/>
  <c r="CN486" i="25"/>
  <c r="CN377" i="25"/>
  <c r="CV369" i="25"/>
  <c r="CV262" i="25"/>
  <c r="CV478" i="25"/>
  <c r="CT32" i="25"/>
  <c r="CR135" i="25"/>
  <c r="DA144" i="25"/>
  <c r="DC41" i="25"/>
  <c r="DC145" i="25" s="1"/>
  <c r="CY530" i="25"/>
  <c r="CR373" i="25"/>
  <c r="CR266" i="25"/>
  <c r="CR482" i="25"/>
  <c r="CP268" i="25"/>
  <c r="CP375" i="25"/>
  <c r="CP484" i="25"/>
  <c r="CZ109" i="25"/>
  <c r="CX212" i="25"/>
  <c r="CX418" i="25"/>
  <c r="CW526" i="25" s="1"/>
  <c r="CQ515" i="25"/>
  <c r="CQ406" i="25"/>
  <c r="CQ299" i="25"/>
  <c r="CO212" i="25"/>
  <c r="CQ109" i="25"/>
  <c r="CL288" i="25"/>
  <c r="CL395" i="25"/>
  <c r="CL504" i="25"/>
  <c r="CL287" i="25"/>
  <c r="CL503" i="25"/>
  <c r="CL394" i="25"/>
  <c r="CW417" i="25"/>
  <c r="CT480" i="25"/>
  <c r="CT371" i="25"/>
  <c r="CT264" i="25"/>
  <c r="CS136" i="25"/>
  <c r="CU33" i="25"/>
  <c r="CV34" i="25"/>
  <c r="CT137" i="25"/>
  <c r="CO485" i="25"/>
  <c r="CO376" i="25"/>
  <c r="CO269" i="25"/>
  <c r="CY421" i="25"/>
  <c r="CQ405" i="25"/>
  <c r="CP404" i="25" s="1"/>
  <c r="CR212" i="25"/>
  <c r="CT109" i="25"/>
  <c r="CY142" i="25"/>
  <c r="DA39" i="25"/>
  <c r="CZ38" i="25"/>
  <c r="CX141" i="25"/>
  <c r="CX527" i="25"/>
  <c r="CK489" i="25"/>
  <c r="CK380" i="25"/>
  <c r="CK273" i="25"/>
  <c r="CL212" i="25"/>
  <c r="CN109" i="25"/>
  <c r="CM109" i="25"/>
  <c r="CR30" i="25"/>
  <c r="CP133" i="25"/>
  <c r="CM485" i="8"/>
  <c r="DB320" i="25"/>
  <c r="CU109" i="25"/>
  <c r="CS212" i="25"/>
  <c r="DC537" i="25"/>
  <c r="DC428" i="25"/>
  <c r="DC321" i="25"/>
  <c r="DB427" i="25" s="1"/>
  <c r="CX476" i="25"/>
  <c r="CX367" i="25"/>
  <c r="CX260" i="25"/>
  <c r="CY314" i="25"/>
  <c r="CX420" i="25" s="1"/>
  <c r="CQ483" i="25"/>
  <c r="CQ374" i="25"/>
  <c r="CQ267" i="25"/>
  <c r="CQ298" i="25"/>
  <c r="CV524" i="25"/>
  <c r="CV308" i="25"/>
  <c r="CV415" i="25"/>
  <c r="CV307" i="25"/>
  <c r="CV414" i="25"/>
  <c r="CV523" i="25"/>
  <c r="CS109" i="25"/>
  <c r="CQ212" i="25"/>
  <c r="CW35" i="25"/>
  <c r="CU138" i="25"/>
  <c r="DB40" i="25"/>
  <c r="DB144" i="25" s="1"/>
  <c r="CZ143" i="25"/>
  <c r="CW109" i="25"/>
  <c r="CU212" i="25"/>
  <c r="DB109" i="25"/>
  <c r="DB213" i="25" s="1"/>
  <c r="CZ212" i="25"/>
  <c r="CJ391" i="8"/>
  <c r="CW366" i="8"/>
  <c r="CX528" i="8"/>
  <c r="CY421" i="8"/>
  <c r="CY364" i="8"/>
  <c r="CV308" i="8"/>
  <c r="CV415" i="8"/>
  <c r="CU413" i="8"/>
  <c r="CU306" i="8"/>
  <c r="CT412" i="8" s="1"/>
  <c r="DB320" i="8"/>
  <c r="CM375" i="8"/>
  <c r="CM376" i="8"/>
  <c r="CM269" i="8"/>
  <c r="CU368" i="8"/>
  <c r="CJ284" i="8"/>
  <c r="CZ363" i="8"/>
  <c r="DA362" i="8"/>
  <c r="CI273" i="8"/>
  <c r="CH380" i="8" s="1"/>
  <c r="CZ256" i="8"/>
  <c r="CL486" i="8"/>
  <c r="CL270" i="8"/>
  <c r="DB254" i="8"/>
  <c r="DB361" i="8"/>
  <c r="DA425" i="8"/>
  <c r="DB427" i="8"/>
  <c r="CZ423" i="8"/>
  <c r="DA318" i="8"/>
  <c r="CU261" i="8"/>
  <c r="DA255" i="8"/>
  <c r="CM397" i="8"/>
  <c r="CT411" i="8"/>
  <c r="CG386" i="8"/>
  <c r="CG385" i="8"/>
  <c r="CK394" i="8"/>
  <c r="CK393" i="8"/>
  <c r="CG494" i="8"/>
  <c r="CO402" i="8"/>
  <c r="CO401" i="8"/>
  <c r="CX419" i="8"/>
  <c r="CI389" i="8"/>
  <c r="CQ406" i="8"/>
  <c r="CQ405" i="8"/>
  <c r="CO295" i="8"/>
  <c r="CO294" i="8"/>
  <c r="CG279" i="8"/>
  <c r="CG278" i="8"/>
  <c r="CI282" i="8"/>
  <c r="CI498" i="8"/>
  <c r="CM290" i="8"/>
  <c r="CX312" i="8"/>
  <c r="CT304" i="8"/>
  <c r="CK287" i="8"/>
  <c r="CK286" i="8"/>
  <c r="CV260" i="8"/>
  <c r="CQ299" i="8"/>
  <c r="CQ298" i="8"/>
  <c r="CI489" i="8"/>
  <c r="CV524" i="8"/>
  <c r="CN484" i="8"/>
  <c r="CY473" i="8"/>
  <c r="CG495" i="8"/>
  <c r="DA471" i="8"/>
  <c r="CQ481" i="8"/>
  <c r="CK487" i="8"/>
  <c r="CZ532" i="8"/>
  <c r="CZ472" i="8"/>
  <c r="CH490" i="8"/>
  <c r="CP482" i="8"/>
  <c r="CG491" i="8"/>
  <c r="CR480" i="8"/>
  <c r="CS479" i="8"/>
  <c r="CO511" i="8"/>
  <c r="CO510" i="8"/>
  <c r="CU477" i="8"/>
  <c r="CQ515" i="8"/>
  <c r="CQ514" i="8"/>
  <c r="CT520" i="8"/>
  <c r="CW526" i="8"/>
  <c r="CU522" i="8"/>
  <c r="CM506" i="8"/>
  <c r="DA534" i="8"/>
  <c r="CW475" i="8"/>
  <c r="CF492" i="8"/>
  <c r="DB536" i="8"/>
  <c r="CX474" i="8"/>
  <c r="DB470" i="8"/>
  <c r="CK503" i="8"/>
  <c r="CK502" i="8"/>
  <c r="CY530" i="8"/>
  <c r="CT478" i="8"/>
  <c r="CO483" i="8"/>
  <c r="CV476" i="8"/>
  <c r="CF275" i="8"/>
  <c r="CM268" i="8"/>
  <c r="CM484" i="8"/>
  <c r="DC360" i="8"/>
  <c r="DC253" i="8"/>
  <c r="CG274" i="8"/>
  <c r="CF381" i="8" s="1"/>
  <c r="CO266" i="8"/>
  <c r="CN373" i="8" s="1"/>
  <c r="CJ271" i="8"/>
  <c r="CR263" i="8"/>
  <c r="CQ264" i="8"/>
  <c r="CP265" i="8"/>
  <c r="CO372" i="8" s="1"/>
  <c r="DC429" i="8"/>
  <c r="DC322" i="8"/>
  <c r="CN267" i="8"/>
  <c r="CM374" i="8" s="1"/>
  <c r="CO130" i="8"/>
  <c r="CQ27" i="8"/>
  <c r="CS213" i="8"/>
  <c r="CU110" i="8"/>
  <c r="CY35" i="8"/>
  <c r="CW138" i="8"/>
  <c r="CS134" i="8"/>
  <c r="CU31" i="8"/>
  <c r="CR133" i="8"/>
  <c r="CT30" i="8"/>
  <c r="CR213" i="8"/>
  <c r="CT110" i="8"/>
  <c r="CU213" i="8"/>
  <c r="CW110" i="8"/>
  <c r="CQ213" i="8"/>
  <c r="CS110" i="8"/>
  <c r="CY140" i="8"/>
  <c r="DA37" i="8"/>
  <c r="CX34" i="8"/>
  <c r="CV137" i="8"/>
  <c r="CP213" i="8"/>
  <c r="CR110" i="8"/>
  <c r="CT135" i="8"/>
  <c r="CV32" i="8"/>
  <c r="CZ213" i="8"/>
  <c r="DB110" i="8"/>
  <c r="DB214" i="8" s="1"/>
  <c r="CP131" i="8"/>
  <c r="CR28" i="8"/>
  <c r="CW213" i="8"/>
  <c r="CY110" i="8"/>
  <c r="CU136" i="8"/>
  <c r="CW33" i="8"/>
  <c r="CO213" i="8"/>
  <c r="CQ110" i="8"/>
  <c r="CX139" i="8"/>
  <c r="CZ36" i="8"/>
  <c r="CZ141" i="8"/>
  <c r="DB38" i="8"/>
  <c r="DB142" i="8" s="1"/>
  <c r="CV213" i="8"/>
  <c r="CX110" i="8"/>
  <c r="CQ132" i="8"/>
  <c r="CS29" i="8"/>
  <c r="CY213" i="8"/>
  <c r="DA110" i="8"/>
  <c r="DA142" i="8"/>
  <c r="DC39" i="8"/>
  <c r="DC143" i="8" s="1"/>
  <c r="DC468" i="8" s="1"/>
  <c r="CT213" i="8"/>
  <c r="CV110" i="8"/>
  <c r="CM213" i="8"/>
  <c r="CN110" i="8"/>
  <c r="CO110" i="8"/>
  <c r="CX213" i="8"/>
  <c r="CZ110" i="8"/>
  <c r="DC110" i="8"/>
  <c r="DC214" i="8" s="1"/>
  <c r="DC539" i="8" s="1"/>
  <c r="DA213" i="8"/>
  <c r="CP26" i="8"/>
  <c r="CN129" i="8"/>
  <c r="CO25" i="8"/>
  <c r="CN213" i="8"/>
  <c r="CP110" i="8"/>
  <c r="CE382" i="8" l="1"/>
  <c r="CM398" i="8"/>
  <c r="CY422" i="8"/>
  <c r="CM291" i="8"/>
  <c r="CL397" i="8" s="1"/>
  <c r="CR517" i="8"/>
  <c r="CI379" i="8"/>
  <c r="CP371" i="8"/>
  <c r="CI272" i="8"/>
  <c r="CU476" i="8"/>
  <c r="CQ370" i="8"/>
  <c r="CI378" i="8"/>
  <c r="CK377" i="8"/>
  <c r="CX420" i="8"/>
  <c r="CV309" i="8"/>
  <c r="CU308" i="8" s="1"/>
  <c r="CR408" i="8"/>
  <c r="CV366" i="8"/>
  <c r="CR301" i="8"/>
  <c r="CS262" i="8"/>
  <c r="CR369" i="8" s="1"/>
  <c r="CW258" i="8"/>
  <c r="CX313" i="8"/>
  <c r="CW365" i="8"/>
  <c r="CX257" i="8"/>
  <c r="CX364" i="8"/>
  <c r="CL376" i="8"/>
  <c r="CV259" i="8"/>
  <c r="CI390" i="8"/>
  <c r="CP267" i="25"/>
  <c r="CP374" i="25"/>
  <c r="CP483" i="25"/>
  <c r="DC40" i="25"/>
  <c r="DC144" i="25" s="1"/>
  <c r="DA143" i="25"/>
  <c r="CN25" i="25"/>
  <c r="CO26" i="25"/>
  <c r="CM129" i="25"/>
  <c r="CG386" i="25"/>
  <c r="CG279" i="25"/>
  <c r="CG495" i="25"/>
  <c r="CG278" i="25"/>
  <c r="CG385" i="25"/>
  <c r="CG494" i="25"/>
  <c r="CZ110" i="25"/>
  <c r="CX213" i="25"/>
  <c r="CU213" i="25"/>
  <c r="CW110" i="25"/>
  <c r="CW310" i="25"/>
  <c r="CU478" i="25"/>
  <c r="CU262" i="25"/>
  <c r="CU369" i="25"/>
  <c r="DA110" i="25"/>
  <c r="CY213" i="25"/>
  <c r="CL487" i="25"/>
  <c r="CL271" i="25"/>
  <c r="CL378" i="25"/>
  <c r="CH275" i="25"/>
  <c r="CH382" i="25"/>
  <c r="CH491" i="25"/>
  <c r="CP299" i="25"/>
  <c r="CP515" i="25"/>
  <c r="CP406" i="25"/>
  <c r="CO375" i="25"/>
  <c r="CO268" i="25"/>
  <c r="CO484" i="25"/>
  <c r="CN130" i="25"/>
  <c r="CP27" i="25"/>
  <c r="CW528" i="25"/>
  <c r="CW312" i="25"/>
  <c r="CW419" i="25"/>
  <c r="CK272" i="25"/>
  <c r="CK488" i="25"/>
  <c r="CK379" i="25"/>
  <c r="DC110" i="25"/>
  <c r="DC214" i="25" s="1"/>
  <c r="DA213" i="25"/>
  <c r="CK486" i="8"/>
  <c r="CU110" i="25"/>
  <c r="CS213" i="25"/>
  <c r="CV138" i="25"/>
  <c r="CX35" i="25"/>
  <c r="CI499" i="25"/>
  <c r="CI390" i="25"/>
  <c r="CI283" i="25"/>
  <c r="CI498" i="25"/>
  <c r="CI389" i="25"/>
  <c r="CI282" i="25"/>
  <c r="CZ317" i="25"/>
  <c r="CZ533" i="25"/>
  <c r="CZ424" i="25"/>
  <c r="CZ423" i="25"/>
  <c r="CZ532" i="25"/>
  <c r="CZ316" i="25"/>
  <c r="DB255" i="25"/>
  <c r="DB471" i="25"/>
  <c r="DB362" i="25"/>
  <c r="CG276" i="25"/>
  <c r="CG383" i="25"/>
  <c r="CG492" i="25"/>
  <c r="CQ482" i="25"/>
  <c r="CQ266" i="25"/>
  <c r="CQ373" i="25"/>
  <c r="CS30" i="25"/>
  <c r="CQ133" i="25"/>
  <c r="CM291" i="25"/>
  <c r="CM507" i="25"/>
  <c r="CM398" i="25"/>
  <c r="CM506" i="25"/>
  <c r="CM397" i="25"/>
  <c r="CM290" i="25"/>
  <c r="CV368" i="25"/>
  <c r="CV477" i="25"/>
  <c r="CV261" i="25"/>
  <c r="CS410" i="25"/>
  <c r="CS303" i="25"/>
  <c r="CS519" i="25"/>
  <c r="CT263" i="25"/>
  <c r="CT370" i="25"/>
  <c r="CT479" i="25"/>
  <c r="CO403" i="25"/>
  <c r="CO512" i="25"/>
  <c r="CO296" i="25"/>
  <c r="CO131" i="25"/>
  <c r="CQ28" i="25"/>
  <c r="CW367" i="25"/>
  <c r="CW476" i="25"/>
  <c r="CW260" i="25"/>
  <c r="CU523" i="25"/>
  <c r="CU414" i="25"/>
  <c r="CU307" i="25"/>
  <c r="CU413" i="25"/>
  <c r="CU306" i="25"/>
  <c r="CU522" i="25"/>
  <c r="CI274" i="25"/>
  <c r="CI381" i="25"/>
  <c r="CI490" i="25"/>
  <c r="DC254" i="25"/>
  <c r="DC470" i="25"/>
  <c r="DC361" i="25"/>
  <c r="CR213" i="25"/>
  <c r="CT110" i="25"/>
  <c r="CZ473" i="25"/>
  <c r="CZ257" i="25"/>
  <c r="CZ364" i="25"/>
  <c r="CT31" i="25"/>
  <c r="CR134" i="25"/>
  <c r="CN110" i="25"/>
  <c r="CO110" i="25"/>
  <c r="CM213" i="25"/>
  <c r="CV110" i="25"/>
  <c r="CT213" i="25"/>
  <c r="DC429" i="25"/>
  <c r="DC538" i="25"/>
  <c r="DC322" i="25"/>
  <c r="DB321" i="25" s="1"/>
  <c r="CR481" i="25"/>
  <c r="CR372" i="25"/>
  <c r="CR265" i="25"/>
  <c r="CN213" i="25"/>
  <c r="CP110" i="25"/>
  <c r="CW34" i="25"/>
  <c r="CU137" i="25"/>
  <c r="CK503" i="25"/>
  <c r="CK287" i="25"/>
  <c r="CK394" i="25"/>
  <c r="CK393" i="25"/>
  <c r="CK286" i="25"/>
  <c r="CK502" i="25"/>
  <c r="DA426" i="25"/>
  <c r="DA535" i="25"/>
  <c r="DA319" i="25"/>
  <c r="CY110" i="25"/>
  <c r="CW213" i="25"/>
  <c r="CY36" i="25"/>
  <c r="CW139" i="25"/>
  <c r="DB428" i="25"/>
  <c r="CX475" i="25"/>
  <c r="CX366" i="25"/>
  <c r="CX259" i="25"/>
  <c r="DA472" i="25"/>
  <c r="DA363" i="25"/>
  <c r="DA256" i="25"/>
  <c r="CF277" i="25"/>
  <c r="CS110" i="25"/>
  <c r="CQ213" i="25"/>
  <c r="CY141" i="25"/>
  <c r="DA38" i="25"/>
  <c r="CL375" i="8"/>
  <c r="CT305" i="8"/>
  <c r="CS304" i="8" s="1"/>
  <c r="DB537" i="25"/>
  <c r="CJ273" i="25"/>
  <c r="CJ489" i="25"/>
  <c r="CJ380" i="25"/>
  <c r="CN485" i="25"/>
  <c r="CN269" i="25"/>
  <c r="CN376" i="25"/>
  <c r="CS264" i="25"/>
  <c r="CS371" i="25"/>
  <c r="CS480" i="25"/>
  <c r="CZ213" i="25"/>
  <c r="DB110" i="25"/>
  <c r="DB214" i="25" s="1"/>
  <c r="CM270" i="25"/>
  <c r="CM377" i="25"/>
  <c r="CM486" i="25"/>
  <c r="CR29" i="25"/>
  <c r="CP132" i="25"/>
  <c r="CQ110" i="25"/>
  <c r="CO213" i="25"/>
  <c r="CX313" i="25"/>
  <c r="CS135" i="25"/>
  <c r="CU32" i="25"/>
  <c r="CP405" i="25"/>
  <c r="CO513" i="25" s="1"/>
  <c r="CP514" i="25"/>
  <c r="CP298" i="25"/>
  <c r="DB39" i="25"/>
  <c r="DB143" i="25" s="1"/>
  <c r="CZ142" i="25"/>
  <c r="CV33" i="25"/>
  <c r="CT136" i="25"/>
  <c r="CW527" i="25"/>
  <c r="CW418" i="25"/>
  <c r="CW311" i="25"/>
  <c r="CP213" i="25"/>
  <c r="CR110" i="25"/>
  <c r="CZ37" i="25"/>
  <c r="CX140" i="25"/>
  <c r="CX529" i="25"/>
  <c r="CV213" i="25"/>
  <c r="CX110" i="25"/>
  <c r="CY258" i="25"/>
  <c r="CY365" i="25"/>
  <c r="CY474" i="25"/>
  <c r="CO511" i="25"/>
  <c r="CO295" i="25"/>
  <c r="CO402" i="25"/>
  <c r="CO294" i="25"/>
  <c r="CO510" i="25"/>
  <c r="CO401" i="25"/>
  <c r="DB536" i="25"/>
  <c r="CU307" i="8"/>
  <c r="CU523" i="8"/>
  <c r="CI499" i="8"/>
  <c r="CI283" i="8"/>
  <c r="CU414" i="8"/>
  <c r="CK270" i="8"/>
  <c r="CL485" i="8"/>
  <c r="CT368" i="8"/>
  <c r="CL269" i="8"/>
  <c r="CH273" i="8"/>
  <c r="CG380" i="8" s="1"/>
  <c r="CY256" i="8"/>
  <c r="CZ362" i="8"/>
  <c r="DB321" i="8"/>
  <c r="CY363" i="8"/>
  <c r="CZ317" i="8"/>
  <c r="CY315" i="8"/>
  <c r="CT261" i="8"/>
  <c r="DA361" i="8"/>
  <c r="CZ255" i="8"/>
  <c r="CZ424" i="8"/>
  <c r="DB253" i="8"/>
  <c r="DB360" i="8"/>
  <c r="DA426" i="8"/>
  <c r="DB428" i="8"/>
  <c r="DA254" i="8"/>
  <c r="DA319" i="8"/>
  <c r="CW418" i="8"/>
  <c r="CL396" i="8"/>
  <c r="CH388" i="8"/>
  <c r="CP405" i="8"/>
  <c r="CP404" i="8"/>
  <c r="CF385" i="8"/>
  <c r="CF384" i="8"/>
  <c r="CU260" i="8"/>
  <c r="CU367" i="8"/>
  <c r="CN401" i="8"/>
  <c r="CN400" i="8"/>
  <c r="CJ393" i="8"/>
  <c r="CJ392" i="8"/>
  <c r="CS410" i="8"/>
  <c r="CS519" i="8"/>
  <c r="CF278" i="8"/>
  <c r="CF277" i="8"/>
  <c r="CS303" i="8"/>
  <c r="CN294" i="8"/>
  <c r="CN293" i="8"/>
  <c r="CW311" i="8"/>
  <c r="CP298" i="8"/>
  <c r="CP297" i="8"/>
  <c r="CL289" i="8"/>
  <c r="CY472" i="8"/>
  <c r="CF493" i="8"/>
  <c r="CH497" i="8"/>
  <c r="CH281" i="8"/>
  <c r="CJ286" i="8"/>
  <c r="CJ285" i="8"/>
  <c r="CX473" i="8"/>
  <c r="CN483" i="8"/>
  <c r="CJ487" i="8"/>
  <c r="CT521" i="8"/>
  <c r="CQ480" i="8"/>
  <c r="CG490" i="8"/>
  <c r="CO482" i="8"/>
  <c r="DA535" i="8"/>
  <c r="DB469" i="8"/>
  <c r="CW474" i="8"/>
  <c r="CW527" i="8"/>
  <c r="CV475" i="8"/>
  <c r="CP481" i="8"/>
  <c r="CZ533" i="8"/>
  <c r="CX529" i="8"/>
  <c r="CV525" i="8"/>
  <c r="CJ502" i="8"/>
  <c r="CJ501" i="8"/>
  <c r="CL505" i="8"/>
  <c r="CZ471" i="8"/>
  <c r="CY531" i="8"/>
  <c r="CS478" i="8"/>
  <c r="CF494" i="8"/>
  <c r="CF491" i="8"/>
  <c r="DA470" i="8"/>
  <c r="CN510" i="8"/>
  <c r="CN509" i="8"/>
  <c r="CH489" i="8"/>
  <c r="CP514" i="8"/>
  <c r="CP513" i="8"/>
  <c r="DB537" i="8"/>
  <c r="CT477" i="8"/>
  <c r="CR479" i="8"/>
  <c r="CN266" i="8"/>
  <c r="CM373" i="8" s="1"/>
  <c r="CM267" i="8"/>
  <c r="CL374" i="8" s="1"/>
  <c r="CO265" i="8"/>
  <c r="CN372" i="8" s="1"/>
  <c r="CL268" i="8"/>
  <c r="CQ263" i="8"/>
  <c r="CF274" i="8"/>
  <c r="CE381" i="8" s="1"/>
  <c r="CI271" i="8"/>
  <c r="DC430" i="8"/>
  <c r="DC323" i="8"/>
  <c r="CE275" i="8"/>
  <c r="CP264" i="8"/>
  <c r="CP480" i="8"/>
  <c r="DC359" i="8"/>
  <c r="DC252" i="8"/>
  <c r="CP130" i="8"/>
  <c r="CR27" i="8"/>
  <c r="CS111" i="8"/>
  <c r="CQ214" i="8"/>
  <c r="CW137" i="8"/>
  <c r="CY34" i="8"/>
  <c r="DA141" i="8"/>
  <c r="DC38" i="8"/>
  <c r="DC142" i="8" s="1"/>
  <c r="DC467" i="8" s="1"/>
  <c r="CT214" i="8"/>
  <c r="CV111" i="8"/>
  <c r="CV136" i="8"/>
  <c r="CX33" i="8"/>
  <c r="CO214" i="8"/>
  <c r="CQ111" i="8"/>
  <c r="CX138" i="8"/>
  <c r="CZ35" i="8"/>
  <c r="CN214" i="8"/>
  <c r="CO111" i="8"/>
  <c r="CP111" i="8"/>
  <c r="CW214" i="8"/>
  <c r="CY111" i="8"/>
  <c r="DC111" i="8"/>
  <c r="DC215" i="8" s="1"/>
  <c r="DC540" i="8" s="1"/>
  <c r="DA214" i="8"/>
  <c r="CT134" i="8"/>
  <c r="CV31" i="8"/>
  <c r="CQ131" i="8"/>
  <c r="CS28" i="8"/>
  <c r="CV214" i="8"/>
  <c r="CX111" i="8"/>
  <c r="CY214" i="8"/>
  <c r="DA111" i="8"/>
  <c r="CP214" i="8"/>
  <c r="CR111" i="8"/>
  <c r="CZ140" i="8"/>
  <c r="DB37" i="8"/>
  <c r="DB141" i="8" s="1"/>
  <c r="CR132" i="8"/>
  <c r="CT29" i="8"/>
  <c r="CU135" i="8"/>
  <c r="CW32" i="8"/>
  <c r="CY139" i="8"/>
  <c r="DA36" i="8"/>
  <c r="CX214" i="8"/>
  <c r="CZ111" i="8"/>
  <c r="CR214" i="8"/>
  <c r="CT111" i="8"/>
  <c r="CS214" i="8"/>
  <c r="CU111" i="8"/>
  <c r="CU214" i="8"/>
  <c r="CW111" i="8"/>
  <c r="CZ214" i="8"/>
  <c r="DB111" i="8"/>
  <c r="DB215" i="8" s="1"/>
  <c r="CS133" i="8"/>
  <c r="CU30" i="8"/>
  <c r="CO129" i="8"/>
  <c r="CP25" i="8"/>
  <c r="CQ26" i="8"/>
  <c r="CW364" i="8" l="1"/>
  <c r="CL290" i="8"/>
  <c r="CX421" i="8"/>
  <c r="CH488" i="8"/>
  <c r="CH379" i="8"/>
  <c r="CL506" i="8"/>
  <c r="CU415" i="8"/>
  <c r="CT307" i="8" s="1"/>
  <c r="CP370" i="8"/>
  <c r="CO371" i="8"/>
  <c r="CH272" i="8"/>
  <c r="CH378" i="8"/>
  <c r="CQ407" i="8"/>
  <c r="CR262" i="8"/>
  <c r="CQ369" i="8" s="1"/>
  <c r="CQ300" i="8"/>
  <c r="CQ516" i="8"/>
  <c r="CJ377" i="8"/>
  <c r="CW419" i="8"/>
  <c r="CV258" i="8"/>
  <c r="CU366" i="8"/>
  <c r="CW312" i="8"/>
  <c r="CV365" i="8"/>
  <c r="CW257" i="8"/>
  <c r="CV364" i="8" s="1"/>
  <c r="CK269" i="8"/>
  <c r="CK485" i="8"/>
  <c r="CU259" i="8"/>
  <c r="CT306" i="8"/>
  <c r="CH498" i="8"/>
  <c r="CS411" i="8"/>
  <c r="CR410" i="8" s="1"/>
  <c r="CJ270" i="8"/>
  <c r="DA536" i="8"/>
  <c r="CT413" i="8"/>
  <c r="CK375" i="8"/>
  <c r="DB38" i="25"/>
  <c r="DB142" i="25" s="1"/>
  <c r="CZ141" i="25"/>
  <c r="CZ535" i="25"/>
  <c r="CZ319" i="25"/>
  <c r="CY35" i="25"/>
  <c r="CW138" i="25"/>
  <c r="CV214" i="25"/>
  <c r="CX111" i="25"/>
  <c r="CU261" i="25"/>
  <c r="CU368" i="25"/>
  <c r="CU477" i="25"/>
  <c r="CO404" i="25"/>
  <c r="CN268" i="25"/>
  <c r="CN375" i="25"/>
  <c r="CN484" i="25"/>
  <c r="CN511" i="25"/>
  <c r="CN295" i="25"/>
  <c r="CN402" i="25"/>
  <c r="CS214" i="25"/>
  <c r="CU111" i="25"/>
  <c r="CW259" i="25"/>
  <c r="CW475" i="25"/>
  <c r="CW366" i="25"/>
  <c r="CV367" i="25"/>
  <c r="CV260" i="25"/>
  <c r="CV476" i="25"/>
  <c r="CZ36" i="25"/>
  <c r="CX139" i="25"/>
  <c r="DA214" i="25"/>
  <c r="DC111" i="25"/>
  <c r="DC215" i="25" s="1"/>
  <c r="DB111" i="25"/>
  <c r="DB215" i="25" s="1"/>
  <c r="CZ214" i="25"/>
  <c r="CH274" i="25"/>
  <c r="CH381" i="25"/>
  <c r="CH490" i="25"/>
  <c r="CR302" i="25"/>
  <c r="CR518" i="25"/>
  <c r="CR409" i="25"/>
  <c r="CS111" i="25"/>
  <c r="CQ214" i="25"/>
  <c r="CO214" i="25"/>
  <c r="CQ111" i="25"/>
  <c r="CT214" i="25"/>
  <c r="CV111" i="25"/>
  <c r="DA362" i="25"/>
  <c r="DA471" i="25"/>
  <c r="DA255" i="25"/>
  <c r="CT522" i="8"/>
  <c r="CS368" i="8"/>
  <c r="CX34" i="25"/>
  <c r="CV137" i="25"/>
  <c r="CQ372" i="25"/>
  <c r="CQ481" i="25"/>
  <c r="CQ265" i="25"/>
  <c r="CO111" i="25"/>
  <c r="CN214" i="25"/>
  <c r="CP111" i="25"/>
  <c r="CT522" i="25"/>
  <c r="CT413" i="25"/>
  <c r="CT306" i="25"/>
  <c r="CT305" i="25"/>
  <c r="CT412" i="25"/>
  <c r="CT521" i="25"/>
  <c r="CL397" i="25"/>
  <c r="CL290" i="25"/>
  <c r="CL506" i="25"/>
  <c r="CL289" i="25"/>
  <c r="CL505" i="25"/>
  <c r="CL396" i="25"/>
  <c r="CU31" i="25"/>
  <c r="CS134" i="25"/>
  <c r="CY316" i="25"/>
  <c r="CY423" i="25"/>
  <c r="CY532" i="25"/>
  <c r="CY531" i="25"/>
  <c r="CY315" i="25"/>
  <c r="CY422" i="25"/>
  <c r="CJ488" i="25"/>
  <c r="CJ379" i="25"/>
  <c r="CJ272" i="25"/>
  <c r="CT262" i="25"/>
  <c r="CT478" i="25"/>
  <c r="CT369" i="25"/>
  <c r="CT30" i="25"/>
  <c r="CR133" i="25"/>
  <c r="CI380" i="25"/>
  <c r="CI489" i="25"/>
  <c r="CI273" i="25"/>
  <c r="CJ286" i="25"/>
  <c r="CJ393" i="25"/>
  <c r="CJ502" i="25"/>
  <c r="CJ392" i="25"/>
  <c r="CJ501" i="25"/>
  <c r="CJ285" i="25"/>
  <c r="CR111" i="25"/>
  <c r="CP214" i="25"/>
  <c r="CS29" i="25"/>
  <c r="CQ132" i="25"/>
  <c r="CU214" i="25"/>
  <c r="CW111" i="25"/>
  <c r="CF278" i="25"/>
  <c r="CF494" i="25"/>
  <c r="CF385" i="25"/>
  <c r="CO267" i="25"/>
  <c r="CO374" i="25"/>
  <c r="CO483" i="25"/>
  <c r="CV310" i="25"/>
  <c r="CV417" i="25"/>
  <c r="CV526" i="25"/>
  <c r="CV309" i="25"/>
  <c r="CV525" i="25"/>
  <c r="CV416" i="25"/>
  <c r="CQ27" i="25"/>
  <c r="CO130" i="25"/>
  <c r="CT111" i="25"/>
  <c r="CR214" i="25"/>
  <c r="CH282" i="8"/>
  <c r="CX474" i="25"/>
  <c r="CX365" i="25"/>
  <c r="CX258" i="25"/>
  <c r="CW33" i="25"/>
  <c r="CU136" i="25"/>
  <c r="CR264" i="25"/>
  <c r="CR480" i="25"/>
  <c r="CR371" i="25"/>
  <c r="CE493" i="25"/>
  <c r="CV32" i="25"/>
  <c r="CT135" i="25"/>
  <c r="CH389" i="8"/>
  <c r="CV527" i="25"/>
  <c r="CV311" i="25"/>
  <c r="CV418" i="25"/>
  <c r="CF384" i="25"/>
  <c r="DA320" i="25"/>
  <c r="CZ426" i="25" s="1"/>
  <c r="DA427" i="25"/>
  <c r="DB361" i="25"/>
  <c r="DB254" i="25"/>
  <c r="DB470" i="25"/>
  <c r="CG491" i="25"/>
  <c r="CG275" i="25"/>
  <c r="CG382" i="25"/>
  <c r="CY111" i="25"/>
  <c r="CW214" i="25"/>
  <c r="CP26" i="25"/>
  <c r="CN129" i="25"/>
  <c r="CO25" i="25"/>
  <c r="CZ111" i="25"/>
  <c r="CX214" i="25"/>
  <c r="CL486" i="25"/>
  <c r="CL377" i="25"/>
  <c r="CL270" i="25"/>
  <c r="CM269" i="25"/>
  <c r="CM376" i="25"/>
  <c r="CM485" i="25"/>
  <c r="CF493" i="25"/>
  <c r="DA37" i="25"/>
  <c r="CY140" i="25"/>
  <c r="CY257" i="25"/>
  <c r="CY364" i="25"/>
  <c r="CY473" i="25"/>
  <c r="CS479" i="25"/>
  <c r="CS263" i="25"/>
  <c r="CS370" i="25"/>
  <c r="CZ534" i="25"/>
  <c r="DC430" i="25"/>
  <c r="DC323" i="25"/>
  <c r="DC539" i="25"/>
  <c r="CR28" i="25"/>
  <c r="CP131" i="25"/>
  <c r="CP373" i="25"/>
  <c r="CP482" i="25"/>
  <c r="CP266" i="25"/>
  <c r="CJ486" i="8"/>
  <c r="DC39" i="25"/>
  <c r="DC143" i="25" s="1"/>
  <c r="DA142" i="25"/>
  <c r="CZ472" i="25"/>
  <c r="CZ256" i="25"/>
  <c r="CZ363" i="25"/>
  <c r="CZ318" i="25"/>
  <c r="CY533" i="25"/>
  <c r="CK487" i="25"/>
  <c r="CK271" i="25"/>
  <c r="CK378" i="25"/>
  <c r="DC469" i="25"/>
  <c r="DC360" i="25"/>
  <c r="DC253" i="25"/>
  <c r="CN294" i="25"/>
  <c r="CN510" i="25"/>
  <c r="CN401" i="25"/>
  <c r="CN509" i="25"/>
  <c r="CN400" i="25"/>
  <c r="CN293" i="25"/>
  <c r="CO514" i="25"/>
  <c r="CO298" i="25"/>
  <c r="CO405" i="25"/>
  <c r="DA111" i="25"/>
  <c r="CY214" i="25"/>
  <c r="CZ425" i="25"/>
  <c r="CY424" i="25" s="1"/>
  <c r="CO297" i="25"/>
  <c r="CN296" i="25" s="1"/>
  <c r="CF383" i="25"/>
  <c r="CF276" i="25"/>
  <c r="CF492" i="25"/>
  <c r="CH389" i="25"/>
  <c r="CH498" i="25"/>
  <c r="CH282" i="25"/>
  <c r="CH497" i="25"/>
  <c r="CH281" i="25"/>
  <c r="CH388" i="25"/>
  <c r="DA536" i="25"/>
  <c r="CG273" i="8"/>
  <c r="CF380" i="8" s="1"/>
  <c r="CK376" i="8"/>
  <c r="CX256" i="8"/>
  <c r="CY255" i="8"/>
  <c r="CX363" i="8"/>
  <c r="CX314" i="8"/>
  <c r="CW420" i="8" s="1"/>
  <c r="CY362" i="8"/>
  <c r="CS261" i="8"/>
  <c r="CY423" i="8"/>
  <c r="CY316" i="8"/>
  <c r="CV526" i="8"/>
  <c r="CT260" i="8"/>
  <c r="DB429" i="8"/>
  <c r="CZ361" i="8"/>
  <c r="CZ254" i="8"/>
  <c r="DB322" i="8"/>
  <c r="DA253" i="8"/>
  <c r="DA360" i="8"/>
  <c r="DA427" i="8"/>
  <c r="DB252" i="8"/>
  <c r="DB359" i="8"/>
  <c r="CZ425" i="8"/>
  <c r="DA320" i="8"/>
  <c r="CE492" i="8"/>
  <c r="CO404" i="8"/>
  <c r="CO403" i="8"/>
  <c r="CV417" i="8"/>
  <c r="CM400" i="8"/>
  <c r="CM399" i="8"/>
  <c r="CK396" i="8"/>
  <c r="CK395" i="8"/>
  <c r="CI392" i="8"/>
  <c r="CI391" i="8"/>
  <c r="CR409" i="8"/>
  <c r="CG387" i="8"/>
  <c r="CE384" i="8"/>
  <c r="CE383" i="8"/>
  <c r="CT367" i="8"/>
  <c r="CR302" i="8"/>
  <c r="CK289" i="8"/>
  <c r="CK288" i="8"/>
  <c r="CI285" i="8"/>
  <c r="CI284" i="8"/>
  <c r="CO297" i="8"/>
  <c r="CO296" i="8"/>
  <c r="CE277" i="8"/>
  <c r="CE276" i="8"/>
  <c r="CZ318" i="8"/>
  <c r="CZ470" i="8"/>
  <c r="CG280" i="8"/>
  <c r="CG496" i="8"/>
  <c r="CV310" i="8"/>
  <c r="CM293" i="8"/>
  <c r="CM292" i="8"/>
  <c r="CG489" i="8"/>
  <c r="CZ534" i="8"/>
  <c r="CR478" i="8"/>
  <c r="CX472" i="8"/>
  <c r="CL484" i="8"/>
  <c r="DB538" i="8"/>
  <c r="CS477" i="8"/>
  <c r="CR518" i="8"/>
  <c r="CI487" i="8"/>
  <c r="CY532" i="8"/>
  <c r="CN482" i="8"/>
  <c r="DB468" i="8"/>
  <c r="CF490" i="8"/>
  <c r="CY471" i="8"/>
  <c r="CT476" i="8"/>
  <c r="CE491" i="8"/>
  <c r="CM483" i="8"/>
  <c r="CK505" i="8"/>
  <c r="CK504" i="8"/>
  <c r="CU524" i="8"/>
  <c r="CU475" i="8"/>
  <c r="CW473" i="8"/>
  <c r="CE493" i="8"/>
  <c r="CI501" i="8"/>
  <c r="CI500" i="8"/>
  <c r="CV474" i="8"/>
  <c r="CW528" i="8"/>
  <c r="CM509" i="8"/>
  <c r="CM508" i="8"/>
  <c r="CO481" i="8"/>
  <c r="DA469" i="8"/>
  <c r="CS520" i="8"/>
  <c r="CO513" i="8"/>
  <c r="CO512" i="8"/>
  <c r="CQ479" i="8"/>
  <c r="CX530" i="8"/>
  <c r="DC358" i="8"/>
  <c r="DC251" i="8"/>
  <c r="CP263" i="8"/>
  <c r="CN265" i="8"/>
  <c r="CM372" i="8" s="1"/>
  <c r="CO264" i="8"/>
  <c r="CH271" i="8"/>
  <c r="CM266" i="8"/>
  <c r="CL373" i="8" s="1"/>
  <c r="CK268" i="8"/>
  <c r="CL267" i="8"/>
  <c r="CK374" i="8" s="1"/>
  <c r="DC324" i="8"/>
  <c r="DC431" i="8"/>
  <c r="CE274" i="8"/>
  <c r="CD381" i="8" s="1"/>
  <c r="CW136" i="8"/>
  <c r="CY33" i="8"/>
  <c r="CV215" i="8"/>
  <c r="CX112" i="8"/>
  <c r="CW215" i="8"/>
  <c r="CY112" i="8"/>
  <c r="CT215" i="8"/>
  <c r="CV112" i="8"/>
  <c r="CZ215" i="8"/>
  <c r="DB112" i="8"/>
  <c r="DB216" i="8" s="1"/>
  <c r="DA215" i="8"/>
  <c r="DC112" i="8"/>
  <c r="DC216" i="8" s="1"/>
  <c r="DC541" i="8" s="1"/>
  <c r="CZ139" i="8"/>
  <c r="DB36" i="8"/>
  <c r="DB140" i="8" s="1"/>
  <c r="CR131" i="8"/>
  <c r="CT28" i="8"/>
  <c r="CR215" i="8"/>
  <c r="CT112" i="8"/>
  <c r="CS132" i="8"/>
  <c r="CU29" i="8"/>
  <c r="CQ215" i="8"/>
  <c r="CS112" i="8"/>
  <c r="CQ130" i="8"/>
  <c r="CS27" i="8"/>
  <c r="CY138" i="8"/>
  <c r="DA35" i="8"/>
  <c r="CP129" i="8"/>
  <c r="CQ25" i="8"/>
  <c r="CR26" i="8"/>
  <c r="CP215" i="8"/>
  <c r="CR112" i="8"/>
  <c r="CO215" i="8"/>
  <c r="CQ112" i="8"/>
  <c r="CP112" i="8"/>
  <c r="CY215" i="8"/>
  <c r="DA112" i="8"/>
  <c r="CS215" i="8"/>
  <c r="CU112" i="8"/>
  <c r="CT133" i="8"/>
  <c r="CV30" i="8"/>
  <c r="CX215" i="8"/>
  <c r="CZ112" i="8"/>
  <c r="CU134" i="8"/>
  <c r="CW31" i="8"/>
  <c r="CU215" i="8"/>
  <c r="CW112" i="8"/>
  <c r="DA140" i="8"/>
  <c r="DC37" i="8"/>
  <c r="DC141" i="8" s="1"/>
  <c r="DC466" i="8" s="1"/>
  <c r="CV135" i="8"/>
  <c r="CX32" i="8"/>
  <c r="CX137" i="8"/>
  <c r="CZ34" i="8"/>
  <c r="CT414" i="8" l="1"/>
  <c r="CG488" i="8"/>
  <c r="CG379" i="8"/>
  <c r="CN371" i="8"/>
  <c r="CO370" i="8"/>
  <c r="CG272" i="8"/>
  <c r="CF379" i="8" s="1"/>
  <c r="CG378" i="8"/>
  <c r="CQ262" i="8"/>
  <c r="CP369" i="8" s="1"/>
  <c r="CJ269" i="8"/>
  <c r="CP515" i="8"/>
  <c r="CP406" i="8"/>
  <c r="CU365" i="8"/>
  <c r="CI486" i="8"/>
  <c r="CP299" i="8"/>
  <c r="CV418" i="8"/>
  <c r="CI377" i="8"/>
  <c r="CT366" i="8"/>
  <c r="CU258" i="8"/>
  <c r="CV311" i="8"/>
  <c r="CV257" i="8"/>
  <c r="CU257" i="8" s="1"/>
  <c r="CT259" i="8"/>
  <c r="CR303" i="8"/>
  <c r="CQ409" i="8" s="1"/>
  <c r="CI270" i="8"/>
  <c r="CS305" i="8"/>
  <c r="CS367" i="8"/>
  <c r="CS521" i="8"/>
  <c r="CR368" i="8"/>
  <c r="CS412" i="8"/>
  <c r="CX255" i="8"/>
  <c r="CG388" i="8"/>
  <c r="CG281" i="8"/>
  <c r="CF273" i="8"/>
  <c r="CE273" i="8" s="1"/>
  <c r="CJ485" i="8"/>
  <c r="DB539" i="25"/>
  <c r="DC38" i="25"/>
  <c r="DC142" i="25" s="1"/>
  <c r="DA141" i="25"/>
  <c r="CQ264" i="25"/>
  <c r="CQ480" i="25"/>
  <c r="CQ371" i="25"/>
  <c r="CS28" i="25"/>
  <c r="CQ131" i="25"/>
  <c r="CS262" i="25"/>
  <c r="CS369" i="25"/>
  <c r="CS478" i="25"/>
  <c r="CR112" i="25"/>
  <c r="CP215" i="25"/>
  <c r="CZ35" i="25"/>
  <c r="CX138" i="25"/>
  <c r="CR261" i="8"/>
  <c r="CR479" i="25"/>
  <c r="CR263" i="25"/>
  <c r="CR370" i="25"/>
  <c r="CG497" i="8"/>
  <c r="CJ376" i="8"/>
  <c r="CM401" i="25"/>
  <c r="CM510" i="25"/>
  <c r="CM294" i="25"/>
  <c r="CP130" i="25"/>
  <c r="CR27" i="25"/>
  <c r="CX33" i="25"/>
  <c r="CV136" i="25"/>
  <c r="CU30" i="25"/>
  <c r="CS133" i="25"/>
  <c r="CI379" i="25"/>
  <c r="CI272" i="25"/>
  <c r="CI488" i="25"/>
  <c r="DC324" i="25"/>
  <c r="DC431" i="25"/>
  <c r="DC540" i="25"/>
  <c r="CY139" i="25"/>
  <c r="DA36" i="25"/>
  <c r="CY317" i="25"/>
  <c r="DB429" i="25"/>
  <c r="CY34" i="25"/>
  <c r="CW137" i="25"/>
  <c r="CX532" i="25"/>
  <c r="CX316" i="25"/>
  <c r="CQ112" i="25"/>
  <c r="CP112" i="25"/>
  <c r="CO215" i="25"/>
  <c r="CN403" i="25"/>
  <c r="CQ517" i="25"/>
  <c r="CQ301" i="25"/>
  <c r="CQ408" i="25"/>
  <c r="CE276" i="25"/>
  <c r="CE492" i="25"/>
  <c r="CE383" i="25"/>
  <c r="DB469" i="25"/>
  <c r="DB360" i="25"/>
  <c r="DB253" i="25"/>
  <c r="CY256" i="25"/>
  <c r="CY363" i="25"/>
  <c r="CY472" i="25"/>
  <c r="CW365" i="25"/>
  <c r="CW474" i="25"/>
  <c r="CW258" i="25"/>
  <c r="CU416" i="25"/>
  <c r="CU309" i="25"/>
  <c r="CU525" i="25"/>
  <c r="CU308" i="25"/>
  <c r="CU415" i="25"/>
  <c r="CU524" i="25"/>
  <c r="CH380" i="25"/>
  <c r="CH489" i="25"/>
  <c r="CH273" i="25"/>
  <c r="CS521" i="25"/>
  <c r="CS412" i="25"/>
  <c r="CS305" i="25"/>
  <c r="CS304" i="25"/>
  <c r="CS411" i="25"/>
  <c r="CS520" i="25"/>
  <c r="CP265" i="25"/>
  <c r="CP481" i="25"/>
  <c r="CP372" i="25"/>
  <c r="CN512" i="25"/>
  <c r="CU112" i="25"/>
  <c r="CS215" i="25"/>
  <c r="CV259" i="25"/>
  <c r="CV475" i="25"/>
  <c r="CV366" i="25"/>
  <c r="CM511" i="25"/>
  <c r="CM295" i="25"/>
  <c r="CM402" i="25"/>
  <c r="CM268" i="25"/>
  <c r="CM484" i="25"/>
  <c r="CM375" i="25"/>
  <c r="CO266" i="25"/>
  <c r="CO373" i="25"/>
  <c r="CO482" i="25"/>
  <c r="CT29" i="25"/>
  <c r="CR132" i="25"/>
  <c r="CL485" i="25"/>
  <c r="CL376" i="25"/>
  <c r="CL269" i="25"/>
  <c r="CW32" i="25"/>
  <c r="CU135" i="25"/>
  <c r="DB37" i="25"/>
  <c r="DB141" i="25" s="1"/>
  <c r="CZ140" i="25"/>
  <c r="CW112" i="25"/>
  <c r="CU215" i="25"/>
  <c r="CX473" i="25"/>
  <c r="CX257" i="25"/>
  <c r="CX364" i="25"/>
  <c r="CK377" i="25"/>
  <c r="CK270" i="25"/>
  <c r="CK486" i="25"/>
  <c r="DA470" i="25"/>
  <c r="DA361" i="25"/>
  <c r="DA254" i="25"/>
  <c r="CV215" i="25"/>
  <c r="CX112" i="25"/>
  <c r="CZ255" i="25"/>
  <c r="CZ471" i="25"/>
  <c r="CZ362" i="25"/>
  <c r="DB323" i="25"/>
  <c r="CE384" i="25"/>
  <c r="CU417" i="25"/>
  <c r="CU526" i="25"/>
  <c r="CU310" i="25"/>
  <c r="CT112" i="25"/>
  <c r="CR215" i="25"/>
  <c r="CG497" i="25"/>
  <c r="CG281" i="25"/>
  <c r="CG388" i="25"/>
  <c r="CG387" i="25"/>
  <c r="CG280" i="25"/>
  <c r="CG496" i="25"/>
  <c r="CJ378" i="25"/>
  <c r="CJ271" i="25"/>
  <c r="CJ487" i="25"/>
  <c r="CY425" i="25"/>
  <c r="CY318" i="25"/>
  <c r="CY534" i="25"/>
  <c r="CE277" i="25"/>
  <c r="CI285" i="25"/>
  <c r="CI501" i="25"/>
  <c r="CI392" i="25"/>
  <c r="CI500" i="25"/>
  <c r="CI391" i="25"/>
  <c r="CI284" i="25"/>
  <c r="CV31" i="25"/>
  <c r="CT134" i="25"/>
  <c r="CK289" i="25"/>
  <c r="CK505" i="25"/>
  <c r="CK396" i="25"/>
  <c r="CK288" i="25"/>
  <c r="CK395" i="25"/>
  <c r="CK504" i="25"/>
  <c r="CS112" i="25"/>
  <c r="CQ215" i="25"/>
  <c r="DB430" i="25"/>
  <c r="CT368" i="25"/>
  <c r="CT261" i="25"/>
  <c r="CT477" i="25"/>
  <c r="DC112" i="25"/>
  <c r="DC216" i="25" s="1"/>
  <c r="DA215" i="25"/>
  <c r="CM509" i="25"/>
  <c r="CM293" i="25"/>
  <c r="CM400" i="25"/>
  <c r="CM399" i="25"/>
  <c r="CM508" i="25"/>
  <c r="CM292" i="25"/>
  <c r="DC468" i="25"/>
  <c r="DC359" i="25"/>
  <c r="DC252" i="25"/>
  <c r="DA112" i="25"/>
  <c r="CY215" i="25"/>
  <c r="CU367" i="25"/>
  <c r="CU476" i="25"/>
  <c r="CU260" i="25"/>
  <c r="CW363" i="8"/>
  <c r="DB322" i="25"/>
  <c r="DB538" i="25"/>
  <c r="DB112" i="25"/>
  <c r="DB216" i="25" s="1"/>
  <c r="CZ215" i="25"/>
  <c r="CF382" i="25"/>
  <c r="CF491" i="25"/>
  <c r="CF275" i="25"/>
  <c r="CV112" i="25"/>
  <c r="CT215" i="25"/>
  <c r="CN483" i="25"/>
  <c r="CN374" i="25"/>
  <c r="CN267" i="25"/>
  <c r="CW215" i="25"/>
  <c r="CY112" i="25"/>
  <c r="CX422" i="25"/>
  <c r="CX531" i="25"/>
  <c r="CX315" i="25"/>
  <c r="CX314" i="25"/>
  <c r="CX421" i="25"/>
  <c r="CX530" i="25"/>
  <c r="CG274" i="25"/>
  <c r="CG490" i="25"/>
  <c r="CG381" i="25"/>
  <c r="CX215" i="25"/>
  <c r="CZ112" i="25"/>
  <c r="CN404" i="25"/>
  <c r="CN297" i="25"/>
  <c r="CN513" i="25"/>
  <c r="CJ375" i="8"/>
  <c r="CP25" i="25"/>
  <c r="CQ26" i="25"/>
  <c r="CO129" i="25"/>
  <c r="CW256" i="8"/>
  <c r="CW313" i="8"/>
  <c r="CV419" i="8" s="1"/>
  <c r="CX422" i="8"/>
  <c r="CX362" i="8"/>
  <c r="CZ253" i="8"/>
  <c r="CZ360" i="8"/>
  <c r="CY254" i="8"/>
  <c r="CY361" i="8"/>
  <c r="CZ426" i="8"/>
  <c r="DB323" i="8"/>
  <c r="CZ319" i="8"/>
  <c r="DA359" i="8"/>
  <c r="DA252" i="8"/>
  <c r="DB430" i="8"/>
  <c r="DA321" i="8"/>
  <c r="DB358" i="8"/>
  <c r="DB251" i="8"/>
  <c r="DA428" i="8"/>
  <c r="CD275" i="8"/>
  <c r="CD383" i="8"/>
  <c r="CS413" i="8"/>
  <c r="CS260" i="8"/>
  <c r="CN403" i="8"/>
  <c r="CN402" i="8"/>
  <c r="CH391" i="8"/>
  <c r="CH390" i="8"/>
  <c r="CL399" i="8"/>
  <c r="CL398" i="8"/>
  <c r="CU416" i="8"/>
  <c r="CJ395" i="8"/>
  <c r="CJ394" i="8"/>
  <c r="CD382" i="8"/>
  <c r="CF386" i="8"/>
  <c r="CQ408" i="8"/>
  <c r="CY424" i="8"/>
  <c r="CY317" i="8"/>
  <c r="CQ301" i="8"/>
  <c r="CL292" i="8"/>
  <c r="CL291" i="8"/>
  <c r="CD276" i="8"/>
  <c r="CU309" i="8"/>
  <c r="CS476" i="8"/>
  <c r="CN296" i="8"/>
  <c r="CN295" i="8"/>
  <c r="CQ517" i="8"/>
  <c r="CX315" i="8"/>
  <c r="CU525" i="8"/>
  <c r="CH284" i="8"/>
  <c r="CH283" i="8"/>
  <c r="CZ469" i="8"/>
  <c r="CY533" i="8"/>
  <c r="CF495" i="8"/>
  <c r="CF279" i="8"/>
  <c r="CJ288" i="8"/>
  <c r="CJ287" i="8"/>
  <c r="CX531" i="8"/>
  <c r="CS306" i="8"/>
  <c r="CL483" i="8"/>
  <c r="DB467" i="8"/>
  <c r="CT475" i="8"/>
  <c r="CU474" i="8"/>
  <c r="CK484" i="8"/>
  <c r="CW472" i="8"/>
  <c r="CQ478" i="8"/>
  <c r="CO480" i="8"/>
  <c r="CF489" i="8"/>
  <c r="CN481" i="8"/>
  <c r="CR477" i="8"/>
  <c r="CD491" i="8"/>
  <c r="CV473" i="8"/>
  <c r="CY470" i="8"/>
  <c r="CW529" i="8"/>
  <c r="DA468" i="8"/>
  <c r="CH487" i="8"/>
  <c r="CH500" i="8"/>
  <c r="CH499" i="8"/>
  <c r="CZ535" i="8"/>
  <c r="CT523" i="8"/>
  <c r="CV527" i="8"/>
  <c r="DA537" i="8"/>
  <c r="CL508" i="8"/>
  <c r="CL507" i="8"/>
  <c r="CX471" i="8"/>
  <c r="CD492" i="8"/>
  <c r="CE490" i="8"/>
  <c r="CR519" i="8"/>
  <c r="CN512" i="8"/>
  <c r="CN511" i="8"/>
  <c r="DB539" i="8"/>
  <c r="CJ504" i="8"/>
  <c r="CJ503" i="8"/>
  <c r="CM482" i="8"/>
  <c r="CP479" i="8"/>
  <c r="CK267" i="8"/>
  <c r="CJ374" i="8" s="1"/>
  <c r="CJ268" i="8"/>
  <c r="CL266" i="8"/>
  <c r="CK373" i="8" s="1"/>
  <c r="CO263" i="8"/>
  <c r="DC250" i="8"/>
  <c r="DC357" i="8"/>
  <c r="CD274" i="8"/>
  <c r="CG271" i="8"/>
  <c r="DC325" i="8"/>
  <c r="DC432" i="8"/>
  <c r="CN264" i="8"/>
  <c r="CM371" i="8" s="1"/>
  <c r="CM265" i="8"/>
  <c r="CL372" i="8" s="1"/>
  <c r="CR130" i="8"/>
  <c r="CT27" i="8"/>
  <c r="CR216" i="8"/>
  <c r="CT113" i="8"/>
  <c r="CQ129" i="8"/>
  <c r="CR25" i="8"/>
  <c r="CS26" i="8"/>
  <c r="CX216" i="8"/>
  <c r="CZ113" i="8"/>
  <c r="CZ216" i="8"/>
  <c r="DB113" i="8"/>
  <c r="DB217" i="8" s="1"/>
  <c r="CU133" i="8"/>
  <c r="CW30" i="8"/>
  <c r="CY137" i="8"/>
  <c r="DA34" i="8"/>
  <c r="CX136" i="8"/>
  <c r="CZ33" i="8"/>
  <c r="CP216" i="8"/>
  <c r="CQ113" i="8"/>
  <c r="CR113" i="8"/>
  <c r="CT216" i="8"/>
  <c r="CV113" i="8"/>
  <c r="CU216" i="8"/>
  <c r="CW113" i="8"/>
  <c r="CQ216" i="8"/>
  <c r="CS113" i="8"/>
  <c r="CS131" i="8"/>
  <c r="CU28" i="8"/>
  <c r="CS216" i="8"/>
  <c r="CU113" i="8"/>
  <c r="DA139" i="8"/>
  <c r="DC36" i="8"/>
  <c r="DC140" i="8" s="1"/>
  <c r="DC465" i="8" s="1"/>
  <c r="CW216" i="8"/>
  <c r="CY113" i="8"/>
  <c r="CT132" i="8"/>
  <c r="CV29" i="8"/>
  <c r="CW135" i="8"/>
  <c r="CY32" i="8"/>
  <c r="CV216" i="8"/>
  <c r="CX113" i="8"/>
  <c r="CV134" i="8"/>
  <c r="CX31" i="8"/>
  <c r="DA216" i="8"/>
  <c r="DC113" i="8"/>
  <c r="DC217" i="8" s="1"/>
  <c r="DC542" i="8" s="1"/>
  <c r="CZ138" i="8"/>
  <c r="DB35" i="8"/>
  <c r="DB139" i="8" s="1"/>
  <c r="CY216" i="8"/>
  <c r="DA113" i="8"/>
  <c r="CO514" i="8" l="1"/>
  <c r="CF488" i="8"/>
  <c r="CF272" i="8"/>
  <c r="CF378" i="8"/>
  <c r="CN370" i="8"/>
  <c r="CP262" i="8"/>
  <c r="CO369" i="8" s="1"/>
  <c r="CI269" i="8"/>
  <c r="CO405" i="8"/>
  <c r="CT365" i="8"/>
  <c r="CO298" i="8"/>
  <c r="CU417" i="8"/>
  <c r="CS366" i="8"/>
  <c r="CT258" i="8"/>
  <c r="CH486" i="8"/>
  <c r="CU364" i="8"/>
  <c r="CT257" i="8" s="1"/>
  <c r="CS259" i="8"/>
  <c r="CR411" i="8"/>
  <c r="CU310" i="8"/>
  <c r="CW362" i="8"/>
  <c r="CQ302" i="8"/>
  <c r="CP408" i="8" s="1"/>
  <c r="CH377" i="8"/>
  <c r="CR304" i="8"/>
  <c r="CH270" i="8"/>
  <c r="CR520" i="8"/>
  <c r="CR367" i="8"/>
  <c r="CF280" i="8"/>
  <c r="CQ261" i="8"/>
  <c r="CE380" i="8"/>
  <c r="CD273" i="8" s="1"/>
  <c r="CF496" i="8"/>
  <c r="CF387" i="8"/>
  <c r="CV363" i="8"/>
  <c r="CI485" i="8"/>
  <c r="CI375" i="8"/>
  <c r="CI376" i="8"/>
  <c r="CQ368" i="8"/>
  <c r="CW530" i="8"/>
  <c r="CY253" i="8"/>
  <c r="DA321" i="25"/>
  <c r="DA537" i="25"/>
  <c r="DA428" i="25"/>
  <c r="DA429" i="25"/>
  <c r="DA322" i="25"/>
  <c r="DA538" i="25"/>
  <c r="CW255" i="8"/>
  <c r="CV256" i="8"/>
  <c r="CV312" i="8"/>
  <c r="CU311" i="8" s="1"/>
  <c r="CH391" i="25"/>
  <c r="CH500" i="25"/>
  <c r="CH284" i="25"/>
  <c r="CH283" i="25"/>
  <c r="CH390" i="25"/>
  <c r="CH499" i="25"/>
  <c r="CF387" i="25"/>
  <c r="CF496" i="25"/>
  <c r="CF280" i="25"/>
  <c r="CF386" i="25"/>
  <c r="CF279" i="25"/>
  <c r="CF495" i="25"/>
  <c r="CV113" i="25"/>
  <c r="CT216" i="25"/>
  <c r="CZ254" i="25"/>
  <c r="CZ470" i="25"/>
  <c r="CZ361" i="25"/>
  <c r="CW364" i="25"/>
  <c r="CW473" i="25"/>
  <c r="CW257" i="25"/>
  <c r="CW136" i="25"/>
  <c r="CY33" i="25"/>
  <c r="CL375" i="25"/>
  <c r="CL484" i="25"/>
  <c r="CL268" i="25"/>
  <c r="CT415" i="25"/>
  <c r="CT308" i="25"/>
  <c r="CT524" i="25"/>
  <c r="CT307" i="25"/>
  <c r="CT523" i="25"/>
  <c r="CT414" i="25"/>
  <c r="CM483" i="25"/>
  <c r="CM267" i="25"/>
  <c r="CM374" i="25"/>
  <c r="DA216" i="25"/>
  <c r="DC113" i="25"/>
  <c r="DC217" i="25" s="1"/>
  <c r="CU113" i="25"/>
  <c r="CS216" i="25"/>
  <c r="CY362" i="25"/>
  <c r="CY255" i="25"/>
  <c r="CY471" i="25"/>
  <c r="CT133" i="25"/>
  <c r="CV30" i="25"/>
  <c r="CU216" i="25"/>
  <c r="CW113" i="25"/>
  <c r="DB359" i="25"/>
  <c r="DB468" i="25"/>
  <c r="DB252" i="25"/>
  <c r="DC541" i="25"/>
  <c r="DC432" i="25"/>
  <c r="DC325" i="25"/>
  <c r="CT416" i="25"/>
  <c r="CT525" i="25"/>
  <c r="CT309" i="25"/>
  <c r="CX472" i="25"/>
  <c r="CX363" i="25"/>
  <c r="CX256" i="25"/>
  <c r="DA35" i="25"/>
  <c r="CY138" i="25"/>
  <c r="CX137" i="25"/>
  <c r="CZ34" i="25"/>
  <c r="CY113" i="25"/>
  <c r="CW216" i="25"/>
  <c r="DA253" i="25"/>
  <c r="DA469" i="25"/>
  <c r="DA360" i="25"/>
  <c r="CP516" i="25"/>
  <c r="CP300" i="25"/>
  <c r="CP407" i="25"/>
  <c r="CQ113" i="25"/>
  <c r="CP216" i="25"/>
  <c r="CR113" i="25"/>
  <c r="CT28" i="25"/>
  <c r="CR131" i="25"/>
  <c r="CJ395" i="25"/>
  <c r="CJ288" i="25"/>
  <c r="CJ504" i="25"/>
  <c r="CJ287" i="25"/>
  <c r="CJ503" i="25"/>
  <c r="CJ394" i="25"/>
  <c r="CN266" i="25"/>
  <c r="CN482" i="25"/>
  <c r="CN373" i="25"/>
  <c r="CV258" i="25"/>
  <c r="CV365" i="25"/>
  <c r="CV474" i="25"/>
  <c r="CQ216" i="25"/>
  <c r="CS113" i="25"/>
  <c r="CX533" i="25"/>
  <c r="CX424" i="25"/>
  <c r="CX317" i="25"/>
  <c r="CH379" i="25"/>
  <c r="CH488" i="25"/>
  <c r="CH272" i="25"/>
  <c r="CQ479" i="25"/>
  <c r="CQ370" i="25"/>
  <c r="CQ263" i="25"/>
  <c r="DB36" i="25"/>
  <c r="DB140" i="25" s="1"/>
  <c r="CZ139" i="25"/>
  <c r="CU29" i="25"/>
  <c r="CS132" i="25"/>
  <c r="DB113" i="25"/>
  <c r="DB217" i="25" s="1"/>
  <c r="CZ216" i="25"/>
  <c r="CX113" i="25"/>
  <c r="CV216" i="25"/>
  <c r="CX216" i="25"/>
  <c r="CZ113" i="25"/>
  <c r="CO372" i="25"/>
  <c r="CO265" i="25"/>
  <c r="CO481" i="25"/>
  <c r="CG380" i="25"/>
  <c r="CG273" i="25"/>
  <c r="CG489" i="25"/>
  <c r="CW532" i="25"/>
  <c r="DA140" i="25"/>
  <c r="DC37" i="25"/>
  <c r="DC141" i="25" s="1"/>
  <c r="CL510" i="25"/>
  <c r="CL294" i="25"/>
  <c r="CL401" i="25"/>
  <c r="DC467" i="25"/>
  <c r="DC251" i="25"/>
  <c r="DC358" i="25"/>
  <c r="CT113" i="25"/>
  <c r="CR216" i="25"/>
  <c r="CL508" i="25"/>
  <c r="CL292" i="25"/>
  <c r="CL399" i="25"/>
  <c r="CL398" i="25"/>
  <c r="CL507" i="25"/>
  <c r="CL291" i="25"/>
  <c r="CX254" i="8"/>
  <c r="CS27" i="25"/>
  <c r="CQ130" i="25"/>
  <c r="CT260" i="25"/>
  <c r="CT476" i="25"/>
  <c r="CT367" i="25"/>
  <c r="CS368" i="25"/>
  <c r="CS477" i="25"/>
  <c r="CS261" i="25"/>
  <c r="CI271" i="25"/>
  <c r="CI487" i="25"/>
  <c r="CI378" i="25"/>
  <c r="CJ270" i="25"/>
  <c r="CJ377" i="25"/>
  <c r="CJ486" i="25"/>
  <c r="CK269" i="25"/>
  <c r="CK485" i="25"/>
  <c r="CK376" i="25"/>
  <c r="CX423" i="25"/>
  <c r="CW316" i="25" s="1"/>
  <c r="CW31" i="25"/>
  <c r="CU134" i="25"/>
  <c r="CP371" i="25"/>
  <c r="CP264" i="25"/>
  <c r="CP480" i="25"/>
  <c r="CM296" i="25"/>
  <c r="CL511" i="25" s="1"/>
  <c r="CW530" i="25"/>
  <c r="CW421" i="25"/>
  <c r="CW314" i="25"/>
  <c r="CW313" i="25"/>
  <c r="CW420" i="25"/>
  <c r="CW529" i="25"/>
  <c r="CU366" i="25"/>
  <c r="CU259" i="25"/>
  <c r="CU475" i="25"/>
  <c r="CQ25" i="25"/>
  <c r="CR26" i="25"/>
  <c r="CP129" i="25"/>
  <c r="CR520" i="25"/>
  <c r="CR411" i="25"/>
  <c r="CR304" i="25"/>
  <c r="CR303" i="25"/>
  <c r="CR410" i="25"/>
  <c r="CR519" i="25"/>
  <c r="CD383" i="25"/>
  <c r="CD276" i="25"/>
  <c r="CD492" i="25"/>
  <c r="CM403" i="25"/>
  <c r="CL402" i="25" s="1"/>
  <c r="CW422" i="25"/>
  <c r="CF381" i="25"/>
  <c r="CF490" i="25"/>
  <c r="CF274" i="25"/>
  <c r="CY216" i="25"/>
  <c r="DA113" i="25"/>
  <c r="CE275" i="25"/>
  <c r="CE382" i="25"/>
  <c r="CE491" i="25"/>
  <c r="CL400" i="25"/>
  <c r="CL293" i="25"/>
  <c r="CL509" i="25"/>
  <c r="CV135" i="25"/>
  <c r="CX32" i="25"/>
  <c r="CR262" i="25"/>
  <c r="CR478" i="25"/>
  <c r="CR369" i="25"/>
  <c r="CM512" i="25"/>
  <c r="CE379" i="8"/>
  <c r="CY360" i="8"/>
  <c r="CY318" i="8"/>
  <c r="DA538" i="8"/>
  <c r="CZ320" i="8"/>
  <c r="CY425" i="8"/>
  <c r="CX361" i="8"/>
  <c r="CZ252" i="8"/>
  <c r="CT524" i="8"/>
  <c r="DA322" i="8"/>
  <c r="CX532" i="8"/>
  <c r="CC381" i="8"/>
  <c r="CZ359" i="8"/>
  <c r="CR476" i="8"/>
  <c r="CR412" i="8"/>
  <c r="DA251" i="8"/>
  <c r="DA358" i="8"/>
  <c r="DB357" i="8"/>
  <c r="DB250" i="8"/>
  <c r="CZ427" i="8"/>
  <c r="DA429" i="8"/>
  <c r="DB431" i="8"/>
  <c r="DB324" i="8"/>
  <c r="CR260" i="8"/>
  <c r="CE385" i="8"/>
  <c r="CK398" i="8"/>
  <c r="CK397" i="8"/>
  <c r="CP407" i="8"/>
  <c r="CG390" i="8"/>
  <c r="CG389" i="8"/>
  <c r="CX423" i="8"/>
  <c r="CW421" i="8"/>
  <c r="CT415" i="8"/>
  <c r="CP516" i="8"/>
  <c r="CM402" i="8"/>
  <c r="CM401" i="8"/>
  <c r="CC382" i="8"/>
  <c r="CI394" i="8"/>
  <c r="CI393" i="8"/>
  <c r="CM295" i="8"/>
  <c r="CM294" i="8"/>
  <c r="CE272" i="8"/>
  <c r="CX316" i="8"/>
  <c r="CE494" i="8"/>
  <c r="CE278" i="8"/>
  <c r="CT308" i="8"/>
  <c r="CC275" i="8"/>
  <c r="CG283" i="8"/>
  <c r="CG282" i="8"/>
  <c r="CK291" i="8"/>
  <c r="CK290" i="8"/>
  <c r="CI287" i="8"/>
  <c r="CI286" i="8"/>
  <c r="CW314" i="8"/>
  <c r="CP300" i="8"/>
  <c r="CM481" i="8"/>
  <c r="DB466" i="8"/>
  <c r="CL482" i="8"/>
  <c r="CV528" i="8"/>
  <c r="CU473" i="8"/>
  <c r="CT474" i="8"/>
  <c r="CR521" i="8"/>
  <c r="CE489" i="8"/>
  <c r="CW471" i="8"/>
  <c r="CK483" i="8"/>
  <c r="CZ468" i="8"/>
  <c r="CJ484" i="8"/>
  <c r="CN480" i="8"/>
  <c r="CG487" i="8"/>
  <c r="CS475" i="8"/>
  <c r="CE488" i="8"/>
  <c r="CO479" i="8"/>
  <c r="CQ477" i="8"/>
  <c r="CX470" i="8"/>
  <c r="CP478" i="8"/>
  <c r="CD490" i="8"/>
  <c r="CY469" i="8"/>
  <c r="CK507" i="8"/>
  <c r="CK506" i="8"/>
  <c r="CM511" i="8"/>
  <c r="CM510" i="8"/>
  <c r="CQ518" i="8"/>
  <c r="CY534" i="8"/>
  <c r="CI503" i="8"/>
  <c r="CI502" i="8"/>
  <c r="CC491" i="8"/>
  <c r="DB540" i="8"/>
  <c r="CG499" i="8"/>
  <c r="CG498" i="8"/>
  <c r="CZ536" i="8"/>
  <c r="CV472" i="8"/>
  <c r="CU526" i="8"/>
  <c r="DA467" i="8"/>
  <c r="CS522" i="8"/>
  <c r="CC274" i="8"/>
  <c r="CJ267" i="8"/>
  <c r="CI374" i="8" s="1"/>
  <c r="CN263" i="8"/>
  <c r="CM370" i="8" s="1"/>
  <c r="DC326" i="8"/>
  <c r="DC433" i="8"/>
  <c r="CK266" i="8"/>
  <c r="CJ373" i="8" s="1"/>
  <c r="DC249" i="8"/>
  <c r="DC356" i="8"/>
  <c r="CL265" i="8"/>
  <c r="CK372" i="8" s="1"/>
  <c r="CF271" i="8"/>
  <c r="CE378" i="8" s="1"/>
  <c r="CI268" i="8"/>
  <c r="CM264" i="8"/>
  <c r="CL371" i="8" s="1"/>
  <c r="CS217" i="8"/>
  <c r="CU114" i="8"/>
  <c r="CV217" i="8"/>
  <c r="CX114" i="8"/>
  <c r="CW217" i="8"/>
  <c r="CY114" i="8"/>
  <c r="CX135" i="8"/>
  <c r="CZ32" i="8"/>
  <c r="CU217" i="8"/>
  <c r="CW114" i="8"/>
  <c r="CU132" i="8"/>
  <c r="CW29" i="8"/>
  <c r="CR217" i="8"/>
  <c r="CT114" i="8"/>
  <c r="CS130" i="8"/>
  <c r="CU27" i="8"/>
  <c r="CR114" i="8"/>
  <c r="CQ217" i="8"/>
  <c r="CS114" i="8"/>
  <c r="CW134" i="8"/>
  <c r="CY31" i="8"/>
  <c r="CZ217" i="8"/>
  <c r="DB114" i="8"/>
  <c r="DB218" i="8" s="1"/>
  <c r="CR129" i="8"/>
  <c r="CS25" i="8"/>
  <c r="CT26" i="8"/>
  <c r="CT131" i="8"/>
  <c r="CV28" i="8"/>
  <c r="CZ114" i="8"/>
  <c r="CX217" i="8"/>
  <c r="DA217" i="8"/>
  <c r="DC114" i="8"/>
  <c r="DC218" i="8" s="1"/>
  <c r="DC543" i="8" s="1"/>
  <c r="CT217" i="8"/>
  <c r="CV114" i="8"/>
  <c r="CY136" i="8"/>
  <c r="DA33" i="8"/>
  <c r="CZ137" i="8"/>
  <c r="DB34" i="8"/>
  <c r="DB138" i="8" s="1"/>
  <c r="CV133" i="8"/>
  <c r="CX30" i="8"/>
  <c r="CY217" i="8"/>
  <c r="DA114" i="8"/>
  <c r="DA138" i="8"/>
  <c r="DC35" i="8"/>
  <c r="DC139" i="8" s="1"/>
  <c r="DC464" i="8" s="1"/>
  <c r="CN404" i="8" l="1"/>
  <c r="CH269" i="8"/>
  <c r="CS365" i="8"/>
  <c r="CO262" i="8"/>
  <c r="CN369" i="8" s="1"/>
  <c r="CN297" i="8"/>
  <c r="CM403" i="8" s="1"/>
  <c r="CN513" i="8"/>
  <c r="CR259" i="8"/>
  <c r="CT416" i="8"/>
  <c r="CS258" i="8"/>
  <c r="CT309" i="8"/>
  <c r="CT364" i="8"/>
  <c r="CS364" i="8" s="1"/>
  <c r="CG486" i="8"/>
  <c r="CR366" i="8"/>
  <c r="CQ519" i="8"/>
  <c r="CP301" i="8"/>
  <c r="CO407" i="8" s="1"/>
  <c r="CG377" i="8"/>
  <c r="CG270" i="8"/>
  <c r="CQ303" i="8"/>
  <c r="CQ410" i="8"/>
  <c r="CV362" i="8"/>
  <c r="CQ367" i="8"/>
  <c r="CD380" i="8"/>
  <c r="CC380" i="8" s="1"/>
  <c r="CE279" i="8"/>
  <c r="CE495" i="8"/>
  <c r="CE386" i="8"/>
  <c r="CP261" i="8"/>
  <c r="CU363" i="8"/>
  <c r="CD379" i="8"/>
  <c r="CH485" i="8"/>
  <c r="CH376" i="8"/>
  <c r="CG376" i="8" s="1"/>
  <c r="CH375" i="8"/>
  <c r="CX360" i="8"/>
  <c r="CU256" i="8"/>
  <c r="CU418" i="8"/>
  <c r="CT310" i="8" s="1"/>
  <c r="CP368" i="8"/>
  <c r="CZ251" i="8"/>
  <c r="CV529" i="25"/>
  <c r="CV313" i="25"/>
  <c r="CV420" i="25"/>
  <c r="CV528" i="25"/>
  <c r="CV312" i="25"/>
  <c r="CV419" i="25"/>
  <c r="CV314" i="25"/>
  <c r="CV530" i="25"/>
  <c r="CV421" i="25"/>
  <c r="CO515" i="25"/>
  <c r="CO406" i="25"/>
  <c r="CO299" i="25"/>
  <c r="CV473" i="25"/>
  <c r="CV364" i="25"/>
  <c r="CV257" i="25"/>
  <c r="CV255" i="8"/>
  <c r="CY426" i="8"/>
  <c r="CW361" i="8"/>
  <c r="CK509" i="25"/>
  <c r="CK400" i="25"/>
  <c r="CK293" i="25"/>
  <c r="CW531" i="25"/>
  <c r="CV114" i="25"/>
  <c r="CT217" i="25"/>
  <c r="CW315" i="25"/>
  <c r="CT259" i="25"/>
  <c r="CT475" i="25"/>
  <c r="CT366" i="25"/>
  <c r="CO371" i="25"/>
  <c r="CO480" i="25"/>
  <c r="CO264" i="25"/>
  <c r="CI270" i="25"/>
  <c r="CI377" i="25"/>
  <c r="CI486" i="25"/>
  <c r="DB251" i="25"/>
  <c r="DB358" i="25"/>
  <c r="DB467" i="25"/>
  <c r="CW423" i="25"/>
  <c r="CU114" i="25"/>
  <c r="CS217" i="25"/>
  <c r="CT132" i="25"/>
  <c r="CV29" i="25"/>
  <c r="DB540" i="25"/>
  <c r="DB431" i="25"/>
  <c r="CS523" i="25"/>
  <c r="CS307" i="25"/>
  <c r="CS414" i="25"/>
  <c r="CS306" i="25"/>
  <c r="CS413" i="25"/>
  <c r="CS522" i="25"/>
  <c r="CY470" i="25"/>
  <c r="CY361" i="25"/>
  <c r="CY254" i="25"/>
  <c r="CT114" i="25"/>
  <c r="CR217" i="25"/>
  <c r="DB35" i="25"/>
  <c r="DB139" i="25" s="1"/>
  <c r="CZ138" i="25"/>
  <c r="CX471" i="25"/>
  <c r="CX255" i="25"/>
  <c r="CX362" i="25"/>
  <c r="DC326" i="25"/>
  <c r="DC433" i="25"/>
  <c r="DB325" i="25" s="1"/>
  <c r="DC542" i="25"/>
  <c r="CG390" i="25"/>
  <c r="CG283" i="25"/>
  <c r="CG499" i="25"/>
  <c r="CG498" i="25"/>
  <c r="CG282" i="25"/>
  <c r="CG389" i="25"/>
  <c r="CS367" i="25"/>
  <c r="CS260" i="25"/>
  <c r="CS476" i="25"/>
  <c r="CK398" i="25"/>
  <c r="CK291" i="25"/>
  <c r="CK507" i="25"/>
  <c r="CK397" i="25"/>
  <c r="CK290" i="25"/>
  <c r="CK506" i="25"/>
  <c r="DB114" i="25"/>
  <c r="DB218" i="25" s="1"/>
  <c r="CZ217" i="25"/>
  <c r="CZ469" i="25"/>
  <c r="CZ360" i="25"/>
  <c r="CZ253" i="25"/>
  <c r="CS415" i="25"/>
  <c r="CS308" i="25"/>
  <c r="CS524" i="25"/>
  <c r="CV217" i="25"/>
  <c r="CX114" i="25"/>
  <c r="CD382" i="25"/>
  <c r="CD275" i="25"/>
  <c r="CD491" i="25"/>
  <c r="CY32" i="25"/>
  <c r="CW135" i="25"/>
  <c r="CH378" i="25"/>
  <c r="CH487" i="25"/>
  <c r="CH271" i="25"/>
  <c r="CS114" i="25"/>
  <c r="CR114" i="25"/>
  <c r="CQ217" i="25"/>
  <c r="DA359" i="25"/>
  <c r="DA468" i="25"/>
  <c r="DA252" i="25"/>
  <c r="DA34" i="25"/>
  <c r="CY137" i="25"/>
  <c r="CU28" i="25"/>
  <c r="CS131" i="25"/>
  <c r="CF273" i="25"/>
  <c r="CF380" i="25"/>
  <c r="CF489" i="25"/>
  <c r="CG272" i="25"/>
  <c r="CG488" i="25"/>
  <c r="CG379" i="25"/>
  <c r="CU474" i="25"/>
  <c r="CU258" i="25"/>
  <c r="CU365" i="25"/>
  <c r="DA114" i="25"/>
  <c r="CY217" i="25"/>
  <c r="DA139" i="25"/>
  <c r="DC36" i="25"/>
  <c r="DC140" i="25" s="1"/>
  <c r="CL295" i="25"/>
  <c r="CL483" i="25"/>
  <c r="CL267" i="25"/>
  <c r="CL374" i="25"/>
  <c r="CE495" i="25"/>
  <c r="CE386" i="25"/>
  <c r="CE279" i="25"/>
  <c r="CE494" i="25"/>
  <c r="CE278" i="25"/>
  <c r="CE385" i="25"/>
  <c r="CQ369" i="25"/>
  <c r="CQ262" i="25"/>
  <c r="CQ478" i="25"/>
  <c r="CU133" i="25"/>
  <c r="CW30" i="25"/>
  <c r="CZ33" i="25"/>
  <c r="CX136" i="25"/>
  <c r="CE381" i="25"/>
  <c r="CE490" i="25"/>
  <c r="CE274" i="25"/>
  <c r="CT27" i="25"/>
  <c r="CR130" i="25"/>
  <c r="CK508" i="25"/>
  <c r="CK292" i="25"/>
  <c r="CK399" i="25"/>
  <c r="CK294" i="25"/>
  <c r="CI287" i="25"/>
  <c r="CI503" i="25"/>
  <c r="CI394" i="25"/>
  <c r="CI286" i="25"/>
  <c r="CI393" i="25"/>
  <c r="CI502" i="25"/>
  <c r="CY114" i="25"/>
  <c r="CW217" i="25"/>
  <c r="CZ428" i="25"/>
  <c r="CZ321" i="25"/>
  <c r="CZ537" i="25"/>
  <c r="CZ536" i="25"/>
  <c r="CZ320" i="25"/>
  <c r="CZ427" i="25"/>
  <c r="CR25" i="25"/>
  <c r="CS26" i="25"/>
  <c r="CQ129" i="25"/>
  <c r="CJ376" i="25"/>
  <c r="CJ269" i="25"/>
  <c r="CJ485" i="25"/>
  <c r="CR368" i="25"/>
  <c r="CR261" i="25"/>
  <c r="CR477" i="25"/>
  <c r="CN372" i="25"/>
  <c r="CN265" i="25"/>
  <c r="CN481" i="25"/>
  <c r="CM266" i="25"/>
  <c r="CM482" i="25"/>
  <c r="CM373" i="25"/>
  <c r="CU217" i="25"/>
  <c r="CW114" i="25"/>
  <c r="CK268" i="25"/>
  <c r="CK375" i="25"/>
  <c r="CK484" i="25"/>
  <c r="DC114" i="25"/>
  <c r="DC218" i="25" s="1"/>
  <c r="DA217" i="25"/>
  <c r="CQ410" i="25"/>
  <c r="CQ303" i="25"/>
  <c r="CQ519" i="25"/>
  <c r="CQ409" i="25"/>
  <c r="CQ302" i="25"/>
  <c r="CQ518" i="25"/>
  <c r="DC250" i="25"/>
  <c r="DC357" i="25"/>
  <c r="DC466" i="25"/>
  <c r="CZ114" i="25"/>
  <c r="CX217" i="25"/>
  <c r="CP263" i="25"/>
  <c r="CP370" i="25"/>
  <c r="CP479" i="25"/>
  <c r="DB432" i="25"/>
  <c r="CW363" i="25"/>
  <c r="CW472" i="25"/>
  <c r="CW256" i="25"/>
  <c r="CV134" i="25"/>
  <c r="CX31" i="25"/>
  <c r="DB324" i="25"/>
  <c r="CX424" i="8"/>
  <c r="CX253" i="8"/>
  <c r="CX317" i="8"/>
  <c r="CW254" i="8"/>
  <c r="CY359" i="8"/>
  <c r="CZ428" i="8"/>
  <c r="DA250" i="8"/>
  <c r="CY252" i="8"/>
  <c r="CM296" i="8"/>
  <c r="CS523" i="8"/>
  <c r="CY319" i="8"/>
  <c r="DB432" i="8"/>
  <c r="CQ476" i="8"/>
  <c r="CQ260" i="8"/>
  <c r="CB381" i="8"/>
  <c r="DA430" i="8"/>
  <c r="CZ321" i="8"/>
  <c r="DA357" i="8"/>
  <c r="DA323" i="8"/>
  <c r="DB249" i="8"/>
  <c r="DB356" i="8"/>
  <c r="DB325" i="8"/>
  <c r="CZ358" i="8"/>
  <c r="CS414" i="8"/>
  <c r="CO406" i="8"/>
  <c r="CV420" i="8"/>
  <c r="CW315" i="8"/>
  <c r="CL401" i="8"/>
  <c r="CL400" i="8"/>
  <c r="CH393" i="8"/>
  <c r="CH392" i="8"/>
  <c r="CD384" i="8"/>
  <c r="CJ397" i="8"/>
  <c r="CJ396" i="8"/>
  <c r="CW422" i="8"/>
  <c r="CW531" i="8"/>
  <c r="CF389" i="8"/>
  <c r="CF388" i="8"/>
  <c r="CD272" i="8"/>
  <c r="CL294" i="8"/>
  <c r="CL293" i="8"/>
  <c r="CO299" i="8"/>
  <c r="CR305" i="8"/>
  <c r="CV313" i="8"/>
  <c r="CS307" i="8"/>
  <c r="CH286" i="8"/>
  <c r="CH285" i="8"/>
  <c r="CD277" i="8"/>
  <c r="CD493" i="8"/>
  <c r="CZ537" i="8"/>
  <c r="CJ290" i="8"/>
  <c r="CJ289" i="8"/>
  <c r="CO515" i="8"/>
  <c r="CV529" i="8"/>
  <c r="CF282" i="8"/>
  <c r="CF281" i="8"/>
  <c r="CX469" i="8"/>
  <c r="CU527" i="8"/>
  <c r="CM480" i="8"/>
  <c r="CR475" i="8"/>
  <c r="CO478" i="8"/>
  <c r="CP477" i="8"/>
  <c r="DB465" i="8"/>
  <c r="CL481" i="8"/>
  <c r="CN479" i="8"/>
  <c r="CS474" i="8"/>
  <c r="CW470" i="8"/>
  <c r="CV471" i="8"/>
  <c r="CJ483" i="8"/>
  <c r="CY535" i="8"/>
  <c r="CD489" i="8"/>
  <c r="CI484" i="8"/>
  <c r="CK482" i="8"/>
  <c r="CF487" i="8"/>
  <c r="CZ467" i="8"/>
  <c r="CC490" i="8"/>
  <c r="CY468" i="8"/>
  <c r="CT525" i="8"/>
  <c r="CJ506" i="8"/>
  <c r="CJ505" i="8"/>
  <c r="DA466" i="8"/>
  <c r="CF498" i="8"/>
  <c r="CF497" i="8"/>
  <c r="CP517" i="8"/>
  <c r="DA539" i="8"/>
  <c r="CH502" i="8"/>
  <c r="CH501" i="8"/>
  <c r="CU472" i="8"/>
  <c r="DB541" i="8"/>
  <c r="CT473" i="8"/>
  <c r="CL510" i="8"/>
  <c r="CL509" i="8"/>
  <c r="CX533" i="8"/>
  <c r="CD488" i="8"/>
  <c r="CE271" i="8"/>
  <c r="CD378" i="8" s="1"/>
  <c r="CM263" i="8"/>
  <c r="CL370" i="8" s="1"/>
  <c r="CN262" i="8"/>
  <c r="CM369" i="8" s="1"/>
  <c r="CK265" i="8"/>
  <c r="CJ372" i="8" s="1"/>
  <c r="CL264" i="8"/>
  <c r="CK371" i="8" s="1"/>
  <c r="CH268" i="8"/>
  <c r="CI267" i="8"/>
  <c r="CH374" i="8" s="1"/>
  <c r="CJ266" i="8"/>
  <c r="CI373" i="8" s="1"/>
  <c r="DC327" i="8"/>
  <c r="DC434" i="8"/>
  <c r="DC248" i="8"/>
  <c r="DC355" i="8"/>
  <c r="CB274" i="8"/>
  <c r="CS218" i="8"/>
  <c r="CU115" i="8"/>
  <c r="CV218" i="8"/>
  <c r="CX115" i="8"/>
  <c r="CV115" i="8"/>
  <c r="CT218" i="8"/>
  <c r="CZ218" i="8"/>
  <c r="DB115" i="8"/>
  <c r="DB219" i="8" s="1"/>
  <c r="CR218" i="8"/>
  <c r="CT115" i="8"/>
  <c r="CS115" i="8"/>
  <c r="CW133" i="8"/>
  <c r="CY30" i="8"/>
  <c r="CZ136" i="8"/>
  <c r="DB33" i="8"/>
  <c r="DB137" i="8" s="1"/>
  <c r="CV132" i="8"/>
  <c r="CX29" i="8"/>
  <c r="CU131" i="8"/>
  <c r="CW28" i="8"/>
  <c r="DA115" i="8"/>
  <c r="CY218" i="8"/>
  <c r="DA137" i="8"/>
  <c r="DC34" i="8"/>
  <c r="DC138" i="8" s="1"/>
  <c r="DC463" i="8" s="1"/>
  <c r="CX134" i="8"/>
  <c r="CZ31" i="8"/>
  <c r="CT130" i="8"/>
  <c r="CV27" i="8"/>
  <c r="CS129" i="8"/>
  <c r="CU26" i="8"/>
  <c r="CT25" i="8"/>
  <c r="CX218" i="8"/>
  <c r="CZ115" i="8"/>
  <c r="CW218" i="8"/>
  <c r="CY115" i="8"/>
  <c r="CU218" i="8"/>
  <c r="CW115" i="8"/>
  <c r="DA32" i="8"/>
  <c r="CY135" i="8"/>
  <c r="DA218" i="8"/>
  <c r="DC115" i="8"/>
  <c r="DC219" i="8" s="1"/>
  <c r="DC544" i="8" s="1"/>
  <c r="CM512" i="8" l="1"/>
  <c r="CS415" i="8"/>
  <c r="CR258" i="8"/>
  <c r="CQ259" i="8"/>
  <c r="CR365" i="8"/>
  <c r="CQ258" i="8" s="1"/>
  <c r="CS257" i="8"/>
  <c r="CR257" i="8" s="1"/>
  <c r="CC273" i="8"/>
  <c r="CB380" i="8" s="1"/>
  <c r="CQ366" i="8"/>
  <c r="CD278" i="8"/>
  <c r="CO368" i="8"/>
  <c r="CF270" i="8"/>
  <c r="CW360" i="8"/>
  <c r="CF377" i="8"/>
  <c r="CO300" i="8"/>
  <c r="CN406" i="8" s="1"/>
  <c r="CF486" i="8"/>
  <c r="CP302" i="8"/>
  <c r="CP409" i="8"/>
  <c r="CP367" i="8"/>
  <c r="CC379" i="8"/>
  <c r="CP518" i="8"/>
  <c r="CD494" i="8"/>
  <c r="CU362" i="8"/>
  <c r="CD385" i="8"/>
  <c r="CY358" i="8"/>
  <c r="CT363" i="8"/>
  <c r="CG485" i="8"/>
  <c r="CG375" i="8"/>
  <c r="CW423" i="8"/>
  <c r="CG269" i="8"/>
  <c r="CF376" i="8" s="1"/>
  <c r="CX425" i="8"/>
  <c r="CV361" i="8"/>
  <c r="CT256" i="8"/>
  <c r="CT526" i="8"/>
  <c r="CT417" i="8"/>
  <c r="CS309" i="8" s="1"/>
  <c r="CO261" i="8"/>
  <c r="CV254" i="8"/>
  <c r="CU255" i="8"/>
  <c r="CW253" i="8"/>
  <c r="CP260" i="8"/>
  <c r="CW316" i="8"/>
  <c r="CP476" i="8"/>
  <c r="CQ368" i="25"/>
  <c r="CQ261" i="25"/>
  <c r="CQ477" i="25"/>
  <c r="DA115" i="25"/>
  <c r="CY218" i="25"/>
  <c r="CF488" i="25"/>
  <c r="CF379" i="25"/>
  <c r="CF272" i="25"/>
  <c r="DA33" i="25"/>
  <c r="CY136" i="25"/>
  <c r="CZ115" i="25"/>
  <c r="CX218" i="25"/>
  <c r="CJ506" i="25"/>
  <c r="CJ397" i="25"/>
  <c r="CJ290" i="25"/>
  <c r="CJ289" i="25"/>
  <c r="CJ505" i="25"/>
  <c r="CJ396" i="25"/>
  <c r="CU218" i="25"/>
  <c r="CW115" i="25"/>
  <c r="CH377" i="25"/>
  <c r="CH486" i="25"/>
  <c r="CH270" i="25"/>
  <c r="DB250" i="25"/>
  <c r="DB357" i="25"/>
  <c r="DB466" i="25"/>
  <c r="CR522" i="25"/>
  <c r="CR306" i="25"/>
  <c r="CR413" i="25"/>
  <c r="CR521" i="25"/>
  <c r="CR412" i="25"/>
  <c r="CR305" i="25"/>
  <c r="CU420" i="25"/>
  <c r="CU313" i="25"/>
  <c r="CU529" i="25"/>
  <c r="CK401" i="25"/>
  <c r="DC356" i="25"/>
  <c r="DC465" i="25"/>
  <c r="DC249" i="25"/>
  <c r="CY469" i="25"/>
  <c r="CY360" i="25"/>
  <c r="CY253" i="25"/>
  <c r="CN264" i="25"/>
  <c r="CN371" i="25"/>
  <c r="CN480" i="25"/>
  <c r="CX115" i="25"/>
  <c r="CV218" i="25"/>
  <c r="CK510" i="25"/>
  <c r="DB34" i="25"/>
  <c r="DB138" i="25" s="1"/>
  <c r="CZ137" i="25"/>
  <c r="CC275" i="25"/>
  <c r="CC491" i="25"/>
  <c r="CC382" i="25"/>
  <c r="CF498" i="25"/>
  <c r="CF282" i="25"/>
  <c r="CF389" i="25"/>
  <c r="CF497" i="25"/>
  <c r="CF388" i="25"/>
  <c r="CF281" i="25"/>
  <c r="DB541" i="25"/>
  <c r="CT218" i="25"/>
  <c r="CV115" i="25"/>
  <c r="CU364" i="25"/>
  <c r="CU257" i="25"/>
  <c r="CU473" i="25"/>
  <c r="CI485" i="25"/>
  <c r="CI269" i="25"/>
  <c r="CI376" i="25"/>
  <c r="CH502" i="25"/>
  <c r="CH393" i="25"/>
  <c r="CH286" i="25"/>
  <c r="CH501" i="25"/>
  <c r="CH392" i="25"/>
  <c r="CH285" i="25"/>
  <c r="CY31" i="25"/>
  <c r="CW134" i="25"/>
  <c r="CE489" i="25"/>
  <c r="CE273" i="25"/>
  <c r="CE380" i="25"/>
  <c r="CJ507" i="25"/>
  <c r="CJ398" i="25"/>
  <c r="CJ291" i="25"/>
  <c r="CR307" i="25"/>
  <c r="CR523" i="25"/>
  <c r="CR414" i="25"/>
  <c r="CJ292" i="25"/>
  <c r="CJ399" i="25"/>
  <c r="CJ508" i="25"/>
  <c r="DC115" i="25"/>
  <c r="DC219" i="25" s="1"/>
  <c r="DA218" i="25"/>
  <c r="CW255" i="25"/>
  <c r="CW471" i="25"/>
  <c r="CW362" i="25"/>
  <c r="CW29" i="25"/>
  <c r="CU132" i="25"/>
  <c r="CN514" i="25"/>
  <c r="CN298" i="25"/>
  <c r="CN405" i="25"/>
  <c r="CS475" i="25"/>
  <c r="CS366" i="25"/>
  <c r="CS259" i="25"/>
  <c r="CX135" i="25"/>
  <c r="CZ32" i="25"/>
  <c r="DC543" i="25"/>
  <c r="DC434" i="25"/>
  <c r="DC327" i="25"/>
  <c r="CO479" i="25"/>
  <c r="CO263" i="25"/>
  <c r="CO370" i="25"/>
  <c r="CL482" i="25"/>
  <c r="CL266" i="25"/>
  <c r="CL373" i="25"/>
  <c r="CR476" i="25"/>
  <c r="CR260" i="25"/>
  <c r="CR367" i="25"/>
  <c r="CJ400" i="25"/>
  <c r="CJ509" i="25"/>
  <c r="CJ293" i="25"/>
  <c r="CV472" i="25"/>
  <c r="CV256" i="25"/>
  <c r="CV363" i="25"/>
  <c r="CM372" i="25"/>
  <c r="CM265" i="25"/>
  <c r="CM481" i="25"/>
  <c r="CR129" i="25"/>
  <c r="CS25" i="25"/>
  <c r="CT26" i="25"/>
  <c r="CT131" i="25"/>
  <c r="CV28" i="25"/>
  <c r="DC35" i="25"/>
  <c r="DC139" i="25" s="1"/>
  <c r="DA138" i="25"/>
  <c r="CX30" i="25"/>
  <c r="CV133" i="25"/>
  <c r="DA467" i="25"/>
  <c r="DA358" i="25"/>
  <c r="DA251" i="25"/>
  <c r="CV315" i="25"/>
  <c r="CV422" i="25"/>
  <c r="CV531" i="25"/>
  <c r="DA431" i="25"/>
  <c r="DA430" i="25"/>
  <c r="DA539" i="25"/>
  <c r="DA540" i="25"/>
  <c r="DA324" i="25"/>
  <c r="DA323" i="25"/>
  <c r="CU27" i="25"/>
  <c r="CS130" i="25"/>
  <c r="CP478" i="25"/>
  <c r="CP262" i="25"/>
  <c r="CP369" i="25"/>
  <c r="CG487" i="25"/>
  <c r="CG378" i="25"/>
  <c r="CG271" i="25"/>
  <c r="CX254" i="25"/>
  <c r="CX470" i="25"/>
  <c r="CX361" i="25"/>
  <c r="DB115" i="25"/>
  <c r="DB219" i="25" s="1"/>
  <c r="CZ218" i="25"/>
  <c r="CJ375" i="25"/>
  <c r="CJ268" i="25"/>
  <c r="CJ484" i="25"/>
  <c r="CY536" i="25"/>
  <c r="CY427" i="25"/>
  <c r="CY320" i="25"/>
  <c r="CY319" i="25"/>
  <c r="CY426" i="25"/>
  <c r="CY535" i="25"/>
  <c r="CD490" i="25"/>
  <c r="CD381" i="25"/>
  <c r="CD274" i="25"/>
  <c r="CK267" i="25"/>
  <c r="CK483" i="25"/>
  <c r="CK374" i="25"/>
  <c r="CZ359" i="25"/>
  <c r="CZ468" i="25"/>
  <c r="CZ252" i="25"/>
  <c r="CS115" i="25"/>
  <c r="CR218" i="25"/>
  <c r="CT115" i="25"/>
  <c r="CU312" i="25"/>
  <c r="CU528" i="25"/>
  <c r="CU419" i="25"/>
  <c r="CU311" i="25"/>
  <c r="CU418" i="25"/>
  <c r="CU527" i="25"/>
  <c r="CT474" i="25"/>
  <c r="CT365" i="25"/>
  <c r="CT258" i="25"/>
  <c r="CP302" i="25"/>
  <c r="CP518" i="25"/>
  <c r="CP409" i="25"/>
  <c r="CP517" i="25"/>
  <c r="CP408" i="25"/>
  <c r="CP301" i="25"/>
  <c r="CY115" i="25"/>
  <c r="CW218" i="25"/>
  <c r="CD494" i="25"/>
  <c r="CD278" i="25"/>
  <c r="CD385" i="25"/>
  <c r="CD384" i="25"/>
  <c r="CD493" i="25"/>
  <c r="CD277" i="25"/>
  <c r="CU115" i="25"/>
  <c r="CS218" i="25"/>
  <c r="CX252" i="8"/>
  <c r="CY427" i="8"/>
  <c r="CX359" i="8"/>
  <c r="CZ357" i="8"/>
  <c r="CL295" i="8"/>
  <c r="CL402" i="8"/>
  <c r="CL511" i="8"/>
  <c r="DB326" i="8"/>
  <c r="DA324" i="8"/>
  <c r="CY536" i="8"/>
  <c r="CY320" i="8"/>
  <c r="CZ250" i="8"/>
  <c r="CY251" i="8"/>
  <c r="CN514" i="8"/>
  <c r="CR522" i="8"/>
  <c r="CV314" i="8"/>
  <c r="CU528" i="8"/>
  <c r="CZ429" i="8"/>
  <c r="DB433" i="8"/>
  <c r="CV530" i="8"/>
  <c r="DA249" i="8"/>
  <c r="DA356" i="8"/>
  <c r="DA431" i="8"/>
  <c r="DB355" i="8"/>
  <c r="DB248" i="8"/>
  <c r="CU419" i="8"/>
  <c r="CE388" i="8"/>
  <c r="CE387" i="8"/>
  <c r="CQ411" i="8"/>
  <c r="CN405" i="8"/>
  <c r="CK400" i="8"/>
  <c r="CK399" i="8"/>
  <c r="CV421" i="8"/>
  <c r="CI396" i="8"/>
  <c r="CI395" i="8"/>
  <c r="CC383" i="8"/>
  <c r="CR413" i="8"/>
  <c r="CQ520" i="8"/>
  <c r="CG392" i="8"/>
  <c r="CG391" i="8"/>
  <c r="CK264" i="8"/>
  <c r="CJ371" i="8" s="1"/>
  <c r="CE281" i="8"/>
  <c r="CE280" i="8"/>
  <c r="CG285" i="8"/>
  <c r="CG284" i="8"/>
  <c r="CC272" i="8"/>
  <c r="CX318" i="8"/>
  <c r="CR306" i="8"/>
  <c r="CS308" i="8"/>
  <c r="CU312" i="8"/>
  <c r="CI289" i="8"/>
  <c r="CI288" i="8"/>
  <c r="CQ304" i="8"/>
  <c r="CZ322" i="8"/>
  <c r="CN298" i="8"/>
  <c r="CC492" i="8"/>
  <c r="CC276" i="8"/>
  <c r="CK293" i="8"/>
  <c r="CK292" i="8"/>
  <c r="CV470" i="8"/>
  <c r="CX468" i="8"/>
  <c r="CM479" i="8"/>
  <c r="CN478" i="8"/>
  <c r="CT472" i="8"/>
  <c r="CE487" i="8"/>
  <c r="CO477" i="8"/>
  <c r="CS473" i="8"/>
  <c r="DA540" i="8"/>
  <c r="CI483" i="8"/>
  <c r="CK481" i="8"/>
  <c r="CU471" i="8"/>
  <c r="DB464" i="8"/>
  <c r="CQ475" i="8"/>
  <c r="CL480" i="8"/>
  <c r="CW469" i="8"/>
  <c r="CY467" i="8"/>
  <c r="CC488" i="8"/>
  <c r="CB490" i="8"/>
  <c r="CR474" i="8"/>
  <c r="CK509" i="8"/>
  <c r="CK508" i="8"/>
  <c r="CO516" i="8"/>
  <c r="CZ466" i="8"/>
  <c r="CI505" i="8"/>
  <c r="CI504" i="8"/>
  <c r="CC489" i="8"/>
  <c r="DA465" i="8"/>
  <c r="CX534" i="8"/>
  <c r="CE497" i="8"/>
  <c r="CE496" i="8"/>
  <c r="CG501" i="8"/>
  <c r="CG500" i="8"/>
  <c r="CW532" i="8"/>
  <c r="DB542" i="8"/>
  <c r="CJ482" i="8"/>
  <c r="CH484" i="8"/>
  <c r="CS524" i="8"/>
  <c r="CZ538" i="8"/>
  <c r="CG268" i="8"/>
  <c r="CL263" i="8"/>
  <c r="CK370" i="8" s="1"/>
  <c r="CI266" i="8"/>
  <c r="CH373" i="8" s="1"/>
  <c r="CM262" i="8"/>
  <c r="CL369" i="8" s="1"/>
  <c r="CH267" i="8"/>
  <c r="CG374" i="8" s="1"/>
  <c r="DC247" i="8"/>
  <c r="DC354" i="8"/>
  <c r="CD271" i="8"/>
  <c r="CC378" i="8" s="1"/>
  <c r="DC328" i="8"/>
  <c r="DC435" i="8"/>
  <c r="CJ265" i="8"/>
  <c r="CI372" i="8" s="1"/>
  <c r="CV219" i="8"/>
  <c r="CX116" i="8"/>
  <c r="CW219" i="8"/>
  <c r="CY116" i="8"/>
  <c r="CZ135" i="8"/>
  <c r="DB32" i="8"/>
  <c r="DB136" i="8" s="1"/>
  <c r="CY219" i="8"/>
  <c r="DA116" i="8"/>
  <c r="CS219" i="8"/>
  <c r="CU116" i="8"/>
  <c r="CT116" i="8"/>
  <c r="CU219" i="8"/>
  <c r="CW116" i="8"/>
  <c r="CT219" i="8"/>
  <c r="CV116" i="8"/>
  <c r="DA136" i="8"/>
  <c r="DC33" i="8"/>
  <c r="DC137" i="8" s="1"/>
  <c r="DC462" i="8" s="1"/>
  <c r="CY134" i="8"/>
  <c r="DA31" i="8"/>
  <c r="CW132" i="8"/>
  <c r="CY29" i="8"/>
  <c r="CT129" i="8"/>
  <c r="CV26" i="8"/>
  <c r="CU25" i="8"/>
  <c r="DA219" i="8"/>
  <c r="DC116" i="8"/>
  <c r="DC220" i="8" s="1"/>
  <c r="DC545" i="8" s="1"/>
  <c r="CX219" i="8"/>
  <c r="CZ116" i="8"/>
  <c r="CU130" i="8"/>
  <c r="CW27" i="8"/>
  <c r="CV131" i="8"/>
  <c r="CX28" i="8"/>
  <c r="CX133" i="8"/>
  <c r="CZ30" i="8"/>
  <c r="CZ219" i="8"/>
  <c r="DB116" i="8"/>
  <c r="DB220" i="8" s="1"/>
  <c r="CR364" i="8" l="1"/>
  <c r="CB273" i="8"/>
  <c r="CQ365" i="8"/>
  <c r="CP366" i="8"/>
  <c r="CE377" i="8"/>
  <c r="CP259" i="8"/>
  <c r="CO366" i="8" s="1"/>
  <c r="CE486" i="8"/>
  <c r="CC384" i="8"/>
  <c r="CE270" i="8"/>
  <c r="CY357" i="8"/>
  <c r="CN368" i="8"/>
  <c r="CO408" i="8"/>
  <c r="CN299" i="8"/>
  <c r="CM298" i="8" s="1"/>
  <c r="CO517" i="8"/>
  <c r="CV253" i="8"/>
  <c r="CO301" i="8"/>
  <c r="CO260" i="8"/>
  <c r="CQ364" i="8"/>
  <c r="CB379" i="8"/>
  <c r="CA380" i="8"/>
  <c r="CC277" i="8"/>
  <c r="CC493" i="8"/>
  <c r="CX358" i="8"/>
  <c r="CT362" i="8"/>
  <c r="CU254" i="8"/>
  <c r="CF269" i="8"/>
  <c r="CE485" i="8" s="1"/>
  <c r="CV422" i="8"/>
  <c r="CS363" i="8"/>
  <c r="CV315" i="8"/>
  <c r="CF485" i="8"/>
  <c r="CF375" i="8"/>
  <c r="CS256" i="8"/>
  <c r="CU361" i="8"/>
  <c r="CS416" i="8"/>
  <c r="CR524" i="8" s="1"/>
  <c r="CW252" i="8"/>
  <c r="CP365" i="8"/>
  <c r="CN261" i="8"/>
  <c r="CS525" i="8"/>
  <c r="CO476" i="8"/>
  <c r="CT255" i="8"/>
  <c r="DA432" i="8"/>
  <c r="CV360" i="8"/>
  <c r="CO367" i="8"/>
  <c r="CX319" i="8"/>
  <c r="CW359" i="8"/>
  <c r="CO301" i="25"/>
  <c r="CO408" i="25"/>
  <c r="CO517" i="25"/>
  <c r="CO516" i="25"/>
  <c r="CO407" i="25"/>
  <c r="CO300" i="25"/>
  <c r="CT312" i="25"/>
  <c r="CT419" i="25"/>
  <c r="CT528" i="25"/>
  <c r="CY468" i="25"/>
  <c r="CY252" i="25"/>
  <c r="CY359" i="25"/>
  <c r="CU26" i="25"/>
  <c r="CT25" i="25"/>
  <c r="CS129" i="25"/>
  <c r="CB275" i="25"/>
  <c r="CB382" i="25"/>
  <c r="CE488" i="25"/>
  <c r="CE379" i="25"/>
  <c r="CE272" i="25"/>
  <c r="DA219" i="25"/>
  <c r="DC116" i="25"/>
  <c r="DC220" i="25" s="1"/>
  <c r="CX251" i="8"/>
  <c r="CX426" i="25"/>
  <c r="CX319" i="25"/>
  <c r="CX535" i="25"/>
  <c r="CX534" i="25"/>
  <c r="CX318" i="25"/>
  <c r="CX425" i="25"/>
  <c r="CU131" i="25"/>
  <c r="CW28" i="25"/>
  <c r="CV362" i="25"/>
  <c r="CV471" i="25"/>
  <c r="CV255" i="25"/>
  <c r="CZ116" i="25"/>
  <c r="CX219" i="25"/>
  <c r="CQ413" i="25"/>
  <c r="CQ306" i="25"/>
  <c r="CQ522" i="25"/>
  <c r="CM404" i="25"/>
  <c r="CM513" i="25"/>
  <c r="CM297" i="25"/>
  <c r="CI292" i="25"/>
  <c r="CI508" i="25"/>
  <c r="CI399" i="25"/>
  <c r="CI507" i="25"/>
  <c r="CI291" i="25"/>
  <c r="CI398" i="25"/>
  <c r="CE281" i="25"/>
  <c r="CE388" i="25"/>
  <c r="CE497" i="25"/>
  <c r="CE387" i="25"/>
  <c r="CE280" i="25"/>
  <c r="CE496" i="25"/>
  <c r="CG377" i="25"/>
  <c r="CG270" i="25"/>
  <c r="CG486" i="25"/>
  <c r="CI505" i="25"/>
  <c r="CI289" i="25"/>
  <c r="CI396" i="25"/>
  <c r="CI288" i="25"/>
  <c r="CI395" i="25"/>
  <c r="CI504" i="25"/>
  <c r="CP477" i="25"/>
  <c r="CP261" i="25"/>
  <c r="CP368" i="25"/>
  <c r="CI397" i="25"/>
  <c r="CI290" i="25"/>
  <c r="CI506" i="25"/>
  <c r="CW470" i="25"/>
  <c r="CW361" i="25"/>
  <c r="CW254" i="25"/>
  <c r="DB433" i="25"/>
  <c r="DB542" i="25"/>
  <c r="CF378" i="25"/>
  <c r="CF487" i="25"/>
  <c r="CF271" i="25"/>
  <c r="CZ358" i="25"/>
  <c r="CZ251" i="25"/>
  <c r="CZ467" i="25"/>
  <c r="CM480" i="25"/>
  <c r="CM371" i="25"/>
  <c r="CM264" i="25"/>
  <c r="DB249" i="25"/>
  <c r="DB465" i="25"/>
  <c r="DB356" i="25"/>
  <c r="CS365" i="25"/>
  <c r="CS258" i="25"/>
  <c r="CS474" i="25"/>
  <c r="CI268" i="25"/>
  <c r="CI484" i="25"/>
  <c r="CI375" i="25"/>
  <c r="DC464" i="25"/>
  <c r="DC355" i="25"/>
  <c r="DC248" i="25"/>
  <c r="DB33" i="25"/>
  <c r="DB137" i="25" s="1"/>
  <c r="CZ136" i="25"/>
  <c r="CU530" i="25"/>
  <c r="CG285" i="25"/>
  <c r="CG392" i="25"/>
  <c r="CG501" i="25"/>
  <c r="CG500" i="25"/>
  <c r="CG391" i="25"/>
  <c r="CG284" i="25"/>
  <c r="CT311" i="25"/>
  <c r="CT418" i="25"/>
  <c r="CT527" i="25"/>
  <c r="CT310" i="25"/>
  <c r="CT526" i="25"/>
  <c r="CT417" i="25"/>
  <c r="CV116" i="25"/>
  <c r="CT219" i="25"/>
  <c r="CX29" i="25"/>
  <c r="CV132" i="25"/>
  <c r="CU314" i="25"/>
  <c r="CT529" i="25" s="1"/>
  <c r="CQ412" i="25"/>
  <c r="CQ305" i="25"/>
  <c r="CQ521" i="25"/>
  <c r="CQ304" i="25"/>
  <c r="CQ520" i="25"/>
  <c r="CQ411" i="25"/>
  <c r="DB116" i="25"/>
  <c r="DB220" i="25" s="1"/>
  <c r="CZ219" i="25"/>
  <c r="CL265" i="25"/>
  <c r="CL372" i="25"/>
  <c r="CL481" i="25"/>
  <c r="CH269" i="25"/>
  <c r="CH485" i="25"/>
  <c r="CH376" i="25"/>
  <c r="CJ374" i="25"/>
  <c r="CJ483" i="25"/>
  <c r="CJ267" i="25"/>
  <c r="CK373" i="25"/>
  <c r="CK266" i="25"/>
  <c r="CK482" i="25"/>
  <c r="CW219" i="25"/>
  <c r="CY116" i="25"/>
  <c r="DB543" i="25"/>
  <c r="CW116" i="25"/>
  <c r="CU219" i="25"/>
  <c r="CO478" i="25"/>
  <c r="CO369" i="25"/>
  <c r="CO262" i="25"/>
  <c r="CZ31" i="25"/>
  <c r="CX134" i="25"/>
  <c r="CN370" i="25"/>
  <c r="CN263" i="25"/>
  <c r="CN479" i="25"/>
  <c r="CR475" i="25"/>
  <c r="CR366" i="25"/>
  <c r="CR259" i="25"/>
  <c r="CW133" i="25"/>
  <c r="CY30" i="25"/>
  <c r="CU421" i="25"/>
  <c r="DB326" i="25"/>
  <c r="CX469" i="25"/>
  <c r="CX360" i="25"/>
  <c r="CX253" i="25"/>
  <c r="DA357" i="25"/>
  <c r="DA250" i="25"/>
  <c r="DA466" i="25"/>
  <c r="DB434" i="25"/>
  <c r="CZ539" i="25"/>
  <c r="CZ323" i="25"/>
  <c r="CZ430" i="25"/>
  <c r="CZ429" i="25"/>
  <c r="CZ322" i="25"/>
  <c r="CZ538" i="25"/>
  <c r="DA32" i="25"/>
  <c r="CY135" i="25"/>
  <c r="CT420" i="25"/>
  <c r="CC381" i="25"/>
  <c r="CC490" i="25"/>
  <c r="CC274" i="25"/>
  <c r="CQ367" i="25"/>
  <c r="CQ476" i="25"/>
  <c r="CQ260" i="25"/>
  <c r="DC544" i="25"/>
  <c r="DC435" i="25"/>
  <c r="DC328" i="25"/>
  <c r="DB327" i="25" s="1"/>
  <c r="CT473" i="25"/>
  <c r="CT364" i="25"/>
  <c r="CT257" i="25"/>
  <c r="CC384" i="25"/>
  <c r="CC277" i="25"/>
  <c r="CC493" i="25"/>
  <c r="CC492" i="25"/>
  <c r="CC383" i="25"/>
  <c r="CC276" i="25"/>
  <c r="CB491" i="25" s="1"/>
  <c r="DA116" i="25"/>
  <c r="CY219" i="25"/>
  <c r="CT116" i="25"/>
  <c r="CS219" i="25"/>
  <c r="CU116" i="25"/>
  <c r="CT130" i="25"/>
  <c r="CV27" i="25"/>
  <c r="CU472" i="25"/>
  <c r="CU363" i="25"/>
  <c r="CU256" i="25"/>
  <c r="CD380" i="25"/>
  <c r="CD489" i="25"/>
  <c r="CD273" i="25"/>
  <c r="CX116" i="25"/>
  <c r="CV219" i="25"/>
  <c r="DC34" i="25"/>
  <c r="DC138" i="25" s="1"/>
  <c r="DA137" i="25"/>
  <c r="CK510" i="8"/>
  <c r="CK401" i="8"/>
  <c r="CK294" i="8"/>
  <c r="CZ430" i="8"/>
  <c r="CP519" i="8"/>
  <c r="CX535" i="8"/>
  <c r="DA325" i="8"/>
  <c r="CY250" i="8"/>
  <c r="CX426" i="8"/>
  <c r="CM513" i="8"/>
  <c r="DB327" i="8"/>
  <c r="CU420" i="8"/>
  <c r="CZ249" i="8"/>
  <c r="CZ323" i="8"/>
  <c r="CQ412" i="8"/>
  <c r="CU313" i="8"/>
  <c r="CU529" i="8"/>
  <c r="DB354" i="8"/>
  <c r="DB247" i="8"/>
  <c r="DB434" i="8"/>
  <c r="DA248" i="8"/>
  <c r="DA355" i="8"/>
  <c r="CZ356" i="8"/>
  <c r="CW424" i="8"/>
  <c r="CF391" i="8"/>
  <c r="CF390" i="8"/>
  <c r="CB382" i="8"/>
  <c r="CD387" i="8"/>
  <c r="CD386" i="8"/>
  <c r="CM404" i="8"/>
  <c r="CJ399" i="8"/>
  <c r="CJ398" i="8"/>
  <c r="CY428" i="8"/>
  <c r="CP410" i="8"/>
  <c r="CH395" i="8"/>
  <c r="CH394" i="8"/>
  <c r="CT418" i="8"/>
  <c r="CR414" i="8"/>
  <c r="CJ292" i="8"/>
  <c r="CJ291" i="8"/>
  <c r="CF284" i="8"/>
  <c r="CF283" i="8"/>
  <c r="CH288" i="8"/>
  <c r="CH287" i="8"/>
  <c r="CB491" i="8"/>
  <c r="CB275" i="8"/>
  <c r="CT311" i="8"/>
  <c r="CD280" i="8"/>
  <c r="CD279" i="8"/>
  <c r="CM297" i="8"/>
  <c r="CQ521" i="8"/>
  <c r="CT527" i="8"/>
  <c r="CR307" i="8"/>
  <c r="CY321" i="8"/>
  <c r="CW317" i="8"/>
  <c r="CP303" i="8"/>
  <c r="CQ305" i="8"/>
  <c r="CB272" i="8"/>
  <c r="CI482" i="8"/>
  <c r="CU470" i="8"/>
  <c r="CG484" i="8"/>
  <c r="CN477" i="8"/>
  <c r="CQ474" i="8"/>
  <c r="CS472" i="8"/>
  <c r="DB543" i="8"/>
  <c r="CD487" i="8"/>
  <c r="CP475" i="8"/>
  <c r="CW468" i="8"/>
  <c r="DB463" i="8"/>
  <c r="CL479" i="8"/>
  <c r="CV469" i="8"/>
  <c r="CY466" i="8"/>
  <c r="CJ481" i="8"/>
  <c r="CR473" i="8"/>
  <c r="CB489" i="8"/>
  <c r="CM478" i="8"/>
  <c r="DA464" i="8"/>
  <c r="CZ539" i="8"/>
  <c r="CB488" i="8"/>
  <c r="CK480" i="8"/>
  <c r="CZ465" i="8"/>
  <c r="CN515" i="8"/>
  <c r="CT471" i="8"/>
  <c r="CR523" i="8"/>
  <c r="CW533" i="8"/>
  <c r="CJ508" i="8"/>
  <c r="CJ507" i="8"/>
  <c r="CX467" i="8"/>
  <c r="CH483" i="8"/>
  <c r="DA541" i="8"/>
  <c r="CF500" i="8"/>
  <c r="CF499" i="8"/>
  <c r="CD496" i="8"/>
  <c r="CD495" i="8"/>
  <c r="CH504" i="8"/>
  <c r="CH503" i="8"/>
  <c r="CY537" i="8"/>
  <c r="CV531" i="8"/>
  <c r="CG267" i="8"/>
  <c r="CF374" i="8" s="1"/>
  <c r="CH266" i="8"/>
  <c r="CG373" i="8" s="1"/>
  <c r="CC271" i="8"/>
  <c r="CB378" i="8" s="1"/>
  <c r="CL262" i="8"/>
  <c r="CK369" i="8" s="1"/>
  <c r="CK263" i="8"/>
  <c r="CJ370" i="8" s="1"/>
  <c r="DC246" i="8"/>
  <c r="DC353" i="8"/>
  <c r="CA273" i="8"/>
  <c r="CI265" i="8"/>
  <c r="CH372" i="8" s="1"/>
  <c r="CJ264" i="8"/>
  <c r="CI371" i="8" s="1"/>
  <c r="DC329" i="8"/>
  <c r="DC436" i="8"/>
  <c r="CQ257" i="8"/>
  <c r="CF268" i="8"/>
  <c r="CF484" i="8"/>
  <c r="CP258" i="8"/>
  <c r="CU129" i="8"/>
  <c r="CW26" i="8"/>
  <c r="CV25" i="8"/>
  <c r="CV130" i="8"/>
  <c r="CX27" i="8"/>
  <c r="CX220" i="8"/>
  <c r="CZ117" i="8"/>
  <c r="CY133" i="8"/>
  <c r="DA30" i="8"/>
  <c r="DA135" i="8"/>
  <c r="DC32" i="8"/>
  <c r="DC136" i="8" s="1"/>
  <c r="DC461" i="8" s="1"/>
  <c r="CY220" i="8"/>
  <c r="DA117" i="8"/>
  <c r="CV220" i="8"/>
  <c r="CX117" i="8"/>
  <c r="CW220" i="8"/>
  <c r="CY117" i="8"/>
  <c r="CZ220" i="8"/>
  <c r="DB117" i="8"/>
  <c r="DB221" i="8" s="1"/>
  <c r="DA220" i="8"/>
  <c r="DC117" i="8"/>
  <c r="DC221" i="8" s="1"/>
  <c r="DC546" i="8" s="1"/>
  <c r="CT220" i="8"/>
  <c r="CV117" i="8"/>
  <c r="CU117" i="8"/>
  <c r="CX132" i="8"/>
  <c r="CZ29" i="8"/>
  <c r="CU220" i="8"/>
  <c r="CW117" i="8"/>
  <c r="CZ134" i="8"/>
  <c r="DB31" i="8"/>
  <c r="DB135" i="8" s="1"/>
  <c r="CW131" i="8"/>
  <c r="CY28" i="8"/>
  <c r="CO259" i="8" l="1"/>
  <c r="CD270" i="8"/>
  <c r="CX357" i="8"/>
  <c r="CB492" i="8"/>
  <c r="CM405" i="8"/>
  <c r="CL404" i="8" s="1"/>
  <c r="CD486" i="8"/>
  <c r="CD377" i="8"/>
  <c r="CC486" i="8" s="1"/>
  <c r="CN407" i="8"/>
  <c r="CN516" i="8"/>
  <c r="CM368" i="8"/>
  <c r="CN300" i="8"/>
  <c r="CU360" i="8"/>
  <c r="CB276" i="8"/>
  <c r="CB383" i="8"/>
  <c r="CN260" i="8"/>
  <c r="CA379" i="8"/>
  <c r="CP364" i="8"/>
  <c r="CT470" i="8"/>
  <c r="CR256" i="8"/>
  <c r="CW358" i="8"/>
  <c r="CY429" i="8"/>
  <c r="CU421" i="8"/>
  <c r="CU314" i="8"/>
  <c r="CE269" i="8"/>
  <c r="CT254" i="8"/>
  <c r="CE376" i="8"/>
  <c r="CS362" i="8"/>
  <c r="CR363" i="8"/>
  <c r="CE375" i="8"/>
  <c r="CV359" i="8"/>
  <c r="CR308" i="8"/>
  <c r="CT361" i="8"/>
  <c r="CR415" i="8"/>
  <c r="CW425" i="8"/>
  <c r="CO365" i="8"/>
  <c r="CM261" i="8"/>
  <c r="CJ400" i="8"/>
  <c r="CZ431" i="8"/>
  <c r="CS255" i="8"/>
  <c r="CJ509" i="8"/>
  <c r="CW534" i="8"/>
  <c r="CS471" i="8"/>
  <c r="CN476" i="8"/>
  <c r="CW318" i="8"/>
  <c r="CN367" i="8"/>
  <c r="CU469" i="8"/>
  <c r="CV252" i="8"/>
  <c r="CU253" i="8"/>
  <c r="CN366" i="8"/>
  <c r="CX250" i="8"/>
  <c r="CW357" i="8" s="1"/>
  <c r="CJ293" i="8"/>
  <c r="DA31" i="25"/>
  <c r="CY134" i="25"/>
  <c r="CY467" i="25"/>
  <c r="CY358" i="25"/>
  <c r="CY251" i="25"/>
  <c r="CS473" i="25"/>
  <c r="CS257" i="25"/>
  <c r="CS364" i="25"/>
  <c r="DA541" i="25"/>
  <c r="DA325" i="25"/>
  <c r="DA542" i="25"/>
  <c r="DA432" i="25"/>
  <c r="DA326" i="25"/>
  <c r="DA433" i="25"/>
  <c r="CU471" i="25"/>
  <c r="CU255" i="25"/>
  <c r="CU362" i="25"/>
  <c r="CU25" i="25"/>
  <c r="CV26" i="25"/>
  <c r="CT129" i="25"/>
  <c r="CS418" i="25"/>
  <c r="CS311" i="25"/>
  <c r="CS527" i="25"/>
  <c r="CP476" i="25"/>
  <c r="CP260" i="25"/>
  <c r="CP367" i="25"/>
  <c r="DB248" i="25"/>
  <c r="DB355" i="25"/>
  <c r="DB464" i="25"/>
  <c r="CV470" i="25"/>
  <c r="CV254" i="25"/>
  <c r="CV361" i="25"/>
  <c r="CO261" i="25"/>
  <c r="CO368" i="25"/>
  <c r="CO477" i="25"/>
  <c r="CS528" i="25"/>
  <c r="CS419" i="25"/>
  <c r="CY322" i="25"/>
  <c r="CY538" i="25"/>
  <c r="CY429" i="25"/>
  <c r="CY537" i="25"/>
  <c r="CY321" i="25"/>
  <c r="CY428" i="25"/>
  <c r="CP411" i="25"/>
  <c r="CP304" i="25"/>
  <c r="CP520" i="25"/>
  <c r="CP303" i="25"/>
  <c r="CP519" i="25"/>
  <c r="CP410" i="25"/>
  <c r="CS526" i="25"/>
  <c r="CS417" i="25"/>
  <c r="CS310" i="25"/>
  <c r="CS416" i="25"/>
  <c r="CS309" i="25"/>
  <c r="CS525" i="25"/>
  <c r="CF391" i="25"/>
  <c r="CF284" i="25"/>
  <c r="CF500" i="25"/>
  <c r="CF499" i="25"/>
  <c r="CF283" i="25"/>
  <c r="CF390" i="25"/>
  <c r="DA356" i="25"/>
  <c r="DA249" i="25"/>
  <c r="DA465" i="25"/>
  <c r="CW27" i="25"/>
  <c r="CU130" i="25"/>
  <c r="CN407" i="25"/>
  <c r="CN300" i="25"/>
  <c r="CN516" i="25"/>
  <c r="CN515" i="25"/>
  <c r="CN406" i="25"/>
  <c r="CN299" i="25"/>
  <c r="CJ373" i="25"/>
  <c r="CJ482" i="25"/>
  <c r="CJ266" i="25"/>
  <c r="CL264" i="25"/>
  <c r="CL371" i="25"/>
  <c r="CL480" i="25"/>
  <c r="CD280" i="25"/>
  <c r="CD496" i="25"/>
  <c r="CD387" i="25"/>
  <c r="CD279" i="25"/>
  <c r="CD495" i="25"/>
  <c r="CD386" i="25"/>
  <c r="CW117" i="25"/>
  <c r="CU220" i="25"/>
  <c r="CL512" i="25"/>
  <c r="CL296" i="25"/>
  <c r="CL403" i="25"/>
  <c r="DB32" i="25"/>
  <c r="DB136" i="25" s="1"/>
  <c r="CZ135" i="25"/>
  <c r="CI267" i="25"/>
  <c r="CI374" i="25"/>
  <c r="CI483" i="25"/>
  <c r="CH288" i="25"/>
  <c r="CH395" i="25"/>
  <c r="CH504" i="25"/>
  <c r="CH287" i="25"/>
  <c r="CH394" i="25"/>
  <c r="CH503" i="25"/>
  <c r="CA382" i="25"/>
  <c r="CA491" i="25"/>
  <c r="CA275" i="25"/>
  <c r="CT472" i="25"/>
  <c r="CT256" i="25"/>
  <c r="CT363" i="25"/>
  <c r="CU117" i="25"/>
  <c r="CT220" i="25"/>
  <c r="CV117" i="25"/>
  <c r="CZ466" i="25"/>
  <c r="CZ250" i="25"/>
  <c r="CZ357" i="25"/>
  <c r="CN478" i="25"/>
  <c r="CN369" i="25"/>
  <c r="CN262" i="25"/>
  <c r="CH375" i="25"/>
  <c r="CH268" i="25"/>
  <c r="CH484" i="25"/>
  <c r="DC436" i="25"/>
  <c r="DC329" i="25"/>
  <c r="DC545" i="25"/>
  <c r="CQ259" i="25"/>
  <c r="CQ475" i="25"/>
  <c r="CQ366" i="25"/>
  <c r="CE378" i="25"/>
  <c r="CE271" i="25"/>
  <c r="CE487" i="25"/>
  <c r="DC354" i="25"/>
  <c r="DC463" i="25"/>
  <c r="DC247" i="25"/>
  <c r="CB490" i="25"/>
  <c r="CB274" i="25"/>
  <c r="CB381" i="25"/>
  <c r="CY220" i="25"/>
  <c r="DA117" i="25"/>
  <c r="CK265" i="25"/>
  <c r="CK481" i="25"/>
  <c r="CK372" i="25"/>
  <c r="CH396" i="25"/>
  <c r="CH505" i="25"/>
  <c r="CH289" i="25"/>
  <c r="CZ220" i="25"/>
  <c r="DB117" i="25"/>
  <c r="DB221" i="25" s="1"/>
  <c r="CW132" i="25"/>
  <c r="CY29" i="25"/>
  <c r="CX252" i="25"/>
  <c r="CX468" i="25"/>
  <c r="CX359" i="25"/>
  <c r="CH397" i="25"/>
  <c r="CH506" i="25"/>
  <c r="CH290" i="25"/>
  <c r="CW360" i="25"/>
  <c r="CW469" i="25"/>
  <c r="CW253" i="25"/>
  <c r="CR365" i="25"/>
  <c r="CR258" i="25"/>
  <c r="CR474" i="25"/>
  <c r="CD488" i="25"/>
  <c r="CD272" i="25"/>
  <c r="CD379" i="25"/>
  <c r="CC380" i="25"/>
  <c r="CC273" i="25"/>
  <c r="CC489" i="25"/>
  <c r="DC33" i="25"/>
  <c r="DC137" i="25" s="1"/>
  <c r="DA136" i="25"/>
  <c r="CP521" i="25"/>
  <c r="CP305" i="25"/>
  <c r="CP412" i="25"/>
  <c r="CX133" i="25"/>
  <c r="CZ30" i="25"/>
  <c r="CW251" i="8"/>
  <c r="DC117" i="25"/>
  <c r="DC221" i="25" s="1"/>
  <c r="DA220" i="25"/>
  <c r="CZ117" i="25"/>
  <c r="CX220" i="25"/>
  <c r="CX28" i="25"/>
  <c r="CV131" i="25"/>
  <c r="CB492" i="25"/>
  <c r="CB383" i="25"/>
  <c r="CB276" i="25"/>
  <c r="CM370" i="25"/>
  <c r="CM263" i="25"/>
  <c r="CM479" i="25"/>
  <c r="CW220" i="25"/>
  <c r="CY117" i="25"/>
  <c r="CV220" i="25"/>
  <c r="CX117" i="25"/>
  <c r="CH398" i="25"/>
  <c r="CH291" i="25"/>
  <c r="CH507" i="25"/>
  <c r="CG269" i="25"/>
  <c r="CG485" i="25"/>
  <c r="CG376" i="25"/>
  <c r="CT313" i="25"/>
  <c r="CF270" i="25"/>
  <c r="CF377" i="25"/>
  <c r="CF486" i="25"/>
  <c r="CW425" i="25"/>
  <c r="CW318" i="25"/>
  <c r="CW534" i="25"/>
  <c r="CW533" i="25"/>
  <c r="CW424" i="25"/>
  <c r="CW317" i="25"/>
  <c r="CY322" i="8"/>
  <c r="CT528" i="8"/>
  <c r="CT419" i="8"/>
  <c r="CZ248" i="8"/>
  <c r="CY356" i="8"/>
  <c r="CL512" i="8"/>
  <c r="CT312" i="8"/>
  <c r="DB328" i="8"/>
  <c r="CA490" i="8"/>
  <c r="CY249" i="8"/>
  <c r="CZ355" i="8"/>
  <c r="CO518" i="8"/>
  <c r="DB435" i="8"/>
  <c r="DB353" i="8"/>
  <c r="DB246" i="8"/>
  <c r="DA247" i="8"/>
  <c r="DA354" i="8"/>
  <c r="DA433" i="8"/>
  <c r="DA326" i="8"/>
  <c r="CV423" i="8"/>
  <c r="CG394" i="8"/>
  <c r="CG393" i="8"/>
  <c r="CX427" i="8"/>
  <c r="CE390" i="8"/>
  <c r="CE389" i="8"/>
  <c r="CI398" i="8"/>
  <c r="CI397" i="8"/>
  <c r="CP411" i="8"/>
  <c r="CL403" i="8"/>
  <c r="CC386" i="8"/>
  <c r="CC385" i="8"/>
  <c r="CQ413" i="8"/>
  <c r="CO409" i="8"/>
  <c r="CS417" i="8"/>
  <c r="CA381" i="8"/>
  <c r="CX320" i="8"/>
  <c r="CE283" i="8"/>
  <c r="CE282" i="8"/>
  <c r="CC279" i="8"/>
  <c r="CC278" i="8"/>
  <c r="CI291" i="8"/>
  <c r="CI290" i="8"/>
  <c r="CS310" i="8"/>
  <c r="CA272" i="8"/>
  <c r="CA274" i="8"/>
  <c r="CP520" i="8"/>
  <c r="CQ306" i="8"/>
  <c r="CZ324" i="8"/>
  <c r="CO302" i="8"/>
  <c r="CR472" i="8"/>
  <c r="CS526" i="8"/>
  <c r="CP304" i="8"/>
  <c r="CL296" i="8"/>
  <c r="CL478" i="8"/>
  <c r="CV316" i="8"/>
  <c r="CG287" i="8"/>
  <c r="CG286" i="8"/>
  <c r="CO475" i="8"/>
  <c r="CH482" i="8"/>
  <c r="CY538" i="8"/>
  <c r="CI481" i="8"/>
  <c r="DA463" i="8"/>
  <c r="CM477" i="8"/>
  <c r="CJ480" i="8"/>
  <c r="DB462" i="8"/>
  <c r="CP474" i="8"/>
  <c r="CX466" i="8"/>
  <c r="CG483" i="8"/>
  <c r="CW467" i="8"/>
  <c r="DB544" i="8"/>
  <c r="CZ540" i="8"/>
  <c r="CQ473" i="8"/>
  <c r="CC487" i="8"/>
  <c r="CE499" i="8"/>
  <c r="CE498" i="8"/>
  <c r="CA489" i="8"/>
  <c r="CC495" i="8"/>
  <c r="CC494" i="8"/>
  <c r="CA488" i="8"/>
  <c r="CZ464" i="8"/>
  <c r="CQ522" i="8"/>
  <c r="CI507" i="8"/>
  <c r="CI506" i="8"/>
  <c r="CM514" i="8"/>
  <c r="CX536" i="8"/>
  <c r="DA542" i="8"/>
  <c r="CG503" i="8"/>
  <c r="CG502" i="8"/>
  <c r="CV468" i="8"/>
  <c r="CU530" i="8"/>
  <c r="CK479" i="8"/>
  <c r="CY465" i="8"/>
  <c r="CV532" i="8"/>
  <c r="CE268" i="8"/>
  <c r="CI264" i="8"/>
  <c r="CH371" i="8" s="1"/>
  <c r="CK262" i="8"/>
  <c r="CJ369" i="8" s="1"/>
  <c r="CP257" i="8"/>
  <c r="CB271" i="8"/>
  <c r="CA378" i="8" s="1"/>
  <c r="CH265" i="8"/>
  <c r="CG372" i="8" s="1"/>
  <c r="CO258" i="8"/>
  <c r="CG266" i="8"/>
  <c r="CF373" i="8" s="1"/>
  <c r="DC245" i="8"/>
  <c r="DC352" i="8"/>
  <c r="CF267" i="8"/>
  <c r="CE374" i="8" s="1"/>
  <c r="DC330" i="8"/>
  <c r="DC437" i="8"/>
  <c r="CN475" i="8"/>
  <c r="CJ263" i="8"/>
  <c r="CI370" i="8" s="1"/>
  <c r="CX131" i="8"/>
  <c r="CZ28" i="8"/>
  <c r="CY132" i="8"/>
  <c r="DA29" i="8"/>
  <c r="CZ221" i="8"/>
  <c r="DB118" i="8"/>
  <c r="DB222" i="8" s="1"/>
  <c r="DA221" i="8"/>
  <c r="DC118" i="8"/>
  <c r="DC222" i="8" s="1"/>
  <c r="DC547" i="8" s="1"/>
  <c r="CW221" i="8"/>
  <c r="CY118" i="8"/>
  <c r="CV221" i="8"/>
  <c r="CX118" i="8"/>
  <c r="CV129" i="8"/>
  <c r="CX26" i="8"/>
  <c r="CW25" i="8"/>
  <c r="DA134" i="8"/>
  <c r="DC31" i="8"/>
  <c r="DC135" i="8" s="1"/>
  <c r="DC460" i="8" s="1"/>
  <c r="CW130" i="8"/>
  <c r="CY27" i="8"/>
  <c r="DA118" i="8"/>
  <c r="CY221" i="8"/>
  <c r="CZ133" i="8"/>
  <c r="DB30" i="8"/>
  <c r="DB134" i="8" s="1"/>
  <c r="CU221" i="8"/>
  <c r="CW118" i="8"/>
  <c r="CV118" i="8"/>
  <c r="CZ118" i="8"/>
  <c r="CX221" i="8"/>
  <c r="CL297" i="8" l="1"/>
  <c r="CM299" i="8"/>
  <c r="CC377" i="8"/>
  <c r="CC270" i="8"/>
  <c r="CB377" i="8" s="1"/>
  <c r="CM406" i="8"/>
  <c r="CL514" i="8" s="1"/>
  <c r="CM515" i="8"/>
  <c r="CA275" i="8"/>
  <c r="CL368" i="8"/>
  <c r="CA491" i="8"/>
  <c r="CM367" i="8"/>
  <c r="CT360" i="8"/>
  <c r="CA382" i="8"/>
  <c r="CO364" i="8"/>
  <c r="CQ414" i="8"/>
  <c r="BZ379" i="8"/>
  <c r="CQ307" i="8"/>
  <c r="CT420" i="8"/>
  <c r="CV533" i="8"/>
  <c r="CT313" i="8"/>
  <c r="CS254" i="8"/>
  <c r="CV358" i="8"/>
  <c r="CQ363" i="8"/>
  <c r="CD485" i="8"/>
  <c r="CX428" i="8"/>
  <c r="CQ256" i="8"/>
  <c r="CU359" i="8"/>
  <c r="CR362" i="8"/>
  <c r="CD376" i="8"/>
  <c r="CD375" i="8"/>
  <c r="CD269" i="8"/>
  <c r="CS361" i="8"/>
  <c r="CQ523" i="8"/>
  <c r="CS470" i="8"/>
  <c r="CN365" i="8"/>
  <c r="CR255" i="8"/>
  <c r="CI399" i="8"/>
  <c r="CL261" i="8"/>
  <c r="CS527" i="8"/>
  <c r="CV317" i="8"/>
  <c r="CI508" i="8"/>
  <c r="CM260" i="8"/>
  <c r="CV424" i="8"/>
  <c r="CI292" i="8"/>
  <c r="CM476" i="8"/>
  <c r="CT253" i="8"/>
  <c r="CW250" i="8"/>
  <c r="CV357" i="8" s="1"/>
  <c r="CU252" i="8"/>
  <c r="CX321" i="8"/>
  <c r="CA381" i="25"/>
  <c r="CA490" i="25"/>
  <c r="CA274" i="25"/>
  <c r="DC462" i="25"/>
  <c r="DC353" i="25"/>
  <c r="DC246" i="25"/>
  <c r="CQ365" i="25"/>
  <c r="CQ258" i="25"/>
  <c r="CQ474" i="25"/>
  <c r="CK402" i="25"/>
  <c r="CK511" i="25"/>
  <c r="CK295" i="25"/>
  <c r="CZ249" i="25"/>
  <c r="CZ465" i="25"/>
  <c r="CZ356" i="25"/>
  <c r="CB489" i="25"/>
  <c r="CB380" i="25"/>
  <c r="CB273" i="25"/>
  <c r="CS311" i="8"/>
  <c r="CY250" i="25"/>
  <c r="CY357" i="25"/>
  <c r="CY466" i="25"/>
  <c r="CN477" i="25"/>
  <c r="CN261" i="25"/>
  <c r="CN368" i="25"/>
  <c r="DB247" i="25"/>
  <c r="DB354" i="25"/>
  <c r="DB463" i="25"/>
  <c r="CV221" i="25"/>
  <c r="CX118" i="25"/>
  <c r="DC546" i="25"/>
  <c r="DC437" i="25"/>
  <c r="DC330" i="25"/>
  <c r="CJ481" i="25"/>
  <c r="CJ265" i="25"/>
  <c r="CJ372" i="25"/>
  <c r="CU470" i="25"/>
  <c r="CU361" i="25"/>
  <c r="CU254" i="25"/>
  <c r="CO411" i="25"/>
  <c r="CO304" i="25"/>
  <c r="CO520" i="25"/>
  <c r="CV251" i="8"/>
  <c r="CX132" i="25"/>
  <c r="CZ29" i="25"/>
  <c r="CE270" i="25"/>
  <c r="CE377" i="25"/>
  <c r="CE486" i="25"/>
  <c r="CH483" i="25"/>
  <c r="CH374" i="25"/>
  <c r="CH267" i="25"/>
  <c r="CC379" i="25"/>
  <c r="CC272" i="25"/>
  <c r="CC488" i="25"/>
  <c r="CG397" i="25"/>
  <c r="CG506" i="25"/>
  <c r="CG290" i="25"/>
  <c r="CS418" i="8"/>
  <c r="CV317" i="25"/>
  <c r="CV533" i="25"/>
  <c r="CV424" i="25"/>
  <c r="CV316" i="25"/>
  <c r="CV423" i="25"/>
  <c r="CV532" i="25"/>
  <c r="CW359" i="25"/>
  <c r="CW252" i="25"/>
  <c r="CW468" i="25"/>
  <c r="DA221" i="25"/>
  <c r="DC118" i="25"/>
  <c r="DC222" i="25" s="1"/>
  <c r="CW118" i="25"/>
  <c r="CV118" i="25"/>
  <c r="CU221" i="25"/>
  <c r="CV253" i="25"/>
  <c r="CV469" i="25"/>
  <c r="CV360" i="25"/>
  <c r="CP475" i="25"/>
  <c r="CP366" i="25"/>
  <c r="CP259" i="25"/>
  <c r="CM299" i="25"/>
  <c r="CM515" i="25"/>
  <c r="CM406" i="25"/>
  <c r="CM298" i="25"/>
  <c r="CM405" i="25"/>
  <c r="CM514" i="25"/>
  <c r="CX537" i="25"/>
  <c r="CX428" i="25"/>
  <c r="CX321" i="25"/>
  <c r="CX427" i="25"/>
  <c r="CX320" i="25"/>
  <c r="CX536" i="25"/>
  <c r="CR257" i="25"/>
  <c r="CR364" i="25"/>
  <c r="CR473" i="25"/>
  <c r="DB118" i="25"/>
  <c r="DB222" i="25" s="1"/>
  <c r="CZ221" i="25"/>
  <c r="CE390" i="25"/>
  <c r="CE283" i="25"/>
  <c r="CE499" i="25"/>
  <c r="CE498" i="25"/>
  <c r="CE389" i="25"/>
  <c r="CE282" i="25"/>
  <c r="CL479" i="25"/>
  <c r="CL263" i="25"/>
  <c r="CL370" i="25"/>
  <c r="CF376" i="25"/>
  <c r="CF485" i="25"/>
  <c r="CF269" i="25"/>
  <c r="CX221" i="25"/>
  <c r="CZ118" i="25"/>
  <c r="CG396" i="25"/>
  <c r="CG505" i="25"/>
  <c r="CG289" i="25"/>
  <c r="DB328" i="25"/>
  <c r="DB435" i="25"/>
  <c r="CY118" i="25"/>
  <c r="CW221" i="25"/>
  <c r="CO303" i="25"/>
  <c r="CO519" i="25"/>
  <c r="CO410" i="25"/>
  <c r="CO409" i="25"/>
  <c r="CO302" i="25"/>
  <c r="CO518" i="25"/>
  <c r="DB544" i="25"/>
  <c r="CI482" i="25"/>
  <c r="CI266" i="25"/>
  <c r="CI373" i="25"/>
  <c r="DA118" i="25"/>
  <c r="CY221" i="25"/>
  <c r="CC495" i="25"/>
  <c r="CC279" i="25"/>
  <c r="CC386" i="25"/>
  <c r="CC494" i="25"/>
  <c r="CC385" i="25"/>
  <c r="CC278" i="25"/>
  <c r="CR310" i="25"/>
  <c r="CR417" i="25"/>
  <c r="CR526" i="25"/>
  <c r="CG375" i="25"/>
  <c r="CG484" i="25"/>
  <c r="CG268" i="25"/>
  <c r="CT471" i="25"/>
  <c r="CT255" i="25"/>
  <c r="CT362" i="25"/>
  <c r="DB31" i="25"/>
  <c r="DB135" i="25" s="1"/>
  <c r="CZ134" i="25"/>
  <c r="CX467" i="25"/>
  <c r="CX358" i="25"/>
  <c r="CX251" i="25"/>
  <c r="CD271" i="25"/>
  <c r="CD378" i="25"/>
  <c r="CD487" i="25"/>
  <c r="CM369" i="25"/>
  <c r="CM478" i="25"/>
  <c r="CM262" i="25"/>
  <c r="CS363" i="25"/>
  <c r="CS256" i="25"/>
  <c r="CS472" i="25"/>
  <c r="CG394" i="25"/>
  <c r="CG503" i="25"/>
  <c r="CG287" i="25"/>
  <c r="CG502" i="25"/>
  <c r="CG286" i="25"/>
  <c r="CG393" i="25"/>
  <c r="CK371" i="25"/>
  <c r="CK480" i="25"/>
  <c r="CK264" i="25"/>
  <c r="CS312" i="25"/>
  <c r="DC32" i="25"/>
  <c r="DC136" i="25" s="1"/>
  <c r="DA135" i="25"/>
  <c r="CW131" i="25"/>
  <c r="CY28" i="25"/>
  <c r="DA464" i="25"/>
  <c r="DA355" i="25"/>
  <c r="DA248" i="25"/>
  <c r="CZ432" i="25"/>
  <c r="CZ325" i="25"/>
  <c r="CZ541" i="25"/>
  <c r="CZ540" i="25"/>
  <c r="CZ324" i="25"/>
  <c r="CZ431" i="25"/>
  <c r="DA30" i="25"/>
  <c r="CY133" i="25"/>
  <c r="CR416" i="25"/>
  <c r="CR525" i="25"/>
  <c r="CR309" i="25"/>
  <c r="CR308" i="25"/>
  <c r="CR415" i="25"/>
  <c r="CR524" i="25"/>
  <c r="CX27" i="25"/>
  <c r="CV130" i="25"/>
  <c r="CG504" i="25"/>
  <c r="CG288" i="25"/>
  <c r="CG395" i="25"/>
  <c r="CO367" i="25"/>
  <c r="CO476" i="25"/>
  <c r="CO260" i="25"/>
  <c r="CU129" i="25"/>
  <c r="CV25" i="25"/>
  <c r="CW26" i="25"/>
  <c r="CY355" i="8"/>
  <c r="CY248" i="8"/>
  <c r="CX356" i="8"/>
  <c r="CX249" i="8"/>
  <c r="DA543" i="8"/>
  <c r="DA246" i="8"/>
  <c r="CZ247" i="8"/>
  <c r="DA353" i="8"/>
  <c r="CK511" i="8"/>
  <c r="CZ325" i="8"/>
  <c r="CU531" i="8"/>
  <c r="CZ354" i="8"/>
  <c r="DB352" i="8"/>
  <c r="DB245" i="8"/>
  <c r="DB436" i="8"/>
  <c r="CZ432" i="8"/>
  <c r="DB329" i="8"/>
  <c r="BZ273" i="8"/>
  <c r="DA434" i="8"/>
  <c r="DA327" i="8"/>
  <c r="CH397" i="8"/>
  <c r="CH396" i="8"/>
  <c r="CO410" i="8"/>
  <c r="CB385" i="8"/>
  <c r="CB384" i="8"/>
  <c r="CN408" i="8"/>
  <c r="CO303" i="8"/>
  <c r="CD389" i="8"/>
  <c r="CD388" i="8"/>
  <c r="CY430" i="8"/>
  <c r="CW426" i="8"/>
  <c r="CN517" i="8"/>
  <c r="CF393" i="8"/>
  <c r="CF392" i="8"/>
  <c r="CU422" i="8"/>
  <c r="CR416" i="8"/>
  <c r="BZ380" i="8"/>
  <c r="CK403" i="8"/>
  <c r="CK402" i="8"/>
  <c r="CP412" i="8"/>
  <c r="CR309" i="8"/>
  <c r="CN301" i="8"/>
  <c r="CN259" i="8"/>
  <c r="CM366" i="8" s="1"/>
  <c r="CF286" i="8"/>
  <c r="CF285" i="8"/>
  <c r="CH290" i="8"/>
  <c r="CH289" i="8"/>
  <c r="CY323" i="8"/>
  <c r="CU315" i="8"/>
  <c r="CR525" i="8"/>
  <c r="CB278" i="8"/>
  <c r="CB277" i="8"/>
  <c r="CP305" i="8"/>
  <c r="CK295" i="8"/>
  <c r="CD282" i="8"/>
  <c r="CD281" i="8"/>
  <c r="CO519" i="8"/>
  <c r="CW319" i="8"/>
  <c r="BZ272" i="8"/>
  <c r="CP473" i="8"/>
  <c r="CE484" i="8"/>
  <c r="CI480" i="8"/>
  <c r="DB461" i="8"/>
  <c r="CQ472" i="8"/>
  <c r="CV467" i="8"/>
  <c r="CB487" i="8"/>
  <c r="CY464" i="8"/>
  <c r="CR471" i="8"/>
  <c r="CT469" i="8"/>
  <c r="CH481" i="8"/>
  <c r="CL477" i="8"/>
  <c r="DB545" i="8"/>
  <c r="BZ488" i="8"/>
  <c r="CX465" i="8"/>
  <c r="CF483" i="8"/>
  <c r="CZ463" i="8"/>
  <c r="CW466" i="8"/>
  <c r="CB486" i="8"/>
  <c r="CG482" i="8"/>
  <c r="CJ479" i="8"/>
  <c r="CF502" i="8"/>
  <c r="CF501" i="8"/>
  <c r="CK478" i="8"/>
  <c r="CB494" i="8"/>
  <c r="CB493" i="8"/>
  <c r="CO474" i="8"/>
  <c r="CW535" i="8"/>
  <c r="DA462" i="8"/>
  <c r="CP521" i="8"/>
  <c r="CD498" i="8"/>
  <c r="CD497" i="8"/>
  <c r="CL513" i="8"/>
  <c r="CY539" i="8"/>
  <c r="CT529" i="8"/>
  <c r="CH506" i="8"/>
  <c r="CH505" i="8"/>
  <c r="CX537" i="8"/>
  <c r="CU468" i="8"/>
  <c r="BZ489" i="8"/>
  <c r="CZ541" i="8"/>
  <c r="CE267" i="8"/>
  <c r="CD374" i="8" s="1"/>
  <c r="CJ262" i="8"/>
  <c r="CI369" i="8" s="1"/>
  <c r="CG265" i="8"/>
  <c r="CF372" i="8" s="1"/>
  <c r="CF266" i="8"/>
  <c r="CE373" i="8" s="1"/>
  <c r="CI263" i="8"/>
  <c r="CH370" i="8" s="1"/>
  <c r="CO257" i="8"/>
  <c r="CH264" i="8"/>
  <c r="CG371" i="8" s="1"/>
  <c r="CN258" i="8"/>
  <c r="DC438" i="8"/>
  <c r="DC331" i="8"/>
  <c r="CD268" i="8"/>
  <c r="CK296" i="8"/>
  <c r="CA271" i="8"/>
  <c r="BZ378" i="8" s="1"/>
  <c r="DC244" i="8"/>
  <c r="DC351" i="8"/>
  <c r="CZ132" i="8"/>
  <c r="DB29" i="8"/>
  <c r="DB133" i="8" s="1"/>
  <c r="CY131" i="8"/>
  <c r="DA28" i="8"/>
  <c r="CW222" i="8"/>
  <c r="CY119" i="8"/>
  <c r="CX222" i="8"/>
  <c r="CZ119" i="8"/>
  <c r="CV222" i="8"/>
  <c r="CX119" i="8"/>
  <c r="CW119" i="8"/>
  <c r="CW129" i="8"/>
  <c r="CY26" i="8"/>
  <c r="CX25" i="8"/>
  <c r="DA222" i="8"/>
  <c r="DC119" i="8"/>
  <c r="DC223" i="8" s="1"/>
  <c r="DC548" i="8" s="1"/>
  <c r="CX130" i="8"/>
  <c r="CZ27" i="8"/>
  <c r="DA133" i="8"/>
  <c r="DC30" i="8"/>
  <c r="DC134" i="8" s="1"/>
  <c r="DC459" i="8" s="1"/>
  <c r="CZ222" i="8"/>
  <c r="DB119" i="8"/>
  <c r="DB223" i="8" s="1"/>
  <c r="CY222" i="8"/>
  <c r="DA119" i="8"/>
  <c r="CL405" i="8" l="1"/>
  <c r="CB270" i="8"/>
  <c r="CL367" i="8"/>
  <c r="CL298" i="8"/>
  <c r="CK404" i="8" s="1"/>
  <c r="BZ381" i="8"/>
  <c r="BZ490" i="8"/>
  <c r="CK368" i="8"/>
  <c r="BZ274" i="8"/>
  <c r="CS360" i="8"/>
  <c r="CP306" i="8"/>
  <c r="CS419" i="8"/>
  <c r="CN364" i="8"/>
  <c r="CS312" i="8"/>
  <c r="CP413" i="8"/>
  <c r="CR361" i="8"/>
  <c r="CP522" i="8"/>
  <c r="CU358" i="8"/>
  <c r="CP363" i="8"/>
  <c r="CP256" i="8"/>
  <c r="CW427" i="8"/>
  <c r="CT359" i="8"/>
  <c r="CQ255" i="8"/>
  <c r="CC485" i="8"/>
  <c r="CH398" i="8"/>
  <c r="CR470" i="8"/>
  <c r="CR254" i="8"/>
  <c r="CC269" i="8"/>
  <c r="CC376" i="8"/>
  <c r="CC375" i="8"/>
  <c r="CQ362" i="8"/>
  <c r="CV250" i="8"/>
  <c r="CU250" i="8" s="1"/>
  <c r="CK261" i="8"/>
  <c r="CU423" i="8"/>
  <c r="CA377" i="8"/>
  <c r="CL476" i="8"/>
  <c r="CU316" i="8"/>
  <c r="CU532" i="8"/>
  <c r="CH291" i="8"/>
  <c r="CA270" i="8"/>
  <c r="CH507" i="8"/>
  <c r="CR417" i="8"/>
  <c r="CS253" i="8"/>
  <c r="CL260" i="8"/>
  <c r="CK367" i="8" s="1"/>
  <c r="CW320" i="8"/>
  <c r="CT252" i="8"/>
  <c r="CX355" i="8"/>
  <c r="CZ246" i="8"/>
  <c r="CR310" i="8"/>
  <c r="CR526" i="8"/>
  <c r="CR256" i="25"/>
  <c r="CR363" i="25"/>
  <c r="CR472" i="25"/>
  <c r="CN260" i="25"/>
  <c r="CN476" i="25"/>
  <c r="CN367" i="25"/>
  <c r="CQ524" i="25"/>
  <c r="CQ415" i="25"/>
  <c r="CQ308" i="25"/>
  <c r="CQ523" i="25"/>
  <c r="CQ307" i="25"/>
  <c r="CQ414" i="25"/>
  <c r="CF502" i="25"/>
  <c r="CF286" i="25"/>
  <c r="CF393" i="25"/>
  <c r="CF285" i="25"/>
  <c r="CF392" i="25"/>
  <c r="CF501" i="25"/>
  <c r="CN410" i="25"/>
  <c r="CN519" i="25"/>
  <c r="CN303" i="25"/>
  <c r="CZ222" i="25"/>
  <c r="DB119" i="25"/>
  <c r="DB223" i="25" s="1"/>
  <c r="CK370" i="25"/>
  <c r="CK479" i="25"/>
  <c r="CK263" i="25"/>
  <c r="CL514" i="25"/>
  <c r="CL298" i="25"/>
  <c r="CL405" i="25"/>
  <c r="CL297" i="25"/>
  <c r="CL513" i="25"/>
  <c r="CL404" i="25"/>
  <c r="CY119" i="25"/>
  <c r="CW222" i="25"/>
  <c r="CB379" i="25"/>
  <c r="CB488" i="25"/>
  <c r="CB272" i="25"/>
  <c r="CD377" i="25"/>
  <c r="CD486" i="25"/>
  <c r="CD270" i="25"/>
  <c r="CQ309" i="25"/>
  <c r="CQ525" i="25"/>
  <c r="CQ416" i="25"/>
  <c r="DC461" i="25"/>
  <c r="DC352" i="25"/>
  <c r="DC245" i="25"/>
  <c r="CF375" i="25"/>
  <c r="CF484" i="25"/>
  <c r="CF268" i="25"/>
  <c r="CF505" i="25"/>
  <c r="CF396" i="25"/>
  <c r="CF289" i="25"/>
  <c r="CQ473" i="25"/>
  <c r="CQ257" i="25"/>
  <c r="CQ364" i="25"/>
  <c r="DC547" i="25"/>
  <c r="DC438" i="25"/>
  <c r="DC331" i="25"/>
  <c r="DB30" i="25"/>
  <c r="DB134" i="25" s="1"/>
  <c r="CZ133" i="25"/>
  <c r="CF287" i="25"/>
  <c r="CF394" i="25"/>
  <c r="CF503" i="25"/>
  <c r="CE485" i="25"/>
  <c r="CE376" i="25"/>
  <c r="CE269" i="25"/>
  <c r="CD389" i="25"/>
  <c r="CD282" i="25"/>
  <c r="CD498" i="25"/>
  <c r="CD388" i="25"/>
  <c r="CD281" i="25"/>
  <c r="CD497" i="25"/>
  <c r="CR311" i="25"/>
  <c r="CX250" i="25"/>
  <c r="CX466" i="25"/>
  <c r="CX357" i="25"/>
  <c r="CY249" i="25"/>
  <c r="CY356" i="25"/>
  <c r="CY465" i="25"/>
  <c r="CW536" i="25"/>
  <c r="CW320" i="25"/>
  <c r="CW427" i="25"/>
  <c r="CW535" i="25"/>
  <c r="CW426" i="25"/>
  <c r="CW319" i="25"/>
  <c r="CR418" i="25"/>
  <c r="DA354" i="25"/>
  <c r="DA463" i="25"/>
  <c r="DA247" i="25"/>
  <c r="CJ294" i="25"/>
  <c r="CJ510" i="25"/>
  <c r="CJ401" i="25"/>
  <c r="CP365" i="25"/>
  <c r="CP474" i="25"/>
  <c r="CP258" i="25"/>
  <c r="CW358" i="25"/>
  <c r="CW467" i="25"/>
  <c r="CW251" i="25"/>
  <c r="CF288" i="25"/>
  <c r="CF395" i="25"/>
  <c r="CF504" i="25"/>
  <c r="CO259" i="25"/>
  <c r="CO475" i="25"/>
  <c r="CO366" i="25"/>
  <c r="CV468" i="25"/>
  <c r="CV252" i="25"/>
  <c r="CV359" i="25"/>
  <c r="CR527" i="25"/>
  <c r="CI265" i="25"/>
  <c r="CI481" i="25"/>
  <c r="CI372" i="25"/>
  <c r="BZ381" i="25"/>
  <c r="BZ274" i="25"/>
  <c r="BZ490" i="25"/>
  <c r="CC378" i="25"/>
  <c r="CC487" i="25"/>
  <c r="CC271" i="25"/>
  <c r="DC31" i="25"/>
  <c r="DC135" i="25" s="1"/>
  <c r="DA134" i="25"/>
  <c r="DA119" i="25"/>
  <c r="CY222" i="25"/>
  <c r="CG483" i="25"/>
  <c r="CG267" i="25"/>
  <c r="CG374" i="25"/>
  <c r="CQ310" i="25"/>
  <c r="CQ417" i="25"/>
  <c r="CQ526" i="25"/>
  <c r="DB436" i="25"/>
  <c r="DB545" i="25"/>
  <c r="DB329" i="25"/>
  <c r="CY27" i="25"/>
  <c r="CW130" i="25"/>
  <c r="CZ28" i="25"/>
  <c r="CX131" i="25"/>
  <c r="CY431" i="25"/>
  <c r="CY324" i="25"/>
  <c r="CY540" i="25"/>
  <c r="CY323" i="25"/>
  <c r="CY430" i="25"/>
  <c r="CY539" i="25"/>
  <c r="CB385" i="25"/>
  <c r="CB494" i="25"/>
  <c r="CB278" i="25"/>
  <c r="CB384" i="25"/>
  <c r="CB277" i="25"/>
  <c r="CB493" i="25"/>
  <c r="DC119" i="25"/>
  <c r="DC223" i="25" s="1"/>
  <c r="DA222" i="25"/>
  <c r="DA543" i="25"/>
  <c r="DA434" i="25"/>
  <c r="DA327" i="25"/>
  <c r="CT361" i="25"/>
  <c r="CT470" i="25"/>
  <c r="CT254" i="25"/>
  <c r="CA380" i="25"/>
  <c r="CA489" i="25"/>
  <c r="CA273" i="25"/>
  <c r="CN302" i="25"/>
  <c r="CN518" i="25"/>
  <c r="CN409" i="25"/>
  <c r="CN408" i="25"/>
  <c r="CN517" i="25"/>
  <c r="CN301" i="25"/>
  <c r="CU251" i="8"/>
  <c r="CX26" i="25"/>
  <c r="CW25" i="25"/>
  <c r="CV129" i="25"/>
  <c r="CY132" i="25"/>
  <c r="DA29" i="25"/>
  <c r="CL478" i="25"/>
  <c r="CL369" i="25"/>
  <c r="CL262" i="25"/>
  <c r="CU316" i="25"/>
  <c r="CU423" i="25"/>
  <c r="CU532" i="25"/>
  <c r="CU531" i="25"/>
  <c r="CU315" i="25"/>
  <c r="CU422" i="25"/>
  <c r="CM261" i="25"/>
  <c r="CM368" i="25"/>
  <c r="CM477" i="25"/>
  <c r="DB246" i="25"/>
  <c r="DB462" i="25"/>
  <c r="DB353" i="25"/>
  <c r="CZ464" i="25"/>
  <c r="CZ248" i="25"/>
  <c r="CZ355" i="25"/>
  <c r="CJ480" i="25"/>
  <c r="CJ371" i="25"/>
  <c r="CJ264" i="25"/>
  <c r="CS471" i="25"/>
  <c r="CS255" i="25"/>
  <c r="CS362" i="25"/>
  <c r="CH482" i="25"/>
  <c r="CH373" i="25"/>
  <c r="CH266" i="25"/>
  <c r="CU253" i="25"/>
  <c r="CU469" i="25"/>
  <c r="CU360" i="25"/>
  <c r="CV222" i="25"/>
  <c r="CW119" i="25"/>
  <c r="CX119" i="25"/>
  <c r="CX222" i="25"/>
  <c r="CZ119" i="25"/>
  <c r="CW356" i="8"/>
  <c r="CW249" i="8"/>
  <c r="CX248" i="8"/>
  <c r="CZ353" i="8"/>
  <c r="CY354" i="8"/>
  <c r="DB437" i="8"/>
  <c r="CY247" i="8"/>
  <c r="CY431" i="8"/>
  <c r="CY324" i="8"/>
  <c r="CZ326" i="8"/>
  <c r="CZ433" i="8"/>
  <c r="CM516" i="8"/>
  <c r="BY379" i="8"/>
  <c r="CZ542" i="8"/>
  <c r="CT530" i="8"/>
  <c r="DA328" i="8"/>
  <c r="DB330" i="8"/>
  <c r="DA245" i="8"/>
  <c r="DA352" i="8"/>
  <c r="DB351" i="8"/>
  <c r="DB244" i="8"/>
  <c r="DA435" i="8"/>
  <c r="CC388" i="8"/>
  <c r="CC387" i="8"/>
  <c r="CJ402" i="8"/>
  <c r="CJ401" i="8"/>
  <c r="CM407" i="8"/>
  <c r="CQ415" i="8"/>
  <c r="CA384" i="8"/>
  <c r="CA383" i="8"/>
  <c r="CK297" i="8"/>
  <c r="CT421" i="8"/>
  <c r="CN409" i="8"/>
  <c r="CJ510" i="8"/>
  <c r="CQ524" i="8"/>
  <c r="CV425" i="8"/>
  <c r="CX429" i="8"/>
  <c r="CG396" i="8"/>
  <c r="CG395" i="8"/>
  <c r="CM365" i="8"/>
  <c r="CE392" i="8"/>
  <c r="CE391" i="8"/>
  <c r="CO411" i="8"/>
  <c r="CQ308" i="8"/>
  <c r="CC281" i="8"/>
  <c r="CC280" i="8"/>
  <c r="CX322" i="8"/>
  <c r="CJ294" i="8"/>
  <c r="CG289" i="8"/>
  <c r="CG288" i="8"/>
  <c r="BY272" i="8"/>
  <c r="CE285" i="8"/>
  <c r="CE284" i="8"/>
  <c r="CU467" i="8"/>
  <c r="CV318" i="8"/>
  <c r="CA277" i="8"/>
  <c r="CA276" i="8"/>
  <c r="CM259" i="8"/>
  <c r="CL366" i="8" s="1"/>
  <c r="CN518" i="8"/>
  <c r="CO304" i="8"/>
  <c r="CM300" i="8"/>
  <c r="CN302" i="8"/>
  <c r="CT314" i="8"/>
  <c r="DB460" i="8"/>
  <c r="CE483" i="8"/>
  <c r="CQ471" i="8"/>
  <c r="CS469" i="8"/>
  <c r="CP472" i="8"/>
  <c r="DB546" i="8"/>
  <c r="DA461" i="8"/>
  <c r="CM475" i="8"/>
  <c r="CT468" i="8"/>
  <c r="CN474" i="8"/>
  <c r="CO473" i="8"/>
  <c r="BY489" i="8"/>
  <c r="CH480" i="8"/>
  <c r="CW536" i="8"/>
  <c r="CY540" i="8"/>
  <c r="CI479" i="8"/>
  <c r="CX538" i="8"/>
  <c r="CD484" i="8"/>
  <c r="CG481" i="8"/>
  <c r="CK477" i="8"/>
  <c r="CZ462" i="8"/>
  <c r="CA487" i="8"/>
  <c r="CW465" i="8"/>
  <c r="CF482" i="8"/>
  <c r="CS528" i="8"/>
  <c r="CV534" i="8"/>
  <c r="CJ478" i="8"/>
  <c r="DA544" i="8"/>
  <c r="CK513" i="8"/>
  <c r="CK512" i="8"/>
  <c r="CV466" i="8"/>
  <c r="CY463" i="8"/>
  <c r="CG505" i="8"/>
  <c r="CG504" i="8"/>
  <c r="BY488" i="8"/>
  <c r="CX464" i="8"/>
  <c r="CC497" i="8"/>
  <c r="CC496" i="8"/>
  <c r="CE501" i="8"/>
  <c r="CE500" i="8"/>
  <c r="CA486" i="8"/>
  <c r="CA493" i="8"/>
  <c r="CA492" i="8"/>
  <c r="CO520" i="8"/>
  <c r="CE266" i="8"/>
  <c r="CD373" i="8" s="1"/>
  <c r="CI262" i="8"/>
  <c r="CH369" i="8" s="1"/>
  <c r="CM258" i="8"/>
  <c r="CH263" i="8"/>
  <c r="CG370" i="8" s="1"/>
  <c r="BZ271" i="8"/>
  <c r="BY378" i="8" s="1"/>
  <c r="CC268" i="8"/>
  <c r="CD267" i="8"/>
  <c r="CC374" i="8" s="1"/>
  <c r="DC439" i="8"/>
  <c r="DC332" i="8"/>
  <c r="CF265" i="8"/>
  <c r="CE372" i="8" s="1"/>
  <c r="CJ295" i="8"/>
  <c r="CG264" i="8"/>
  <c r="CF371" i="8" s="1"/>
  <c r="DC243" i="8"/>
  <c r="DC350" i="8"/>
  <c r="CN473" i="8"/>
  <c r="DC29" i="8"/>
  <c r="DC133" i="8" s="1"/>
  <c r="DC458" i="8" s="1"/>
  <c r="DA132" i="8"/>
  <c r="CZ26" i="8"/>
  <c r="CY25" i="8"/>
  <c r="CX129" i="8"/>
  <c r="CY130" i="8"/>
  <c r="DA27" i="8"/>
  <c r="CZ131" i="8"/>
  <c r="DB28" i="8"/>
  <c r="DB132" i="8" s="1"/>
  <c r="CY223" i="8"/>
  <c r="DA120" i="8"/>
  <c r="CZ223" i="8"/>
  <c r="DB120" i="8"/>
  <c r="DB224" i="8" s="1"/>
  <c r="CW223" i="8"/>
  <c r="CX120" i="8"/>
  <c r="CY120" i="8"/>
  <c r="DA223" i="8"/>
  <c r="DC120" i="8"/>
  <c r="DC224" i="8" s="1"/>
  <c r="DC549" i="8" s="1"/>
  <c r="CX223" i="8"/>
  <c r="CZ120" i="8"/>
  <c r="BY380" i="8" l="1"/>
  <c r="CJ368" i="8"/>
  <c r="BY273" i="8"/>
  <c r="CR418" i="8"/>
  <c r="CR360" i="8"/>
  <c r="CR311" i="8"/>
  <c r="CQ310" i="8" s="1"/>
  <c r="CO412" i="8"/>
  <c r="CQ361" i="8"/>
  <c r="CO521" i="8"/>
  <c r="CO256" i="8"/>
  <c r="CO305" i="8"/>
  <c r="CO363" i="8"/>
  <c r="CV319" i="8"/>
  <c r="CT358" i="8"/>
  <c r="CS359" i="8"/>
  <c r="BZ377" i="8"/>
  <c r="CG506" i="8"/>
  <c r="CB485" i="8"/>
  <c r="CQ254" i="8"/>
  <c r="CP362" i="8"/>
  <c r="CQ470" i="8"/>
  <c r="CP255" i="8"/>
  <c r="CB375" i="8"/>
  <c r="CU357" i="8"/>
  <c r="CT357" i="8" s="1"/>
  <c r="CT422" i="8"/>
  <c r="CB269" i="8"/>
  <c r="CB376" i="8"/>
  <c r="CJ261" i="8"/>
  <c r="CI368" i="8" s="1"/>
  <c r="CT315" i="8"/>
  <c r="CT531" i="8"/>
  <c r="CG397" i="8"/>
  <c r="BZ270" i="8"/>
  <c r="CG290" i="8"/>
  <c r="CR253" i="8"/>
  <c r="CQ309" i="8"/>
  <c r="CX430" i="8"/>
  <c r="CK260" i="8"/>
  <c r="CJ260" i="8" s="1"/>
  <c r="CW248" i="8"/>
  <c r="CV535" i="8"/>
  <c r="CV426" i="8"/>
  <c r="CQ416" i="8"/>
  <c r="CV356" i="8"/>
  <c r="CK476" i="8"/>
  <c r="CS252" i="8"/>
  <c r="CY246" i="8"/>
  <c r="CW355" i="8"/>
  <c r="CY353" i="8"/>
  <c r="CQ525" i="8"/>
  <c r="CX323" i="8"/>
  <c r="CT360" i="25"/>
  <c r="CT253" i="25"/>
  <c r="CT469" i="25"/>
  <c r="DA353" i="25"/>
  <c r="DA462" i="25"/>
  <c r="DA246" i="25"/>
  <c r="CZ27" i="25"/>
  <c r="CX130" i="25"/>
  <c r="BZ273" i="25"/>
  <c r="BZ489" i="25"/>
  <c r="BZ380" i="25"/>
  <c r="CZ132" i="25"/>
  <c r="DB29" i="25"/>
  <c r="DB133" i="25" s="1"/>
  <c r="DC244" i="25"/>
  <c r="DC460" i="25"/>
  <c r="DC351" i="25"/>
  <c r="CP525" i="25"/>
  <c r="CP416" i="25"/>
  <c r="CP309" i="25"/>
  <c r="CE502" i="25"/>
  <c r="CE393" i="25"/>
  <c r="CE286" i="25"/>
  <c r="CG373" i="25"/>
  <c r="CG482" i="25"/>
  <c r="CG266" i="25"/>
  <c r="CB487" i="25"/>
  <c r="CB378" i="25"/>
  <c r="CB271" i="25"/>
  <c r="CZ354" i="25"/>
  <c r="CZ247" i="25"/>
  <c r="CZ463" i="25"/>
  <c r="CP473" i="25"/>
  <c r="CP257" i="25"/>
  <c r="CP364" i="25"/>
  <c r="CY223" i="25"/>
  <c r="DA120" i="25"/>
  <c r="CP415" i="25"/>
  <c r="CP524" i="25"/>
  <c r="CP308" i="25"/>
  <c r="CU468" i="25"/>
  <c r="CU359" i="25"/>
  <c r="CU252" i="25"/>
  <c r="CE484" i="25"/>
  <c r="CE268" i="25"/>
  <c r="CE375" i="25"/>
  <c r="CZ223" i="25"/>
  <c r="DB120" i="25"/>
  <c r="DB224" i="25" s="1"/>
  <c r="CL477" i="25"/>
  <c r="CL261" i="25"/>
  <c r="CL368" i="25"/>
  <c r="CK369" i="25"/>
  <c r="CK478" i="25"/>
  <c r="CK262" i="25"/>
  <c r="CS361" i="25"/>
  <c r="CS254" i="25"/>
  <c r="CS470" i="25"/>
  <c r="DC332" i="25"/>
  <c r="DC548" i="25"/>
  <c r="DC439" i="25"/>
  <c r="DA436" i="25"/>
  <c r="DA329" i="25"/>
  <c r="DA545" i="25"/>
  <c r="CD485" i="25"/>
  <c r="CD376" i="25"/>
  <c r="CD269" i="25"/>
  <c r="CV249" i="8"/>
  <c r="CM517" i="25"/>
  <c r="CM408" i="25"/>
  <c r="CM301" i="25"/>
  <c r="CM516" i="25"/>
  <c r="CM300" i="25"/>
  <c r="CM407" i="25"/>
  <c r="CC377" i="25"/>
  <c r="CC270" i="25"/>
  <c r="CC486" i="25"/>
  <c r="CK297" i="25"/>
  <c r="CK404" i="25"/>
  <c r="CK513" i="25"/>
  <c r="CK296" i="25"/>
  <c r="CK512" i="25"/>
  <c r="CK403" i="25"/>
  <c r="DC30" i="25"/>
  <c r="DC134" i="25" s="1"/>
  <c r="DA133" i="25"/>
  <c r="CN475" i="25"/>
  <c r="CN259" i="25"/>
  <c r="CN366" i="25"/>
  <c r="CX249" i="25"/>
  <c r="CX465" i="25"/>
  <c r="CX356" i="25"/>
  <c r="CM476" i="25"/>
  <c r="CM260" i="25"/>
  <c r="CM367" i="25"/>
  <c r="CZ120" i="25"/>
  <c r="CX223" i="25"/>
  <c r="DB461" i="25"/>
  <c r="DB352" i="25"/>
  <c r="DB245" i="25"/>
  <c r="DA435" i="25"/>
  <c r="CZ327" i="25" s="1"/>
  <c r="DA544" i="25"/>
  <c r="CI509" i="25"/>
  <c r="CI293" i="25"/>
  <c r="CI400" i="25"/>
  <c r="DB546" i="25"/>
  <c r="DB330" i="25"/>
  <c r="DB437" i="25"/>
  <c r="CA379" i="25"/>
  <c r="CA488" i="25"/>
  <c r="CA272" i="25"/>
  <c r="DA28" i="25"/>
  <c r="CY131" i="25"/>
  <c r="CO474" i="25"/>
  <c r="CO365" i="25"/>
  <c r="CO258" i="25"/>
  <c r="CX323" i="25"/>
  <c r="CX430" i="25"/>
  <c r="CX539" i="25"/>
  <c r="CX429" i="25"/>
  <c r="CX538" i="25"/>
  <c r="CX322" i="25"/>
  <c r="CY120" i="25"/>
  <c r="CX120" i="25"/>
  <c r="CW223" i="25"/>
  <c r="DA328" i="25"/>
  <c r="DC120" i="25"/>
  <c r="DC224" i="25" s="1"/>
  <c r="DA223" i="25"/>
  <c r="CE288" i="25"/>
  <c r="CE395" i="25"/>
  <c r="CE504" i="25"/>
  <c r="CV319" i="25"/>
  <c r="CV535" i="25"/>
  <c r="CV426" i="25"/>
  <c r="CV534" i="25"/>
  <c r="CV318" i="25"/>
  <c r="CV425" i="25"/>
  <c r="CC388" i="25"/>
  <c r="CC281" i="25"/>
  <c r="CC497" i="25"/>
  <c r="CC387" i="25"/>
  <c r="CC496" i="25"/>
  <c r="CC280" i="25"/>
  <c r="CE503" i="25"/>
  <c r="CE287" i="25"/>
  <c r="CE394" i="25"/>
  <c r="CJ370" i="25"/>
  <c r="CJ479" i="25"/>
  <c r="CJ263" i="25"/>
  <c r="CE285" i="25"/>
  <c r="CE392" i="25"/>
  <c r="CE501" i="25"/>
  <c r="CE284" i="25"/>
  <c r="CE500" i="25"/>
  <c r="CE391" i="25"/>
  <c r="CT251" i="8"/>
  <c r="CR255" i="25"/>
  <c r="CR362" i="25"/>
  <c r="CR471" i="25"/>
  <c r="CT315" i="25"/>
  <c r="CT531" i="25"/>
  <c r="CT422" i="25"/>
  <c r="CT314" i="25"/>
  <c r="CT421" i="25"/>
  <c r="CT530" i="25"/>
  <c r="CA384" i="25"/>
  <c r="CA277" i="25"/>
  <c r="CA493" i="25"/>
  <c r="CA492" i="25"/>
  <c r="CA276" i="25"/>
  <c r="CA383" i="25"/>
  <c r="CY355" i="25"/>
  <c r="CY464" i="25"/>
  <c r="CY248" i="25"/>
  <c r="CX247" i="8"/>
  <c r="CI264" i="25"/>
  <c r="CI480" i="25"/>
  <c r="CI371" i="25"/>
  <c r="CW129" i="25"/>
  <c r="CY26" i="25"/>
  <c r="CX25" i="25"/>
  <c r="CM518" i="25"/>
  <c r="CM302" i="25"/>
  <c r="CM409" i="25"/>
  <c r="CZ434" i="25"/>
  <c r="CZ433" i="25"/>
  <c r="CZ326" i="25"/>
  <c r="CZ542" i="25"/>
  <c r="CF374" i="25"/>
  <c r="CF267" i="25"/>
  <c r="CF483" i="25"/>
  <c r="CH372" i="25"/>
  <c r="CH481" i="25"/>
  <c r="CH265" i="25"/>
  <c r="CV467" i="25"/>
  <c r="CV358" i="25"/>
  <c r="CV251" i="25"/>
  <c r="CW357" i="25"/>
  <c r="CW250" i="25"/>
  <c r="CW466" i="25"/>
  <c r="CP414" i="25"/>
  <c r="CP523" i="25"/>
  <c r="CP307" i="25"/>
  <c r="CP306" i="25"/>
  <c r="CP522" i="25"/>
  <c r="CP413" i="25"/>
  <c r="CQ363" i="25"/>
  <c r="CQ472" i="25"/>
  <c r="CQ256" i="25"/>
  <c r="DB331" i="8"/>
  <c r="CX354" i="8"/>
  <c r="DA436" i="8"/>
  <c r="CQ417" i="8"/>
  <c r="CI509" i="8"/>
  <c r="CY325" i="8"/>
  <c r="CY541" i="8"/>
  <c r="CY432" i="8"/>
  <c r="CZ245" i="8"/>
  <c r="CL515" i="8"/>
  <c r="CS529" i="8"/>
  <c r="CZ434" i="8"/>
  <c r="CP523" i="8"/>
  <c r="CJ403" i="8"/>
  <c r="CZ352" i="8"/>
  <c r="DB350" i="8"/>
  <c r="DB243" i="8"/>
  <c r="DA329" i="8"/>
  <c r="CN410" i="8"/>
  <c r="DA244" i="8"/>
  <c r="DA351" i="8"/>
  <c r="DB438" i="8"/>
  <c r="CL365" i="8"/>
  <c r="BZ383" i="8"/>
  <c r="BZ382" i="8"/>
  <c r="CU424" i="8"/>
  <c r="CD391" i="8"/>
  <c r="CD390" i="8"/>
  <c r="CS420" i="8"/>
  <c r="BX379" i="8"/>
  <c r="CF395" i="8"/>
  <c r="CF394" i="8"/>
  <c r="CM408" i="8"/>
  <c r="CI401" i="8"/>
  <c r="CI400" i="8"/>
  <c r="CL406" i="8"/>
  <c r="CW428" i="8"/>
  <c r="CB387" i="8"/>
  <c r="CB386" i="8"/>
  <c r="CP414" i="8"/>
  <c r="CN303" i="8"/>
  <c r="BX272" i="8"/>
  <c r="CN257" i="8"/>
  <c r="CM364" i="8" s="1"/>
  <c r="CF288" i="8"/>
  <c r="CF287" i="8"/>
  <c r="CL259" i="8"/>
  <c r="CK366" i="8" s="1"/>
  <c r="CJ296" i="8"/>
  <c r="CI293" i="8"/>
  <c r="CS313" i="8"/>
  <c r="CW321" i="8"/>
  <c r="BZ276" i="8"/>
  <c r="BZ275" i="8"/>
  <c r="CB280" i="8"/>
  <c r="CB279" i="8"/>
  <c r="CM517" i="8"/>
  <c r="CU317" i="8"/>
  <c r="CZ327" i="8"/>
  <c r="CD284" i="8"/>
  <c r="CD283" i="8"/>
  <c r="CL299" i="8"/>
  <c r="CP307" i="8"/>
  <c r="CM301" i="8"/>
  <c r="DB547" i="8"/>
  <c r="CO472" i="8"/>
  <c r="CC484" i="8"/>
  <c r="CE482" i="8"/>
  <c r="CG480" i="8"/>
  <c r="CI478" i="8"/>
  <c r="CV465" i="8"/>
  <c r="CM474" i="8"/>
  <c r="DB459" i="8"/>
  <c r="CY462" i="8"/>
  <c r="CH479" i="8"/>
  <c r="CL475" i="8"/>
  <c r="CW464" i="8"/>
  <c r="CR469" i="8"/>
  <c r="CD483" i="8"/>
  <c r="CT467" i="8"/>
  <c r="CP471" i="8"/>
  <c r="CS468" i="8"/>
  <c r="CJ477" i="8"/>
  <c r="BZ487" i="8"/>
  <c r="CZ543" i="8"/>
  <c r="CX539" i="8"/>
  <c r="CR527" i="8"/>
  <c r="CF504" i="8"/>
  <c r="CF503" i="8"/>
  <c r="DA460" i="8"/>
  <c r="DA545" i="8"/>
  <c r="CZ461" i="8"/>
  <c r="CU466" i="8"/>
  <c r="CN519" i="8"/>
  <c r="CJ512" i="8"/>
  <c r="CJ511" i="8"/>
  <c r="CU533" i="8"/>
  <c r="BX488" i="8"/>
  <c r="CW537" i="8"/>
  <c r="CD500" i="8"/>
  <c r="CD499" i="8"/>
  <c r="BZ486" i="8"/>
  <c r="CB496" i="8"/>
  <c r="CB495" i="8"/>
  <c r="BZ492" i="8"/>
  <c r="BZ491" i="8"/>
  <c r="CF481" i="8"/>
  <c r="CX463" i="8"/>
  <c r="CC267" i="8"/>
  <c r="CB374" i="8" s="1"/>
  <c r="CG263" i="8"/>
  <c r="CF370" i="8" s="1"/>
  <c r="CE265" i="8"/>
  <c r="CD372" i="8" s="1"/>
  <c r="CD266" i="8"/>
  <c r="CC373" i="8" s="1"/>
  <c r="CF264" i="8"/>
  <c r="CE371" i="8" s="1"/>
  <c r="CB268" i="8"/>
  <c r="CI294" i="8"/>
  <c r="BY271" i="8"/>
  <c r="BX378" i="8" s="1"/>
  <c r="CH262" i="8"/>
  <c r="CG369" i="8" s="1"/>
  <c r="DC440" i="8"/>
  <c r="DC333" i="8"/>
  <c r="DC349" i="8"/>
  <c r="DC242" i="8"/>
  <c r="CL258" i="8"/>
  <c r="CY129" i="8"/>
  <c r="DA26" i="8"/>
  <c r="CZ25" i="8"/>
  <c r="DC121" i="8"/>
  <c r="DC225" i="8" s="1"/>
  <c r="DC550" i="8" s="1"/>
  <c r="DA224" i="8"/>
  <c r="CZ130" i="8"/>
  <c r="DB27" i="8"/>
  <c r="DB131" i="8" s="1"/>
  <c r="CZ224" i="8"/>
  <c r="DB121" i="8"/>
  <c r="DB225" i="8" s="1"/>
  <c r="CY224" i="8"/>
  <c r="DA121" i="8"/>
  <c r="CX224" i="8"/>
  <c r="CY121" i="8"/>
  <c r="CZ121" i="8"/>
  <c r="DC28" i="8"/>
  <c r="DC132" i="8" s="1"/>
  <c r="DC457" i="8" s="1"/>
  <c r="DA131" i="8"/>
  <c r="CP361" i="8" l="1"/>
  <c r="CN304" i="8"/>
  <c r="CQ360" i="8"/>
  <c r="CN363" i="8"/>
  <c r="CN411" i="8"/>
  <c r="CM519" i="8" s="1"/>
  <c r="CN520" i="8"/>
  <c r="CN256" i="8"/>
  <c r="CM363" i="8" s="1"/>
  <c r="BY377" i="8"/>
  <c r="CR359" i="8"/>
  <c r="CT250" i="8"/>
  <c r="CS250" i="8" s="1"/>
  <c r="CS358" i="8"/>
  <c r="CU318" i="8"/>
  <c r="CP254" i="8"/>
  <c r="CO470" i="8" s="1"/>
  <c r="BY270" i="8"/>
  <c r="CO362" i="8"/>
  <c r="CP470" i="8"/>
  <c r="CO255" i="8"/>
  <c r="CF396" i="8"/>
  <c r="CS530" i="8"/>
  <c r="CA485" i="8"/>
  <c r="CS421" i="8"/>
  <c r="CA375" i="8"/>
  <c r="CS314" i="8"/>
  <c r="CI261" i="8"/>
  <c r="CH368" i="8" s="1"/>
  <c r="CF289" i="8"/>
  <c r="CA269" i="8"/>
  <c r="CA376" i="8"/>
  <c r="CF505" i="8"/>
  <c r="CQ253" i="8"/>
  <c r="CP360" i="8" s="1"/>
  <c r="CJ367" i="8"/>
  <c r="CI367" i="8" s="1"/>
  <c r="CW429" i="8"/>
  <c r="CX353" i="8"/>
  <c r="CP415" i="8"/>
  <c r="CJ476" i="8"/>
  <c r="CU534" i="8"/>
  <c r="CP308" i="8"/>
  <c r="CV355" i="8"/>
  <c r="CP524" i="8"/>
  <c r="CR252" i="8"/>
  <c r="CQ252" i="8" s="1"/>
  <c r="CU425" i="8"/>
  <c r="CU356" i="8"/>
  <c r="CX246" i="8"/>
  <c r="CV248" i="8"/>
  <c r="CW322" i="8"/>
  <c r="CW354" i="8"/>
  <c r="CW247" i="8"/>
  <c r="CZ328" i="8"/>
  <c r="CX324" i="8"/>
  <c r="CU249" i="8"/>
  <c r="BY273" i="25"/>
  <c r="BY489" i="25"/>
  <c r="BY380" i="25"/>
  <c r="CQ362" i="25"/>
  <c r="CQ471" i="25"/>
  <c r="CQ255" i="25"/>
  <c r="CH371" i="25"/>
  <c r="CH480" i="25"/>
  <c r="CH264" i="25"/>
  <c r="CZ435" i="25"/>
  <c r="CZ544" i="25"/>
  <c r="CZ328" i="25"/>
  <c r="CY327" i="25" s="1"/>
  <c r="CK261" i="25"/>
  <c r="CK368" i="25"/>
  <c r="CK477" i="25"/>
  <c r="CO306" i="25"/>
  <c r="CO522" i="25"/>
  <c r="CO413" i="25"/>
  <c r="CO521" i="25"/>
  <c r="CO412" i="25"/>
  <c r="CO305" i="25"/>
  <c r="CY121" i="25"/>
  <c r="CZ121" i="25"/>
  <c r="CX224" i="25"/>
  <c r="CH292" i="25"/>
  <c r="CH399" i="25"/>
  <c r="CH508" i="25"/>
  <c r="CO257" i="25"/>
  <c r="CO473" i="25"/>
  <c r="CO364" i="25"/>
  <c r="CS469" i="25"/>
  <c r="CS360" i="25"/>
  <c r="CS253" i="25"/>
  <c r="CV250" i="25"/>
  <c r="CV357" i="25"/>
  <c r="CV466" i="25"/>
  <c r="CD501" i="25"/>
  <c r="CD285" i="25"/>
  <c r="CD392" i="25"/>
  <c r="CL476" i="25"/>
  <c r="CL260" i="25"/>
  <c r="CL367" i="25"/>
  <c r="CW465" i="25"/>
  <c r="CW249" i="25"/>
  <c r="CW356" i="25"/>
  <c r="CJ478" i="25"/>
  <c r="CJ369" i="25"/>
  <c r="CJ262" i="25"/>
  <c r="CO415" i="25"/>
  <c r="CO308" i="25"/>
  <c r="CO524" i="25"/>
  <c r="BZ276" i="25"/>
  <c r="BZ383" i="25"/>
  <c r="BZ492" i="25"/>
  <c r="BZ275" i="25"/>
  <c r="BZ491" i="25"/>
  <c r="BZ382" i="25"/>
  <c r="CY224" i="25"/>
  <c r="DA121" i="25"/>
  <c r="CD484" i="25"/>
  <c r="CD268" i="25"/>
  <c r="CD375" i="25"/>
  <c r="CZ543" i="25"/>
  <c r="CW538" i="25"/>
  <c r="CW429" i="25"/>
  <c r="CW322" i="25"/>
  <c r="CW321" i="25"/>
  <c r="CW537" i="25"/>
  <c r="CW428" i="25"/>
  <c r="BZ272" i="25"/>
  <c r="BZ488" i="25"/>
  <c r="BZ379" i="25"/>
  <c r="CG265" i="25"/>
  <c r="CG372" i="25"/>
  <c r="CG481" i="25"/>
  <c r="CD503" i="25"/>
  <c r="CD287" i="25"/>
  <c r="CD394" i="25"/>
  <c r="DC350" i="25"/>
  <c r="DC243" i="25"/>
  <c r="DC459" i="25"/>
  <c r="CC376" i="25"/>
  <c r="CC485" i="25"/>
  <c r="CC269" i="25"/>
  <c r="CY247" i="25"/>
  <c r="CY463" i="25"/>
  <c r="CY354" i="25"/>
  <c r="CZ353" i="25"/>
  <c r="CZ462" i="25"/>
  <c r="CZ246" i="25"/>
  <c r="CS357" i="8"/>
  <c r="CX540" i="8"/>
  <c r="CO414" i="25"/>
  <c r="CO307" i="25"/>
  <c r="CO523" i="25"/>
  <c r="CZ26" i="25"/>
  <c r="CX129" i="25"/>
  <c r="CY25" i="25"/>
  <c r="CX464" i="25"/>
  <c r="CX355" i="25"/>
  <c r="CX248" i="25"/>
  <c r="DA330" i="25"/>
  <c r="CL516" i="25"/>
  <c r="CL407" i="25"/>
  <c r="CL300" i="25"/>
  <c r="CL299" i="25"/>
  <c r="CL515" i="25"/>
  <c r="CL406" i="25"/>
  <c r="DB547" i="25"/>
  <c r="DB331" i="25"/>
  <c r="DA546" i="25" s="1"/>
  <c r="DB438" i="25"/>
  <c r="DC121" i="25"/>
  <c r="DC225" i="25" s="1"/>
  <c r="DA224" i="25"/>
  <c r="CD286" i="25"/>
  <c r="CD393" i="25"/>
  <c r="CD502" i="25"/>
  <c r="CP363" i="25"/>
  <c r="CP256" i="25"/>
  <c r="CP472" i="25"/>
  <c r="DA132" i="25"/>
  <c r="DC29" i="25"/>
  <c r="DC133" i="25" s="1"/>
  <c r="DA245" i="25"/>
  <c r="DA352" i="25"/>
  <c r="DA461" i="25"/>
  <c r="CE483" i="25"/>
  <c r="CE374" i="25"/>
  <c r="CE267" i="25"/>
  <c r="CM259" i="25"/>
  <c r="CM366" i="25"/>
  <c r="CM475" i="25"/>
  <c r="CF482" i="25"/>
  <c r="CF373" i="25"/>
  <c r="CF266" i="25"/>
  <c r="CU318" i="25"/>
  <c r="CU534" i="25"/>
  <c r="CU425" i="25"/>
  <c r="CU533" i="25"/>
  <c r="CU424" i="25"/>
  <c r="CU317" i="25"/>
  <c r="CZ131" i="25"/>
  <c r="DB28" i="25"/>
  <c r="DB132" i="25" s="1"/>
  <c r="CS251" i="8"/>
  <c r="CR358" i="8" s="1"/>
  <c r="CY130" i="25"/>
  <c r="DA27" i="25"/>
  <c r="CS314" i="25"/>
  <c r="CS530" i="25"/>
  <c r="CS421" i="25"/>
  <c r="CS420" i="25"/>
  <c r="CS529" i="25"/>
  <c r="CS313" i="25"/>
  <c r="CD284" i="25"/>
  <c r="CD500" i="25"/>
  <c r="CD391" i="25"/>
  <c r="CD499" i="25"/>
  <c r="CD283" i="25"/>
  <c r="CD390" i="25"/>
  <c r="CB387" i="25"/>
  <c r="CB496" i="25"/>
  <c r="CB280" i="25"/>
  <c r="CB386" i="25"/>
  <c r="CB279" i="25"/>
  <c r="CB495" i="25"/>
  <c r="CN474" i="25"/>
  <c r="CN365" i="25"/>
  <c r="CN258" i="25"/>
  <c r="CT359" i="25"/>
  <c r="CT468" i="25"/>
  <c r="CT252" i="25"/>
  <c r="CA271" i="25"/>
  <c r="CA487" i="25"/>
  <c r="CA378" i="25"/>
  <c r="DB351" i="25"/>
  <c r="DB244" i="25"/>
  <c r="DB460" i="25"/>
  <c r="CI370" i="25"/>
  <c r="CI263" i="25"/>
  <c r="CI479" i="25"/>
  <c r="CU358" i="25"/>
  <c r="CU251" i="25"/>
  <c r="CU467" i="25"/>
  <c r="DC549" i="25"/>
  <c r="DC333" i="25"/>
  <c r="DC440" i="25"/>
  <c r="CB377" i="25"/>
  <c r="CB486" i="25"/>
  <c r="CB270" i="25"/>
  <c r="CY433" i="25"/>
  <c r="CY326" i="25"/>
  <c r="CY542" i="25"/>
  <c r="CY432" i="25"/>
  <c r="CY541" i="25"/>
  <c r="CY325" i="25"/>
  <c r="CZ224" i="25"/>
  <c r="DB121" i="25"/>
  <c r="DB225" i="25" s="1"/>
  <c r="CJ512" i="25"/>
  <c r="CJ403" i="25"/>
  <c r="CJ296" i="25"/>
  <c r="CJ402" i="25"/>
  <c r="CJ295" i="25"/>
  <c r="CJ511" i="25"/>
  <c r="CL517" i="25"/>
  <c r="CL301" i="25"/>
  <c r="CL408" i="25"/>
  <c r="CR254" i="25"/>
  <c r="CR361" i="25"/>
  <c r="CR470" i="25"/>
  <c r="CX431" i="8"/>
  <c r="CY352" i="8"/>
  <c r="CI402" i="8"/>
  <c r="CY245" i="8"/>
  <c r="CO522" i="8"/>
  <c r="DB332" i="8"/>
  <c r="CZ244" i="8"/>
  <c r="CK365" i="8"/>
  <c r="CK475" i="8"/>
  <c r="CL407" i="8"/>
  <c r="CH508" i="8"/>
  <c r="CZ351" i="8"/>
  <c r="DA243" i="8"/>
  <c r="DA350" i="8"/>
  <c r="CK514" i="8"/>
  <c r="CZ435" i="8"/>
  <c r="DB242" i="8"/>
  <c r="DB349" i="8"/>
  <c r="DA330" i="8"/>
  <c r="DB439" i="8"/>
  <c r="CM410" i="8"/>
  <c r="DA437" i="8"/>
  <c r="CT423" i="8"/>
  <c r="CA386" i="8"/>
  <c r="CA385" i="8"/>
  <c r="BY382" i="8"/>
  <c r="BY381" i="8"/>
  <c r="CV427" i="8"/>
  <c r="CE394" i="8"/>
  <c r="CE393" i="8"/>
  <c r="CR419" i="8"/>
  <c r="CM409" i="8"/>
  <c r="CO413" i="8"/>
  <c r="CH400" i="8"/>
  <c r="CH399" i="8"/>
  <c r="CY433" i="8"/>
  <c r="CP416" i="8"/>
  <c r="CK405" i="8"/>
  <c r="CC390" i="8"/>
  <c r="CC389" i="8"/>
  <c r="CV320" i="8"/>
  <c r="CM303" i="8"/>
  <c r="CY326" i="8"/>
  <c r="CR312" i="8"/>
  <c r="CT316" i="8"/>
  <c r="CH292" i="8"/>
  <c r="CL516" i="8"/>
  <c r="CM302" i="8"/>
  <c r="CI295" i="8"/>
  <c r="CO306" i="8"/>
  <c r="CA279" i="8"/>
  <c r="CA278" i="8"/>
  <c r="CK259" i="8"/>
  <c r="CJ366" i="8" s="1"/>
  <c r="CE287" i="8"/>
  <c r="CE286" i="8"/>
  <c r="CR528" i="8"/>
  <c r="CK298" i="8"/>
  <c r="CL300" i="8"/>
  <c r="BY275" i="8"/>
  <c r="BY274" i="8"/>
  <c r="CC283" i="8"/>
  <c r="CC282" i="8"/>
  <c r="CM257" i="8"/>
  <c r="CL364" i="8" s="1"/>
  <c r="DA459" i="8"/>
  <c r="DB548" i="8"/>
  <c r="CQ469" i="8"/>
  <c r="CI477" i="8"/>
  <c r="CD482" i="8"/>
  <c r="CV464" i="8"/>
  <c r="DB458" i="8"/>
  <c r="CB484" i="8"/>
  <c r="CX462" i="8"/>
  <c r="CM473" i="8"/>
  <c r="CL474" i="8"/>
  <c r="CR468" i="8"/>
  <c r="CC483" i="8"/>
  <c r="CS467" i="8"/>
  <c r="CZ460" i="8"/>
  <c r="DA546" i="8"/>
  <c r="CO471" i="8"/>
  <c r="CN472" i="8"/>
  <c r="CF480" i="8"/>
  <c r="CG479" i="8"/>
  <c r="CA495" i="8"/>
  <c r="CA494" i="8"/>
  <c r="CC499" i="8"/>
  <c r="CC498" i="8"/>
  <c r="CY461" i="8"/>
  <c r="BY487" i="8"/>
  <c r="CH478" i="8"/>
  <c r="CQ526" i="8"/>
  <c r="CW463" i="8"/>
  <c r="CU465" i="8"/>
  <c r="BY491" i="8"/>
  <c r="BY490" i="8"/>
  <c r="CM518" i="8"/>
  <c r="CI511" i="8"/>
  <c r="CI510" i="8"/>
  <c r="BY486" i="8"/>
  <c r="CV536" i="8"/>
  <c r="CE503" i="8"/>
  <c r="CE502" i="8"/>
  <c r="CW538" i="8"/>
  <c r="CT532" i="8"/>
  <c r="CY542" i="8"/>
  <c r="CZ544" i="8"/>
  <c r="CT466" i="8"/>
  <c r="CE481" i="8"/>
  <c r="CG262" i="8"/>
  <c r="CF369" i="8" s="1"/>
  <c r="BX271" i="8"/>
  <c r="BW378" i="8" s="1"/>
  <c r="CB267" i="8"/>
  <c r="CA374" i="8" s="1"/>
  <c r="CA268" i="8"/>
  <c r="CD265" i="8"/>
  <c r="CC372" i="8" s="1"/>
  <c r="DC348" i="8"/>
  <c r="DC241" i="8"/>
  <c r="DC441" i="8"/>
  <c r="DC334" i="8"/>
  <c r="CE264" i="8"/>
  <c r="CD371" i="8" s="1"/>
  <c r="CC266" i="8"/>
  <c r="CB373" i="8" s="1"/>
  <c r="CF263" i="8"/>
  <c r="CE370" i="8" s="1"/>
  <c r="CH293" i="8"/>
  <c r="CK258" i="8"/>
  <c r="CP309" i="8"/>
  <c r="DA225" i="8"/>
  <c r="DC122" i="8"/>
  <c r="DC226" i="8" s="1"/>
  <c r="DC551" i="8" s="1"/>
  <c r="CZ129" i="8"/>
  <c r="DB26" i="8"/>
  <c r="DB130" i="8" s="1"/>
  <c r="DA25" i="8"/>
  <c r="DA130" i="8"/>
  <c r="DC27" i="8"/>
  <c r="DC131" i="8" s="1"/>
  <c r="DC456" i="8" s="1"/>
  <c r="CZ225" i="8"/>
  <c r="DB122" i="8"/>
  <c r="DB226" i="8" s="1"/>
  <c r="CY225" i="8"/>
  <c r="DA122" i="8"/>
  <c r="CZ122" i="8"/>
  <c r="CM256" i="8" l="1"/>
  <c r="CR313" i="8"/>
  <c r="BX377" i="8"/>
  <c r="CN255" i="8"/>
  <c r="CO361" i="8"/>
  <c r="CO254" i="8"/>
  <c r="CN470" i="8" s="1"/>
  <c r="CT317" i="8"/>
  <c r="CN362" i="8"/>
  <c r="CM255" i="8" s="1"/>
  <c r="BX270" i="8"/>
  <c r="BW270" i="8" s="1"/>
  <c r="CR529" i="8"/>
  <c r="CE288" i="8"/>
  <c r="CW246" i="8"/>
  <c r="CT356" i="8"/>
  <c r="CE504" i="8"/>
  <c r="CE395" i="8"/>
  <c r="CR420" i="8"/>
  <c r="CQ528" i="8" s="1"/>
  <c r="CH261" i="8"/>
  <c r="CG368" i="8" s="1"/>
  <c r="CP253" i="8"/>
  <c r="CO360" i="8" s="1"/>
  <c r="CI476" i="8"/>
  <c r="BZ485" i="8"/>
  <c r="BZ376" i="8"/>
  <c r="BZ269" i="8"/>
  <c r="BZ375" i="8"/>
  <c r="CI260" i="8"/>
  <c r="CH367" i="8" s="1"/>
  <c r="CO523" i="8"/>
  <c r="CV428" i="8"/>
  <c r="CV354" i="8"/>
  <c r="CU355" i="8"/>
  <c r="CV321" i="8"/>
  <c r="CO307" i="8"/>
  <c r="CO414" i="8"/>
  <c r="CT533" i="8"/>
  <c r="CY434" i="8"/>
  <c r="CT424" i="8"/>
  <c r="CW353" i="8"/>
  <c r="CQ359" i="8"/>
  <c r="CP252" i="8" s="1"/>
  <c r="CU248" i="8"/>
  <c r="CW539" i="8"/>
  <c r="CV247" i="8"/>
  <c r="CL363" i="8"/>
  <c r="CO415" i="8"/>
  <c r="CT249" i="8"/>
  <c r="CY244" i="8"/>
  <c r="CW323" i="8"/>
  <c r="DA547" i="8"/>
  <c r="CR251" i="8"/>
  <c r="CQ358" i="8" s="1"/>
  <c r="CS468" i="25"/>
  <c r="CS359" i="25"/>
  <c r="CS252" i="25"/>
  <c r="CD374" i="25"/>
  <c r="CD483" i="25"/>
  <c r="CD267" i="25"/>
  <c r="CK406" i="25"/>
  <c r="CK299" i="25"/>
  <c r="CK515" i="25"/>
  <c r="CK405" i="25"/>
  <c r="CK514" i="25"/>
  <c r="CK298" i="25"/>
  <c r="CW355" i="25"/>
  <c r="CW248" i="25"/>
  <c r="CW464" i="25"/>
  <c r="DC334" i="25"/>
  <c r="DC550" i="25"/>
  <c r="DC441" i="25"/>
  <c r="CK300" i="25"/>
  <c r="CK516" i="25"/>
  <c r="CK407" i="25"/>
  <c r="CC484" i="25"/>
  <c r="CC375" i="25"/>
  <c r="CC268" i="25"/>
  <c r="CK476" i="25"/>
  <c r="CK260" i="25"/>
  <c r="CK367" i="25"/>
  <c r="CU357" i="25"/>
  <c r="CU466" i="25"/>
  <c r="CU250" i="25"/>
  <c r="CN305" i="25"/>
  <c r="CN521" i="25"/>
  <c r="CN412" i="25"/>
  <c r="CN520" i="25"/>
  <c r="CN411" i="25"/>
  <c r="CN304" i="25"/>
  <c r="DB459" i="25"/>
  <c r="DB350" i="25"/>
  <c r="DB243" i="25"/>
  <c r="CQ470" i="25"/>
  <c r="CQ361" i="25"/>
  <c r="CQ254" i="25"/>
  <c r="CM474" i="25"/>
  <c r="CM258" i="25"/>
  <c r="CM365" i="25"/>
  <c r="BY488" i="25"/>
  <c r="BY272" i="25"/>
  <c r="BY379" i="25"/>
  <c r="DA131" i="25"/>
  <c r="DC28" i="25"/>
  <c r="DC132" i="25" s="1"/>
  <c r="DA26" i="25"/>
  <c r="CY129" i="25"/>
  <c r="CZ25" i="25"/>
  <c r="CG507" i="25"/>
  <c r="CG398" i="25"/>
  <c r="CG291" i="25"/>
  <c r="CI262" i="25"/>
  <c r="CI369" i="25"/>
  <c r="CI478" i="25"/>
  <c r="CX245" i="8"/>
  <c r="CA486" i="25"/>
  <c r="CA270" i="25"/>
  <c r="CA377" i="25"/>
  <c r="DA460" i="25"/>
  <c r="DA244" i="25"/>
  <c r="DA351" i="25"/>
  <c r="CZ352" i="25"/>
  <c r="CZ245" i="25"/>
  <c r="CZ461" i="25"/>
  <c r="CO472" i="25"/>
  <c r="CO363" i="25"/>
  <c r="CO256" i="25"/>
  <c r="CZ130" i="25"/>
  <c r="DB27" i="25"/>
  <c r="DB131" i="25" s="1"/>
  <c r="CV537" i="25"/>
  <c r="CV321" i="25"/>
  <c r="CV428" i="25"/>
  <c r="CV536" i="25"/>
  <c r="CV320" i="25"/>
  <c r="CV427" i="25"/>
  <c r="CZ545" i="25"/>
  <c r="CR469" i="25"/>
  <c r="CR253" i="25"/>
  <c r="CR360" i="25"/>
  <c r="CE373" i="25"/>
  <c r="CE266" i="25"/>
  <c r="CE482" i="25"/>
  <c r="CA279" i="25"/>
  <c r="CA386" i="25"/>
  <c r="CA495" i="25"/>
  <c r="CA278" i="25"/>
  <c r="CA385" i="25"/>
  <c r="CA494" i="25"/>
  <c r="CC391" i="25"/>
  <c r="CC500" i="25"/>
  <c r="CC284" i="25"/>
  <c r="DC458" i="25"/>
  <c r="DC349" i="25"/>
  <c r="DC242" i="25"/>
  <c r="DA437" i="25"/>
  <c r="CZ436" i="25" s="1"/>
  <c r="CN306" i="25"/>
  <c r="CN413" i="25"/>
  <c r="CN522" i="25"/>
  <c r="CZ329" i="25"/>
  <c r="CY328" i="25" s="1"/>
  <c r="CI402" i="25"/>
  <c r="CI511" i="25"/>
  <c r="CI295" i="25"/>
  <c r="CI510" i="25"/>
  <c r="CI401" i="25"/>
  <c r="CI294" i="25"/>
  <c r="CR420" i="25"/>
  <c r="CR529" i="25"/>
  <c r="CR313" i="25"/>
  <c r="CR528" i="25"/>
  <c r="CR312" i="25"/>
  <c r="CR419" i="25"/>
  <c r="CN414" i="25"/>
  <c r="CN307" i="25"/>
  <c r="CN523" i="25"/>
  <c r="CX463" i="25"/>
  <c r="CX247" i="25"/>
  <c r="CX354" i="25"/>
  <c r="BY491" i="25"/>
  <c r="BY275" i="25"/>
  <c r="BY382" i="25"/>
  <c r="BY490" i="25"/>
  <c r="BY274" i="25"/>
  <c r="BX489" i="25" s="1"/>
  <c r="BY381" i="25"/>
  <c r="CC392" i="25"/>
  <c r="CC285" i="25"/>
  <c r="CC501" i="25"/>
  <c r="CH370" i="25"/>
  <c r="CH263" i="25"/>
  <c r="CH479" i="25"/>
  <c r="CC283" i="25"/>
  <c r="CC390" i="25"/>
  <c r="CC499" i="25"/>
  <c r="CC282" i="25"/>
  <c r="CC389" i="25"/>
  <c r="CC498" i="25"/>
  <c r="DC122" i="25"/>
  <c r="DC226" i="25" s="1"/>
  <c r="DA225" i="25"/>
  <c r="CG264" i="25"/>
  <c r="CG480" i="25"/>
  <c r="CG371" i="25"/>
  <c r="CR357" i="8"/>
  <c r="CW430" i="8"/>
  <c r="CT317" i="25"/>
  <c r="CT533" i="25"/>
  <c r="CT424" i="25"/>
  <c r="CT316" i="25"/>
  <c r="CT423" i="25"/>
  <c r="CT532" i="25"/>
  <c r="CB376" i="25"/>
  <c r="CB269" i="25"/>
  <c r="CB485" i="25"/>
  <c r="CV249" i="25"/>
  <c r="CV465" i="25"/>
  <c r="CV356" i="25"/>
  <c r="CZ225" i="25"/>
  <c r="DB122" i="25"/>
  <c r="DB226" i="25" s="1"/>
  <c r="CY434" i="25"/>
  <c r="CX433" i="25" s="1"/>
  <c r="CY246" i="25"/>
  <c r="CY353" i="25"/>
  <c r="CY462" i="25"/>
  <c r="CX432" i="25"/>
  <c r="CX541" i="25"/>
  <c r="CX325" i="25"/>
  <c r="CX540" i="25"/>
  <c r="CX324" i="25"/>
  <c r="CX431" i="25"/>
  <c r="DB548" i="25"/>
  <c r="DB332" i="25"/>
  <c r="DA547" i="25" s="1"/>
  <c r="DB439" i="25"/>
  <c r="DA331" i="25" s="1"/>
  <c r="CT467" i="25"/>
  <c r="CT358" i="25"/>
  <c r="CT251" i="25"/>
  <c r="BZ487" i="25"/>
  <c r="BZ378" i="25"/>
  <c r="BZ271" i="25"/>
  <c r="CL259" i="25"/>
  <c r="CL366" i="25"/>
  <c r="CL475" i="25"/>
  <c r="CC286" i="25"/>
  <c r="CC502" i="25"/>
  <c r="CC393" i="25"/>
  <c r="CF481" i="25"/>
  <c r="CF372" i="25"/>
  <c r="CF265" i="25"/>
  <c r="DA122" i="25"/>
  <c r="CY225" i="25"/>
  <c r="CZ122" i="25"/>
  <c r="CJ368" i="25"/>
  <c r="CJ477" i="25"/>
  <c r="CJ261" i="25"/>
  <c r="CP362" i="25"/>
  <c r="CP471" i="25"/>
  <c r="CP255" i="25"/>
  <c r="CN364" i="25"/>
  <c r="CN257" i="25"/>
  <c r="CN473" i="25"/>
  <c r="CY543" i="25"/>
  <c r="CZ243" i="8"/>
  <c r="CH401" i="8"/>
  <c r="CX352" i="8"/>
  <c r="CY351" i="8"/>
  <c r="CJ365" i="8"/>
  <c r="CK406" i="8"/>
  <c r="DB333" i="8"/>
  <c r="CY327" i="8"/>
  <c r="CG507" i="8"/>
  <c r="CN521" i="8"/>
  <c r="CZ329" i="8"/>
  <c r="CZ436" i="8"/>
  <c r="DA349" i="8"/>
  <c r="CL408" i="8"/>
  <c r="CZ350" i="8"/>
  <c r="DB348" i="8"/>
  <c r="DB241" i="8"/>
  <c r="DA438" i="8"/>
  <c r="CQ527" i="8"/>
  <c r="DB440" i="8"/>
  <c r="DA242" i="8"/>
  <c r="DA331" i="8"/>
  <c r="CS422" i="8"/>
  <c r="CQ418" i="8"/>
  <c r="CD393" i="8"/>
  <c r="CD392" i="8"/>
  <c r="CX432" i="8"/>
  <c r="CJ404" i="8"/>
  <c r="CJ513" i="8"/>
  <c r="CU426" i="8"/>
  <c r="BZ385" i="8"/>
  <c r="BZ384" i="8"/>
  <c r="CN412" i="8"/>
  <c r="CB389" i="8"/>
  <c r="CB388" i="8"/>
  <c r="CL409" i="8"/>
  <c r="BX381" i="8"/>
  <c r="BX380" i="8"/>
  <c r="CG399" i="8"/>
  <c r="CG398" i="8"/>
  <c r="CJ259" i="8"/>
  <c r="CI366" i="8" s="1"/>
  <c r="CL257" i="8"/>
  <c r="CK364" i="8" s="1"/>
  <c r="CG291" i="8"/>
  <c r="CX461" i="8"/>
  <c r="CB282" i="8"/>
  <c r="CB281" i="8"/>
  <c r="BZ278" i="8"/>
  <c r="BZ277" i="8"/>
  <c r="BX274" i="8"/>
  <c r="BX273" i="8"/>
  <c r="CS315" i="8"/>
  <c r="CN305" i="8"/>
  <c r="CK515" i="8"/>
  <c r="CQ311" i="8"/>
  <c r="CY543" i="8"/>
  <c r="CJ297" i="8"/>
  <c r="CK299" i="8"/>
  <c r="CL302" i="8"/>
  <c r="CX325" i="8"/>
  <c r="CD286" i="8"/>
  <c r="CD285" i="8"/>
  <c r="CH294" i="8"/>
  <c r="CL301" i="8"/>
  <c r="CU319" i="8"/>
  <c r="DB457" i="8"/>
  <c r="CQ468" i="8"/>
  <c r="CA484" i="8"/>
  <c r="CG478" i="8"/>
  <c r="CC482" i="8"/>
  <c r="CB483" i="8"/>
  <c r="CS466" i="8"/>
  <c r="CV463" i="8"/>
  <c r="CH477" i="8"/>
  <c r="CJ475" i="8"/>
  <c r="CK474" i="8"/>
  <c r="CY460" i="8"/>
  <c r="DA458" i="8"/>
  <c r="CR467" i="8"/>
  <c r="BX487" i="8"/>
  <c r="CD481" i="8"/>
  <c r="CW462" i="8"/>
  <c r="CF479" i="8"/>
  <c r="CL473" i="8"/>
  <c r="CV537" i="8"/>
  <c r="BZ494" i="8"/>
  <c r="BZ493" i="8"/>
  <c r="CM472" i="8"/>
  <c r="CZ459" i="8"/>
  <c r="CS531" i="8"/>
  <c r="CZ545" i="8"/>
  <c r="CE480" i="8"/>
  <c r="CD502" i="8"/>
  <c r="CD501" i="8"/>
  <c r="CL518" i="8"/>
  <c r="CL517" i="8"/>
  <c r="CT465" i="8"/>
  <c r="DB549" i="8"/>
  <c r="CX541" i="8"/>
  <c r="BX486" i="8"/>
  <c r="CP525" i="8"/>
  <c r="CH510" i="8"/>
  <c r="CH509" i="8"/>
  <c r="CP469" i="8"/>
  <c r="BX490" i="8"/>
  <c r="BX489" i="8"/>
  <c r="CU464" i="8"/>
  <c r="CB498" i="8"/>
  <c r="CB497" i="8"/>
  <c r="CN471" i="8"/>
  <c r="CU535" i="8"/>
  <c r="CA267" i="8"/>
  <c r="BZ374" i="8" s="1"/>
  <c r="CL256" i="8"/>
  <c r="CB266" i="8"/>
  <c r="CA373" i="8" s="1"/>
  <c r="CC265" i="8"/>
  <c r="CB372" i="8" s="1"/>
  <c r="CO308" i="8"/>
  <c r="CD264" i="8"/>
  <c r="CC371" i="8" s="1"/>
  <c r="CR250" i="8"/>
  <c r="BW271" i="8"/>
  <c r="BZ268" i="8"/>
  <c r="CJ258" i="8"/>
  <c r="DC442" i="8"/>
  <c r="DC335" i="8"/>
  <c r="CF262" i="8"/>
  <c r="CE369" i="8" s="1"/>
  <c r="DC347" i="8"/>
  <c r="DC240" i="8"/>
  <c r="CG292" i="8"/>
  <c r="CE263" i="8"/>
  <c r="CD370" i="8" s="1"/>
  <c r="DA226" i="8"/>
  <c r="DC123" i="8"/>
  <c r="DC227" i="8" s="1"/>
  <c r="DC552" i="8" s="1"/>
  <c r="DA129" i="8"/>
  <c r="DC26" i="8"/>
  <c r="DC130" i="8" s="1"/>
  <c r="DC455" i="8" s="1"/>
  <c r="DB25" i="8"/>
  <c r="CZ226" i="8"/>
  <c r="DB123" i="8"/>
  <c r="DB227" i="8" s="1"/>
  <c r="DA123" i="8"/>
  <c r="CS356" i="8" l="1"/>
  <c r="CN361" i="8"/>
  <c r="CN254" i="8"/>
  <c r="CM362" i="8"/>
  <c r="CS316" i="8"/>
  <c r="BW377" i="8"/>
  <c r="BV270" i="8" s="1"/>
  <c r="CL362" i="8"/>
  <c r="CV353" i="8"/>
  <c r="CD503" i="8"/>
  <c r="CD287" i="8"/>
  <c r="CQ312" i="8"/>
  <c r="CO253" i="8"/>
  <c r="CN360" i="8" s="1"/>
  <c r="CQ419" i="8"/>
  <c r="CD394" i="8"/>
  <c r="CN306" i="8"/>
  <c r="BY485" i="8"/>
  <c r="CG261" i="8"/>
  <c r="CF368" i="8" s="1"/>
  <c r="CT355" i="8"/>
  <c r="CU320" i="8"/>
  <c r="CH476" i="8"/>
  <c r="CN522" i="8"/>
  <c r="CH260" i="8"/>
  <c r="CG367" i="8" s="1"/>
  <c r="BY375" i="8"/>
  <c r="BY376" i="8"/>
  <c r="BY269" i="8"/>
  <c r="CS532" i="8"/>
  <c r="CU247" i="8"/>
  <c r="CU427" i="8"/>
  <c r="CN413" i="8"/>
  <c r="CV246" i="8"/>
  <c r="CX433" i="8"/>
  <c r="CS423" i="8"/>
  <c r="CP359" i="8"/>
  <c r="CO359" i="8" s="1"/>
  <c r="CM254" i="8"/>
  <c r="CV322" i="8"/>
  <c r="CT248" i="8"/>
  <c r="CM361" i="8"/>
  <c r="CX244" i="8"/>
  <c r="CU354" i="8"/>
  <c r="CS249" i="8"/>
  <c r="CR356" i="8" s="1"/>
  <c r="CX351" i="8"/>
  <c r="CV538" i="8"/>
  <c r="CW245" i="8"/>
  <c r="CQ251" i="8"/>
  <c r="CP358" i="8" s="1"/>
  <c r="CW352" i="8"/>
  <c r="CX542" i="8"/>
  <c r="CQ357" i="8"/>
  <c r="CY350" i="8"/>
  <c r="CX326" i="8"/>
  <c r="CN363" i="25"/>
  <c r="CN472" i="25"/>
  <c r="CN256" i="25"/>
  <c r="CV464" i="25"/>
  <c r="CV248" i="25"/>
  <c r="CV355" i="25"/>
  <c r="CI261" i="25"/>
  <c r="CI368" i="25"/>
  <c r="CI477" i="25"/>
  <c r="CW325" i="25"/>
  <c r="CW432" i="25"/>
  <c r="CF371" i="25"/>
  <c r="CF264" i="25"/>
  <c r="CF480" i="25"/>
  <c r="CQ419" i="25"/>
  <c r="CQ312" i="25"/>
  <c r="CQ528" i="25"/>
  <c r="CQ527" i="25"/>
  <c r="CQ311" i="25"/>
  <c r="CQ418" i="25"/>
  <c r="CF397" i="25"/>
  <c r="CF506" i="25"/>
  <c r="CF290" i="25"/>
  <c r="DA459" i="25"/>
  <c r="DA243" i="25"/>
  <c r="DA350" i="25"/>
  <c r="CR359" i="25"/>
  <c r="CR468" i="25"/>
  <c r="CR252" i="25"/>
  <c r="CB390" i="25"/>
  <c r="CB499" i="25"/>
  <c r="CB283" i="25"/>
  <c r="CQ469" i="25"/>
  <c r="CQ360" i="25"/>
  <c r="CQ253" i="25"/>
  <c r="CJ299" i="25"/>
  <c r="CJ406" i="25"/>
  <c r="CJ515" i="25"/>
  <c r="CW354" i="25"/>
  <c r="CW463" i="25"/>
  <c r="CW247" i="25"/>
  <c r="DC442" i="25"/>
  <c r="DB550" i="25" s="1"/>
  <c r="DC551" i="25"/>
  <c r="DC335" i="25"/>
  <c r="DB441" i="25" s="1"/>
  <c r="DB242" i="25"/>
  <c r="DB458" i="25"/>
  <c r="DB349" i="25"/>
  <c r="BX272" i="25"/>
  <c r="BX379" i="25"/>
  <c r="BX488" i="25"/>
  <c r="DA123" i="25"/>
  <c r="CZ226" i="25"/>
  <c r="DB123" i="25"/>
  <c r="DB227" i="25" s="1"/>
  <c r="CG479" i="25"/>
  <c r="CG263" i="25"/>
  <c r="CG370" i="25"/>
  <c r="BZ494" i="25"/>
  <c r="BZ385" i="25"/>
  <c r="BZ278" i="25"/>
  <c r="BZ277" i="25"/>
  <c r="BZ384" i="25"/>
  <c r="BZ493" i="25"/>
  <c r="CM411" i="25"/>
  <c r="CM304" i="25"/>
  <c r="CM520" i="25"/>
  <c r="CM410" i="25"/>
  <c r="CM519" i="25"/>
  <c r="CM303" i="25"/>
  <c r="CJ476" i="25"/>
  <c r="CJ367" i="25"/>
  <c r="CJ260" i="25"/>
  <c r="DB440" i="25"/>
  <c r="DB549" i="25"/>
  <c r="DB333" i="25"/>
  <c r="CM473" i="25"/>
  <c r="CM364" i="25"/>
  <c r="CM257" i="25"/>
  <c r="CB501" i="25"/>
  <c r="CB392" i="25"/>
  <c r="CB285" i="25"/>
  <c r="CZ351" i="25"/>
  <c r="CZ244" i="25"/>
  <c r="CZ460" i="25"/>
  <c r="CH262" i="25"/>
  <c r="CH478" i="25"/>
  <c r="CH369" i="25"/>
  <c r="CV429" i="8"/>
  <c r="CM306" i="25"/>
  <c r="CM522" i="25"/>
  <c r="CM413" i="25"/>
  <c r="CE372" i="25"/>
  <c r="CE265" i="25"/>
  <c r="CE481" i="25"/>
  <c r="CZ129" i="25"/>
  <c r="DA25" i="25"/>
  <c r="DB26" i="25"/>
  <c r="DB130" i="25" s="1"/>
  <c r="CC483" i="25"/>
  <c r="CC267" i="25"/>
  <c r="CC374" i="25"/>
  <c r="CS423" i="25"/>
  <c r="CS532" i="25"/>
  <c r="CS316" i="25"/>
  <c r="CS531" i="25"/>
  <c r="CS315" i="25"/>
  <c r="CS422" i="25"/>
  <c r="DA226" i="25"/>
  <c r="DC123" i="25"/>
  <c r="DC227" i="25" s="1"/>
  <c r="CH510" i="25"/>
  <c r="CH401" i="25"/>
  <c r="CH294" i="25"/>
  <c r="CH509" i="25"/>
  <c r="CH293" i="25"/>
  <c r="CH400" i="25"/>
  <c r="CU536" i="25"/>
  <c r="CU427" i="25"/>
  <c r="CU320" i="25"/>
  <c r="CU319" i="25"/>
  <c r="CU426" i="25"/>
  <c r="CU535" i="25"/>
  <c r="CJ405" i="8"/>
  <c r="CO255" i="25"/>
  <c r="CO471" i="25"/>
  <c r="CO362" i="25"/>
  <c r="CX326" i="25"/>
  <c r="CW541" i="25" s="1"/>
  <c r="CU249" i="25"/>
  <c r="CU356" i="25"/>
  <c r="CU465" i="25"/>
  <c r="CP361" i="25"/>
  <c r="CP470" i="25"/>
  <c r="CP254" i="25"/>
  <c r="CJ298" i="25"/>
  <c r="CJ514" i="25"/>
  <c r="CJ405" i="25"/>
  <c r="CJ404" i="25"/>
  <c r="CJ297" i="25"/>
  <c r="CJ513" i="25"/>
  <c r="CK259" i="25"/>
  <c r="CK366" i="25"/>
  <c r="CK475" i="25"/>
  <c r="BX490" i="25"/>
  <c r="BX274" i="25"/>
  <c r="BX381" i="25"/>
  <c r="CL258" i="25"/>
  <c r="CL474" i="25"/>
  <c r="CL365" i="25"/>
  <c r="CY544" i="25"/>
  <c r="CS251" i="25"/>
  <c r="CS358" i="25"/>
  <c r="CS467" i="25"/>
  <c r="CX542" i="25"/>
  <c r="CW540" i="25"/>
  <c r="CW431" i="25"/>
  <c r="CW324" i="25"/>
  <c r="CW323" i="25"/>
  <c r="CW430" i="25"/>
  <c r="CW539" i="25"/>
  <c r="CX462" i="25"/>
  <c r="CX353" i="25"/>
  <c r="CX246" i="25"/>
  <c r="CB282" i="25"/>
  <c r="CB389" i="25"/>
  <c r="CB498" i="25"/>
  <c r="CB497" i="25"/>
  <c r="CB281" i="25"/>
  <c r="CB388" i="25"/>
  <c r="CB284" i="25"/>
  <c r="CB391" i="25"/>
  <c r="CB500" i="25"/>
  <c r="CD266" i="25"/>
  <c r="CD482" i="25"/>
  <c r="CD373" i="25"/>
  <c r="BX380" i="25"/>
  <c r="DC27" i="25"/>
  <c r="DC131" i="25" s="1"/>
  <c r="DA130" i="25"/>
  <c r="CM305" i="25"/>
  <c r="CM521" i="25"/>
  <c r="CM412" i="25"/>
  <c r="BY487" i="25"/>
  <c r="BY271" i="25"/>
  <c r="BY378" i="25"/>
  <c r="BZ270" i="25"/>
  <c r="BZ486" i="25"/>
  <c r="BZ377" i="25"/>
  <c r="CB484" i="25"/>
  <c r="CB375" i="25"/>
  <c r="CB268" i="25"/>
  <c r="CY435" i="25"/>
  <c r="CX327" i="25" s="1"/>
  <c r="CA376" i="25"/>
  <c r="CA269" i="25"/>
  <c r="CA485" i="25"/>
  <c r="DA438" i="25"/>
  <c r="CZ330" i="25" s="1"/>
  <c r="CY461" i="25"/>
  <c r="CY245" i="25"/>
  <c r="CY352" i="25"/>
  <c r="BX273" i="25"/>
  <c r="DC348" i="25"/>
  <c r="DC457" i="25"/>
  <c r="DC241" i="25"/>
  <c r="CT466" i="25"/>
  <c r="CT250" i="25"/>
  <c r="CT357" i="25"/>
  <c r="DB441" i="8"/>
  <c r="CW461" i="8"/>
  <c r="CY435" i="8"/>
  <c r="CY328" i="8"/>
  <c r="CY243" i="8"/>
  <c r="CZ349" i="8"/>
  <c r="CI512" i="8"/>
  <c r="CZ330" i="8"/>
  <c r="CZ242" i="8"/>
  <c r="CI365" i="8"/>
  <c r="CK363" i="8"/>
  <c r="CZ437" i="8"/>
  <c r="DA348" i="8"/>
  <c r="DA241" i="8"/>
  <c r="CJ298" i="8"/>
  <c r="DA439" i="8"/>
  <c r="DB334" i="8"/>
  <c r="DB347" i="8"/>
  <c r="DB240" i="8"/>
  <c r="CK408" i="8"/>
  <c r="DA332" i="8"/>
  <c r="CP417" i="8"/>
  <c r="CT425" i="8"/>
  <c r="CN414" i="8"/>
  <c r="CM411" i="8"/>
  <c r="CG293" i="8"/>
  <c r="CR421" i="8"/>
  <c r="CK407" i="8"/>
  <c r="CC392" i="8"/>
  <c r="CC391" i="8"/>
  <c r="BW380" i="8"/>
  <c r="BW379" i="8"/>
  <c r="CW431" i="8"/>
  <c r="CG400" i="8"/>
  <c r="BY384" i="8"/>
  <c r="BY383" i="8"/>
  <c r="CF398" i="8"/>
  <c r="CF397" i="8"/>
  <c r="CA388" i="8"/>
  <c r="CA387" i="8"/>
  <c r="CF506" i="8"/>
  <c r="CM520" i="8"/>
  <c r="CI403" i="8"/>
  <c r="CT318" i="8"/>
  <c r="CR314" i="8"/>
  <c r="CK301" i="8"/>
  <c r="BW273" i="8"/>
  <c r="BW272" i="8"/>
  <c r="CP310" i="8"/>
  <c r="BY277" i="8"/>
  <c r="BY276" i="8"/>
  <c r="CC285" i="8"/>
  <c r="CC284" i="8"/>
  <c r="CA281" i="8"/>
  <c r="CA280" i="8"/>
  <c r="CW324" i="8"/>
  <c r="CK300" i="8"/>
  <c r="CF290" i="8"/>
  <c r="CJ514" i="8"/>
  <c r="CM304" i="8"/>
  <c r="CK257" i="8"/>
  <c r="CJ364" i="8" s="1"/>
  <c r="CI259" i="8"/>
  <c r="CP526" i="8"/>
  <c r="CI296" i="8"/>
  <c r="CO469" i="8"/>
  <c r="CR466" i="8"/>
  <c r="CP468" i="8"/>
  <c r="DB456" i="8"/>
  <c r="BZ484" i="8"/>
  <c r="CG477" i="8"/>
  <c r="CL472" i="8"/>
  <c r="CS465" i="8"/>
  <c r="CK473" i="8"/>
  <c r="CI475" i="8"/>
  <c r="CM471" i="8"/>
  <c r="CA483" i="8"/>
  <c r="CZ458" i="8"/>
  <c r="CZ546" i="8"/>
  <c r="CQ467" i="8"/>
  <c r="CC481" i="8"/>
  <c r="CE479" i="8"/>
  <c r="CT464" i="8"/>
  <c r="BW487" i="8"/>
  <c r="CY544" i="8"/>
  <c r="CD480" i="8"/>
  <c r="CV462" i="8"/>
  <c r="CY459" i="8"/>
  <c r="BY493" i="8"/>
  <c r="BY492" i="8"/>
  <c r="CR530" i="8"/>
  <c r="DA457" i="8"/>
  <c r="DA548" i="8"/>
  <c r="CT534" i="8"/>
  <c r="CC501" i="8"/>
  <c r="CC500" i="8"/>
  <c r="CX460" i="8"/>
  <c r="CK517" i="8"/>
  <c r="CK516" i="8"/>
  <c r="CU536" i="8"/>
  <c r="CU463" i="8"/>
  <c r="CM470" i="8"/>
  <c r="CF478" i="8"/>
  <c r="CO524" i="8"/>
  <c r="BW489" i="8"/>
  <c r="BW488" i="8"/>
  <c r="CG509" i="8"/>
  <c r="CG508" i="8"/>
  <c r="CA497" i="8"/>
  <c r="CA496" i="8"/>
  <c r="CW540" i="8"/>
  <c r="DB550" i="8"/>
  <c r="BW486" i="8"/>
  <c r="CJ474" i="8"/>
  <c r="CB482" i="8"/>
  <c r="CC264" i="8"/>
  <c r="CB371" i="8" s="1"/>
  <c r="CD263" i="8"/>
  <c r="CC370" i="8" s="1"/>
  <c r="CI258" i="8"/>
  <c r="CE262" i="8"/>
  <c r="CD369" i="8" s="1"/>
  <c r="CL255" i="8"/>
  <c r="CN307" i="8"/>
  <c r="BZ267" i="8"/>
  <c r="BY374" i="8" s="1"/>
  <c r="BY268" i="8"/>
  <c r="CB265" i="8"/>
  <c r="CA372" i="8" s="1"/>
  <c r="CQ250" i="8"/>
  <c r="CA266" i="8"/>
  <c r="BZ373" i="8" s="1"/>
  <c r="DC346" i="8"/>
  <c r="DC239" i="8"/>
  <c r="DC443" i="8"/>
  <c r="DC336" i="8"/>
  <c r="CK256" i="8"/>
  <c r="DA227" i="8"/>
  <c r="DC124" i="8"/>
  <c r="DC228" i="8" s="1"/>
  <c r="DC553" i="8" s="1"/>
  <c r="DB124" i="8"/>
  <c r="DB129" i="8"/>
  <c r="DC25" i="8"/>
  <c r="DC129" i="8" s="1"/>
  <c r="BV377" i="8" l="1"/>
  <c r="CR422" i="8"/>
  <c r="CK362" i="8"/>
  <c r="CU246" i="8"/>
  <c r="CC502" i="8"/>
  <c r="CP418" i="8"/>
  <c r="CN253" i="8"/>
  <c r="CM360" i="8" s="1"/>
  <c r="CC393" i="8"/>
  <c r="CM305" i="8"/>
  <c r="CP527" i="8"/>
  <c r="CP311" i="8"/>
  <c r="CC286" i="8"/>
  <c r="CF261" i="8"/>
  <c r="CE368" i="8" s="1"/>
  <c r="CG260" i="8"/>
  <c r="CF260" i="8" s="1"/>
  <c r="CS355" i="8"/>
  <c r="CO252" i="8"/>
  <c r="CN252" i="8" s="1"/>
  <c r="CG476" i="8"/>
  <c r="BX485" i="8"/>
  <c r="BX375" i="8"/>
  <c r="CT319" i="8"/>
  <c r="CW325" i="8"/>
  <c r="CM412" i="8"/>
  <c r="CT354" i="8"/>
  <c r="CT426" i="8"/>
  <c r="CU353" i="8"/>
  <c r="CT353" i="8" s="1"/>
  <c r="CR531" i="8"/>
  <c r="CR315" i="8"/>
  <c r="CQ314" i="8" s="1"/>
  <c r="CM521" i="8"/>
  <c r="BX376" i="8"/>
  <c r="BX269" i="8"/>
  <c r="CL254" i="8"/>
  <c r="CL361" i="8"/>
  <c r="CV461" i="8"/>
  <c r="CS248" i="8"/>
  <c r="CU537" i="8"/>
  <c r="CW351" i="8"/>
  <c r="CW244" i="8"/>
  <c r="CV352" i="8"/>
  <c r="CR249" i="8"/>
  <c r="CQ356" i="8" s="1"/>
  <c r="CT247" i="8"/>
  <c r="CV245" i="8"/>
  <c r="CP251" i="8"/>
  <c r="CO358" i="8" s="1"/>
  <c r="CP357" i="8"/>
  <c r="CP467" i="8"/>
  <c r="CX350" i="8"/>
  <c r="CU428" i="8"/>
  <c r="CW541" i="8"/>
  <c r="CW432" i="8"/>
  <c r="CM413" i="8"/>
  <c r="CX434" i="8"/>
  <c r="CY242" i="8"/>
  <c r="CY436" i="25"/>
  <c r="CY329" i="25"/>
  <c r="CY545" i="25"/>
  <c r="CX245" i="25"/>
  <c r="CX461" i="25"/>
  <c r="CX352" i="25"/>
  <c r="DC456" i="25"/>
  <c r="DC240" i="25"/>
  <c r="DC347" i="25"/>
  <c r="CA391" i="25"/>
  <c r="CA500" i="25"/>
  <c r="CA284" i="25"/>
  <c r="CG400" i="25"/>
  <c r="CG293" i="25"/>
  <c r="CG509" i="25"/>
  <c r="CG508" i="25"/>
  <c r="CG292" i="25"/>
  <c r="CG399" i="25"/>
  <c r="DA129" i="25"/>
  <c r="DB25" i="25"/>
  <c r="DC26" i="25"/>
  <c r="DC130" i="25" s="1"/>
  <c r="CD372" i="25"/>
  <c r="CD481" i="25"/>
  <c r="CD265" i="25"/>
  <c r="CG369" i="25"/>
  <c r="CG262" i="25"/>
  <c r="CG478" i="25"/>
  <c r="CE505" i="25"/>
  <c r="CE289" i="25"/>
  <c r="CE396" i="25"/>
  <c r="CH477" i="25"/>
  <c r="CH368" i="25"/>
  <c r="CH261" i="25"/>
  <c r="CX434" i="25"/>
  <c r="CW433" i="25" s="1"/>
  <c r="CN471" i="25"/>
  <c r="CN255" i="25"/>
  <c r="CN362" i="25"/>
  <c r="CR315" i="25"/>
  <c r="CR422" i="25"/>
  <c r="CR531" i="25"/>
  <c r="CR530" i="25"/>
  <c r="CR421" i="25"/>
  <c r="CR314" i="25"/>
  <c r="CL304" i="25"/>
  <c r="CL411" i="25"/>
  <c r="CL520" i="25"/>
  <c r="BY377" i="25"/>
  <c r="BY486" i="25"/>
  <c r="BY270" i="25"/>
  <c r="CP469" i="25"/>
  <c r="CP253" i="25"/>
  <c r="CP360" i="25"/>
  <c r="CU248" i="25"/>
  <c r="CU464" i="25"/>
  <c r="CU355" i="25"/>
  <c r="CX327" i="8"/>
  <c r="CS466" i="25"/>
  <c r="CS357" i="25"/>
  <c r="CS250" i="25"/>
  <c r="CW246" i="25"/>
  <c r="CW462" i="25"/>
  <c r="CW353" i="25"/>
  <c r="CI513" i="25"/>
  <c r="CI404" i="25"/>
  <c r="CI297" i="25"/>
  <c r="CI512" i="25"/>
  <c r="CI403" i="25"/>
  <c r="CI296" i="25"/>
  <c r="CY460" i="25"/>
  <c r="CY351" i="25"/>
  <c r="CY244" i="25"/>
  <c r="CF263" i="25"/>
  <c r="CF370" i="25"/>
  <c r="CF479" i="25"/>
  <c r="BW272" i="25"/>
  <c r="BW379" i="25"/>
  <c r="BW488" i="25"/>
  <c r="CV463" i="25"/>
  <c r="CV247" i="25"/>
  <c r="CV354" i="25"/>
  <c r="CE480" i="25"/>
  <c r="CE371" i="25"/>
  <c r="CE264" i="25"/>
  <c r="DB334" i="25"/>
  <c r="CI367" i="25"/>
  <c r="CI476" i="25"/>
  <c r="CI260" i="25"/>
  <c r="CM472" i="25"/>
  <c r="CM256" i="25"/>
  <c r="CM363" i="25"/>
  <c r="CZ437" i="25"/>
  <c r="BZ485" i="25"/>
  <c r="BZ269" i="25"/>
  <c r="BZ376" i="25"/>
  <c r="DB457" i="25"/>
  <c r="DB348" i="25"/>
  <c r="DB241" i="25"/>
  <c r="CA282" i="25"/>
  <c r="CA389" i="25"/>
  <c r="CA498" i="25"/>
  <c r="DA242" i="25"/>
  <c r="DA458" i="25"/>
  <c r="DA349" i="25"/>
  <c r="CZ546" i="25"/>
  <c r="BX378" i="25"/>
  <c r="BX487" i="25"/>
  <c r="BX271" i="25"/>
  <c r="CX243" i="8"/>
  <c r="CZ243" i="25"/>
  <c r="CZ350" i="25"/>
  <c r="CZ459" i="25"/>
  <c r="DA332" i="25"/>
  <c r="CU321" i="8"/>
  <c r="CA268" i="25"/>
  <c r="CA375" i="25"/>
  <c r="CA484" i="25"/>
  <c r="CC373" i="25"/>
  <c r="CC266" i="25"/>
  <c r="CC482" i="25"/>
  <c r="CI298" i="25"/>
  <c r="CI514" i="25"/>
  <c r="CI405" i="25"/>
  <c r="CT249" i="25"/>
  <c r="CT356" i="25"/>
  <c r="CT465" i="25"/>
  <c r="CB267" i="25"/>
  <c r="CB374" i="25"/>
  <c r="CB483" i="25"/>
  <c r="DA439" i="25"/>
  <c r="CL410" i="25"/>
  <c r="CL519" i="25"/>
  <c r="CL303" i="25"/>
  <c r="CL518" i="25"/>
  <c r="CL302" i="25"/>
  <c r="CL409" i="25"/>
  <c r="DC124" i="25"/>
  <c r="DC228" i="25" s="1"/>
  <c r="DB124" i="25"/>
  <c r="DA227" i="25"/>
  <c r="CP311" i="25"/>
  <c r="CP418" i="25"/>
  <c r="CP527" i="25"/>
  <c r="CP310" i="25"/>
  <c r="CP417" i="25"/>
  <c r="CP526" i="25"/>
  <c r="CT426" i="25"/>
  <c r="CT535" i="25"/>
  <c r="CT319" i="25"/>
  <c r="CT534" i="25"/>
  <c r="CT318" i="25"/>
  <c r="CT425" i="25"/>
  <c r="CA283" i="25"/>
  <c r="CA499" i="25"/>
  <c r="CA390" i="25"/>
  <c r="BW380" i="25"/>
  <c r="BW489" i="25"/>
  <c r="BW273" i="25"/>
  <c r="CL412" i="25"/>
  <c r="CL305" i="25"/>
  <c r="CL521" i="25"/>
  <c r="CA281" i="25"/>
  <c r="CA388" i="25"/>
  <c r="CA497" i="25"/>
  <c r="CA387" i="25"/>
  <c r="CA280" i="25"/>
  <c r="CA496" i="25"/>
  <c r="CV539" i="25"/>
  <c r="CV430" i="25"/>
  <c r="CV323" i="25"/>
  <c r="CV538" i="25"/>
  <c r="CV429" i="25"/>
  <c r="CV322" i="25"/>
  <c r="CJ259" i="25"/>
  <c r="CJ475" i="25"/>
  <c r="CJ366" i="25"/>
  <c r="CO254" i="25"/>
  <c r="CO470" i="25"/>
  <c r="CO361" i="25"/>
  <c r="DA548" i="25"/>
  <c r="CL364" i="25"/>
  <c r="CL473" i="25"/>
  <c r="CL257" i="25"/>
  <c r="BY493" i="25"/>
  <c r="BY277" i="25"/>
  <c r="BY384" i="25"/>
  <c r="BY276" i="25"/>
  <c r="BY492" i="25"/>
  <c r="BY383" i="25"/>
  <c r="CQ252" i="25"/>
  <c r="CQ468" i="25"/>
  <c r="CQ359" i="25"/>
  <c r="CX543" i="25"/>
  <c r="CR358" i="25"/>
  <c r="CR467" i="25"/>
  <c r="CR251" i="25"/>
  <c r="DC336" i="25"/>
  <c r="DC443" i="25"/>
  <c r="DC552" i="25"/>
  <c r="CI404" i="8"/>
  <c r="CV540" i="25"/>
  <c r="CV431" i="25"/>
  <c r="CV324" i="25"/>
  <c r="CK258" i="25"/>
  <c r="CK365" i="25"/>
  <c r="CK474" i="25"/>
  <c r="CY349" i="8"/>
  <c r="CZ348" i="8"/>
  <c r="CJ363" i="8"/>
  <c r="CY329" i="8"/>
  <c r="CY436" i="8"/>
  <c r="CZ241" i="8"/>
  <c r="DB551" i="8"/>
  <c r="CL519" i="8"/>
  <c r="CZ438" i="8"/>
  <c r="CJ406" i="8"/>
  <c r="CE505" i="8"/>
  <c r="CJ299" i="8"/>
  <c r="BV379" i="8"/>
  <c r="DA333" i="8"/>
  <c r="DA240" i="8"/>
  <c r="DA347" i="8"/>
  <c r="DB239" i="8"/>
  <c r="DB346" i="8"/>
  <c r="CF292" i="8"/>
  <c r="DB442" i="8"/>
  <c r="DE345" i="8"/>
  <c r="DB335" i="8"/>
  <c r="DA440" i="8"/>
  <c r="CB391" i="8"/>
  <c r="CB390" i="8"/>
  <c r="CH259" i="8"/>
  <c r="CH366" i="8"/>
  <c r="BX383" i="8"/>
  <c r="BX382" i="8"/>
  <c r="CF399" i="8"/>
  <c r="CO416" i="8"/>
  <c r="CL410" i="8"/>
  <c r="CE396" i="8"/>
  <c r="CH402" i="8"/>
  <c r="CH511" i="8"/>
  <c r="CJ407" i="8"/>
  <c r="CQ420" i="8"/>
  <c r="BV378" i="8"/>
  <c r="CV430" i="8"/>
  <c r="CH365" i="8"/>
  <c r="CS424" i="8"/>
  <c r="BZ387" i="8"/>
  <c r="BZ386" i="8"/>
  <c r="CV323" i="8"/>
  <c r="CO309" i="8"/>
  <c r="CJ257" i="8"/>
  <c r="CI364" i="8" s="1"/>
  <c r="BV272" i="8"/>
  <c r="CL303" i="8"/>
  <c r="BZ280" i="8"/>
  <c r="BZ279" i="8"/>
  <c r="CB284" i="8"/>
  <c r="CB283" i="8"/>
  <c r="CO525" i="8"/>
  <c r="CI513" i="8"/>
  <c r="BV271" i="8"/>
  <c r="CQ313" i="8"/>
  <c r="CZ331" i="8"/>
  <c r="CE289" i="8"/>
  <c r="CF291" i="8"/>
  <c r="CS317" i="8"/>
  <c r="CH295" i="8"/>
  <c r="CI297" i="8"/>
  <c r="BX276" i="8"/>
  <c r="BX275" i="8"/>
  <c r="CJ300" i="8"/>
  <c r="DC454" i="8"/>
  <c r="DC345" i="8"/>
  <c r="CQ466" i="8"/>
  <c r="CL471" i="8"/>
  <c r="CT463" i="8"/>
  <c r="DB455" i="8"/>
  <c r="CR465" i="8"/>
  <c r="CJ473" i="8"/>
  <c r="CU462" i="8"/>
  <c r="CK472" i="8"/>
  <c r="CX459" i="8"/>
  <c r="CF477" i="8"/>
  <c r="CO468" i="8"/>
  <c r="CZ457" i="8"/>
  <c r="CH475" i="8"/>
  <c r="CB481" i="8"/>
  <c r="DA456" i="8"/>
  <c r="CE478" i="8"/>
  <c r="CC480" i="8"/>
  <c r="CI474" i="8"/>
  <c r="CT535" i="8"/>
  <c r="CY458" i="8"/>
  <c r="BV488" i="8"/>
  <c r="CS464" i="8"/>
  <c r="CD479" i="8"/>
  <c r="CY545" i="8"/>
  <c r="CN523" i="8"/>
  <c r="CS533" i="8"/>
  <c r="CZ547" i="8"/>
  <c r="CV539" i="8"/>
  <c r="CN469" i="8"/>
  <c r="CL470" i="8"/>
  <c r="CJ516" i="8"/>
  <c r="CJ515" i="8"/>
  <c r="CQ529" i="8"/>
  <c r="CW460" i="8"/>
  <c r="DA549" i="8"/>
  <c r="BV486" i="8"/>
  <c r="CF508" i="8"/>
  <c r="CF507" i="8"/>
  <c r="BZ496" i="8"/>
  <c r="BZ495" i="8"/>
  <c r="BZ483" i="8"/>
  <c r="CX543" i="8"/>
  <c r="BX492" i="8"/>
  <c r="BX491" i="8"/>
  <c r="BV487" i="8"/>
  <c r="CA482" i="8"/>
  <c r="BY484" i="8"/>
  <c r="CB500" i="8"/>
  <c r="CB499" i="8"/>
  <c r="CP250" i="8"/>
  <c r="CK255" i="8"/>
  <c r="CJ362" i="8" s="1"/>
  <c r="CJ256" i="8"/>
  <c r="BZ266" i="8"/>
  <c r="BY373" i="8" s="1"/>
  <c r="CA265" i="8"/>
  <c r="BZ372" i="8" s="1"/>
  <c r="BY267" i="8"/>
  <c r="BX374" i="8" s="1"/>
  <c r="CH258" i="8"/>
  <c r="DC444" i="8"/>
  <c r="DC337" i="8"/>
  <c r="BX268" i="8"/>
  <c r="CM306" i="8"/>
  <c r="CB264" i="8"/>
  <c r="CA371" i="8" s="1"/>
  <c r="DC238" i="8"/>
  <c r="CD262" i="8"/>
  <c r="CC369" i="8" s="1"/>
  <c r="CC263" i="8"/>
  <c r="CB370" i="8" s="1"/>
  <c r="DC125" i="8"/>
  <c r="DC229" i="8" s="1"/>
  <c r="DC554" i="8" s="1"/>
  <c r="DB228" i="8"/>
  <c r="CO417" i="8" l="1"/>
  <c r="CM253" i="8"/>
  <c r="CL360" i="8" s="1"/>
  <c r="CL304" i="8"/>
  <c r="CB501" i="8"/>
  <c r="CO310" i="8"/>
  <c r="CN525" i="8" s="1"/>
  <c r="CO526" i="8"/>
  <c r="CB285" i="8"/>
  <c r="CF476" i="8"/>
  <c r="CL411" i="8"/>
  <c r="CK519" i="8" s="1"/>
  <c r="CB392" i="8"/>
  <c r="CE261" i="8"/>
  <c r="CD368" i="8" s="1"/>
  <c r="CN359" i="8"/>
  <c r="CM359" i="8" s="1"/>
  <c r="CR355" i="8"/>
  <c r="CF367" i="8"/>
  <c r="CE260" i="8" s="1"/>
  <c r="CQ530" i="8"/>
  <c r="CS425" i="8"/>
  <c r="CS318" i="8"/>
  <c r="CL520" i="8"/>
  <c r="CV431" i="8"/>
  <c r="CK254" i="8"/>
  <c r="CQ421" i="8"/>
  <c r="CP529" i="8" s="1"/>
  <c r="CR248" i="8"/>
  <c r="CT246" i="8"/>
  <c r="CS353" i="8" s="1"/>
  <c r="CS354" i="8"/>
  <c r="BW376" i="8"/>
  <c r="BW269" i="8"/>
  <c r="BW375" i="8"/>
  <c r="BW485" i="8"/>
  <c r="CK361" i="8"/>
  <c r="CV351" i="8"/>
  <c r="CT427" i="8"/>
  <c r="CV244" i="8"/>
  <c r="CS247" i="8"/>
  <c r="CW433" i="8"/>
  <c r="CU461" i="8"/>
  <c r="CU352" i="8"/>
  <c r="CQ249" i="8"/>
  <c r="CP356" i="8" s="1"/>
  <c r="CO357" i="8"/>
  <c r="CU245" i="8"/>
  <c r="CO251" i="8"/>
  <c r="CN358" i="8" s="1"/>
  <c r="CV324" i="8"/>
  <c r="CV540" i="8"/>
  <c r="CW243" i="8"/>
  <c r="CX242" i="8"/>
  <c r="CY348" i="8"/>
  <c r="CL412" i="8"/>
  <c r="CW326" i="8"/>
  <c r="CX328" i="8"/>
  <c r="CY241" i="8"/>
  <c r="CT536" i="8"/>
  <c r="CW350" i="8"/>
  <c r="CX349" i="8"/>
  <c r="CG259" i="8"/>
  <c r="CT320" i="8"/>
  <c r="CX435" i="8"/>
  <c r="CJ258" i="25"/>
  <c r="CJ474" i="25"/>
  <c r="CJ365" i="25"/>
  <c r="DB551" i="25"/>
  <c r="DB335" i="25"/>
  <c r="DA441" i="25" s="1"/>
  <c r="DB442" i="25"/>
  <c r="BX492" i="25"/>
  <c r="BX276" i="25"/>
  <c r="BX383" i="25"/>
  <c r="BX491" i="25"/>
  <c r="BX275" i="25"/>
  <c r="BX382" i="25"/>
  <c r="CW326" i="25"/>
  <c r="CU539" i="25"/>
  <c r="CU323" i="25"/>
  <c r="CU430" i="25"/>
  <c r="CB373" i="25"/>
  <c r="CB266" i="25"/>
  <c r="CB482" i="25"/>
  <c r="BW271" i="25"/>
  <c r="BW487" i="25"/>
  <c r="BW378" i="25"/>
  <c r="CU247" i="25"/>
  <c r="CU463" i="25"/>
  <c r="CU354" i="25"/>
  <c r="CO360" i="25"/>
  <c r="CO469" i="25"/>
  <c r="CO253" i="25"/>
  <c r="CQ314" i="25"/>
  <c r="CQ421" i="25"/>
  <c r="CQ530" i="25"/>
  <c r="CQ529" i="25"/>
  <c r="CQ420" i="25"/>
  <c r="CQ313" i="25"/>
  <c r="CD504" i="25"/>
  <c r="CD288" i="25"/>
  <c r="CD395" i="25"/>
  <c r="CQ251" i="25"/>
  <c r="CQ467" i="25"/>
  <c r="CQ358" i="25"/>
  <c r="DC553" i="25"/>
  <c r="DC444" i="25"/>
  <c r="DC337" i="25"/>
  <c r="CA374" i="25"/>
  <c r="CA483" i="25"/>
  <c r="CA267" i="25"/>
  <c r="CY459" i="25"/>
  <c r="CY243" i="25"/>
  <c r="CY350" i="25"/>
  <c r="CV462" i="25"/>
  <c r="CV246" i="25"/>
  <c r="CV353" i="25"/>
  <c r="DC455" i="25"/>
  <c r="DC239" i="25"/>
  <c r="DC346" i="25"/>
  <c r="CX544" i="25"/>
  <c r="CX328" i="25"/>
  <c r="CX435" i="25"/>
  <c r="CN361" i="25"/>
  <c r="CN470" i="25"/>
  <c r="CN254" i="25"/>
  <c r="BY485" i="25"/>
  <c r="BY269" i="25"/>
  <c r="BY376" i="25"/>
  <c r="CR250" i="25"/>
  <c r="CR466" i="25"/>
  <c r="CR357" i="25"/>
  <c r="DC25" i="25"/>
  <c r="DC129" i="25" s="1"/>
  <c r="DB129" i="25"/>
  <c r="DC125" i="25"/>
  <c r="DC229" i="25" s="1"/>
  <c r="DB228" i="25"/>
  <c r="CK473" i="25"/>
  <c r="CK364" i="25"/>
  <c r="CK257" i="25"/>
  <c r="BZ496" i="25"/>
  <c r="BZ280" i="25"/>
  <c r="BZ387" i="25"/>
  <c r="BZ279" i="25"/>
  <c r="BZ386" i="25"/>
  <c r="BZ495" i="25"/>
  <c r="CK409" i="25"/>
  <c r="CK302" i="25"/>
  <c r="CK518" i="25"/>
  <c r="CK301" i="25"/>
  <c r="CK517" i="25"/>
  <c r="CK408" i="25"/>
  <c r="BZ484" i="25"/>
  <c r="BZ268" i="25"/>
  <c r="BZ375" i="25"/>
  <c r="BV272" i="25"/>
  <c r="BV488" i="25"/>
  <c r="BV379" i="25"/>
  <c r="CH403" i="25"/>
  <c r="CH512" i="25"/>
  <c r="CH296" i="25"/>
  <c r="CH402" i="25"/>
  <c r="CH511" i="25"/>
  <c r="CH295" i="25"/>
  <c r="CK520" i="25"/>
  <c r="CK411" i="25"/>
  <c r="CK304" i="25"/>
  <c r="CG477" i="25"/>
  <c r="CG261" i="25"/>
  <c r="CG368" i="25"/>
  <c r="CS465" i="25"/>
  <c r="CS249" i="25"/>
  <c r="CS356" i="25"/>
  <c r="DA334" i="25"/>
  <c r="DA550" i="25"/>
  <c r="DA333" i="25"/>
  <c r="DB347" i="25"/>
  <c r="DB240" i="25"/>
  <c r="DB456" i="25"/>
  <c r="CO310" i="25"/>
  <c r="CO526" i="25"/>
  <c r="CO417" i="25"/>
  <c r="CO416" i="25"/>
  <c r="CO525" i="25"/>
  <c r="CO309" i="25"/>
  <c r="CK519" i="25"/>
  <c r="CK410" i="25"/>
  <c r="CK303" i="25"/>
  <c r="CZ438" i="25"/>
  <c r="CZ331" i="25"/>
  <c r="CZ547" i="25"/>
  <c r="CD264" i="25"/>
  <c r="CD480" i="25"/>
  <c r="CD371" i="25"/>
  <c r="BX377" i="25"/>
  <c r="BX270" i="25"/>
  <c r="BX486" i="25"/>
  <c r="DA440" i="25"/>
  <c r="CZ548" i="25" s="1"/>
  <c r="CF399" i="25"/>
  <c r="CF292" i="25"/>
  <c r="CF508" i="25"/>
  <c r="CF291" i="25"/>
  <c r="CF507" i="25"/>
  <c r="CF398" i="25"/>
  <c r="CI259" i="25"/>
  <c r="CI475" i="25"/>
  <c r="CI366" i="25"/>
  <c r="CP359" i="25"/>
  <c r="CP468" i="25"/>
  <c r="CP252" i="25"/>
  <c r="CU429" i="25"/>
  <c r="CU538" i="25"/>
  <c r="CU322" i="25"/>
  <c r="CU321" i="25"/>
  <c r="CU537" i="25"/>
  <c r="CU428" i="25"/>
  <c r="BZ390" i="25"/>
  <c r="BZ499" i="25"/>
  <c r="BZ283" i="25"/>
  <c r="CL472" i="25"/>
  <c r="CL363" i="25"/>
  <c r="CL256" i="25"/>
  <c r="CE479" i="25"/>
  <c r="CE263" i="25"/>
  <c r="CE370" i="25"/>
  <c r="CH297" i="25"/>
  <c r="CH513" i="25"/>
  <c r="CH404" i="25"/>
  <c r="DA549" i="25"/>
  <c r="CF369" i="25"/>
  <c r="CF262" i="25"/>
  <c r="CF478" i="25"/>
  <c r="CW542" i="25"/>
  <c r="BZ388" i="25"/>
  <c r="BZ497" i="25"/>
  <c r="BZ281" i="25"/>
  <c r="BZ498" i="25"/>
  <c r="BZ282" i="25"/>
  <c r="BZ389" i="25"/>
  <c r="CX351" i="25"/>
  <c r="CX244" i="25"/>
  <c r="CX460" i="25"/>
  <c r="CM255" i="25"/>
  <c r="CM362" i="25"/>
  <c r="CM471" i="25"/>
  <c r="CS318" i="25"/>
  <c r="CS534" i="25"/>
  <c r="CS425" i="25"/>
  <c r="CS533" i="25"/>
  <c r="CS424" i="25"/>
  <c r="CS317" i="25"/>
  <c r="CZ458" i="25"/>
  <c r="CZ242" i="25"/>
  <c r="CZ349" i="25"/>
  <c r="DA348" i="25"/>
  <c r="DA241" i="25"/>
  <c r="DA457" i="25"/>
  <c r="CH476" i="25"/>
  <c r="CH367" i="25"/>
  <c r="CH260" i="25"/>
  <c r="CT248" i="25"/>
  <c r="CT355" i="25"/>
  <c r="CT464" i="25"/>
  <c r="CC372" i="25"/>
  <c r="CC481" i="25"/>
  <c r="CC265" i="25"/>
  <c r="CW461" i="25"/>
  <c r="CW352" i="25"/>
  <c r="CW245" i="25"/>
  <c r="CG365" i="8"/>
  <c r="CI405" i="8"/>
  <c r="CI298" i="8"/>
  <c r="DB345" i="8"/>
  <c r="CZ240" i="8"/>
  <c r="DB336" i="8"/>
  <c r="CK518" i="8"/>
  <c r="CZ439" i="8"/>
  <c r="CI363" i="8"/>
  <c r="CE398" i="8"/>
  <c r="CD504" i="8"/>
  <c r="CI406" i="8"/>
  <c r="DB238" i="8"/>
  <c r="DB443" i="8"/>
  <c r="BU377" i="8"/>
  <c r="DA239" i="8"/>
  <c r="DA346" i="8"/>
  <c r="CZ347" i="8"/>
  <c r="DA441" i="8"/>
  <c r="DA334" i="8"/>
  <c r="BW382" i="8"/>
  <c r="BW381" i="8"/>
  <c r="CA390" i="8"/>
  <c r="CA389" i="8"/>
  <c r="CG401" i="8"/>
  <c r="BY386" i="8"/>
  <c r="BY385" i="8"/>
  <c r="CH403" i="8"/>
  <c r="CR423" i="8"/>
  <c r="CK409" i="8"/>
  <c r="CD395" i="8"/>
  <c r="CE397" i="8"/>
  <c r="CG366" i="8"/>
  <c r="CI299" i="8"/>
  <c r="CY437" i="8"/>
  <c r="CN415" i="8"/>
  <c r="CP419" i="8"/>
  <c r="CU429" i="8"/>
  <c r="BU378" i="8"/>
  <c r="BW275" i="8"/>
  <c r="BW274" i="8"/>
  <c r="BU271" i="8"/>
  <c r="CH512" i="8"/>
  <c r="CI257" i="8"/>
  <c r="CH364" i="8" s="1"/>
  <c r="CG294" i="8"/>
  <c r="CH296" i="8"/>
  <c r="CZ548" i="8"/>
  <c r="CR316" i="8"/>
  <c r="CA283" i="8"/>
  <c r="CA282" i="8"/>
  <c r="BU270" i="8"/>
  <c r="CN308" i="8"/>
  <c r="CE291" i="8"/>
  <c r="CG510" i="8"/>
  <c r="CD288" i="8"/>
  <c r="CU322" i="8"/>
  <c r="CE290" i="8"/>
  <c r="CZ332" i="8"/>
  <c r="BY279" i="8"/>
  <c r="BY278" i="8"/>
  <c r="CY330" i="8"/>
  <c r="CN524" i="8"/>
  <c r="CP312" i="8"/>
  <c r="CK302" i="8"/>
  <c r="CD478" i="8"/>
  <c r="CA481" i="8"/>
  <c r="CS463" i="8"/>
  <c r="CE477" i="8"/>
  <c r="DA455" i="8"/>
  <c r="CX544" i="8"/>
  <c r="DA550" i="8"/>
  <c r="CB480" i="8"/>
  <c r="CH474" i="8"/>
  <c r="BZ482" i="8"/>
  <c r="CM469" i="8"/>
  <c r="CZ456" i="8"/>
  <c r="CI473" i="8"/>
  <c r="CP466" i="8"/>
  <c r="CC479" i="8"/>
  <c r="CX458" i="8"/>
  <c r="CJ472" i="8"/>
  <c r="CK470" i="8"/>
  <c r="CQ465" i="8"/>
  <c r="CT462" i="8"/>
  <c r="CO467" i="8"/>
  <c r="CV460" i="8"/>
  <c r="CK471" i="8"/>
  <c r="BY483" i="8"/>
  <c r="CR464" i="8"/>
  <c r="BW491" i="8"/>
  <c r="BW490" i="8"/>
  <c r="CP528" i="8"/>
  <c r="BU486" i="8"/>
  <c r="DB552" i="8"/>
  <c r="CG475" i="8"/>
  <c r="CI515" i="8"/>
  <c r="CI514" i="8"/>
  <c r="CE507" i="8"/>
  <c r="CE506" i="8"/>
  <c r="BU487" i="8"/>
  <c r="CR532" i="8"/>
  <c r="CU538" i="8"/>
  <c r="CW542" i="8"/>
  <c r="CS534" i="8"/>
  <c r="CM522" i="8"/>
  <c r="CN468" i="8"/>
  <c r="CW459" i="8"/>
  <c r="BY495" i="8"/>
  <c r="BY494" i="8"/>
  <c r="BX484" i="8"/>
  <c r="CY546" i="8"/>
  <c r="CA499" i="8"/>
  <c r="CA498" i="8"/>
  <c r="DB454" i="8"/>
  <c r="CY457" i="8"/>
  <c r="CL305" i="8"/>
  <c r="CI256" i="8"/>
  <c r="CI472" i="8"/>
  <c r="BW268" i="8"/>
  <c r="CG258" i="8"/>
  <c r="BX267" i="8"/>
  <c r="BW374" i="8" s="1"/>
  <c r="CB263" i="8"/>
  <c r="CA370" i="8" s="1"/>
  <c r="BZ265" i="8"/>
  <c r="BY372" i="8" s="1"/>
  <c r="CJ255" i="8"/>
  <c r="CI362" i="8" s="1"/>
  <c r="CA264" i="8"/>
  <c r="BZ371" i="8" s="1"/>
  <c r="CC262" i="8"/>
  <c r="CB369" i="8" s="1"/>
  <c r="BY266" i="8"/>
  <c r="BX373" i="8" s="1"/>
  <c r="CO250" i="8"/>
  <c r="DC445" i="8"/>
  <c r="DC338" i="8"/>
  <c r="CL253" i="8"/>
  <c r="CK360" i="8" s="1"/>
  <c r="CN416" i="8" l="1"/>
  <c r="CK410" i="8"/>
  <c r="CA500" i="8"/>
  <c r="CN309" i="8"/>
  <c r="CM415" i="8" s="1"/>
  <c r="CK303" i="8"/>
  <c r="CJ518" i="8" s="1"/>
  <c r="CR317" i="8"/>
  <c r="CA284" i="8"/>
  <c r="CA391" i="8"/>
  <c r="CD261" i="8"/>
  <c r="CC368" i="8" s="1"/>
  <c r="CQ464" i="8"/>
  <c r="CM252" i="8"/>
  <c r="CL252" i="8" s="1"/>
  <c r="CE476" i="8"/>
  <c r="CP313" i="8"/>
  <c r="CR354" i="8"/>
  <c r="CR424" i="8"/>
  <c r="CE367" i="8"/>
  <c r="CD260" i="8" s="1"/>
  <c r="CU430" i="8"/>
  <c r="CP420" i="8"/>
  <c r="CQ355" i="8"/>
  <c r="CU244" i="8"/>
  <c r="BV485" i="8"/>
  <c r="CJ361" i="8"/>
  <c r="CS462" i="8"/>
  <c r="CS246" i="8"/>
  <c r="CR353" i="8" s="1"/>
  <c r="BV375" i="8"/>
  <c r="CU539" i="8"/>
  <c r="CR247" i="8"/>
  <c r="CU351" i="8"/>
  <c r="CS535" i="8"/>
  <c r="CT461" i="8"/>
  <c r="BV376" i="8"/>
  <c r="BV269" i="8"/>
  <c r="CJ254" i="8"/>
  <c r="CP249" i="8"/>
  <c r="CO356" i="8" s="1"/>
  <c r="CV325" i="8"/>
  <c r="CT245" i="8"/>
  <c r="CT352" i="8"/>
  <c r="CN251" i="8"/>
  <c r="CM358" i="8" s="1"/>
  <c r="CN357" i="8"/>
  <c r="CU323" i="8"/>
  <c r="CX348" i="8"/>
  <c r="CV432" i="8"/>
  <c r="CW349" i="8"/>
  <c r="CX241" i="8"/>
  <c r="CV350" i="8"/>
  <c r="CW242" i="8"/>
  <c r="CV243" i="8"/>
  <c r="CH404" i="8"/>
  <c r="CW434" i="8"/>
  <c r="CF366" i="8"/>
  <c r="CS319" i="8"/>
  <c r="CW327" i="8"/>
  <c r="CS426" i="8"/>
  <c r="CC503" i="8"/>
  <c r="CG367" i="25"/>
  <c r="CG260" i="25"/>
  <c r="CG476" i="25"/>
  <c r="CC480" i="25"/>
  <c r="CC264" i="25"/>
  <c r="CC371" i="25"/>
  <c r="BY497" i="25"/>
  <c r="BY388" i="25"/>
  <c r="BY281" i="25"/>
  <c r="CV352" i="25"/>
  <c r="CV461" i="25"/>
  <c r="CV245" i="25"/>
  <c r="CN416" i="25"/>
  <c r="CN309" i="25"/>
  <c r="CN525" i="25"/>
  <c r="CN308" i="25"/>
  <c r="CN524" i="25"/>
  <c r="CN415" i="25"/>
  <c r="CF477" i="25"/>
  <c r="CF261" i="25"/>
  <c r="CF368" i="25"/>
  <c r="BX376" i="25"/>
  <c r="BX269" i="25"/>
  <c r="BX485" i="25"/>
  <c r="BZ267" i="25"/>
  <c r="BZ374" i="25"/>
  <c r="BZ483" i="25"/>
  <c r="CN253" i="25"/>
  <c r="CN360" i="25"/>
  <c r="CN469" i="25"/>
  <c r="CS355" i="25"/>
  <c r="CS464" i="25"/>
  <c r="CS248" i="25"/>
  <c r="CJ409" i="25"/>
  <c r="CJ518" i="25"/>
  <c r="CJ302" i="25"/>
  <c r="CT247" i="25"/>
  <c r="CT354" i="25"/>
  <c r="CT463" i="25"/>
  <c r="CY546" i="25"/>
  <c r="CY437" i="25"/>
  <c r="CY330" i="25"/>
  <c r="DB553" i="25"/>
  <c r="DB444" i="25"/>
  <c r="DB337" i="25"/>
  <c r="CM361" i="25"/>
  <c r="CM254" i="25"/>
  <c r="CM470" i="25"/>
  <c r="DB346" i="25"/>
  <c r="DB239" i="25"/>
  <c r="DB455" i="25"/>
  <c r="DC554" i="25"/>
  <c r="DC338" i="25"/>
  <c r="DC445" i="25"/>
  <c r="DB552" i="25"/>
  <c r="DB443" i="25"/>
  <c r="DB336" i="25"/>
  <c r="DA442" i="25" s="1"/>
  <c r="DE345" i="25"/>
  <c r="CP251" i="25"/>
  <c r="CP358" i="25"/>
  <c r="CP467" i="25"/>
  <c r="CP313" i="25"/>
  <c r="CP529" i="25"/>
  <c r="CP420" i="25"/>
  <c r="CP419" i="25"/>
  <c r="CP528" i="25"/>
  <c r="CP312" i="25"/>
  <c r="BV271" i="25"/>
  <c r="BV487" i="25"/>
  <c r="BV378" i="25"/>
  <c r="CZ332" i="25"/>
  <c r="CG295" i="25"/>
  <c r="CG402" i="25"/>
  <c r="CG511" i="25"/>
  <c r="CG401" i="25"/>
  <c r="CG510" i="25"/>
  <c r="CG294" i="25"/>
  <c r="CU246" i="25"/>
  <c r="CU462" i="25"/>
  <c r="CU353" i="25"/>
  <c r="DA551" i="25"/>
  <c r="DA335" i="25"/>
  <c r="CW434" i="25"/>
  <c r="CW327" i="25"/>
  <c r="CV433" i="25" s="1"/>
  <c r="CW543" i="25"/>
  <c r="CA482" i="25"/>
  <c r="CA266" i="25"/>
  <c r="CA373" i="25"/>
  <c r="CL255" i="25"/>
  <c r="CL471" i="25"/>
  <c r="CL362" i="25"/>
  <c r="CR356" i="25"/>
  <c r="CR249" i="25"/>
  <c r="CR465" i="25"/>
  <c r="BY386" i="25"/>
  <c r="BY495" i="25"/>
  <c r="BY279" i="25"/>
  <c r="BY385" i="25"/>
  <c r="BY494" i="25"/>
  <c r="BY278" i="25"/>
  <c r="CB372" i="25"/>
  <c r="CB481" i="25"/>
  <c r="CB265" i="25"/>
  <c r="CT429" i="25"/>
  <c r="CT538" i="25"/>
  <c r="CT322" i="25"/>
  <c r="BW377" i="25"/>
  <c r="BW270" i="25"/>
  <c r="BW486" i="25"/>
  <c r="CZ439" i="25"/>
  <c r="CK363" i="25"/>
  <c r="CK256" i="25"/>
  <c r="CK472" i="25"/>
  <c r="CE507" i="25"/>
  <c r="CE398" i="25"/>
  <c r="CE291" i="25"/>
  <c r="CE506" i="25"/>
  <c r="CE397" i="25"/>
  <c r="CE290" i="25"/>
  <c r="CJ303" i="25"/>
  <c r="CJ519" i="25"/>
  <c r="CJ410" i="25"/>
  <c r="DA456" i="25"/>
  <c r="DA240" i="25"/>
  <c r="DA347" i="25"/>
  <c r="BY280" i="25"/>
  <c r="BY496" i="25"/>
  <c r="BY387" i="25"/>
  <c r="CV325" i="25"/>
  <c r="CV432" i="25"/>
  <c r="CV541" i="25"/>
  <c r="CR533" i="25"/>
  <c r="CR317" i="25"/>
  <c r="CR424" i="25"/>
  <c r="CR532" i="25"/>
  <c r="CR423" i="25"/>
  <c r="CR316" i="25"/>
  <c r="CH366" i="25"/>
  <c r="CH259" i="25"/>
  <c r="CH475" i="25"/>
  <c r="CY347" i="8"/>
  <c r="CW351" i="25"/>
  <c r="CW244" i="25"/>
  <c r="CW460" i="25"/>
  <c r="CT321" i="25"/>
  <c r="CT537" i="25"/>
  <c r="CT428" i="25"/>
  <c r="CT536" i="25"/>
  <c r="CT320" i="25"/>
  <c r="CT427" i="25"/>
  <c r="DC238" i="25"/>
  <c r="DB454" i="25" s="1"/>
  <c r="DC345" i="25"/>
  <c r="DC454" i="25"/>
  <c r="BY282" i="25"/>
  <c r="BY389" i="25"/>
  <c r="BY498" i="25"/>
  <c r="CE262" i="25"/>
  <c r="CE478" i="25"/>
  <c r="CE369" i="25"/>
  <c r="CG512" i="25"/>
  <c r="CG403" i="25"/>
  <c r="CG296" i="25"/>
  <c r="CQ466" i="25"/>
  <c r="CQ357" i="25"/>
  <c r="CQ250" i="25"/>
  <c r="CX350" i="25"/>
  <c r="CX243" i="25"/>
  <c r="CX459" i="25"/>
  <c r="CD263" i="25"/>
  <c r="CD370" i="25"/>
  <c r="CD479" i="25"/>
  <c r="BY268" i="25"/>
  <c r="BY375" i="25"/>
  <c r="BY484" i="25"/>
  <c r="CZ348" i="25"/>
  <c r="CZ241" i="25"/>
  <c r="CZ457" i="25"/>
  <c r="CY349" i="25"/>
  <c r="CY458" i="25"/>
  <c r="CY242" i="25"/>
  <c r="CO468" i="25"/>
  <c r="CO252" i="25"/>
  <c r="CO359" i="25"/>
  <c r="CZ549" i="25"/>
  <c r="CZ333" i="25"/>
  <c r="CZ440" i="25"/>
  <c r="CJ517" i="25"/>
  <c r="CJ301" i="25"/>
  <c r="CJ408" i="25"/>
  <c r="CJ407" i="25"/>
  <c r="CJ300" i="25"/>
  <c r="CJ516" i="25"/>
  <c r="CJ364" i="25"/>
  <c r="CJ257" i="25"/>
  <c r="CJ473" i="25"/>
  <c r="CC503" i="25"/>
  <c r="CC287" i="25"/>
  <c r="CC394" i="25"/>
  <c r="BW382" i="25"/>
  <c r="BW275" i="25"/>
  <c r="BW491" i="25"/>
  <c r="BW274" i="25"/>
  <c r="BW381" i="25"/>
  <c r="BW490" i="25"/>
  <c r="CI258" i="25"/>
  <c r="CI474" i="25"/>
  <c r="CI365" i="25"/>
  <c r="CH363" i="8"/>
  <c r="CY331" i="8"/>
  <c r="CF509" i="8"/>
  <c r="DB444" i="8"/>
  <c r="CZ239" i="8"/>
  <c r="CM523" i="8"/>
  <c r="CY547" i="8"/>
  <c r="CY240" i="8"/>
  <c r="CH405" i="8"/>
  <c r="CF259" i="8"/>
  <c r="CF365" i="8"/>
  <c r="CH298" i="8"/>
  <c r="BT377" i="8"/>
  <c r="CZ440" i="8"/>
  <c r="CZ346" i="8"/>
  <c r="DB337" i="8"/>
  <c r="CD397" i="8"/>
  <c r="DA442" i="8"/>
  <c r="CJ517" i="8"/>
  <c r="DA238" i="8"/>
  <c r="DA345" i="8"/>
  <c r="DA335" i="8"/>
  <c r="CX436" i="8"/>
  <c r="BZ389" i="8"/>
  <c r="BZ388" i="8"/>
  <c r="BX385" i="8"/>
  <c r="BX384" i="8"/>
  <c r="CQ422" i="8"/>
  <c r="CF400" i="8"/>
  <c r="CG402" i="8"/>
  <c r="CT428" i="8"/>
  <c r="CG295" i="8"/>
  <c r="CC394" i="8"/>
  <c r="CD396" i="8"/>
  <c r="CK411" i="8"/>
  <c r="CJ408" i="8"/>
  <c r="CG511" i="8"/>
  <c r="BV381" i="8"/>
  <c r="BV380" i="8"/>
  <c r="CM414" i="8"/>
  <c r="CY438" i="8"/>
  <c r="CO418" i="8"/>
  <c r="CH257" i="8"/>
  <c r="CG364" i="8" s="1"/>
  <c r="CX329" i="8"/>
  <c r="CM308" i="8"/>
  <c r="CM307" i="8"/>
  <c r="CH297" i="8"/>
  <c r="BX278" i="8"/>
  <c r="BX277" i="8"/>
  <c r="BT270" i="8"/>
  <c r="CQ248" i="8"/>
  <c r="BZ282" i="8"/>
  <c r="BZ281" i="8"/>
  <c r="CQ315" i="8"/>
  <c r="BV274" i="8"/>
  <c r="BV273" i="8"/>
  <c r="CD290" i="8"/>
  <c r="CT321" i="8"/>
  <c r="CZ333" i="8"/>
  <c r="CJ301" i="8"/>
  <c r="CC287" i="8"/>
  <c r="CO311" i="8"/>
  <c r="CD289" i="8"/>
  <c r="CF293" i="8"/>
  <c r="CX457" i="8"/>
  <c r="BZ481" i="8"/>
  <c r="DA551" i="8"/>
  <c r="BY482" i="8"/>
  <c r="CR463" i="8"/>
  <c r="CJ471" i="8"/>
  <c r="BX483" i="8"/>
  <c r="CV459" i="8"/>
  <c r="CP465" i="8"/>
  <c r="CH473" i="8"/>
  <c r="CW543" i="8"/>
  <c r="CO466" i="8"/>
  <c r="BW484" i="8"/>
  <c r="CL469" i="8"/>
  <c r="CB479" i="8"/>
  <c r="CJ470" i="8"/>
  <c r="CN467" i="8"/>
  <c r="CX545" i="8"/>
  <c r="BT486" i="8"/>
  <c r="CZ455" i="8"/>
  <c r="CW458" i="8"/>
  <c r="CF475" i="8"/>
  <c r="CC478" i="8"/>
  <c r="CA480" i="8"/>
  <c r="CY456" i="8"/>
  <c r="CG474" i="8"/>
  <c r="CM468" i="8"/>
  <c r="CO527" i="8"/>
  <c r="CD506" i="8"/>
  <c r="CD505" i="8"/>
  <c r="BX494" i="8"/>
  <c r="BX493" i="8"/>
  <c r="CV541" i="8"/>
  <c r="BZ498" i="8"/>
  <c r="BZ497" i="8"/>
  <c r="CT537" i="8"/>
  <c r="DA454" i="8"/>
  <c r="CH514" i="8"/>
  <c r="CH513" i="8"/>
  <c r="CU460" i="8"/>
  <c r="CQ531" i="8"/>
  <c r="BV490" i="8"/>
  <c r="BV489" i="8"/>
  <c r="CL521" i="8"/>
  <c r="CR533" i="8"/>
  <c r="DB553" i="8"/>
  <c r="CZ549" i="8"/>
  <c r="CD477" i="8"/>
  <c r="CB262" i="8"/>
  <c r="CA369" i="8" s="1"/>
  <c r="CB478" i="8"/>
  <c r="CA263" i="8"/>
  <c r="BZ370" i="8" s="1"/>
  <c r="CN250" i="8"/>
  <c r="BZ264" i="8"/>
  <c r="BY371" i="8" s="1"/>
  <c r="CH256" i="8"/>
  <c r="CI255" i="8"/>
  <c r="CH362" i="8" s="1"/>
  <c r="BX266" i="8"/>
  <c r="BW373" i="8" s="1"/>
  <c r="BW267" i="8"/>
  <c r="BV374" i="8" s="1"/>
  <c r="CK304" i="8"/>
  <c r="CF258" i="8"/>
  <c r="BY265" i="8"/>
  <c r="BX372" i="8" s="1"/>
  <c r="BV268" i="8"/>
  <c r="CK253" i="8"/>
  <c r="CJ360" i="8" s="1"/>
  <c r="CJ302" i="8" l="1"/>
  <c r="CM524" i="8"/>
  <c r="BZ390" i="8"/>
  <c r="BZ283" i="8"/>
  <c r="BY498" i="8" s="1"/>
  <c r="CJ409" i="8"/>
  <c r="CI301" i="8" s="1"/>
  <c r="BZ499" i="8"/>
  <c r="CC261" i="8"/>
  <c r="CB368" i="8" s="1"/>
  <c r="CQ316" i="8"/>
  <c r="BU485" i="8"/>
  <c r="CL359" i="8"/>
  <c r="CK252" i="8" s="1"/>
  <c r="CP355" i="8"/>
  <c r="CQ354" i="8"/>
  <c r="CO312" i="8"/>
  <c r="CO419" i="8"/>
  <c r="CO528" i="8"/>
  <c r="CQ423" i="8"/>
  <c r="CD476" i="8"/>
  <c r="CT322" i="8"/>
  <c r="CI254" i="8"/>
  <c r="CD367" i="8"/>
  <c r="CC476" i="8" s="1"/>
  <c r="CT351" i="8"/>
  <c r="CQ247" i="8"/>
  <c r="CS352" i="8"/>
  <c r="CR246" i="8"/>
  <c r="CQ246" i="8" s="1"/>
  <c r="CT244" i="8"/>
  <c r="CS245" i="8"/>
  <c r="BU375" i="8"/>
  <c r="BU376" i="8"/>
  <c r="BU269" i="8"/>
  <c r="CI361" i="8"/>
  <c r="CO249" i="8"/>
  <c r="CN356" i="8" s="1"/>
  <c r="CS461" i="8"/>
  <c r="CM251" i="8"/>
  <c r="CL358" i="8" s="1"/>
  <c r="CU431" i="8"/>
  <c r="CU324" i="8"/>
  <c r="CT429" i="8"/>
  <c r="CE259" i="8"/>
  <c r="CW348" i="8"/>
  <c r="CT538" i="8"/>
  <c r="CR425" i="8"/>
  <c r="CM357" i="8"/>
  <c r="CU243" i="8"/>
  <c r="CV242" i="8"/>
  <c r="CR534" i="8"/>
  <c r="CW241" i="8"/>
  <c r="CV349" i="8"/>
  <c r="CU350" i="8"/>
  <c r="CV326" i="8"/>
  <c r="CE366" i="8"/>
  <c r="CV433" i="8"/>
  <c r="CY239" i="8"/>
  <c r="CR318" i="8"/>
  <c r="DA336" i="8"/>
  <c r="CX347" i="8"/>
  <c r="CY346" i="8"/>
  <c r="CJ410" i="8"/>
  <c r="CZ441" i="25"/>
  <c r="CD506" i="25"/>
  <c r="CD397" i="25"/>
  <c r="CD290" i="25"/>
  <c r="CD505" i="25"/>
  <c r="CD396" i="25"/>
  <c r="CD289" i="25"/>
  <c r="CK362" i="25"/>
  <c r="CK255" i="25"/>
  <c r="CK471" i="25"/>
  <c r="DB238" i="25"/>
  <c r="CS463" i="25"/>
  <c r="CS354" i="25"/>
  <c r="CS247" i="25"/>
  <c r="CP357" i="25"/>
  <c r="CP250" i="25"/>
  <c r="CP466" i="25"/>
  <c r="CS321" i="25"/>
  <c r="CS428" i="25"/>
  <c r="CS537" i="25"/>
  <c r="BV486" i="25"/>
  <c r="BV270" i="25"/>
  <c r="BV377" i="25"/>
  <c r="CZ551" i="25"/>
  <c r="CZ335" i="25"/>
  <c r="CL470" i="25"/>
  <c r="CL254" i="25"/>
  <c r="CL361" i="25"/>
  <c r="CZ334" i="25"/>
  <c r="CI302" i="25"/>
  <c r="CI409" i="25"/>
  <c r="CI518" i="25"/>
  <c r="CM524" i="25"/>
  <c r="CM308" i="25"/>
  <c r="CM415" i="25"/>
  <c r="CM414" i="25"/>
  <c r="CM523" i="25"/>
  <c r="CM307" i="25"/>
  <c r="BX281" i="25"/>
  <c r="BX497" i="25"/>
  <c r="BX388" i="25"/>
  <c r="CY333" i="25"/>
  <c r="CY549" i="25"/>
  <c r="CY440" i="25"/>
  <c r="BX386" i="25"/>
  <c r="BX279" i="25"/>
  <c r="BX495" i="25"/>
  <c r="BZ373" i="25"/>
  <c r="BZ482" i="25"/>
  <c r="BZ266" i="25"/>
  <c r="DA552" i="25"/>
  <c r="DA336" i="25"/>
  <c r="CZ442" i="25" s="1"/>
  <c r="DA443" i="25"/>
  <c r="CX545" i="25"/>
  <c r="CX329" i="25"/>
  <c r="CX436" i="25"/>
  <c r="BY374" i="25"/>
  <c r="BY483" i="25"/>
  <c r="BY267" i="25"/>
  <c r="CI257" i="25"/>
  <c r="CI473" i="25"/>
  <c r="CI364" i="25"/>
  <c r="BX375" i="25"/>
  <c r="BX268" i="25"/>
  <c r="BX484" i="25"/>
  <c r="CF511" i="25"/>
  <c r="CF295" i="25"/>
  <c r="CF402" i="25"/>
  <c r="CR464" i="25"/>
  <c r="CR355" i="25"/>
  <c r="CR248" i="25"/>
  <c r="BW485" i="25"/>
  <c r="BW376" i="25"/>
  <c r="BW269" i="25"/>
  <c r="CX242" i="25"/>
  <c r="CX349" i="25"/>
  <c r="CX458" i="25"/>
  <c r="CV351" i="25"/>
  <c r="CV244" i="25"/>
  <c r="CV460" i="25"/>
  <c r="CY332" i="25"/>
  <c r="CY548" i="25"/>
  <c r="CY439" i="25"/>
  <c r="CY438" i="25"/>
  <c r="CB371" i="25"/>
  <c r="CB264" i="25"/>
  <c r="CB480" i="25"/>
  <c r="CQ249" i="25"/>
  <c r="CQ465" i="25"/>
  <c r="CQ356" i="25"/>
  <c r="CY547" i="25"/>
  <c r="BX387" i="25"/>
  <c r="BX280" i="25"/>
  <c r="BX496" i="25"/>
  <c r="CG404" i="8"/>
  <c r="CH258" i="25"/>
  <c r="CH365" i="25"/>
  <c r="CH474" i="25"/>
  <c r="CB393" i="25"/>
  <c r="CB286" i="25"/>
  <c r="CB502" i="25"/>
  <c r="CY457" i="25"/>
  <c r="CY241" i="25"/>
  <c r="CY348" i="25"/>
  <c r="CC370" i="25"/>
  <c r="CC479" i="25"/>
  <c r="CC263" i="25"/>
  <c r="CS536" i="25"/>
  <c r="CS427" i="25"/>
  <c r="CS320" i="25"/>
  <c r="CS426" i="25"/>
  <c r="CS319" i="25"/>
  <c r="CS535" i="25"/>
  <c r="CG475" i="25"/>
  <c r="CG366" i="25"/>
  <c r="CG259" i="25"/>
  <c r="CU431" i="25"/>
  <c r="CU324" i="25"/>
  <c r="CU540" i="25"/>
  <c r="CJ256" i="25"/>
  <c r="CJ363" i="25"/>
  <c r="CJ472" i="25"/>
  <c r="CO251" i="25"/>
  <c r="CO358" i="25"/>
  <c r="CO467" i="25"/>
  <c r="CY331" i="25"/>
  <c r="CE261" i="25"/>
  <c r="CE477" i="25"/>
  <c r="CE368" i="25"/>
  <c r="CZ240" i="25"/>
  <c r="CZ456" i="25"/>
  <c r="CZ347" i="25"/>
  <c r="CA265" i="25"/>
  <c r="CA372" i="25"/>
  <c r="CA481" i="25"/>
  <c r="CX240" i="8"/>
  <c r="CN468" i="25"/>
  <c r="CN359" i="25"/>
  <c r="CN252" i="25"/>
  <c r="CV326" i="25"/>
  <c r="CU432" i="25" s="1"/>
  <c r="CT246" i="25"/>
  <c r="CT353" i="25"/>
  <c r="CT462" i="25"/>
  <c r="BU271" i="25"/>
  <c r="BU487" i="25"/>
  <c r="BU378" i="25"/>
  <c r="DB345" i="25"/>
  <c r="DA346" i="25"/>
  <c r="DA455" i="25"/>
  <c r="DA239" i="25"/>
  <c r="CU461" i="25"/>
  <c r="CU245" i="25"/>
  <c r="CU352" i="25"/>
  <c r="CF260" i="25"/>
  <c r="CF367" i="25"/>
  <c r="CF476" i="25"/>
  <c r="CI516" i="25"/>
  <c r="CI300" i="25"/>
  <c r="CI407" i="25"/>
  <c r="CI299" i="25"/>
  <c r="CI515" i="25"/>
  <c r="CI406" i="25"/>
  <c r="BV490" i="25"/>
  <c r="BV381" i="25"/>
  <c r="BV274" i="25"/>
  <c r="BV273" i="25"/>
  <c r="BV489" i="25"/>
  <c r="BV380" i="25"/>
  <c r="CI517" i="25"/>
  <c r="CI301" i="25"/>
  <c r="CI408" i="25"/>
  <c r="CW350" i="25"/>
  <c r="CW243" i="25"/>
  <c r="CW459" i="25"/>
  <c r="CD262" i="25"/>
  <c r="CD369" i="25"/>
  <c r="CD478" i="25"/>
  <c r="CQ316" i="25"/>
  <c r="CQ423" i="25"/>
  <c r="CQ532" i="25"/>
  <c r="CQ315" i="25"/>
  <c r="CQ422" i="25"/>
  <c r="CQ531" i="25"/>
  <c r="CV542" i="25"/>
  <c r="BX278" i="25"/>
  <c r="BX385" i="25"/>
  <c r="BX494" i="25"/>
  <c r="BX493" i="25"/>
  <c r="BX384" i="25"/>
  <c r="BX277" i="25"/>
  <c r="CF510" i="25"/>
  <c r="CF401" i="25"/>
  <c r="CF294" i="25"/>
  <c r="CF293" i="25"/>
  <c r="CF400" i="25"/>
  <c r="CF509" i="25"/>
  <c r="CO312" i="25"/>
  <c r="CO419" i="25"/>
  <c r="CO528" i="25"/>
  <c r="CO311" i="25"/>
  <c r="CO527" i="25"/>
  <c r="CO418" i="25"/>
  <c r="CZ550" i="25"/>
  <c r="CM360" i="25"/>
  <c r="CM469" i="25"/>
  <c r="CM253" i="25"/>
  <c r="CC395" i="8"/>
  <c r="CX437" i="8"/>
  <c r="CE365" i="8"/>
  <c r="CY332" i="8"/>
  <c r="CE508" i="8"/>
  <c r="CZ238" i="8"/>
  <c r="DA443" i="8"/>
  <c r="CB502" i="8"/>
  <c r="CL523" i="8"/>
  <c r="CZ345" i="8"/>
  <c r="BY389" i="8"/>
  <c r="CG363" i="8"/>
  <c r="CZ441" i="8"/>
  <c r="CN417" i="8"/>
  <c r="CB393" i="8"/>
  <c r="CI407" i="8"/>
  <c r="BW384" i="8"/>
  <c r="BW383" i="8"/>
  <c r="BY388" i="8"/>
  <c r="BY387" i="8"/>
  <c r="CX546" i="8"/>
  <c r="CS427" i="8"/>
  <c r="CL414" i="8"/>
  <c r="CL413" i="8"/>
  <c r="CC396" i="8"/>
  <c r="CW435" i="8"/>
  <c r="BU380" i="8"/>
  <c r="BU379" i="8"/>
  <c r="CX330" i="8"/>
  <c r="CF401" i="8"/>
  <c r="CC288" i="8"/>
  <c r="CP421" i="8"/>
  <c r="CI516" i="8"/>
  <c r="CE399" i="8"/>
  <c r="CG403" i="8"/>
  <c r="CF294" i="8"/>
  <c r="CY439" i="8"/>
  <c r="CN310" i="8"/>
  <c r="BW277" i="8"/>
  <c r="BW276" i="8"/>
  <c r="BU273" i="8"/>
  <c r="BU272" i="8"/>
  <c r="CG297" i="8"/>
  <c r="CB286" i="8"/>
  <c r="CP314" i="8"/>
  <c r="CU459" i="8"/>
  <c r="CL307" i="8"/>
  <c r="CL306" i="8"/>
  <c r="CI300" i="8"/>
  <c r="CW328" i="8"/>
  <c r="BY281" i="8"/>
  <c r="BY280" i="8"/>
  <c r="CI517" i="8"/>
  <c r="CE292" i="8"/>
  <c r="BY282" i="8"/>
  <c r="CZ454" i="8"/>
  <c r="CS320" i="8"/>
  <c r="CP248" i="8"/>
  <c r="CG257" i="8"/>
  <c r="CF364" i="8" s="1"/>
  <c r="CF510" i="8"/>
  <c r="CG296" i="8"/>
  <c r="CZ334" i="8"/>
  <c r="CL522" i="8"/>
  <c r="CC289" i="8"/>
  <c r="BZ480" i="8"/>
  <c r="BW483" i="8"/>
  <c r="BV484" i="8"/>
  <c r="CL468" i="8"/>
  <c r="CP464" i="8"/>
  <c r="CV542" i="8"/>
  <c r="CW457" i="8"/>
  <c r="BY481" i="8"/>
  <c r="CA479" i="8"/>
  <c r="CG473" i="8"/>
  <c r="CQ463" i="8"/>
  <c r="CN466" i="8"/>
  <c r="CT460" i="8"/>
  <c r="CX456" i="8"/>
  <c r="CI471" i="8"/>
  <c r="CO465" i="8"/>
  <c r="CF474" i="8"/>
  <c r="CH472" i="8"/>
  <c r="CE475" i="8"/>
  <c r="CV458" i="8"/>
  <c r="CR462" i="8"/>
  <c r="BU489" i="8"/>
  <c r="BU488" i="8"/>
  <c r="BY497" i="8"/>
  <c r="BY496" i="8"/>
  <c r="DA552" i="8"/>
  <c r="BW493" i="8"/>
  <c r="BW492" i="8"/>
  <c r="CY455" i="8"/>
  <c r="CP530" i="8"/>
  <c r="BX482" i="8"/>
  <c r="CW544" i="8"/>
  <c r="CQ532" i="8"/>
  <c r="CC477" i="8"/>
  <c r="CN526" i="8"/>
  <c r="CU540" i="8"/>
  <c r="CS536" i="8"/>
  <c r="CI470" i="8"/>
  <c r="CZ550" i="8"/>
  <c r="CK469" i="8"/>
  <c r="CC505" i="8"/>
  <c r="CC504" i="8"/>
  <c r="CM467" i="8"/>
  <c r="CY548" i="8"/>
  <c r="CG513" i="8"/>
  <c r="CG512" i="8"/>
  <c r="CK520" i="8"/>
  <c r="CA262" i="8"/>
  <c r="BZ369" i="8" s="1"/>
  <c r="CJ303" i="8"/>
  <c r="BY264" i="8"/>
  <c r="BX371" i="8" s="1"/>
  <c r="BX265" i="8"/>
  <c r="BW372" i="8" s="1"/>
  <c r="CM250" i="8"/>
  <c r="BV267" i="8"/>
  <c r="BU374" i="8" s="1"/>
  <c r="CH255" i="8"/>
  <c r="CG362" i="8" s="1"/>
  <c r="BU268" i="8"/>
  <c r="BW266" i="8"/>
  <c r="BV373" i="8" s="1"/>
  <c r="CE258" i="8"/>
  <c r="CJ253" i="8"/>
  <c r="CI360" i="8" s="1"/>
  <c r="CG256" i="8"/>
  <c r="BZ479" i="8"/>
  <c r="CB261" i="8" l="1"/>
  <c r="CA368" i="8" s="1"/>
  <c r="CI408" i="8"/>
  <c r="CK359" i="8"/>
  <c r="CP354" i="8"/>
  <c r="CN527" i="8"/>
  <c r="CP315" i="8"/>
  <c r="CO314" i="8" s="1"/>
  <c r="CS428" i="8"/>
  <c r="CN418" i="8"/>
  <c r="CN311" i="8"/>
  <c r="CP422" i="8"/>
  <c r="CQ353" i="8"/>
  <c r="CP246" i="8" s="1"/>
  <c r="CH254" i="8"/>
  <c r="CS351" i="8"/>
  <c r="CH361" i="8"/>
  <c r="CP247" i="8"/>
  <c r="CO354" i="8" s="1"/>
  <c r="CR352" i="8"/>
  <c r="CS244" i="8"/>
  <c r="CR461" i="8"/>
  <c r="CC367" i="8"/>
  <c r="CC260" i="8"/>
  <c r="BT485" i="8"/>
  <c r="CR245" i="8"/>
  <c r="CS537" i="8"/>
  <c r="CS321" i="8"/>
  <c r="CD366" i="8"/>
  <c r="CN249" i="8"/>
  <c r="CM356" i="8" s="1"/>
  <c r="CJ359" i="8"/>
  <c r="BT375" i="8"/>
  <c r="CT323" i="8"/>
  <c r="CT430" i="8"/>
  <c r="CL251" i="8"/>
  <c r="CK358" i="8" s="1"/>
  <c r="BT376" i="8"/>
  <c r="BT269" i="8"/>
  <c r="CV241" i="8"/>
  <c r="CD259" i="8"/>
  <c r="CQ533" i="8"/>
  <c r="CV348" i="8"/>
  <c r="CU349" i="8"/>
  <c r="CL357" i="8"/>
  <c r="CT350" i="8"/>
  <c r="CU432" i="8"/>
  <c r="CU242" i="8"/>
  <c r="CT243" i="8"/>
  <c r="CU325" i="8"/>
  <c r="CX239" i="8"/>
  <c r="CQ317" i="8"/>
  <c r="CQ424" i="8"/>
  <c r="CZ442" i="8"/>
  <c r="CB287" i="8"/>
  <c r="CW347" i="8"/>
  <c r="CW240" i="8"/>
  <c r="CX346" i="8"/>
  <c r="CD365" i="8"/>
  <c r="CI409" i="8"/>
  <c r="CX438" i="8"/>
  <c r="CP422" i="25"/>
  <c r="CP315" i="25"/>
  <c r="CP531" i="25"/>
  <c r="CP421" i="25"/>
  <c r="CP530" i="25"/>
  <c r="CP314" i="25"/>
  <c r="CS462" i="25"/>
  <c r="CS246" i="25"/>
  <c r="CS353" i="25"/>
  <c r="CZ346" i="25"/>
  <c r="CZ239" i="25"/>
  <c r="CZ455" i="25"/>
  <c r="CA371" i="25"/>
  <c r="CA264" i="25"/>
  <c r="CA480" i="25"/>
  <c r="CH299" i="25"/>
  <c r="CH515" i="25"/>
  <c r="CH406" i="25"/>
  <c r="CH514" i="25"/>
  <c r="CH298" i="25"/>
  <c r="CH405" i="25"/>
  <c r="CY456" i="25"/>
  <c r="CY240" i="25"/>
  <c r="CY347" i="25"/>
  <c r="CG474" i="25"/>
  <c r="CG365" i="25"/>
  <c r="CG258" i="25"/>
  <c r="BW484" i="25"/>
  <c r="BW268" i="25"/>
  <c r="BW375" i="25"/>
  <c r="BY482" i="25"/>
  <c r="BY266" i="25"/>
  <c r="BY373" i="25"/>
  <c r="CN418" i="25"/>
  <c r="CN311" i="25"/>
  <c r="CN527" i="25"/>
  <c r="CN526" i="25"/>
  <c r="CN310" i="25"/>
  <c r="CN417" i="25"/>
  <c r="BW384" i="25"/>
  <c r="BW277" i="25"/>
  <c r="BW493" i="25"/>
  <c r="BW492" i="25"/>
  <c r="BW383" i="25"/>
  <c r="BW276" i="25"/>
  <c r="CV350" i="25"/>
  <c r="CV459" i="25"/>
  <c r="CV243" i="25"/>
  <c r="BZ372" i="25"/>
  <c r="BZ481" i="25"/>
  <c r="BZ265" i="25"/>
  <c r="CN358" i="25"/>
  <c r="CN251" i="25"/>
  <c r="CN467" i="25"/>
  <c r="CF475" i="25"/>
  <c r="CF366" i="25"/>
  <c r="CF259" i="25"/>
  <c r="CW349" i="25"/>
  <c r="CW242" i="25"/>
  <c r="CW458" i="25"/>
  <c r="CH257" i="25"/>
  <c r="CH473" i="25"/>
  <c r="CH364" i="25"/>
  <c r="CT461" i="25"/>
  <c r="CT352" i="25"/>
  <c r="CT245" i="25"/>
  <c r="CP465" i="25"/>
  <c r="CP356" i="25"/>
  <c r="CP249" i="25"/>
  <c r="BV269" i="25"/>
  <c r="BV376" i="25"/>
  <c r="BV485" i="25"/>
  <c r="BX374" i="25"/>
  <c r="BX267" i="25"/>
  <c r="BX483" i="25"/>
  <c r="CO466" i="25"/>
  <c r="CO357" i="25"/>
  <c r="CO250" i="25"/>
  <c r="CJ471" i="25"/>
  <c r="CJ362" i="25"/>
  <c r="CJ255" i="25"/>
  <c r="CI363" i="25"/>
  <c r="CI256" i="25"/>
  <c r="CI472" i="25"/>
  <c r="CR247" i="25"/>
  <c r="CR354" i="25"/>
  <c r="CR463" i="25"/>
  <c r="CW545" i="8"/>
  <c r="CL469" i="25"/>
  <c r="CL360" i="25"/>
  <c r="CL253" i="25"/>
  <c r="CQ248" i="25"/>
  <c r="CQ464" i="25"/>
  <c r="CQ355" i="25"/>
  <c r="BU486" i="25"/>
  <c r="BU270" i="25"/>
  <c r="BU377" i="25"/>
  <c r="CR427" i="25"/>
  <c r="CR320" i="25"/>
  <c r="CR536" i="25"/>
  <c r="CU460" i="25"/>
  <c r="CU351" i="25"/>
  <c r="CU244" i="25"/>
  <c r="CE510" i="25"/>
  <c r="CE401" i="25"/>
  <c r="CE294" i="25"/>
  <c r="BU489" i="25"/>
  <c r="BU380" i="25"/>
  <c r="BU273" i="25"/>
  <c r="BU272" i="25"/>
  <c r="BU379" i="25"/>
  <c r="BT487" i="25" s="1"/>
  <c r="BU488" i="25"/>
  <c r="CX547" i="25"/>
  <c r="CX331" i="25"/>
  <c r="CX438" i="25"/>
  <c r="CU325" i="25"/>
  <c r="CX437" i="25"/>
  <c r="BW495" i="25"/>
  <c r="BW279" i="25"/>
  <c r="BW386" i="25"/>
  <c r="CY334" i="25"/>
  <c r="CX440" i="25" s="1"/>
  <c r="CY550" i="25"/>
  <c r="CY441" i="25"/>
  <c r="BW494" i="25"/>
  <c r="BW385" i="25"/>
  <c r="BW278" i="25"/>
  <c r="CH516" i="25"/>
  <c r="CH300" i="25"/>
  <c r="CH407" i="25"/>
  <c r="CT431" i="25"/>
  <c r="CT324" i="25"/>
  <c r="CT430" i="25"/>
  <c r="CT323" i="25"/>
  <c r="CT539" i="25"/>
  <c r="CW328" i="25"/>
  <c r="CW435" i="25"/>
  <c r="CW544" i="25"/>
  <c r="BW496" i="25"/>
  <c r="BW387" i="25"/>
  <c r="BW280" i="25"/>
  <c r="CC262" i="25"/>
  <c r="CC478" i="25"/>
  <c r="CC369" i="25"/>
  <c r="CX548" i="25"/>
  <c r="CX439" i="25"/>
  <c r="CX332" i="25"/>
  <c r="CX546" i="25"/>
  <c r="CL307" i="25"/>
  <c r="CL414" i="25"/>
  <c r="CL523" i="25"/>
  <c r="CL306" i="25"/>
  <c r="CL413" i="25"/>
  <c r="CL522" i="25"/>
  <c r="CH517" i="25"/>
  <c r="CH408" i="25"/>
  <c r="CH301" i="25"/>
  <c r="CX457" i="25"/>
  <c r="CX241" i="25"/>
  <c r="CX348" i="25"/>
  <c r="CC289" i="25"/>
  <c r="CC505" i="25"/>
  <c r="CC396" i="25"/>
  <c r="CC395" i="25"/>
  <c r="CC288" i="25"/>
  <c r="CC504" i="25"/>
  <c r="CM468" i="25"/>
  <c r="CM252" i="25"/>
  <c r="CM359" i="25"/>
  <c r="CR535" i="25"/>
  <c r="CR426" i="25"/>
  <c r="CR319" i="25"/>
  <c r="CR534" i="25"/>
  <c r="CR318" i="25"/>
  <c r="CR425" i="25"/>
  <c r="CZ551" i="8"/>
  <c r="CE293" i="25"/>
  <c r="CE509" i="25"/>
  <c r="CE400" i="25"/>
  <c r="CE508" i="25"/>
  <c r="CE292" i="25"/>
  <c r="CE399" i="25"/>
  <c r="CD477" i="25"/>
  <c r="CD261" i="25"/>
  <c r="CD368" i="25"/>
  <c r="CA392" i="25"/>
  <c r="CA285" i="25"/>
  <c r="CA501" i="25"/>
  <c r="CE367" i="25"/>
  <c r="CE476" i="25"/>
  <c r="CE260" i="25"/>
  <c r="CU541" i="25"/>
  <c r="CB479" i="25"/>
  <c r="CB263" i="25"/>
  <c r="CB370" i="25"/>
  <c r="CX330" i="25"/>
  <c r="CW329" i="25" s="1"/>
  <c r="CK361" i="25"/>
  <c r="CK470" i="25"/>
  <c r="CK254" i="25"/>
  <c r="DA454" i="25"/>
  <c r="DA238" i="25"/>
  <c r="DA345" i="25"/>
  <c r="CX331" i="8"/>
  <c r="CF402" i="8"/>
  <c r="CY345" i="8"/>
  <c r="CY238" i="8"/>
  <c r="CY333" i="8"/>
  <c r="CE293" i="8"/>
  <c r="CH515" i="8"/>
  <c r="CH516" i="8"/>
  <c r="CA501" i="8"/>
  <c r="CF363" i="8"/>
  <c r="CE400" i="8"/>
  <c r="CW329" i="8"/>
  <c r="CW436" i="8"/>
  <c r="CK413" i="8"/>
  <c r="CK412" i="8"/>
  <c r="CO248" i="8"/>
  <c r="CO355" i="8"/>
  <c r="CR426" i="8"/>
  <c r="CO420" i="8"/>
  <c r="CA392" i="8"/>
  <c r="CD398" i="8"/>
  <c r="BT379" i="8"/>
  <c r="BT378" i="8"/>
  <c r="BV383" i="8"/>
  <c r="BV382" i="8"/>
  <c r="CB395" i="8"/>
  <c r="BX387" i="8"/>
  <c r="BX386" i="8"/>
  <c r="BX388" i="8"/>
  <c r="CM416" i="8"/>
  <c r="CB394" i="8"/>
  <c r="CK521" i="8"/>
  <c r="CD507" i="8"/>
  <c r="CV434" i="8"/>
  <c r="CF403" i="8"/>
  <c r="CH407" i="8"/>
  <c r="CH406" i="8"/>
  <c r="CY440" i="8"/>
  <c r="CE509" i="8"/>
  <c r="CF257" i="8"/>
  <c r="CE364" i="8" s="1"/>
  <c r="BZ263" i="8"/>
  <c r="BY370" i="8" s="1"/>
  <c r="CR319" i="8"/>
  <c r="CH300" i="8"/>
  <c r="CH299" i="8"/>
  <c r="BT272" i="8"/>
  <c r="BT271" i="8"/>
  <c r="BV276" i="8"/>
  <c r="BV275" i="8"/>
  <c r="CK306" i="8"/>
  <c r="CK305" i="8"/>
  <c r="CU541" i="8"/>
  <c r="CD291" i="8"/>
  <c r="CM309" i="8"/>
  <c r="CF296" i="8"/>
  <c r="CF295" i="8"/>
  <c r="CZ335" i="8"/>
  <c r="CO313" i="8"/>
  <c r="CB288" i="8"/>
  <c r="BX280" i="8"/>
  <c r="BX279" i="8"/>
  <c r="CK522" i="8"/>
  <c r="BX281" i="8"/>
  <c r="CA285" i="8"/>
  <c r="CV327" i="8"/>
  <c r="CY454" i="8"/>
  <c r="CV457" i="8"/>
  <c r="BV483" i="8"/>
  <c r="CU458" i="8"/>
  <c r="CA478" i="8"/>
  <c r="CM466" i="8"/>
  <c r="CJ469" i="8"/>
  <c r="CL467" i="8"/>
  <c r="CE474" i="8"/>
  <c r="CB477" i="8"/>
  <c r="CH471" i="8"/>
  <c r="CT459" i="8"/>
  <c r="BX481" i="8"/>
  <c r="CO464" i="8"/>
  <c r="BW482" i="8"/>
  <c r="CW456" i="8"/>
  <c r="BY480" i="8"/>
  <c r="CO529" i="8"/>
  <c r="BU484" i="8"/>
  <c r="CK468" i="8"/>
  <c r="CR535" i="8"/>
  <c r="CX547" i="8"/>
  <c r="CP531" i="8"/>
  <c r="CJ519" i="8"/>
  <c r="CN465" i="8"/>
  <c r="CM525" i="8"/>
  <c r="CG472" i="8"/>
  <c r="CS460" i="8"/>
  <c r="CQ462" i="8"/>
  <c r="CD475" i="8"/>
  <c r="CV543" i="8"/>
  <c r="CF473" i="8"/>
  <c r="CH470" i="8"/>
  <c r="BV492" i="8"/>
  <c r="BV491" i="8"/>
  <c r="CT539" i="8"/>
  <c r="BT488" i="8"/>
  <c r="BT487" i="8"/>
  <c r="CY549" i="8"/>
  <c r="BX497" i="8"/>
  <c r="CP463" i="8"/>
  <c r="BX496" i="8"/>
  <c r="BX495" i="8"/>
  <c r="CF512" i="8"/>
  <c r="CF511" i="8"/>
  <c r="CB504" i="8"/>
  <c r="CB503" i="8"/>
  <c r="CX455" i="8"/>
  <c r="CI302" i="8"/>
  <c r="CA261" i="8"/>
  <c r="BZ368" i="8" s="1"/>
  <c r="CL250" i="8"/>
  <c r="CI253" i="8"/>
  <c r="CH360" i="8" s="1"/>
  <c r="CF256" i="8"/>
  <c r="BV266" i="8"/>
  <c r="BU373" i="8" s="1"/>
  <c r="BW265" i="8"/>
  <c r="BV372" i="8" s="1"/>
  <c r="BU267" i="8"/>
  <c r="BT374" i="8" s="1"/>
  <c r="BZ262" i="8"/>
  <c r="CD258" i="8"/>
  <c r="CG255" i="8"/>
  <c r="CF362" i="8" s="1"/>
  <c r="BT268" i="8"/>
  <c r="BX264" i="8"/>
  <c r="BW371" i="8" s="1"/>
  <c r="CJ468" i="8"/>
  <c r="CM310" i="8" l="1"/>
  <c r="CO421" i="8"/>
  <c r="CM417" i="8"/>
  <c r="CR427" i="8"/>
  <c r="BS485" i="8"/>
  <c r="CG361" i="8"/>
  <c r="CM526" i="8"/>
  <c r="CR351" i="8"/>
  <c r="CP353" i="8"/>
  <c r="CO246" i="8" s="1"/>
  <c r="CR536" i="8"/>
  <c r="CG254" i="8"/>
  <c r="CO247" i="8"/>
  <c r="CN354" i="8" s="1"/>
  <c r="CB476" i="8"/>
  <c r="CR244" i="8"/>
  <c r="CQ461" i="8"/>
  <c r="CQ245" i="8"/>
  <c r="CR320" i="8"/>
  <c r="CQ426" i="8" s="1"/>
  <c r="CQ352" i="8"/>
  <c r="CC259" i="8"/>
  <c r="CB367" i="8"/>
  <c r="CB260" i="8"/>
  <c r="CK251" i="8"/>
  <c r="CJ358" i="8" s="1"/>
  <c r="CS322" i="8"/>
  <c r="CM249" i="8"/>
  <c r="CL356" i="8" s="1"/>
  <c r="CC366" i="8"/>
  <c r="CU457" i="8"/>
  <c r="BS375" i="8"/>
  <c r="CS429" i="8"/>
  <c r="CK357" i="8"/>
  <c r="CU348" i="8"/>
  <c r="CP316" i="8"/>
  <c r="BS376" i="8"/>
  <c r="BS269" i="8"/>
  <c r="CT349" i="8"/>
  <c r="CS350" i="8"/>
  <c r="CT324" i="8"/>
  <c r="CS243" i="8"/>
  <c r="CW455" i="8"/>
  <c r="CT431" i="8"/>
  <c r="CT242" i="8"/>
  <c r="CW346" i="8"/>
  <c r="CV347" i="8"/>
  <c r="CP423" i="8"/>
  <c r="CY334" i="8"/>
  <c r="CW239" i="8"/>
  <c r="CP532" i="8"/>
  <c r="CV240" i="8"/>
  <c r="CA393" i="8"/>
  <c r="CW330" i="8"/>
  <c r="CC365" i="8"/>
  <c r="CX454" i="8"/>
  <c r="CE401" i="8"/>
  <c r="CW437" i="8"/>
  <c r="CD476" i="25"/>
  <c r="CD260" i="25"/>
  <c r="CD367" i="25"/>
  <c r="CK413" i="25"/>
  <c r="CK306" i="25"/>
  <c r="CK522" i="25"/>
  <c r="CK305" i="25"/>
  <c r="CK521" i="25"/>
  <c r="CK412" i="25"/>
  <c r="CX333" i="25"/>
  <c r="CH363" i="25"/>
  <c r="CH256" i="25"/>
  <c r="CH472" i="25"/>
  <c r="CS245" i="25"/>
  <c r="CS461" i="25"/>
  <c r="CS352" i="25"/>
  <c r="CE475" i="25"/>
  <c r="CE259" i="25"/>
  <c r="CE366" i="25"/>
  <c r="CF258" i="25"/>
  <c r="CF474" i="25"/>
  <c r="CF365" i="25"/>
  <c r="CB395" i="25"/>
  <c r="CB288" i="25"/>
  <c r="CB504" i="25"/>
  <c r="CB287" i="25"/>
  <c r="CB394" i="25"/>
  <c r="CB503" i="25"/>
  <c r="BT486" i="25"/>
  <c r="BT270" i="25"/>
  <c r="BT377" i="25"/>
  <c r="CG406" i="25"/>
  <c r="CG299" i="25"/>
  <c r="CG515" i="25"/>
  <c r="CI362" i="25"/>
  <c r="CI255" i="25"/>
  <c r="CI471" i="25"/>
  <c r="BV383" i="25"/>
  <c r="BV276" i="25"/>
  <c r="BV492" i="25"/>
  <c r="BV491" i="25"/>
  <c r="BV275" i="25"/>
  <c r="BV382" i="25"/>
  <c r="CR353" i="25"/>
  <c r="CR246" i="25"/>
  <c r="CR462" i="25"/>
  <c r="CC477" i="25"/>
  <c r="CC368" i="25"/>
  <c r="CC261" i="25"/>
  <c r="CW436" i="25"/>
  <c r="CV544" i="25" s="1"/>
  <c r="CQ535" i="25"/>
  <c r="CQ319" i="25"/>
  <c r="CQ426" i="25"/>
  <c r="CG516" i="25"/>
  <c r="CG300" i="25"/>
  <c r="CG407" i="25"/>
  <c r="CD399" i="25"/>
  <c r="CD508" i="25"/>
  <c r="CD292" i="25"/>
  <c r="CD398" i="25"/>
  <c r="CD291" i="25"/>
  <c r="CD507" i="25"/>
  <c r="CW439" i="25"/>
  <c r="CW332" i="25"/>
  <c r="CW548" i="25"/>
  <c r="CW545" i="25"/>
  <c r="BV494" i="25"/>
  <c r="BV278" i="25"/>
  <c r="BV385" i="25"/>
  <c r="CN250" i="25"/>
  <c r="CN357" i="25"/>
  <c r="CN466" i="25"/>
  <c r="BX482" i="25"/>
  <c r="BX266" i="25"/>
  <c r="BX373" i="25"/>
  <c r="CQ425" i="25"/>
  <c r="CQ318" i="25"/>
  <c r="CQ534" i="25"/>
  <c r="CQ533" i="25"/>
  <c r="CQ424" i="25"/>
  <c r="CQ317" i="25"/>
  <c r="CB262" i="25"/>
  <c r="CB478" i="25"/>
  <c r="CB369" i="25"/>
  <c r="CW547" i="25"/>
  <c r="CW331" i="25"/>
  <c r="CW438" i="25"/>
  <c r="BZ391" i="25"/>
  <c r="BZ284" i="25"/>
  <c r="BZ500" i="25"/>
  <c r="BU376" i="25"/>
  <c r="BU269" i="25"/>
  <c r="BU485" i="25"/>
  <c r="CG473" i="25"/>
  <c r="CG257" i="25"/>
  <c r="CG364" i="25"/>
  <c r="BY372" i="25"/>
  <c r="BY265" i="25"/>
  <c r="BY481" i="25"/>
  <c r="BV493" i="25"/>
  <c r="BV277" i="25"/>
  <c r="BV384" i="25"/>
  <c r="BZ264" i="25"/>
  <c r="BZ480" i="25"/>
  <c r="BZ371" i="25"/>
  <c r="CX238" i="8"/>
  <c r="CA263" i="25"/>
  <c r="CA370" i="25"/>
  <c r="CA479" i="25"/>
  <c r="CT460" i="25"/>
  <c r="CT351" i="25"/>
  <c r="CT244" i="25"/>
  <c r="CO314" i="25"/>
  <c r="CO421" i="25"/>
  <c r="CO530" i="25"/>
  <c r="CO313" i="25"/>
  <c r="CO420" i="25"/>
  <c r="CO529" i="25"/>
  <c r="BT271" i="25"/>
  <c r="CW457" i="25"/>
  <c r="CW241" i="25"/>
  <c r="CW348" i="25"/>
  <c r="CS430" i="25"/>
  <c r="CS539" i="25"/>
  <c r="CS323" i="25"/>
  <c r="CS538" i="25"/>
  <c r="CS322" i="25"/>
  <c r="CS429" i="25"/>
  <c r="BT488" i="25"/>
  <c r="BT272" i="25"/>
  <c r="BT379" i="25"/>
  <c r="CO465" i="25"/>
  <c r="CO249" i="25"/>
  <c r="CO356" i="25"/>
  <c r="CG514" i="25"/>
  <c r="CG298" i="25"/>
  <c r="CG405" i="25"/>
  <c r="CG513" i="25"/>
  <c r="CG404" i="25"/>
  <c r="CG297" i="25"/>
  <c r="CW546" i="25"/>
  <c r="CW330" i="25"/>
  <c r="CW437" i="25"/>
  <c r="CM467" i="25"/>
  <c r="CM251" i="25"/>
  <c r="CM358" i="25"/>
  <c r="BT378" i="25"/>
  <c r="CL252" i="25"/>
  <c r="CL468" i="25"/>
  <c r="CL359" i="25"/>
  <c r="CX549" i="25"/>
  <c r="BV279" i="25"/>
  <c r="BV495" i="25"/>
  <c r="BV386" i="25"/>
  <c r="CP355" i="25"/>
  <c r="CP248" i="25"/>
  <c r="CP464" i="25"/>
  <c r="CQ463" i="25"/>
  <c r="CQ354" i="25"/>
  <c r="CQ247" i="25"/>
  <c r="CV458" i="25"/>
  <c r="CV349" i="25"/>
  <c r="CV242" i="25"/>
  <c r="BV375" i="25"/>
  <c r="BV268" i="25"/>
  <c r="BV484" i="25"/>
  <c r="CV328" i="25"/>
  <c r="CV327" i="25"/>
  <c r="CV543" i="25"/>
  <c r="CV434" i="25"/>
  <c r="CZ345" i="25"/>
  <c r="CZ238" i="25"/>
  <c r="CZ454" i="25"/>
  <c r="CX456" i="25"/>
  <c r="CX240" i="25"/>
  <c r="CX347" i="25"/>
  <c r="CX345" i="8"/>
  <c r="CJ254" i="25"/>
  <c r="CJ470" i="25"/>
  <c r="CJ361" i="25"/>
  <c r="CD400" i="25"/>
  <c r="CD509" i="25"/>
  <c r="CD293" i="25"/>
  <c r="CT540" i="25"/>
  <c r="CK253" i="25"/>
  <c r="CK469" i="25"/>
  <c r="CK360" i="25"/>
  <c r="BW374" i="25"/>
  <c r="BW483" i="25"/>
  <c r="BW267" i="25"/>
  <c r="CU459" i="25"/>
  <c r="CU243" i="25"/>
  <c r="CU350" i="25"/>
  <c r="CM526" i="25"/>
  <c r="CM417" i="25"/>
  <c r="CM310" i="25"/>
  <c r="CM309" i="25"/>
  <c r="CM525" i="25"/>
  <c r="CM416" i="25"/>
  <c r="CY346" i="25"/>
  <c r="CY239" i="25"/>
  <c r="CY455" i="25"/>
  <c r="CG514" i="8"/>
  <c r="CD508" i="8"/>
  <c r="CX439" i="8"/>
  <c r="CJ520" i="8"/>
  <c r="CD292" i="8"/>
  <c r="CV435" i="8"/>
  <c r="CV328" i="8"/>
  <c r="CA286" i="8"/>
  <c r="CC506" i="8"/>
  <c r="CX332" i="8"/>
  <c r="CV544" i="8"/>
  <c r="CN248" i="8"/>
  <c r="CE363" i="8"/>
  <c r="CD399" i="8"/>
  <c r="CG515" i="8"/>
  <c r="BZ500" i="8"/>
  <c r="CA394" i="8"/>
  <c r="CY441" i="8"/>
  <c r="CC397" i="8"/>
  <c r="CU433" i="8"/>
  <c r="BY369" i="8"/>
  <c r="CJ412" i="8"/>
  <c r="CJ411" i="8"/>
  <c r="BU382" i="8"/>
  <c r="BU381" i="8"/>
  <c r="CH408" i="8"/>
  <c r="CL416" i="8"/>
  <c r="CL415" i="8"/>
  <c r="BW386" i="8"/>
  <c r="BW385" i="8"/>
  <c r="BZ391" i="8"/>
  <c r="BW387" i="8"/>
  <c r="BS378" i="8"/>
  <c r="BS377" i="8"/>
  <c r="CN355" i="8"/>
  <c r="CN420" i="8"/>
  <c r="CN419" i="8"/>
  <c r="CG406" i="8"/>
  <c r="CG405" i="8"/>
  <c r="CE402" i="8"/>
  <c r="CQ425" i="8"/>
  <c r="CG299" i="8"/>
  <c r="CG298" i="8"/>
  <c r="BW279" i="8"/>
  <c r="BW278" i="8"/>
  <c r="CQ318" i="8"/>
  <c r="BW280" i="8"/>
  <c r="BY263" i="8"/>
  <c r="BX370" i="8" s="1"/>
  <c r="CU241" i="8"/>
  <c r="CN312" i="8"/>
  <c r="CJ305" i="8"/>
  <c r="CJ304" i="8"/>
  <c r="CE257" i="8"/>
  <c r="CD364" i="8" s="1"/>
  <c r="CE295" i="8"/>
  <c r="CE294" i="8"/>
  <c r="BU275" i="8"/>
  <c r="BU274" i="8"/>
  <c r="CJ521" i="8"/>
  <c r="CU326" i="8"/>
  <c r="BZ284" i="8"/>
  <c r="CL309" i="8"/>
  <c r="CL308" i="8"/>
  <c r="CJ252" i="8"/>
  <c r="CI359" i="8" s="1"/>
  <c r="BS271" i="8"/>
  <c r="BS270" i="8"/>
  <c r="CC290" i="8"/>
  <c r="CA287" i="8"/>
  <c r="CT540" i="8"/>
  <c r="CY550" i="8"/>
  <c r="CX548" i="8"/>
  <c r="BU483" i="8"/>
  <c r="CE473" i="8"/>
  <c r="CV456" i="8"/>
  <c r="CM465" i="8"/>
  <c r="BZ478" i="8"/>
  <c r="BW481" i="8"/>
  <c r="CP462" i="8"/>
  <c r="CK467" i="8"/>
  <c r="CD474" i="8"/>
  <c r="BY479" i="8"/>
  <c r="CI469" i="8"/>
  <c r="BT484" i="8"/>
  <c r="BW496" i="8"/>
  <c r="CF472" i="8"/>
  <c r="CC475" i="8"/>
  <c r="CR460" i="8"/>
  <c r="CO463" i="8"/>
  <c r="BV482" i="8"/>
  <c r="CA477" i="8"/>
  <c r="CL466" i="8"/>
  <c r="BW495" i="8"/>
  <c r="BW494" i="8"/>
  <c r="BS487" i="8"/>
  <c r="BS486" i="8"/>
  <c r="CW546" i="8"/>
  <c r="CA503" i="8"/>
  <c r="CA502" i="8"/>
  <c r="CS459" i="8"/>
  <c r="CQ534" i="8"/>
  <c r="CN464" i="8"/>
  <c r="CG471" i="8"/>
  <c r="BU491" i="8"/>
  <c r="BU490" i="8"/>
  <c r="BX480" i="8"/>
  <c r="CU542" i="8"/>
  <c r="CN528" i="8"/>
  <c r="CS538" i="8"/>
  <c r="CT458" i="8"/>
  <c r="CO530" i="8"/>
  <c r="CE511" i="8"/>
  <c r="CE510" i="8"/>
  <c r="CL525" i="8"/>
  <c r="CL524" i="8"/>
  <c r="CG470" i="8"/>
  <c r="CI518" i="8"/>
  <c r="BT267" i="8"/>
  <c r="BS374" i="8" s="1"/>
  <c r="CK250" i="8"/>
  <c r="BU266" i="8"/>
  <c r="BT373" i="8" s="1"/>
  <c r="CH301" i="8"/>
  <c r="BZ261" i="8"/>
  <c r="BY368" i="8" s="1"/>
  <c r="CE256" i="8"/>
  <c r="CF255" i="8"/>
  <c r="CE362" i="8" s="1"/>
  <c r="BW264" i="8"/>
  <c r="BV371" i="8" s="1"/>
  <c r="CN313" i="8"/>
  <c r="CC258" i="8"/>
  <c r="BY262" i="8"/>
  <c r="BV265" i="8"/>
  <c r="BU372" i="8" s="1"/>
  <c r="CH253" i="8"/>
  <c r="CG360" i="8" s="1"/>
  <c r="BS268" i="8"/>
  <c r="CF361" i="8" l="1"/>
  <c r="CN247" i="8"/>
  <c r="CQ244" i="8"/>
  <c r="CF254" i="8"/>
  <c r="CE361" i="8" s="1"/>
  <c r="CO353" i="8"/>
  <c r="CN353" i="8" s="1"/>
  <c r="CB259" i="8"/>
  <c r="CP245" i="8"/>
  <c r="CQ319" i="8"/>
  <c r="CP425" i="8" s="1"/>
  <c r="CL249" i="8"/>
  <c r="CK356" i="8" s="1"/>
  <c r="CQ351" i="8"/>
  <c r="CP351" i="8" s="1"/>
  <c r="CQ535" i="8"/>
  <c r="CP352" i="8"/>
  <c r="CP461" i="8"/>
  <c r="CJ251" i="8"/>
  <c r="CI251" i="8" s="1"/>
  <c r="CR428" i="8"/>
  <c r="CA367" i="8"/>
  <c r="CA260" i="8"/>
  <c r="CA476" i="8"/>
  <c r="CB366" i="8"/>
  <c r="CT348" i="8"/>
  <c r="CO531" i="8"/>
  <c r="BR375" i="8"/>
  <c r="CJ357" i="8"/>
  <c r="CR350" i="8"/>
  <c r="CS430" i="8"/>
  <c r="CS323" i="8"/>
  <c r="CS349" i="8"/>
  <c r="CR243" i="8"/>
  <c r="CS539" i="8"/>
  <c r="CS242" i="8"/>
  <c r="CO315" i="8"/>
  <c r="CU543" i="8"/>
  <c r="CV239" i="8"/>
  <c r="CO422" i="8"/>
  <c r="CU240" i="8"/>
  <c r="CX440" i="8"/>
  <c r="CU347" i="8"/>
  <c r="CV346" i="8"/>
  <c r="CW238" i="8"/>
  <c r="CC507" i="8"/>
  <c r="CV436" i="8"/>
  <c r="CB365" i="8"/>
  <c r="BZ392" i="8"/>
  <c r="CV329" i="8"/>
  <c r="CU327" i="8"/>
  <c r="CC291" i="8"/>
  <c r="CW345" i="8"/>
  <c r="BZ285" i="8"/>
  <c r="CW456" i="25"/>
  <c r="CW347" i="25"/>
  <c r="CW240" i="25"/>
  <c r="CV435" i="25"/>
  <c r="CU327" i="25" s="1"/>
  <c r="CS351" i="25"/>
  <c r="CS244" i="25"/>
  <c r="CS460" i="25"/>
  <c r="CF257" i="25"/>
  <c r="CF364" i="25"/>
  <c r="CF473" i="25"/>
  <c r="BU278" i="25"/>
  <c r="BU385" i="25"/>
  <c r="BU494" i="25"/>
  <c r="CC291" i="25"/>
  <c r="CC398" i="25"/>
  <c r="CC507" i="25"/>
  <c r="CC290" i="25"/>
  <c r="CC506" i="25"/>
  <c r="CC397" i="25"/>
  <c r="CE474" i="25"/>
  <c r="CE258" i="25"/>
  <c r="CE365" i="25"/>
  <c r="CV457" i="25"/>
  <c r="CV348" i="25"/>
  <c r="CV241" i="25"/>
  <c r="CP425" i="25"/>
  <c r="CP318" i="25"/>
  <c r="CP534" i="25"/>
  <c r="CF299" i="25"/>
  <c r="CF515" i="25"/>
  <c r="CF406" i="25"/>
  <c r="CC476" i="25"/>
  <c r="CC260" i="25"/>
  <c r="CC367" i="25"/>
  <c r="CR429" i="25"/>
  <c r="CR322" i="25"/>
  <c r="CR538" i="25"/>
  <c r="CR321" i="25"/>
  <c r="CR428" i="25"/>
  <c r="CR537" i="25"/>
  <c r="CV331" i="25"/>
  <c r="CV438" i="25"/>
  <c r="CV547" i="25"/>
  <c r="CB477" i="25"/>
  <c r="CB261" i="25"/>
  <c r="CB368" i="25"/>
  <c r="BY480" i="25"/>
  <c r="BY264" i="25"/>
  <c r="BY371" i="25"/>
  <c r="CF298" i="25"/>
  <c r="CF405" i="25"/>
  <c r="CF514" i="25"/>
  <c r="BT485" i="25"/>
  <c r="BT376" i="25"/>
  <c r="BT269" i="25"/>
  <c r="BU382" i="25"/>
  <c r="BU275" i="25"/>
  <c r="BU491" i="25"/>
  <c r="BU490" i="25"/>
  <c r="BU381" i="25"/>
  <c r="BU274" i="25"/>
  <c r="CT243" i="25"/>
  <c r="CT459" i="25"/>
  <c r="CT350" i="25"/>
  <c r="BU384" i="25"/>
  <c r="BU493" i="25"/>
  <c r="BU277" i="25"/>
  <c r="BW482" i="25"/>
  <c r="BW373" i="25"/>
  <c r="BW266" i="25"/>
  <c r="BS270" i="25"/>
  <c r="BS486" i="25"/>
  <c r="BS377" i="25"/>
  <c r="CA287" i="25"/>
  <c r="CA503" i="25"/>
  <c r="CA394" i="25"/>
  <c r="CA286" i="25"/>
  <c r="CA393" i="25"/>
  <c r="CA502" i="25"/>
  <c r="CC292" i="25"/>
  <c r="CC508" i="25"/>
  <c r="CC399" i="25"/>
  <c r="CL467" i="25"/>
  <c r="CL358" i="25"/>
  <c r="CL251" i="25"/>
  <c r="CX346" i="25"/>
  <c r="CX239" i="25"/>
  <c r="CX455" i="25"/>
  <c r="BZ479" i="25"/>
  <c r="BZ370" i="25"/>
  <c r="BZ263" i="25"/>
  <c r="BU383" i="25"/>
  <c r="BU492" i="25"/>
  <c r="BU276" i="25"/>
  <c r="CN465" i="25"/>
  <c r="CN249" i="25"/>
  <c r="CN356" i="25"/>
  <c r="BY283" i="25"/>
  <c r="BY499" i="25"/>
  <c r="BY390" i="25"/>
  <c r="CA262" i="25"/>
  <c r="CA478" i="25"/>
  <c r="CA369" i="25"/>
  <c r="CQ353" i="25"/>
  <c r="CQ462" i="25"/>
  <c r="CQ246" i="25"/>
  <c r="CR352" i="25"/>
  <c r="CR461" i="25"/>
  <c r="CR245" i="25"/>
  <c r="CJ521" i="25"/>
  <c r="CJ305" i="25"/>
  <c r="CJ412" i="25"/>
  <c r="CJ411" i="25"/>
  <c r="CJ304" i="25"/>
  <c r="CJ520" i="25"/>
  <c r="CJ253" i="25"/>
  <c r="CJ469" i="25"/>
  <c r="CJ360" i="25"/>
  <c r="CP247" i="25"/>
  <c r="CP354" i="25"/>
  <c r="CP463" i="25"/>
  <c r="CW331" i="8"/>
  <c r="BS487" i="25"/>
  <c r="BS271" i="25"/>
  <c r="BS378" i="25"/>
  <c r="CV546" i="25"/>
  <c r="CV330" i="25"/>
  <c r="CV437" i="25"/>
  <c r="BX372" i="25"/>
  <c r="BX265" i="25"/>
  <c r="BX481" i="25"/>
  <c r="CP424" i="25"/>
  <c r="CP533" i="25"/>
  <c r="CP317" i="25"/>
  <c r="CP423" i="25"/>
  <c r="CP316" i="25"/>
  <c r="CP532" i="25"/>
  <c r="CV545" i="25"/>
  <c r="CY238" i="25"/>
  <c r="CY454" i="25"/>
  <c r="CY345" i="25"/>
  <c r="CO248" i="25"/>
  <c r="CO464" i="25"/>
  <c r="CO355" i="25"/>
  <c r="CN529" i="25"/>
  <c r="CN420" i="25"/>
  <c r="CN313" i="25"/>
  <c r="CN419" i="25"/>
  <c r="CN312" i="25"/>
  <c r="CN528" i="25"/>
  <c r="CI254" i="25"/>
  <c r="CI470" i="25"/>
  <c r="CI361" i="25"/>
  <c r="CU543" i="25"/>
  <c r="CU434" i="25"/>
  <c r="CU433" i="25"/>
  <c r="CU542" i="25"/>
  <c r="CU326" i="25"/>
  <c r="CU242" i="25"/>
  <c r="CU458" i="25"/>
  <c r="CU349" i="25"/>
  <c r="CM250" i="25"/>
  <c r="CM357" i="25"/>
  <c r="CM466" i="25"/>
  <c r="CH362" i="25"/>
  <c r="CH255" i="25"/>
  <c r="CH471" i="25"/>
  <c r="CG256" i="25"/>
  <c r="CG472" i="25"/>
  <c r="CG363" i="25"/>
  <c r="CV329" i="25"/>
  <c r="CU328" i="25"/>
  <c r="CU435" i="25"/>
  <c r="CD475" i="25"/>
  <c r="CD259" i="25"/>
  <c r="CD366" i="25"/>
  <c r="BV267" i="25"/>
  <c r="BV374" i="25"/>
  <c r="BV483" i="25"/>
  <c r="BU484" i="25"/>
  <c r="BU268" i="25"/>
  <c r="BU375" i="25"/>
  <c r="CW454" i="8"/>
  <c r="CL416" i="25"/>
  <c r="CL309" i="25"/>
  <c r="CL525" i="25"/>
  <c r="CL524" i="25"/>
  <c r="CL415" i="25"/>
  <c r="CL308" i="25"/>
  <c r="CK468" i="25"/>
  <c r="CK252" i="25"/>
  <c r="CK359" i="25"/>
  <c r="CF297" i="25"/>
  <c r="CF513" i="25"/>
  <c r="CF404" i="25"/>
  <c r="CF512" i="25"/>
  <c r="CF296" i="25"/>
  <c r="CF403" i="25"/>
  <c r="CV436" i="25"/>
  <c r="CU434" i="8"/>
  <c r="CW438" i="8"/>
  <c r="CW547" i="8"/>
  <c r="CM355" i="8"/>
  <c r="CC398" i="8"/>
  <c r="BZ393" i="8"/>
  <c r="CX549" i="8"/>
  <c r="CB505" i="8"/>
  <c r="CF514" i="8"/>
  <c r="BY499" i="8"/>
  <c r="CM354" i="8"/>
  <c r="CM248" i="8"/>
  <c r="BX369" i="8"/>
  <c r="CF513" i="8"/>
  <c r="CI519" i="8"/>
  <c r="CM419" i="8"/>
  <c r="CM418" i="8"/>
  <c r="CK415" i="8"/>
  <c r="CK414" i="8"/>
  <c r="CG407" i="8"/>
  <c r="BY390" i="8"/>
  <c r="CT457" i="8"/>
  <c r="CT432" i="8"/>
  <c r="CP424" i="8"/>
  <c r="BV385" i="8"/>
  <c r="BV384" i="8"/>
  <c r="BV386" i="8"/>
  <c r="CF405" i="8"/>
  <c r="CF404" i="8"/>
  <c r="BR377" i="8"/>
  <c r="BR376" i="8"/>
  <c r="CD363" i="8"/>
  <c r="BT381" i="8"/>
  <c r="BT380" i="8"/>
  <c r="BZ286" i="8"/>
  <c r="CD401" i="8"/>
  <c r="CD400" i="8"/>
  <c r="CI411" i="8"/>
  <c r="CI410" i="8"/>
  <c r="CI520" i="8"/>
  <c r="CB396" i="8"/>
  <c r="BR270" i="8"/>
  <c r="BR269" i="8"/>
  <c r="BT274" i="8"/>
  <c r="BT273" i="8"/>
  <c r="CP317" i="8"/>
  <c r="CI252" i="8"/>
  <c r="CH359" i="8" s="1"/>
  <c r="CD294" i="8"/>
  <c r="CD293" i="8"/>
  <c r="CX333" i="8"/>
  <c r="CK308" i="8"/>
  <c r="CK307" i="8"/>
  <c r="BV278" i="8"/>
  <c r="BV277" i="8"/>
  <c r="CD257" i="8"/>
  <c r="CC364" i="8" s="1"/>
  <c r="BV279" i="8"/>
  <c r="CR321" i="8"/>
  <c r="BY283" i="8"/>
  <c r="CF298" i="8"/>
  <c r="CF297" i="8"/>
  <c r="CT325" i="8"/>
  <c r="CI304" i="8"/>
  <c r="CI303" i="8"/>
  <c r="CM311" i="8"/>
  <c r="CB289" i="8"/>
  <c r="CT241" i="8"/>
  <c r="BX263" i="8"/>
  <c r="BW370" i="8" s="1"/>
  <c r="CB475" i="8"/>
  <c r="BU482" i="8"/>
  <c r="CL465" i="8"/>
  <c r="BV481" i="8"/>
  <c r="CV455" i="8"/>
  <c r="CS458" i="8"/>
  <c r="BZ477" i="8"/>
  <c r="CO462" i="8"/>
  <c r="BS484" i="8"/>
  <c r="CR459" i="8"/>
  <c r="CK466" i="8"/>
  <c r="CM464" i="8"/>
  <c r="BV495" i="8"/>
  <c r="BY478" i="8"/>
  <c r="CJ467" i="8"/>
  <c r="CI468" i="8"/>
  <c r="CQ460" i="8"/>
  <c r="BX479" i="8"/>
  <c r="CN463" i="8"/>
  <c r="BV494" i="8"/>
  <c r="BV493" i="8"/>
  <c r="CR537" i="8"/>
  <c r="CU456" i="8"/>
  <c r="CD510" i="8"/>
  <c r="CD509" i="8"/>
  <c r="CC474" i="8"/>
  <c r="CV545" i="8"/>
  <c r="BT483" i="8"/>
  <c r="BT490" i="8"/>
  <c r="BT489" i="8"/>
  <c r="BR486" i="8"/>
  <c r="BZ502" i="8"/>
  <c r="BZ501" i="8"/>
  <c r="CF471" i="8"/>
  <c r="CM527" i="8"/>
  <c r="CN529" i="8"/>
  <c r="BR485" i="8"/>
  <c r="CF470" i="8"/>
  <c r="CP533" i="8"/>
  <c r="CT541" i="8"/>
  <c r="CH469" i="8"/>
  <c r="BW480" i="8"/>
  <c r="CE472" i="8"/>
  <c r="CH517" i="8"/>
  <c r="CD473" i="8"/>
  <c r="CK524" i="8"/>
  <c r="CK523" i="8"/>
  <c r="BX262" i="8"/>
  <c r="CM247" i="8"/>
  <c r="BY261" i="8"/>
  <c r="BX368" i="8" s="1"/>
  <c r="CN246" i="8"/>
  <c r="CB258" i="8"/>
  <c r="CJ250" i="8"/>
  <c r="BS267" i="8"/>
  <c r="BR374" i="8" s="1"/>
  <c r="CM312" i="8"/>
  <c r="BR268" i="8"/>
  <c r="CE255" i="8"/>
  <c r="CD362" i="8" s="1"/>
  <c r="CE254" i="8"/>
  <c r="CG253" i="8"/>
  <c r="CF360" i="8" s="1"/>
  <c r="BV264" i="8"/>
  <c r="BU371" i="8" s="1"/>
  <c r="CD256" i="8"/>
  <c r="CG300" i="8"/>
  <c r="BU265" i="8"/>
  <c r="BT372" i="8" s="1"/>
  <c r="BT266" i="8"/>
  <c r="BS373" i="8" s="1"/>
  <c r="BZ476" i="8" l="1"/>
  <c r="CA366" i="8"/>
  <c r="CO245" i="8"/>
  <c r="CK249" i="8"/>
  <c r="CJ356" i="8" s="1"/>
  <c r="CP534" i="8"/>
  <c r="CP318" i="8"/>
  <c r="CO317" i="8" s="1"/>
  <c r="CO461" i="8"/>
  <c r="CQ536" i="8"/>
  <c r="CP460" i="8"/>
  <c r="CI358" i="8"/>
  <c r="CH251" i="8" s="1"/>
  <c r="CM353" i="8"/>
  <c r="CO352" i="8"/>
  <c r="CA259" i="8"/>
  <c r="BZ259" i="8" s="1"/>
  <c r="CR322" i="8"/>
  <c r="BZ367" i="8"/>
  <c r="BZ260" i="8"/>
  <c r="CQ350" i="8"/>
  <c r="CR538" i="8"/>
  <c r="CI357" i="8"/>
  <c r="CQ243" i="8"/>
  <c r="CR429" i="8"/>
  <c r="CR349" i="8"/>
  <c r="CN314" i="8"/>
  <c r="CR242" i="8"/>
  <c r="CV345" i="8"/>
  <c r="CN530" i="8"/>
  <c r="CN421" i="8"/>
  <c r="CT240" i="8"/>
  <c r="CU346" i="8"/>
  <c r="CT347" i="8"/>
  <c r="CU455" i="8"/>
  <c r="CB506" i="8"/>
  <c r="CU239" i="8"/>
  <c r="CU435" i="8"/>
  <c r="CV238" i="8"/>
  <c r="CV546" i="8"/>
  <c r="CA365" i="8"/>
  <c r="CV454" i="8"/>
  <c r="BY391" i="8"/>
  <c r="CU328" i="8"/>
  <c r="CT326" i="8"/>
  <c r="CV330" i="8"/>
  <c r="CT542" i="8"/>
  <c r="CT327" i="25"/>
  <c r="CT434" i="25"/>
  <c r="CT543" i="25"/>
  <c r="CU545" i="25"/>
  <c r="CU329" i="25"/>
  <c r="CU436" i="25"/>
  <c r="CT328" i="25" s="1"/>
  <c r="CQ245" i="25"/>
  <c r="CQ461" i="25"/>
  <c r="CQ352" i="25"/>
  <c r="BT490" i="25"/>
  <c r="BT274" i="25"/>
  <c r="BT381" i="25"/>
  <c r="BT273" i="25"/>
  <c r="BT380" i="25"/>
  <c r="BT489" i="25"/>
  <c r="CV437" i="8"/>
  <c r="BT277" i="25"/>
  <c r="BT493" i="25"/>
  <c r="BT384" i="25"/>
  <c r="CE405" i="25"/>
  <c r="CE514" i="25"/>
  <c r="CE298" i="25"/>
  <c r="CM356" i="25"/>
  <c r="CM249" i="25"/>
  <c r="CM465" i="25"/>
  <c r="CE297" i="25"/>
  <c r="CE404" i="25"/>
  <c r="CE513" i="25"/>
  <c r="CU544" i="25"/>
  <c r="BX282" i="25"/>
  <c r="BX498" i="25"/>
  <c r="BX389" i="25"/>
  <c r="BY263" i="25"/>
  <c r="BY370" i="25"/>
  <c r="BY479" i="25"/>
  <c r="BR486" i="25"/>
  <c r="BR270" i="25"/>
  <c r="BR377" i="25"/>
  <c r="CB506" i="25"/>
  <c r="CB290" i="25"/>
  <c r="CB397" i="25"/>
  <c r="CB396" i="25"/>
  <c r="CB289" i="25"/>
  <c r="CB505" i="25"/>
  <c r="CG362" i="25"/>
  <c r="CG471" i="25"/>
  <c r="CG255" i="25"/>
  <c r="CU437" i="25"/>
  <c r="CU330" i="25"/>
  <c r="CU546" i="25"/>
  <c r="BV373" i="25"/>
  <c r="BV266" i="25"/>
  <c r="BV482" i="25"/>
  <c r="CR351" i="25"/>
  <c r="CR244" i="25"/>
  <c r="CR460" i="25"/>
  <c r="CJ252" i="25"/>
  <c r="CJ468" i="25"/>
  <c r="CJ359" i="25"/>
  <c r="BT268" i="25"/>
  <c r="BT375" i="25"/>
  <c r="BT484" i="25"/>
  <c r="CO423" i="25"/>
  <c r="CO532" i="25"/>
  <c r="CO316" i="25"/>
  <c r="CO315" i="25"/>
  <c r="CO422" i="25"/>
  <c r="CO531" i="25"/>
  <c r="CS350" i="25"/>
  <c r="CS243" i="25"/>
  <c r="CS459" i="25"/>
  <c r="CA368" i="25"/>
  <c r="CA261" i="25"/>
  <c r="CA477" i="25"/>
  <c r="CU348" i="25"/>
  <c r="CU241" i="25"/>
  <c r="CU457" i="25"/>
  <c r="CO247" i="25"/>
  <c r="CO463" i="25"/>
  <c r="CO354" i="25"/>
  <c r="CK415" i="25"/>
  <c r="CK308" i="25"/>
  <c r="CK524" i="25"/>
  <c r="CK523" i="25"/>
  <c r="CK414" i="25"/>
  <c r="CK307" i="25"/>
  <c r="BZ502" i="25"/>
  <c r="BZ393" i="25"/>
  <c r="BZ286" i="25"/>
  <c r="BZ392" i="25"/>
  <c r="BZ285" i="25"/>
  <c r="BZ501" i="25"/>
  <c r="CK467" i="25"/>
  <c r="CK358" i="25"/>
  <c r="CK251" i="25"/>
  <c r="CD258" i="25"/>
  <c r="CD365" i="25"/>
  <c r="CD474" i="25"/>
  <c r="CO317" i="25"/>
  <c r="CO424" i="25"/>
  <c r="CO533" i="25"/>
  <c r="CB260" i="25"/>
  <c r="CB367" i="25"/>
  <c r="CB476" i="25"/>
  <c r="CL250" i="25"/>
  <c r="CL357" i="25"/>
  <c r="CL466" i="25"/>
  <c r="CE512" i="25"/>
  <c r="CE296" i="25"/>
  <c r="CE403" i="25"/>
  <c r="CE402" i="25"/>
  <c r="CE511" i="25"/>
  <c r="CE295" i="25"/>
  <c r="CN464" i="25"/>
  <c r="CN355" i="25"/>
  <c r="CN248" i="25"/>
  <c r="CH254" i="25"/>
  <c r="CH361" i="25"/>
  <c r="CH470" i="25"/>
  <c r="BZ478" i="25"/>
  <c r="BZ369" i="25"/>
  <c r="BZ262" i="25"/>
  <c r="BT383" i="25"/>
  <c r="BT276" i="25"/>
  <c r="BT492" i="25"/>
  <c r="BT275" i="25"/>
  <c r="BT491" i="25"/>
  <c r="BT382" i="25"/>
  <c r="CV456" i="25"/>
  <c r="CV240" i="25"/>
  <c r="CV347" i="25"/>
  <c r="CB398" i="25"/>
  <c r="CB507" i="25"/>
  <c r="CB291" i="25"/>
  <c r="CW346" i="25"/>
  <c r="CW455" i="25"/>
  <c r="CW239" i="25"/>
  <c r="BU267" i="25"/>
  <c r="BU374" i="25"/>
  <c r="BU483" i="25"/>
  <c r="CI469" i="25"/>
  <c r="CI360" i="25"/>
  <c r="CI253" i="25"/>
  <c r="CC475" i="25"/>
  <c r="CC259" i="25"/>
  <c r="CC366" i="25"/>
  <c r="CT349" i="25"/>
  <c r="CT242" i="25"/>
  <c r="CT458" i="25"/>
  <c r="BW372" i="25"/>
  <c r="BW265" i="25"/>
  <c r="BW481" i="25"/>
  <c r="CI520" i="25"/>
  <c r="CI411" i="25"/>
  <c r="CI304" i="25"/>
  <c r="CI303" i="25"/>
  <c r="CI519" i="25"/>
  <c r="CI410" i="25"/>
  <c r="CF472" i="25"/>
  <c r="CF256" i="25"/>
  <c r="CF363" i="25"/>
  <c r="CT326" i="25"/>
  <c r="CT433" i="25"/>
  <c r="CT542" i="25"/>
  <c r="CT325" i="25"/>
  <c r="CT432" i="25"/>
  <c r="CT541" i="25"/>
  <c r="CM528" i="25"/>
  <c r="CM312" i="25"/>
  <c r="CM419" i="25"/>
  <c r="CM311" i="25"/>
  <c r="CM527" i="25"/>
  <c r="CM418" i="25"/>
  <c r="CX238" i="25"/>
  <c r="CX454" i="25"/>
  <c r="CX345" i="25"/>
  <c r="CP353" i="25"/>
  <c r="CP246" i="25"/>
  <c r="CP462" i="25"/>
  <c r="BS376" i="25"/>
  <c r="BS485" i="25"/>
  <c r="BS269" i="25"/>
  <c r="BX264" i="25"/>
  <c r="BX371" i="25"/>
  <c r="BX480" i="25"/>
  <c r="CQ537" i="25"/>
  <c r="CQ321" i="25"/>
  <c r="CQ428" i="25"/>
  <c r="CQ536" i="25"/>
  <c r="CQ427" i="25"/>
  <c r="CQ320" i="25"/>
  <c r="CE364" i="25"/>
  <c r="CE257" i="25"/>
  <c r="CE473" i="25"/>
  <c r="CB290" i="8"/>
  <c r="CT433" i="8"/>
  <c r="CB397" i="8"/>
  <c r="CL248" i="8"/>
  <c r="BY392" i="8"/>
  <c r="CL354" i="8"/>
  <c r="CL355" i="8"/>
  <c r="CC363" i="8"/>
  <c r="CH518" i="8"/>
  <c r="CE513" i="8"/>
  <c r="CE512" i="8"/>
  <c r="BW369" i="8"/>
  <c r="BY285" i="8"/>
  <c r="CD361" i="8"/>
  <c r="CJ414" i="8"/>
  <c r="CJ413" i="8"/>
  <c r="CW332" i="8"/>
  <c r="CW439" i="8"/>
  <c r="CH410" i="8"/>
  <c r="CH409" i="8"/>
  <c r="CC400" i="8"/>
  <c r="CC399" i="8"/>
  <c r="CS431" i="8"/>
  <c r="CH519" i="8"/>
  <c r="CE404" i="8"/>
  <c r="CE403" i="8"/>
  <c r="CO423" i="8"/>
  <c r="BS380" i="8"/>
  <c r="BS379" i="8"/>
  <c r="CW548" i="8"/>
  <c r="BX389" i="8"/>
  <c r="CQ427" i="8"/>
  <c r="BQ376" i="8"/>
  <c r="CF406" i="8"/>
  <c r="CL418" i="8"/>
  <c r="CL417" i="8"/>
  <c r="BQ375" i="8"/>
  <c r="CS241" i="8"/>
  <c r="CS348" i="8"/>
  <c r="BU384" i="8"/>
  <c r="BU383" i="8"/>
  <c r="CA395" i="8"/>
  <c r="BU385" i="8"/>
  <c r="CC256" i="8"/>
  <c r="CE297" i="8"/>
  <c r="CE296" i="8"/>
  <c r="CC293" i="8"/>
  <c r="CC292" i="8"/>
  <c r="CP244" i="8"/>
  <c r="CO351" i="8" s="1"/>
  <c r="CA288" i="8"/>
  <c r="CH252" i="8"/>
  <c r="CG359" i="8" s="1"/>
  <c r="BX282" i="8"/>
  <c r="CL310" i="8"/>
  <c r="BY284" i="8"/>
  <c r="CO316" i="8"/>
  <c r="CQ320" i="8"/>
  <c r="CC257" i="8"/>
  <c r="CB364" i="8" s="1"/>
  <c r="BX498" i="8"/>
  <c r="BS273" i="8"/>
  <c r="BS272" i="8"/>
  <c r="BU277" i="8"/>
  <c r="BU276" i="8"/>
  <c r="CS457" i="8"/>
  <c r="BU278" i="8"/>
  <c r="CH303" i="8"/>
  <c r="CH302" i="8"/>
  <c r="BQ269" i="8"/>
  <c r="CA504" i="8"/>
  <c r="CJ307" i="8"/>
  <c r="CJ306" i="8"/>
  <c r="CS324" i="8"/>
  <c r="BW263" i="8"/>
  <c r="CN462" i="8"/>
  <c r="BW479" i="8"/>
  <c r="CM463" i="8"/>
  <c r="BU481" i="8"/>
  <c r="CT456" i="8"/>
  <c r="BS483" i="8"/>
  <c r="BY477" i="8"/>
  <c r="BX478" i="8"/>
  <c r="BU494" i="8"/>
  <c r="CE471" i="8"/>
  <c r="CB474" i="8"/>
  <c r="CI467" i="8"/>
  <c r="CG469" i="8"/>
  <c r="CM528" i="8"/>
  <c r="CH468" i="8"/>
  <c r="CR458" i="8"/>
  <c r="CA475" i="8"/>
  <c r="CD472" i="8"/>
  <c r="BT482" i="8"/>
  <c r="BQ485" i="8"/>
  <c r="CU544" i="8"/>
  <c r="BV480" i="8"/>
  <c r="CQ459" i="8"/>
  <c r="CL526" i="8"/>
  <c r="CE470" i="8"/>
  <c r="CJ523" i="8"/>
  <c r="CJ522" i="8"/>
  <c r="BY501" i="8"/>
  <c r="BY500" i="8"/>
  <c r="BS489" i="8"/>
  <c r="BS488" i="8"/>
  <c r="CS540" i="8"/>
  <c r="CC473" i="8"/>
  <c r="CC509" i="8"/>
  <c r="CC508" i="8"/>
  <c r="CO532" i="8"/>
  <c r="BU493" i="8"/>
  <c r="BU492" i="8"/>
  <c r="BR484" i="8"/>
  <c r="CG516" i="8"/>
  <c r="CL464" i="8"/>
  <c r="CJ466" i="8"/>
  <c r="CK465" i="8"/>
  <c r="CL247" i="8"/>
  <c r="BU264" i="8"/>
  <c r="BT371" i="8" s="1"/>
  <c r="BU480" i="8"/>
  <c r="CF253" i="8"/>
  <c r="CE360" i="8" s="1"/>
  <c r="CD255" i="8"/>
  <c r="CC362" i="8" s="1"/>
  <c r="CA258" i="8"/>
  <c r="BT265" i="8"/>
  <c r="BS372" i="8" s="1"/>
  <c r="CD254" i="8"/>
  <c r="CL311" i="8"/>
  <c r="CM246" i="8"/>
  <c r="BR267" i="8"/>
  <c r="BQ374" i="8" s="1"/>
  <c r="BX261" i="8"/>
  <c r="BW368" i="8" s="1"/>
  <c r="BW478" i="8"/>
  <c r="BQ268" i="8"/>
  <c r="CF299" i="8"/>
  <c r="CI250" i="8"/>
  <c r="CJ249" i="8"/>
  <c r="CI356" i="8" s="1"/>
  <c r="BS266" i="8"/>
  <c r="BR373" i="8" s="1"/>
  <c r="CO533" i="8" l="1"/>
  <c r="CN352" i="8"/>
  <c r="CO424" i="8"/>
  <c r="CH358" i="8"/>
  <c r="CL353" i="8"/>
  <c r="BZ475" i="8"/>
  <c r="BY476" i="8"/>
  <c r="BZ366" i="8"/>
  <c r="BY366" i="8" s="1"/>
  <c r="CN245" i="8"/>
  <c r="CM461" i="8" s="1"/>
  <c r="CN461" i="8"/>
  <c r="CQ321" i="8"/>
  <c r="CP350" i="8"/>
  <c r="CQ537" i="8"/>
  <c r="CQ428" i="8"/>
  <c r="CM313" i="8"/>
  <c r="CP243" i="8"/>
  <c r="BY367" i="8"/>
  <c r="BY260" i="8"/>
  <c r="CH357" i="8"/>
  <c r="CQ349" i="8"/>
  <c r="CM529" i="8"/>
  <c r="CU238" i="8"/>
  <c r="CM420" i="8"/>
  <c r="CQ242" i="8"/>
  <c r="CS347" i="8"/>
  <c r="CT239" i="8"/>
  <c r="CT455" i="8"/>
  <c r="CS240" i="8"/>
  <c r="CT346" i="8"/>
  <c r="CU454" i="8"/>
  <c r="CA396" i="8"/>
  <c r="CU345" i="8"/>
  <c r="BZ365" i="8"/>
  <c r="CT327" i="8"/>
  <c r="CT434" i="8"/>
  <c r="CS432" i="8"/>
  <c r="CA289" i="8"/>
  <c r="CE405" i="8"/>
  <c r="CU436" i="8"/>
  <c r="CU545" i="8"/>
  <c r="CK248" i="8"/>
  <c r="CA505" i="8"/>
  <c r="CU329" i="8"/>
  <c r="CK354" i="8"/>
  <c r="CS325" i="8"/>
  <c r="CK355" i="8"/>
  <c r="CS541" i="8"/>
  <c r="CW345" i="25"/>
  <c r="CW238" i="25"/>
  <c r="CW454" i="25"/>
  <c r="CU456" i="25"/>
  <c r="CU240" i="25"/>
  <c r="CU347" i="25"/>
  <c r="CM355" i="25"/>
  <c r="CM464" i="25"/>
  <c r="CM248" i="25"/>
  <c r="CD257" i="25"/>
  <c r="CD364" i="25"/>
  <c r="CD473" i="25"/>
  <c r="BW480" i="25"/>
  <c r="BW264" i="25"/>
  <c r="BW371" i="25"/>
  <c r="BY478" i="25"/>
  <c r="BY262" i="25"/>
  <c r="BY369" i="25"/>
  <c r="CK357" i="25"/>
  <c r="CK466" i="25"/>
  <c r="CK250" i="25"/>
  <c r="CN247" i="25"/>
  <c r="CN463" i="25"/>
  <c r="CN354" i="25"/>
  <c r="CA505" i="25"/>
  <c r="CA396" i="25"/>
  <c r="CA289" i="25"/>
  <c r="CA288" i="25"/>
  <c r="CA504" i="25"/>
  <c r="CA395" i="25"/>
  <c r="CS433" i="25"/>
  <c r="CS326" i="25"/>
  <c r="CS542" i="25"/>
  <c r="BS268" i="25"/>
  <c r="BS484" i="25"/>
  <c r="BS375" i="25"/>
  <c r="CP536" i="25"/>
  <c r="CP427" i="25"/>
  <c r="CP320" i="25"/>
  <c r="CP426" i="25"/>
  <c r="CP319" i="25"/>
  <c r="CP535" i="25"/>
  <c r="CL527" i="25"/>
  <c r="CL418" i="25"/>
  <c r="CL311" i="25"/>
  <c r="CL310" i="25"/>
  <c r="CL526" i="25"/>
  <c r="CL417" i="25"/>
  <c r="CV346" i="25"/>
  <c r="CV239" i="25"/>
  <c r="CV455" i="25"/>
  <c r="CD295" i="25"/>
  <c r="CD511" i="25"/>
  <c r="CD402" i="25"/>
  <c r="CD510" i="25"/>
  <c r="CD401" i="25"/>
  <c r="CD294" i="25"/>
  <c r="CC474" i="25"/>
  <c r="CC258" i="25"/>
  <c r="CC365" i="25"/>
  <c r="CJ307" i="25"/>
  <c r="CJ523" i="25"/>
  <c r="CJ414" i="25"/>
  <c r="CJ413" i="25"/>
  <c r="CJ522" i="25"/>
  <c r="CJ306" i="25"/>
  <c r="CT348" i="25"/>
  <c r="CT457" i="25"/>
  <c r="CT241" i="25"/>
  <c r="CN315" i="25"/>
  <c r="CN531" i="25"/>
  <c r="CN422" i="25"/>
  <c r="CN421" i="25"/>
  <c r="CN530" i="25"/>
  <c r="CN314" i="25"/>
  <c r="BU373" i="25"/>
  <c r="BU266" i="25"/>
  <c r="BU482" i="25"/>
  <c r="CP352" i="25"/>
  <c r="CP245" i="25"/>
  <c r="CP461" i="25"/>
  <c r="CE363" i="25"/>
  <c r="CE256" i="25"/>
  <c r="CE472" i="25"/>
  <c r="BS491" i="25"/>
  <c r="BS382" i="25"/>
  <c r="BS275" i="25"/>
  <c r="CA367" i="25"/>
  <c r="CA260" i="25"/>
  <c r="CA476" i="25"/>
  <c r="CJ358" i="25"/>
  <c r="CJ251" i="25"/>
  <c r="CJ467" i="25"/>
  <c r="CN423" i="25"/>
  <c r="CN532" i="25"/>
  <c r="CN316" i="25"/>
  <c r="CA290" i="25"/>
  <c r="CA397" i="25"/>
  <c r="CA506" i="25"/>
  <c r="BX263" i="25"/>
  <c r="BX479" i="25"/>
  <c r="BX370" i="25"/>
  <c r="CD513" i="25"/>
  <c r="CD404" i="25"/>
  <c r="CD297" i="25"/>
  <c r="CI252" i="25"/>
  <c r="CI359" i="25"/>
  <c r="CI468" i="25"/>
  <c r="CT436" i="25"/>
  <c r="CT329" i="25"/>
  <c r="CS435" i="25" s="1"/>
  <c r="CT545" i="25"/>
  <c r="CB475" i="25"/>
  <c r="CB259" i="25"/>
  <c r="CB366" i="25"/>
  <c r="BZ477" i="25"/>
  <c r="BZ368" i="25"/>
  <c r="BZ261" i="25"/>
  <c r="CL249" i="25"/>
  <c r="CL356" i="25"/>
  <c r="CL465" i="25"/>
  <c r="CH410" i="25"/>
  <c r="CH519" i="25"/>
  <c r="CH303" i="25"/>
  <c r="CH302" i="25"/>
  <c r="CH518" i="25"/>
  <c r="CH409" i="25"/>
  <c r="BR485" i="25"/>
  <c r="BR269" i="25"/>
  <c r="BR376" i="25"/>
  <c r="BT267" i="25"/>
  <c r="BT483" i="25"/>
  <c r="BT374" i="25"/>
  <c r="CO462" i="25"/>
  <c r="CO246" i="25"/>
  <c r="CO353" i="25"/>
  <c r="CH360" i="25"/>
  <c r="CH469" i="25"/>
  <c r="CH253" i="25"/>
  <c r="CD512" i="25"/>
  <c r="CD403" i="25"/>
  <c r="CD296" i="25"/>
  <c r="CT435" i="25"/>
  <c r="CQ351" i="25"/>
  <c r="CQ244" i="25"/>
  <c r="CQ460" i="25"/>
  <c r="CF255" i="25"/>
  <c r="CF362" i="25"/>
  <c r="CF471" i="25"/>
  <c r="BW281" i="25"/>
  <c r="BW388" i="25"/>
  <c r="BW497" i="25"/>
  <c r="BS489" i="25"/>
  <c r="BS273" i="25"/>
  <c r="BS380" i="25"/>
  <c r="BS488" i="25"/>
  <c r="BS272" i="25"/>
  <c r="BS379" i="25"/>
  <c r="BY285" i="25"/>
  <c r="BY501" i="25"/>
  <c r="BY392" i="25"/>
  <c r="BY391" i="25"/>
  <c r="BY284" i="25"/>
  <c r="BY500" i="25"/>
  <c r="BV265" i="25"/>
  <c r="BV372" i="25"/>
  <c r="BV481" i="25"/>
  <c r="CS541" i="25"/>
  <c r="CS432" i="25"/>
  <c r="CS325" i="25"/>
  <c r="CS431" i="25"/>
  <c r="CS324" i="25"/>
  <c r="CS540" i="25"/>
  <c r="CS349" i="25"/>
  <c r="CS242" i="25"/>
  <c r="CS458" i="25"/>
  <c r="BS383" i="25"/>
  <c r="BS492" i="25"/>
  <c r="BS276" i="25"/>
  <c r="CG361" i="25"/>
  <c r="CG254" i="25"/>
  <c r="CG470" i="25"/>
  <c r="CR350" i="25"/>
  <c r="CR243" i="25"/>
  <c r="CR459" i="25"/>
  <c r="CT544" i="25"/>
  <c r="BS490" i="25"/>
  <c r="BS274" i="25"/>
  <c r="BS381" i="25"/>
  <c r="CS543" i="25"/>
  <c r="CS434" i="25"/>
  <c r="CS327" i="25"/>
  <c r="CP535" i="8"/>
  <c r="BX391" i="8"/>
  <c r="BZ503" i="8"/>
  <c r="BX283" i="8"/>
  <c r="CR457" i="8"/>
  <c r="CG358" i="8"/>
  <c r="BW497" i="8"/>
  <c r="CG517" i="8"/>
  <c r="BP375" i="8"/>
  <c r="CC361" i="8"/>
  <c r="CR430" i="8"/>
  <c r="CD403" i="8"/>
  <c r="CD402" i="8"/>
  <c r="CI413" i="8"/>
  <c r="CI412" i="8"/>
  <c r="CP426" i="8"/>
  <c r="CB363" i="8"/>
  <c r="CN423" i="8"/>
  <c r="CN422" i="8"/>
  <c r="CG409" i="8"/>
  <c r="CG408" i="8"/>
  <c r="CK417" i="8"/>
  <c r="CK416" i="8"/>
  <c r="BW388" i="8"/>
  <c r="BV263" i="8"/>
  <c r="BV370" i="8"/>
  <c r="CG518" i="8"/>
  <c r="CB399" i="8"/>
  <c r="CB398" i="8"/>
  <c r="BT383" i="8"/>
  <c r="BT382" i="8"/>
  <c r="CV331" i="8"/>
  <c r="CV438" i="8"/>
  <c r="CV547" i="8"/>
  <c r="BT277" i="8"/>
  <c r="BT384" i="8"/>
  <c r="BZ394" i="8"/>
  <c r="CR348" i="8"/>
  <c r="CD511" i="8"/>
  <c r="BR379" i="8"/>
  <c r="BR378" i="8"/>
  <c r="CR241" i="8"/>
  <c r="BX390" i="8"/>
  <c r="BW281" i="8"/>
  <c r="CR323" i="8"/>
  <c r="BR272" i="8"/>
  <c r="BR271" i="8"/>
  <c r="CI306" i="8"/>
  <c r="CI305" i="8"/>
  <c r="CB257" i="8"/>
  <c r="CA364" i="8" s="1"/>
  <c r="CG252" i="8"/>
  <c r="CF359" i="8" s="1"/>
  <c r="BZ287" i="8"/>
  <c r="CP319" i="8"/>
  <c r="CG302" i="8"/>
  <c r="CG301" i="8"/>
  <c r="CN316" i="8"/>
  <c r="CN315" i="8"/>
  <c r="CD512" i="8"/>
  <c r="CO244" i="8"/>
  <c r="CN351" i="8" s="1"/>
  <c r="BW262" i="8"/>
  <c r="BV369" i="8" s="1"/>
  <c r="BX284" i="8"/>
  <c r="CB292" i="8"/>
  <c r="CB291" i="8"/>
  <c r="CJ465" i="8"/>
  <c r="CK309" i="8"/>
  <c r="BT276" i="8"/>
  <c r="BT275" i="8"/>
  <c r="CD296" i="8"/>
  <c r="CD295" i="8"/>
  <c r="BS482" i="8"/>
  <c r="CC472" i="8"/>
  <c r="CM462" i="8"/>
  <c r="CL463" i="8"/>
  <c r="CP459" i="8"/>
  <c r="CS456" i="8"/>
  <c r="CQ458" i="8"/>
  <c r="CK464" i="8"/>
  <c r="CG468" i="8"/>
  <c r="BR483" i="8"/>
  <c r="BT481" i="8"/>
  <c r="BV479" i="8"/>
  <c r="BQ484" i="8"/>
  <c r="CD471" i="8"/>
  <c r="CA474" i="8"/>
  <c r="BT492" i="8"/>
  <c r="BT491" i="8"/>
  <c r="CN532" i="8"/>
  <c r="CN531" i="8"/>
  <c r="BR488" i="8"/>
  <c r="BR487" i="8"/>
  <c r="CI466" i="8"/>
  <c r="BX477" i="8"/>
  <c r="BX500" i="8"/>
  <c r="BX499" i="8"/>
  <c r="CT543" i="8"/>
  <c r="CF469" i="8"/>
  <c r="CD470" i="8"/>
  <c r="CR539" i="8"/>
  <c r="CB508" i="8"/>
  <c r="CB507" i="8"/>
  <c r="CI522" i="8"/>
  <c r="CI521" i="8"/>
  <c r="CK525" i="8"/>
  <c r="BT493" i="8"/>
  <c r="CF515" i="8"/>
  <c r="CB473" i="8"/>
  <c r="CO460" i="8"/>
  <c r="CH467" i="8"/>
  <c r="CL527" i="8"/>
  <c r="CI249" i="8"/>
  <c r="CH356" i="8" s="1"/>
  <c r="CH250" i="8"/>
  <c r="BW261" i="8"/>
  <c r="CK310" i="8"/>
  <c r="CE253" i="8"/>
  <c r="CD360" i="8" s="1"/>
  <c r="BQ267" i="8"/>
  <c r="BP374" i="8" s="1"/>
  <c r="CC254" i="8"/>
  <c r="BT264" i="8"/>
  <c r="BS371" i="8" s="1"/>
  <c r="BS265" i="8"/>
  <c r="BR372" i="8" s="1"/>
  <c r="CK247" i="8"/>
  <c r="CE298" i="8"/>
  <c r="CG467" i="8"/>
  <c r="BZ258" i="8"/>
  <c r="BP268" i="8"/>
  <c r="BR266" i="8"/>
  <c r="BQ373" i="8" s="1"/>
  <c r="CB256" i="8"/>
  <c r="CB472" i="8"/>
  <c r="CL246" i="8"/>
  <c r="CK353" i="8" s="1"/>
  <c r="CC255" i="8"/>
  <c r="CB362" i="8" s="1"/>
  <c r="BY259" i="8" l="1"/>
  <c r="CL419" i="8"/>
  <c r="CP320" i="8"/>
  <c r="CM352" i="8"/>
  <c r="CM245" i="8"/>
  <c r="CL352" i="8" s="1"/>
  <c r="CP536" i="8"/>
  <c r="CG357" i="8"/>
  <c r="CP427" i="8"/>
  <c r="CO319" i="8" s="1"/>
  <c r="CO350" i="8"/>
  <c r="CL312" i="8"/>
  <c r="CK311" i="8" s="1"/>
  <c r="CR347" i="8"/>
  <c r="BX476" i="8"/>
  <c r="CL528" i="8"/>
  <c r="CO243" i="8"/>
  <c r="CP242" i="8"/>
  <c r="BX366" i="8"/>
  <c r="CT345" i="8"/>
  <c r="BX367" i="8"/>
  <c r="BX260" i="8"/>
  <c r="CS239" i="8"/>
  <c r="CP349" i="8"/>
  <c r="CS346" i="8"/>
  <c r="CR240" i="8"/>
  <c r="CS455" i="8"/>
  <c r="BZ395" i="8"/>
  <c r="CS433" i="8"/>
  <c r="CD404" i="8"/>
  <c r="BW389" i="8"/>
  <c r="CT328" i="8"/>
  <c r="CT544" i="8"/>
  <c r="BY365" i="8"/>
  <c r="BZ288" i="8"/>
  <c r="CT454" i="8"/>
  <c r="CT238" i="8"/>
  <c r="BZ504" i="8"/>
  <c r="CT435" i="8"/>
  <c r="CR540" i="8"/>
  <c r="CJ355" i="8"/>
  <c r="CR431" i="8"/>
  <c r="CR324" i="8"/>
  <c r="CJ354" i="8"/>
  <c r="CJ248" i="8"/>
  <c r="CQ350" i="25"/>
  <c r="CQ459" i="25"/>
  <c r="CQ243" i="25"/>
  <c r="BR491" i="25"/>
  <c r="BR275" i="25"/>
  <c r="BR382" i="25"/>
  <c r="CR327" i="25"/>
  <c r="CR540" i="25"/>
  <c r="CR431" i="25"/>
  <c r="CR324" i="25"/>
  <c r="CR430" i="25"/>
  <c r="CR323" i="25"/>
  <c r="CR539" i="25"/>
  <c r="BX500" i="25"/>
  <c r="BX391" i="25"/>
  <c r="BX284" i="25"/>
  <c r="BX390" i="25"/>
  <c r="BX283" i="25"/>
  <c r="BX499" i="25"/>
  <c r="CC512" i="25"/>
  <c r="CC403" i="25"/>
  <c r="CC296" i="25"/>
  <c r="CV454" i="25"/>
  <c r="CV345" i="25"/>
  <c r="CV238" i="25"/>
  <c r="CR458" i="25"/>
  <c r="CR242" i="25"/>
  <c r="CR349" i="25"/>
  <c r="BU372" i="25"/>
  <c r="BU481" i="25"/>
  <c r="BU265" i="25"/>
  <c r="CO426" i="25"/>
  <c r="CO319" i="25"/>
  <c r="CO535" i="25"/>
  <c r="CO425" i="25"/>
  <c r="CO318" i="25"/>
  <c r="CO534" i="25"/>
  <c r="CJ466" i="25"/>
  <c r="CJ250" i="25"/>
  <c r="CJ357" i="25"/>
  <c r="CM531" i="25"/>
  <c r="CM315" i="25"/>
  <c r="CM422" i="25"/>
  <c r="CU239" i="25"/>
  <c r="CU346" i="25"/>
  <c r="CU455" i="25"/>
  <c r="CC364" i="25"/>
  <c r="CC473" i="25"/>
  <c r="CC257" i="25"/>
  <c r="BR488" i="25"/>
  <c r="BR272" i="25"/>
  <c r="BR379" i="25"/>
  <c r="BR487" i="25"/>
  <c r="BR378" i="25"/>
  <c r="BR271" i="25"/>
  <c r="BY261" i="25"/>
  <c r="BY477" i="25"/>
  <c r="BY368" i="25"/>
  <c r="CS348" i="25"/>
  <c r="CS457" i="25"/>
  <c r="CS241" i="25"/>
  <c r="CB258" i="25"/>
  <c r="CB365" i="25"/>
  <c r="CB474" i="25"/>
  <c r="CT347" i="25"/>
  <c r="CT240" i="25"/>
  <c r="CT456" i="25"/>
  <c r="BZ504" i="25"/>
  <c r="BZ395" i="25"/>
  <c r="BZ288" i="25"/>
  <c r="BZ394" i="25"/>
  <c r="BZ287" i="25"/>
  <c r="BZ503" i="25"/>
  <c r="CF361" i="25"/>
  <c r="CF254" i="25"/>
  <c r="CF470" i="25"/>
  <c r="BR380" i="25"/>
  <c r="BR489" i="25"/>
  <c r="BR273" i="25"/>
  <c r="CE362" i="25"/>
  <c r="CE471" i="25"/>
  <c r="CE255" i="25"/>
  <c r="BT266" i="25"/>
  <c r="BT373" i="25"/>
  <c r="BT482" i="25"/>
  <c r="CC401" i="25"/>
  <c r="CC510" i="25"/>
  <c r="CC294" i="25"/>
  <c r="CC400" i="25"/>
  <c r="CC293" i="25"/>
  <c r="CC509" i="25"/>
  <c r="BZ289" i="25"/>
  <c r="BZ505" i="25"/>
  <c r="BZ396" i="25"/>
  <c r="BX369" i="25"/>
  <c r="BX262" i="25"/>
  <c r="BX478" i="25"/>
  <c r="CG409" i="25"/>
  <c r="CG302" i="25"/>
  <c r="CG518" i="25"/>
  <c r="CG301" i="25"/>
  <c r="CG517" i="25"/>
  <c r="CG408" i="25"/>
  <c r="BQ269" i="25"/>
  <c r="BQ376" i="25"/>
  <c r="BQ485" i="25"/>
  <c r="CR325" i="25"/>
  <c r="CR432" i="25"/>
  <c r="CR541" i="25"/>
  <c r="CP351" i="25"/>
  <c r="CP244" i="25"/>
  <c r="CP460" i="25"/>
  <c r="CH252" i="25"/>
  <c r="CH359" i="25"/>
  <c r="CH468" i="25"/>
  <c r="CI358" i="25"/>
  <c r="CI467" i="25"/>
  <c r="CI251" i="25"/>
  <c r="CM314" i="25"/>
  <c r="CM421" i="25"/>
  <c r="CM530" i="25"/>
  <c r="CM313" i="25"/>
  <c r="CM529" i="25"/>
  <c r="CM420" i="25"/>
  <c r="BR490" i="25"/>
  <c r="BR274" i="25"/>
  <c r="BR381" i="25"/>
  <c r="BR268" i="25"/>
  <c r="BR484" i="25"/>
  <c r="BR375" i="25"/>
  <c r="BV264" i="25"/>
  <c r="BV480" i="25"/>
  <c r="BV371" i="25"/>
  <c r="CS328" i="25"/>
  <c r="CR434" i="25" s="1"/>
  <c r="CN246" i="25"/>
  <c r="CN462" i="25"/>
  <c r="CN353" i="25"/>
  <c r="CD472" i="25"/>
  <c r="CD256" i="25"/>
  <c r="CD363" i="25"/>
  <c r="CI306" i="25"/>
  <c r="CI522" i="25"/>
  <c r="CI413" i="25"/>
  <c r="CI305" i="25"/>
  <c r="CI412" i="25"/>
  <c r="CI521" i="25"/>
  <c r="CK417" i="25"/>
  <c r="CK526" i="25"/>
  <c r="CK310" i="25"/>
  <c r="CK416" i="25"/>
  <c r="CK525" i="25"/>
  <c r="CK309" i="25"/>
  <c r="BV280" i="25"/>
  <c r="BV387" i="25"/>
  <c r="BV496" i="25"/>
  <c r="CG360" i="25"/>
  <c r="CG253" i="25"/>
  <c r="CG469" i="25"/>
  <c r="BW370" i="25"/>
  <c r="BW263" i="25"/>
  <c r="BW479" i="25"/>
  <c r="CO461" i="25"/>
  <c r="CO245" i="25"/>
  <c r="CO352" i="25"/>
  <c r="CL248" i="25"/>
  <c r="CL464" i="25"/>
  <c r="CL355" i="25"/>
  <c r="CS544" i="25"/>
  <c r="CK465" i="25"/>
  <c r="CK249" i="25"/>
  <c r="CK356" i="25"/>
  <c r="BS267" i="25"/>
  <c r="BS374" i="25"/>
  <c r="BS483" i="25"/>
  <c r="CA475" i="25"/>
  <c r="CA259" i="25"/>
  <c r="CA366" i="25"/>
  <c r="BZ476" i="25"/>
  <c r="BZ367" i="25"/>
  <c r="BZ260" i="25"/>
  <c r="CC402" i="25"/>
  <c r="CC295" i="25"/>
  <c r="CC511" i="25"/>
  <c r="CR542" i="25"/>
  <c r="CR433" i="25"/>
  <c r="CR326" i="25"/>
  <c r="CM354" i="25"/>
  <c r="CM463" i="25"/>
  <c r="CM247" i="25"/>
  <c r="CQ348" i="8"/>
  <c r="BV368" i="8"/>
  <c r="CF516" i="8"/>
  <c r="BV496" i="8"/>
  <c r="CQ457" i="8"/>
  <c r="CA363" i="8"/>
  <c r="BW282" i="8"/>
  <c r="BU370" i="8"/>
  <c r="CB361" i="8"/>
  <c r="CM422" i="8"/>
  <c r="CM421" i="8"/>
  <c r="CC402" i="8"/>
  <c r="CC401" i="8"/>
  <c r="BV387" i="8"/>
  <c r="CF408" i="8"/>
  <c r="CF407" i="8"/>
  <c r="BS382" i="8"/>
  <c r="BS381" i="8"/>
  <c r="BS383" i="8"/>
  <c r="CO425" i="8"/>
  <c r="CQ429" i="8"/>
  <c r="CJ416" i="8"/>
  <c r="CJ415" i="8"/>
  <c r="CU330" i="8"/>
  <c r="CU546" i="8"/>
  <c r="CU437" i="8"/>
  <c r="BY393" i="8"/>
  <c r="CA398" i="8"/>
  <c r="CA397" i="8"/>
  <c r="BW390" i="8"/>
  <c r="CF517" i="8"/>
  <c r="CH412" i="8"/>
  <c r="CH411" i="8"/>
  <c r="BU263" i="8"/>
  <c r="BQ378" i="8"/>
  <c r="BQ377" i="8"/>
  <c r="CQ241" i="8"/>
  <c r="CK246" i="8"/>
  <c r="CJ353" i="8" s="1"/>
  <c r="CC295" i="8"/>
  <c r="CC294" i="8"/>
  <c r="BY286" i="8"/>
  <c r="BS275" i="8"/>
  <c r="BS274" i="8"/>
  <c r="CL245" i="8"/>
  <c r="CK352" i="8" s="1"/>
  <c r="CS326" i="8"/>
  <c r="BS276" i="8"/>
  <c r="CM315" i="8"/>
  <c r="CM314" i="8"/>
  <c r="CC511" i="8"/>
  <c r="CF252" i="8"/>
  <c r="CE359" i="8" s="1"/>
  <c r="CJ308" i="8"/>
  <c r="CA257" i="8"/>
  <c r="CH305" i="8"/>
  <c r="CH304" i="8"/>
  <c r="CF301" i="8"/>
  <c r="CF300" i="8"/>
  <c r="CC510" i="8"/>
  <c r="CA291" i="8"/>
  <c r="CA290" i="8"/>
  <c r="CO318" i="8"/>
  <c r="BQ271" i="8"/>
  <c r="BQ270" i="8"/>
  <c r="CG251" i="8"/>
  <c r="CF358" i="8" s="1"/>
  <c r="BY502" i="8"/>
  <c r="BV262" i="8"/>
  <c r="BU369" i="8" s="1"/>
  <c r="CQ322" i="8"/>
  <c r="CN244" i="8"/>
  <c r="CM351" i="8" s="1"/>
  <c r="CO534" i="8"/>
  <c r="BV280" i="8"/>
  <c r="BW283" i="8"/>
  <c r="BR482" i="8"/>
  <c r="CN460" i="8"/>
  <c r="CE469" i="8"/>
  <c r="BV478" i="8"/>
  <c r="BQ483" i="8"/>
  <c r="BY475" i="8"/>
  <c r="CP458" i="8"/>
  <c r="CH466" i="8"/>
  <c r="CR456" i="8"/>
  <c r="CO459" i="8"/>
  <c r="BU479" i="8"/>
  <c r="CK463" i="8"/>
  <c r="CF468" i="8"/>
  <c r="CK526" i="8"/>
  <c r="BS492" i="8"/>
  <c r="CL462" i="8"/>
  <c r="BW477" i="8"/>
  <c r="CC471" i="8"/>
  <c r="BZ474" i="8"/>
  <c r="CA473" i="8"/>
  <c r="BT480" i="8"/>
  <c r="CI465" i="8"/>
  <c r="CM531" i="8"/>
  <c r="CM530" i="8"/>
  <c r="CQ538" i="8"/>
  <c r="CS542" i="8"/>
  <c r="CH521" i="8"/>
  <c r="CH520" i="8"/>
  <c r="CA507" i="8"/>
  <c r="CA506" i="8"/>
  <c r="CJ524" i="8"/>
  <c r="BW499" i="8"/>
  <c r="BW498" i="8"/>
  <c r="CE514" i="8"/>
  <c r="CC470" i="8"/>
  <c r="BQ487" i="8"/>
  <c r="BQ486" i="8"/>
  <c r="BS491" i="8"/>
  <c r="BS490" i="8"/>
  <c r="BP484" i="8"/>
  <c r="BS481" i="8"/>
  <c r="CJ464" i="8"/>
  <c r="CD297" i="8"/>
  <c r="BV261" i="8"/>
  <c r="CA256" i="8"/>
  <c r="CB254" i="8"/>
  <c r="CG250" i="8"/>
  <c r="BQ266" i="8"/>
  <c r="BP373" i="8" s="1"/>
  <c r="CJ247" i="8"/>
  <c r="CJ309" i="8"/>
  <c r="BR265" i="8"/>
  <c r="BQ372" i="8" s="1"/>
  <c r="BP267" i="8"/>
  <c r="BO374" i="8" s="1"/>
  <c r="BX259" i="8"/>
  <c r="CD253" i="8"/>
  <c r="CC360" i="8" s="1"/>
  <c r="CB255" i="8"/>
  <c r="CA362" i="8" s="1"/>
  <c r="BY258" i="8"/>
  <c r="BS480" i="8"/>
  <c r="CH249" i="8"/>
  <c r="CG356" i="8" s="1"/>
  <c r="CL461" i="8" l="1"/>
  <c r="CK527" i="8"/>
  <c r="CO426" i="8"/>
  <c r="CO535" i="8"/>
  <c r="CQ347" i="8"/>
  <c r="CK418" i="8"/>
  <c r="CJ310" i="8" s="1"/>
  <c r="CN350" i="8"/>
  <c r="CR346" i="8"/>
  <c r="BW476" i="8"/>
  <c r="BW366" i="8"/>
  <c r="CN243" i="8"/>
  <c r="CR239" i="8"/>
  <c r="CR455" i="8"/>
  <c r="CC403" i="8"/>
  <c r="CS454" i="8"/>
  <c r="CO349" i="8"/>
  <c r="CO242" i="8"/>
  <c r="BW367" i="8"/>
  <c r="BW260" i="8"/>
  <c r="CQ240" i="8"/>
  <c r="BY394" i="8"/>
  <c r="BV388" i="8"/>
  <c r="BY503" i="8"/>
  <c r="BY287" i="8"/>
  <c r="BX365" i="8"/>
  <c r="CI248" i="8"/>
  <c r="CS434" i="8"/>
  <c r="CS543" i="8"/>
  <c r="CI355" i="8"/>
  <c r="CS327" i="8"/>
  <c r="CQ539" i="8"/>
  <c r="CQ430" i="8"/>
  <c r="CS238" i="8"/>
  <c r="CS345" i="8"/>
  <c r="CQ323" i="8"/>
  <c r="CI354" i="8"/>
  <c r="CF357" i="8"/>
  <c r="CJ309" i="25"/>
  <c r="CJ525" i="25"/>
  <c r="CJ416" i="25"/>
  <c r="CJ524" i="25"/>
  <c r="CJ415" i="25"/>
  <c r="CJ308" i="25"/>
  <c r="BS373" i="25"/>
  <c r="BS266" i="25"/>
  <c r="BS482" i="25"/>
  <c r="CA258" i="25"/>
  <c r="CA365" i="25"/>
  <c r="CA474" i="25"/>
  <c r="BQ487" i="25"/>
  <c r="BQ378" i="25"/>
  <c r="BQ271" i="25"/>
  <c r="BQ377" i="25"/>
  <c r="BQ270" i="25"/>
  <c r="BQ486" i="25"/>
  <c r="BW390" i="25"/>
  <c r="BW499" i="25"/>
  <c r="BW283" i="25"/>
  <c r="BW498" i="25"/>
  <c r="BW389" i="25"/>
  <c r="BW282" i="25"/>
  <c r="CJ465" i="25"/>
  <c r="CJ249" i="25"/>
  <c r="CJ356" i="25"/>
  <c r="BV479" i="25"/>
  <c r="BV263" i="25"/>
  <c r="BV370" i="25"/>
  <c r="BQ490" i="25"/>
  <c r="BQ274" i="25"/>
  <c r="BQ381" i="25"/>
  <c r="CL314" i="25"/>
  <c r="CL530" i="25"/>
  <c r="CL421" i="25"/>
  <c r="CD362" i="25"/>
  <c r="CD255" i="25"/>
  <c r="CD471" i="25"/>
  <c r="BY287" i="25"/>
  <c r="BY394" i="25"/>
  <c r="BY503" i="25"/>
  <c r="BY393" i="25"/>
  <c r="BY286" i="25"/>
  <c r="BY502" i="25"/>
  <c r="CR457" i="25"/>
  <c r="CR241" i="25"/>
  <c r="CR348" i="25"/>
  <c r="CT346" i="25"/>
  <c r="CT239" i="25"/>
  <c r="CT455" i="25"/>
  <c r="CQ349" i="25"/>
  <c r="CQ458" i="25"/>
  <c r="CQ242" i="25"/>
  <c r="CQ433" i="25"/>
  <c r="CQ326" i="25"/>
  <c r="CQ542" i="25"/>
  <c r="BZ366" i="25"/>
  <c r="BZ475" i="25"/>
  <c r="BZ259" i="25"/>
  <c r="CH251" i="25"/>
  <c r="CH358" i="25"/>
  <c r="CH467" i="25"/>
  <c r="CO244" i="25"/>
  <c r="CO460" i="25"/>
  <c r="CO351" i="25"/>
  <c r="CF408" i="25"/>
  <c r="CF301" i="25"/>
  <c r="CF517" i="25"/>
  <c r="CF300" i="25"/>
  <c r="CF516" i="25"/>
  <c r="CF407" i="25"/>
  <c r="CR543" i="25"/>
  <c r="CB509" i="25"/>
  <c r="CB400" i="25"/>
  <c r="CB293" i="25"/>
  <c r="CB292" i="25"/>
  <c r="CB508" i="25"/>
  <c r="CB399" i="25"/>
  <c r="CS240" i="25"/>
  <c r="CS347" i="25"/>
  <c r="CS456" i="25"/>
  <c r="CU238" i="25"/>
  <c r="CU345" i="25"/>
  <c r="CU454" i="25"/>
  <c r="BQ380" i="25"/>
  <c r="BQ273" i="25"/>
  <c r="BQ489" i="25"/>
  <c r="BR374" i="25"/>
  <c r="BR483" i="25"/>
  <c r="BR267" i="25"/>
  <c r="BU371" i="25"/>
  <c r="BU264" i="25"/>
  <c r="BU480" i="25"/>
  <c r="CQ541" i="25"/>
  <c r="CQ432" i="25"/>
  <c r="CQ325" i="25"/>
  <c r="CB257" i="25"/>
  <c r="CB473" i="25"/>
  <c r="CB364" i="25"/>
  <c r="CI250" i="25"/>
  <c r="CI466" i="25"/>
  <c r="CI357" i="25"/>
  <c r="CQ539" i="25"/>
  <c r="CQ323" i="25"/>
  <c r="CQ430" i="25"/>
  <c r="CQ429" i="25"/>
  <c r="CQ322" i="25"/>
  <c r="CQ538" i="25"/>
  <c r="CM462" i="25"/>
  <c r="CM246" i="25"/>
  <c r="CM353" i="25"/>
  <c r="CH521" i="25"/>
  <c r="CH412" i="25"/>
  <c r="CH305" i="25"/>
  <c r="CH304" i="25"/>
  <c r="CH520" i="25"/>
  <c r="CH411" i="25"/>
  <c r="CB401" i="25"/>
  <c r="CB294" i="25"/>
  <c r="CB510" i="25"/>
  <c r="CK464" i="25"/>
  <c r="CK355" i="25"/>
  <c r="CK248" i="25"/>
  <c r="CG359" i="25"/>
  <c r="CG468" i="25"/>
  <c r="CG252" i="25"/>
  <c r="BW478" i="25"/>
  <c r="BW262" i="25"/>
  <c r="BW369" i="25"/>
  <c r="BT481" i="25"/>
  <c r="BT372" i="25"/>
  <c r="BT265" i="25"/>
  <c r="CP243" i="25"/>
  <c r="CP459" i="25"/>
  <c r="CP350" i="25"/>
  <c r="BY367" i="25"/>
  <c r="BY476" i="25"/>
  <c r="BY260" i="25"/>
  <c r="CN245" i="25"/>
  <c r="CN461" i="25"/>
  <c r="CN352" i="25"/>
  <c r="BU279" i="25"/>
  <c r="BU386" i="25"/>
  <c r="BU495" i="25"/>
  <c r="CC472" i="25"/>
  <c r="CC363" i="25"/>
  <c r="CC256" i="25"/>
  <c r="CL420" i="25"/>
  <c r="CL529" i="25"/>
  <c r="CL313" i="25"/>
  <c r="CL312" i="25"/>
  <c r="CL419" i="25"/>
  <c r="CL528" i="25"/>
  <c r="CE254" i="25"/>
  <c r="CE470" i="25"/>
  <c r="CE361" i="25"/>
  <c r="CQ324" i="25"/>
  <c r="CQ431" i="25"/>
  <c r="CQ540" i="25"/>
  <c r="BY504" i="25"/>
  <c r="BY395" i="25"/>
  <c r="BY288" i="25"/>
  <c r="CF360" i="25"/>
  <c r="CF469" i="25"/>
  <c r="CF253" i="25"/>
  <c r="BQ272" i="25"/>
  <c r="BQ488" i="25"/>
  <c r="BQ379" i="25"/>
  <c r="CB402" i="25"/>
  <c r="CB295" i="25"/>
  <c r="CB511" i="25"/>
  <c r="CP348" i="8"/>
  <c r="CL247" i="25"/>
  <c r="CL354" i="25"/>
  <c r="CL463" i="25"/>
  <c r="BQ484" i="25"/>
  <c r="BQ268" i="25"/>
  <c r="BQ375" i="25"/>
  <c r="BP485" i="25"/>
  <c r="BX368" i="25"/>
  <c r="BX261" i="25"/>
  <c r="BX477" i="25"/>
  <c r="CN318" i="25"/>
  <c r="CN425" i="25"/>
  <c r="CN534" i="25"/>
  <c r="CN424" i="25"/>
  <c r="CN317" i="25"/>
  <c r="CN533" i="25"/>
  <c r="BV281" i="8"/>
  <c r="BT370" i="8"/>
  <c r="BT263" i="8"/>
  <c r="CB509" i="8"/>
  <c r="CE515" i="8"/>
  <c r="BZ363" i="8"/>
  <c r="CP241" i="8"/>
  <c r="BU368" i="8"/>
  <c r="CP457" i="8"/>
  <c r="CE516" i="8"/>
  <c r="CN425" i="8"/>
  <c r="CN424" i="8"/>
  <c r="BZ397" i="8"/>
  <c r="BZ396" i="8"/>
  <c r="BR381" i="8"/>
  <c r="BR380" i="8"/>
  <c r="CT436" i="8"/>
  <c r="CT329" i="8"/>
  <c r="CT545" i="8"/>
  <c r="BR382" i="8"/>
  <c r="BU386" i="8"/>
  <c r="CE407" i="8"/>
  <c r="CE406" i="8"/>
  <c r="BX392" i="8"/>
  <c r="CG411" i="8"/>
  <c r="CG410" i="8"/>
  <c r="CB401" i="8"/>
  <c r="CB400" i="8"/>
  <c r="CP428" i="8"/>
  <c r="BZ257" i="8"/>
  <c r="BZ364" i="8"/>
  <c r="CN533" i="8"/>
  <c r="CI415" i="8"/>
  <c r="CI414" i="8"/>
  <c r="CR432" i="8"/>
  <c r="BP377" i="8"/>
  <c r="BP376" i="8"/>
  <c r="CL421" i="8"/>
  <c r="CL420" i="8"/>
  <c r="CA361" i="8"/>
  <c r="BV389" i="8"/>
  <c r="BU279" i="8"/>
  <c r="CN318" i="8"/>
  <c r="CN317" i="8"/>
  <c r="CI307" i="8"/>
  <c r="CB294" i="8"/>
  <c r="CB293" i="8"/>
  <c r="BX285" i="8"/>
  <c r="CE252" i="8"/>
  <c r="CD359" i="8" s="1"/>
  <c r="CM244" i="8"/>
  <c r="CL351" i="8" s="1"/>
  <c r="BP270" i="8"/>
  <c r="BP269" i="8"/>
  <c r="BX501" i="8"/>
  <c r="BZ290" i="8"/>
  <c r="BZ289" i="8"/>
  <c r="CL314" i="8"/>
  <c r="CL313" i="8"/>
  <c r="CN534" i="8"/>
  <c r="CP321" i="8"/>
  <c r="CB510" i="8"/>
  <c r="BU495" i="8"/>
  <c r="BU262" i="8"/>
  <c r="BT369" i="8" s="1"/>
  <c r="CR325" i="8"/>
  <c r="CE300" i="8"/>
  <c r="CE299" i="8"/>
  <c r="CK245" i="8"/>
  <c r="CJ352" i="8" s="1"/>
  <c r="BV282" i="8"/>
  <c r="CG304" i="8"/>
  <c r="CG303" i="8"/>
  <c r="BR274" i="8"/>
  <c r="BR273" i="8"/>
  <c r="BS264" i="8"/>
  <c r="BR371" i="8" s="1"/>
  <c r="CF251" i="8"/>
  <c r="BR275" i="8"/>
  <c r="BT479" i="8"/>
  <c r="CF467" i="8"/>
  <c r="CE468" i="8"/>
  <c r="CD469" i="8"/>
  <c r="CA472" i="8"/>
  <c r="CB471" i="8"/>
  <c r="BX475" i="8"/>
  <c r="BR481" i="8"/>
  <c r="BZ473" i="8"/>
  <c r="CN459" i="8"/>
  <c r="BQ482" i="8"/>
  <c r="BY474" i="8"/>
  <c r="CI464" i="8"/>
  <c r="CQ456" i="8"/>
  <c r="CG466" i="8"/>
  <c r="CK462" i="8"/>
  <c r="CH465" i="8"/>
  <c r="CJ525" i="8"/>
  <c r="BP483" i="8"/>
  <c r="BU478" i="8"/>
  <c r="CO458" i="8"/>
  <c r="CL530" i="8"/>
  <c r="CL529" i="8"/>
  <c r="CD513" i="8"/>
  <c r="CG520" i="8"/>
  <c r="CG519" i="8"/>
  <c r="BP486" i="8"/>
  <c r="BP485" i="8"/>
  <c r="CB470" i="8"/>
  <c r="BV498" i="8"/>
  <c r="BV497" i="8"/>
  <c r="CR541" i="8"/>
  <c r="CP537" i="8"/>
  <c r="BR491" i="8"/>
  <c r="BZ506" i="8"/>
  <c r="BZ505" i="8"/>
  <c r="BV477" i="8"/>
  <c r="BR490" i="8"/>
  <c r="BR489" i="8"/>
  <c r="CK461" i="8"/>
  <c r="CM460" i="8"/>
  <c r="CJ463" i="8"/>
  <c r="CI523" i="8"/>
  <c r="CI308" i="8"/>
  <c r="CC253" i="8"/>
  <c r="CB360" i="8" s="1"/>
  <c r="BZ256" i="8"/>
  <c r="BO267" i="8"/>
  <c r="CG249" i="8"/>
  <c r="CF356" i="8" s="1"/>
  <c r="BU261" i="8"/>
  <c r="CI247" i="8"/>
  <c r="CC296" i="8"/>
  <c r="BP266" i="8"/>
  <c r="BO373" i="8" s="1"/>
  <c r="BX258" i="8"/>
  <c r="CF250" i="8"/>
  <c r="CJ246" i="8"/>
  <c r="CI353" i="8" s="1"/>
  <c r="CA255" i="8"/>
  <c r="BZ362" i="8" s="1"/>
  <c r="BW259" i="8"/>
  <c r="BQ265" i="8"/>
  <c r="BP372" i="8" s="1"/>
  <c r="CA254" i="8"/>
  <c r="CJ526" i="8" l="1"/>
  <c r="CJ417" i="8"/>
  <c r="CP240" i="8"/>
  <c r="CQ239" i="8"/>
  <c r="CM243" i="8"/>
  <c r="CM350" i="8"/>
  <c r="CL243" i="8" s="1"/>
  <c r="CP347" i="8"/>
  <c r="CO347" i="8" s="1"/>
  <c r="CQ346" i="8"/>
  <c r="CP455" i="8" s="1"/>
  <c r="CQ455" i="8"/>
  <c r="CN458" i="8"/>
  <c r="CN349" i="8"/>
  <c r="CB402" i="8"/>
  <c r="BV476" i="8"/>
  <c r="BV366" i="8"/>
  <c r="BX502" i="8"/>
  <c r="BX393" i="8"/>
  <c r="BX286" i="8"/>
  <c r="CH248" i="8"/>
  <c r="BV260" i="8"/>
  <c r="BV367" i="8"/>
  <c r="BU280" i="8"/>
  <c r="BW365" i="8"/>
  <c r="CR542" i="8"/>
  <c r="CR433" i="8"/>
  <c r="CH355" i="8"/>
  <c r="CR326" i="8"/>
  <c r="CR454" i="8"/>
  <c r="CP429" i="8"/>
  <c r="CP322" i="8"/>
  <c r="CP538" i="8"/>
  <c r="CH354" i="8"/>
  <c r="CR345" i="8"/>
  <c r="CR238" i="8"/>
  <c r="BS263" i="8"/>
  <c r="CP458" i="25"/>
  <c r="CP242" i="25"/>
  <c r="CP349" i="25"/>
  <c r="BX286" i="25"/>
  <c r="BX393" i="25"/>
  <c r="BX502" i="25"/>
  <c r="BX285" i="25"/>
  <c r="BX501" i="25"/>
  <c r="BX392" i="25"/>
  <c r="BP270" i="25"/>
  <c r="BP377" i="25"/>
  <c r="BP486" i="25"/>
  <c r="CP539" i="25"/>
  <c r="CP430" i="25"/>
  <c r="CP323" i="25"/>
  <c r="CA473" i="25"/>
  <c r="CA257" i="25"/>
  <c r="CA364" i="25"/>
  <c r="BQ374" i="25"/>
  <c r="BQ267" i="25"/>
  <c r="BQ483" i="25"/>
  <c r="CA508" i="25"/>
  <c r="CA399" i="25"/>
  <c r="CA292" i="25"/>
  <c r="CA507" i="25"/>
  <c r="CA398" i="25"/>
  <c r="CA291" i="25"/>
  <c r="CI249" i="25"/>
  <c r="CI356" i="25"/>
  <c r="CI465" i="25"/>
  <c r="BU387" i="8"/>
  <c r="BP375" i="25"/>
  <c r="BP484" i="25"/>
  <c r="BP268" i="25"/>
  <c r="CP540" i="25"/>
  <c r="CP431" i="25"/>
  <c r="CP324" i="25"/>
  <c r="CJ248" i="25"/>
  <c r="CJ464" i="25"/>
  <c r="CJ355" i="25"/>
  <c r="CA293" i="25"/>
  <c r="CA400" i="25"/>
  <c r="CA509" i="25"/>
  <c r="BP378" i="25"/>
  <c r="BP487" i="25"/>
  <c r="BP271" i="25"/>
  <c r="BS265" i="25"/>
  <c r="BS481" i="25"/>
  <c r="BS372" i="25"/>
  <c r="CG467" i="25"/>
  <c r="CG358" i="25"/>
  <c r="CG251" i="25"/>
  <c r="BV498" i="25"/>
  <c r="BV282" i="25"/>
  <c r="BV389" i="25"/>
  <c r="BV497" i="25"/>
  <c r="BV281" i="25"/>
  <c r="BV388" i="25"/>
  <c r="CM317" i="25"/>
  <c r="CM533" i="25"/>
  <c r="CM424" i="25"/>
  <c r="CM532" i="25"/>
  <c r="CM423" i="25"/>
  <c r="CM316" i="25"/>
  <c r="CN244" i="25"/>
  <c r="CN460" i="25"/>
  <c r="CN351" i="25"/>
  <c r="CB472" i="25"/>
  <c r="CB363" i="25"/>
  <c r="CB256" i="25"/>
  <c r="CO243" i="25"/>
  <c r="CO459" i="25"/>
  <c r="CO350" i="25"/>
  <c r="CP325" i="25"/>
  <c r="CP432" i="25"/>
  <c r="CP541" i="25"/>
  <c r="CT454" i="25"/>
  <c r="CT238" i="25"/>
  <c r="CT345" i="25"/>
  <c r="BS370" i="8"/>
  <c r="BP272" i="25"/>
  <c r="BP379" i="25"/>
  <c r="BP488" i="25"/>
  <c r="CE253" i="25"/>
  <c r="CE469" i="25"/>
  <c r="CE360" i="25"/>
  <c r="CE300" i="25"/>
  <c r="CE407" i="25"/>
  <c r="CE516" i="25"/>
  <c r="CE515" i="25"/>
  <c r="CE299" i="25"/>
  <c r="CE406" i="25"/>
  <c r="BY475" i="25"/>
  <c r="BY259" i="25"/>
  <c r="BY366" i="25"/>
  <c r="CS455" i="25"/>
  <c r="CS239" i="25"/>
  <c r="CS346" i="25"/>
  <c r="BX394" i="25"/>
  <c r="BX287" i="25"/>
  <c r="BX503" i="25"/>
  <c r="CI415" i="25"/>
  <c r="CI524" i="25"/>
  <c r="CI308" i="25"/>
  <c r="CI414" i="25"/>
  <c r="CI307" i="25"/>
  <c r="CI523" i="25"/>
  <c r="CG411" i="25"/>
  <c r="CG520" i="25"/>
  <c r="CG304" i="25"/>
  <c r="CG519" i="25"/>
  <c r="CG410" i="25"/>
  <c r="CG303" i="25"/>
  <c r="CL246" i="25"/>
  <c r="CL353" i="25"/>
  <c r="CL462" i="25"/>
  <c r="BW477" i="25"/>
  <c r="BW368" i="25"/>
  <c r="BW261" i="25"/>
  <c r="CK463" i="25"/>
  <c r="CK247" i="25"/>
  <c r="CK354" i="25"/>
  <c r="CM461" i="25"/>
  <c r="CM352" i="25"/>
  <c r="CM245" i="25"/>
  <c r="CA401" i="25"/>
  <c r="CA294" i="25"/>
  <c r="CA510" i="25"/>
  <c r="BT371" i="25"/>
  <c r="BT264" i="25"/>
  <c r="BT480" i="25"/>
  <c r="CC362" i="25"/>
  <c r="CC255" i="25"/>
  <c r="CC471" i="25"/>
  <c r="BT385" i="25"/>
  <c r="BT278" i="25"/>
  <c r="BT494" i="25"/>
  <c r="BX476" i="25"/>
  <c r="BX260" i="25"/>
  <c r="BX367" i="25"/>
  <c r="CQ241" i="25"/>
  <c r="CQ348" i="25"/>
  <c r="CQ457" i="25"/>
  <c r="BZ365" i="25"/>
  <c r="BZ474" i="25"/>
  <c r="BZ258" i="25"/>
  <c r="BP269" i="25"/>
  <c r="CR456" i="25"/>
  <c r="CR240" i="25"/>
  <c r="CR347" i="25"/>
  <c r="CD254" i="25"/>
  <c r="CD470" i="25"/>
  <c r="CD361" i="25"/>
  <c r="CO348" i="8"/>
  <c r="BV478" i="25"/>
  <c r="BV262" i="25"/>
  <c r="BV369" i="25"/>
  <c r="CK528" i="25"/>
  <c r="CK419" i="25"/>
  <c r="CK312" i="25"/>
  <c r="CK311" i="25"/>
  <c r="CK418" i="25"/>
  <c r="CK527" i="25"/>
  <c r="CP429" i="25"/>
  <c r="CP538" i="25"/>
  <c r="CP322" i="25"/>
  <c r="CP321" i="25"/>
  <c r="CP537" i="25"/>
  <c r="CP428" i="25"/>
  <c r="CH466" i="25"/>
  <c r="CH357" i="25"/>
  <c r="CH250" i="25"/>
  <c r="BP380" i="25"/>
  <c r="BP273" i="25"/>
  <c r="BP489" i="25"/>
  <c r="BU370" i="25"/>
  <c r="BU263" i="25"/>
  <c r="BU479" i="25"/>
  <c r="BP376" i="25"/>
  <c r="CK420" i="25"/>
  <c r="CK529" i="25"/>
  <c r="CK313" i="25"/>
  <c r="CF468" i="25"/>
  <c r="CF252" i="25"/>
  <c r="CF359" i="25"/>
  <c r="BR482" i="25"/>
  <c r="BR266" i="25"/>
  <c r="BR373" i="25"/>
  <c r="BU388" i="8"/>
  <c r="CO457" i="8"/>
  <c r="CD514" i="8"/>
  <c r="BT368" i="8"/>
  <c r="CO241" i="8"/>
  <c r="BZ361" i="8"/>
  <c r="BY257" i="8"/>
  <c r="BY363" i="8"/>
  <c r="CD515" i="8"/>
  <c r="CA509" i="8"/>
  <c r="BT494" i="8"/>
  <c r="CE357" i="8"/>
  <c r="CQ431" i="8"/>
  <c r="BW391" i="8"/>
  <c r="CS328" i="8"/>
  <c r="CS435" i="8"/>
  <c r="CS544" i="8"/>
  <c r="CA400" i="8"/>
  <c r="CA399" i="8"/>
  <c r="CE251" i="8"/>
  <c r="CE358" i="8"/>
  <c r="CO427" i="8"/>
  <c r="CH414" i="8"/>
  <c r="CH413" i="8"/>
  <c r="CD468" i="8"/>
  <c r="BQ380" i="8"/>
  <c r="BQ379" i="8"/>
  <c r="CM533" i="8"/>
  <c r="CM424" i="8"/>
  <c r="CM423" i="8"/>
  <c r="BQ381" i="8"/>
  <c r="CK420" i="8"/>
  <c r="CK419" i="8"/>
  <c r="CF410" i="8"/>
  <c r="CF409" i="8"/>
  <c r="BT385" i="8"/>
  <c r="BY396" i="8"/>
  <c r="BY395" i="8"/>
  <c r="BW500" i="8"/>
  <c r="BO376" i="8"/>
  <c r="BO375" i="8"/>
  <c r="BY364" i="8"/>
  <c r="CA508" i="8"/>
  <c r="CD406" i="8"/>
  <c r="CD405" i="8"/>
  <c r="CI416" i="8"/>
  <c r="BT262" i="8"/>
  <c r="BS369" i="8" s="1"/>
  <c r="CM532" i="8"/>
  <c r="BR264" i="8"/>
  <c r="BQ371" i="8" s="1"/>
  <c r="BO269" i="8"/>
  <c r="BO268" i="8"/>
  <c r="BQ273" i="8"/>
  <c r="BQ272" i="8"/>
  <c r="BT278" i="8"/>
  <c r="BQ274" i="8"/>
  <c r="CN242" i="8"/>
  <c r="CF303" i="8"/>
  <c r="CF302" i="8"/>
  <c r="CL244" i="8"/>
  <c r="CK351" i="8" s="1"/>
  <c r="CD252" i="8"/>
  <c r="CC359" i="8" s="1"/>
  <c r="CM317" i="8"/>
  <c r="CM316" i="8"/>
  <c r="BW284" i="8"/>
  <c r="BY289" i="8"/>
  <c r="BY288" i="8"/>
  <c r="CI309" i="8"/>
  <c r="CJ245" i="8"/>
  <c r="CI352" i="8" s="1"/>
  <c r="CO320" i="8"/>
  <c r="CD299" i="8"/>
  <c r="CD298" i="8"/>
  <c r="CA293" i="8"/>
  <c r="CA292" i="8"/>
  <c r="BU281" i="8"/>
  <c r="CK313" i="8"/>
  <c r="CK312" i="8"/>
  <c r="CH306" i="8"/>
  <c r="CQ324" i="8"/>
  <c r="CF466" i="8"/>
  <c r="BS479" i="8"/>
  <c r="CG465" i="8"/>
  <c r="BX474" i="8"/>
  <c r="CC469" i="8"/>
  <c r="CJ462" i="8"/>
  <c r="CP456" i="8"/>
  <c r="BZ472" i="8"/>
  <c r="CL460" i="8"/>
  <c r="BO483" i="8"/>
  <c r="BR480" i="8"/>
  <c r="BO484" i="8"/>
  <c r="CA471" i="8"/>
  <c r="BT478" i="8"/>
  <c r="CI525" i="8"/>
  <c r="CH464" i="8"/>
  <c r="BY473" i="8"/>
  <c r="BU477" i="8"/>
  <c r="CQ540" i="8"/>
  <c r="CI463" i="8"/>
  <c r="BY505" i="8"/>
  <c r="BY504" i="8"/>
  <c r="CC512" i="8"/>
  <c r="BP482" i="8"/>
  <c r="CM459" i="8"/>
  <c r="CH522" i="8"/>
  <c r="BU497" i="8"/>
  <c r="BU496" i="8"/>
  <c r="CJ461" i="8"/>
  <c r="BO485" i="8"/>
  <c r="CI524" i="8"/>
  <c r="CF519" i="8"/>
  <c r="CF518" i="8"/>
  <c r="BQ490" i="8"/>
  <c r="BQ481" i="8"/>
  <c r="BQ489" i="8"/>
  <c r="BQ488" i="8"/>
  <c r="CO536" i="8"/>
  <c r="CA470" i="8"/>
  <c r="BW475" i="8"/>
  <c r="CK529" i="8"/>
  <c r="CK528" i="8"/>
  <c r="CE467" i="8"/>
  <c r="BV259" i="8"/>
  <c r="BY256" i="8"/>
  <c r="BZ255" i="8"/>
  <c r="BY362" i="8" s="1"/>
  <c r="BT261" i="8"/>
  <c r="BP265" i="8"/>
  <c r="BO372" i="8" s="1"/>
  <c r="BW258" i="8"/>
  <c r="CB253" i="8"/>
  <c r="CA360" i="8" s="1"/>
  <c r="CE250" i="8"/>
  <c r="CH247" i="8"/>
  <c r="CB295" i="8"/>
  <c r="CF249" i="8"/>
  <c r="CE356" i="8" s="1"/>
  <c r="CH307" i="8"/>
  <c r="BO266" i="8"/>
  <c r="BN373" i="8" s="1"/>
  <c r="BZ254" i="8"/>
  <c r="CI246" i="8"/>
  <c r="CH353" i="8" s="1"/>
  <c r="CP346" i="8" l="1"/>
  <c r="CL350" i="8"/>
  <c r="CO240" i="8"/>
  <c r="CM349" i="8"/>
  <c r="CP239" i="8"/>
  <c r="CO239" i="8" s="1"/>
  <c r="BW285" i="8"/>
  <c r="CA401" i="8"/>
  <c r="CG248" i="8"/>
  <c r="BU476" i="8"/>
  <c r="BW501" i="8"/>
  <c r="BW392" i="8"/>
  <c r="CQ432" i="8"/>
  <c r="CG355" i="8"/>
  <c r="BV365" i="8"/>
  <c r="BR370" i="8"/>
  <c r="CO321" i="8"/>
  <c r="BU260" i="8"/>
  <c r="BU367" i="8"/>
  <c r="BU366" i="8"/>
  <c r="BT386" i="8"/>
  <c r="CQ541" i="8"/>
  <c r="CQ325" i="8"/>
  <c r="CO428" i="8"/>
  <c r="CN348" i="8"/>
  <c r="CO537" i="8"/>
  <c r="CO346" i="8"/>
  <c r="CQ454" i="8"/>
  <c r="CG354" i="8"/>
  <c r="BR263" i="8"/>
  <c r="BT279" i="8"/>
  <c r="CQ238" i="8"/>
  <c r="CQ345" i="8"/>
  <c r="BR372" i="25"/>
  <c r="BR481" i="25"/>
  <c r="BR265" i="25"/>
  <c r="CO540" i="25"/>
  <c r="CO324" i="25"/>
  <c r="CO431" i="25"/>
  <c r="BZ507" i="25"/>
  <c r="BZ398" i="25"/>
  <c r="BZ291" i="25"/>
  <c r="BZ290" i="25"/>
  <c r="BZ506" i="25"/>
  <c r="BZ397" i="25"/>
  <c r="BZ473" i="25"/>
  <c r="BZ364" i="25"/>
  <c r="BZ257" i="25"/>
  <c r="BO377" i="25"/>
  <c r="BO270" i="25"/>
  <c r="BO486" i="25"/>
  <c r="BO487" i="25"/>
  <c r="BO378" i="25"/>
  <c r="BO271" i="25"/>
  <c r="CB255" i="25"/>
  <c r="CB362" i="25"/>
  <c r="CB471" i="25"/>
  <c r="BS277" i="25"/>
  <c r="BS493" i="25"/>
  <c r="BS384" i="25"/>
  <c r="BO488" i="25"/>
  <c r="BO272" i="25"/>
  <c r="BO379" i="25"/>
  <c r="CN459" i="25"/>
  <c r="CN243" i="25"/>
  <c r="CN350" i="25"/>
  <c r="CO430" i="25"/>
  <c r="CO323" i="25"/>
  <c r="CO539" i="25"/>
  <c r="CL461" i="25"/>
  <c r="CL352" i="25"/>
  <c r="CL245" i="25"/>
  <c r="CR346" i="25"/>
  <c r="CR239" i="25"/>
  <c r="CR455" i="25"/>
  <c r="CA472" i="25"/>
  <c r="CA363" i="25"/>
  <c r="CA256" i="25"/>
  <c r="BO484" i="25"/>
  <c r="BO268" i="25"/>
  <c r="BO375" i="25"/>
  <c r="BZ399" i="25"/>
  <c r="BZ508" i="25"/>
  <c r="BZ292" i="25"/>
  <c r="BW392" i="25"/>
  <c r="BW501" i="25"/>
  <c r="BW285" i="25"/>
  <c r="BW284" i="25"/>
  <c r="BW500" i="25"/>
  <c r="BW391" i="25"/>
  <c r="CJ311" i="25"/>
  <c r="CJ418" i="25"/>
  <c r="CJ527" i="25"/>
  <c r="CJ310" i="25"/>
  <c r="CJ526" i="25"/>
  <c r="CJ417" i="25"/>
  <c r="BQ373" i="25"/>
  <c r="BQ266" i="25"/>
  <c r="BQ482" i="25"/>
  <c r="CJ419" i="25"/>
  <c r="CJ312" i="25"/>
  <c r="CJ528" i="25"/>
  <c r="CH307" i="25"/>
  <c r="CH414" i="25"/>
  <c r="CH523" i="25"/>
  <c r="CH413" i="25"/>
  <c r="CH522" i="25"/>
  <c r="CH306" i="25"/>
  <c r="BO485" i="25"/>
  <c r="BO376" i="25"/>
  <c r="BO269" i="25"/>
  <c r="CS238" i="25"/>
  <c r="CS345" i="25"/>
  <c r="CS454" i="25"/>
  <c r="CF358" i="25"/>
  <c r="CF251" i="25"/>
  <c r="CF467" i="25"/>
  <c r="BY474" i="25"/>
  <c r="BY258" i="25"/>
  <c r="BY365" i="25"/>
  <c r="CJ354" i="25"/>
  <c r="CJ463" i="25"/>
  <c r="CJ247" i="25"/>
  <c r="CK353" i="25"/>
  <c r="CK462" i="25"/>
  <c r="CK246" i="25"/>
  <c r="BX366" i="25"/>
  <c r="BX259" i="25"/>
  <c r="BX475" i="25"/>
  <c r="CD360" i="25"/>
  <c r="CD253" i="25"/>
  <c r="CD469" i="25"/>
  <c r="BZ293" i="25"/>
  <c r="BZ509" i="25"/>
  <c r="BZ400" i="25"/>
  <c r="BW286" i="25"/>
  <c r="BW502" i="25"/>
  <c r="BW393" i="25"/>
  <c r="BS480" i="25"/>
  <c r="BS371" i="25"/>
  <c r="BS264" i="25"/>
  <c r="BU497" i="25"/>
  <c r="BU281" i="25"/>
  <c r="BU388" i="25"/>
  <c r="BU496" i="25"/>
  <c r="BU280" i="25"/>
  <c r="BU387" i="25"/>
  <c r="BP374" i="25"/>
  <c r="BP267" i="25"/>
  <c r="BP483" i="25"/>
  <c r="CL423" i="25"/>
  <c r="CL532" i="25"/>
  <c r="CL316" i="25"/>
  <c r="CL531" i="25"/>
  <c r="CL422" i="25"/>
  <c r="CL315" i="25"/>
  <c r="CG250" i="25"/>
  <c r="CG357" i="25"/>
  <c r="CG466" i="25"/>
  <c r="CE359" i="25"/>
  <c r="CE468" i="25"/>
  <c r="CE252" i="25"/>
  <c r="BT479" i="25"/>
  <c r="BT370" i="25"/>
  <c r="BT263" i="25"/>
  <c r="CO428" i="25"/>
  <c r="CO537" i="25"/>
  <c r="CO321" i="25"/>
  <c r="CO427" i="25"/>
  <c r="CO536" i="25"/>
  <c r="CO320" i="25"/>
  <c r="CC361" i="25"/>
  <c r="CC254" i="25"/>
  <c r="CC470" i="25"/>
  <c r="CP457" i="25"/>
  <c r="CP241" i="25"/>
  <c r="CP348" i="25"/>
  <c r="CF410" i="25"/>
  <c r="CF519" i="25"/>
  <c r="CF303" i="25"/>
  <c r="CF409" i="25"/>
  <c r="CF302" i="25"/>
  <c r="CF518" i="25"/>
  <c r="CO429" i="25"/>
  <c r="CO322" i="25"/>
  <c r="CO538" i="25"/>
  <c r="BV368" i="25"/>
  <c r="BV261" i="25"/>
  <c r="BV477" i="25"/>
  <c r="CO242" i="25"/>
  <c r="CO458" i="25"/>
  <c r="CO349" i="25"/>
  <c r="BU478" i="25"/>
  <c r="BU369" i="25"/>
  <c r="BU262" i="25"/>
  <c r="CQ240" i="25"/>
  <c r="CQ347" i="25"/>
  <c r="CQ456" i="25"/>
  <c r="BW260" i="25"/>
  <c r="BW367" i="25"/>
  <c r="BW476" i="25"/>
  <c r="CD299" i="25"/>
  <c r="CD515" i="25"/>
  <c r="CD406" i="25"/>
  <c r="CD514" i="25"/>
  <c r="CD298" i="25"/>
  <c r="CD405" i="25"/>
  <c r="CM460" i="25"/>
  <c r="CM244" i="25"/>
  <c r="CM351" i="25"/>
  <c r="CI464" i="25"/>
  <c r="CI355" i="25"/>
  <c r="CI248" i="25"/>
  <c r="CH465" i="25"/>
  <c r="CH249" i="25"/>
  <c r="CH356" i="25"/>
  <c r="CN347" i="8"/>
  <c r="CN241" i="8"/>
  <c r="CN457" i="8"/>
  <c r="BX364" i="8"/>
  <c r="BX363" i="8"/>
  <c r="BX257" i="8"/>
  <c r="CC514" i="8"/>
  <c r="CK350" i="8"/>
  <c r="CC513" i="8"/>
  <c r="CD251" i="8"/>
  <c r="BS368" i="8"/>
  <c r="BS493" i="8"/>
  <c r="BN374" i="8"/>
  <c r="BV390" i="8"/>
  <c r="CD358" i="8"/>
  <c r="CG413" i="8"/>
  <c r="CG412" i="8"/>
  <c r="CJ419" i="8"/>
  <c r="CJ418" i="8"/>
  <c r="CL423" i="8"/>
  <c r="CL422" i="8"/>
  <c r="BY361" i="8"/>
  <c r="BZ508" i="8"/>
  <c r="BZ399" i="8"/>
  <c r="BZ398" i="8"/>
  <c r="BT387" i="8"/>
  <c r="CE409" i="8"/>
  <c r="CE408" i="8"/>
  <c r="CL531" i="8"/>
  <c r="CC405" i="8"/>
  <c r="CC404" i="8"/>
  <c r="CR327" i="8"/>
  <c r="CR434" i="8"/>
  <c r="CR543" i="8"/>
  <c r="CN426" i="8"/>
  <c r="CD357" i="8"/>
  <c r="BS384" i="8"/>
  <c r="CP430" i="8"/>
  <c r="BP379" i="8"/>
  <c r="BP378" i="8"/>
  <c r="BP380" i="8"/>
  <c r="CH415" i="8"/>
  <c r="BV499" i="8"/>
  <c r="BX395" i="8"/>
  <c r="BX394" i="8"/>
  <c r="BN268" i="8"/>
  <c r="BN375" i="8"/>
  <c r="BN266" i="8"/>
  <c r="CE249" i="8"/>
  <c r="CD356" i="8" s="1"/>
  <c r="BZ507" i="8"/>
  <c r="CL316" i="8"/>
  <c r="CL315" i="8"/>
  <c r="BQ264" i="8"/>
  <c r="BP371" i="8" s="1"/>
  <c r="CC298" i="8"/>
  <c r="CC297" i="8"/>
  <c r="CP323" i="8"/>
  <c r="CC252" i="8"/>
  <c r="CB359" i="8" s="1"/>
  <c r="CN319" i="8"/>
  <c r="CK244" i="8"/>
  <c r="CJ351" i="8" s="1"/>
  <c r="BS262" i="8"/>
  <c r="BN267" i="8"/>
  <c r="CG306" i="8"/>
  <c r="CG305" i="8"/>
  <c r="CI245" i="8"/>
  <c r="CH352" i="8" s="1"/>
  <c r="CE302" i="8"/>
  <c r="CE301" i="8"/>
  <c r="BZ292" i="8"/>
  <c r="BZ291" i="8"/>
  <c r="CJ312" i="8"/>
  <c r="CJ311" i="8"/>
  <c r="CM242" i="8"/>
  <c r="CL349" i="8" s="1"/>
  <c r="CH308" i="8"/>
  <c r="BX288" i="8"/>
  <c r="BX287" i="8"/>
  <c r="BS277" i="8"/>
  <c r="BT280" i="8"/>
  <c r="CL532" i="8"/>
  <c r="BP272" i="8"/>
  <c r="BP271" i="8"/>
  <c r="BV283" i="8"/>
  <c r="BP273" i="8"/>
  <c r="CM458" i="8"/>
  <c r="CL459" i="8"/>
  <c r="CG464" i="8"/>
  <c r="CO456" i="8"/>
  <c r="BS478" i="8"/>
  <c r="CD467" i="8"/>
  <c r="CB469" i="8"/>
  <c r="BZ471" i="8"/>
  <c r="BP481" i="8"/>
  <c r="BT477" i="8"/>
  <c r="BR479" i="8"/>
  <c r="CC468" i="8"/>
  <c r="BX473" i="8"/>
  <c r="BV475" i="8"/>
  <c r="CF465" i="8"/>
  <c r="CH523" i="8"/>
  <c r="CH463" i="8"/>
  <c r="CK460" i="8"/>
  <c r="CI461" i="8"/>
  <c r="BT496" i="8"/>
  <c r="BT495" i="8"/>
  <c r="CN535" i="8"/>
  <c r="CG521" i="8"/>
  <c r="BZ470" i="8"/>
  <c r="CB511" i="8"/>
  <c r="CE518" i="8"/>
  <c r="CE517" i="8"/>
  <c r="BO482" i="8"/>
  <c r="CH524" i="8"/>
  <c r="BX504" i="8"/>
  <c r="BX503" i="8"/>
  <c r="CI462" i="8"/>
  <c r="BY472" i="8"/>
  <c r="CP539" i="8"/>
  <c r="BN483" i="8"/>
  <c r="BN484" i="8"/>
  <c r="BP488" i="8"/>
  <c r="BP487" i="8"/>
  <c r="BP489" i="8"/>
  <c r="CE466" i="8"/>
  <c r="BW474" i="8"/>
  <c r="CJ528" i="8"/>
  <c r="CJ527" i="8"/>
  <c r="BQ480" i="8"/>
  <c r="CK243" i="8"/>
  <c r="CN240" i="8"/>
  <c r="CH246" i="8"/>
  <c r="CG353" i="8" s="1"/>
  <c r="BX256" i="8"/>
  <c r="CG247" i="8"/>
  <c r="BU259" i="8"/>
  <c r="CD250" i="8"/>
  <c r="BV258" i="8"/>
  <c r="BO265" i="8"/>
  <c r="BN372" i="8" s="1"/>
  <c r="BS261" i="8"/>
  <c r="BY254" i="8"/>
  <c r="CA294" i="8"/>
  <c r="CA253" i="8"/>
  <c r="BZ360" i="8" s="1"/>
  <c r="BY255" i="8"/>
  <c r="BX362" i="8" s="1"/>
  <c r="BY471" i="8"/>
  <c r="CO455" i="8" l="1"/>
  <c r="BV284" i="8"/>
  <c r="CF248" i="8"/>
  <c r="BZ400" i="8"/>
  <c r="BV500" i="8"/>
  <c r="BU365" i="8"/>
  <c r="BV391" i="8"/>
  <c r="BU283" i="8" s="1"/>
  <c r="CN427" i="8"/>
  <c r="CF355" i="8"/>
  <c r="CE248" i="8" s="1"/>
  <c r="CP431" i="8"/>
  <c r="BT476" i="8"/>
  <c r="BQ370" i="8"/>
  <c r="CM348" i="8"/>
  <c r="BS385" i="8"/>
  <c r="CN536" i="8"/>
  <c r="CP540" i="8"/>
  <c r="BT366" i="8"/>
  <c r="CF354" i="8"/>
  <c r="CN320" i="8"/>
  <c r="CP324" i="8"/>
  <c r="CO323" i="8" s="1"/>
  <c r="CN239" i="8"/>
  <c r="BT367" i="8"/>
  <c r="BT260" i="8"/>
  <c r="CN346" i="8"/>
  <c r="CP454" i="8"/>
  <c r="BQ263" i="8"/>
  <c r="BQ479" i="8"/>
  <c r="BS278" i="8"/>
  <c r="CP238" i="8"/>
  <c r="CP345" i="8"/>
  <c r="BW257" i="8"/>
  <c r="CB470" i="25"/>
  <c r="CB361" i="25"/>
  <c r="CB254" i="25"/>
  <c r="BN271" i="25"/>
  <c r="BN378" i="25"/>
  <c r="BN487" i="25"/>
  <c r="CE409" i="25"/>
  <c r="CE518" i="25"/>
  <c r="CE302" i="25"/>
  <c r="CE301" i="25"/>
  <c r="CE408" i="25"/>
  <c r="CE517" i="25"/>
  <c r="CD468" i="25"/>
  <c r="CD359" i="25"/>
  <c r="CD252" i="25"/>
  <c r="CI310" i="25"/>
  <c r="CI526" i="25"/>
  <c r="CI417" i="25"/>
  <c r="CI525" i="25"/>
  <c r="CI309" i="25"/>
  <c r="CI416" i="25"/>
  <c r="BY397" i="25"/>
  <c r="BY506" i="25"/>
  <c r="BY290" i="25"/>
  <c r="BY289" i="25"/>
  <c r="BY505" i="25"/>
  <c r="BY396" i="25"/>
  <c r="CH464" i="25"/>
  <c r="CH355" i="25"/>
  <c r="CH248" i="25"/>
  <c r="CO241" i="25"/>
  <c r="CO457" i="25"/>
  <c r="CO348" i="25"/>
  <c r="CK531" i="25"/>
  <c r="CK422" i="25"/>
  <c r="CK315" i="25"/>
  <c r="CK314" i="25"/>
  <c r="CK530" i="25"/>
  <c r="CK421" i="25"/>
  <c r="BO483" i="25"/>
  <c r="BO267" i="25"/>
  <c r="BO374" i="25"/>
  <c r="CG522" i="25"/>
  <c r="CG413" i="25"/>
  <c r="CG306" i="25"/>
  <c r="CG305" i="25"/>
  <c r="CG412" i="25"/>
  <c r="CG521" i="25"/>
  <c r="BP266" i="25"/>
  <c r="BP373" i="25"/>
  <c r="BP482" i="25"/>
  <c r="BV500" i="25"/>
  <c r="BV391" i="25"/>
  <c r="BV284" i="25"/>
  <c r="BV283" i="25"/>
  <c r="BV390" i="25"/>
  <c r="BV499" i="25"/>
  <c r="BZ256" i="25"/>
  <c r="BZ363" i="25"/>
  <c r="BZ472" i="25"/>
  <c r="CM347" i="8"/>
  <c r="CM457" i="8"/>
  <c r="BW364" i="8"/>
  <c r="CN538" i="25"/>
  <c r="CN429" i="25"/>
  <c r="CN322" i="25"/>
  <c r="BS479" i="25"/>
  <c r="BS370" i="25"/>
  <c r="BS263" i="25"/>
  <c r="CC360" i="25"/>
  <c r="CC253" i="25"/>
  <c r="CC469" i="25"/>
  <c r="BV501" i="25"/>
  <c r="BV285" i="25"/>
  <c r="BV392" i="25"/>
  <c r="BQ481" i="25"/>
  <c r="BQ372" i="25"/>
  <c r="BQ265" i="25"/>
  <c r="CA362" i="25"/>
  <c r="CA255" i="25"/>
  <c r="CA471" i="25"/>
  <c r="CI354" i="25"/>
  <c r="CI463" i="25"/>
  <c r="CI247" i="25"/>
  <c r="BT387" i="25"/>
  <c r="BT496" i="25"/>
  <c r="BT280" i="25"/>
  <c r="BT279" i="25"/>
  <c r="BT386" i="25"/>
  <c r="BT495" i="25"/>
  <c r="CL460" i="25"/>
  <c r="CL244" i="25"/>
  <c r="CL351" i="25"/>
  <c r="BN376" i="25"/>
  <c r="BN485" i="25"/>
  <c r="BN269" i="25"/>
  <c r="CI418" i="25"/>
  <c r="CI311" i="25"/>
  <c r="CI527" i="25"/>
  <c r="CQ455" i="25"/>
  <c r="CQ346" i="25"/>
  <c r="CQ239" i="25"/>
  <c r="BN270" i="25"/>
  <c r="BN486" i="25"/>
  <c r="BN377" i="25"/>
  <c r="BV367" i="25"/>
  <c r="BV476" i="25"/>
  <c r="BV260" i="25"/>
  <c r="BW366" i="25"/>
  <c r="BW259" i="25"/>
  <c r="BW475" i="25"/>
  <c r="BY508" i="25"/>
  <c r="BY292" i="25"/>
  <c r="BY399" i="25"/>
  <c r="CN320" i="25"/>
  <c r="CN536" i="25"/>
  <c r="CN427" i="25"/>
  <c r="CN426" i="25"/>
  <c r="CN535" i="25"/>
  <c r="CN319" i="25"/>
  <c r="BY291" i="25"/>
  <c r="BY507" i="25"/>
  <c r="BY398" i="25"/>
  <c r="CN349" i="25"/>
  <c r="CN242" i="25"/>
  <c r="CN458" i="25"/>
  <c r="BX258" i="25"/>
  <c r="BX474" i="25"/>
  <c r="BX365" i="25"/>
  <c r="CN539" i="25"/>
  <c r="CN430" i="25"/>
  <c r="CN323" i="25"/>
  <c r="CC298" i="25"/>
  <c r="CC514" i="25"/>
  <c r="CC405" i="25"/>
  <c r="CC404" i="25"/>
  <c r="CC513" i="25"/>
  <c r="CC297" i="25"/>
  <c r="CG465" i="25"/>
  <c r="CG356" i="25"/>
  <c r="CG249" i="25"/>
  <c r="BT478" i="25"/>
  <c r="BT369" i="25"/>
  <c r="BT262" i="25"/>
  <c r="BU261" i="25"/>
  <c r="BU368" i="25"/>
  <c r="BU477" i="25"/>
  <c r="CN537" i="25"/>
  <c r="CN428" i="25"/>
  <c r="CN321" i="25"/>
  <c r="BR371" i="25"/>
  <c r="BR264" i="25"/>
  <c r="BR480" i="25"/>
  <c r="BN268" i="25"/>
  <c r="BN484" i="25"/>
  <c r="BN375" i="25"/>
  <c r="CR454" i="25"/>
  <c r="CR238" i="25"/>
  <c r="CR345" i="25"/>
  <c r="BR492" i="25"/>
  <c r="BR383" i="25"/>
  <c r="BR276" i="25"/>
  <c r="CP240" i="25"/>
  <c r="CP347" i="25"/>
  <c r="CP456" i="25"/>
  <c r="BW363" i="8"/>
  <c r="CM241" i="8"/>
  <c r="CF250" i="25"/>
  <c r="CF357" i="25"/>
  <c r="CF466" i="25"/>
  <c r="CJ462" i="25"/>
  <c r="CJ246" i="25"/>
  <c r="CJ353" i="25"/>
  <c r="CE467" i="25"/>
  <c r="CE251" i="25"/>
  <c r="CE358" i="25"/>
  <c r="CK245" i="25"/>
  <c r="CK352" i="25"/>
  <c r="CK461" i="25"/>
  <c r="CM459" i="25"/>
  <c r="CM350" i="25"/>
  <c r="CM243" i="25"/>
  <c r="BY364" i="25"/>
  <c r="BY257" i="25"/>
  <c r="BY473" i="25"/>
  <c r="BR368" i="8"/>
  <c r="CJ350" i="8"/>
  <c r="CC358" i="8"/>
  <c r="CB512" i="8"/>
  <c r="BU498" i="8"/>
  <c r="CC251" i="8"/>
  <c r="BM374" i="8"/>
  <c r="CG414" i="8"/>
  <c r="CC357" i="8"/>
  <c r="CB513" i="8"/>
  <c r="BS386" i="8"/>
  <c r="BO379" i="8"/>
  <c r="BU389" i="8"/>
  <c r="CD408" i="8"/>
  <c r="CD407" i="8"/>
  <c r="BO378" i="8"/>
  <c r="BO377" i="8"/>
  <c r="CK422" i="8"/>
  <c r="CK421" i="8"/>
  <c r="CF412" i="8"/>
  <c r="CF411" i="8"/>
  <c r="BR262" i="8"/>
  <c r="BR369" i="8"/>
  <c r="BM373" i="8"/>
  <c r="BR383" i="8"/>
  <c r="BW394" i="8"/>
  <c r="BW393" i="8"/>
  <c r="CM425" i="8"/>
  <c r="CK531" i="8"/>
  <c r="CI418" i="8"/>
  <c r="CI417" i="8"/>
  <c r="BX361" i="8"/>
  <c r="BR492" i="8"/>
  <c r="CO429" i="8"/>
  <c r="BY398" i="8"/>
  <c r="BY397" i="8"/>
  <c r="CB404" i="8"/>
  <c r="CB403" i="8"/>
  <c r="CQ326" i="8"/>
  <c r="CQ433" i="8"/>
  <c r="CQ542" i="8"/>
  <c r="BX255" i="8"/>
  <c r="BW362" i="8" s="1"/>
  <c r="BU282" i="8"/>
  <c r="BM267" i="8"/>
  <c r="BP264" i="8"/>
  <c r="BO371" i="8" s="1"/>
  <c r="CK315" i="8"/>
  <c r="CK314" i="8"/>
  <c r="BO271" i="8"/>
  <c r="BO270" i="8"/>
  <c r="CJ244" i="8"/>
  <c r="CI351" i="8" s="1"/>
  <c r="BO272" i="8"/>
  <c r="CG307" i="8"/>
  <c r="CL242" i="8"/>
  <c r="CK349" i="8" s="1"/>
  <c r="CM318" i="8"/>
  <c r="BY506" i="8"/>
  <c r="CI311" i="8"/>
  <c r="CI310" i="8"/>
  <c r="BX472" i="8"/>
  <c r="BY507" i="8"/>
  <c r="CB252" i="8"/>
  <c r="CA359" i="8" s="1"/>
  <c r="BY291" i="8"/>
  <c r="BY290" i="8"/>
  <c r="CO322" i="8"/>
  <c r="CD301" i="8"/>
  <c r="CD300" i="8"/>
  <c r="CK530" i="8"/>
  <c r="BR276" i="8"/>
  <c r="CH245" i="8"/>
  <c r="CG352" i="8" s="1"/>
  <c r="CB297" i="8"/>
  <c r="CB296" i="8"/>
  <c r="BU499" i="8"/>
  <c r="BW287" i="8"/>
  <c r="BW286" i="8"/>
  <c r="CF304" i="8"/>
  <c r="BS279" i="8"/>
  <c r="CA469" i="8"/>
  <c r="CE465" i="8"/>
  <c r="CL458" i="8"/>
  <c r="CK459" i="8"/>
  <c r="CD466" i="8"/>
  <c r="CG463" i="8"/>
  <c r="CF464" i="8"/>
  <c r="BS477" i="8"/>
  <c r="CJ460" i="8"/>
  <c r="BU475" i="8"/>
  <c r="CH462" i="8"/>
  <c r="BO481" i="8"/>
  <c r="BV474" i="8"/>
  <c r="CN456" i="8"/>
  <c r="BW473" i="8"/>
  <c r="BO488" i="8"/>
  <c r="CB468" i="8"/>
  <c r="BP480" i="8"/>
  <c r="CC467" i="8"/>
  <c r="BR478" i="8"/>
  <c r="CN455" i="8"/>
  <c r="BY470" i="8"/>
  <c r="BW503" i="8"/>
  <c r="BW502" i="8"/>
  <c r="CI527" i="8"/>
  <c r="CI526" i="8"/>
  <c r="CG523" i="8"/>
  <c r="CH461" i="8"/>
  <c r="CF520" i="8"/>
  <c r="CA510" i="8"/>
  <c r="BM483" i="8"/>
  <c r="BN482" i="8"/>
  <c r="CG522" i="8"/>
  <c r="CO538" i="8"/>
  <c r="CD517" i="8"/>
  <c r="CD516" i="8"/>
  <c r="CM534" i="8"/>
  <c r="BO487" i="8"/>
  <c r="BO486" i="8"/>
  <c r="BS495" i="8"/>
  <c r="BS494" i="8"/>
  <c r="CF247" i="8"/>
  <c r="CD249" i="8"/>
  <c r="CC356" i="8" s="1"/>
  <c r="BW256" i="8"/>
  <c r="CJ243" i="8"/>
  <c r="BZ253" i="8"/>
  <c r="BY360" i="8" s="1"/>
  <c r="BR261" i="8"/>
  <c r="BT259" i="8"/>
  <c r="CG246" i="8"/>
  <c r="CF353" i="8" s="1"/>
  <c r="CF305" i="8"/>
  <c r="BZ293" i="8"/>
  <c r="BN265" i="8"/>
  <c r="BM372" i="8" s="1"/>
  <c r="BU258" i="8"/>
  <c r="BM266" i="8"/>
  <c r="CM240" i="8"/>
  <c r="BX254" i="8"/>
  <c r="CC250" i="8"/>
  <c r="BU390" i="8" l="1"/>
  <c r="CM319" i="8"/>
  <c r="BT365" i="8"/>
  <c r="CE355" i="8"/>
  <c r="BP370" i="8"/>
  <c r="CL241" i="8"/>
  <c r="BR384" i="8"/>
  <c r="CM346" i="8"/>
  <c r="CO454" i="8"/>
  <c r="BS476" i="8"/>
  <c r="CO539" i="8"/>
  <c r="CE354" i="8"/>
  <c r="CO430" i="8"/>
  <c r="CN538" i="8" s="1"/>
  <c r="CM426" i="8"/>
  <c r="CL425" i="8" s="1"/>
  <c r="CM535" i="8"/>
  <c r="BR277" i="8"/>
  <c r="BS366" i="8"/>
  <c r="CD355" i="8"/>
  <c r="CM239" i="8"/>
  <c r="BS367" i="8"/>
  <c r="BS260" i="8"/>
  <c r="BP263" i="8"/>
  <c r="BV257" i="8"/>
  <c r="BQ491" i="8"/>
  <c r="CB251" i="8"/>
  <c r="CO238" i="8"/>
  <c r="CO345" i="8"/>
  <c r="BQ262" i="8"/>
  <c r="CL348" i="8"/>
  <c r="CL347" i="8"/>
  <c r="CL457" i="8"/>
  <c r="CB358" i="8"/>
  <c r="BV363" i="8"/>
  <c r="CB357" i="8"/>
  <c r="CB469" i="25"/>
  <c r="CB360" i="25"/>
  <c r="CB253" i="25"/>
  <c r="CM427" i="25"/>
  <c r="CM320" i="25"/>
  <c r="CM536" i="25"/>
  <c r="CB297" i="25"/>
  <c r="CB513" i="25"/>
  <c r="CB404" i="25"/>
  <c r="CB403" i="25"/>
  <c r="CB512" i="25"/>
  <c r="CB296" i="25"/>
  <c r="BX507" i="25"/>
  <c r="BX398" i="25"/>
  <c r="BX291" i="25"/>
  <c r="BQ480" i="25"/>
  <c r="BQ264" i="25"/>
  <c r="BQ371" i="25"/>
  <c r="BV364" i="8"/>
  <c r="BQ382" i="25"/>
  <c r="BQ275" i="25"/>
  <c r="BQ491" i="25"/>
  <c r="CF465" i="25"/>
  <c r="CF249" i="25"/>
  <c r="CF356" i="25"/>
  <c r="BZ255" i="25"/>
  <c r="BZ471" i="25"/>
  <c r="BZ362" i="25"/>
  <c r="CF412" i="25"/>
  <c r="CF521" i="25"/>
  <c r="CF305" i="25"/>
  <c r="CF520" i="25"/>
  <c r="CF304" i="25"/>
  <c r="CF411" i="25"/>
  <c r="CH526" i="25"/>
  <c r="CH417" i="25"/>
  <c r="CH310" i="25"/>
  <c r="CJ461" i="25"/>
  <c r="CJ245" i="25"/>
  <c r="CJ352" i="25"/>
  <c r="BS495" i="25"/>
  <c r="BS279" i="25"/>
  <c r="BS386" i="25"/>
  <c r="BS385" i="25"/>
  <c r="BS494" i="25"/>
  <c r="BS278" i="25"/>
  <c r="BQ368" i="8"/>
  <c r="CO456" i="25"/>
  <c r="CO240" i="25"/>
  <c r="CO347" i="25"/>
  <c r="CM458" i="25"/>
  <c r="CM242" i="25"/>
  <c r="CM349" i="25"/>
  <c r="BU260" i="25"/>
  <c r="BU367" i="25"/>
  <c r="BU476" i="25"/>
  <c r="CJ314" i="25"/>
  <c r="CJ421" i="25"/>
  <c r="CJ530" i="25"/>
  <c r="CJ313" i="25"/>
  <c r="CJ529" i="25"/>
  <c r="CJ420" i="25"/>
  <c r="CM537" i="25"/>
  <c r="CM321" i="25"/>
  <c r="CM428" i="25"/>
  <c r="BU499" i="25"/>
  <c r="BU390" i="25"/>
  <c r="BU283" i="25"/>
  <c r="BU282" i="25"/>
  <c r="BU389" i="25"/>
  <c r="BU498" i="25"/>
  <c r="BX505" i="25"/>
  <c r="BX396" i="25"/>
  <c r="BX289" i="25"/>
  <c r="BX288" i="25"/>
  <c r="BX395" i="25"/>
  <c r="BX504" i="25"/>
  <c r="CC252" i="25"/>
  <c r="CC359" i="25"/>
  <c r="CC468" i="25"/>
  <c r="BU500" i="25"/>
  <c r="BU391" i="25"/>
  <c r="BU284" i="25"/>
  <c r="BX257" i="25"/>
  <c r="BX473" i="25"/>
  <c r="BX364" i="25"/>
  <c r="CP346" i="25"/>
  <c r="CP239" i="25"/>
  <c r="CP455" i="25"/>
  <c r="BP265" i="25"/>
  <c r="BP481" i="25"/>
  <c r="BP372" i="25"/>
  <c r="BN483" i="25"/>
  <c r="BN374" i="25"/>
  <c r="BN267" i="25"/>
  <c r="CN241" i="25"/>
  <c r="CN457" i="25"/>
  <c r="CN348" i="25"/>
  <c r="BX506" i="25"/>
  <c r="BX397" i="25"/>
  <c r="BX290" i="25"/>
  <c r="CE357" i="25"/>
  <c r="CE250" i="25"/>
  <c r="CE466" i="25"/>
  <c r="BM270" i="25"/>
  <c r="BM377" i="25"/>
  <c r="BM486" i="25"/>
  <c r="BM376" i="25"/>
  <c r="BM269" i="25"/>
  <c r="BM485" i="25"/>
  <c r="BR479" i="25"/>
  <c r="BR370" i="25"/>
  <c r="BR263" i="25"/>
  <c r="BT477" i="25"/>
  <c r="BT261" i="25"/>
  <c r="BT368" i="25"/>
  <c r="CH247" i="25"/>
  <c r="CH463" i="25"/>
  <c r="CH354" i="25"/>
  <c r="CG355" i="25"/>
  <c r="CG464" i="25"/>
  <c r="CG248" i="25"/>
  <c r="CH309" i="25"/>
  <c r="CH525" i="25"/>
  <c r="CH416" i="25"/>
  <c r="CH524" i="25"/>
  <c r="CH415" i="25"/>
  <c r="CH308" i="25"/>
  <c r="CD301" i="25"/>
  <c r="CD517" i="25"/>
  <c r="CD408" i="25"/>
  <c r="CD516" i="25"/>
  <c r="CD407" i="25"/>
  <c r="CD300" i="25"/>
  <c r="CA361" i="25"/>
  <c r="CA254" i="25"/>
  <c r="CA470" i="25"/>
  <c r="BS262" i="25"/>
  <c r="BS369" i="25"/>
  <c r="BS478" i="25"/>
  <c r="CM426" i="25"/>
  <c r="CM319" i="25"/>
  <c r="CM535" i="25"/>
  <c r="CM318" i="25"/>
  <c r="CM425" i="25"/>
  <c r="CM534" i="25"/>
  <c r="CM538" i="25"/>
  <c r="CM322" i="25"/>
  <c r="CM429" i="25"/>
  <c r="BO266" i="25"/>
  <c r="BO373" i="25"/>
  <c r="BO482" i="25"/>
  <c r="CD251" i="25"/>
  <c r="CD358" i="25"/>
  <c r="CD467" i="25"/>
  <c r="BW258" i="25"/>
  <c r="BW474" i="25"/>
  <c r="BW365" i="25"/>
  <c r="CL459" i="25"/>
  <c r="CL243" i="25"/>
  <c r="CL350" i="25"/>
  <c r="CI462" i="25"/>
  <c r="CI246" i="25"/>
  <c r="CI353" i="25"/>
  <c r="CQ238" i="25"/>
  <c r="CQ454" i="25"/>
  <c r="CQ345" i="25"/>
  <c r="BM375" i="25"/>
  <c r="BM268" i="25"/>
  <c r="BM484" i="25"/>
  <c r="BV475" i="25"/>
  <c r="BV366" i="25"/>
  <c r="BV259" i="25"/>
  <c r="CK460" i="25"/>
  <c r="CK244" i="25"/>
  <c r="CK351" i="25"/>
  <c r="BY363" i="25"/>
  <c r="BY256" i="25"/>
  <c r="BY472" i="25"/>
  <c r="CI350" i="8"/>
  <c r="CF413" i="8"/>
  <c r="BW361" i="8"/>
  <c r="BL373" i="8"/>
  <c r="BN378" i="8"/>
  <c r="CN428" i="8"/>
  <c r="BN377" i="8"/>
  <c r="BN376" i="8"/>
  <c r="BX397" i="8"/>
  <c r="BX396" i="8"/>
  <c r="CJ530" i="8"/>
  <c r="CJ421" i="8"/>
  <c r="CJ420" i="8"/>
  <c r="CE411" i="8"/>
  <c r="CE410" i="8"/>
  <c r="BV393" i="8"/>
  <c r="BV392" i="8"/>
  <c r="BT389" i="8"/>
  <c r="BT388" i="8"/>
  <c r="CH417" i="8"/>
  <c r="CH416" i="8"/>
  <c r="CA403" i="8"/>
  <c r="CA402" i="8"/>
  <c r="BX505" i="8"/>
  <c r="BX506" i="8"/>
  <c r="CL424" i="8"/>
  <c r="BQ382" i="8"/>
  <c r="CP541" i="8"/>
  <c r="CP432" i="8"/>
  <c r="CP325" i="8"/>
  <c r="CA512" i="8"/>
  <c r="CC407" i="8"/>
  <c r="CC406" i="8"/>
  <c r="BY399" i="8"/>
  <c r="BR385" i="8"/>
  <c r="BQ369" i="8"/>
  <c r="CE303" i="8"/>
  <c r="CC300" i="8"/>
  <c r="CC299" i="8"/>
  <c r="BV286" i="8"/>
  <c r="BV285" i="8"/>
  <c r="CN321" i="8"/>
  <c r="CL317" i="8"/>
  <c r="CJ314" i="8"/>
  <c r="CJ313" i="8"/>
  <c r="BT497" i="8"/>
  <c r="BO264" i="8"/>
  <c r="BN371" i="8" s="1"/>
  <c r="CA296" i="8"/>
  <c r="CA295" i="8"/>
  <c r="CK242" i="8"/>
  <c r="CJ349" i="8" s="1"/>
  <c r="BT498" i="8"/>
  <c r="BT282" i="8"/>
  <c r="BT281" i="8"/>
  <c r="CG245" i="8"/>
  <c r="CF352" i="8" s="1"/>
  <c r="BX290" i="8"/>
  <c r="BX289" i="8"/>
  <c r="CA511" i="8"/>
  <c r="CF306" i="8"/>
  <c r="CJ529" i="8"/>
  <c r="CA252" i="8"/>
  <c r="BZ359" i="8" s="1"/>
  <c r="BQ275" i="8"/>
  <c r="CI244" i="8"/>
  <c r="BN270" i="8"/>
  <c r="BN269" i="8"/>
  <c r="BN271" i="8"/>
  <c r="CH310" i="8"/>
  <c r="CH309" i="8"/>
  <c r="BR278" i="8"/>
  <c r="BT475" i="8"/>
  <c r="CF463" i="8"/>
  <c r="BU474" i="8"/>
  <c r="BW472" i="8"/>
  <c r="BN481" i="8"/>
  <c r="BZ469" i="8"/>
  <c r="CK458" i="8"/>
  <c r="BM482" i="8"/>
  <c r="CI460" i="8"/>
  <c r="BP479" i="8"/>
  <c r="BR477" i="8"/>
  <c r="BX471" i="8"/>
  <c r="BX470" i="8"/>
  <c r="CG462" i="8"/>
  <c r="CE464" i="8"/>
  <c r="CC466" i="8"/>
  <c r="BV473" i="8"/>
  <c r="CJ459" i="8"/>
  <c r="CD465" i="8"/>
  <c r="CF521" i="8"/>
  <c r="CH526" i="8"/>
  <c r="CH525" i="8"/>
  <c r="CA468" i="8"/>
  <c r="CE519" i="8"/>
  <c r="CN537" i="8"/>
  <c r="BV502" i="8"/>
  <c r="BV501" i="8"/>
  <c r="BN486" i="8"/>
  <c r="BN485" i="8"/>
  <c r="BQ478" i="8"/>
  <c r="CM455" i="8"/>
  <c r="CC516" i="8"/>
  <c r="CC515" i="8"/>
  <c r="CM456" i="8"/>
  <c r="BR494" i="8"/>
  <c r="BR493" i="8"/>
  <c r="CF522" i="8"/>
  <c r="CL533" i="8"/>
  <c r="BZ509" i="8"/>
  <c r="BN487" i="8"/>
  <c r="CG461" i="8"/>
  <c r="CB467" i="8"/>
  <c r="BO480" i="8"/>
  <c r="BQ261" i="8"/>
  <c r="BW255" i="8"/>
  <c r="BV362" i="8" s="1"/>
  <c r="BM265" i="8"/>
  <c r="BL372" i="8" s="1"/>
  <c r="BY253" i="8"/>
  <c r="BX360" i="8" s="1"/>
  <c r="CB250" i="8"/>
  <c r="CI243" i="8"/>
  <c r="CC249" i="8"/>
  <c r="CB356" i="8" s="1"/>
  <c r="BY292" i="8"/>
  <c r="BV256" i="8"/>
  <c r="BW254" i="8"/>
  <c r="CL240" i="8"/>
  <c r="CF246" i="8"/>
  <c r="CE353" i="8" s="1"/>
  <c r="CD248" i="8"/>
  <c r="BS259" i="8"/>
  <c r="CE247" i="8"/>
  <c r="BT258" i="8"/>
  <c r="BS365" i="8" s="1"/>
  <c r="BL266" i="8"/>
  <c r="CK457" i="8" l="1"/>
  <c r="CL239" i="8"/>
  <c r="BO370" i="8"/>
  <c r="CL346" i="8"/>
  <c r="BQ383" i="8"/>
  <c r="BR366" i="8"/>
  <c r="CD354" i="8"/>
  <c r="BU257" i="8"/>
  <c r="CL318" i="8"/>
  <c r="CK533" i="8" s="1"/>
  <c r="BQ276" i="8"/>
  <c r="CL534" i="8"/>
  <c r="CC355" i="8"/>
  <c r="CN429" i="8"/>
  <c r="CN322" i="8"/>
  <c r="BR476" i="8"/>
  <c r="CN454" i="8"/>
  <c r="BO263" i="8"/>
  <c r="BN263" i="8" s="1"/>
  <c r="CA358" i="8"/>
  <c r="BR260" i="8"/>
  <c r="BR367" i="8"/>
  <c r="CA251" i="8"/>
  <c r="CK347" i="8"/>
  <c r="CK241" i="8"/>
  <c r="CK348" i="8"/>
  <c r="BP369" i="8"/>
  <c r="CN345" i="8"/>
  <c r="CN238" i="8"/>
  <c r="BU364" i="8"/>
  <c r="CA357" i="8"/>
  <c r="BU363" i="8"/>
  <c r="BX398" i="8"/>
  <c r="CE412" i="8"/>
  <c r="BW396" i="25"/>
  <c r="BW505" i="25"/>
  <c r="BW289" i="25"/>
  <c r="BN266" i="25"/>
  <c r="BN482" i="25"/>
  <c r="BN373" i="25"/>
  <c r="CE304" i="25"/>
  <c r="CE411" i="25"/>
  <c r="CE520" i="25"/>
  <c r="CE519" i="25"/>
  <c r="CE410" i="25"/>
  <c r="CE303" i="25"/>
  <c r="BX256" i="25"/>
  <c r="BX363" i="25"/>
  <c r="BX472" i="25"/>
  <c r="BO372" i="25"/>
  <c r="BO481" i="25"/>
  <c r="BO265" i="25"/>
  <c r="CN240" i="25"/>
  <c r="CN347" i="25"/>
  <c r="CN456" i="25"/>
  <c r="CI461" i="25"/>
  <c r="CI352" i="25"/>
  <c r="CI245" i="25"/>
  <c r="CK350" i="25"/>
  <c r="CK459" i="25"/>
  <c r="CK243" i="25"/>
  <c r="CC358" i="25"/>
  <c r="CC467" i="25"/>
  <c r="CC251" i="25"/>
  <c r="BL269" i="25"/>
  <c r="BL376" i="25"/>
  <c r="BL485" i="25"/>
  <c r="BP274" i="25"/>
  <c r="BP381" i="25"/>
  <c r="BP490" i="25"/>
  <c r="BP480" i="25"/>
  <c r="BP371" i="25"/>
  <c r="BP264" i="25"/>
  <c r="BW506" i="25"/>
  <c r="BW290" i="25"/>
  <c r="BW397" i="25"/>
  <c r="CL536" i="25"/>
  <c r="CL427" i="25"/>
  <c r="CL320" i="25"/>
  <c r="CG308" i="25"/>
  <c r="CG415" i="25"/>
  <c r="CG524" i="25"/>
  <c r="CG523" i="25"/>
  <c r="CG307" i="25"/>
  <c r="CG414" i="25"/>
  <c r="CJ244" i="25"/>
  <c r="CJ351" i="25"/>
  <c r="CJ460" i="25"/>
  <c r="CG463" i="25"/>
  <c r="CG247" i="25"/>
  <c r="CG354" i="25"/>
  <c r="BR385" i="25"/>
  <c r="BR278" i="25"/>
  <c r="BR494" i="25"/>
  <c r="BR384" i="25"/>
  <c r="BR493" i="25"/>
  <c r="BR277" i="25"/>
  <c r="BZ361" i="25"/>
  <c r="BZ470" i="25"/>
  <c r="BZ254" i="25"/>
  <c r="CM457" i="25"/>
  <c r="CM348" i="25"/>
  <c r="CM241" i="25"/>
  <c r="CB359" i="25"/>
  <c r="CB468" i="25"/>
  <c r="CB252" i="25"/>
  <c r="CA253" i="25"/>
  <c r="CA360" i="25"/>
  <c r="CA469" i="25"/>
  <c r="CO239" i="25"/>
  <c r="CO455" i="25"/>
  <c r="CO346" i="25"/>
  <c r="BS477" i="25"/>
  <c r="BS261" i="25"/>
  <c r="BS368" i="25"/>
  <c r="BT476" i="25"/>
  <c r="BT260" i="25"/>
  <c r="BT367" i="25"/>
  <c r="CP454" i="25"/>
  <c r="CP345" i="25"/>
  <c r="CP238" i="25"/>
  <c r="CL318" i="25"/>
  <c r="CL534" i="25"/>
  <c r="CL425" i="25"/>
  <c r="CL424" i="25"/>
  <c r="CL317" i="25"/>
  <c r="CL533" i="25"/>
  <c r="CC300" i="25"/>
  <c r="CC407" i="25"/>
  <c r="CC516" i="25"/>
  <c r="CC406" i="25"/>
  <c r="CC299" i="25"/>
  <c r="CC515" i="25"/>
  <c r="BW473" i="25"/>
  <c r="BW257" i="25"/>
  <c r="BW364" i="25"/>
  <c r="CI313" i="25"/>
  <c r="CI420" i="25"/>
  <c r="CI529" i="25"/>
  <c r="CI528" i="25"/>
  <c r="CI312" i="25"/>
  <c r="CI419" i="25"/>
  <c r="BY255" i="25"/>
  <c r="BY362" i="25"/>
  <c r="BY471" i="25"/>
  <c r="CA296" i="25"/>
  <c r="CA403" i="25"/>
  <c r="CA512" i="25"/>
  <c r="CA511" i="25"/>
  <c r="CA295" i="25"/>
  <c r="CA402" i="25"/>
  <c r="BL375" i="25"/>
  <c r="BL268" i="25"/>
  <c r="BL484" i="25"/>
  <c r="BR369" i="25"/>
  <c r="BR262" i="25"/>
  <c r="BR478" i="25"/>
  <c r="CL428" i="25"/>
  <c r="CL321" i="25"/>
  <c r="CL537" i="25"/>
  <c r="BM267" i="25"/>
  <c r="BM483" i="25"/>
  <c r="BM374" i="25"/>
  <c r="CG309" i="25"/>
  <c r="CG525" i="25"/>
  <c r="CG416" i="25"/>
  <c r="BQ479" i="25"/>
  <c r="BQ263" i="25"/>
  <c r="BQ370" i="25"/>
  <c r="CD357" i="25"/>
  <c r="CD466" i="25"/>
  <c r="CD250" i="25"/>
  <c r="BT282" i="25"/>
  <c r="BT389" i="25"/>
  <c r="BT498" i="25"/>
  <c r="BT281" i="25"/>
  <c r="BT388" i="25"/>
  <c r="BT497" i="25"/>
  <c r="CL458" i="25"/>
  <c r="CL349" i="25"/>
  <c r="CL242" i="25"/>
  <c r="BU259" i="25"/>
  <c r="BU475" i="25"/>
  <c r="BU366" i="25"/>
  <c r="CH462" i="25"/>
  <c r="CH353" i="25"/>
  <c r="CH246" i="25"/>
  <c r="BV474" i="25"/>
  <c r="BV365" i="25"/>
  <c r="BV258" i="25"/>
  <c r="CL426" i="25"/>
  <c r="CL535" i="25"/>
  <c r="CL319" i="25"/>
  <c r="CF355" i="25"/>
  <c r="CF464" i="25"/>
  <c r="CF248" i="25"/>
  <c r="BW395" i="25"/>
  <c r="BW288" i="25"/>
  <c r="BW504" i="25"/>
  <c r="BW503" i="25"/>
  <c r="BW394" i="25"/>
  <c r="BW287" i="25"/>
  <c r="BT390" i="25"/>
  <c r="BT283" i="25"/>
  <c r="BT499" i="25"/>
  <c r="CE249" i="25"/>
  <c r="CE356" i="25"/>
  <c r="CE465" i="25"/>
  <c r="BZ468" i="8"/>
  <c r="BP262" i="8"/>
  <c r="BP368" i="8"/>
  <c r="CH350" i="8"/>
  <c r="BP490" i="8"/>
  <c r="CI528" i="8"/>
  <c r="BS497" i="8"/>
  <c r="BW504" i="8"/>
  <c r="BV361" i="8"/>
  <c r="CE305" i="8"/>
  <c r="CK423" i="8"/>
  <c r="CM427" i="8"/>
  <c r="BS388" i="8"/>
  <c r="BS387" i="8"/>
  <c r="BU392" i="8"/>
  <c r="BU391" i="8"/>
  <c r="CG416" i="8"/>
  <c r="CG415" i="8"/>
  <c r="CB406" i="8"/>
  <c r="CB405" i="8"/>
  <c r="CO324" i="8"/>
  <c r="CO540" i="8"/>
  <c r="CO431" i="8"/>
  <c r="CD409" i="8"/>
  <c r="BM376" i="8"/>
  <c r="BM375" i="8"/>
  <c r="BZ402" i="8"/>
  <c r="BZ401" i="8"/>
  <c r="BM377" i="8"/>
  <c r="CH244" i="8"/>
  <c r="CH351" i="8"/>
  <c r="BS496" i="8"/>
  <c r="BP381" i="8"/>
  <c r="BQ384" i="8"/>
  <c r="BW396" i="8"/>
  <c r="BW395" i="8"/>
  <c r="CI420" i="8"/>
  <c r="CI419" i="8"/>
  <c r="CK346" i="8"/>
  <c r="CC248" i="8"/>
  <c r="BN264" i="8"/>
  <c r="BM371" i="8" s="1"/>
  <c r="CI529" i="8"/>
  <c r="BQ277" i="8"/>
  <c r="CG309" i="8"/>
  <c r="CG308" i="8"/>
  <c r="CA467" i="8"/>
  <c r="BW289" i="8"/>
  <c r="BW288" i="8"/>
  <c r="CD302" i="8"/>
  <c r="CI313" i="8"/>
  <c r="CI312" i="8"/>
  <c r="CE304" i="8"/>
  <c r="CB299" i="8"/>
  <c r="CB298" i="8"/>
  <c r="BM269" i="8"/>
  <c r="BM268" i="8"/>
  <c r="CF245" i="8"/>
  <c r="CE352" i="8" s="1"/>
  <c r="BM270" i="8"/>
  <c r="BS281" i="8"/>
  <c r="BS280" i="8"/>
  <c r="CK316" i="8"/>
  <c r="BZ510" i="8"/>
  <c r="BP274" i="8"/>
  <c r="CM320" i="8"/>
  <c r="BZ511" i="8"/>
  <c r="BW505" i="8"/>
  <c r="BZ252" i="8"/>
  <c r="BY359" i="8" s="1"/>
  <c r="CJ242" i="8"/>
  <c r="CI349" i="8" s="1"/>
  <c r="BU285" i="8"/>
  <c r="BU284" i="8"/>
  <c r="BZ295" i="8"/>
  <c r="BZ294" i="8"/>
  <c r="BS475" i="8"/>
  <c r="BW471" i="8"/>
  <c r="BT474" i="8"/>
  <c r="CF462" i="8"/>
  <c r="CH460" i="8"/>
  <c r="BP478" i="8"/>
  <c r="CC465" i="8"/>
  <c r="CD464" i="8"/>
  <c r="BU473" i="8"/>
  <c r="BY469" i="8"/>
  <c r="BO479" i="8"/>
  <c r="BL482" i="8"/>
  <c r="CI459" i="8"/>
  <c r="BN480" i="8"/>
  <c r="BM481" i="8"/>
  <c r="CL455" i="8"/>
  <c r="BM486" i="8"/>
  <c r="CE463" i="8"/>
  <c r="CL456" i="8"/>
  <c r="BW470" i="8"/>
  <c r="CJ458" i="8"/>
  <c r="BQ477" i="8"/>
  <c r="CG525" i="8"/>
  <c r="CG524" i="8"/>
  <c r="BY508" i="8"/>
  <c r="CM536" i="8"/>
  <c r="CF461" i="8"/>
  <c r="CD518" i="8"/>
  <c r="CE521" i="8"/>
  <c r="CB515" i="8"/>
  <c r="CB514" i="8"/>
  <c r="BM485" i="8"/>
  <c r="BM484" i="8"/>
  <c r="CK532" i="8"/>
  <c r="BV472" i="8"/>
  <c r="CB466" i="8"/>
  <c r="CE520" i="8"/>
  <c r="BQ493" i="8"/>
  <c r="BQ492" i="8"/>
  <c r="BU501" i="8"/>
  <c r="BU500" i="8"/>
  <c r="BU256" i="8"/>
  <c r="CA250" i="8"/>
  <c r="BV255" i="8"/>
  <c r="BU362" i="8" s="1"/>
  <c r="BP261" i="8"/>
  <c r="CK239" i="8"/>
  <c r="BX253" i="8"/>
  <c r="BW360" i="8" s="1"/>
  <c r="BS258" i="8"/>
  <c r="BR365" i="8" s="1"/>
  <c r="CE246" i="8"/>
  <c r="CD353" i="8" s="1"/>
  <c r="CD247" i="8"/>
  <c r="CD463" i="8"/>
  <c r="CK240" i="8"/>
  <c r="BV254" i="8"/>
  <c r="BX291" i="8"/>
  <c r="BR259" i="8"/>
  <c r="CB465" i="8"/>
  <c r="CH243" i="8"/>
  <c r="BL265" i="8"/>
  <c r="BK372" i="8" s="1"/>
  <c r="CC354" i="8" l="1"/>
  <c r="BP275" i="8"/>
  <c r="BQ476" i="8"/>
  <c r="BP382" i="8"/>
  <c r="CK317" i="8"/>
  <c r="CK424" i="8"/>
  <c r="CJ423" i="8" s="1"/>
  <c r="BT257" i="8"/>
  <c r="CM428" i="8"/>
  <c r="CM321" i="8"/>
  <c r="CL320" i="8" s="1"/>
  <c r="CM537" i="8"/>
  <c r="CB355" i="8"/>
  <c r="BN370" i="8"/>
  <c r="BM370" i="8" s="1"/>
  <c r="CJ348" i="8"/>
  <c r="BZ358" i="8"/>
  <c r="BZ251" i="8"/>
  <c r="CJ457" i="8"/>
  <c r="BQ366" i="8"/>
  <c r="CM454" i="8"/>
  <c r="CJ241" i="8"/>
  <c r="BQ367" i="8"/>
  <c r="BQ260" i="8"/>
  <c r="CJ347" i="8"/>
  <c r="BO262" i="8"/>
  <c r="BT364" i="8"/>
  <c r="BZ357" i="8"/>
  <c r="CM345" i="8"/>
  <c r="CM238" i="8"/>
  <c r="BT363" i="8"/>
  <c r="BY509" i="8"/>
  <c r="BT366" i="25"/>
  <c r="BT259" i="25"/>
  <c r="BT475" i="25"/>
  <c r="BS476" i="25"/>
  <c r="BS260" i="25"/>
  <c r="BS367" i="25"/>
  <c r="CL348" i="25"/>
  <c r="CL241" i="25"/>
  <c r="CL457" i="25"/>
  <c r="BO368" i="8"/>
  <c r="BV503" i="8"/>
  <c r="BZ511" i="25"/>
  <c r="BZ402" i="25"/>
  <c r="BZ295" i="25"/>
  <c r="BZ294" i="25"/>
  <c r="BZ510" i="25"/>
  <c r="BZ401" i="25"/>
  <c r="CN455" i="25"/>
  <c r="CN239" i="25"/>
  <c r="CN346" i="25"/>
  <c r="CI351" i="25"/>
  <c r="CI244" i="25"/>
  <c r="CI460" i="25"/>
  <c r="CB467" i="25"/>
  <c r="CB358" i="25"/>
  <c r="CB251" i="25"/>
  <c r="CK426" i="25"/>
  <c r="CK535" i="25"/>
  <c r="CK319" i="25"/>
  <c r="BS497" i="25"/>
  <c r="BS388" i="25"/>
  <c r="BS281" i="25"/>
  <c r="BS496" i="25"/>
  <c r="BS280" i="25"/>
  <c r="BS387" i="25"/>
  <c r="CM240" i="25"/>
  <c r="CM347" i="25"/>
  <c r="CM456" i="25"/>
  <c r="BV287" i="25"/>
  <c r="BV394" i="25"/>
  <c r="BV503" i="25"/>
  <c r="BV393" i="25"/>
  <c r="BV502" i="25"/>
  <c r="BV286" i="25"/>
  <c r="BP370" i="25"/>
  <c r="BP479" i="25"/>
  <c r="BP263" i="25"/>
  <c r="CF307" i="25"/>
  <c r="CF414" i="25"/>
  <c r="CF523" i="25"/>
  <c r="CF413" i="25"/>
  <c r="CF522" i="25"/>
  <c r="CF306" i="25"/>
  <c r="BV473" i="25"/>
  <c r="BV364" i="25"/>
  <c r="BV257" i="25"/>
  <c r="BO480" i="25"/>
  <c r="BO371" i="25"/>
  <c r="BO264" i="25"/>
  <c r="BU365" i="25"/>
  <c r="BU258" i="25"/>
  <c r="BU474" i="25"/>
  <c r="BR477" i="25"/>
  <c r="BR368" i="25"/>
  <c r="BR261" i="25"/>
  <c r="BZ469" i="25"/>
  <c r="BZ360" i="25"/>
  <c r="BZ253" i="25"/>
  <c r="BY361" i="25"/>
  <c r="BY254" i="25"/>
  <c r="BY470" i="25"/>
  <c r="CF247" i="25"/>
  <c r="CF463" i="25"/>
  <c r="CF354" i="25"/>
  <c r="CF524" i="25"/>
  <c r="CF415" i="25"/>
  <c r="CF308" i="25"/>
  <c r="CH461" i="25"/>
  <c r="CH352" i="25"/>
  <c r="CH245" i="25"/>
  <c r="BM266" i="25"/>
  <c r="BM482" i="25"/>
  <c r="BM373" i="25"/>
  <c r="BK484" i="25"/>
  <c r="BK268" i="25"/>
  <c r="BK375" i="25"/>
  <c r="CA468" i="25"/>
  <c r="CA252" i="25"/>
  <c r="CA359" i="25"/>
  <c r="CK536" i="25"/>
  <c r="CK427" i="25"/>
  <c r="CK320" i="25"/>
  <c r="BO273" i="25"/>
  <c r="BO489" i="25"/>
  <c r="BO380" i="25"/>
  <c r="BW256" i="25"/>
  <c r="BW472" i="25"/>
  <c r="BW363" i="25"/>
  <c r="BV505" i="25"/>
  <c r="BV396" i="25"/>
  <c r="BV289" i="25"/>
  <c r="BN372" i="25"/>
  <c r="BN265" i="25"/>
  <c r="BN481" i="25"/>
  <c r="CJ459" i="25"/>
  <c r="CJ243" i="25"/>
  <c r="CJ350" i="25"/>
  <c r="CK533" i="25"/>
  <c r="CK424" i="25"/>
  <c r="CK317" i="25"/>
  <c r="CK532" i="25"/>
  <c r="CK316" i="25"/>
  <c r="CK423" i="25"/>
  <c r="BO369" i="8"/>
  <c r="BV288" i="25"/>
  <c r="BV395" i="25"/>
  <c r="BV504" i="25"/>
  <c r="BX255" i="25"/>
  <c r="BX471" i="25"/>
  <c r="BX362" i="25"/>
  <c r="BR495" i="8"/>
  <c r="CD465" i="25"/>
  <c r="CD356" i="25"/>
  <c r="CD249" i="25"/>
  <c r="CE355" i="25"/>
  <c r="CE464" i="25"/>
  <c r="CE248" i="25"/>
  <c r="CC250" i="25"/>
  <c r="CC466" i="25"/>
  <c r="CC357" i="25"/>
  <c r="CB299" i="25"/>
  <c r="CB406" i="25"/>
  <c r="CB515" i="25"/>
  <c r="CB514" i="25"/>
  <c r="CB298" i="25"/>
  <c r="CB405" i="25"/>
  <c r="CK534" i="25"/>
  <c r="CK425" i="25"/>
  <c r="CK318" i="25"/>
  <c r="CD410" i="25"/>
  <c r="CD519" i="25"/>
  <c r="CD303" i="25"/>
  <c r="CD302" i="25"/>
  <c r="CD409" i="25"/>
  <c r="CD518" i="25"/>
  <c r="BS282" i="25"/>
  <c r="BS498" i="25"/>
  <c r="BS389" i="25"/>
  <c r="BQ262" i="25"/>
  <c r="BQ478" i="25"/>
  <c r="BQ369" i="25"/>
  <c r="CK349" i="25"/>
  <c r="CK242" i="25"/>
  <c r="CK458" i="25"/>
  <c r="CG462" i="25"/>
  <c r="CG353" i="25"/>
  <c r="CG246" i="25"/>
  <c r="BL483" i="25"/>
  <c r="BL267" i="25"/>
  <c r="BL374" i="25"/>
  <c r="CH528" i="25"/>
  <c r="CH312" i="25"/>
  <c r="CH419" i="25"/>
  <c r="CH311" i="25"/>
  <c r="CH418" i="25"/>
  <c r="CH527" i="25"/>
  <c r="CO238" i="25"/>
  <c r="CO454" i="25"/>
  <c r="CO345" i="25"/>
  <c r="BQ384" i="25"/>
  <c r="BQ493" i="25"/>
  <c r="BQ277" i="25"/>
  <c r="BQ383" i="25"/>
  <c r="BQ492" i="25"/>
  <c r="BQ276" i="25"/>
  <c r="BR496" i="8"/>
  <c r="CG244" i="8"/>
  <c r="CD411" i="8"/>
  <c r="CG350" i="8"/>
  <c r="BP383" i="8"/>
  <c r="BU361" i="8"/>
  <c r="BY510" i="8"/>
  <c r="CH528" i="8"/>
  <c r="CL426" i="8"/>
  <c r="CH419" i="8"/>
  <c r="CH418" i="8"/>
  <c r="CC408" i="8"/>
  <c r="BO381" i="8"/>
  <c r="BO380" i="8"/>
  <c r="BV395" i="8"/>
  <c r="BV394" i="8"/>
  <c r="CD410" i="8"/>
  <c r="CJ422" i="8"/>
  <c r="CH527" i="8"/>
  <c r="CF415" i="8"/>
  <c r="CF414" i="8"/>
  <c r="BY401" i="8"/>
  <c r="BY400" i="8"/>
  <c r="BR387" i="8"/>
  <c r="BR386" i="8"/>
  <c r="CN539" i="8"/>
  <c r="CN323" i="8"/>
  <c r="CN430" i="8"/>
  <c r="CJ346" i="8"/>
  <c r="BT391" i="8"/>
  <c r="BT390" i="8"/>
  <c r="CG351" i="8"/>
  <c r="BL375" i="8"/>
  <c r="BL374" i="8"/>
  <c r="BW397" i="8"/>
  <c r="BL376" i="8"/>
  <c r="CA405" i="8"/>
  <c r="CA404" i="8"/>
  <c r="CD246" i="8"/>
  <c r="CC353" i="8" s="1"/>
  <c r="BL269" i="8"/>
  <c r="CL319" i="8"/>
  <c r="CA298" i="8"/>
  <c r="CA297" i="8"/>
  <c r="BO273" i="8"/>
  <c r="CD304" i="8"/>
  <c r="BM264" i="8"/>
  <c r="BL371" i="8" s="1"/>
  <c r="BX469" i="8"/>
  <c r="CH312" i="8"/>
  <c r="CH311" i="8"/>
  <c r="CB249" i="8"/>
  <c r="CA356" i="8" s="1"/>
  <c r="BY294" i="8"/>
  <c r="BY293" i="8"/>
  <c r="BO489" i="8"/>
  <c r="BP276" i="8"/>
  <c r="BT284" i="8"/>
  <c r="BT283" i="8"/>
  <c r="CJ315" i="8"/>
  <c r="CC301" i="8"/>
  <c r="CD303" i="8"/>
  <c r="CI242" i="8"/>
  <c r="CH349" i="8" s="1"/>
  <c r="BR280" i="8"/>
  <c r="BR279" i="8"/>
  <c r="BV288" i="8"/>
  <c r="BV287" i="8"/>
  <c r="BL268" i="8"/>
  <c r="BL267" i="8"/>
  <c r="BY252" i="8"/>
  <c r="BX359" i="8" s="1"/>
  <c r="BV504" i="8"/>
  <c r="CE245" i="8"/>
  <c r="CD352" i="8" s="1"/>
  <c r="CF308" i="8"/>
  <c r="CF307" i="8"/>
  <c r="CC464" i="8"/>
  <c r="BV471" i="8"/>
  <c r="BY468" i="8"/>
  <c r="BV470" i="8"/>
  <c r="BS474" i="8"/>
  <c r="CE462" i="8"/>
  <c r="BP477" i="8"/>
  <c r="BZ467" i="8"/>
  <c r="CI458" i="8"/>
  <c r="CA466" i="8"/>
  <c r="BL481" i="8"/>
  <c r="CH459" i="8"/>
  <c r="CK455" i="8"/>
  <c r="BR475" i="8"/>
  <c r="BL485" i="8"/>
  <c r="CK456" i="8"/>
  <c r="BN479" i="8"/>
  <c r="BU472" i="8"/>
  <c r="BP492" i="8"/>
  <c r="BP491" i="8"/>
  <c r="CF524" i="8"/>
  <c r="CF523" i="8"/>
  <c r="CD520" i="8"/>
  <c r="CA514" i="8"/>
  <c r="CA513" i="8"/>
  <c r="CL535" i="8"/>
  <c r="CC517" i="8"/>
  <c r="CD519" i="8"/>
  <c r="CE461" i="8"/>
  <c r="BL484" i="8"/>
  <c r="BL483" i="8"/>
  <c r="BX507" i="8"/>
  <c r="CJ531" i="8"/>
  <c r="BM480" i="8"/>
  <c r="BT500" i="8"/>
  <c r="BT499" i="8"/>
  <c r="BO478" i="8"/>
  <c r="CG460" i="8"/>
  <c r="BT473" i="8"/>
  <c r="CJ239" i="8"/>
  <c r="BO274" i="8"/>
  <c r="CB248" i="8"/>
  <c r="BU255" i="8"/>
  <c r="BT362" i="8" s="1"/>
  <c r="BW290" i="8"/>
  <c r="BQ259" i="8"/>
  <c r="BU254" i="8"/>
  <c r="BR258" i="8"/>
  <c r="BQ365" i="8" s="1"/>
  <c r="BO261" i="8"/>
  <c r="BK265" i="8"/>
  <c r="CJ240" i="8"/>
  <c r="BZ250" i="8"/>
  <c r="CC247" i="8"/>
  <c r="CB354" i="8" s="1"/>
  <c r="BT256" i="8"/>
  <c r="BW253" i="8"/>
  <c r="BV360" i="8" s="1"/>
  <c r="CG243" i="8"/>
  <c r="CJ532" i="8" l="1"/>
  <c r="CJ316" i="8"/>
  <c r="BP476" i="8"/>
  <c r="CL427" i="8"/>
  <c r="CI348" i="8"/>
  <c r="CL536" i="8"/>
  <c r="BS364" i="8"/>
  <c r="BM263" i="8"/>
  <c r="BL263" i="8" s="1"/>
  <c r="BY358" i="8"/>
  <c r="CI241" i="8"/>
  <c r="BP366" i="8"/>
  <c r="CI457" i="8"/>
  <c r="BY251" i="8"/>
  <c r="BN369" i="8"/>
  <c r="CI347" i="8"/>
  <c r="BS257" i="8"/>
  <c r="CL454" i="8"/>
  <c r="BY357" i="8"/>
  <c r="BP367" i="8"/>
  <c r="BP260" i="8"/>
  <c r="CL345" i="8"/>
  <c r="CL238" i="8"/>
  <c r="BS363" i="8"/>
  <c r="BN488" i="8"/>
  <c r="BV396" i="8"/>
  <c r="BU395" i="25"/>
  <c r="BU504" i="25"/>
  <c r="BU288" i="25"/>
  <c r="CE413" i="25"/>
  <c r="CE306" i="25"/>
  <c r="CE522" i="25"/>
  <c r="CE412" i="25"/>
  <c r="CE305" i="25"/>
  <c r="CE521" i="25"/>
  <c r="CJ318" i="25"/>
  <c r="CJ425" i="25"/>
  <c r="CJ534" i="25"/>
  <c r="BT258" i="25"/>
  <c r="BT365" i="25"/>
  <c r="BT474" i="25"/>
  <c r="CG418" i="25"/>
  <c r="CG311" i="25"/>
  <c r="CG527" i="25"/>
  <c r="CG526" i="25"/>
  <c r="CG417" i="25"/>
  <c r="CG310" i="25"/>
  <c r="BN371" i="25"/>
  <c r="BN480" i="25"/>
  <c r="BN264" i="25"/>
  <c r="CH244" i="25"/>
  <c r="CH460" i="25"/>
  <c r="CH351" i="25"/>
  <c r="BN368" i="8"/>
  <c r="BK374" i="25"/>
  <c r="BK267" i="25"/>
  <c r="BK483" i="25"/>
  <c r="BP262" i="25"/>
  <c r="BP478" i="25"/>
  <c r="BP369" i="25"/>
  <c r="BZ359" i="25"/>
  <c r="BZ468" i="25"/>
  <c r="BZ252" i="25"/>
  <c r="BO263" i="25"/>
  <c r="BO370" i="25"/>
  <c r="BO479" i="25"/>
  <c r="BN262" i="8"/>
  <c r="BM369" i="8" s="1"/>
  <c r="CB357" i="25"/>
  <c r="CB250" i="25"/>
  <c r="CB466" i="25"/>
  <c r="BW362" i="25"/>
  <c r="BW255" i="25"/>
  <c r="BW471" i="25"/>
  <c r="BX254" i="25"/>
  <c r="BX361" i="25"/>
  <c r="BX470" i="25"/>
  <c r="CL456" i="25"/>
  <c r="CL347" i="25"/>
  <c r="CL240" i="25"/>
  <c r="CA358" i="25"/>
  <c r="CA467" i="25"/>
  <c r="CA251" i="25"/>
  <c r="BR476" i="25"/>
  <c r="BR367" i="25"/>
  <c r="BR260" i="25"/>
  <c r="CN345" i="25"/>
  <c r="CN238" i="25"/>
  <c r="CN454" i="25"/>
  <c r="CF246" i="25"/>
  <c r="CF353" i="25"/>
  <c r="CF462" i="25"/>
  <c r="CD355" i="25"/>
  <c r="CD464" i="25"/>
  <c r="CD248" i="25"/>
  <c r="BY510" i="25"/>
  <c r="BY294" i="25"/>
  <c r="BY401" i="25"/>
  <c r="BY400" i="25"/>
  <c r="BY293" i="25"/>
  <c r="BY509" i="25"/>
  <c r="BY253" i="25"/>
  <c r="BY469" i="25"/>
  <c r="BY360" i="25"/>
  <c r="BR496" i="25"/>
  <c r="BR387" i="25"/>
  <c r="BR280" i="25"/>
  <c r="BR495" i="25"/>
  <c r="BR386" i="25"/>
  <c r="BR279" i="25"/>
  <c r="CA405" i="25"/>
  <c r="CA514" i="25"/>
  <c r="CA298" i="25"/>
  <c r="CA297" i="25"/>
  <c r="CA513" i="25"/>
  <c r="CA404" i="25"/>
  <c r="CC249" i="25"/>
  <c r="CC356" i="25"/>
  <c r="CC465" i="25"/>
  <c r="CJ423" i="25"/>
  <c r="CJ316" i="25"/>
  <c r="CJ532" i="25"/>
  <c r="CJ422" i="25"/>
  <c r="CJ315" i="25"/>
  <c r="CJ531" i="25"/>
  <c r="BL373" i="25"/>
  <c r="BL482" i="25"/>
  <c r="BL266" i="25"/>
  <c r="BS259" i="25"/>
  <c r="BS366" i="25"/>
  <c r="BS475" i="25"/>
  <c r="BR281" i="25"/>
  <c r="BR497" i="25"/>
  <c r="BR388" i="25"/>
  <c r="CC409" i="25"/>
  <c r="CC518" i="25"/>
  <c r="CC302" i="25"/>
  <c r="CC408" i="25"/>
  <c r="CC301" i="25"/>
  <c r="CC517" i="25"/>
  <c r="BV256" i="25"/>
  <c r="BV472" i="25"/>
  <c r="BV363" i="25"/>
  <c r="BQ368" i="25"/>
  <c r="BQ261" i="25"/>
  <c r="BQ477" i="25"/>
  <c r="CF351" i="8"/>
  <c r="CG245" i="25"/>
  <c r="CG352" i="25"/>
  <c r="CG461" i="25"/>
  <c r="BU364" i="25"/>
  <c r="BU473" i="25"/>
  <c r="BU257" i="25"/>
  <c r="BU287" i="25"/>
  <c r="BU503" i="25"/>
  <c r="BU394" i="25"/>
  <c r="CJ426" i="25"/>
  <c r="CJ319" i="25"/>
  <c r="CJ535" i="25"/>
  <c r="CM239" i="25"/>
  <c r="CM455" i="25"/>
  <c r="CM346" i="25"/>
  <c r="CK241" i="25"/>
  <c r="CK457" i="25"/>
  <c r="CK348" i="25"/>
  <c r="BU393" i="25"/>
  <c r="BU502" i="25"/>
  <c r="BU286" i="25"/>
  <c r="BU285" i="25"/>
  <c r="BU392" i="25"/>
  <c r="BU501" i="25"/>
  <c r="BP276" i="25"/>
  <c r="BP492" i="25"/>
  <c r="BP383" i="25"/>
  <c r="BP491" i="25"/>
  <c r="BP275" i="25"/>
  <c r="BP382" i="25"/>
  <c r="CJ349" i="25"/>
  <c r="CJ458" i="25"/>
  <c r="CJ242" i="25"/>
  <c r="CI243" i="25"/>
  <c r="CI459" i="25"/>
  <c r="CI350" i="25"/>
  <c r="CJ317" i="25"/>
  <c r="CJ533" i="25"/>
  <c r="CJ424" i="25"/>
  <c r="BM372" i="25"/>
  <c r="BM265" i="25"/>
  <c r="BM481" i="25"/>
  <c r="BN488" i="25"/>
  <c r="BN379" i="25"/>
  <c r="BN272" i="25"/>
  <c r="CE247" i="25"/>
  <c r="CE463" i="25"/>
  <c r="CE354" i="25"/>
  <c r="CE414" i="25"/>
  <c r="CE307" i="25"/>
  <c r="CE523" i="25"/>
  <c r="BO382" i="8"/>
  <c r="CF350" i="8"/>
  <c r="CF244" i="8"/>
  <c r="CI346" i="8"/>
  <c r="BT361" i="8"/>
  <c r="BK374" i="8"/>
  <c r="BK373" i="8"/>
  <c r="BK268" i="8"/>
  <c r="BK375" i="8"/>
  <c r="BU394" i="8"/>
  <c r="BU393" i="8"/>
  <c r="BQ386" i="8"/>
  <c r="BQ385" i="8"/>
  <c r="CC410" i="8"/>
  <c r="BN380" i="8"/>
  <c r="BN379" i="8"/>
  <c r="CB407" i="8"/>
  <c r="BZ404" i="8"/>
  <c r="BZ403" i="8"/>
  <c r="CC409" i="8"/>
  <c r="CA355" i="8"/>
  <c r="BQ495" i="8"/>
  <c r="CI422" i="8"/>
  <c r="CI421" i="8"/>
  <c r="CG418" i="8"/>
  <c r="CG417" i="8"/>
  <c r="CE414" i="8"/>
  <c r="CE413" i="8"/>
  <c r="BS390" i="8"/>
  <c r="BS389" i="8"/>
  <c r="CK426" i="8"/>
  <c r="CK425" i="8"/>
  <c r="CG527" i="8"/>
  <c r="BQ494" i="8"/>
  <c r="BX400" i="8"/>
  <c r="BX399" i="8"/>
  <c r="CM429" i="8"/>
  <c r="CM538" i="8"/>
  <c r="CM322" i="8"/>
  <c r="BU287" i="8"/>
  <c r="BU286" i="8"/>
  <c r="BZ297" i="8"/>
  <c r="BZ296" i="8"/>
  <c r="BU503" i="8"/>
  <c r="BQ279" i="8"/>
  <c r="BQ278" i="8"/>
  <c r="CK319" i="8"/>
  <c r="CK318" i="8"/>
  <c r="BX293" i="8"/>
  <c r="BX292" i="8"/>
  <c r="CH242" i="8"/>
  <c r="CG349" i="8" s="1"/>
  <c r="CC303" i="8"/>
  <c r="CA249" i="8"/>
  <c r="BZ356" i="8" s="1"/>
  <c r="CE307" i="8"/>
  <c r="CE306" i="8"/>
  <c r="CG311" i="8"/>
  <c r="CG310" i="8"/>
  <c r="CD245" i="8"/>
  <c r="CC352" i="8" s="1"/>
  <c r="CB300" i="8"/>
  <c r="BO275" i="8"/>
  <c r="CG526" i="8"/>
  <c r="CC302" i="8"/>
  <c r="BL264" i="8"/>
  <c r="BK371" i="8" s="1"/>
  <c r="BU502" i="8"/>
  <c r="CI315" i="8"/>
  <c r="CI314" i="8"/>
  <c r="BX508" i="8"/>
  <c r="BX509" i="8"/>
  <c r="BS283" i="8"/>
  <c r="BS282" i="8"/>
  <c r="BN272" i="8"/>
  <c r="BX252" i="8"/>
  <c r="BW359" i="8" s="1"/>
  <c r="BK267" i="8"/>
  <c r="BK266" i="8"/>
  <c r="CJ456" i="8"/>
  <c r="BR474" i="8"/>
  <c r="CA465" i="8"/>
  <c r="BW469" i="8"/>
  <c r="BU471" i="8"/>
  <c r="BM479" i="8"/>
  <c r="BN478" i="8"/>
  <c r="BT472" i="8"/>
  <c r="CB464" i="8"/>
  <c r="CC463" i="8"/>
  <c r="BO477" i="8"/>
  <c r="BY467" i="8"/>
  <c r="CD462" i="8"/>
  <c r="CH458" i="8"/>
  <c r="CG459" i="8"/>
  <c r="BX468" i="8"/>
  <c r="CJ455" i="8"/>
  <c r="BK484" i="8"/>
  <c r="CF460" i="8"/>
  <c r="CC519" i="8"/>
  <c r="BO491" i="8"/>
  <c r="BO490" i="8"/>
  <c r="BQ475" i="8"/>
  <c r="BZ466" i="8"/>
  <c r="CE523" i="8"/>
  <c r="CE522" i="8"/>
  <c r="BS499" i="8"/>
  <c r="BS498" i="8"/>
  <c r="BZ513" i="8"/>
  <c r="BZ512" i="8"/>
  <c r="BS473" i="8"/>
  <c r="BW506" i="8"/>
  <c r="CB516" i="8"/>
  <c r="CD461" i="8"/>
  <c r="CI531" i="8"/>
  <c r="CI530" i="8"/>
  <c r="BK483" i="8"/>
  <c r="CC518" i="8"/>
  <c r="BK482" i="8"/>
  <c r="CK535" i="8"/>
  <c r="CK534" i="8"/>
  <c r="BL480" i="8"/>
  <c r="BK481" i="8"/>
  <c r="BU470" i="8"/>
  <c r="BN261" i="8"/>
  <c r="BP259" i="8"/>
  <c r="CI239" i="8"/>
  <c r="CB247" i="8"/>
  <c r="CA354" i="8" s="1"/>
  <c r="BT255" i="8"/>
  <c r="BS362" i="8" s="1"/>
  <c r="BN273" i="8"/>
  <c r="BY250" i="8"/>
  <c r="CC246" i="8"/>
  <c r="CB353" i="8" s="1"/>
  <c r="BV253" i="8"/>
  <c r="BU360" i="8" s="1"/>
  <c r="BS256" i="8"/>
  <c r="BV289" i="8"/>
  <c r="CA248" i="8"/>
  <c r="CI240" i="8"/>
  <c r="BQ258" i="8"/>
  <c r="BP365" i="8" s="1"/>
  <c r="BT254" i="8"/>
  <c r="CF243" i="8"/>
  <c r="CH348" i="8" l="1"/>
  <c r="CH457" i="8"/>
  <c r="BL370" i="8"/>
  <c r="CH241" i="8"/>
  <c r="CG348" i="8" s="1"/>
  <c r="BX358" i="8"/>
  <c r="BR364" i="8"/>
  <c r="CH347" i="8"/>
  <c r="BX251" i="8"/>
  <c r="BX357" i="8"/>
  <c r="BO476" i="8"/>
  <c r="BR257" i="8"/>
  <c r="BO366" i="8"/>
  <c r="CK454" i="8"/>
  <c r="BO260" i="8"/>
  <c r="BO367" i="8"/>
  <c r="BR363" i="8"/>
  <c r="CE351" i="8"/>
  <c r="BN381" i="8"/>
  <c r="CK345" i="8"/>
  <c r="CK238" i="8"/>
  <c r="BU395" i="8"/>
  <c r="CE244" i="8"/>
  <c r="BK266" i="25"/>
  <c r="BK482" i="25"/>
  <c r="BK373" i="25"/>
  <c r="BQ280" i="25"/>
  <c r="BQ387" i="25"/>
  <c r="BQ496" i="25"/>
  <c r="CB408" i="25"/>
  <c r="CB301" i="25"/>
  <c r="CB517" i="25"/>
  <c r="CB300" i="25"/>
  <c r="CB516" i="25"/>
  <c r="CB407" i="25"/>
  <c r="CD247" i="25"/>
  <c r="CD354" i="25"/>
  <c r="CD463" i="25"/>
  <c r="BS365" i="25"/>
  <c r="BS258" i="25"/>
  <c r="BS474" i="25"/>
  <c r="BO382" i="25"/>
  <c r="BO491" i="25"/>
  <c r="BO275" i="25"/>
  <c r="BO381" i="25"/>
  <c r="BO490" i="25"/>
  <c r="BO274" i="25"/>
  <c r="BY468" i="25"/>
  <c r="BY359" i="25"/>
  <c r="BY252" i="25"/>
  <c r="CE350" i="8"/>
  <c r="BM262" i="8"/>
  <c r="BL369" i="8" s="1"/>
  <c r="BM368" i="8"/>
  <c r="BU472" i="25"/>
  <c r="BU363" i="25"/>
  <c r="BU256" i="25"/>
  <c r="CI532" i="25"/>
  <c r="CI316" i="25"/>
  <c r="CI423" i="25"/>
  <c r="BZ404" i="25"/>
  <c r="BZ297" i="25"/>
  <c r="BZ513" i="25"/>
  <c r="BZ512" i="25"/>
  <c r="BZ296" i="25"/>
  <c r="BZ403" i="25"/>
  <c r="BQ279" i="25"/>
  <c r="BQ495" i="25"/>
  <c r="BQ386" i="25"/>
  <c r="BQ494" i="25"/>
  <c r="BQ278" i="25"/>
  <c r="BQ385" i="25"/>
  <c r="BX400" i="25"/>
  <c r="BX293" i="25"/>
  <c r="BX509" i="25"/>
  <c r="BX399" i="25"/>
  <c r="BX292" i="25"/>
  <c r="BX508" i="25"/>
  <c r="CE353" i="25"/>
  <c r="CE246" i="25"/>
  <c r="CE462" i="25"/>
  <c r="CK456" i="25"/>
  <c r="CK347" i="25"/>
  <c r="CK240" i="25"/>
  <c r="BV255" i="25"/>
  <c r="BV471" i="25"/>
  <c r="BV362" i="25"/>
  <c r="CG244" i="25"/>
  <c r="CG351" i="25"/>
  <c r="CG460" i="25"/>
  <c r="CD306" i="25"/>
  <c r="CD413" i="25"/>
  <c r="CD522" i="25"/>
  <c r="BT503" i="25"/>
  <c r="BT287" i="25"/>
  <c r="BT394" i="25"/>
  <c r="BT257" i="25"/>
  <c r="BT473" i="25"/>
  <c r="BT364" i="25"/>
  <c r="BL481" i="25"/>
  <c r="BL265" i="25"/>
  <c r="BL372" i="25"/>
  <c r="CA357" i="25"/>
  <c r="CA250" i="25"/>
  <c r="CA466" i="25"/>
  <c r="BM271" i="25"/>
  <c r="BM487" i="25"/>
  <c r="BM378" i="25"/>
  <c r="BJ267" i="25"/>
  <c r="BJ483" i="25"/>
  <c r="BJ374" i="25"/>
  <c r="CI425" i="25"/>
  <c r="CI534" i="25"/>
  <c r="CI318" i="25"/>
  <c r="CJ457" i="25"/>
  <c r="CJ348" i="25"/>
  <c r="CJ241" i="25"/>
  <c r="CM454" i="25"/>
  <c r="CM238" i="25"/>
  <c r="CM345" i="25"/>
  <c r="CI458" i="25"/>
  <c r="CI242" i="25"/>
  <c r="CI349" i="25"/>
  <c r="CL239" i="25"/>
  <c r="CL346" i="25"/>
  <c r="CL455" i="25"/>
  <c r="BW254" i="25"/>
  <c r="BW361" i="25"/>
  <c r="BW470" i="25"/>
  <c r="BT285" i="25"/>
  <c r="BT392" i="25"/>
  <c r="BT501" i="25"/>
  <c r="BT284" i="25"/>
  <c r="BT391" i="25"/>
  <c r="BT500" i="25"/>
  <c r="BP261" i="25"/>
  <c r="BP477" i="25"/>
  <c r="BP368" i="25"/>
  <c r="BT502" i="25"/>
  <c r="BT286" i="25"/>
  <c r="BT393" i="25"/>
  <c r="CF245" i="25"/>
  <c r="CF461" i="25"/>
  <c r="CF352" i="25"/>
  <c r="CI422" i="25"/>
  <c r="CI531" i="25"/>
  <c r="CI315" i="25"/>
  <c r="CI530" i="25"/>
  <c r="CI314" i="25"/>
  <c r="CI421" i="25"/>
  <c r="BZ251" i="25"/>
  <c r="BZ358" i="25"/>
  <c r="BZ467" i="25"/>
  <c r="BR366" i="25"/>
  <c r="BR475" i="25"/>
  <c r="BR259" i="25"/>
  <c r="BM371" i="25"/>
  <c r="BM264" i="25"/>
  <c r="BM480" i="25"/>
  <c r="CH459" i="25"/>
  <c r="CH243" i="25"/>
  <c r="CH350" i="25"/>
  <c r="CB249" i="25"/>
  <c r="CB356" i="25"/>
  <c r="CB465" i="25"/>
  <c r="BQ367" i="25"/>
  <c r="BQ476" i="25"/>
  <c r="BQ260" i="25"/>
  <c r="BO369" i="25"/>
  <c r="BO262" i="25"/>
  <c r="BO478" i="25"/>
  <c r="CI533" i="25"/>
  <c r="CI317" i="25"/>
  <c r="CI424" i="25"/>
  <c r="CC355" i="25"/>
  <c r="CC248" i="25"/>
  <c r="CC464" i="25"/>
  <c r="CF310" i="25"/>
  <c r="CF417" i="25"/>
  <c r="CF526" i="25"/>
  <c r="CF416" i="25"/>
  <c r="CF525" i="25"/>
  <c r="CF309" i="25"/>
  <c r="BX253" i="25"/>
  <c r="BX469" i="25"/>
  <c r="BX360" i="25"/>
  <c r="BN263" i="25"/>
  <c r="BN370" i="25"/>
  <c r="BN479" i="25"/>
  <c r="CD521" i="25"/>
  <c r="CD305" i="25"/>
  <c r="CD412" i="25"/>
  <c r="CD304" i="25"/>
  <c r="CD520" i="25"/>
  <c r="CD411" i="25"/>
  <c r="BZ355" i="8"/>
  <c r="BT502" i="8"/>
  <c r="BJ374" i="8"/>
  <c r="BS361" i="8"/>
  <c r="CF525" i="8"/>
  <c r="BT501" i="8"/>
  <c r="CF526" i="8"/>
  <c r="BJ373" i="8"/>
  <c r="BW507" i="8"/>
  <c r="BP494" i="8"/>
  <c r="BP493" i="8"/>
  <c r="BK370" i="8"/>
  <c r="CH421" i="8"/>
  <c r="CH420" i="8"/>
  <c r="CJ425" i="8"/>
  <c r="CJ424" i="8"/>
  <c r="CB409" i="8"/>
  <c r="BP385" i="8"/>
  <c r="BP384" i="8"/>
  <c r="CA406" i="8"/>
  <c r="BJ372" i="8"/>
  <c r="BW399" i="8"/>
  <c r="BW398" i="8"/>
  <c r="BY403" i="8"/>
  <c r="BY402" i="8"/>
  <c r="CF417" i="8"/>
  <c r="CF416" i="8"/>
  <c r="BM379" i="8"/>
  <c r="BM378" i="8"/>
  <c r="CD413" i="8"/>
  <c r="CD412" i="8"/>
  <c r="BT393" i="8"/>
  <c r="BT392" i="8"/>
  <c r="CH346" i="8"/>
  <c r="BR389" i="8"/>
  <c r="BR388" i="8"/>
  <c r="CL321" i="8"/>
  <c r="CL537" i="8"/>
  <c r="CL428" i="8"/>
  <c r="CB408" i="8"/>
  <c r="BW508" i="8"/>
  <c r="CH240" i="8"/>
  <c r="BJ266" i="8"/>
  <c r="CH314" i="8"/>
  <c r="CH313" i="8"/>
  <c r="BY296" i="8"/>
  <c r="BY295" i="8"/>
  <c r="BJ267" i="8"/>
  <c r="BZ249" i="8"/>
  <c r="BY356" i="8" s="1"/>
  <c r="BK264" i="8"/>
  <c r="BJ371" i="8" s="1"/>
  <c r="BW252" i="8"/>
  <c r="BV359" i="8" s="1"/>
  <c r="CB302" i="8"/>
  <c r="CG242" i="8"/>
  <c r="CF349" i="8" s="1"/>
  <c r="BT286" i="8"/>
  <c r="BT285" i="8"/>
  <c r="BQ474" i="8"/>
  <c r="BM271" i="8"/>
  <c r="CA299" i="8"/>
  <c r="BW292" i="8"/>
  <c r="BW291" i="8"/>
  <c r="BJ265" i="8"/>
  <c r="CB301" i="8"/>
  <c r="BR282" i="8"/>
  <c r="BR281" i="8"/>
  <c r="CC245" i="8"/>
  <c r="CB352" i="8" s="1"/>
  <c r="BM487" i="8"/>
  <c r="CJ318" i="8"/>
  <c r="CJ317" i="8"/>
  <c r="BN274" i="8"/>
  <c r="CF310" i="8"/>
  <c r="CF309" i="8"/>
  <c r="BP278" i="8"/>
  <c r="BP277" i="8"/>
  <c r="CD306" i="8"/>
  <c r="CD305" i="8"/>
  <c r="BN477" i="8"/>
  <c r="CE460" i="8"/>
  <c r="BP475" i="8"/>
  <c r="BJ481" i="8"/>
  <c r="CB517" i="8"/>
  <c r="BT470" i="8"/>
  <c r="BK480" i="8"/>
  <c r="BZ465" i="8"/>
  <c r="CC462" i="8"/>
  <c r="CB463" i="8"/>
  <c r="BL479" i="8"/>
  <c r="CF459" i="8"/>
  <c r="CA464" i="8"/>
  <c r="BW468" i="8"/>
  <c r="BJ483" i="8"/>
  <c r="CC461" i="8"/>
  <c r="CI456" i="8"/>
  <c r="BS472" i="8"/>
  <c r="BV469" i="8"/>
  <c r="CH530" i="8"/>
  <c r="CH529" i="8"/>
  <c r="CG458" i="8"/>
  <c r="BR473" i="8"/>
  <c r="BM478" i="8"/>
  <c r="BN490" i="8"/>
  <c r="BN489" i="8"/>
  <c r="CA515" i="8"/>
  <c r="CG457" i="8"/>
  <c r="BV505" i="8"/>
  <c r="BT471" i="8"/>
  <c r="BX467" i="8"/>
  <c r="CD522" i="8"/>
  <c r="CD521" i="8"/>
  <c r="CJ534" i="8"/>
  <c r="CJ533" i="8"/>
  <c r="CB518" i="8"/>
  <c r="BR498" i="8"/>
  <c r="BR497" i="8"/>
  <c r="BJ482" i="8"/>
  <c r="BY512" i="8"/>
  <c r="BY511" i="8"/>
  <c r="BY466" i="8"/>
  <c r="CI455" i="8"/>
  <c r="CB246" i="8"/>
  <c r="CA353" i="8" s="1"/>
  <c r="CA247" i="8"/>
  <c r="BZ354" i="8" s="1"/>
  <c r="BZ248" i="8"/>
  <c r="BK263" i="8"/>
  <c r="BU253" i="8"/>
  <c r="BT360" i="8" s="1"/>
  <c r="BX250" i="8"/>
  <c r="CH239" i="8"/>
  <c r="BS254" i="8"/>
  <c r="CE243" i="8"/>
  <c r="BO259" i="8"/>
  <c r="BU288" i="8"/>
  <c r="BM272" i="8"/>
  <c r="BP258" i="8"/>
  <c r="BO365" i="8" s="1"/>
  <c r="BM261" i="8"/>
  <c r="BS255" i="8"/>
  <c r="BR362" i="8" s="1"/>
  <c r="BR256" i="8"/>
  <c r="BW251" i="8" l="1"/>
  <c r="CG241" i="8"/>
  <c r="CG347" i="8"/>
  <c r="BW357" i="8"/>
  <c r="BW358" i="8"/>
  <c r="BV358" i="8" s="1"/>
  <c r="BQ257" i="8"/>
  <c r="BQ364" i="8"/>
  <c r="BN476" i="8"/>
  <c r="BN366" i="8"/>
  <c r="BQ363" i="8"/>
  <c r="CD351" i="8"/>
  <c r="BN367" i="8"/>
  <c r="BN260" i="8"/>
  <c r="CJ454" i="8"/>
  <c r="BT394" i="8"/>
  <c r="CJ345" i="8"/>
  <c r="CJ238" i="8"/>
  <c r="CD244" i="8"/>
  <c r="BL368" i="8"/>
  <c r="BL262" i="8"/>
  <c r="BK369" i="8" s="1"/>
  <c r="CE525" i="25"/>
  <c r="CE416" i="25"/>
  <c r="CE309" i="25"/>
  <c r="CE415" i="25"/>
  <c r="CE308" i="25"/>
  <c r="CE524" i="25"/>
  <c r="BM370" i="25"/>
  <c r="BM479" i="25"/>
  <c r="BM263" i="25"/>
  <c r="BS284" i="25"/>
  <c r="BS391" i="25"/>
  <c r="BS500" i="25"/>
  <c r="BS390" i="25"/>
  <c r="BS499" i="25"/>
  <c r="BS283" i="25"/>
  <c r="BL270" i="25"/>
  <c r="BL377" i="25"/>
  <c r="BL486" i="25"/>
  <c r="BN274" i="25"/>
  <c r="BN381" i="25"/>
  <c r="BN490" i="25"/>
  <c r="BN380" i="25"/>
  <c r="BN273" i="25"/>
  <c r="BN489" i="25"/>
  <c r="BR474" i="25"/>
  <c r="BR258" i="25"/>
  <c r="BR365" i="25"/>
  <c r="CA516" i="25"/>
  <c r="CA300" i="25"/>
  <c r="CA407" i="25"/>
  <c r="CA515" i="25"/>
  <c r="CA299" i="25"/>
  <c r="CA406" i="25"/>
  <c r="CB355" i="25"/>
  <c r="CB464" i="25"/>
  <c r="CB248" i="25"/>
  <c r="CE245" i="25"/>
  <c r="CE461" i="25"/>
  <c r="CE352" i="25"/>
  <c r="CH458" i="25"/>
  <c r="CH242" i="25"/>
  <c r="CH349" i="25"/>
  <c r="CF244" i="25"/>
  <c r="CF460" i="25"/>
  <c r="CF351" i="25"/>
  <c r="BP494" i="25"/>
  <c r="BP278" i="25"/>
  <c r="BP385" i="25"/>
  <c r="BP384" i="25"/>
  <c r="BP277" i="25"/>
  <c r="BP493" i="25"/>
  <c r="BY467" i="25"/>
  <c r="BY358" i="25"/>
  <c r="BY251" i="25"/>
  <c r="BS364" i="25"/>
  <c r="BS257" i="25"/>
  <c r="BS473" i="25"/>
  <c r="CD246" i="25"/>
  <c r="CD353" i="25"/>
  <c r="CD462" i="25"/>
  <c r="CH423" i="25"/>
  <c r="CH532" i="25"/>
  <c r="CH316" i="25"/>
  <c r="CH424" i="25"/>
  <c r="CH317" i="25"/>
  <c r="CH533" i="25"/>
  <c r="CH314" i="25"/>
  <c r="CH421" i="25"/>
  <c r="CH530" i="25"/>
  <c r="CH313" i="25"/>
  <c r="CH529" i="25"/>
  <c r="CH420" i="25"/>
  <c r="CL238" i="25"/>
  <c r="CL454" i="25"/>
  <c r="CL345" i="25"/>
  <c r="BX359" i="25"/>
  <c r="BX468" i="25"/>
  <c r="BX252" i="25"/>
  <c r="BS501" i="25"/>
  <c r="BS392" i="25"/>
  <c r="BS285" i="25"/>
  <c r="CA465" i="25"/>
  <c r="CA249" i="25"/>
  <c r="CA356" i="25"/>
  <c r="BN369" i="25"/>
  <c r="BN478" i="25"/>
  <c r="BN262" i="25"/>
  <c r="BQ259" i="25"/>
  <c r="BQ366" i="25"/>
  <c r="BQ475" i="25"/>
  <c r="BO477" i="25"/>
  <c r="BO368" i="25"/>
  <c r="BO261" i="25"/>
  <c r="BU471" i="25"/>
  <c r="BU255" i="25"/>
  <c r="BU362" i="25"/>
  <c r="BY403" i="25"/>
  <c r="BY296" i="25"/>
  <c r="BY512" i="25"/>
  <c r="BY295" i="25"/>
  <c r="BY402" i="25"/>
  <c r="BY511" i="25"/>
  <c r="CC463" i="25"/>
  <c r="CC247" i="25"/>
  <c r="CC354" i="25"/>
  <c r="BS393" i="25"/>
  <c r="BS502" i="25"/>
  <c r="BS286" i="25"/>
  <c r="CC520" i="25"/>
  <c r="CC411" i="25"/>
  <c r="CC304" i="25"/>
  <c r="CC519" i="25"/>
  <c r="CC410" i="25"/>
  <c r="CC303" i="25"/>
  <c r="BZ466" i="25"/>
  <c r="BZ357" i="25"/>
  <c r="BZ250" i="25"/>
  <c r="BP386" i="25"/>
  <c r="BP495" i="25"/>
  <c r="BP279" i="25"/>
  <c r="CH531" i="25"/>
  <c r="CH315" i="25"/>
  <c r="CH422" i="25"/>
  <c r="BV470" i="25"/>
  <c r="BV361" i="25"/>
  <c r="BV254" i="25"/>
  <c r="CD350" i="8"/>
  <c r="BK481" i="25"/>
  <c r="BK372" i="25"/>
  <c r="BK265" i="25"/>
  <c r="CJ347" i="25"/>
  <c r="CJ456" i="25"/>
  <c r="CJ240" i="25"/>
  <c r="BW360" i="25"/>
  <c r="BW469" i="25"/>
  <c r="BW253" i="25"/>
  <c r="BL264" i="25"/>
  <c r="BL371" i="25"/>
  <c r="BL480" i="25"/>
  <c r="BW508" i="25"/>
  <c r="BW292" i="25"/>
  <c r="BW399" i="25"/>
  <c r="BW398" i="25"/>
  <c r="BW291" i="25"/>
  <c r="BW507" i="25"/>
  <c r="BT256" i="25"/>
  <c r="BT472" i="25"/>
  <c r="BT363" i="25"/>
  <c r="CC305" i="25"/>
  <c r="CC521" i="25"/>
  <c r="CC412" i="25"/>
  <c r="CI241" i="25"/>
  <c r="CI457" i="25"/>
  <c r="CI348" i="25"/>
  <c r="BP260" i="25"/>
  <c r="BP476" i="25"/>
  <c r="BP367" i="25"/>
  <c r="CG243" i="25"/>
  <c r="CG459" i="25"/>
  <c r="CG350" i="25"/>
  <c r="CK455" i="25"/>
  <c r="CK239" i="25"/>
  <c r="CK346" i="25"/>
  <c r="BJ266" i="25"/>
  <c r="BJ482" i="25"/>
  <c r="BJ373" i="25"/>
  <c r="BR361" i="8"/>
  <c r="BY355" i="8"/>
  <c r="BJ370" i="8"/>
  <c r="BV507" i="8"/>
  <c r="CF458" i="8"/>
  <c r="CA407" i="8"/>
  <c r="CA300" i="8"/>
  <c r="BS501" i="8"/>
  <c r="BI373" i="8"/>
  <c r="BV506" i="8"/>
  <c r="BO384" i="8"/>
  <c r="BO383" i="8"/>
  <c r="BZ405" i="8"/>
  <c r="CE416" i="8"/>
  <c r="CE415" i="8"/>
  <c r="BS392" i="8"/>
  <c r="BS391" i="8"/>
  <c r="CG346" i="8"/>
  <c r="CI424" i="8"/>
  <c r="CI423" i="8"/>
  <c r="BM380" i="8"/>
  <c r="BQ388" i="8"/>
  <c r="BQ387" i="8"/>
  <c r="CF348" i="8"/>
  <c r="BL378" i="8"/>
  <c r="BL377" i="8"/>
  <c r="CK536" i="8"/>
  <c r="CK427" i="8"/>
  <c r="CK320" i="8"/>
  <c r="BO492" i="8"/>
  <c r="CA408" i="8"/>
  <c r="BO493" i="8"/>
  <c r="BI372" i="8"/>
  <c r="BX402" i="8"/>
  <c r="BX401" i="8"/>
  <c r="CC412" i="8"/>
  <c r="CC411" i="8"/>
  <c r="BV398" i="8"/>
  <c r="BV397" i="8"/>
  <c r="CG420" i="8"/>
  <c r="CG419" i="8"/>
  <c r="BJ263" i="8"/>
  <c r="CE309" i="8"/>
  <c r="CE308" i="8"/>
  <c r="BZ298" i="8"/>
  <c r="BY249" i="8"/>
  <c r="BX356" i="8" s="1"/>
  <c r="BL271" i="8"/>
  <c r="BL270" i="8"/>
  <c r="CI317" i="8"/>
  <c r="CI316" i="8"/>
  <c r="BX295" i="8"/>
  <c r="BX294" i="8"/>
  <c r="BL486" i="8"/>
  <c r="CE525" i="8"/>
  <c r="CG313" i="8"/>
  <c r="CG312" i="8"/>
  <c r="CE524" i="8"/>
  <c r="BS285" i="8"/>
  <c r="BS284" i="8"/>
  <c r="BI266" i="8"/>
  <c r="CB245" i="8"/>
  <c r="CA352" i="8" s="1"/>
  <c r="BQ281" i="8"/>
  <c r="BQ280" i="8"/>
  <c r="CF242" i="8"/>
  <c r="CE349" i="8" s="1"/>
  <c r="BM273" i="8"/>
  <c r="CC305" i="8"/>
  <c r="CC304" i="8"/>
  <c r="BV252" i="8"/>
  <c r="BU359" i="8" s="1"/>
  <c r="BO277" i="8"/>
  <c r="BO276" i="8"/>
  <c r="CA301" i="8"/>
  <c r="BJ264" i="8"/>
  <c r="BI371" i="8" s="1"/>
  <c r="BI265" i="8"/>
  <c r="CF241" i="8"/>
  <c r="BS500" i="8"/>
  <c r="BV291" i="8"/>
  <c r="BV290" i="8"/>
  <c r="BK479" i="8"/>
  <c r="CD460" i="8"/>
  <c r="BU469" i="8"/>
  <c r="BZ464" i="8"/>
  <c r="BM477" i="8"/>
  <c r="BO475" i="8"/>
  <c r="BX466" i="8"/>
  <c r="CB462" i="8"/>
  <c r="BR472" i="8"/>
  <c r="CE459" i="8"/>
  <c r="BJ480" i="8"/>
  <c r="CA463" i="8"/>
  <c r="BQ473" i="8"/>
  <c r="BI482" i="8"/>
  <c r="CA517" i="8"/>
  <c r="BV468" i="8"/>
  <c r="BI481" i="8"/>
  <c r="BQ497" i="8"/>
  <c r="BQ496" i="8"/>
  <c r="BZ514" i="8"/>
  <c r="BM489" i="8"/>
  <c r="BM488" i="8"/>
  <c r="CA516" i="8"/>
  <c r="CH455" i="8"/>
  <c r="CH456" i="8"/>
  <c r="CI533" i="8"/>
  <c r="CI532" i="8"/>
  <c r="BU504" i="8"/>
  <c r="BY465" i="8"/>
  <c r="BX511" i="8"/>
  <c r="BX510" i="8"/>
  <c r="BW467" i="8"/>
  <c r="BL478" i="8"/>
  <c r="CG529" i="8"/>
  <c r="CG528" i="8"/>
  <c r="CF457" i="8"/>
  <c r="BS470" i="8"/>
  <c r="CC521" i="8"/>
  <c r="CC520" i="8"/>
  <c r="BS471" i="8"/>
  <c r="BP474" i="8"/>
  <c r="CB461" i="8"/>
  <c r="BR254" i="8"/>
  <c r="BY248" i="8"/>
  <c r="BR255" i="8"/>
  <c r="BQ362" i="8" s="1"/>
  <c r="BO258" i="8"/>
  <c r="BN365" i="8" s="1"/>
  <c r="CG239" i="8"/>
  <c r="BZ247" i="8"/>
  <c r="BY354" i="8" s="1"/>
  <c r="BN259" i="8"/>
  <c r="BW250" i="8"/>
  <c r="CA246" i="8"/>
  <c r="BZ353" i="8" s="1"/>
  <c r="BT287" i="8"/>
  <c r="BT253" i="8"/>
  <c r="BS360" i="8" s="1"/>
  <c r="BQ256" i="8"/>
  <c r="CG240" i="8"/>
  <c r="CF347" i="8" s="1"/>
  <c r="BL261" i="8"/>
  <c r="CD243" i="8"/>
  <c r="BV251" i="8" l="1"/>
  <c r="BP364" i="8"/>
  <c r="BV357" i="8"/>
  <c r="BP257" i="8"/>
  <c r="BO364" i="8"/>
  <c r="BM476" i="8"/>
  <c r="BM366" i="8"/>
  <c r="BP363" i="8"/>
  <c r="CI454" i="8"/>
  <c r="CC351" i="8"/>
  <c r="BS393" i="8"/>
  <c r="CC244" i="8"/>
  <c r="BM367" i="8"/>
  <c r="BM260" i="8"/>
  <c r="BZ299" i="8"/>
  <c r="BK478" i="8"/>
  <c r="CI345" i="8"/>
  <c r="CI238" i="8"/>
  <c r="BK368" i="8"/>
  <c r="BK262" i="8"/>
  <c r="BJ369" i="8" s="1"/>
  <c r="CG531" i="25"/>
  <c r="CG422" i="25"/>
  <c r="CG315" i="25"/>
  <c r="BW468" i="25"/>
  <c r="BW252" i="25"/>
  <c r="BW359" i="25"/>
  <c r="BX251" i="25"/>
  <c r="BX467" i="25"/>
  <c r="BX358" i="25"/>
  <c r="BR391" i="25"/>
  <c r="BR500" i="25"/>
  <c r="BR284" i="25"/>
  <c r="CH457" i="25"/>
  <c r="CH241" i="25"/>
  <c r="CH348" i="25"/>
  <c r="CB304" i="25"/>
  <c r="CB520" i="25"/>
  <c r="CB411" i="25"/>
  <c r="CG529" i="25"/>
  <c r="CG420" i="25"/>
  <c r="CG313" i="25"/>
  <c r="CG312" i="25"/>
  <c r="CG419" i="25"/>
  <c r="CG528" i="25"/>
  <c r="CE351" i="25"/>
  <c r="CE244" i="25"/>
  <c r="CE460" i="25"/>
  <c r="BM273" i="25"/>
  <c r="BM380" i="25"/>
  <c r="BM489" i="25"/>
  <c r="BM272" i="25"/>
  <c r="BM488" i="25"/>
  <c r="BM379" i="25"/>
  <c r="BK485" i="25"/>
  <c r="BK376" i="25"/>
  <c r="BK269" i="25"/>
  <c r="BL479" i="25"/>
  <c r="BL263" i="25"/>
  <c r="BL370" i="25"/>
  <c r="BX402" i="25"/>
  <c r="BX511" i="25"/>
  <c r="BX295" i="25"/>
  <c r="BX510" i="25"/>
  <c r="BX401" i="25"/>
  <c r="BX294" i="25"/>
  <c r="BZ299" i="25"/>
  <c r="BZ515" i="25"/>
  <c r="BZ406" i="25"/>
  <c r="BZ405" i="25"/>
  <c r="BZ514" i="25"/>
  <c r="BZ298" i="25"/>
  <c r="BN368" i="25"/>
  <c r="BN477" i="25"/>
  <c r="BN261" i="25"/>
  <c r="CI347" i="25"/>
  <c r="CI456" i="25"/>
  <c r="CI240" i="25"/>
  <c r="CG349" i="25"/>
  <c r="CG242" i="25"/>
  <c r="CG458" i="25"/>
  <c r="BZ249" i="25"/>
  <c r="BZ465" i="25"/>
  <c r="BZ356" i="25"/>
  <c r="BO367" i="25"/>
  <c r="BO260" i="25"/>
  <c r="BO476" i="25"/>
  <c r="BY357" i="25"/>
  <c r="BY466" i="25"/>
  <c r="BY250" i="25"/>
  <c r="BR499" i="25"/>
  <c r="BR390" i="25"/>
  <c r="BR283" i="25"/>
  <c r="BR282" i="25"/>
  <c r="BR498" i="25"/>
  <c r="BR389" i="25"/>
  <c r="CD308" i="25"/>
  <c r="CD524" i="25"/>
  <c r="CD415" i="25"/>
  <c r="CD307" i="25"/>
  <c r="CD414" i="25"/>
  <c r="CD523" i="25"/>
  <c r="BO384" i="25"/>
  <c r="BO493" i="25"/>
  <c r="BO277" i="25"/>
  <c r="BO276" i="25"/>
  <c r="BO492" i="25"/>
  <c r="BO383" i="25"/>
  <c r="BK371" i="25"/>
  <c r="BK480" i="25"/>
  <c r="BK264" i="25"/>
  <c r="BU361" i="25"/>
  <c r="BU470" i="25"/>
  <c r="BU254" i="25"/>
  <c r="CC353" i="25"/>
  <c r="CC246" i="25"/>
  <c r="CC462" i="25"/>
  <c r="CF459" i="25"/>
  <c r="CF243" i="25"/>
  <c r="CF350" i="25"/>
  <c r="CG530" i="25"/>
  <c r="CG314" i="25"/>
  <c r="CG421" i="25"/>
  <c r="BS363" i="25"/>
  <c r="BS256" i="25"/>
  <c r="BS472" i="25"/>
  <c r="BV253" i="25"/>
  <c r="BV360" i="25"/>
  <c r="BV469" i="25"/>
  <c r="BT255" i="25"/>
  <c r="BT362" i="25"/>
  <c r="BT471" i="25"/>
  <c r="BP259" i="25"/>
  <c r="BP366" i="25"/>
  <c r="BP475" i="25"/>
  <c r="BR392" i="25"/>
  <c r="BR501" i="25"/>
  <c r="BR285" i="25"/>
  <c r="BO385" i="25"/>
  <c r="BO494" i="25"/>
  <c r="BO278" i="25"/>
  <c r="CD245" i="25"/>
  <c r="CD352" i="25"/>
  <c r="CD461" i="25"/>
  <c r="BI373" i="25"/>
  <c r="BI482" i="25"/>
  <c r="BI266" i="25"/>
  <c r="CJ455" i="25"/>
  <c r="CJ346" i="25"/>
  <c r="CJ239" i="25"/>
  <c r="CB410" i="25"/>
  <c r="CB519" i="25"/>
  <c r="CB303" i="25"/>
  <c r="CB302" i="25"/>
  <c r="CB518" i="25"/>
  <c r="CB409" i="25"/>
  <c r="CB247" i="25"/>
  <c r="CB354" i="25"/>
  <c r="CB463" i="25"/>
  <c r="BM369" i="25"/>
  <c r="BM478" i="25"/>
  <c r="BM262" i="25"/>
  <c r="CK454" i="25"/>
  <c r="CK345" i="25"/>
  <c r="CK238" i="25"/>
  <c r="CG532" i="25"/>
  <c r="CG423" i="25"/>
  <c r="CG316" i="25"/>
  <c r="BR473" i="25"/>
  <c r="BR257" i="25"/>
  <c r="BR364" i="25"/>
  <c r="CA355" i="25"/>
  <c r="CA464" i="25"/>
  <c r="CA248" i="25"/>
  <c r="BQ365" i="25"/>
  <c r="BQ474" i="25"/>
  <c r="BQ258" i="25"/>
  <c r="CC350" i="8"/>
  <c r="BV507" i="25"/>
  <c r="BV398" i="25"/>
  <c r="BV291" i="25"/>
  <c r="BV290" i="25"/>
  <c r="BV397" i="25"/>
  <c r="BV506" i="25"/>
  <c r="BJ372" i="25"/>
  <c r="BJ265" i="25"/>
  <c r="BJ481" i="25"/>
  <c r="BZ406" i="8"/>
  <c r="BU506" i="8"/>
  <c r="CD523" i="8"/>
  <c r="BX355" i="8"/>
  <c r="CD524" i="8"/>
  <c r="BU505" i="8"/>
  <c r="BQ361" i="8"/>
  <c r="BH372" i="8"/>
  <c r="BU358" i="8"/>
  <c r="BZ407" i="8"/>
  <c r="CF419" i="8"/>
  <c r="CF418" i="8"/>
  <c r="CF346" i="8"/>
  <c r="CJ426" i="8"/>
  <c r="CJ535" i="8"/>
  <c r="CJ319" i="8"/>
  <c r="CB411" i="8"/>
  <c r="CB410" i="8"/>
  <c r="BW401" i="8"/>
  <c r="BW400" i="8"/>
  <c r="CH423" i="8"/>
  <c r="CH422" i="8"/>
  <c r="BN383" i="8"/>
  <c r="BN382" i="8"/>
  <c r="BP387" i="8"/>
  <c r="BP386" i="8"/>
  <c r="BK377" i="8"/>
  <c r="BK376" i="8"/>
  <c r="BL379" i="8"/>
  <c r="BU397" i="8"/>
  <c r="BU396" i="8"/>
  <c r="BY404" i="8"/>
  <c r="BR391" i="8"/>
  <c r="BR390" i="8"/>
  <c r="CD415" i="8"/>
  <c r="CD414" i="8"/>
  <c r="CE348" i="8"/>
  <c r="BI370" i="8"/>
  <c r="BP256" i="8"/>
  <c r="BN276" i="8"/>
  <c r="BN275" i="8"/>
  <c r="BU252" i="8"/>
  <c r="BT359" i="8" s="1"/>
  <c r="BX249" i="8"/>
  <c r="BW356" i="8" s="1"/>
  <c r="CF312" i="8"/>
  <c r="CF311" i="8"/>
  <c r="BY297" i="8"/>
  <c r="BN492" i="8"/>
  <c r="BU290" i="8"/>
  <c r="BU289" i="8"/>
  <c r="CB304" i="8"/>
  <c r="CB303" i="8"/>
  <c r="CD308" i="8"/>
  <c r="CD307" i="8"/>
  <c r="BK269" i="8"/>
  <c r="BL272" i="8"/>
  <c r="CE241" i="8"/>
  <c r="CE242" i="8"/>
  <c r="CD349" i="8" s="1"/>
  <c r="BK485" i="8"/>
  <c r="BH265" i="8"/>
  <c r="BP280" i="8"/>
  <c r="BP279" i="8"/>
  <c r="BR284" i="8"/>
  <c r="BR499" i="8"/>
  <c r="BR283" i="8"/>
  <c r="BW294" i="8"/>
  <c r="BW293" i="8"/>
  <c r="BN491" i="8"/>
  <c r="BR500" i="8"/>
  <c r="BI264" i="8"/>
  <c r="BH371" i="8" s="1"/>
  <c r="CA245" i="8"/>
  <c r="BZ352" i="8" s="1"/>
  <c r="CH316" i="8"/>
  <c r="CH315" i="8"/>
  <c r="BZ300" i="8"/>
  <c r="BJ479" i="8"/>
  <c r="BZ463" i="8"/>
  <c r="BO474" i="8"/>
  <c r="BP473" i="8"/>
  <c r="BR471" i="8"/>
  <c r="CC460" i="8"/>
  <c r="BV467" i="8"/>
  <c r="BX465" i="8"/>
  <c r="BL477" i="8"/>
  <c r="BN475" i="8"/>
  <c r="BH481" i="8"/>
  <c r="CE458" i="8"/>
  <c r="BY464" i="8"/>
  <c r="BI480" i="8"/>
  <c r="CD459" i="8"/>
  <c r="CA462" i="8"/>
  <c r="CA461" i="8"/>
  <c r="BW466" i="8"/>
  <c r="BL488" i="8"/>
  <c r="BL487" i="8"/>
  <c r="BT503" i="8"/>
  <c r="CH532" i="8"/>
  <c r="CH531" i="8"/>
  <c r="BP496" i="8"/>
  <c r="BP495" i="8"/>
  <c r="BY513" i="8"/>
  <c r="BR470" i="8"/>
  <c r="BW510" i="8"/>
  <c r="BW509" i="8"/>
  <c r="BZ516" i="8"/>
  <c r="CF528" i="8"/>
  <c r="CF527" i="8"/>
  <c r="BZ515" i="8"/>
  <c r="CG455" i="8"/>
  <c r="CB520" i="8"/>
  <c r="CB519" i="8"/>
  <c r="BQ472" i="8"/>
  <c r="CE457" i="8"/>
  <c r="CG456" i="8"/>
  <c r="BT469" i="8"/>
  <c r="BU468" i="8"/>
  <c r="BZ246" i="8"/>
  <c r="BY353" i="8" s="1"/>
  <c r="BZ462" i="8"/>
  <c r="BS253" i="8"/>
  <c r="BR360" i="8" s="1"/>
  <c r="BV250" i="8"/>
  <c r="BU357" i="8" s="1"/>
  <c r="BN474" i="8"/>
  <c r="CC243" i="8"/>
  <c r="BI263" i="8"/>
  <c r="BS286" i="8"/>
  <c r="BM259" i="8"/>
  <c r="CF240" i="8"/>
  <c r="CE347" i="8" s="1"/>
  <c r="CF456" i="8"/>
  <c r="BQ255" i="8"/>
  <c r="BP362" i="8" s="1"/>
  <c r="BQ471" i="8"/>
  <c r="BX248" i="8"/>
  <c r="BK261" i="8"/>
  <c r="BO257" i="8"/>
  <c r="BN364" i="8" s="1"/>
  <c r="BQ254" i="8"/>
  <c r="BU251" i="8"/>
  <c r="BY247" i="8"/>
  <c r="BX354" i="8" s="1"/>
  <c r="CF239" i="8"/>
  <c r="CB351" i="8" l="1"/>
  <c r="BO363" i="8"/>
  <c r="BL476" i="8"/>
  <c r="CB244" i="8"/>
  <c r="CA351" i="8" s="1"/>
  <c r="BY298" i="8"/>
  <c r="BR392" i="8"/>
  <c r="BL366" i="8"/>
  <c r="BY405" i="8"/>
  <c r="BX297" i="8" s="1"/>
  <c r="CH454" i="8"/>
  <c r="BJ368" i="8"/>
  <c r="BJ478" i="8"/>
  <c r="BL260" i="8"/>
  <c r="BL367" i="8"/>
  <c r="BW355" i="8"/>
  <c r="CH345" i="8"/>
  <c r="CH238" i="8"/>
  <c r="CB350" i="8"/>
  <c r="BL369" i="25"/>
  <c r="BL478" i="25"/>
  <c r="BL262" i="25"/>
  <c r="BZ355" i="25"/>
  <c r="BZ464" i="25"/>
  <c r="BZ248" i="25"/>
  <c r="CA518" i="25"/>
  <c r="CA302" i="25"/>
  <c r="CA409" i="25"/>
  <c r="CA408" i="25"/>
  <c r="CA301" i="25"/>
  <c r="CA517" i="25"/>
  <c r="BU469" i="25"/>
  <c r="BU360" i="25"/>
  <c r="BU253" i="25"/>
  <c r="CC414" i="25"/>
  <c r="CC523" i="25"/>
  <c r="CC307" i="25"/>
  <c r="CC522" i="25"/>
  <c r="CC306" i="25"/>
  <c r="CC413" i="25"/>
  <c r="BN367" i="25"/>
  <c r="BN476" i="25"/>
  <c r="BN260" i="25"/>
  <c r="BW358" i="25"/>
  <c r="BW251" i="25"/>
  <c r="BW467" i="25"/>
  <c r="BU290" i="25"/>
  <c r="BU506" i="25"/>
  <c r="BU397" i="25"/>
  <c r="BU505" i="25"/>
  <c r="BU396" i="25"/>
  <c r="BU289" i="25"/>
  <c r="CA519" i="25"/>
  <c r="CA303" i="25"/>
  <c r="CA410" i="25"/>
  <c r="CE243" i="25"/>
  <c r="CE459" i="25"/>
  <c r="CE350" i="25"/>
  <c r="CH456" i="25"/>
  <c r="CH347" i="25"/>
  <c r="CH240" i="25"/>
  <c r="CD351" i="25"/>
  <c r="CD460" i="25"/>
  <c r="CD244" i="25"/>
  <c r="BV468" i="25"/>
  <c r="BV359" i="25"/>
  <c r="BV252" i="25"/>
  <c r="CG241" i="25"/>
  <c r="CG457" i="25"/>
  <c r="CG348" i="25"/>
  <c r="CI346" i="25"/>
  <c r="CI455" i="25"/>
  <c r="CI239" i="25"/>
  <c r="BM261" i="25"/>
  <c r="BM477" i="25"/>
  <c r="BM368" i="25"/>
  <c r="CF315" i="25"/>
  <c r="CF531" i="25"/>
  <c r="CF422" i="25"/>
  <c r="BT470" i="25"/>
  <c r="BT254" i="25"/>
  <c r="BT361" i="25"/>
  <c r="BQ498" i="25"/>
  <c r="BQ389" i="25"/>
  <c r="BQ282" i="25"/>
  <c r="BQ281" i="25"/>
  <c r="BQ388" i="25"/>
  <c r="BQ497" i="25"/>
  <c r="BX357" i="25"/>
  <c r="BX466" i="25"/>
  <c r="BX250" i="25"/>
  <c r="BK263" i="25"/>
  <c r="BK479" i="25"/>
  <c r="BK370" i="25"/>
  <c r="BL272" i="25"/>
  <c r="BL379" i="25"/>
  <c r="BL488" i="25"/>
  <c r="BL378" i="25"/>
  <c r="BL487" i="25"/>
  <c r="BL271" i="25"/>
  <c r="CF420" i="25"/>
  <c r="CF529" i="25"/>
  <c r="CF313" i="25"/>
  <c r="BY514" i="25"/>
  <c r="BY298" i="25"/>
  <c r="BY405" i="25"/>
  <c r="BY404" i="25"/>
  <c r="BY297" i="25"/>
  <c r="BY513" i="25"/>
  <c r="BQ284" i="25"/>
  <c r="BQ500" i="25"/>
  <c r="BQ391" i="25"/>
  <c r="BP365" i="25"/>
  <c r="BP474" i="25"/>
  <c r="BP258" i="25"/>
  <c r="CA247" i="25"/>
  <c r="CA463" i="25"/>
  <c r="CA354" i="25"/>
  <c r="BS471" i="25"/>
  <c r="BS255" i="25"/>
  <c r="BS362" i="25"/>
  <c r="BQ390" i="25"/>
  <c r="BQ283" i="25"/>
  <c r="BQ499" i="25"/>
  <c r="BY465" i="25"/>
  <c r="BY249" i="25"/>
  <c r="BY356" i="25"/>
  <c r="BQ257" i="25"/>
  <c r="BQ364" i="25"/>
  <c r="BQ473" i="25"/>
  <c r="BO475" i="25"/>
  <c r="BO366" i="25"/>
  <c r="BO259" i="25"/>
  <c r="BN492" i="25"/>
  <c r="BN383" i="25"/>
  <c r="BN276" i="25"/>
  <c r="BN275" i="25"/>
  <c r="BN382" i="25"/>
  <c r="BN491" i="25"/>
  <c r="BI265" i="25"/>
  <c r="BI481" i="25"/>
  <c r="BI372" i="25"/>
  <c r="BJ484" i="25"/>
  <c r="BJ375" i="25"/>
  <c r="BJ268" i="25"/>
  <c r="BR256" i="25"/>
  <c r="BR363" i="25"/>
  <c r="BR472" i="25"/>
  <c r="CB462" i="25"/>
  <c r="CB246" i="25"/>
  <c r="CB353" i="25"/>
  <c r="CC245" i="25"/>
  <c r="CC352" i="25"/>
  <c r="CC461" i="25"/>
  <c r="CF314" i="25"/>
  <c r="CF421" i="25"/>
  <c r="CF530" i="25"/>
  <c r="BN493" i="25"/>
  <c r="BN384" i="25"/>
  <c r="BN277" i="25"/>
  <c r="CF312" i="25"/>
  <c r="CF419" i="25"/>
  <c r="CF528" i="25"/>
  <c r="CF527" i="25"/>
  <c r="CF311" i="25"/>
  <c r="CF418" i="25"/>
  <c r="CJ238" i="25"/>
  <c r="CJ454" i="25"/>
  <c r="CJ345" i="25"/>
  <c r="BJ480" i="25"/>
  <c r="BJ371" i="25"/>
  <c r="BJ264" i="25"/>
  <c r="CF242" i="25"/>
  <c r="CF349" i="25"/>
  <c r="CF458" i="25"/>
  <c r="BW401" i="25"/>
  <c r="BW510" i="25"/>
  <c r="BW294" i="25"/>
  <c r="BW509" i="25"/>
  <c r="BW293" i="25"/>
  <c r="BW400" i="25"/>
  <c r="BP361" i="8"/>
  <c r="BT358" i="8"/>
  <c r="BH370" i="8"/>
  <c r="BK378" i="8"/>
  <c r="BK271" i="8"/>
  <c r="BM491" i="8"/>
  <c r="BT504" i="8"/>
  <c r="CE346" i="8"/>
  <c r="BT505" i="8"/>
  <c r="BQ499" i="8"/>
  <c r="CC523" i="8"/>
  <c r="BJ484" i="8"/>
  <c r="BJ375" i="8"/>
  <c r="CC414" i="8"/>
  <c r="CC413" i="8"/>
  <c r="BV400" i="8"/>
  <c r="BV399" i="8"/>
  <c r="BY406" i="8"/>
  <c r="CD348" i="8"/>
  <c r="BT396" i="8"/>
  <c r="BT395" i="8"/>
  <c r="CI425" i="8"/>
  <c r="CI534" i="8"/>
  <c r="CI318" i="8"/>
  <c r="BQ390" i="8"/>
  <c r="BQ389" i="8"/>
  <c r="CA410" i="8"/>
  <c r="CA409" i="8"/>
  <c r="BX404" i="8"/>
  <c r="BX403" i="8"/>
  <c r="CG422" i="8"/>
  <c r="CG421" i="8"/>
  <c r="BO386" i="8"/>
  <c r="BO385" i="8"/>
  <c r="CE418" i="8"/>
  <c r="CE417" i="8"/>
  <c r="CC522" i="8"/>
  <c r="BM382" i="8"/>
  <c r="BM381" i="8"/>
  <c r="BQ498" i="8"/>
  <c r="BW248" i="8"/>
  <c r="CB243" i="8"/>
  <c r="BK270" i="8"/>
  <c r="BJ262" i="8"/>
  <c r="BI369" i="8" s="1"/>
  <c r="BV293" i="8"/>
  <c r="BV292" i="8"/>
  <c r="BW249" i="8"/>
  <c r="CC307" i="8"/>
  <c r="CC306" i="8"/>
  <c r="BY299" i="8"/>
  <c r="BQ283" i="8"/>
  <c r="BQ282" i="8"/>
  <c r="BT252" i="8"/>
  <c r="BS359" i="8" s="1"/>
  <c r="BM275" i="8"/>
  <c r="BM274" i="8"/>
  <c r="BO279" i="8"/>
  <c r="BO278" i="8"/>
  <c r="CA303" i="8"/>
  <c r="CA302" i="8"/>
  <c r="CG315" i="8"/>
  <c r="CG314" i="8"/>
  <c r="BN258" i="8"/>
  <c r="BM365" i="8" s="1"/>
  <c r="BM490" i="8"/>
  <c r="BT289" i="8"/>
  <c r="BT288" i="8"/>
  <c r="BJ268" i="8"/>
  <c r="BZ245" i="8"/>
  <c r="BY352" i="8" s="1"/>
  <c r="BH264" i="8"/>
  <c r="CD242" i="8"/>
  <c r="CD241" i="8"/>
  <c r="CE311" i="8"/>
  <c r="CE310" i="8"/>
  <c r="BX296" i="8"/>
  <c r="CB460" i="8"/>
  <c r="CC459" i="8"/>
  <c r="BS469" i="8"/>
  <c r="BP472" i="8"/>
  <c r="BX464" i="8"/>
  <c r="BM475" i="8"/>
  <c r="BV466" i="8"/>
  <c r="BY463" i="8"/>
  <c r="BZ461" i="8"/>
  <c r="CF455" i="8"/>
  <c r="BK477" i="8"/>
  <c r="BT468" i="8"/>
  <c r="BO473" i="8"/>
  <c r="CD457" i="8"/>
  <c r="BW465" i="8"/>
  <c r="BO495" i="8"/>
  <c r="BO494" i="8"/>
  <c r="BS502" i="8"/>
  <c r="CE527" i="8"/>
  <c r="CE526" i="8"/>
  <c r="BV509" i="8"/>
  <c r="BV508" i="8"/>
  <c r="CG531" i="8"/>
  <c r="CG530" i="8"/>
  <c r="BI479" i="8"/>
  <c r="BX512" i="8"/>
  <c r="BH480" i="8"/>
  <c r="BY515" i="8"/>
  <c r="BU467" i="8"/>
  <c r="CD458" i="8"/>
  <c r="BK487" i="8"/>
  <c r="BK486" i="8"/>
  <c r="BY514" i="8"/>
  <c r="CA519" i="8"/>
  <c r="CA518" i="8"/>
  <c r="BQ470" i="8"/>
  <c r="BN257" i="8"/>
  <c r="BR285" i="8"/>
  <c r="BU250" i="8"/>
  <c r="BT357" i="8" s="1"/>
  <c r="BX247" i="8"/>
  <c r="BW354" i="8" s="1"/>
  <c r="BH263" i="8"/>
  <c r="BR253" i="8"/>
  <c r="BQ360" i="8" s="1"/>
  <c r="BP255" i="8"/>
  <c r="BO362" i="8" s="1"/>
  <c r="BY246" i="8"/>
  <c r="BX353" i="8" s="1"/>
  <c r="BL259" i="8"/>
  <c r="CE240" i="8"/>
  <c r="CD347" i="8" s="1"/>
  <c r="BP254" i="8"/>
  <c r="BT251" i="8"/>
  <c r="BO256" i="8"/>
  <c r="BN363" i="8" s="1"/>
  <c r="CE239" i="8"/>
  <c r="BJ261" i="8"/>
  <c r="CA244" i="8" l="1"/>
  <c r="BZ351" i="8" s="1"/>
  <c r="BK476" i="8"/>
  <c r="CG454" i="8"/>
  <c r="BM364" i="8"/>
  <c r="BK366" i="8"/>
  <c r="BK260" i="8"/>
  <c r="BK367" i="8"/>
  <c r="BJ476" i="8" s="1"/>
  <c r="CA350" i="8"/>
  <c r="CG345" i="8"/>
  <c r="CG238" i="8"/>
  <c r="BP499" i="25"/>
  <c r="BP283" i="25"/>
  <c r="BP390" i="25"/>
  <c r="CA462" i="25"/>
  <c r="CA246" i="25"/>
  <c r="CA353" i="25"/>
  <c r="BI264" i="25"/>
  <c r="BI480" i="25"/>
  <c r="BI371" i="25"/>
  <c r="CE418" i="25"/>
  <c r="CE527" i="25"/>
  <c r="CE311" i="25"/>
  <c r="CE526" i="25"/>
  <c r="CE417" i="25"/>
  <c r="CE310" i="25"/>
  <c r="CE314" i="25"/>
  <c r="CE530" i="25"/>
  <c r="CE421" i="25"/>
  <c r="BI483" i="25"/>
  <c r="BI267" i="25"/>
  <c r="BI374" i="25"/>
  <c r="BK487" i="25"/>
  <c r="BK378" i="25"/>
  <c r="BK271" i="25"/>
  <c r="BK270" i="25"/>
  <c r="BK377" i="25"/>
  <c r="BK486" i="25"/>
  <c r="CH239" i="25"/>
  <c r="CH346" i="25"/>
  <c r="CH455" i="25"/>
  <c r="CB522" i="25"/>
  <c r="CB413" i="25"/>
  <c r="CB306" i="25"/>
  <c r="CB412" i="25"/>
  <c r="CB305" i="25"/>
  <c r="CB521" i="25"/>
  <c r="BH265" i="25"/>
  <c r="BH481" i="25"/>
  <c r="BH372" i="25"/>
  <c r="BX465" i="25"/>
  <c r="BX249" i="25"/>
  <c r="BX356" i="25"/>
  <c r="BX297" i="25"/>
  <c r="BX404" i="25"/>
  <c r="BX513" i="25"/>
  <c r="BX296" i="25"/>
  <c r="BX403" i="25"/>
  <c r="BX512" i="25"/>
  <c r="BZ302" i="25"/>
  <c r="BZ409" i="25"/>
  <c r="BZ518" i="25"/>
  <c r="CD350" i="25"/>
  <c r="CD459" i="25"/>
  <c r="CD243" i="25"/>
  <c r="BY464" i="25"/>
  <c r="BY355" i="25"/>
  <c r="BY248" i="25"/>
  <c r="BP497" i="25"/>
  <c r="BP281" i="25"/>
  <c r="BP388" i="25"/>
  <c r="BP387" i="25"/>
  <c r="BP496" i="25"/>
  <c r="BP280" i="25"/>
  <c r="BO365" i="25"/>
  <c r="BO474" i="25"/>
  <c r="BO258" i="25"/>
  <c r="BP389" i="25"/>
  <c r="BP282" i="25"/>
  <c r="BP498" i="25"/>
  <c r="CC460" i="25"/>
  <c r="CC351" i="25"/>
  <c r="CC244" i="25"/>
  <c r="BT469" i="25"/>
  <c r="BT253" i="25"/>
  <c r="BT360" i="25"/>
  <c r="BM260" i="25"/>
  <c r="BM476" i="25"/>
  <c r="BM367" i="25"/>
  <c r="CE528" i="25"/>
  <c r="CE419" i="25"/>
  <c r="CE312" i="25"/>
  <c r="BM492" i="25"/>
  <c r="BM276" i="25"/>
  <c r="BM383" i="25"/>
  <c r="BR362" i="25"/>
  <c r="BR255" i="25"/>
  <c r="BR471" i="25"/>
  <c r="CE313" i="25"/>
  <c r="CE529" i="25"/>
  <c r="CE420" i="25"/>
  <c r="BT289" i="25"/>
  <c r="BT396" i="25"/>
  <c r="BT505" i="25"/>
  <c r="BT395" i="25"/>
  <c r="BT288" i="25"/>
  <c r="BT504" i="25"/>
  <c r="BK369" i="25"/>
  <c r="BK262" i="25"/>
  <c r="BK478" i="25"/>
  <c r="BP364" i="25"/>
  <c r="BP257" i="25"/>
  <c r="BP473" i="25"/>
  <c r="BJ377" i="8"/>
  <c r="BM491" i="25"/>
  <c r="BM382" i="25"/>
  <c r="BM275" i="25"/>
  <c r="BM381" i="25"/>
  <c r="BM490" i="25"/>
  <c r="BM274" i="25"/>
  <c r="BV251" i="25"/>
  <c r="BV467" i="25"/>
  <c r="BV358" i="25"/>
  <c r="CI454" i="25"/>
  <c r="CI345" i="25"/>
  <c r="CI238" i="25"/>
  <c r="BN259" i="25"/>
  <c r="BN475" i="25"/>
  <c r="BN366" i="25"/>
  <c r="BJ479" i="25"/>
  <c r="BJ370" i="25"/>
  <c r="BJ263" i="25"/>
  <c r="CF457" i="25"/>
  <c r="CF241" i="25"/>
  <c r="CF348" i="25"/>
  <c r="CG240" i="25"/>
  <c r="CG456" i="25"/>
  <c r="CG347" i="25"/>
  <c r="BV400" i="25"/>
  <c r="BV509" i="25"/>
  <c r="BV293" i="25"/>
  <c r="BV508" i="25"/>
  <c r="BV399" i="25"/>
  <c r="BV292" i="25"/>
  <c r="CB461" i="25"/>
  <c r="CB352" i="25"/>
  <c r="CB245" i="25"/>
  <c r="BZ247" i="25"/>
  <c r="BZ354" i="25"/>
  <c r="BZ463" i="25"/>
  <c r="CE458" i="25"/>
  <c r="CE349" i="25"/>
  <c r="CE242" i="25"/>
  <c r="BQ363" i="25"/>
  <c r="BQ472" i="25"/>
  <c r="BQ256" i="25"/>
  <c r="BW466" i="25"/>
  <c r="BW357" i="25"/>
  <c r="BW250" i="25"/>
  <c r="BS254" i="25"/>
  <c r="BS361" i="25"/>
  <c r="BS470" i="25"/>
  <c r="BL368" i="25"/>
  <c r="BL477" i="25"/>
  <c r="BL261" i="25"/>
  <c r="BU359" i="25"/>
  <c r="BU468" i="25"/>
  <c r="BU252" i="25"/>
  <c r="BZ301" i="25"/>
  <c r="BZ517" i="25"/>
  <c r="BZ408" i="25"/>
  <c r="BZ516" i="25"/>
  <c r="BZ300" i="25"/>
  <c r="BZ407" i="25"/>
  <c r="BI368" i="8"/>
  <c r="CD346" i="8"/>
  <c r="BL490" i="8"/>
  <c r="BV355" i="8"/>
  <c r="BP497" i="8"/>
  <c r="BS503" i="8"/>
  <c r="BS358" i="8"/>
  <c r="BO361" i="8"/>
  <c r="BS504" i="8"/>
  <c r="BP498" i="8"/>
  <c r="BZ409" i="8"/>
  <c r="BZ408" i="8"/>
  <c r="BW403" i="8"/>
  <c r="BW402" i="8"/>
  <c r="BL381" i="8"/>
  <c r="BL380" i="8"/>
  <c r="CC242" i="8"/>
  <c r="CC349" i="8"/>
  <c r="BL489" i="8"/>
  <c r="BG264" i="8"/>
  <c r="BG371" i="8"/>
  <c r="BP389" i="8"/>
  <c r="BP388" i="8"/>
  <c r="BI374" i="8"/>
  <c r="BS395" i="8"/>
  <c r="BS394" i="8"/>
  <c r="BX405" i="8"/>
  <c r="CB413" i="8"/>
  <c r="CB412" i="8"/>
  <c r="CH317" i="8"/>
  <c r="CH533" i="8"/>
  <c r="CH424" i="8"/>
  <c r="BN385" i="8"/>
  <c r="BN384" i="8"/>
  <c r="BI483" i="8"/>
  <c r="BJ376" i="8"/>
  <c r="BV249" i="8"/>
  <c r="BV356" i="8"/>
  <c r="CD417" i="8"/>
  <c r="CD416" i="8"/>
  <c r="CC241" i="8"/>
  <c r="CC348" i="8"/>
  <c r="BG370" i="8"/>
  <c r="BU399" i="8"/>
  <c r="BU398" i="8"/>
  <c r="BQ391" i="8"/>
  <c r="CF421" i="8"/>
  <c r="CF420" i="8"/>
  <c r="BJ269" i="8"/>
  <c r="BQ253" i="8"/>
  <c r="BP360" i="8" s="1"/>
  <c r="CF314" i="8"/>
  <c r="CF313" i="8"/>
  <c r="BX298" i="8"/>
  <c r="BZ302" i="8"/>
  <c r="BZ301" i="8"/>
  <c r="BV248" i="8"/>
  <c r="BY245" i="8"/>
  <c r="BN278" i="8"/>
  <c r="BN277" i="8"/>
  <c r="BU292" i="8"/>
  <c r="BU291" i="8"/>
  <c r="BI267" i="8"/>
  <c r="BI262" i="8"/>
  <c r="BH369" i="8" s="1"/>
  <c r="CB306" i="8"/>
  <c r="CB305" i="8"/>
  <c r="CB521" i="8"/>
  <c r="BS288" i="8"/>
  <c r="BS287" i="8"/>
  <c r="BL274" i="8"/>
  <c r="BL273" i="8"/>
  <c r="BJ270" i="8"/>
  <c r="BW295" i="8"/>
  <c r="BS252" i="8"/>
  <c r="BR359" i="8" s="1"/>
  <c r="BP282" i="8"/>
  <c r="BP281" i="8"/>
  <c r="CD310" i="8"/>
  <c r="CD309" i="8"/>
  <c r="BM258" i="8"/>
  <c r="CB522" i="8"/>
  <c r="BM474" i="8"/>
  <c r="BP471" i="8"/>
  <c r="BO472" i="8"/>
  <c r="BR469" i="8"/>
  <c r="BY462" i="8"/>
  <c r="BU466" i="8"/>
  <c r="BH479" i="8"/>
  <c r="BX463" i="8"/>
  <c r="BW464" i="8"/>
  <c r="CB459" i="8"/>
  <c r="BN473" i="8"/>
  <c r="CA460" i="8"/>
  <c r="CE456" i="8"/>
  <c r="BT467" i="8"/>
  <c r="BX513" i="8"/>
  <c r="BS468" i="8"/>
  <c r="BV465" i="8"/>
  <c r="BP470" i="8"/>
  <c r="BJ477" i="8"/>
  <c r="BU508" i="8"/>
  <c r="BU507" i="8"/>
  <c r="CC457" i="8"/>
  <c r="CE455" i="8"/>
  <c r="BG480" i="8"/>
  <c r="CD526" i="8"/>
  <c r="CD525" i="8"/>
  <c r="BI478" i="8"/>
  <c r="BY461" i="8"/>
  <c r="BW511" i="8"/>
  <c r="BR501" i="8"/>
  <c r="BX514" i="8"/>
  <c r="BJ486" i="8"/>
  <c r="BJ485" i="8"/>
  <c r="BZ518" i="8"/>
  <c r="BZ517" i="8"/>
  <c r="CC458" i="8"/>
  <c r="BL475" i="8"/>
  <c r="CF530" i="8"/>
  <c r="CF529" i="8"/>
  <c r="BN494" i="8"/>
  <c r="BN493" i="8"/>
  <c r="BI261" i="8"/>
  <c r="CD240" i="8"/>
  <c r="CC347" i="8" s="1"/>
  <c r="BO255" i="8"/>
  <c r="BN362" i="8" s="1"/>
  <c r="BN256" i="8"/>
  <c r="BM363" i="8" s="1"/>
  <c r="BQ284" i="8"/>
  <c r="BW296" i="8"/>
  <c r="BX246" i="8"/>
  <c r="BW353" i="8" s="1"/>
  <c r="BT250" i="8"/>
  <c r="BS357" i="8" s="1"/>
  <c r="BK259" i="8"/>
  <c r="CA243" i="8"/>
  <c r="BM257" i="8"/>
  <c r="BS251" i="8"/>
  <c r="BO254" i="8"/>
  <c r="BO470" i="8"/>
  <c r="BG263" i="8"/>
  <c r="BW247" i="8"/>
  <c r="BV354" i="8" s="1"/>
  <c r="BZ244" i="8"/>
  <c r="BY351" i="8" s="1"/>
  <c r="CF454" i="8" l="1"/>
  <c r="BJ366" i="8"/>
  <c r="BZ350" i="8"/>
  <c r="BJ260" i="8"/>
  <c r="BJ367" i="8"/>
  <c r="BI476" i="8" s="1"/>
  <c r="CF345" i="8"/>
  <c r="CF238" i="8"/>
  <c r="CE454" i="8" s="1"/>
  <c r="CA520" i="8"/>
  <c r="CE348" i="25"/>
  <c r="CE457" i="25"/>
  <c r="CE241" i="25"/>
  <c r="BL367" i="25"/>
  <c r="BL476" i="25"/>
  <c r="BL260" i="25"/>
  <c r="BS504" i="25"/>
  <c r="BS288" i="25"/>
  <c r="BS395" i="25"/>
  <c r="BS287" i="25"/>
  <c r="BS503" i="25"/>
  <c r="BS394" i="25"/>
  <c r="BO498" i="25"/>
  <c r="BO389" i="25"/>
  <c r="BO282" i="25"/>
  <c r="BZ462" i="25"/>
  <c r="BZ353" i="25"/>
  <c r="BZ246" i="25"/>
  <c r="BT359" i="25"/>
  <c r="BT468" i="25"/>
  <c r="BT252" i="25"/>
  <c r="BU358" i="25"/>
  <c r="BU467" i="25"/>
  <c r="BU251" i="25"/>
  <c r="CA461" i="25"/>
  <c r="CA245" i="25"/>
  <c r="CA352" i="25"/>
  <c r="BM475" i="25"/>
  <c r="BM259" i="25"/>
  <c r="BM366" i="25"/>
  <c r="BL275" i="25"/>
  <c r="BL382" i="25"/>
  <c r="BL491" i="25"/>
  <c r="CB460" i="25"/>
  <c r="CB244" i="25"/>
  <c r="CB351" i="25"/>
  <c r="BY407" i="25"/>
  <c r="BY300" i="25"/>
  <c r="BY516" i="25"/>
  <c r="BY515" i="25"/>
  <c r="BY406" i="25"/>
  <c r="BY299" i="25"/>
  <c r="CD242" i="25"/>
  <c r="CD349" i="25"/>
  <c r="CD458" i="25"/>
  <c r="CF347" i="25"/>
  <c r="CF456" i="25"/>
  <c r="CF240" i="25"/>
  <c r="CH454" i="25"/>
  <c r="CH345" i="25"/>
  <c r="CH238" i="25"/>
  <c r="BJ369" i="25"/>
  <c r="BJ478" i="25"/>
  <c r="BJ262" i="25"/>
  <c r="CD529" i="25"/>
  <c r="CD420" i="25"/>
  <c r="CD313" i="25"/>
  <c r="BX248" i="25"/>
  <c r="BX355" i="25"/>
  <c r="BX464" i="25"/>
  <c r="BN258" i="25"/>
  <c r="BN365" i="25"/>
  <c r="BN474" i="25"/>
  <c r="BU292" i="25"/>
  <c r="BU399" i="25"/>
  <c r="BU508" i="25"/>
  <c r="BU398" i="25"/>
  <c r="BU291" i="25"/>
  <c r="BU507" i="25"/>
  <c r="BH480" i="25"/>
  <c r="BH371" i="25"/>
  <c r="BH264" i="25"/>
  <c r="BQ362" i="25"/>
  <c r="BQ255" i="25"/>
  <c r="BQ471" i="25"/>
  <c r="BW356" i="25"/>
  <c r="BW465" i="25"/>
  <c r="BW249" i="25"/>
  <c r="CG239" i="25"/>
  <c r="CG346" i="25"/>
  <c r="CG455" i="25"/>
  <c r="BO280" i="25"/>
  <c r="BO496" i="25"/>
  <c r="BO387" i="25"/>
  <c r="BO495" i="25"/>
  <c r="BO386" i="25"/>
  <c r="BO279" i="25"/>
  <c r="BL490" i="25"/>
  <c r="BL274" i="25"/>
  <c r="BL381" i="25"/>
  <c r="BL489" i="25"/>
  <c r="BL273" i="25"/>
  <c r="BL380" i="25"/>
  <c r="BG372" i="25"/>
  <c r="BG481" i="25"/>
  <c r="BG265" i="25"/>
  <c r="BH373" i="25"/>
  <c r="BH266" i="25"/>
  <c r="BH482" i="25"/>
  <c r="BV357" i="25"/>
  <c r="BV466" i="25"/>
  <c r="BV250" i="25"/>
  <c r="BP363" i="25"/>
  <c r="BP472" i="25"/>
  <c r="BP256" i="25"/>
  <c r="BO257" i="25"/>
  <c r="BO364" i="25"/>
  <c r="BO473" i="25"/>
  <c r="CD528" i="25"/>
  <c r="CD419" i="25"/>
  <c r="CD312" i="25"/>
  <c r="BW512" i="25"/>
  <c r="BW403" i="25"/>
  <c r="BW296" i="25"/>
  <c r="BW402" i="25"/>
  <c r="BW511" i="25"/>
  <c r="BW295" i="25"/>
  <c r="CD311" i="25"/>
  <c r="CD418" i="25"/>
  <c r="CD527" i="25"/>
  <c r="BR361" i="25"/>
  <c r="BR254" i="25"/>
  <c r="BR470" i="25"/>
  <c r="CC243" i="25"/>
  <c r="CC459" i="25"/>
  <c r="CC350" i="25"/>
  <c r="BY408" i="25"/>
  <c r="BY301" i="25"/>
  <c r="BY517" i="25"/>
  <c r="BI263" i="25"/>
  <c r="BI479" i="25"/>
  <c r="BI370" i="25"/>
  <c r="BS360" i="25"/>
  <c r="BS469" i="25"/>
  <c r="BS253" i="25"/>
  <c r="CD526" i="25"/>
  <c r="CD417" i="25"/>
  <c r="CD310" i="25"/>
  <c r="CD309" i="25"/>
  <c r="CD525" i="25"/>
  <c r="CD416" i="25"/>
  <c r="BK368" i="25"/>
  <c r="BK477" i="25"/>
  <c r="BK261" i="25"/>
  <c r="BY354" i="25"/>
  <c r="BY247" i="25"/>
  <c r="BY463" i="25"/>
  <c r="BO281" i="25"/>
  <c r="BO497" i="25"/>
  <c r="BO388" i="25"/>
  <c r="CA305" i="25"/>
  <c r="CA521" i="25"/>
  <c r="CA412" i="25"/>
  <c r="CA520" i="25"/>
  <c r="CA411" i="25"/>
  <c r="CA304" i="25"/>
  <c r="BJ377" i="25"/>
  <c r="BJ486" i="25"/>
  <c r="BJ270" i="25"/>
  <c r="BJ269" i="25"/>
  <c r="BJ485" i="25"/>
  <c r="BJ376" i="25"/>
  <c r="BH482" i="8"/>
  <c r="CB458" i="8"/>
  <c r="CA521" i="8"/>
  <c r="BH368" i="8"/>
  <c r="BR502" i="8"/>
  <c r="CB241" i="8"/>
  <c r="BI268" i="8"/>
  <c r="BK488" i="8"/>
  <c r="BU249" i="8"/>
  <c r="BL364" i="8"/>
  <c r="BU355" i="8"/>
  <c r="CB348" i="8"/>
  <c r="BX245" i="8"/>
  <c r="BX352" i="8"/>
  <c r="BV402" i="8"/>
  <c r="BV401" i="8"/>
  <c r="CG423" i="8"/>
  <c r="CG532" i="8"/>
  <c r="CG316" i="8"/>
  <c r="BY408" i="8"/>
  <c r="BY407" i="8"/>
  <c r="BK380" i="8"/>
  <c r="BK379" i="8"/>
  <c r="BO388" i="8"/>
  <c r="BO387" i="8"/>
  <c r="CB349" i="8"/>
  <c r="BR394" i="8"/>
  <c r="BR393" i="8"/>
  <c r="CE420" i="8"/>
  <c r="CE419" i="8"/>
  <c r="BR358" i="8"/>
  <c r="CA412" i="8"/>
  <c r="CA411" i="8"/>
  <c r="BU356" i="8"/>
  <c r="BM384" i="8"/>
  <c r="BM383" i="8"/>
  <c r="BF370" i="8"/>
  <c r="BN361" i="8"/>
  <c r="BI376" i="8"/>
  <c r="BP390" i="8"/>
  <c r="BL258" i="8"/>
  <c r="BL365" i="8"/>
  <c r="BH373" i="8"/>
  <c r="CC416" i="8"/>
  <c r="CC415" i="8"/>
  <c r="BT398" i="8"/>
  <c r="BT397" i="8"/>
  <c r="BW404" i="8"/>
  <c r="BI375" i="8"/>
  <c r="BH261" i="8"/>
  <c r="BV247" i="8"/>
  <c r="BU354" i="8" s="1"/>
  <c r="CC309" i="8"/>
  <c r="CC308" i="8"/>
  <c r="BR287" i="8"/>
  <c r="BR286" i="8"/>
  <c r="CD239" i="8"/>
  <c r="CC346" i="8" s="1"/>
  <c r="BW297" i="8"/>
  <c r="BY301" i="8"/>
  <c r="BY300" i="8"/>
  <c r="BO281" i="8"/>
  <c r="BO280" i="8"/>
  <c r="CA305" i="8"/>
  <c r="CA304" i="8"/>
  <c r="BX462" i="8"/>
  <c r="BR252" i="8"/>
  <c r="BQ359" i="8" s="1"/>
  <c r="BH262" i="8"/>
  <c r="BR503" i="8"/>
  <c r="BV295" i="8"/>
  <c r="BV294" i="8"/>
  <c r="BH266" i="8"/>
  <c r="CE313" i="8"/>
  <c r="CE312" i="8"/>
  <c r="CB242" i="8"/>
  <c r="BO497" i="8"/>
  <c r="BO496" i="8"/>
  <c r="BT291" i="8"/>
  <c r="BT290" i="8"/>
  <c r="BK489" i="8"/>
  <c r="BM277" i="8"/>
  <c r="BM276" i="8"/>
  <c r="BI269" i="8"/>
  <c r="BK273" i="8"/>
  <c r="BK272" i="8"/>
  <c r="BK475" i="8"/>
  <c r="BQ469" i="8"/>
  <c r="BV464" i="8"/>
  <c r="BS467" i="8"/>
  <c r="BN472" i="8"/>
  <c r="CD456" i="8"/>
  <c r="BO471" i="8"/>
  <c r="BW463" i="8"/>
  <c r="BT466" i="8"/>
  <c r="BH478" i="8"/>
  <c r="BI477" i="8"/>
  <c r="BG479" i="8"/>
  <c r="BL474" i="8"/>
  <c r="BW513" i="8"/>
  <c r="CA459" i="8"/>
  <c r="CD455" i="8"/>
  <c r="BY517" i="8"/>
  <c r="BY516" i="8"/>
  <c r="BM493" i="8"/>
  <c r="BM492" i="8"/>
  <c r="CC525" i="8"/>
  <c r="CC524" i="8"/>
  <c r="CE529" i="8"/>
  <c r="CE528" i="8"/>
  <c r="CB457" i="8"/>
  <c r="BT507" i="8"/>
  <c r="BT506" i="8"/>
  <c r="BI485" i="8"/>
  <c r="BI484" i="8"/>
  <c r="BQ500" i="8"/>
  <c r="BX461" i="8"/>
  <c r="BU465" i="8"/>
  <c r="BV510" i="8"/>
  <c r="BR468" i="8"/>
  <c r="BW512" i="8"/>
  <c r="BZ460" i="8"/>
  <c r="BM473" i="8"/>
  <c r="BN471" i="8"/>
  <c r="BR251" i="8"/>
  <c r="BF263" i="8"/>
  <c r="BP283" i="8"/>
  <c r="BJ259" i="8"/>
  <c r="BI366" i="8" s="1"/>
  <c r="BW246" i="8"/>
  <c r="BV353" i="8" s="1"/>
  <c r="BM256" i="8"/>
  <c r="BL363" i="8" s="1"/>
  <c r="CC240" i="8"/>
  <c r="CB347" i="8" s="1"/>
  <c r="BS250" i="8"/>
  <c r="BR357" i="8" s="1"/>
  <c r="BY244" i="8"/>
  <c r="BX351" i="8" s="1"/>
  <c r="BL257" i="8"/>
  <c r="BN254" i="8"/>
  <c r="BP253" i="8"/>
  <c r="BO360" i="8" s="1"/>
  <c r="BU248" i="8"/>
  <c r="BZ243" i="8"/>
  <c r="BY350" i="8" s="1"/>
  <c r="BI367" i="8" l="1"/>
  <c r="BI260" i="8"/>
  <c r="CE345" i="8"/>
  <c r="CE238" i="8"/>
  <c r="CD454" i="8" s="1"/>
  <c r="BX354" i="25"/>
  <c r="BX463" i="25"/>
  <c r="BX247" i="25"/>
  <c r="BM365" i="25"/>
  <c r="BM258" i="25"/>
  <c r="BM474" i="25"/>
  <c r="BR503" i="25"/>
  <c r="BR394" i="25"/>
  <c r="BR287" i="25"/>
  <c r="BR286" i="25"/>
  <c r="BR502" i="25"/>
  <c r="BR393" i="25"/>
  <c r="BR253" i="25"/>
  <c r="BR360" i="25"/>
  <c r="BR469" i="25"/>
  <c r="BJ368" i="25"/>
  <c r="BJ477" i="25"/>
  <c r="BJ261" i="25"/>
  <c r="CB243" i="25"/>
  <c r="CB459" i="25"/>
  <c r="CB350" i="25"/>
  <c r="BV511" i="25"/>
  <c r="BV295" i="25"/>
  <c r="BV402" i="25"/>
  <c r="BV401" i="25"/>
  <c r="BV510" i="25"/>
  <c r="BV294" i="25"/>
  <c r="CF239" i="25"/>
  <c r="CF346" i="25"/>
  <c r="CF455" i="25"/>
  <c r="BY353" i="25"/>
  <c r="BY462" i="25"/>
  <c r="BY246" i="25"/>
  <c r="CC311" i="25"/>
  <c r="CC418" i="25"/>
  <c r="CC527" i="25"/>
  <c r="BI485" i="25"/>
  <c r="BI269" i="25"/>
  <c r="BI376" i="25"/>
  <c r="BI375" i="25"/>
  <c r="BI484" i="25"/>
  <c r="BI268" i="25"/>
  <c r="BU466" i="25"/>
  <c r="BU250" i="25"/>
  <c r="BU357" i="25"/>
  <c r="BV356" i="25"/>
  <c r="BV249" i="25"/>
  <c r="BV465" i="25"/>
  <c r="BT398" i="25"/>
  <c r="BT291" i="25"/>
  <c r="BT507" i="25"/>
  <c r="BT397" i="25"/>
  <c r="BT506" i="25"/>
  <c r="BT290" i="25"/>
  <c r="BI262" i="25"/>
  <c r="BI478" i="25"/>
  <c r="BI369" i="25"/>
  <c r="BQ470" i="25"/>
  <c r="BQ254" i="25"/>
  <c r="BQ361" i="25"/>
  <c r="BN279" i="25"/>
  <c r="BN386" i="25"/>
  <c r="BN495" i="25"/>
  <c r="BN278" i="25"/>
  <c r="BN494" i="25"/>
  <c r="BN385" i="25"/>
  <c r="CC242" i="25"/>
  <c r="CC458" i="25"/>
  <c r="CC349" i="25"/>
  <c r="BZ352" i="25"/>
  <c r="BZ461" i="25"/>
  <c r="BZ245" i="25"/>
  <c r="BK367" i="25"/>
  <c r="BK260" i="25"/>
  <c r="BK476" i="25"/>
  <c r="BX515" i="25"/>
  <c r="BX299" i="25"/>
  <c r="BX406" i="25"/>
  <c r="BX514" i="25"/>
  <c r="BX405" i="25"/>
  <c r="BX298" i="25"/>
  <c r="CA351" i="25"/>
  <c r="CA460" i="25"/>
  <c r="CA244" i="25"/>
  <c r="BN473" i="25"/>
  <c r="BN364" i="25"/>
  <c r="BN257" i="25"/>
  <c r="BK273" i="25"/>
  <c r="BK489" i="25"/>
  <c r="BK380" i="25"/>
  <c r="BK272" i="25"/>
  <c r="BK379" i="25"/>
  <c r="BK488" i="25"/>
  <c r="CG454" i="25"/>
  <c r="CG238" i="25"/>
  <c r="CG345" i="25"/>
  <c r="BT358" i="25"/>
  <c r="BT251" i="25"/>
  <c r="BT467" i="25"/>
  <c r="BZ520" i="25"/>
  <c r="BZ411" i="25"/>
  <c r="BZ304" i="25"/>
  <c r="BZ410" i="25"/>
  <c r="BZ303" i="25"/>
  <c r="BZ519" i="25"/>
  <c r="CC525" i="25"/>
  <c r="CC309" i="25"/>
  <c r="CC416" i="25"/>
  <c r="CC308" i="25"/>
  <c r="CC524" i="25"/>
  <c r="CC415" i="25"/>
  <c r="BO472" i="25"/>
  <c r="BO363" i="25"/>
  <c r="BO256" i="25"/>
  <c r="BP362" i="25"/>
  <c r="BP255" i="25"/>
  <c r="BP471" i="25"/>
  <c r="CD348" i="25"/>
  <c r="CD241" i="25"/>
  <c r="CD457" i="25"/>
  <c r="BH263" i="25"/>
  <c r="BH370" i="25"/>
  <c r="BH479" i="25"/>
  <c r="BN281" i="25"/>
  <c r="BN497" i="25"/>
  <c r="BN388" i="25"/>
  <c r="CC526" i="25"/>
  <c r="CC310" i="25"/>
  <c r="CC417" i="25"/>
  <c r="CC312" i="25"/>
  <c r="CC419" i="25"/>
  <c r="CC528" i="25"/>
  <c r="BL259" i="25"/>
  <c r="BL475" i="25"/>
  <c r="BL366" i="25"/>
  <c r="BK381" i="25"/>
  <c r="BK490" i="25"/>
  <c r="BK274" i="25"/>
  <c r="BN387" i="25"/>
  <c r="BN496" i="25"/>
  <c r="BN280" i="25"/>
  <c r="BG264" i="25"/>
  <c r="BG371" i="25"/>
  <c r="BG480" i="25"/>
  <c r="BW464" i="25"/>
  <c r="BW248" i="25"/>
  <c r="BW355" i="25"/>
  <c r="CE456" i="25"/>
  <c r="CE240" i="25"/>
  <c r="CE347" i="25"/>
  <c r="BX300" i="25"/>
  <c r="BX407" i="25"/>
  <c r="BX516" i="25"/>
  <c r="BS468" i="25"/>
  <c r="BS252" i="25"/>
  <c r="BS359" i="25"/>
  <c r="BH374" i="8"/>
  <c r="BW245" i="8"/>
  <c r="BT356" i="8"/>
  <c r="BH267" i="8"/>
  <c r="BT355" i="8"/>
  <c r="BT249" i="8"/>
  <c r="BQ501" i="8"/>
  <c r="BJ488" i="8"/>
  <c r="BZ520" i="8"/>
  <c r="BZ519" i="8"/>
  <c r="BN496" i="8"/>
  <c r="BN495" i="8"/>
  <c r="BO389" i="8"/>
  <c r="BV403" i="8"/>
  <c r="BK258" i="8"/>
  <c r="BQ502" i="8"/>
  <c r="BH375" i="8"/>
  <c r="CA348" i="8"/>
  <c r="BG372" i="8"/>
  <c r="BQ393" i="8"/>
  <c r="BQ392" i="8"/>
  <c r="BK365" i="8"/>
  <c r="BU401" i="8"/>
  <c r="BU400" i="8"/>
  <c r="BJ487" i="8"/>
  <c r="BJ379" i="8"/>
  <c r="BJ378" i="8"/>
  <c r="CB415" i="8"/>
  <c r="CB414" i="8"/>
  <c r="CD419" i="8"/>
  <c r="CD418" i="8"/>
  <c r="BK364" i="8"/>
  <c r="CF315" i="8"/>
  <c r="CF422" i="8"/>
  <c r="CF531" i="8"/>
  <c r="BG262" i="8"/>
  <c r="BG369" i="8"/>
  <c r="BL383" i="8"/>
  <c r="BL382" i="8"/>
  <c r="BG368" i="8"/>
  <c r="BZ411" i="8"/>
  <c r="BZ410" i="8"/>
  <c r="BS397" i="8"/>
  <c r="BS396" i="8"/>
  <c r="BN387" i="8"/>
  <c r="BN386" i="8"/>
  <c r="BQ358" i="8"/>
  <c r="BG481" i="8"/>
  <c r="BW352" i="8"/>
  <c r="BX407" i="8"/>
  <c r="BX406" i="8"/>
  <c r="CA241" i="8"/>
  <c r="CA349" i="8"/>
  <c r="BV246" i="8"/>
  <c r="BU353" i="8" s="1"/>
  <c r="BQ252" i="8"/>
  <c r="CC239" i="8"/>
  <c r="CB346" i="8" s="1"/>
  <c r="BH268" i="8"/>
  <c r="BQ286" i="8"/>
  <c r="BQ285" i="8"/>
  <c r="CB308" i="8"/>
  <c r="CB307" i="8"/>
  <c r="BJ272" i="8"/>
  <c r="BJ271" i="8"/>
  <c r="CA242" i="8"/>
  <c r="BN255" i="8"/>
  <c r="BM362" i="8" s="1"/>
  <c r="BZ304" i="8"/>
  <c r="BZ303" i="8"/>
  <c r="BV296" i="8"/>
  <c r="BU293" i="8"/>
  <c r="BR467" i="8"/>
  <c r="BL276" i="8"/>
  <c r="BL275" i="8"/>
  <c r="CD312" i="8"/>
  <c r="CD311" i="8"/>
  <c r="BN280" i="8"/>
  <c r="BN279" i="8"/>
  <c r="BG265" i="8"/>
  <c r="BX300" i="8"/>
  <c r="BX299" i="8"/>
  <c r="BS290" i="8"/>
  <c r="BS289" i="8"/>
  <c r="BT465" i="8"/>
  <c r="CC456" i="8"/>
  <c r="BV463" i="8"/>
  <c r="BL473" i="8"/>
  <c r="CA458" i="8"/>
  <c r="BU464" i="8"/>
  <c r="BW462" i="8"/>
  <c r="BS466" i="8"/>
  <c r="BP469" i="8"/>
  <c r="BZ459" i="8"/>
  <c r="BG478" i="8"/>
  <c r="BK474" i="8"/>
  <c r="BH477" i="8"/>
  <c r="BQ468" i="8"/>
  <c r="BN470" i="8"/>
  <c r="BX516" i="8"/>
  <c r="BX515" i="8"/>
  <c r="BP499" i="8"/>
  <c r="CD528" i="8"/>
  <c r="CD527" i="8"/>
  <c r="BH484" i="8"/>
  <c r="BH483" i="8"/>
  <c r="CB524" i="8"/>
  <c r="CB523" i="8"/>
  <c r="BV512" i="8"/>
  <c r="BH476" i="8"/>
  <c r="BS506" i="8"/>
  <c r="BS505" i="8"/>
  <c r="BL492" i="8"/>
  <c r="BL491" i="8"/>
  <c r="BW461" i="8"/>
  <c r="CC455" i="8"/>
  <c r="BY460" i="8"/>
  <c r="BF479" i="8"/>
  <c r="BU509" i="8"/>
  <c r="BM472" i="8"/>
  <c r="BJ475" i="8"/>
  <c r="CA457" i="8"/>
  <c r="BV511" i="8"/>
  <c r="BG261" i="8"/>
  <c r="BR250" i="8"/>
  <c r="BQ357" i="8" s="1"/>
  <c r="BU294" i="8"/>
  <c r="BO253" i="8"/>
  <c r="BN360" i="8" s="1"/>
  <c r="BK257" i="8"/>
  <c r="CB240" i="8"/>
  <c r="CA347" i="8" s="1"/>
  <c r="BQ251" i="8"/>
  <c r="BY243" i="8"/>
  <c r="BX350" i="8" s="1"/>
  <c r="BX244" i="8"/>
  <c r="BW351" i="8" s="1"/>
  <c r="BL256" i="8"/>
  <c r="BK363" i="8" s="1"/>
  <c r="BI259" i="8"/>
  <c r="BH366" i="8" s="1"/>
  <c r="BU247" i="8"/>
  <c r="BT354" i="8" s="1"/>
  <c r="BT248" i="8"/>
  <c r="BO282" i="8"/>
  <c r="BH260" i="8" l="1"/>
  <c r="BH367" i="8"/>
  <c r="CD345" i="8"/>
  <c r="CD238" i="8"/>
  <c r="CC454" i="8" s="1"/>
  <c r="BS249" i="8"/>
  <c r="BG266" i="8"/>
  <c r="BV352" i="8"/>
  <c r="CB415" i="25"/>
  <c r="CB524" i="25"/>
  <c r="CB308" i="25"/>
  <c r="CB523" i="25"/>
  <c r="CB414" i="25"/>
  <c r="CB307" i="25"/>
  <c r="BK259" i="25"/>
  <c r="BK475" i="25"/>
  <c r="BK366" i="25"/>
  <c r="BU510" i="25"/>
  <c r="BU401" i="25"/>
  <c r="BU294" i="25"/>
  <c r="BU400" i="25"/>
  <c r="BU509" i="25"/>
  <c r="BU293" i="25"/>
  <c r="BQ393" i="25"/>
  <c r="BQ286" i="25"/>
  <c r="BQ502" i="25"/>
  <c r="BQ501" i="25"/>
  <c r="BQ285" i="25"/>
  <c r="BQ392" i="25"/>
  <c r="BF480" i="25"/>
  <c r="BF371" i="25"/>
  <c r="BF264" i="25"/>
  <c r="BJ488" i="25"/>
  <c r="BJ379" i="25"/>
  <c r="BJ272" i="25"/>
  <c r="BJ378" i="25"/>
  <c r="BJ487" i="25"/>
  <c r="BJ271" i="25"/>
  <c r="BZ244" i="25"/>
  <c r="BZ460" i="25"/>
  <c r="BZ351" i="25"/>
  <c r="CB242" i="25"/>
  <c r="CB349" i="25"/>
  <c r="CB458" i="25"/>
  <c r="BX246" i="25"/>
  <c r="BX462" i="25"/>
  <c r="BX353" i="25"/>
  <c r="BO362" i="25"/>
  <c r="BO255" i="25"/>
  <c r="BO471" i="25"/>
  <c r="BM385" i="25"/>
  <c r="BM494" i="25"/>
  <c r="BM278" i="25"/>
  <c r="BM277" i="25"/>
  <c r="BM493" i="25"/>
  <c r="BM384" i="25"/>
  <c r="BM496" i="25"/>
  <c r="BM387" i="25"/>
  <c r="BM280" i="25"/>
  <c r="BG373" i="8"/>
  <c r="BU249" i="25"/>
  <c r="BU356" i="25"/>
  <c r="BU465" i="25"/>
  <c r="BR252" i="25"/>
  <c r="BR468" i="25"/>
  <c r="BR359" i="25"/>
  <c r="BG370" i="25"/>
  <c r="BG479" i="25"/>
  <c r="BG263" i="25"/>
  <c r="CB525" i="25"/>
  <c r="CB416" i="25"/>
  <c r="CB309" i="25"/>
  <c r="BM257" i="25"/>
  <c r="BM473" i="25"/>
  <c r="BM364" i="25"/>
  <c r="BL365" i="25"/>
  <c r="BL474" i="25"/>
  <c r="BL258" i="25"/>
  <c r="BS355" i="8"/>
  <c r="BY352" i="25"/>
  <c r="BY245" i="25"/>
  <c r="BY461" i="25"/>
  <c r="BH478" i="25"/>
  <c r="BH262" i="25"/>
  <c r="BH369" i="25"/>
  <c r="CE239" i="25"/>
  <c r="CE346" i="25"/>
  <c r="CE455" i="25"/>
  <c r="BV464" i="25"/>
  <c r="BV248" i="25"/>
  <c r="BV355" i="25"/>
  <c r="CC348" i="25"/>
  <c r="CC241" i="25"/>
  <c r="CC457" i="25"/>
  <c r="CF345" i="25"/>
  <c r="CF454" i="25"/>
  <c r="CF238" i="25"/>
  <c r="BM386" i="25"/>
  <c r="BM279" i="25"/>
  <c r="BM495" i="25"/>
  <c r="BS506" i="25"/>
  <c r="BS290" i="25"/>
  <c r="BS397" i="25"/>
  <c r="BS505" i="25"/>
  <c r="BS289" i="25"/>
  <c r="BS396" i="25"/>
  <c r="BT250" i="25"/>
  <c r="BT357" i="25"/>
  <c r="BT466" i="25"/>
  <c r="CB527" i="25"/>
  <c r="CB418" i="25"/>
  <c r="CB311" i="25"/>
  <c r="BQ469" i="25"/>
  <c r="BQ360" i="25"/>
  <c r="BQ253" i="25"/>
  <c r="BW463" i="25"/>
  <c r="BW247" i="25"/>
  <c r="BW354" i="25"/>
  <c r="BS356" i="8"/>
  <c r="CB310" i="25"/>
  <c r="CB526" i="25"/>
  <c r="CB417" i="25"/>
  <c r="BN363" i="25"/>
  <c r="BN472" i="25"/>
  <c r="BN256" i="25"/>
  <c r="BY303" i="25"/>
  <c r="BY410" i="25"/>
  <c r="BY519" i="25"/>
  <c r="BY409" i="25"/>
  <c r="BY302" i="25"/>
  <c r="BY518" i="25"/>
  <c r="BW515" i="25"/>
  <c r="BW406" i="25"/>
  <c r="BW299" i="25"/>
  <c r="CA350" i="25"/>
  <c r="CA243" i="25"/>
  <c r="CA459" i="25"/>
  <c r="CD240" i="25"/>
  <c r="CD456" i="25"/>
  <c r="CD347" i="25"/>
  <c r="BS467" i="25"/>
  <c r="BS358" i="25"/>
  <c r="BS251" i="25"/>
  <c r="BJ273" i="25"/>
  <c r="BJ489" i="25"/>
  <c r="BJ380" i="25"/>
  <c r="BW405" i="25"/>
  <c r="BW298" i="25"/>
  <c r="BW514" i="25"/>
  <c r="BW513" i="25"/>
  <c r="BW404" i="25"/>
  <c r="BW297" i="25"/>
  <c r="BJ367" i="25"/>
  <c r="BJ260" i="25"/>
  <c r="BJ476" i="25"/>
  <c r="BP254" i="25"/>
  <c r="BP361" i="25"/>
  <c r="BP470" i="25"/>
  <c r="BH375" i="25"/>
  <c r="BH484" i="25"/>
  <c r="BH268" i="25"/>
  <c r="BH374" i="25"/>
  <c r="BH267" i="25"/>
  <c r="BH483" i="25"/>
  <c r="BI261" i="25"/>
  <c r="BI477" i="25"/>
  <c r="BI368" i="25"/>
  <c r="BN388" i="8"/>
  <c r="BJ258" i="8"/>
  <c r="BJ364" i="8"/>
  <c r="BU402" i="8"/>
  <c r="BV245" i="8"/>
  <c r="BF262" i="8"/>
  <c r="BJ365" i="8"/>
  <c r="BZ241" i="8"/>
  <c r="BP358" i="8"/>
  <c r="BI487" i="8"/>
  <c r="BY518" i="8"/>
  <c r="BM361" i="8"/>
  <c r="BM495" i="8"/>
  <c r="BF371" i="8"/>
  <c r="BP392" i="8"/>
  <c r="BP391" i="8"/>
  <c r="CC418" i="8"/>
  <c r="CC417" i="8"/>
  <c r="BF369" i="8"/>
  <c r="BK382" i="8"/>
  <c r="BK381" i="8"/>
  <c r="BI486" i="8"/>
  <c r="BP252" i="8"/>
  <c r="BP359" i="8"/>
  <c r="BM386" i="8"/>
  <c r="BM385" i="8"/>
  <c r="BF480" i="8"/>
  <c r="BP501" i="8"/>
  <c r="BT400" i="8"/>
  <c r="BT399" i="8"/>
  <c r="CE530" i="8"/>
  <c r="CE421" i="8"/>
  <c r="CE314" i="8"/>
  <c r="CA414" i="8"/>
  <c r="CA413" i="8"/>
  <c r="BY410" i="8"/>
  <c r="BY409" i="8"/>
  <c r="BZ348" i="8"/>
  <c r="BF368" i="8"/>
  <c r="BR396" i="8"/>
  <c r="BR395" i="8"/>
  <c r="BW406" i="8"/>
  <c r="BW405" i="8"/>
  <c r="BZ349" i="8"/>
  <c r="BI378" i="8"/>
  <c r="BI377" i="8"/>
  <c r="BG374" i="8"/>
  <c r="BN253" i="8"/>
  <c r="BM360" i="8" s="1"/>
  <c r="BW299" i="8"/>
  <c r="BW298" i="8"/>
  <c r="BF264" i="8"/>
  <c r="BP285" i="8"/>
  <c r="BP284" i="8"/>
  <c r="BY303" i="8"/>
  <c r="BY302" i="8"/>
  <c r="BU295" i="8"/>
  <c r="BG267" i="8"/>
  <c r="CB239" i="8"/>
  <c r="CA346" i="8" s="1"/>
  <c r="BP500" i="8"/>
  <c r="BM279" i="8"/>
  <c r="BM278" i="8"/>
  <c r="BM255" i="8"/>
  <c r="BT293" i="8"/>
  <c r="BT292" i="8"/>
  <c r="CC311" i="8"/>
  <c r="CC310" i="8"/>
  <c r="BZ242" i="8"/>
  <c r="BM494" i="8"/>
  <c r="BK275" i="8"/>
  <c r="BK274" i="8"/>
  <c r="BI271" i="8"/>
  <c r="BI270" i="8"/>
  <c r="CA307" i="8"/>
  <c r="CA306" i="8"/>
  <c r="BY519" i="8"/>
  <c r="BR289" i="8"/>
  <c r="BR288" i="8"/>
  <c r="BM254" i="8"/>
  <c r="BK473" i="8"/>
  <c r="BP468" i="8"/>
  <c r="BX460" i="8"/>
  <c r="BI475" i="8"/>
  <c r="BS465" i="8"/>
  <c r="BV462" i="8"/>
  <c r="CB456" i="8"/>
  <c r="BM471" i="8"/>
  <c r="BT464" i="8"/>
  <c r="BL472" i="8"/>
  <c r="BU510" i="8"/>
  <c r="BZ458" i="8"/>
  <c r="BZ457" i="8"/>
  <c r="BQ467" i="8"/>
  <c r="BJ474" i="8"/>
  <c r="BG476" i="8"/>
  <c r="BU463" i="8"/>
  <c r="BY459" i="8"/>
  <c r="BO469" i="8"/>
  <c r="BR466" i="8"/>
  <c r="CA523" i="8"/>
  <c r="CA522" i="8"/>
  <c r="CC527" i="8"/>
  <c r="CC526" i="8"/>
  <c r="BK491" i="8"/>
  <c r="BK490" i="8"/>
  <c r="BR505" i="8"/>
  <c r="BR504" i="8"/>
  <c r="BT508" i="8"/>
  <c r="BG483" i="8"/>
  <c r="BG482" i="8"/>
  <c r="BW515" i="8"/>
  <c r="BW514" i="8"/>
  <c r="BF478" i="8"/>
  <c r="BO498" i="8"/>
  <c r="CB455" i="8"/>
  <c r="BU511" i="8"/>
  <c r="BG477" i="8"/>
  <c r="BV461" i="8"/>
  <c r="BM470" i="8"/>
  <c r="CA240" i="8"/>
  <c r="BZ347" i="8" s="1"/>
  <c r="BW244" i="8"/>
  <c r="BV351" i="8" s="1"/>
  <c r="BU246" i="8"/>
  <c r="BT353" i="8" s="1"/>
  <c r="BJ257" i="8"/>
  <c r="BT247" i="8"/>
  <c r="BS354" i="8" s="1"/>
  <c r="BX243" i="8"/>
  <c r="BW350" i="8" s="1"/>
  <c r="BQ250" i="8"/>
  <c r="BP357" i="8" s="1"/>
  <c r="BN281" i="8"/>
  <c r="BP251" i="8"/>
  <c r="BH259" i="8"/>
  <c r="BG366" i="8" s="1"/>
  <c r="BS248" i="8"/>
  <c r="BK256" i="8"/>
  <c r="BJ363" i="8" s="1"/>
  <c r="BK472" i="8"/>
  <c r="BF477" i="8"/>
  <c r="BR249" i="8" l="1"/>
  <c r="BR356" i="8"/>
  <c r="BF265" i="8"/>
  <c r="BG260" i="8"/>
  <c r="BG367" i="8"/>
  <c r="BF476" i="8" s="1"/>
  <c r="BM387" i="8"/>
  <c r="BF372" i="8"/>
  <c r="BE264" i="8" s="1"/>
  <c r="BQ356" i="8"/>
  <c r="BU352" i="8"/>
  <c r="BI258" i="8"/>
  <c r="CC345" i="8"/>
  <c r="CC238" i="8"/>
  <c r="BO252" i="8"/>
  <c r="BX409" i="25"/>
  <c r="BX518" i="25"/>
  <c r="BX302" i="25"/>
  <c r="BX517" i="25"/>
  <c r="BX408" i="25"/>
  <c r="BX301" i="25"/>
  <c r="BK474" i="25"/>
  <c r="BK258" i="25"/>
  <c r="BK365" i="25"/>
  <c r="BI367" i="25"/>
  <c r="BI260" i="25"/>
  <c r="BI476" i="25"/>
  <c r="BV354" i="25"/>
  <c r="BV463" i="25"/>
  <c r="BV247" i="25"/>
  <c r="BS357" i="25"/>
  <c r="BS466" i="25"/>
  <c r="BS250" i="25"/>
  <c r="CE454" i="25"/>
  <c r="CE345" i="25"/>
  <c r="CE238" i="25"/>
  <c r="BL364" i="25"/>
  <c r="BL257" i="25"/>
  <c r="BL473" i="25"/>
  <c r="CA242" i="25"/>
  <c r="CA458" i="25"/>
  <c r="CA349" i="25"/>
  <c r="BJ475" i="25"/>
  <c r="BJ366" i="25"/>
  <c r="BJ259" i="25"/>
  <c r="BR358" i="25"/>
  <c r="BR251" i="25"/>
  <c r="BR467" i="25"/>
  <c r="CD455" i="25"/>
  <c r="CD239" i="25"/>
  <c r="CD346" i="25"/>
  <c r="CA525" i="25"/>
  <c r="CA416" i="25"/>
  <c r="CA309" i="25"/>
  <c r="BV297" i="25"/>
  <c r="BV513" i="25"/>
  <c r="BV404" i="25"/>
  <c r="BV403" i="25"/>
  <c r="BV296" i="25"/>
  <c r="BV512" i="25"/>
  <c r="BP360" i="25"/>
  <c r="BP469" i="25"/>
  <c r="BP253" i="25"/>
  <c r="BR289" i="25"/>
  <c r="BR505" i="25"/>
  <c r="BR396" i="25"/>
  <c r="BR504" i="25"/>
  <c r="BR288" i="25"/>
  <c r="BR395" i="25"/>
  <c r="BT356" i="25"/>
  <c r="BT249" i="25"/>
  <c r="BT465" i="25"/>
  <c r="BL493" i="25"/>
  <c r="BL384" i="25"/>
  <c r="BL277" i="25"/>
  <c r="BL492" i="25"/>
  <c r="BL383" i="25"/>
  <c r="BL276" i="25"/>
  <c r="BG374" i="25"/>
  <c r="BG267" i="25"/>
  <c r="BG483" i="25"/>
  <c r="BG482" i="25"/>
  <c r="BG266" i="25"/>
  <c r="BG373" i="25"/>
  <c r="BO358" i="8"/>
  <c r="BU245" i="8"/>
  <c r="CA526" i="25"/>
  <c r="CA310" i="25"/>
  <c r="CA417" i="25"/>
  <c r="CB348" i="25"/>
  <c r="CB241" i="25"/>
  <c r="CB457" i="25"/>
  <c r="BF370" i="25"/>
  <c r="BF263" i="25"/>
  <c r="BF479" i="25"/>
  <c r="BW462" i="25"/>
  <c r="BW353" i="25"/>
  <c r="BW246" i="25"/>
  <c r="BI378" i="25"/>
  <c r="BI271" i="25"/>
  <c r="BI487" i="25"/>
  <c r="BI377" i="25"/>
  <c r="BI270" i="25"/>
  <c r="BI486" i="25"/>
  <c r="BP392" i="25"/>
  <c r="BP501" i="25"/>
  <c r="BP285" i="25"/>
  <c r="BP391" i="25"/>
  <c r="BP500" i="25"/>
  <c r="BP284" i="25"/>
  <c r="CA307" i="25"/>
  <c r="CA414" i="25"/>
  <c r="CA523" i="25"/>
  <c r="CA522" i="25"/>
  <c r="CA413" i="25"/>
  <c r="CA306" i="25"/>
  <c r="BG369" i="25"/>
  <c r="BG262" i="25"/>
  <c r="BG478" i="25"/>
  <c r="BY460" i="25"/>
  <c r="BY351" i="25"/>
  <c r="BY244" i="25"/>
  <c r="CC456" i="25"/>
  <c r="CC240" i="25"/>
  <c r="CC347" i="25"/>
  <c r="BX245" i="25"/>
  <c r="BX352" i="25"/>
  <c r="BX461" i="25"/>
  <c r="BR355" i="8"/>
  <c r="BT294" i="8"/>
  <c r="BU464" i="25"/>
  <c r="BU248" i="25"/>
  <c r="BU355" i="25"/>
  <c r="BN362" i="25"/>
  <c r="BN471" i="25"/>
  <c r="BN255" i="25"/>
  <c r="BI488" i="25"/>
  <c r="BI379" i="25"/>
  <c r="BI272" i="25"/>
  <c r="CA524" i="25"/>
  <c r="CA308" i="25"/>
  <c r="CA415" i="25"/>
  <c r="BV298" i="25"/>
  <c r="BV405" i="25"/>
  <c r="BV514" i="25"/>
  <c r="BX517" i="8"/>
  <c r="BO254" i="25"/>
  <c r="BO470" i="25"/>
  <c r="BO361" i="25"/>
  <c r="BZ459" i="25"/>
  <c r="BZ350" i="25"/>
  <c r="BZ243" i="25"/>
  <c r="BL495" i="25"/>
  <c r="BL386" i="25"/>
  <c r="BL279" i="25"/>
  <c r="BL278" i="25"/>
  <c r="BL494" i="25"/>
  <c r="BL385" i="25"/>
  <c r="BI365" i="8"/>
  <c r="BH368" i="25"/>
  <c r="BH261" i="25"/>
  <c r="BH477" i="25"/>
  <c r="BM256" i="25"/>
  <c r="BM363" i="25"/>
  <c r="BM472" i="25"/>
  <c r="BQ252" i="25"/>
  <c r="BQ468" i="25"/>
  <c r="BQ359" i="25"/>
  <c r="BT293" i="25"/>
  <c r="BT509" i="25"/>
  <c r="BT400" i="25"/>
  <c r="BT508" i="25"/>
  <c r="BT292" i="25"/>
  <c r="BT399" i="25"/>
  <c r="BI364" i="8"/>
  <c r="BE369" i="8"/>
  <c r="BL361" i="8"/>
  <c r="BX518" i="8"/>
  <c r="BO499" i="8"/>
  <c r="BE262" i="8"/>
  <c r="BZ413" i="8"/>
  <c r="BZ412" i="8"/>
  <c r="BJ381" i="8"/>
  <c r="BJ380" i="8"/>
  <c r="BX409" i="8"/>
  <c r="BX408" i="8"/>
  <c r="BF373" i="8"/>
  <c r="CD420" i="8"/>
  <c r="CD529" i="8"/>
  <c r="CD313" i="8"/>
  <c r="BO391" i="8"/>
  <c r="BO390" i="8"/>
  <c r="BY241" i="8"/>
  <c r="BY349" i="8"/>
  <c r="BO500" i="8"/>
  <c r="BH377" i="8"/>
  <c r="BH376" i="8"/>
  <c r="BE370" i="8"/>
  <c r="CB417" i="8"/>
  <c r="CB416" i="8"/>
  <c r="BV405" i="8"/>
  <c r="BV404" i="8"/>
  <c r="BS399" i="8"/>
  <c r="BS398" i="8"/>
  <c r="BQ395" i="8"/>
  <c r="BQ394" i="8"/>
  <c r="BL255" i="8"/>
  <c r="BL362" i="8"/>
  <c r="BO359" i="8"/>
  <c r="BL385" i="8"/>
  <c r="BL384" i="8"/>
  <c r="BT401" i="8"/>
  <c r="BY348" i="8"/>
  <c r="BL278" i="8"/>
  <c r="BL277" i="8"/>
  <c r="BZ306" i="8"/>
  <c r="BZ305" i="8"/>
  <c r="BH270" i="8"/>
  <c r="BH269" i="8"/>
  <c r="CA239" i="8"/>
  <c r="BZ346" i="8" s="1"/>
  <c r="BV298" i="8"/>
  <c r="BV297" i="8"/>
  <c r="BJ274" i="8"/>
  <c r="BJ273" i="8"/>
  <c r="BE263" i="8"/>
  <c r="BL493" i="8"/>
  <c r="BH485" i="8"/>
  <c r="BL494" i="8"/>
  <c r="BY242" i="8"/>
  <c r="BX302" i="8"/>
  <c r="BX301" i="8"/>
  <c r="BL254" i="8"/>
  <c r="CB310" i="8"/>
  <c r="CB309" i="8"/>
  <c r="BF261" i="8"/>
  <c r="BE368" i="8" s="1"/>
  <c r="BH486" i="8"/>
  <c r="BE479" i="8"/>
  <c r="BQ288" i="8"/>
  <c r="BQ287" i="8"/>
  <c r="BS291" i="8"/>
  <c r="BO284" i="8"/>
  <c r="BO283" i="8"/>
  <c r="BF266" i="8"/>
  <c r="BT463" i="8"/>
  <c r="BY458" i="8"/>
  <c r="BL471" i="8"/>
  <c r="BP467" i="8"/>
  <c r="BX459" i="8"/>
  <c r="BW460" i="8"/>
  <c r="BR465" i="8"/>
  <c r="BU462" i="8"/>
  <c r="BI474" i="8"/>
  <c r="BT509" i="8"/>
  <c r="BN469" i="8"/>
  <c r="BH475" i="8"/>
  <c r="BQ466" i="8"/>
  <c r="CA455" i="8"/>
  <c r="BS464" i="8"/>
  <c r="BO468" i="8"/>
  <c r="CA456" i="8"/>
  <c r="BL470" i="8"/>
  <c r="BU461" i="8"/>
  <c r="BY457" i="8"/>
  <c r="BJ490" i="8"/>
  <c r="BJ489" i="8"/>
  <c r="BS507" i="8"/>
  <c r="BE478" i="8"/>
  <c r="BV514" i="8"/>
  <c r="BV513" i="8"/>
  <c r="BQ504" i="8"/>
  <c r="BQ503" i="8"/>
  <c r="CB526" i="8"/>
  <c r="CB525" i="8"/>
  <c r="BN497" i="8"/>
  <c r="BT510" i="8"/>
  <c r="BZ522" i="8"/>
  <c r="BZ521" i="8"/>
  <c r="BJ473" i="8"/>
  <c r="BF482" i="8"/>
  <c r="BF481" i="8"/>
  <c r="BG259" i="8"/>
  <c r="BP250" i="8"/>
  <c r="BO357" i="8" s="1"/>
  <c r="BM253" i="8"/>
  <c r="BL360" i="8" s="1"/>
  <c r="BS292" i="8"/>
  <c r="BO251" i="8"/>
  <c r="BW243" i="8"/>
  <c r="BV350" i="8" s="1"/>
  <c r="BV244" i="8"/>
  <c r="BU351" i="8" s="1"/>
  <c r="BQ249" i="8"/>
  <c r="BJ256" i="8"/>
  <c r="BI363" i="8" s="1"/>
  <c r="BM280" i="8"/>
  <c r="BS247" i="8"/>
  <c r="BR354" i="8" s="1"/>
  <c r="BS463" i="8"/>
  <c r="BR248" i="8"/>
  <c r="BZ456" i="8"/>
  <c r="BI257" i="8"/>
  <c r="BT246" i="8"/>
  <c r="BS353" i="8" s="1"/>
  <c r="BF366" i="8" l="1"/>
  <c r="BP356" i="8"/>
  <c r="CB454" i="8"/>
  <c r="BE371" i="8"/>
  <c r="BD263" i="8" s="1"/>
  <c r="BF367" i="8"/>
  <c r="BF260" i="8"/>
  <c r="BT352" i="8"/>
  <c r="BS352" i="8" s="1"/>
  <c r="BH258" i="8"/>
  <c r="BN359" i="8"/>
  <c r="CB238" i="8"/>
  <c r="CB345" i="8"/>
  <c r="BT245" i="8"/>
  <c r="BQ355" i="8"/>
  <c r="BH365" i="8"/>
  <c r="BS400" i="8"/>
  <c r="BW301" i="25"/>
  <c r="BW517" i="25"/>
  <c r="BW408" i="25"/>
  <c r="BW300" i="25"/>
  <c r="BW516" i="25"/>
  <c r="BW407" i="25"/>
  <c r="BL256" i="25"/>
  <c r="BL363" i="25"/>
  <c r="BL472" i="25"/>
  <c r="BT355" i="25"/>
  <c r="BT464" i="25"/>
  <c r="BT248" i="25"/>
  <c r="BQ395" i="25"/>
  <c r="BQ288" i="25"/>
  <c r="BQ504" i="25"/>
  <c r="BQ394" i="25"/>
  <c r="BQ503" i="25"/>
  <c r="BQ287" i="25"/>
  <c r="BZ308" i="25"/>
  <c r="BZ415" i="25"/>
  <c r="BZ524" i="25"/>
  <c r="BO284" i="25"/>
  <c r="BO500" i="25"/>
  <c r="BO391" i="25"/>
  <c r="BO283" i="25"/>
  <c r="BO499" i="25"/>
  <c r="BO390" i="25"/>
  <c r="BH271" i="25"/>
  <c r="BH378" i="25"/>
  <c r="BH487" i="25"/>
  <c r="BO360" i="25"/>
  <c r="BO469" i="25"/>
  <c r="BO253" i="25"/>
  <c r="CD454" i="25"/>
  <c r="CD345" i="25"/>
  <c r="CD238" i="25"/>
  <c r="BW245" i="25"/>
  <c r="BW461" i="25"/>
  <c r="BW352" i="25"/>
  <c r="CB347" i="25"/>
  <c r="CB240" i="25"/>
  <c r="CB456" i="25"/>
  <c r="CC346" i="25"/>
  <c r="CC455" i="25"/>
  <c r="CC239" i="25"/>
  <c r="BR357" i="25"/>
  <c r="BR466" i="25"/>
  <c r="BR250" i="25"/>
  <c r="BP468" i="25"/>
  <c r="BP359" i="25"/>
  <c r="BP252" i="25"/>
  <c r="BS249" i="25"/>
  <c r="BS356" i="25"/>
  <c r="BS465" i="25"/>
  <c r="BK278" i="25"/>
  <c r="BK494" i="25"/>
  <c r="BK385" i="25"/>
  <c r="BZ413" i="25"/>
  <c r="BZ522" i="25"/>
  <c r="BZ306" i="25"/>
  <c r="BZ521" i="25"/>
  <c r="BZ412" i="25"/>
  <c r="BZ305" i="25"/>
  <c r="BE370" i="25"/>
  <c r="BE479" i="25"/>
  <c r="BE263" i="25"/>
  <c r="BQ358" i="25"/>
  <c r="BQ467" i="25"/>
  <c r="BQ251" i="25"/>
  <c r="BZ349" i="25"/>
  <c r="BZ242" i="25"/>
  <c r="BZ458" i="25"/>
  <c r="BU354" i="25"/>
  <c r="BU463" i="25"/>
  <c r="BU247" i="25"/>
  <c r="BH367" i="25"/>
  <c r="BH260" i="25"/>
  <c r="BH476" i="25"/>
  <c r="BK492" i="25"/>
  <c r="BK383" i="25"/>
  <c r="BK276" i="25"/>
  <c r="BK491" i="25"/>
  <c r="BK382" i="25"/>
  <c r="BK275" i="25"/>
  <c r="BS293" i="8"/>
  <c r="BG261" i="25"/>
  <c r="BG368" i="25"/>
  <c r="BG477" i="25"/>
  <c r="BH486" i="25"/>
  <c r="BH377" i="25"/>
  <c r="BH270" i="25"/>
  <c r="BH269" i="25"/>
  <c r="BH485" i="25"/>
  <c r="BH376" i="25"/>
  <c r="BF373" i="25"/>
  <c r="BF266" i="25"/>
  <c r="BF482" i="25"/>
  <c r="BF372" i="25"/>
  <c r="BF481" i="25"/>
  <c r="BF265" i="25"/>
  <c r="BV462" i="25"/>
  <c r="BV246" i="25"/>
  <c r="BV353" i="25"/>
  <c r="BH364" i="8"/>
  <c r="BN470" i="25"/>
  <c r="BN361" i="25"/>
  <c r="BN254" i="25"/>
  <c r="BU296" i="25"/>
  <c r="BU403" i="25"/>
  <c r="BU512" i="25"/>
  <c r="BU402" i="25"/>
  <c r="BU511" i="25"/>
  <c r="BU295" i="25"/>
  <c r="BS292" i="25"/>
  <c r="BS399" i="25"/>
  <c r="BS508" i="25"/>
  <c r="BS507" i="25"/>
  <c r="BS398" i="25"/>
  <c r="BS291" i="25"/>
  <c r="BX460" i="25"/>
  <c r="BX244" i="25"/>
  <c r="BX351" i="25"/>
  <c r="BM255" i="25"/>
  <c r="BM362" i="25"/>
  <c r="BM471" i="25"/>
  <c r="BK493" i="25"/>
  <c r="BK384" i="25"/>
  <c r="BK277" i="25"/>
  <c r="BU513" i="25"/>
  <c r="BU404" i="25"/>
  <c r="BU297" i="25"/>
  <c r="BI475" i="25"/>
  <c r="BI366" i="25"/>
  <c r="BI259" i="25"/>
  <c r="BK257" i="25"/>
  <c r="BK364" i="25"/>
  <c r="BK473" i="25"/>
  <c r="BY350" i="25"/>
  <c r="BY243" i="25"/>
  <c r="BY459" i="25"/>
  <c r="BF369" i="25"/>
  <c r="BF262" i="25"/>
  <c r="BF478" i="25"/>
  <c r="BZ523" i="25"/>
  <c r="BZ307" i="25"/>
  <c r="BZ414" i="25"/>
  <c r="CA241" i="25"/>
  <c r="CA457" i="25"/>
  <c r="CA348" i="25"/>
  <c r="BZ525" i="25"/>
  <c r="BZ416" i="25"/>
  <c r="BZ309" i="25"/>
  <c r="BJ365" i="25"/>
  <c r="BJ474" i="25"/>
  <c r="BJ258" i="25"/>
  <c r="BK492" i="8"/>
  <c r="BW516" i="8"/>
  <c r="BN498" i="8"/>
  <c r="BW517" i="8"/>
  <c r="BX458" i="8"/>
  <c r="BE372" i="8"/>
  <c r="BK255" i="8"/>
  <c r="BD262" i="8"/>
  <c r="BG485" i="8"/>
  <c r="BK362" i="8"/>
  <c r="BN358" i="8"/>
  <c r="BD369" i="8"/>
  <c r="BK493" i="8"/>
  <c r="BN252" i="8"/>
  <c r="BU404" i="8"/>
  <c r="BU403" i="8"/>
  <c r="CA416" i="8"/>
  <c r="CA415" i="8"/>
  <c r="BG376" i="8"/>
  <c r="BG375" i="8"/>
  <c r="CC312" i="8"/>
  <c r="CC419" i="8"/>
  <c r="CC528" i="8"/>
  <c r="BK361" i="8"/>
  <c r="BY412" i="8"/>
  <c r="BY411" i="8"/>
  <c r="BI380" i="8"/>
  <c r="BI379" i="8"/>
  <c r="BW408" i="8"/>
  <c r="BW407" i="8"/>
  <c r="BP394" i="8"/>
  <c r="BP393" i="8"/>
  <c r="BK384" i="8"/>
  <c r="BK383" i="8"/>
  <c r="BE477" i="8"/>
  <c r="BX241" i="8"/>
  <c r="BX349" i="8"/>
  <c r="BN390" i="8"/>
  <c r="BN389" i="8"/>
  <c r="BL386" i="8"/>
  <c r="BN499" i="8"/>
  <c r="BR398" i="8"/>
  <c r="BR397" i="8"/>
  <c r="BX348" i="8"/>
  <c r="BH257" i="8"/>
  <c r="BP287" i="8"/>
  <c r="BP286" i="8"/>
  <c r="BG269" i="8"/>
  <c r="BG268" i="8"/>
  <c r="BZ240" i="8"/>
  <c r="BO467" i="8"/>
  <c r="BE261" i="8"/>
  <c r="BD368" i="8" s="1"/>
  <c r="CA309" i="8"/>
  <c r="CA308" i="8"/>
  <c r="BY305" i="8"/>
  <c r="BY304" i="8"/>
  <c r="BK254" i="8"/>
  <c r="BK277" i="8"/>
  <c r="BK276" i="8"/>
  <c r="BG484" i="8"/>
  <c r="BN283" i="8"/>
  <c r="BN282" i="8"/>
  <c r="BW301" i="8"/>
  <c r="BW300" i="8"/>
  <c r="BI273" i="8"/>
  <c r="BI272" i="8"/>
  <c r="BR290" i="8"/>
  <c r="BX242" i="8"/>
  <c r="BU297" i="8"/>
  <c r="BU296" i="8"/>
  <c r="BE265" i="8"/>
  <c r="BZ239" i="8"/>
  <c r="BR464" i="8"/>
  <c r="BK471" i="8"/>
  <c r="BM469" i="8"/>
  <c r="BJ472" i="8"/>
  <c r="BV460" i="8"/>
  <c r="BW459" i="8"/>
  <c r="BG475" i="8"/>
  <c r="BH474" i="8"/>
  <c r="BP466" i="8"/>
  <c r="BS508" i="8"/>
  <c r="BN468" i="8"/>
  <c r="BQ465" i="8"/>
  <c r="BT461" i="8"/>
  <c r="BZ455" i="8"/>
  <c r="BT462" i="8"/>
  <c r="BX457" i="8"/>
  <c r="CA525" i="8"/>
  <c r="CA524" i="8"/>
  <c r="BP503" i="8"/>
  <c r="BP502" i="8"/>
  <c r="BE481" i="8"/>
  <c r="BE480" i="8"/>
  <c r="BD478" i="8"/>
  <c r="BI473" i="8"/>
  <c r="BK470" i="8"/>
  <c r="BU513" i="8"/>
  <c r="BU512" i="8"/>
  <c r="BM496" i="8"/>
  <c r="BR506" i="8"/>
  <c r="BY521" i="8"/>
  <c r="BY520" i="8"/>
  <c r="BI489" i="8"/>
  <c r="BI488" i="8"/>
  <c r="BS509" i="8"/>
  <c r="BN251" i="8"/>
  <c r="BL253" i="8"/>
  <c r="BK360" i="8" s="1"/>
  <c r="BR247" i="8"/>
  <c r="BQ354" i="8" s="1"/>
  <c r="BL279" i="8"/>
  <c r="BS246" i="8"/>
  <c r="BR353" i="8" s="1"/>
  <c r="BI256" i="8"/>
  <c r="BH363" i="8" s="1"/>
  <c r="BO250" i="8"/>
  <c r="BN357" i="8" s="1"/>
  <c r="BP249" i="8"/>
  <c r="BO356" i="8" s="1"/>
  <c r="BQ248" i="8"/>
  <c r="BU244" i="8"/>
  <c r="BT351" i="8" s="1"/>
  <c r="BV243" i="8"/>
  <c r="BU350" i="8" s="1"/>
  <c r="BF259" i="8"/>
  <c r="BD370" i="8" l="1"/>
  <c r="BE367" i="8"/>
  <c r="BE260" i="8"/>
  <c r="BE476" i="8"/>
  <c r="CA454" i="8"/>
  <c r="BE366" i="8"/>
  <c r="BS245" i="8"/>
  <c r="BR352" i="8" s="1"/>
  <c r="BM359" i="8"/>
  <c r="BG258" i="8"/>
  <c r="BP355" i="8"/>
  <c r="BG365" i="8"/>
  <c r="BR292" i="8"/>
  <c r="CA345" i="8"/>
  <c r="CA238" i="8"/>
  <c r="BJ255" i="8"/>
  <c r="BR399" i="8"/>
  <c r="BG364" i="8"/>
  <c r="BJ362" i="8"/>
  <c r="BI365" i="25"/>
  <c r="BI258" i="25"/>
  <c r="BI474" i="25"/>
  <c r="BJ364" i="25"/>
  <c r="BJ257" i="25"/>
  <c r="BJ473" i="25"/>
  <c r="BT403" i="25"/>
  <c r="BT512" i="25"/>
  <c r="BT296" i="25"/>
  <c r="BJ275" i="25"/>
  <c r="BJ491" i="25"/>
  <c r="BJ382" i="25"/>
  <c r="BJ381" i="25"/>
  <c r="BJ490" i="25"/>
  <c r="BJ274" i="25"/>
  <c r="BV352" i="25"/>
  <c r="BV461" i="25"/>
  <c r="BV245" i="25"/>
  <c r="BZ348" i="25"/>
  <c r="BZ241" i="25"/>
  <c r="BZ457" i="25"/>
  <c r="BH475" i="25"/>
  <c r="BH259" i="25"/>
  <c r="BH366" i="25"/>
  <c r="BM361" i="25"/>
  <c r="BM254" i="25"/>
  <c r="BM470" i="25"/>
  <c r="BY305" i="25"/>
  <c r="BY412" i="25"/>
  <c r="BY521" i="25"/>
  <c r="BY520" i="25"/>
  <c r="BY411" i="25"/>
  <c r="BY304" i="25"/>
  <c r="CC345" i="25"/>
  <c r="CC454" i="25"/>
  <c r="CC238" i="25"/>
  <c r="BY524" i="25"/>
  <c r="BY415" i="25"/>
  <c r="BY308" i="25"/>
  <c r="BL255" i="25"/>
  <c r="BL362" i="25"/>
  <c r="BL471" i="25"/>
  <c r="BG376" i="25"/>
  <c r="BG269" i="25"/>
  <c r="BG485" i="25"/>
  <c r="BG375" i="25"/>
  <c r="BG268" i="25"/>
  <c r="BG484" i="25"/>
  <c r="CB346" i="25"/>
  <c r="CB239" i="25"/>
  <c r="CB455" i="25"/>
  <c r="BP287" i="25"/>
  <c r="BP503" i="25"/>
  <c r="BP394" i="25"/>
  <c r="BP393" i="25"/>
  <c r="BP286" i="25"/>
  <c r="BP502" i="25"/>
  <c r="BY414" i="25"/>
  <c r="BY523" i="25"/>
  <c r="BY307" i="25"/>
  <c r="BG377" i="25"/>
  <c r="BG270" i="25"/>
  <c r="BG486" i="25"/>
  <c r="BJ276" i="25"/>
  <c r="BJ383" i="25"/>
  <c r="BJ492" i="25"/>
  <c r="BY349" i="25"/>
  <c r="BY242" i="25"/>
  <c r="BY458" i="25"/>
  <c r="BK256" i="25"/>
  <c r="BK472" i="25"/>
  <c r="BK363" i="25"/>
  <c r="BE265" i="25"/>
  <c r="BE372" i="25"/>
  <c r="BE481" i="25"/>
  <c r="BE371" i="25"/>
  <c r="BE480" i="25"/>
  <c r="BE264" i="25"/>
  <c r="BY522" i="25"/>
  <c r="BY306" i="25"/>
  <c r="BY413" i="25"/>
  <c r="BN360" i="25"/>
  <c r="BN253" i="25"/>
  <c r="BN469" i="25"/>
  <c r="BO359" i="25"/>
  <c r="BO252" i="25"/>
  <c r="BO468" i="25"/>
  <c r="CA240" i="25"/>
  <c r="CA347" i="25"/>
  <c r="CA456" i="25"/>
  <c r="BV516" i="25"/>
  <c r="BV407" i="25"/>
  <c r="BV300" i="25"/>
  <c r="BV299" i="25"/>
  <c r="BV515" i="25"/>
  <c r="BV406" i="25"/>
  <c r="BT295" i="25"/>
  <c r="BT402" i="25"/>
  <c r="BT511" i="25"/>
  <c r="BT401" i="25"/>
  <c r="BT294" i="25"/>
  <c r="BT510" i="25"/>
  <c r="BP251" i="25"/>
  <c r="BP467" i="25"/>
  <c r="BP358" i="25"/>
  <c r="BR249" i="25"/>
  <c r="BR356" i="25"/>
  <c r="BR465" i="25"/>
  <c r="BN499" i="25"/>
  <c r="BN390" i="25"/>
  <c r="BN283" i="25"/>
  <c r="BN389" i="25"/>
  <c r="BN498" i="25"/>
  <c r="BN282" i="25"/>
  <c r="BE369" i="25"/>
  <c r="BE262" i="25"/>
  <c r="BE478" i="25"/>
  <c r="BJ493" i="25"/>
  <c r="BJ277" i="25"/>
  <c r="BJ384" i="25"/>
  <c r="BW244" i="25"/>
  <c r="BW460" i="25"/>
  <c r="BW351" i="25"/>
  <c r="BG367" i="25"/>
  <c r="BG260" i="25"/>
  <c r="BG476" i="25"/>
  <c r="BF368" i="25"/>
  <c r="BF477" i="25"/>
  <c r="BF261" i="25"/>
  <c r="BD479" i="25"/>
  <c r="BD263" i="25"/>
  <c r="BD370" i="25"/>
  <c r="BS248" i="25"/>
  <c r="BS355" i="25"/>
  <c r="BS464" i="25"/>
  <c r="BX350" i="25"/>
  <c r="BX459" i="25"/>
  <c r="BX243" i="25"/>
  <c r="BR398" i="25"/>
  <c r="BR291" i="25"/>
  <c r="BR507" i="25"/>
  <c r="BR506" i="25"/>
  <c r="BR397" i="25"/>
  <c r="BR290" i="25"/>
  <c r="BU462" i="25"/>
  <c r="BU246" i="25"/>
  <c r="BU353" i="25"/>
  <c r="BT354" i="25"/>
  <c r="BT463" i="25"/>
  <c r="BT247" i="25"/>
  <c r="BQ250" i="25"/>
  <c r="BQ466" i="25"/>
  <c r="BQ357" i="25"/>
  <c r="BM252" i="8"/>
  <c r="BM358" i="8"/>
  <c r="BC369" i="8"/>
  <c r="BJ492" i="8"/>
  <c r="BV515" i="8"/>
  <c r="BW348" i="8"/>
  <c r="BJ491" i="8"/>
  <c r="BX411" i="8"/>
  <c r="BX410" i="8"/>
  <c r="BW242" i="8"/>
  <c r="BW349" i="8"/>
  <c r="BZ415" i="8"/>
  <c r="BZ414" i="8"/>
  <c r="BQ396" i="8"/>
  <c r="BT403" i="8"/>
  <c r="BT402" i="8"/>
  <c r="BH379" i="8"/>
  <c r="BH378" i="8"/>
  <c r="CB311" i="8"/>
  <c r="CB418" i="8"/>
  <c r="CB527" i="8"/>
  <c r="BV407" i="8"/>
  <c r="BV406" i="8"/>
  <c r="BY240" i="8"/>
  <c r="BY347" i="8"/>
  <c r="BD371" i="8"/>
  <c r="BM389" i="8"/>
  <c r="BM388" i="8"/>
  <c r="BF375" i="8"/>
  <c r="BF374" i="8"/>
  <c r="BO393" i="8"/>
  <c r="BO392" i="8"/>
  <c r="BM497" i="8"/>
  <c r="BV516" i="8"/>
  <c r="BJ383" i="8"/>
  <c r="BJ382" i="8"/>
  <c r="BD367" i="8"/>
  <c r="BK385" i="8"/>
  <c r="BY239" i="8"/>
  <c r="BY346" i="8"/>
  <c r="BJ361" i="8"/>
  <c r="BT296" i="8"/>
  <c r="BT295" i="8"/>
  <c r="BF268" i="8"/>
  <c r="BF267" i="8"/>
  <c r="BJ276" i="8"/>
  <c r="BJ275" i="8"/>
  <c r="BO286" i="8"/>
  <c r="BO285" i="8"/>
  <c r="BJ254" i="8"/>
  <c r="BQ289" i="8"/>
  <c r="BR291" i="8"/>
  <c r="BM498" i="8"/>
  <c r="BH272" i="8"/>
  <c r="BH271" i="8"/>
  <c r="BX304" i="8"/>
  <c r="BX303" i="8"/>
  <c r="BD264" i="8"/>
  <c r="BV300" i="8"/>
  <c r="BV299" i="8"/>
  <c r="BZ308" i="8"/>
  <c r="BZ307" i="8"/>
  <c r="BJ471" i="8"/>
  <c r="BF483" i="8"/>
  <c r="BW241" i="8"/>
  <c r="BF484" i="8"/>
  <c r="BD260" i="8"/>
  <c r="BM282" i="8"/>
  <c r="BM281" i="8"/>
  <c r="BD261" i="8"/>
  <c r="BC368" i="8" s="1"/>
  <c r="BO466" i="8"/>
  <c r="BF475" i="8"/>
  <c r="BG474" i="8"/>
  <c r="BW457" i="8"/>
  <c r="BM468" i="8"/>
  <c r="BR463" i="8"/>
  <c r="BD477" i="8"/>
  <c r="BY455" i="8"/>
  <c r="BY456" i="8"/>
  <c r="BL469" i="8"/>
  <c r="BH473" i="8"/>
  <c r="BI472" i="8"/>
  <c r="BU460" i="8"/>
  <c r="BP465" i="8"/>
  <c r="BJ470" i="8"/>
  <c r="BV459" i="8"/>
  <c r="BQ464" i="8"/>
  <c r="BL495" i="8"/>
  <c r="BR508" i="8"/>
  <c r="BW458" i="8"/>
  <c r="BD480" i="8"/>
  <c r="BD479" i="8"/>
  <c r="BX520" i="8"/>
  <c r="BX519" i="8"/>
  <c r="BH488" i="8"/>
  <c r="BH487" i="8"/>
  <c r="BO502" i="8"/>
  <c r="BO501" i="8"/>
  <c r="BQ505" i="8"/>
  <c r="BR507" i="8"/>
  <c r="BS461" i="8"/>
  <c r="BT512" i="8"/>
  <c r="BT511" i="8"/>
  <c r="BD476" i="8"/>
  <c r="BZ524" i="8"/>
  <c r="BZ523" i="8"/>
  <c r="BS462" i="8"/>
  <c r="BN467" i="8"/>
  <c r="BT244" i="8"/>
  <c r="BS351" i="8" s="1"/>
  <c r="BP248" i="8"/>
  <c r="BN250" i="8"/>
  <c r="BM357" i="8" s="1"/>
  <c r="BQ247" i="8"/>
  <c r="BP354" i="8" s="1"/>
  <c r="BH256" i="8"/>
  <c r="BG363" i="8" s="1"/>
  <c r="BG257" i="8"/>
  <c r="BK253" i="8"/>
  <c r="BJ360" i="8" s="1"/>
  <c r="BK469" i="8"/>
  <c r="BR246" i="8"/>
  <c r="BQ353" i="8" s="1"/>
  <c r="BM251" i="8"/>
  <c r="BU243" i="8"/>
  <c r="BT350" i="8" s="1"/>
  <c r="BK278" i="8"/>
  <c r="BO249" i="8"/>
  <c r="BN356" i="8" s="1"/>
  <c r="BC478" i="8"/>
  <c r="BE259" i="8"/>
  <c r="BD366" i="8" l="1"/>
  <c r="BR245" i="8"/>
  <c r="BF474" i="8"/>
  <c r="BO355" i="8"/>
  <c r="BL359" i="8"/>
  <c r="BF365" i="8"/>
  <c r="BZ454" i="8"/>
  <c r="BF364" i="8"/>
  <c r="BI362" i="8"/>
  <c r="BI255" i="8"/>
  <c r="BQ398" i="8"/>
  <c r="BZ345" i="8"/>
  <c r="BZ238" i="8"/>
  <c r="BX240" i="8"/>
  <c r="BL252" i="8"/>
  <c r="BK252" i="8" s="1"/>
  <c r="BP357" i="25"/>
  <c r="BP250" i="25"/>
  <c r="BP466" i="25"/>
  <c r="BT246" i="25"/>
  <c r="BT462" i="25"/>
  <c r="BT353" i="25"/>
  <c r="BE261" i="25"/>
  <c r="BE477" i="25"/>
  <c r="BE368" i="25"/>
  <c r="BF268" i="25"/>
  <c r="BF375" i="25"/>
  <c r="BF484" i="25"/>
  <c r="BF483" i="25"/>
  <c r="BF267" i="25"/>
  <c r="BF374" i="25"/>
  <c r="BX412" i="25"/>
  <c r="BX305" i="25"/>
  <c r="BX521" i="25"/>
  <c r="BU461" i="25"/>
  <c r="BU352" i="25"/>
  <c r="BU245" i="25"/>
  <c r="BS510" i="25"/>
  <c r="BS294" i="25"/>
  <c r="BS401" i="25"/>
  <c r="BS509" i="25"/>
  <c r="BS400" i="25"/>
  <c r="BS293" i="25"/>
  <c r="BJ472" i="25"/>
  <c r="BJ363" i="25"/>
  <c r="BJ256" i="25"/>
  <c r="BX523" i="25"/>
  <c r="BX414" i="25"/>
  <c r="BX307" i="25"/>
  <c r="BM360" i="25"/>
  <c r="BM469" i="25"/>
  <c r="BM253" i="25"/>
  <c r="CB238" i="25"/>
  <c r="CB454" i="25"/>
  <c r="CB345" i="25"/>
  <c r="BL254" i="25"/>
  <c r="BL470" i="25"/>
  <c r="BL361" i="25"/>
  <c r="BX458" i="25"/>
  <c r="BX242" i="25"/>
  <c r="BX349" i="25"/>
  <c r="BF376" i="25"/>
  <c r="BF485" i="25"/>
  <c r="BF269" i="25"/>
  <c r="BI381" i="25"/>
  <c r="BI490" i="25"/>
  <c r="BI274" i="25"/>
  <c r="BI380" i="25"/>
  <c r="BI489" i="25"/>
  <c r="BI273" i="25"/>
  <c r="BI257" i="25"/>
  <c r="BI364" i="25"/>
  <c r="BI473" i="25"/>
  <c r="CA346" i="25"/>
  <c r="CA455" i="25"/>
  <c r="CA239" i="25"/>
  <c r="BV351" i="25"/>
  <c r="BV244" i="25"/>
  <c r="BV460" i="25"/>
  <c r="BS295" i="25"/>
  <c r="BS511" i="25"/>
  <c r="BS402" i="25"/>
  <c r="BO393" i="25"/>
  <c r="BO502" i="25"/>
  <c r="BO286" i="25"/>
  <c r="BO392" i="25"/>
  <c r="BO285" i="25"/>
  <c r="BO501" i="25"/>
  <c r="BX520" i="25"/>
  <c r="BX304" i="25"/>
  <c r="BX411" i="25"/>
  <c r="BX410" i="25"/>
  <c r="BX519" i="25"/>
  <c r="BX303" i="25"/>
  <c r="BG259" i="25"/>
  <c r="BG475" i="25"/>
  <c r="BG366" i="25"/>
  <c r="BX413" i="25"/>
  <c r="BX522" i="25"/>
  <c r="BX306" i="25"/>
  <c r="BD478" i="25"/>
  <c r="BD369" i="25"/>
  <c r="BD262" i="25"/>
  <c r="BQ356" i="25"/>
  <c r="BQ249" i="25"/>
  <c r="BQ465" i="25"/>
  <c r="BH365" i="25"/>
  <c r="BH474" i="25"/>
  <c r="BH258" i="25"/>
  <c r="BF476" i="25"/>
  <c r="BF260" i="25"/>
  <c r="BF367" i="25"/>
  <c r="BZ347" i="25"/>
  <c r="BZ240" i="25"/>
  <c r="BZ456" i="25"/>
  <c r="BD264" i="25"/>
  <c r="BC263" i="25" s="1"/>
  <c r="BD480" i="25"/>
  <c r="BD371" i="25"/>
  <c r="BI383" i="25"/>
  <c r="BI492" i="25"/>
  <c r="BI276" i="25"/>
  <c r="BK362" i="25"/>
  <c r="BK255" i="25"/>
  <c r="BK471" i="25"/>
  <c r="BR355" i="25"/>
  <c r="BR464" i="25"/>
  <c r="BR248" i="25"/>
  <c r="BS247" i="25"/>
  <c r="BS463" i="25"/>
  <c r="BS354" i="25"/>
  <c r="BC370" i="8"/>
  <c r="BW459" i="25"/>
  <c r="BW243" i="25"/>
  <c r="BW350" i="25"/>
  <c r="BC479" i="25"/>
  <c r="BM389" i="25"/>
  <c r="BM498" i="25"/>
  <c r="BM282" i="25"/>
  <c r="BM388" i="25"/>
  <c r="BM497" i="25"/>
  <c r="BM281" i="25"/>
  <c r="BU299" i="25"/>
  <c r="BU515" i="25"/>
  <c r="BU406" i="25"/>
  <c r="BU405" i="25"/>
  <c r="BU514" i="25"/>
  <c r="BU298" i="25"/>
  <c r="BY241" i="25"/>
  <c r="BY457" i="25"/>
  <c r="BY348" i="25"/>
  <c r="BI491" i="25"/>
  <c r="BI382" i="25"/>
  <c r="BI275" i="25"/>
  <c r="BQ397" i="25"/>
  <c r="BQ290" i="25"/>
  <c r="BQ506" i="25"/>
  <c r="BQ505" i="25"/>
  <c r="BQ396" i="25"/>
  <c r="BQ289" i="25"/>
  <c r="BO467" i="25"/>
  <c r="BO251" i="25"/>
  <c r="BO358" i="25"/>
  <c r="BN359" i="25"/>
  <c r="BN252" i="25"/>
  <c r="BN468" i="25"/>
  <c r="BL358" i="8"/>
  <c r="BU514" i="8"/>
  <c r="BV242" i="8"/>
  <c r="BJ384" i="8"/>
  <c r="BI361" i="8"/>
  <c r="BV348" i="8"/>
  <c r="BC476" i="8"/>
  <c r="BU515" i="8"/>
  <c r="BI490" i="8"/>
  <c r="BE482" i="8"/>
  <c r="BX346" i="8"/>
  <c r="BE483" i="8"/>
  <c r="CA526" i="8"/>
  <c r="CA310" i="8"/>
  <c r="CA417" i="8"/>
  <c r="BP395" i="8"/>
  <c r="BN392" i="8"/>
  <c r="BN391" i="8"/>
  <c r="BX347" i="8"/>
  <c r="BQ397" i="8"/>
  <c r="BQ352" i="8"/>
  <c r="BC367" i="8"/>
  <c r="BI382" i="8"/>
  <c r="BI381" i="8"/>
  <c r="BG378" i="8"/>
  <c r="BG377" i="8"/>
  <c r="BL388" i="8"/>
  <c r="BL387" i="8"/>
  <c r="BY414" i="8"/>
  <c r="BY413" i="8"/>
  <c r="BE374" i="8"/>
  <c r="BE373" i="8"/>
  <c r="BV349" i="8"/>
  <c r="BX239" i="8"/>
  <c r="BU406" i="8"/>
  <c r="BU405" i="8"/>
  <c r="BS402" i="8"/>
  <c r="BS401" i="8"/>
  <c r="BI491" i="8"/>
  <c r="BW410" i="8"/>
  <c r="BW409" i="8"/>
  <c r="BJ277" i="8"/>
  <c r="BL281" i="8"/>
  <c r="BL280" i="8"/>
  <c r="BC263" i="8"/>
  <c r="BW303" i="8"/>
  <c r="BW302" i="8"/>
  <c r="BC260" i="8"/>
  <c r="BG473" i="8"/>
  <c r="BG271" i="8"/>
  <c r="BG270" i="8"/>
  <c r="BV241" i="8"/>
  <c r="BI275" i="8"/>
  <c r="BI274" i="8"/>
  <c r="BL497" i="8"/>
  <c r="BQ291" i="8"/>
  <c r="BE267" i="8"/>
  <c r="BE266" i="8"/>
  <c r="BC262" i="8"/>
  <c r="BY307" i="8"/>
  <c r="BY306" i="8"/>
  <c r="BP288" i="8"/>
  <c r="BS295" i="8"/>
  <c r="BS294" i="8"/>
  <c r="BL496" i="8"/>
  <c r="BQ290" i="8"/>
  <c r="BU299" i="8"/>
  <c r="BU298" i="8"/>
  <c r="BF258" i="8"/>
  <c r="BI254" i="8"/>
  <c r="BN285" i="8"/>
  <c r="BN284" i="8"/>
  <c r="BC261" i="8"/>
  <c r="BL468" i="8"/>
  <c r="BU459" i="8"/>
  <c r="BX456" i="8"/>
  <c r="BQ506" i="8"/>
  <c r="BI470" i="8"/>
  <c r="BQ463" i="8"/>
  <c r="BI471" i="8"/>
  <c r="BO465" i="8"/>
  <c r="BX455" i="8"/>
  <c r="BV458" i="8"/>
  <c r="BR462" i="8"/>
  <c r="BT460" i="8"/>
  <c r="BN466" i="8"/>
  <c r="BE475" i="8"/>
  <c r="BM467" i="8"/>
  <c r="BP464" i="8"/>
  <c r="BR461" i="8"/>
  <c r="BV457" i="8"/>
  <c r="BY523" i="8"/>
  <c r="BY522" i="8"/>
  <c r="BS511" i="8"/>
  <c r="BS510" i="8"/>
  <c r="BK494" i="8"/>
  <c r="BW519" i="8"/>
  <c r="BW518" i="8"/>
  <c r="BP504" i="8"/>
  <c r="BN501" i="8"/>
  <c r="BN500" i="8"/>
  <c r="BC477" i="8"/>
  <c r="BC479" i="8"/>
  <c r="BG487" i="8"/>
  <c r="BG486" i="8"/>
  <c r="BQ507" i="8"/>
  <c r="BH472" i="8"/>
  <c r="BJ253" i="8"/>
  <c r="BI360" i="8" s="1"/>
  <c r="BQ245" i="8"/>
  <c r="BP247" i="8"/>
  <c r="BO354" i="8" s="1"/>
  <c r="BT243" i="8"/>
  <c r="BS350" i="8" s="1"/>
  <c r="BM250" i="8"/>
  <c r="BL357" i="8" s="1"/>
  <c r="BD259" i="8"/>
  <c r="BC366" i="8" s="1"/>
  <c r="BL251" i="8"/>
  <c r="BO248" i="8"/>
  <c r="BQ246" i="8"/>
  <c r="BP353" i="8" s="1"/>
  <c r="BF257" i="8"/>
  <c r="BF473" i="8"/>
  <c r="BG256" i="8"/>
  <c r="BF363" i="8" s="1"/>
  <c r="BN249" i="8"/>
  <c r="BM356" i="8" s="1"/>
  <c r="BS460" i="8"/>
  <c r="BN355" i="8" l="1"/>
  <c r="BH362" i="8"/>
  <c r="BE365" i="8"/>
  <c r="BH255" i="8"/>
  <c r="BG255" i="8" s="1"/>
  <c r="BY454" i="8"/>
  <c r="BW347" i="8"/>
  <c r="BG362" i="8"/>
  <c r="BK359" i="8"/>
  <c r="BJ252" i="8" s="1"/>
  <c r="BY238" i="8"/>
  <c r="BY345" i="8"/>
  <c r="BU242" i="8"/>
  <c r="BW306" i="25"/>
  <c r="BW413" i="25"/>
  <c r="BW522" i="25"/>
  <c r="BW458" i="25"/>
  <c r="BW242" i="25"/>
  <c r="BW349" i="25"/>
  <c r="BW305" i="25"/>
  <c r="BW412" i="25"/>
  <c r="BW521" i="25"/>
  <c r="BH473" i="25"/>
  <c r="BH257" i="25"/>
  <c r="BH364" i="25"/>
  <c r="BH273" i="25"/>
  <c r="BH380" i="25"/>
  <c r="BH489" i="25"/>
  <c r="BH272" i="25"/>
  <c r="BH488" i="25"/>
  <c r="BH379" i="25"/>
  <c r="BD477" i="25"/>
  <c r="BD368" i="25"/>
  <c r="BD261" i="25"/>
  <c r="BL497" i="25"/>
  <c r="BL281" i="25"/>
  <c r="BL388" i="25"/>
  <c r="BL280" i="25"/>
  <c r="BL387" i="25"/>
  <c r="BL496" i="25"/>
  <c r="BC370" i="25"/>
  <c r="CA454" i="25"/>
  <c r="CA345" i="25"/>
  <c r="CA238" i="25"/>
  <c r="BI472" i="25"/>
  <c r="BI363" i="25"/>
  <c r="BI256" i="25"/>
  <c r="BE268" i="25"/>
  <c r="BE375" i="25"/>
  <c r="BE484" i="25"/>
  <c r="BN251" i="25"/>
  <c r="BN467" i="25"/>
  <c r="BN358" i="25"/>
  <c r="BG474" i="25"/>
  <c r="BG365" i="25"/>
  <c r="BG258" i="25"/>
  <c r="BP505" i="25"/>
  <c r="BP396" i="25"/>
  <c r="BP289" i="25"/>
  <c r="BP504" i="25"/>
  <c r="BP288" i="25"/>
  <c r="BP395" i="25"/>
  <c r="BQ464" i="25"/>
  <c r="BQ248" i="25"/>
  <c r="BQ355" i="25"/>
  <c r="BW411" i="25"/>
  <c r="BW304" i="25"/>
  <c r="BW520" i="25"/>
  <c r="BR400" i="25"/>
  <c r="BR509" i="25"/>
  <c r="BR293" i="25"/>
  <c r="BR508" i="25"/>
  <c r="BR399" i="25"/>
  <c r="BR292" i="25"/>
  <c r="BE267" i="25"/>
  <c r="BE483" i="25"/>
  <c r="BE374" i="25"/>
  <c r="BE266" i="25"/>
  <c r="BE482" i="25"/>
  <c r="BE373" i="25"/>
  <c r="BX241" i="25"/>
  <c r="BX457" i="25"/>
  <c r="BX348" i="25"/>
  <c r="BJ255" i="25"/>
  <c r="BJ362" i="25"/>
  <c r="BJ471" i="25"/>
  <c r="BC369" i="25"/>
  <c r="BC262" i="25"/>
  <c r="BC478" i="25"/>
  <c r="BZ455" i="25"/>
  <c r="BZ239" i="25"/>
  <c r="BZ346" i="25"/>
  <c r="BK254" i="25"/>
  <c r="BK470" i="25"/>
  <c r="BK361" i="25"/>
  <c r="BR510" i="25"/>
  <c r="BR401" i="25"/>
  <c r="BR294" i="25"/>
  <c r="BM468" i="25"/>
  <c r="BM252" i="25"/>
  <c r="BM359" i="25"/>
  <c r="BP465" i="25"/>
  <c r="BP249" i="25"/>
  <c r="BP356" i="25"/>
  <c r="BU244" i="25"/>
  <c r="BU460" i="25"/>
  <c r="BU351" i="25"/>
  <c r="BK358" i="8"/>
  <c r="BH274" i="25"/>
  <c r="BH381" i="25"/>
  <c r="BH490" i="25"/>
  <c r="BS353" i="25"/>
  <c r="BS246" i="25"/>
  <c r="BS462" i="25"/>
  <c r="BT514" i="25"/>
  <c r="BT405" i="25"/>
  <c r="BT298" i="25"/>
  <c r="BT404" i="25"/>
  <c r="BT513" i="25"/>
  <c r="BT297" i="25"/>
  <c r="BF366" i="25"/>
  <c r="BF259" i="25"/>
  <c r="BF475" i="25"/>
  <c r="BO466" i="25"/>
  <c r="BO357" i="25"/>
  <c r="BO250" i="25"/>
  <c r="BH491" i="25"/>
  <c r="BH382" i="25"/>
  <c r="BH275" i="25"/>
  <c r="BV243" i="25"/>
  <c r="BV350" i="25"/>
  <c r="BV459" i="25"/>
  <c r="BL360" i="25"/>
  <c r="BL253" i="25"/>
  <c r="BL469" i="25"/>
  <c r="BY347" i="25"/>
  <c r="BY240" i="25"/>
  <c r="BY456" i="25"/>
  <c r="BN285" i="25"/>
  <c r="BN392" i="25"/>
  <c r="BN501" i="25"/>
  <c r="BN391" i="25"/>
  <c r="BN284" i="25"/>
  <c r="BN500" i="25"/>
  <c r="BR463" i="25"/>
  <c r="BR247" i="25"/>
  <c r="BR354" i="25"/>
  <c r="BE260" i="25"/>
  <c r="BE367" i="25"/>
  <c r="BE476" i="25"/>
  <c r="BW519" i="25"/>
  <c r="BW410" i="25"/>
  <c r="BW303" i="25"/>
  <c r="BW302" i="25"/>
  <c r="BW409" i="25"/>
  <c r="BW518" i="25"/>
  <c r="BT352" i="25"/>
  <c r="BT461" i="25"/>
  <c r="BT245" i="25"/>
  <c r="BW240" i="8"/>
  <c r="BW346" i="8"/>
  <c r="BP289" i="8"/>
  <c r="BB369" i="8"/>
  <c r="BD481" i="8"/>
  <c r="BK387" i="8"/>
  <c r="BK386" i="8"/>
  <c r="BH254" i="8"/>
  <c r="BH361" i="8"/>
  <c r="BM391" i="8"/>
  <c r="BM390" i="8"/>
  <c r="BH381" i="8"/>
  <c r="BH380" i="8"/>
  <c r="BP352" i="8"/>
  <c r="BT405" i="8"/>
  <c r="BT404" i="8"/>
  <c r="BU349" i="8"/>
  <c r="BI383" i="8"/>
  <c r="BK495" i="8"/>
  <c r="BU348" i="8"/>
  <c r="BP397" i="8"/>
  <c r="BF377" i="8"/>
  <c r="BF376" i="8"/>
  <c r="BW239" i="8"/>
  <c r="BP396" i="8"/>
  <c r="BK496" i="8"/>
  <c r="BR401" i="8"/>
  <c r="BR400" i="8"/>
  <c r="BB367" i="8"/>
  <c r="BZ525" i="8"/>
  <c r="BZ309" i="8"/>
  <c r="BZ416" i="8"/>
  <c r="BD373" i="8"/>
  <c r="BD372" i="8"/>
  <c r="BE364" i="8"/>
  <c r="BV409" i="8"/>
  <c r="BV408" i="8"/>
  <c r="BB368" i="8"/>
  <c r="BO394" i="8"/>
  <c r="BD482" i="8"/>
  <c r="BX413" i="8"/>
  <c r="BX412" i="8"/>
  <c r="BO287" i="8"/>
  <c r="BM284" i="8"/>
  <c r="BM283" i="8"/>
  <c r="BX306" i="8"/>
  <c r="BX305" i="8"/>
  <c r="BB260" i="8"/>
  <c r="BV302" i="8"/>
  <c r="BV301" i="8"/>
  <c r="BB262" i="8"/>
  <c r="BD266" i="8"/>
  <c r="BD265" i="8"/>
  <c r="BE258" i="8"/>
  <c r="BD365" i="8" s="1"/>
  <c r="BT298" i="8"/>
  <c r="BT297" i="8"/>
  <c r="BK280" i="8"/>
  <c r="BK279" i="8"/>
  <c r="BS244" i="8"/>
  <c r="BI276" i="8"/>
  <c r="BH489" i="8"/>
  <c r="BT514" i="8"/>
  <c r="BP290" i="8"/>
  <c r="BH274" i="8"/>
  <c r="BH273" i="8"/>
  <c r="BH490" i="8"/>
  <c r="BT513" i="8"/>
  <c r="BR294" i="8"/>
  <c r="BR293" i="8"/>
  <c r="BU241" i="8"/>
  <c r="BB261" i="8"/>
  <c r="BF270" i="8"/>
  <c r="BF269" i="8"/>
  <c r="BB478" i="8"/>
  <c r="BE474" i="8"/>
  <c r="BN465" i="8"/>
  <c r="BT459" i="8"/>
  <c r="BJ469" i="8"/>
  <c r="BO464" i="8"/>
  <c r="BU458" i="8"/>
  <c r="BW456" i="8"/>
  <c r="BH471" i="8"/>
  <c r="BQ462" i="8"/>
  <c r="BW455" i="8"/>
  <c r="BP506" i="8"/>
  <c r="BG472" i="8"/>
  <c r="BK468" i="8"/>
  <c r="BM500" i="8"/>
  <c r="BM499" i="8"/>
  <c r="BD475" i="8"/>
  <c r="BM466" i="8"/>
  <c r="BJ493" i="8"/>
  <c r="BV518" i="8"/>
  <c r="BV517" i="8"/>
  <c r="BU457" i="8"/>
  <c r="BR510" i="8"/>
  <c r="BR509" i="8"/>
  <c r="BB476" i="8"/>
  <c r="BH470" i="8"/>
  <c r="BO503" i="8"/>
  <c r="BX522" i="8"/>
  <c r="BX521" i="8"/>
  <c r="BP505" i="8"/>
  <c r="BP463" i="8"/>
  <c r="BF486" i="8"/>
  <c r="BF485" i="8"/>
  <c r="BB477" i="8"/>
  <c r="BL467" i="8"/>
  <c r="BQ461" i="8"/>
  <c r="BN248" i="8"/>
  <c r="BM355" i="8" s="1"/>
  <c r="BO247" i="8"/>
  <c r="BN354" i="8" s="1"/>
  <c r="BF256" i="8"/>
  <c r="BE363" i="8" s="1"/>
  <c r="BK251" i="8"/>
  <c r="BP245" i="8"/>
  <c r="BC259" i="8"/>
  <c r="BB366" i="8" s="1"/>
  <c r="BP246" i="8"/>
  <c r="BO353" i="8" s="1"/>
  <c r="BL250" i="8"/>
  <c r="BK357" i="8" s="1"/>
  <c r="BE257" i="8"/>
  <c r="BS243" i="8"/>
  <c r="BI253" i="8"/>
  <c r="BH360" i="8" s="1"/>
  <c r="BM249" i="8"/>
  <c r="BL356" i="8" s="1"/>
  <c r="BV347" i="8" l="1"/>
  <c r="BJ359" i="8"/>
  <c r="BF362" i="8"/>
  <c r="BX454" i="8"/>
  <c r="BT349" i="8"/>
  <c r="BX345" i="8"/>
  <c r="BX238" i="8"/>
  <c r="BW454" i="8" s="1"/>
  <c r="BJ358" i="8"/>
  <c r="BI359" i="8"/>
  <c r="BO395" i="8"/>
  <c r="BF365" i="25"/>
  <c r="BF474" i="25"/>
  <c r="BF258" i="25"/>
  <c r="BV305" i="25"/>
  <c r="BV412" i="25"/>
  <c r="BV521" i="25"/>
  <c r="BU350" i="25"/>
  <c r="BU459" i="25"/>
  <c r="BU243" i="25"/>
  <c r="BV458" i="25"/>
  <c r="BV349" i="25"/>
  <c r="BV242" i="25"/>
  <c r="BP355" i="25"/>
  <c r="BP464" i="25"/>
  <c r="BP248" i="25"/>
  <c r="BQ508" i="25"/>
  <c r="BQ399" i="25"/>
  <c r="BQ292" i="25"/>
  <c r="BQ291" i="25"/>
  <c r="BQ398" i="25"/>
  <c r="BQ507" i="25"/>
  <c r="BI255" i="25"/>
  <c r="BI362" i="25"/>
  <c r="BI471" i="25"/>
  <c r="BC368" i="25"/>
  <c r="BC261" i="25"/>
  <c r="BC477" i="25"/>
  <c r="BV518" i="25"/>
  <c r="BV409" i="25"/>
  <c r="BV302" i="25"/>
  <c r="BV301" i="25"/>
  <c r="BV408" i="25"/>
  <c r="BV517" i="25"/>
  <c r="BX347" i="25"/>
  <c r="BX456" i="25"/>
  <c r="BX240" i="25"/>
  <c r="BS513" i="25"/>
  <c r="BS404" i="25"/>
  <c r="BS297" i="25"/>
  <c r="BS512" i="25"/>
  <c r="BS403" i="25"/>
  <c r="BS296" i="25"/>
  <c r="BL359" i="25"/>
  <c r="BL468" i="25"/>
  <c r="BL252" i="25"/>
  <c r="BJ470" i="25"/>
  <c r="BJ361" i="25"/>
  <c r="BJ254" i="25"/>
  <c r="BM467" i="25"/>
  <c r="BM358" i="25"/>
  <c r="BM251" i="25"/>
  <c r="BO356" i="25"/>
  <c r="BO249" i="25"/>
  <c r="BO465" i="25"/>
  <c r="BG257" i="25"/>
  <c r="BG473" i="25"/>
  <c r="BG364" i="25"/>
  <c r="BK360" i="25"/>
  <c r="BK469" i="25"/>
  <c r="BK253" i="25"/>
  <c r="BV519" i="25"/>
  <c r="BV303" i="25"/>
  <c r="BV410" i="25"/>
  <c r="BG274" i="25"/>
  <c r="BG490" i="25"/>
  <c r="BG381" i="25"/>
  <c r="BQ293" i="25"/>
  <c r="BQ509" i="25"/>
  <c r="BQ400" i="25"/>
  <c r="BO395" i="25"/>
  <c r="BO288" i="25"/>
  <c r="BO504" i="25"/>
  <c r="BO287" i="25"/>
  <c r="BO394" i="25"/>
  <c r="BO503" i="25"/>
  <c r="BM284" i="25"/>
  <c r="BM391" i="25"/>
  <c r="BM500" i="25"/>
  <c r="BM390" i="25"/>
  <c r="BM499" i="25"/>
  <c r="BM283" i="25"/>
  <c r="BD267" i="25"/>
  <c r="BD374" i="25"/>
  <c r="BD483" i="25"/>
  <c r="BG488" i="25"/>
  <c r="BG272" i="25"/>
  <c r="BG379" i="25"/>
  <c r="BG271" i="25"/>
  <c r="BG487" i="25"/>
  <c r="BG378" i="25"/>
  <c r="BD260" i="25"/>
  <c r="BD367" i="25"/>
  <c r="BD476" i="25"/>
  <c r="BR353" i="25"/>
  <c r="BR246" i="25"/>
  <c r="BR462" i="25"/>
  <c r="BG489" i="25"/>
  <c r="BG380" i="25"/>
  <c r="BG273" i="25"/>
  <c r="BE366" i="25"/>
  <c r="BE475" i="25"/>
  <c r="BE259" i="25"/>
  <c r="BZ454" i="25"/>
  <c r="BZ345" i="25"/>
  <c r="BZ238" i="25"/>
  <c r="BQ247" i="25"/>
  <c r="BQ463" i="25"/>
  <c r="BQ354" i="25"/>
  <c r="BN466" i="25"/>
  <c r="BN250" i="25"/>
  <c r="BN357" i="25"/>
  <c r="BD373" i="25"/>
  <c r="BD482" i="25"/>
  <c r="BD266" i="25"/>
  <c r="BD265" i="25"/>
  <c r="BD372" i="25"/>
  <c r="BD481" i="25"/>
  <c r="BS245" i="25"/>
  <c r="BS461" i="25"/>
  <c r="BS352" i="25"/>
  <c r="BY239" i="25"/>
  <c r="BY455" i="25"/>
  <c r="BY346" i="25"/>
  <c r="BT244" i="25"/>
  <c r="BT351" i="25"/>
  <c r="BT460" i="25"/>
  <c r="BB369" i="25"/>
  <c r="BB262" i="25"/>
  <c r="BB478" i="25"/>
  <c r="BW457" i="25"/>
  <c r="BW241" i="25"/>
  <c r="BW348" i="25"/>
  <c r="BV520" i="25"/>
  <c r="BV304" i="25"/>
  <c r="BV411" i="25"/>
  <c r="BH363" i="25"/>
  <c r="BH472" i="25"/>
  <c r="BH256" i="25"/>
  <c r="BK496" i="25"/>
  <c r="BK280" i="25"/>
  <c r="BK387" i="25"/>
  <c r="BK279" i="25"/>
  <c r="BK386" i="25"/>
  <c r="BK495" i="25"/>
  <c r="BH382" i="8"/>
  <c r="BV346" i="8"/>
  <c r="BO288" i="8"/>
  <c r="BV240" i="8"/>
  <c r="BU347" i="8" s="1"/>
  <c r="BV239" i="8"/>
  <c r="BD364" i="8"/>
  <c r="BG254" i="8"/>
  <c r="BT458" i="8"/>
  <c r="BC480" i="8"/>
  <c r="BC481" i="8"/>
  <c r="BT348" i="8"/>
  <c r="BS512" i="8"/>
  <c r="BR350" i="8"/>
  <c r="BA367" i="8"/>
  <c r="BW412" i="8"/>
  <c r="BW411" i="8"/>
  <c r="BR244" i="8"/>
  <c r="BR351" i="8"/>
  <c r="BL390" i="8"/>
  <c r="BL389" i="8"/>
  <c r="BO352" i="8"/>
  <c r="BJ386" i="8"/>
  <c r="BJ385" i="8"/>
  <c r="BE376" i="8"/>
  <c r="BE375" i="8"/>
  <c r="BN393" i="8"/>
  <c r="BG361" i="8"/>
  <c r="BS404" i="8"/>
  <c r="BS403" i="8"/>
  <c r="BG380" i="8"/>
  <c r="BG379" i="8"/>
  <c r="BG489" i="8"/>
  <c r="BA261" i="8"/>
  <c r="BA368" i="8"/>
  <c r="BS513" i="8"/>
  <c r="BQ400" i="8"/>
  <c r="BQ399" i="8"/>
  <c r="BC372" i="8"/>
  <c r="BC371" i="8"/>
  <c r="BY524" i="8"/>
  <c r="BY308" i="8"/>
  <c r="BY415" i="8"/>
  <c r="BU408" i="8"/>
  <c r="BU407" i="8"/>
  <c r="BG488" i="8"/>
  <c r="BO396" i="8"/>
  <c r="BJ251" i="8"/>
  <c r="BE269" i="8"/>
  <c r="BE268" i="8"/>
  <c r="BE473" i="8"/>
  <c r="BJ279" i="8"/>
  <c r="BJ278" i="8"/>
  <c r="BT242" i="8"/>
  <c r="BS349" i="8" s="1"/>
  <c r="BA260" i="8"/>
  <c r="BT241" i="8"/>
  <c r="BQ293" i="8"/>
  <c r="BQ292" i="8"/>
  <c r="BW305" i="8"/>
  <c r="BW304" i="8"/>
  <c r="BS297" i="8"/>
  <c r="BS296" i="8"/>
  <c r="BO289" i="8"/>
  <c r="BJ495" i="8"/>
  <c r="BL283" i="8"/>
  <c r="BL282" i="8"/>
  <c r="BF472" i="8"/>
  <c r="BJ494" i="8"/>
  <c r="BG273" i="8"/>
  <c r="BG272" i="8"/>
  <c r="BD258" i="8"/>
  <c r="BC365" i="8" s="1"/>
  <c r="BC265" i="8"/>
  <c r="BC264" i="8"/>
  <c r="BN286" i="8"/>
  <c r="BU301" i="8"/>
  <c r="BU300" i="8"/>
  <c r="BG471" i="8"/>
  <c r="BL466" i="8"/>
  <c r="BR460" i="8"/>
  <c r="BN464" i="8"/>
  <c r="BI469" i="8"/>
  <c r="BJ468" i="8"/>
  <c r="BO463" i="8"/>
  <c r="BO504" i="8"/>
  <c r="BG470" i="8"/>
  <c r="BA476" i="8"/>
  <c r="BS459" i="8"/>
  <c r="BK467" i="8"/>
  <c r="BC475" i="8"/>
  <c r="BW521" i="8"/>
  <c r="BW520" i="8"/>
  <c r="BL499" i="8"/>
  <c r="BL498" i="8"/>
  <c r="BP461" i="8"/>
  <c r="BV455" i="8"/>
  <c r="BT457" i="8"/>
  <c r="BQ509" i="8"/>
  <c r="BQ508" i="8"/>
  <c r="BA477" i="8"/>
  <c r="BN502" i="8"/>
  <c r="BU517" i="8"/>
  <c r="BU516" i="8"/>
  <c r="BO505" i="8"/>
  <c r="BE485" i="8"/>
  <c r="BE484" i="8"/>
  <c r="BI492" i="8"/>
  <c r="BM465" i="8"/>
  <c r="BV456" i="8"/>
  <c r="BP462" i="8"/>
  <c r="BD474" i="8"/>
  <c r="BH253" i="8"/>
  <c r="BG360" i="8" s="1"/>
  <c r="BO245" i="8"/>
  <c r="BR243" i="8"/>
  <c r="BD257" i="8"/>
  <c r="BE256" i="8"/>
  <c r="BD363" i="8" s="1"/>
  <c r="BH275" i="8"/>
  <c r="BN247" i="8"/>
  <c r="BM354" i="8" s="1"/>
  <c r="BF255" i="8"/>
  <c r="BE362" i="8" s="1"/>
  <c r="BK250" i="8"/>
  <c r="BJ357" i="8" s="1"/>
  <c r="BK466" i="8"/>
  <c r="BM464" i="8"/>
  <c r="BI252" i="8"/>
  <c r="BL249" i="8"/>
  <c r="BK356" i="8" s="1"/>
  <c r="BO246" i="8"/>
  <c r="BN353" i="8" s="1"/>
  <c r="BB259" i="8"/>
  <c r="BA366" i="8" s="1"/>
  <c r="BN503" i="8" l="1"/>
  <c r="BU240" i="8"/>
  <c r="BI358" i="8"/>
  <c r="BQ244" i="8"/>
  <c r="BH359" i="8"/>
  <c r="BT347" i="8"/>
  <c r="BN394" i="8"/>
  <c r="BW238" i="8"/>
  <c r="BW345" i="8"/>
  <c r="BF254" i="8"/>
  <c r="BU239" i="8"/>
  <c r="BM250" i="25"/>
  <c r="BM466" i="25"/>
  <c r="BM357" i="25"/>
  <c r="BR296" i="25"/>
  <c r="BR403" i="25"/>
  <c r="BR512" i="25"/>
  <c r="BR511" i="25"/>
  <c r="BR402" i="25"/>
  <c r="BR295" i="25"/>
  <c r="BN287" i="8"/>
  <c r="BD366" i="25"/>
  <c r="BD475" i="25"/>
  <c r="BD259" i="25"/>
  <c r="BL251" i="25"/>
  <c r="BL358" i="25"/>
  <c r="BL467" i="25"/>
  <c r="BG363" i="25"/>
  <c r="BG472" i="25"/>
  <c r="BG256" i="25"/>
  <c r="BX239" i="25"/>
  <c r="BX346" i="25"/>
  <c r="BX455" i="25"/>
  <c r="BC476" i="25"/>
  <c r="BC367" i="25"/>
  <c r="BC260" i="25"/>
  <c r="BJ253" i="25"/>
  <c r="BJ360" i="25"/>
  <c r="BJ469" i="25"/>
  <c r="BT350" i="25"/>
  <c r="BT243" i="25"/>
  <c r="BT459" i="25"/>
  <c r="BH255" i="25"/>
  <c r="BH362" i="25"/>
  <c r="BH471" i="25"/>
  <c r="BO248" i="25"/>
  <c r="BO464" i="25"/>
  <c r="BO355" i="25"/>
  <c r="BU302" i="25"/>
  <c r="BU518" i="25"/>
  <c r="BU409" i="25"/>
  <c r="BU242" i="25"/>
  <c r="BU458" i="25"/>
  <c r="BU349" i="25"/>
  <c r="BF488" i="25"/>
  <c r="BF272" i="25"/>
  <c r="BF379" i="25"/>
  <c r="BF473" i="25"/>
  <c r="BF364" i="25"/>
  <c r="BF257" i="25"/>
  <c r="BP292" i="25"/>
  <c r="BP508" i="25"/>
  <c r="BP399" i="25"/>
  <c r="BU346" i="8"/>
  <c r="BJ386" i="25"/>
  <c r="BJ495" i="25"/>
  <c r="BJ279" i="25"/>
  <c r="BJ278" i="25"/>
  <c r="BJ385" i="25"/>
  <c r="BJ494" i="25"/>
  <c r="BC481" i="25"/>
  <c r="BC372" i="25"/>
  <c r="BC265" i="25"/>
  <c r="BC371" i="25"/>
  <c r="BC264" i="25"/>
  <c r="BC480" i="25"/>
  <c r="BY345" i="25"/>
  <c r="BY454" i="25"/>
  <c r="BY238" i="25"/>
  <c r="BQ462" i="25"/>
  <c r="BQ246" i="25"/>
  <c r="BQ353" i="25"/>
  <c r="BE474" i="25"/>
  <c r="BE365" i="25"/>
  <c r="BE258" i="25"/>
  <c r="BF273" i="25"/>
  <c r="BF489" i="25"/>
  <c r="BF380" i="25"/>
  <c r="BL283" i="25"/>
  <c r="BL390" i="25"/>
  <c r="BL499" i="25"/>
  <c r="BL389" i="25"/>
  <c r="BL282" i="25"/>
  <c r="BL498" i="25"/>
  <c r="BV457" i="25"/>
  <c r="BV348" i="25"/>
  <c r="BV241" i="25"/>
  <c r="BS460" i="25"/>
  <c r="BS351" i="25"/>
  <c r="BS244" i="25"/>
  <c r="BC373" i="25"/>
  <c r="BC482" i="25"/>
  <c r="BC266" i="25"/>
  <c r="BN249" i="25"/>
  <c r="BN356" i="25"/>
  <c r="BN465" i="25"/>
  <c r="BW347" i="25"/>
  <c r="BW240" i="25"/>
  <c r="BW456" i="25"/>
  <c r="BB477" i="25"/>
  <c r="BB261" i="25"/>
  <c r="BB368" i="25"/>
  <c r="BN287" i="25"/>
  <c r="BN503" i="25"/>
  <c r="BN394" i="25"/>
  <c r="BN393" i="25"/>
  <c r="BN502" i="25"/>
  <c r="BN286" i="25"/>
  <c r="BU519" i="25"/>
  <c r="BU410" i="25"/>
  <c r="BU303" i="25"/>
  <c r="BU301" i="25"/>
  <c r="BU517" i="25"/>
  <c r="BU408" i="25"/>
  <c r="BU300" i="25"/>
  <c r="BU407" i="25"/>
  <c r="BU516" i="25"/>
  <c r="BR461" i="25"/>
  <c r="BR245" i="25"/>
  <c r="BR352" i="25"/>
  <c r="BF271" i="25"/>
  <c r="BF487" i="25"/>
  <c r="BF378" i="25"/>
  <c r="BF270" i="25"/>
  <c r="BF486" i="25"/>
  <c r="BF377" i="25"/>
  <c r="BU520" i="25"/>
  <c r="BU411" i="25"/>
  <c r="BU304" i="25"/>
  <c r="BP291" i="25"/>
  <c r="BP398" i="25"/>
  <c r="BP507" i="25"/>
  <c r="BP397" i="25"/>
  <c r="BP290" i="25"/>
  <c r="BP506" i="25"/>
  <c r="BQ350" i="8"/>
  <c r="BP247" i="25"/>
  <c r="BP354" i="25"/>
  <c r="BP463" i="25"/>
  <c r="BI361" i="25"/>
  <c r="BI254" i="25"/>
  <c r="BI470" i="25"/>
  <c r="BK359" i="25"/>
  <c r="BK468" i="25"/>
  <c r="BK252" i="25"/>
  <c r="BF361" i="8"/>
  <c r="BC364" i="8"/>
  <c r="BI494" i="8"/>
  <c r="BN395" i="8"/>
  <c r="BI493" i="8"/>
  <c r="BV411" i="8"/>
  <c r="BV410" i="8"/>
  <c r="BM392" i="8"/>
  <c r="BR403" i="8"/>
  <c r="BR402" i="8"/>
  <c r="BB371" i="8"/>
  <c r="BB370" i="8"/>
  <c r="BP399" i="8"/>
  <c r="BP398" i="8"/>
  <c r="BQ351" i="8"/>
  <c r="BS241" i="8"/>
  <c r="BS348" i="8"/>
  <c r="BN352" i="8"/>
  <c r="BR511" i="8"/>
  <c r="BF379" i="8"/>
  <c r="BF378" i="8"/>
  <c r="AZ367" i="8"/>
  <c r="BX414" i="8"/>
  <c r="BX307" i="8"/>
  <c r="BX523" i="8"/>
  <c r="BB479" i="8"/>
  <c r="BI385" i="8"/>
  <c r="BI384" i="8"/>
  <c r="BT407" i="8"/>
  <c r="BT406" i="8"/>
  <c r="BR512" i="8"/>
  <c r="BF488" i="8"/>
  <c r="BK389" i="8"/>
  <c r="BK388" i="8"/>
  <c r="BF487" i="8"/>
  <c r="BD375" i="8"/>
  <c r="BD374" i="8"/>
  <c r="BB480" i="8"/>
  <c r="BG381" i="8"/>
  <c r="BT300" i="8"/>
  <c r="BT299" i="8"/>
  <c r="BP292" i="8"/>
  <c r="BP291" i="8"/>
  <c r="BK282" i="8"/>
  <c r="BK281" i="8"/>
  <c r="BM285" i="8"/>
  <c r="AZ260" i="8"/>
  <c r="BM248" i="8"/>
  <c r="BL355" i="8" s="1"/>
  <c r="BS242" i="8"/>
  <c r="BR349" i="8" s="1"/>
  <c r="BI278" i="8"/>
  <c r="BI277" i="8"/>
  <c r="BB264" i="8"/>
  <c r="BB263" i="8"/>
  <c r="BR296" i="8"/>
  <c r="BR295" i="8"/>
  <c r="BC258" i="8"/>
  <c r="BB365" i="8" s="1"/>
  <c r="BD268" i="8"/>
  <c r="BD267" i="8"/>
  <c r="BF272" i="8"/>
  <c r="BF271" i="8"/>
  <c r="BV304" i="8"/>
  <c r="BV303" i="8"/>
  <c r="BN288" i="8"/>
  <c r="BI468" i="8"/>
  <c r="BQ460" i="8"/>
  <c r="BD473" i="8"/>
  <c r="BO462" i="8"/>
  <c r="BN463" i="8"/>
  <c r="BR459" i="8"/>
  <c r="BC474" i="8"/>
  <c r="BU456" i="8"/>
  <c r="BS457" i="8"/>
  <c r="BF471" i="8"/>
  <c r="BE472" i="8"/>
  <c r="BJ467" i="8"/>
  <c r="BD484" i="8"/>
  <c r="BD483" i="8"/>
  <c r="BH469" i="8"/>
  <c r="BP508" i="8"/>
  <c r="BP507" i="8"/>
  <c r="BN504" i="8"/>
  <c r="BV520" i="8"/>
  <c r="BV519" i="8"/>
  <c r="BU455" i="8"/>
  <c r="BB475" i="8"/>
  <c r="BL465" i="8"/>
  <c r="AZ476" i="8"/>
  <c r="BO461" i="8"/>
  <c r="BT516" i="8"/>
  <c r="BT515" i="8"/>
  <c r="BS458" i="8"/>
  <c r="BH491" i="8"/>
  <c r="BK498" i="8"/>
  <c r="BK497" i="8"/>
  <c r="BF470" i="8"/>
  <c r="BM501" i="8"/>
  <c r="BD256" i="8"/>
  <c r="BC363" i="8" s="1"/>
  <c r="BI251" i="8"/>
  <c r="BH358" i="8" s="1"/>
  <c r="BT240" i="8"/>
  <c r="BJ466" i="8"/>
  <c r="BC257" i="8"/>
  <c r="BA259" i="8"/>
  <c r="AZ366" i="8" s="1"/>
  <c r="BK249" i="8"/>
  <c r="BJ356" i="8" s="1"/>
  <c r="BM247" i="8"/>
  <c r="BQ243" i="8"/>
  <c r="BN245" i="8"/>
  <c r="BH252" i="8"/>
  <c r="BG274" i="8"/>
  <c r="BE255" i="8"/>
  <c r="BD362" i="8" s="1"/>
  <c r="BG253" i="8"/>
  <c r="BF360" i="8" s="1"/>
  <c r="BN246" i="8"/>
  <c r="BM353" i="8" s="1"/>
  <c r="BP351" i="8" l="1"/>
  <c r="BG359" i="8"/>
  <c r="BV454" i="8"/>
  <c r="BM286" i="8"/>
  <c r="BS347" i="8"/>
  <c r="BT239" i="8"/>
  <c r="BV345" i="8"/>
  <c r="BV238" i="8"/>
  <c r="BE254" i="8"/>
  <c r="BT346" i="8"/>
  <c r="BE361" i="8"/>
  <c r="BL464" i="8"/>
  <c r="BM502" i="25"/>
  <c r="BM393" i="25"/>
  <c r="BM286" i="25"/>
  <c r="BM501" i="25"/>
  <c r="BM285" i="25"/>
  <c r="BM392" i="25"/>
  <c r="BT458" i="25"/>
  <c r="BT349" i="25"/>
  <c r="BT242" i="25"/>
  <c r="BJ468" i="25"/>
  <c r="BJ252" i="25"/>
  <c r="BJ359" i="25"/>
  <c r="BT407" i="25"/>
  <c r="BT516" i="25"/>
  <c r="BT300" i="25"/>
  <c r="BT515" i="25"/>
  <c r="BT299" i="25"/>
  <c r="BT406" i="25"/>
  <c r="BV240" i="25"/>
  <c r="BV347" i="25"/>
  <c r="BV456" i="25"/>
  <c r="BP246" i="25"/>
  <c r="BP353" i="25"/>
  <c r="BP462" i="25"/>
  <c r="BF472" i="25"/>
  <c r="BF256" i="25"/>
  <c r="BF363" i="25"/>
  <c r="BQ402" i="25"/>
  <c r="BQ295" i="25"/>
  <c r="BQ511" i="25"/>
  <c r="BQ510" i="25"/>
  <c r="BQ401" i="25"/>
  <c r="BQ294" i="25"/>
  <c r="BL354" i="8"/>
  <c r="BM393" i="8"/>
  <c r="BH361" i="25"/>
  <c r="BH470" i="25"/>
  <c r="BH254" i="25"/>
  <c r="BE486" i="25"/>
  <c r="BE377" i="25"/>
  <c r="BE270" i="25"/>
  <c r="BE376" i="25"/>
  <c r="BE485" i="25"/>
  <c r="BE269" i="25"/>
  <c r="BR460" i="25"/>
  <c r="BR244" i="25"/>
  <c r="BR351" i="25"/>
  <c r="BE364" i="25"/>
  <c r="BE257" i="25"/>
  <c r="BE473" i="25"/>
  <c r="BG362" i="25"/>
  <c r="BG255" i="25"/>
  <c r="BG471" i="25"/>
  <c r="BB260" i="25"/>
  <c r="BB476" i="25"/>
  <c r="BB367" i="25"/>
  <c r="BU348" i="25"/>
  <c r="BU457" i="25"/>
  <c r="BU241" i="25"/>
  <c r="BE379" i="25"/>
  <c r="BE272" i="25"/>
  <c r="BE488" i="25"/>
  <c r="BT302" i="25"/>
  <c r="BT409" i="25"/>
  <c r="BT518" i="25"/>
  <c r="BK467" i="25"/>
  <c r="BK358" i="25"/>
  <c r="BK251" i="25"/>
  <c r="BO354" i="25"/>
  <c r="BO247" i="25"/>
  <c r="BO463" i="25"/>
  <c r="BQ245" i="25"/>
  <c r="BQ352" i="25"/>
  <c r="BQ461" i="25"/>
  <c r="BD365" i="25"/>
  <c r="BD258" i="25"/>
  <c r="BD474" i="25"/>
  <c r="BB480" i="25"/>
  <c r="BB371" i="25"/>
  <c r="BB264" i="25"/>
  <c r="BB263" i="25"/>
  <c r="BB370" i="25"/>
  <c r="BB479" i="25"/>
  <c r="BW455" i="25"/>
  <c r="BW239" i="25"/>
  <c r="BW346" i="25"/>
  <c r="BC475" i="25"/>
  <c r="BC259" i="25"/>
  <c r="BC366" i="25"/>
  <c r="BI494" i="25"/>
  <c r="BI278" i="25"/>
  <c r="BI385" i="25"/>
  <c r="BI493" i="25"/>
  <c r="BI384" i="25"/>
  <c r="BI277" i="25"/>
  <c r="BE487" i="25"/>
  <c r="BE378" i="25"/>
  <c r="BE271" i="25"/>
  <c r="BM249" i="25"/>
  <c r="BM356" i="25"/>
  <c r="BM465" i="25"/>
  <c r="BA368" i="25"/>
  <c r="BA477" i="25"/>
  <c r="BA261" i="25"/>
  <c r="BI360" i="25"/>
  <c r="BI253" i="25"/>
  <c r="BI469" i="25"/>
  <c r="BO507" i="25"/>
  <c r="BO398" i="25"/>
  <c r="BO291" i="25"/>
  <c r="BX238" i="25"/>
  <c r="BX454" i="25"/>
  <c r="BX345" i="25"/>
  <c r="BT408" i="25"/>
  <c r="BT301" i="25"/>
  <c r="BT517" i="25"/>
  <c r="BS243" i="25"/>
  <c r="BS350" i="25"/>
  <c r="BS459" i="25"/>
  <c r="BT410" i="25"/>
  <c r="BT303" i="25"/>
  <c r="BT519" i="25"/>
  <c r="BO397" i="25"/>
  <c r="BO506" i="25"/>
  <c r="BO290" i="25"/>
  <c r="BO505" i="25"/>
  <c r="BO289" i="25"/>
  <c r="BO396" i="25"/>
  <c r="BK389" i="25"/>
  <c r="BK498" i="25"/>
  <c r="BK282" i="25"/>
  <c r="BK388" i="25"/>
  <c r="BK497" i="25"/>
  <c r="BK281" i="25"/>
  <c r="BB372" i="25"/>
  <c r="BB481" i="25"/>
  <c r="BB265" i="25"/>
  <c r="BN355" i="25"/>
  <c r="BN464" i="25"/>
  <c r="BN248" i="25"/>
  <c r="BL250" i="25"/>
  <c r="BL466" i="25"/>
  <c r="BL357" i="25"/>
  <c r="BF380" i="8"/>
  <c r="BB364" i="8"/>
  <c r="BM394" i="8"/>
  <c r="BA478" i="8"/>
  <c r="BP350" i="8"/>
  <c r="BP244" i="8"/>
  <c r="BO351" i="8" s="1"/>
  <c r="BE487" i="8"/>
  <c r="BH493" i="8"/>
  <c r="BW413" i="8"/>
  <c r="BW522" i="8"/>
  <c r="BW306" i="8"/>
  <c r="BU410" i="8"/>
  <c r="BU409" i="8"/>
  <c r="BL391" i="8"/>
  <c r="BR241" i="8"/>
  <c r="BJ388" i="8"/>
  <c r="BJ387" i="8"/>
  <c r="BE378" i="8"/>
  <c r="BE377" i="8"/>
  <c r="BO398" i="8"/>
  <c r="BO397" i="8"/>
  <c r="BC374" i="8"/>
  <c r="BC373" i="8"/>
  <c r="BH384" i="8"/>
  <c r="BH383" i="8"/>
  <c r="BS406" i="8"/>
  <c r="BS405" i="8"/>
  <c r="BE486" i="8"/>
  <c r="BQ402" i="8"/>
  <c r="BQ401" i="8"/>
  <c r="BR348" i="8"/>
  <c r="BH492" i="8"/>
  <c r="BM352" i="8"/>
  <c r="BQ510" i="8"/>
  <c r="BA479" i="8"/>
  <c r="BA370" i="8"/>
  <c r="BA369" i="8"/>
  <c r="BM287" i="8"/>
  <c r="BB258" i="8"/>
  <c r="BA365" i="8" s="1"/>
  <c r="BL284" i="8"/>
  <c r="BQ295" i="8"/>
  <c r="BQ294" i="8"/>
  <c r="BJ281" i="8"/>
  <c r="BJ280" i="8"/>
  <c r="BO291" i="8"/>
  <c r="BO290" i="8"/>
  <c r="BJ250" i="8"/>
  <c r="BI357" i="8" s="1"/>
  <c r="BA263" i="8"/>
  <c r="BA262" i="8"/>
  <c r="BS299" i="8"/>
  <c r="BS298" i="8"/>
  <c r="BU303" i="8"/>
  <c r="BU302" i="8"/>
  <c r="BH277" i="8"/>
  <c r="BH276" i="8"/>
  <c r="BE271" i="8"/>
  <c r="BE270" i="8"/>
  <c r="BR242" i="8"/>
  <c r="BQ511" i="8"/>
  <c r="BC267" i="8"/>
  <c r="BC266" i="8"/>
  <c r="BL248" i="8"/>
  <c r="BK355" i="8" s="1"/>
  <c r="BM463" i="8"/>
  <c r="BH468" i="8"/>
  <c r="BA475" i="8"/>
  <c r="BK465" i="8"/>
  <c r="BT456" i="8"/>
  <c r="BG469" i="8"/>
  <c r="BC473" i="8"/>
  <c r="BI467" i="8"/>
  <c r="BM502" i="8"/>
  <c r="BQ459" i="8"/>
  <c r="BN461" i="8"/>
  <c r="BO507" i="8"/>
  <c r="BO506" i="8"/>
  <c r="BU519" i="8"/>
  <c r="BU518" i="8"/>
  <c r="BL500" i="8"/>
  <c r="BJ497" i="8"/>
  <c r="BJ496" i="8"/>
  <c r="BP460" i="8"/>
  <c r="BG490" i="8"/>
  <c r="BR457" i="8"/>
  <c r="BS515" i="8"/>
  <c r="BS514" i="8"/>
  <c r="BN462" i="8"/>
  <c r="BE470" i="8"/>
  <c r="BC483" i="8"/>
  <c r="BC482" i="8"/>
  <c r="BB474" i="8"/>
  <c r="BM503" i="8"/>
  <c r="BE471" i="8"/>
  <c r="BR458" i="8"/>
  <c r="BT455" i="8"/>
  <c r="BD472" i="8"/>
  <c r="BF273" i="8"/>
  <c r="BJ465" i="8"/>
  <c r="BS240" i="8"/>
  <c r="AZ259" i="8"/>
  <c r="AY366" i="8" s="1"/>
  <c r="BG252" i="8"/>
  <c r="BF359" i="8" s="1"/>
  <c r="BH251" i="8"/>
  <c r="BG358" i="8" s="1"/>
  <c r="BD471" i="8"/>
  <c r="BC256" i="8"/>
  <c r="BB363" i="8" s="1"/>
  <c r="BF253" i="8"/>
  <c r="BE360" i="8" s="1"/>
  <c r="BM245" i="8"/>
  <c r="BB473" i="8"/>
  <c r="BP243" i="8"/>
  <c r="BM246" i="8"/>
  <c r="BL353" i="8" s="1"/>
  <c r="BL247" i="8"/>
  <c r="BU454" i="8" l="1"/>
  <c r="BL392" i="8"/>
  <c r="BR347" i="8"/>
  <c r="BS346" i="8"/>
  <c r="BD254" i="8"/>
  <c r="BS239" i="8"/>
  <c r="BR346" i="8" s="1"/>
  <c r="BD361" i="8"/>
  <c r="BU238" i="8"/>
  <c r="BU345" i="8"/>
  <c r="BL285" i="8"/>
  <c r="BK391" i="8" s="1"/>
  <c r="BO244" i="8"/>
  <c r="BN244" i="8" s="1"/>
  <c r="BO350" i="8"/>
  <c r="BH277" i="25"/>
  <c r="BH384" i="25"/>
  <c r="BH493" i="25"/>
  <c r="BH276" i="25"/>
  <c r="BH383" i="25"/>
  <c r="BH492" i="25"/>
  <c r="BV346" i="25"/>
  <c r="BV239" i="25"/>
  <c r="BV455" i="25"/>
  <c r="BE472" i="25"/>
  <c r="BE256" i="25"/>
  <c r="BE363" i="25"/>
  <c r="BU347" i="25"/>
  <c r="BU240" i="25"/>
  <c r="BU456" i="25"/>
  <c r="BW345" i="25"/>
  <c r="BW238" i="25"/>
  <c r="BW454" i="25"/>
  <c r="BQ351" i="25"/>
  <c r="BQ244" i="25"/>
  <c r="BQ460" i="25"/>
  <c r="BS349" i="25"/>
  <c r="BS242" i="25"/>
  <c r="BS458" i="25"/>
  <c r="BP352" i="25"/>
  <c r="BP245" i="25"/>
  <c r="BP461" i="25"/>
  <c r="BJ467" i="25"/>
  <c r="BJ251" i="25"/>
  <c r="BJ358" i="25"/>
  <c r="BA260" i="25"/>
  <c r="BA367" i="25"/>
  <c r="BA476" i="25"/>
  <c r="BD376" i="25"/>
  <c r="BD269" i="25"/>
  <c r="BD485" i="25"/>
  <c r="BD268" i="25"/>
  <c r="BD375" i="25"/>
  <c r="BD484" i="25"/>
  <c r="BS515" i="25"/>
  <c r="BS406" i="25"/>
  <c r="BS299" i="25"/>
  <c r="BS514" i="25"/>
  <c r="BS405" i="25"/>
  <c r="BS298" i="25"/>
  <c r="BP294" i="25"/>
  <c r="BP401" i="25"/>
  <c r="BP510" i="25"/>
  <c r="BP293" i="25"/>
  <c r="BP509" i="25"/>
  <c r="BP400" i="25"/>
  <c r="BJ281" i="25"/>
  <c r="BJ388" i="25"/>
  <c r="BJ497" i="25"/>
  <c r="BJ496" i="25"/>
  <c r="BJ387" i="25"/>
  <c r="BJ280" i="25"/>
  <c r="BR459" i="25"/>
  <c r="BR350" i="25"/>
  <c r="BR243" i="25"/>
  <c r="BA264" i="25"/>
  <c r="BA480" i="25"/>
  <c r="BA371" i="25"/>
  <c r="BF255" i="25"/>
  <c r="BF362" i="25"/>
  <c r="BF471" i="25"/>
  <c r="BS300" i="25"/>
  <c r="BS516" i="25"/>
  <c r="BS407" i="25"/>
  <c r="BL465" i="25"/>
  <c r="BL356" i="25"/>
  <c r="BL249" i="25"/>
  <c r="BD377" i="25"/>
  <c r="BD270" i="25"/>
  <c r="BD486" i="25"/>
  <c r="BN506" i="25"/>
  <c r="BN397" i="25"/>
  <c r="BN290" i="25"/>
  <c r="BS517" i="25"/>
  <c r="BS408" i="25"/>
  <c r="BS301" i="25"/>
  <c r="BD487" i="25"/>
  <c r="BD378" i="25"/>
  <c r="BD271" i="25"/>
  <c r="BB475" i="25"/>
  <c r="BB259" i="25"/>
  <c r="BB366" i="25"/>
  <c r="BH360" i="25"/>
  <c r="BH253" i="25"/>
  <c r="BH469" i="25"/>
  <c r="BK250" i="25"/>
  <c r="BK466" i="25"/>
  <c r="BK357" i="25"/>
  <c r="BN247" i="25"/>
  <c r="BN354" i="25"/>
  <c r="BN463" i="25"/>
  <c r="BS518" i="25"/>
  <c r="BS302" i="25"/>
  <c r="BS409" i="25"/>
  <c r="BD257" i="25"/>
  <c r="BD473" i="25"/>
  <c r="BD364" i="25"/>
  <c r="BO353" i="25"/>
  <c r="BO246" i="25"/>
  <c r="BO462" i="25"/>
  <c r="BA370" i="25"/>
  <c r="BA263" i="25"/>
  <c r="BA479" i="25"/>
  <c r="BA478" i="25"/>
  <c r="BA262" i="25"/>
  <c r="AZ368" i="25" s="1"/>
  <c r="BA369" i="25"/>
  <c r="BN396" i="25"/>
  <c r="BN289" i="25"/>
  <c r="BN505" i="25"/>
  <c r="BN395" i="25"/>
  <c r="BN288" i="25"/>
  <c r="BN504" i="25"/>
  <c r="BT241" i="25"/>
  <c r="BT457" i="25"/>
  <c r="BT348" i="25"/>
  <c r="BL285" i="25"/>
  <c r="BL501" i="25"/>
  <c r="BL392" i="25"/>
  <c r="BL391" i="25"/>
  <c r="BL500" i="25"/>
  <c r="BL284" i="25"/>
  <c r="BE379" i="8"/>
  <c r="BM355" i="25"/>
  <c r="BM248" i="25"/>
  <c r="BM464" i="25"/>
  <c r="BC365" i="25"/>
  <c r="BC474" i="25"/>
  <c r="BC258" i="25"/>
  <c r="BG361" i="25"/>
  <c r="BG470" i="25"/>
  <c r="BG254" i="25"/>
  <c r="BI252" i="25"/>
  <c r="BI359" i="25"/>
  <c r="BI468" i="25"/>
  <c r="BK464" i="8"/>
  <c r="BP509" i="8"/>
  <c r="BD485" i="8"/>
  <c r="AZ477" i="8"/>
  <c r="BQ348" i="8"/>
  <c r="BT409" i="8"/>
  <c r="BT408" i="8"/>
  <c r="BK390" i="8"/>
  <c r="BR405" i="8"/>
  <c r="BR404" i="8"/>
  <c r="BL393" i="8"/>
  <c r="BG383" i="8"/>
  <c r="BG382" i="8"/>
  <c r="AZ369" i="8"/>
  <c r="AZ368" i="8"/>
  <c r="BV521" i="8"/>
  <c r="BV412" i="8"/>
  <c r="BV305" i="8"/>
  <c r="BL352" i="8"/>
  <c r="BB373" i="8"/>
  <c r="BB372" i="8"/>
  <c r="BN397" i="8"/>
  <c r="BN396" i="8"/>
  <c r="AZ478" i="8"/>
  <c r="BI387" i="8"/>
  <c r="BI386" i="8"/>
  <c r="BQ241" i="8"/>
  <c r="BQ349" i="8"/>
  <c r="BD486" i="8"/>
  <c r="BK354" i="8"/>
  <c r="BD377" i="8"/>
  <c r="BD376" i="8"/>
  <c r="BP401" i="8"/>
  <c r="BP400" i="8"/>
  <c r="BG276" i="8"/>
  <c r="BG275" i="8"/>
  <c r="BI280" i="8"/>
  <c r="BI279" i="8"/>
  <c r="BD255" i="8"/>
  <c r="BC362" i="8" s="1"/>
  <c r="BJ249" i="8"/>
  <c r="BI356" i="8" s="1"/>
  <c r="BT302" i="8"/>
  <c r="BT301" i="8"/>
  <c r="BP294" i="8"/>
  <c r="BP293" i="8"/>
  <c r="BK248" i="8"/>
  <c r="BJ355" i="8" s="1"/>
  <c r="BB266" i="8"/>
  <c r="BB265" i="8"/>
  <c r="BR298" i="8"/>
  <c r="BR297" i="8"/>
  <c r="BK283" i="8"/>
  <c r="BA258" i="8"/>
  <c r="AZ365" i="8" s="1"/>
  <c r="BG491" i="8"/>
  <c r="BQ242" i="8"/>
  <c r="AZ262" i="8"/>
  <c r="AZ261" i="8"/>
  <c r="BP510" i="8"/>
  <c r="BG492" i="8"/>
  <c r="BD270" i="8"/>
  <c r="BD269" i="8"/>
  <c r="BI250" i="8"/>
  <c r="BH357" i="8" s="1"/>
  <c r="BB257" i="8"/>
  <c r="BA364" i="8" s="1"/>
  <c r="BC472" i="8"/>
  <c r="BN290" i="8"/>
  <c r="BN289" i="8"/>
  <c r="AZ475" i="8"/>
  <c r="BL286" i="8"/>
  <c r="BL463" i="8"/>
  <c r="BP459" i="8"/>
  <c r="BF469" i="8"/>
  <c r="BG468" i="8"/>
  <c r="BI466" i="8"/>
  <c r="BM462" i="8"/>
  <c r="BH467" i="8"/>
  <c r="BQ458" i="8"/>
  <c r="BS456" i="8"/>
  <c r="BS455" i="8"/>
  <c r="BL501" i="8"/>
  <c r="BD470" i="8"/>
  <c r="BQ457" i="8"/>
  <c r="BF489" i="8"/>
  <c r="BR514" i="8"/>
  <c r="BR513" i="8"/>
  <c r="BK499" i="8"/>
  <c r="BA474" i="8"/>
  <c r="BT518" i="8"/>
  <c r="BT517" i="8"/>
  <c r="BL502" i="8"/>
  <c r="BI496" i="8"/>
  <c r="BI495" i="8"/>
  <c r="BB482" i="8"/>
  <c r="BB481" i="8"/>
  <c r="BN506" i="8"/>
  <c r="BN505" i="8"/>
  <c r="BO460" i="8"/>
  <c r="BM461" i="8"/>
  <c r="BB256" i="8"/>
  <c r="AY259" i="8"/>
  <c r="BR240" i="8"/>
  <c r="BQ347" i="8" s="1"/>
  <c r="BL246" i="8"/>
  <c r="BK353" i="8" s="1"/>
  <c r="BL245" i="8"/>
  <c r="BG251" i="8"/>
  <c r="BF358" i="8" s="1"/>
  <c r="BO243" i="8"/>
  <c r="BE253" i="8"/>
  <c r="BD360" i="8" s="1"/>
  <c r="BF252" i="8"/>
  <c r="BE359" i="8" s="1"/>
  <c r="BE272" i="8"/>
  <c r="BK247" i="8"/>
  <c r="BR239" i="8" l="1"/>
  <c r="BT454" i="8"/>
  <c r="BK284" i="8"/>
  <c r="BN351" i="8"/>
  <c r="BM351" i="8" s="1"/>
  <c r="BN350" i="8"/>
  <c r="BT238" i="8"/>
  <c r="BT345" i="8"/>
  <c r="BS454" i="8" s="1"/>
  <c r="BD378" i="8"/>
  <c r="BT240" i="25"/>
  <c r="BT347" i="25"/>
  <c r="BT456" i="25"/>
  <c r="BI387" i="25"/>
  <c r="BI280" i="25"/>
  <c r="BI496" i="25"/>
  <c r="BI386" i="25"/>
  <c r="BI495" i="25"/>
  <c r="BI279" i="25"/>
  <c r="BO461" i="25"/>
  <c r="BO352" i="25"/>
  <c r="BO245" i="25"/>
  <c r="BF361" i="25"/>
  <c r="BF254" i="25"/>
  <c r="BF470" i="25"/>
  <c r="BM504" i="25"/>
  <c r="BM395" i="25"/>
  <c r="BM288" i="25"/>
  <c r="BM287" i="25"/>
  <c r="BM503" i="25"/>
  <c r="BM394" i="25"/>
  <c r="BR408" i="25"/>
  <c r="BR301" i="25"/>
  <c r="BR517" i="25"/>
  <c r="AZ260" i="25"/>
  <c r="AZ476" i="25"/>
  <c r="AZ367" i="25"/>
  <c r="BV345" i="25"/>
  <c r="BV238" i="25"/>
  <c r="BV454" i="25"/>
  <c r="BB365" i="25"/>
  <c r="BB258" i="25"/>
  <c r="BB474" i="25"/>
  <c r="BM289" i="25"/>
  <c r="BM505" i="25"/>
  <c r="BM396" i="25"/>
  <c r="BJ357" i="25"/>
  <c r="BJ466" i="25"/>
  <c r="BJ250" i="25"/>
  <c r="BA475" i="25"/>
  <c r="BA259" i="25"/>
  <c r="BA366" i="25"/>
  <c r="BG360" i="25"/>
  <c r="BG469" i="25"/>
  <c r="BG253" i="25"/>
  <c r="BC485" i="25"/>
  <c r="BC269" i="25"/>
  <c r="BC376" i="25"/>
  <c r="BK284" i="25"/>
  <c r="BK391" i="25"/>
  <c r="BK500" i="25"/>
  <c r="BK499" i="25"/>
  <c r="BK390" i="25"/>
  <c r="BK283" i="25"/>
  <c r="BQ350" i="25"/>
  <c r="BQ243" i="25"/>
  <c r="BQ459" i="25"/>
  <c r="BI251" i="25"/>
  <c r="BI467" i="25"/>
  <c r="BI358" i="25"/>
  <c r="BU346" i="25"/>
  <c r="BU455" i="25"/>
  <c r="BU239" i="25"/>
  <c r="BC268" i="25"/>
  <c r="BC484" i="25"/>
  <c r="BC375" i="25"/>
  <c r="BC267" i="25"/>
  <c r="BC374" i="25"/>
  <c r="BC483" i="25"/>
  <c r="BN462" i="25"/>
  <c r="BN353" i="25"/>
  <c r="BN246" i="25"/>
  <c r="BO400" i="25"/>
  <c r="BO293" i="25"/>
  <c r="BO509" i="25"/>
  <c r="BO399" i="25"/>
  <c r="BO508" i="25"/>
  <c r="BO292" i="25"/>
  <c r="BL248" i="25"/>
  <c r="BL464" i="25"/>
  <c r="BL355" i="25"/>
  <c r="BC270" i="25"/>
  <c r="BC377" i="25"/>
  <c r="BC486" i="25"/>
  <c r="BE255" i="25"/>
  <c r="BE471" i="25"/>
  <c r="BE362" i="25"/>
  <c r="BP244" i="25"/>
  <c r="BP460" i="25"/>
  <c r="BP351" i="25"/>
  <c r="BR300" i="25"/>
  <c r="BR407" i="25"/>
  <c r="BR516" i="25"/>
  <c r="BR458" i="25"/>
  <c r="BR242" i="25"/>
  <c r="BR349" i="25"/>
  <c r="BM354" i="25"/>
  <c r="BM463" i="25"/>
  <c r="BM247" i="25"/>
  <c r="AZ262" i="25"/>
  <c r="AZ369" i="25"/>
  <c r="AZ478" i="25"/>
  <c r="BD363" i="25"/>
  <c r="BD472" i="25"/>
  <c r="BD256" i="25"/>
  <c r="BS457" i="25"/>
  <c r="BS241" i="25"/>
  <c r="BS348" i="25"/>
  <c r="AZ477" i="25"/>
  <c r="AZ261" i="25"/>
  <c r="BR514" i="25"/>
  <c r="BR405" i="25"/>
  <c r="BR298" i="25"/>
  <c r="BR404" i="25"/>
  <c r="BR297" i="25"/>
  <c r="BR513" i="25"/>
  <c r="BG492" i="25"/>
  <c r="BG276" i="25"/>
  <c r="BG383" i="25"/>
  <c r="BG382" i="25"/>
  <c r="BG491" i="25"/>
  <c r="BG275" i="25"/>
  <c r="BH359" i="25"/>
  <c r="BH468" i="25"/>
  <c r="BH252" i="25"/>
  <c r="AZ479" i="25"/>
  <c r="AZ263" i="25"/>
  <c r="AZ370" i="25"/>
  <c r="BC364" i="25"/>
  <c r="BC257" i="25"/>
  <c r="BC473" i="25"/>
  <c r="BK465" i="25"/>
  <c r="BK356" i="25"/>
  <c r="BK249" i="25"/>
  <c r="BR515" i="25"/>
  <c r="BR406" i="25"/>
  <c r="BR299" i="25"/>
  <c r="BF490" i="8"/>
  <c r="BJ354" i="8"/>
  <c r="BC484" i="8"/>
  <c r="BC485" i="8"/>
  <c r="BO509" i="8"/>
  <c r="BK352" i="8"/>
  <c r="BF491" i="8"/>
  <c r="BA363" i="8"/>
  <c r="BF382" i="8"/>
  <c r="BF381" i="8"/>
  <c r="BP242" i="8"/>
  <c r="BP349" i="8"/>
  <c r="BJ390" i="8"/>
  <c r="BJ389" i="8"/>
  <c r="BC361" i="8"/>
  <c r="BQ404" i="8"/>
  <c r="BQ403" i="8"/>
  <c r="BM396" i="8"/>
  <c r="BM395" i="8"/>
  <c r="BA372" i="8"/>
  <c r="BA371" i="8"/>
  <c r="BK392" i="8"/>
  <c r="BC376" i="8"/>
  <c r="BC375" i="8"/>
  <c r="BO400" i="8"/>
  <c r="BO399" i="8"/>
  <c r="BU520" i="8"/>
  <c r="BU304" i="8"/>
  <c r="BU411" i="8"/>
  <c r="BQ346" i="8"/>
  <c r="BH386" i="8"/>
  <c r="BH385" i="8"/>
  <c r="BS408" i="8"/>
  <c r="BS407" i="8"/>
  <c r="BP348" i="8"/>
  <c r="BC471" i="8"/>
  <c r="AY368" i="8"/>
  <c r="AY367" i="8"/>
  <c r="BM244" i="8"/>
  <c r="BP241" i="8"/>
  <c r="AY261" i="8"/>
  <c r="AY260" i="8"/>
  <c r="BJ248" i="8"/>
  <c r="BI355" i="8" s="1"/>
  <c r="AY476" i="8"/>
  <c r="BO293" i="8"/>
  <c r="BO292" i="8"/>
  <c r="BS301" i="8"/>
  <c r="BS300" i="8"/>
  <c r="BM289" i="8"/>
  <c r="BM288" i="8"/>
  <c r="AZ258" i="8"/>
  <c r="AY365" i="8" s="1"/>
  <c r="BI249" i="8"/>
  <c r="BH356" i="8" s="1"/>
  <c r="BF468" i="8"/>
  <c r="BK285" i="8"/>
  <c r="BA257" i="8"/>
  <c r="AZ364" i="8" s="1"/>
  <c r="BJ282" i="8"/>
  <c r="BC255" i="8"/>
  <c r="BB362" i="8" s="1"/>
  <c r="BP458" i="8"/>
  <c r="BH250" i="8"/>
  <c r="BG357" i="8" s="1"/>
  <c r="BH279" i="8"/>
  <c r="BH278" i="8"/>
  <c r="BC269" i="8"/>
  <c r="BC268" i="8"/>
  <c r="BQ297" i="8"/>
  <c r="BQ296" i="8"/>
  <c r="AY477" i="8"/>
  <c r="BF275" i="8"/>
  <c r="BF274" i="8"/>
  <c r="BC254" i="8"/>
  <c r="BO508" i="8"/>
  <c r="BA265" i="8"/>
  <c r="BA264" i="8"/>
  <c r="BG467" i="8"/>
  <c r="BO459" i="8"/>
  <c r="BJ464" i="8"/>
  <c r="BH466" i="8"/>
  <c r="BE469" i="8"/>
  <c r="BA473" i="8"/>
  <c r="AZ474" i="8"/>
  <c r="BB472" i="8"/>
  <c r="BI465" i="8"/>
  <c r="BR456" i="8"/>
  <c r="BK500" i="8"/>
  <c r="BL461" i="8"/>
  <c r="BK463" i="8"/>
  <c r="BL462" i="8"/>
  <c r="AY475" i="8"/>
  <c r="BA481" i="8"/>
  <c r="BA480" i="8"/>
  <c r="BJ498" i="8"/>
  <c r="BH495" i="8"/>
  <c r="BH494" i="8"/>
  <c r="BP457" i="8"/>
  <c r="BM505" i="8"/>
  <c r="BM504" i="8"/>
  <c r="BS517" i="8"/>
  <c r="BS516" i="8"/>
  <c r="BR455" i="8"/>
  <c r="BQ513" i="8"/>
  <c r="BQ512" i="8"/>
  <c r="BC470" i="8"/>
  <c r="BN460" i="8"/>
  <c r="BE488" i="8"/>
  <c r="BK501" i="8"/>
  <c r="BJ283" i="8"/>
  <c r="BQ240" i="8"/>
  <c r="BP347" i="8" s="1"/>
  <c r="BD253" i="8"/>
  <c r="BC360" i="8" s="1"/>
  <c r="BE252" i="8"/>
  <c r="BD359" i="8" s="1"/>
  <c r="BA256" i="8"/>
  <c r="BN243" i="8"/>
  <c r="BM350" i="8" s="1"/>
  <c r="BF467" i="8"/>
  <c r="BD271" i="8"/>
  <c r="BQ239" i="8"/>
  <c r="BJ247" i="8"/>
  <c r="BK245" i="8"/>
  <c r="BC377" i="8" l="1"/>
  <c r="BS345" i="8"/>
  <c r="BS238" i="8"/>
  <c r="BL351" i="8"/>
  <c r="BL395" i="25"/>
  <c r="BL288" i="25"/>
  <c r="BL504" i="25"/>
  <c r="BB257" i="25"/>
  <c r="BB364" i="25"/>
  <c r="BB473" i="25"/>
  <c r="BJ465" i="25"/>
  <c r="BJ249" i="25"/>
  <c r="BJ356" i="25"/>
  <c r="BR241" i="25"/>
  <c r="BR457" i="25"/>
  <c r="BR348" i="25"/>
  <c r="BT239" i="25"/>
  <c r="BT455" i="25"/>
  <c r="BT346" i="25"/>
  <c r="BJ283" i="25"/>
  <c r="BJ390" i="25"/>
  <c r="BJ499" i="25"/>
  <c r="BJ282" i="25"/>
  <c r="BJ498" i="25"/>
  <c r="BJ389" i="25"/>
  <c r="BQ298" i="25"/>
  <c r="BQ405" i="25"/>
  <c r="BQ514" i="25"/>
  <c r="BM353" i="25"/>
  <c r="BM246" i="25"/>
  <c r="BM462" i="25"/>
  <c r="BL503" i="25"/>
  <c r="BL394" i="25"/>
  <c r="BL287" i="25"/>
  <c r="BL393" i="25"/>
  <c r="BL502" i="25"/>
  <c r="BL286" i="25"/>
  <c r="BH279" i="25"/>
  <c r="BH495" i="25"/>
  <c r="BH386" i="25"/>
  <c r="BH494" i="25"/>
  <c r="BH278" i="25"/>
  <c r="BH385" i="25"/>
  <c r="BF382" i="25"/>
  <c r="BF491" i="25"/>
  <c r="BF275" i="25"/>
  <c r="BF490" i="25"/>
  <c r="BF381" i="25"/>
  <c r="BF274" i="25"/>
  <c r="BC363" i="25"/>
  <c r="BC256" i="25"/>
  <c r="BC472" i="25"/>
  <c r="BO244" i="25"/>
  <c r="BO351" i="25"/>
  <c r="BO460" i="25"/>
  <c r="AY476" i="25"/>
  <c r="AY260" i="25"/>
  <c r="AY367" i="25"/>
  <c r="BQ458" i="25"/>
  <c r="BQ349" i="25"/>
  <c r="BQ242" i="25"/>
  <c r="AY368" i="25"/>
  <c r="AY261" i="25"/>
  <c r="AY477" i="25"/>
  <c r="BH358" i="25"/>
  <c r="BH467" i="25"/>
  <c r="BH251" i="25"/>
  <c r="BA258" i="25"/>
  <c r="BA365" i="25"/>
  <c r="BA474" i="25"/>
  <c r="AY478" i="25"/>
  <c r="AY262" i="25"/>
  <c r="AY369" i="25"/>
  <c r="BP243" i="25"/>
  <c r="BP350" i="25"/>
  <c r="BP459" i="25"/>
  <c r="BB269" i="25"/>
  <c r="BB485" i="25"/>
  <c r="BB376" i="25"/>
  <c r="BQ406" i="25"/>
  <c r="BQ515" i="25"/>
  <c r="BQ299" i="25"/>
  <c r="BK464" i="25"/>
  <c r="BK248" i="25"/>
  <c r="BK355" i="25"/>
  <c r="BD362" i="25"/>
  <c r="BD255" i="25"/>
  <c r="BD471" i="25"/>
  <c r="BE470" i="25"/>
  <c r="BE361" i="25"/>
  <c r="BE254" i="25"/>
  <c r="BL463" i="25"/>
  <c r="BL354" i="25"/>
  <c r="BL247" i="25"/>
  <c r="BI466" i="25"/>
  <c r="BI250" i="25"/>
  <c r="BI357" i="25"/>
  <c r="BU454" i="25"/>
  <c r="BU238" i="25"/>
  <c r="BU345" i="25"/>
  <c r="BN352" i="25"/>
  <c r="BN461" i="25"/>
  <c r="BN245" i="25"/>
  <c r="BN292" i="25"/>
  <c r="BN399" i="25"/>
  <c r="BN508" i="25"/>
  <c r="BN507" i="25"/>
  <c r="BN291" i="25"/>
  <c r="BN398" i="25"/>
  <c r="BQ300" i="25"/>
  <c r="BQ516" i="25"/>
  <c r="BQ407" i="25"/>
  <c r="BB374" i="25"/>
  <c r="BB267" i="25"/>
  <c r="BB483" i="25"/>
  <c r="BB482" i="25"/>
  <c r="BB266" i="25"/>
  <c r="BB373" i="25"/>
  <c r="AZ259" i="25"/>
  <c r="AZ475" i="25"/>
  <c r="AZ366" i="25"/>
  <c r="BG466" i="8"/>
  <c r="BG252" i="25"/>
  <c r="BG468" i="25"/>
  <c r="BG359" i="25"/>
  <c r="BQ404" i="25"/>
  <c r="BQ297" i="25"/>
  <c r="BQ513" i="25"/>
  <c r="BQ512" i="25"/>
  <c r="BQ403" i="25"/>
  <c r="BQ296" i="25"/>
  <c r="BB484" i="25"/>
  <c r="BB375" i="25"/>
  <c r="BB268" i="25"/>
  <c r="BF469" i="25"/>
  <c r="BF253" i="25"/>
  <c r="BF360" i="25"/>
  <c r="BS347" i="25"/>
  <c r="BS240" i="25"/>
  <c r="BS456" i="25"/>
  <c r="AZ363" i="8"/>
  <c r="BN508" i="8"/>
  <c r="BN507" i="8"/>
  <c r="BO242" i="8"/>
  <c r="BB484" i="8"/>
  <c r="BH465" i="8"/>
  <c r="AX367" i="8"/>
  <c r="BO349" i="8"/>
  <c r="BI389" i="8"/>
  <c r="BI388" i="8"/>
  <c r="BO241" i="8"/>
  <c r="BO348" i="8"/>
  <c r="BB361" i="8"/>
  <c r="BT519" i="8"/>
  <c r="BT410" i="8"/>
  <c r="BT303" i="8"/>
  <c r="BE381" i="8"/>
  <c r="BE380" i="8"/>
  <c r="AZ371" i="8"/>
  <c r="AZ370" i="8"/>
  <c r="BP403" i="8"/>
  <c r="BP402" i="8"/>
  <c r="BL395" i="8"/>
  <c r="BL394" i="8"/>
  <c r="AX366" i="8"/>
  <c r="BB375" i="8"/>
  <c r="BB374" i="8"/>
  <c r="BR407" i="8"/>
  <c r="BR406" i="8"/>
  <c r="AX259" i="8"/>
  <c r="BI354" i="8"/>
  <c r="BP346" i="8"/>
  <c r="BE489" i="8"/>
  <c r="BG385" i="8"/>
  <c r="BG384" i="8"/>
  <c r="BN399" i="8"/>
  <c r="BN398" i="8"/>
  <c r="BJ391" i="8"/>
  <c r="BE490" i="8"/>
  <c r="BB268" i="8"/>
  <c r="BB267" i="8"/>
  <c r="BL288" i="8"/>
  <c r="BL287" i="8"/>
  <c r="BG278" i="8"/>
  <c r="BG277" i="8"/>
  <c r="BR300" i="8"/>
  <c r="BR299" i="8"/>
  <c r="BK246" i="8"/>
  <c r="BJ353" i="8" s="1"/>
  <c r="AX476" i="8"/>
  <c r="AZ264" i="8"/>
  <c r="AZ263" i="8"/>
  <c r="BG250" i="8"/>
  <c r="BF357" i="8" s="1"/>
  <c r="BB255" i="8"/>
  <c r="BA362" i="8" s="1"/>
  <c r="BN292" i="8"/>
  <c r="BN291" i="8"/>
  <c r="BB254" i="8"/>
  <c r="BI281" i="8"/>
  <c r="BE274" i="8"/>
  <c r="BE273" i="8"/>
  <c r="BF251" i="8"/>
  <c r="BE358" i="8" s="1"/>
  <c r="AZ257" i="8"/>
  <c r="BH249" i="8"/>
  <c r="BG356" i="8" s="1"/>
  <c r="BI248" i="8"/>
  <c r="BH355" i="8" s="1"/>
  <c r="BJ284" i="8"/>
  <c r="AY258" i="8"/>
  <c r="AX365" i="8" s="1"/>
  <c r="AX260" i="8"/>
  <c r="BB483" i="8"/>
  <c r="BP296" i="8"/>
  <c r="BP295" i="8"/>
  <c r="BI464" i="8"/>
  <c r="BJ463" i="8"/>
  <c r="BO458" i="8"/>
  <c r="BK462" i="8"/>
  <c r="AX475" i="8"/>
  <c r="BA472" i="8"/>
  <c r="BM460" i="8"/>
  <c r="BB470" i="8"/>
  <c r="BO457" i="8"/>
  <c r="BN459" i="8"/>
  <c r="BB471" i="8"/>
  <c r="AZ480" i="8"/>
  <c r="AZ479" i="8"/>
  <c r="AZ473" i="8"/>
  <c r="BP512" i="8"/>
  <c r="BP511" i="8"/>
  <c r="BE468" i="8"/>
  <c r="BR516" i="8"/>
  <c r="BR515" i="8"/>
  <c r="BG494" i="8"/>
  <c r="BG493" i="8"/>
  <c r="BJ500" i="8"/>
  <c r="BD469" i="8"/>
  <c r="AY474" i="8"/>
  <c r="BK461" i="8"/>
  <c r="BI497" i="8"/>
  <c r="BL504" i="8"/>
  <c r="BL503" i="8"/>
  <c r="BJ499" i="8"/>
  <c r="BQ455" i="8"/>
  <c r="BD487" i="8"/>
  <c r="BQ456" i="8"/>
  <c r="BR454" i="8"/>
  <c r="BM243" i="8"/>
  <c r="BL350" i="8" s="1"/>
  <c r="BC270" i="8"/>
  <c r="BB376" i="8" s="1"/>
  <c r="AZ256" i="8"/>
  <c r="BL244" i="8"/>
  <c r="BP240" i="8"/>
  <c r="BO347" i="8" s="1"/>
  <c r="BP239" i="8"/>
  <c r="BD252" i="8"/>
  <c r="BC359" i="8" s="1"/>
  <c r="BI247" i="8"/>
  <c r="BI282" i="8"/>
  <c r="BC253" i="8"/>
  <c r="BB360" i="8" s="1"/>
  <c r="BK351" i="8" l="1"/>
  <c r="BR345" i="8"/>
  <c r="BR238" i="8"/>
  <c r="BN349" i="8"/>
  <c r="BR347" i="25"/>
  <c r="BR240" i="25"/>
  <c r="BR456" i="25"/>
  <c r="BK393" i="25"/>
  <c r="BK502" i="25"/>
  <c r="BK286" i="25"/>
  <c r="BK392" i="25"/>
  <c r="BK285" i="25"/>
  <c r="BK501" i="25"/>
  <c r="BT454" i="25"/>
  <c r="BT345" i="25"/>
  <c r="BT238" i="25"/>
  <c r="BP242" i="25"/>
  <c r="BP458" i="25"/>
  <c r="BP349" i="25"/>
  <c r="BB472" i="25"/>
  <c r="BB363" i="25"/>
  <c r="BB256" i="25"/>
  <c r="BM291" i="25"/>
  <c r="BM398" i="25"/>
  <c r="BM507" i="25"/>
  <c r="BM397" i="25"/>
  <c r="BM290" i="25"/>
  <c r="BM506" i="25"/>
  <c r="BD254" i="25"/>
  <c r="BD470" i="25"/>
  <c r="BD361" i="25"/>
  <c r="BJ355" i="25"/>
  <c r="BJ464" i="25"/>
  <c r="BJ248" i="25"/>
  <c r="BO243" i="25"/>
  <c r="BO459" i="25"/>
  <c r="BO350" i="25"/>
  <c r="BL353" i="25"/>
  <c r="BL246" i="25"/>
  <c r="BL462" i="25"/>
  <c r="BA483" i="25"/>
  <c r="BA267" i="25"/>
  <c r="BA374" i="25"/>
  <c r="BE274" i="25"/>
  <c r="BE490" i="25"/>
  <c r="BE381" i="25"/>
  <c r="BE273" i="25"/>
  <c r="BE380" i="25"/>
  <c r="BE489" i="25"/>
  <c r="AZ474" i="25"/>
  <c r="AZ258" i="25"/>
  <c r="AZ365" i="25"/>
  <c r="BA257" i="25"/>
  <c r="BA364" i="25"/>
  <c r="BA473" i="25"/>
  <c r="BF252" i="25"/>
  <c r="BF468" i="25"/>
  <c r="BF359" i="25"/>
  <c r="BP514" i="25"/>
  <c r="BP405" i="25"/>
  <c r="BP298" i="25"/>
  <c r="BM352" i="25"/>
  <c r="BM245" i="25"/>
  <c r="BM461" i="25"/>
  <c r="BE253" i="25"/>
  <c r="BE469" i="25"/>
  <c r="BE360" i="25"/>
  <c r="AY259" i="25"/>
  <c r="AY366" i="25"/>
  <c r="AY475" i="25"/>
  <c r="BK394" i="25"/>
  <c r="BK287" i="25"/>
  <c r="BK503" i="25"/>
  <c r="BQ457" i="25"/>
  <c r="BQ348" i="25"/>
  <c r="BQ241" i="25"/>
  <c r="BG467" i="25"/>
  <c r="BG358" i="25"/>
  <c r="BG251" i="25"/>
  <c r="BK247" i="25"/>
  <c r="BK354" i="25"/>
  <c r="BK463" i="25"/>
  <c r="BC362" i="25"/>
  <c r="BC471" i="25"/>
  <c r="BC255" i="25"/>
  <c r="AX368" i="25"/>
  <c r="AX477" i="25"/>
  <c r="AX261" i="25"/>
  <c r="BN351" i="25"/>
  <c r="BN244" i="25"/>
  <c r="BN460" i="25"/>
  <c r="BI282" i="25"/>
  <c r="BI498" i="25"/>
  <c r="BI389" i="25"/>
  <c r="BI388" i="25"/>
  <c r="BI281" i="25"/>
  <c r="BI497" i="25"/>
  <c r="BH357" i="25"/>
  <c r="BH466" i="25"/>
  <c r="BH250" i="25"/>
  <c r="BP299" i="25"/>
  <c r="BP515" i="25"/>
  <c r="BP406" i="25"/>
  <c r="AX260" i="25"/>
  <c r="AX367" i="25"/>
  <c r="AX476" i="25"/>
  <c r="BS455" i="25"/>
  <c r="BS346" i="25"/>
  <c r="BS239" i="25"/>
  <c r="BP296" i="25"/>
  <c r="BP403" i="25"/>
  <c r="BP512" i="25"/>
  <c r="BP511" i="25"/>
  <c r="BP402" i="25"/>
  <c r="BP295" i="25"/>
  <c r="BA268" i="25"/>
  <c r="BA375" i="25"/>
  <c r="BA484" i="25"/>
  <c r="BP297" i="25"/>
  <c r="BP404" i="25"/>
  <c r="BP513" i="25"/>
  <c r="BA482" i="25"/>
  <c r="BA266" i="25"/>
  <c r="BA373" i="25"/>
  <c r="BA265" i="25"/>
  <c r="BA372" i="25"/>
  <c r="BA481" i="25"/>
  <c r="BG385" i="25"/>
  <c r="BG494" i="25"/>
  <c r="BG278" i="25"/>
  <c r="BG277" i="25"/>
  <c r="BG493" i="25"/>
  <c r="BG384" i="25"/>
  <c r="BI249" i="25"/>
  <c r="BI465" i="25"/>
  <c r="BI356" i="25"/>
  <c r="BN241" i="8"/>
  <c r="BN242" i="8"/>
  <c r="BO346" i="8"/>
  <c r="BJ462" i="8"/>
  <c r="AY363" i="8"/>
  <c r="BG465" i="8"/>
  <c r="BD488" i="8"/>
  <c r="BA361" i="8"/>
  <c r="AW366" i="8"/>
  <c r="BJ352" i="8"/>
  <c r="BH464" i="8"/>
  <c r="AW475" i="8"/>
  <c r="BH354" i="8"/>
  <c r="BA374" i="8"/>
  <c r="BA373" i="8"/>
  <c r="BM398" i="8"/>
  <c r="BM397" i="8"/>
  <c r="BO402" i="8"/>
  <c r="BO401" i="8"/>
  <c r="BS518" i="8"/>
  <c r="BS409" i="8"/>
  <c r="BS302" i="8"/>
  <c r="AY370" i="8"/>
  <c r="AY369" i="8"/>
  <c r="BK394" i="8"/>
  <c r="BK393" i="8"/>
  <c r="AW259" i="8"/>
  <c r="BM507" i="8"/>
  <c r="BI390" i="8"/>
  <c r="BA482" i="8"/>
  <c r="BN348" i="8"/>
  <c r="BQ406" i="8"/>
  <c r="BQ405" i="8"/>
  <c r="AY257" i="8"/>
  <c r="AY364" i="8"/>
  <c r="BM506" i="8"/>
  <c r="BF384" i="8"/>
  <c r="BF383" i="8"/>
  <c r="BH388" i="8"/>
  <c r="BH387" i="8"/>
  <c r="BD380" i="8"/>
  <c r="BD379" i="8"/>
  <c r="BA267" i="8"/>
  <c r="BA266" i="8"/>
  <c r="BF250" i="8"/>
  <c r="BE357" i="8" s="1"/>
  <c r="AY263" i="8"/>
  <c r="AY262" i="8"/>
  <c r="BI283" i="8"/>
  <c r="BE251" i="8"/>
  <c r="BD358" i="8" s="1"/>
  <c r="BD273" i="8"/>
  <c r="BD272" i="8"/>
  <c r="BO295" i="8"/>
  <c r="BO294" i="8"/>
  <c r="BJ246" i="8"/>
  <c r="BI353" i="8" s="1"/>
  <c r="BH280" i="8"/>
  <c r="BQ299" i="8"/>
  <c r="BQ298" i="8"/>
  <c r="BA483" i="8"/>
  <c r="BA254" i="8"/>
  <c r="BF277" i="8"/>
  <c r="BF276" i="8"/>
  <c r="BJ245" i="8"/>
  <c r="BD489" i="8"/>
  <c r="AX258" i="8"/>
  <c r="BM291" i="8"/>
  <c r="BM290" i="8"/>
  <c r="BH248" i="8"/>
  <c r="BG355" i="8" s="1"/>
  <c r="BK287" i="8"/>
  <c r="BK286" i="8"/>
  <c r="BG249" i="8"/>
  <c r="BF356" i="8" s="1"/>
  <c r="BA255" i="8"/>
  <c r="AZ362" i="8" s="1"/>
  <c r="BC469" i="8"/>
  <c r="BJ461" i="8"/>
  <c r="BL460" i="8"/>
  <c r="BI463" i="8"/>
  <c r="BF466" i="8"/>
  <c r="BE467" i="8"/>
  <c r="AZ472" i="8"/>
  <c r="BD468" i="8"/>
  <c r="BN458" i="8"/>
  <c r="BA470" i="8"/>
  <c r="BK503" i="8"/>
  <c r="BK502" i="8"/>
  <c r="BQ515" i="8"/>
  <c r="BQ514" i="8"/>
  <c r="AX474" i="8"/>
  <c r="BH496" i="8"/>
  <c r="BO511" i="8"/>
  <c r="BO510" i="8"/>
  <c r="BC486" i="8"/>
  <c r="AY473" i="8"/>
  <c r="BI499" i="8"/>
  <c r="BI498" i="8"/>
  <c r="AY479" i="8"/>
  <c r="AY478" i="8"/>
  <c r="BF493" i="8"/>
  <c r="BF492" i="8"/>
  <c r="BP455" i="8"/>
  <c r="BA471" i="8"/>
  <c r="BQ454" i="8"/>
  <c r="BN457" i="8"/>
  <c r="BP456" i="8"/>
  <c r="BM459" i="8"/>
  <c r="BK244" i="8"/>
  <c r="BJ351" i="8" s="1"/>
  <c r="AY256" i="8"/>
  <c r="BB269" i="8"/>
  <c r="BH281" i="8"/>
  <c r="BC252" i="8"/>
  <c r="BB359" i="8" s="1"/>
  <c r="BO239" i="8"/>
  <c r="BB253" i="8"/>
  <c r="BA360" i="8" s="1"/>
  <c r="BB469" i="8"/>
  <c r="BO240" i="8"/>
  <c r="BN347" i="8" s="1"/>
  <c r="BL243" i="8"/>
  <c r="BK350" i="8" s="1"/>
  <c r="BH247" i="8"/>
  <c r="BM349" i="8" l="1"/>
  <c r="BQ345" i="8"/>
  <c r="BQ238" i="8"/>
  <c r="AZ266" i="25"/>
  <c r="AZ482" i="25"/>
  <c r="AZ373" i="25"/>
  <c r="AY365" i="25"/>
  <c r="AY258" i="25"/>
  <c r="AY474" i="25"/>
  <c r="BI464" i="25"/>
  <c r="BI248" i="25"/>
  <c r="BI355" i="25"/>
  <c r="BG250" i="25"/>
  <c r="BG357" i="25"/>
  <c r="BG466" i="25"/>
  <c r="BH388" i="25"/>
  <c r="BH497" i="25"/>
  <c r="BH281" i="25"/>
  <c r="BH496" i="25"/>
  <c r="BH387" i="25"/>
  <c r="BH280" i="25"/>
  <c r="BF358" i="25"/>
  <c r="BF467" i="25"/>
  <c r="BF251" i="25"/>
  <c r="AX259" i="25"/>
  <c r="AX475" i="25"/>
  <c r="AX366" i="25"/>
  <c r="BO514" i="25"/>
  <c r="BO298" i="25"/>
  <c r="BO405" i="25"/>
  <c r="BF493" i="25"/>
  <c r="BF384" i="25"/>
  <c r="BF277" i="25"/>
  <c r="BF276" i="25"/>
  <c r="BF492" i="25"/>
  <c r="BF383" i="25"/>
  <c r="BA363" i="25"/>
  <c r="BA256" i="25"/>
  <c r="BA472" i="25"/>
  <c r="BJ285" i="25"/>
  <c r="BJ501" i="25"/>
  <c r="BJ392" i="25"/>
  <c r="BJ391" i="25"/>
  <c r="BJ500" i="25"/>
  <c r="BJ284" i="25"/>
  <c r="BJ393" i="25"/>
  <c r="BJ286" i="25"/>
  <c r="BJ502" i="25"/>
  <c r="BC470" i="25"/>
  <c r="BC254" i="25"/>
  <c r="BC361" i="25"/>
  <c r="BL397" i="25"/>
  <c r="BL290" i="25"/>
  <c r="BL506" i="25"/>
  <c r="BL289" i="25"/>
  <c r="BL505" i="25"/>
  <c r="BL396" i="25"/>
  <c r="BO349" i="25"/>
  <c r="BO458" i="25"/>
  <c r="BO242" i="25"/>
  <c r="BR346" i="25"/>
  <c r="BR239" i="25"/>
  <c r="BR455" i="25"/>
  <c r="BB255" i="25"/>
  <c r="BB471" i="25"/>
  <c r="BB362" i="25"/>
  <c r="BD253" i="25"/>
  <c r="BD469" i="25"/>
  <c r="BD360" i="25"/>
  <c r="BD273" i="25"/>
  <c r="BD489" i="25"/>
  <c r="BD380" i="25"/>
  <c r="BD272" i="25"/>
  <c r="BD379" i="25"/>
  <c r="BD488" i="25"/>
  <c r="BE468" i="25"/>
  <c r="BE252" i="25"/>
  <c r="BE359" i="25"/>
  <c r="BK246" i="25"/>
  <c r="BK353" i="25"/>
  <c r="BK462" i="25"/>
  <c r="BM460" i="25"/>
  <c r="BM351" i="25"/>
  <c r="BM244" i="25"/>
  <c r="AZ265" i="25"/>
  <c r="AZ481" i="25"/>
  <c r="AZ372" i="25"/>
  <c r="AZ371" i="25"/>
  <c r="AZ264" i="25"/>
  <c r="AZ480" i="25"/>
  <c r="BO511" i="25"/>
  <c r="BO295" i="25"/>
  <c r="BO402" i="25"/>
  <c r="BO294" i="25"/>
  <c r="BO401" i="25"/>
  <c r="BO510" i="25"/>
  <c r="AZ473" i="25"/>
  <c r="AZ257" i="25"/>
  <c r="AZ364" i="25"/>
  <c r="BS345" i="25"/>
  <c r="BS454" i="25"/>
  <c r="BS238" i="25"/>
  <c r="BQ347" i="25"/>
  <c r="BQ240" i="25"/>
  <c r="BQ456" i="25"/>
  <c r="BO296" i="25"/>
  <c r="BO512" i="25"/>
  <c r="BO403" i="25"/>
  <c r="BP241" i="25"/>
  <c r="BP348" i="25"/>
  <c r="BP457" i="25"/>
  <c r="BO513" i="25"/>
  <c r="BO404" i="25"/>
  <c r="BO297" i="25"/>
  <c r="BH356" i="25"/>
  <c r="BH249" i="25"/>
  <c r="BH465" i="25"/>
  <c r="AW476" i="25"/>
  <c r="AW367" i="25"/>
  <c r="AW260" i="25"/>
  <c r="BJ354" i="25"/>
  <c r="BJ247" i="25"/>
  <c r="BJ463" i="25"/>
  <c r="BL461" i="25"/>
  <c r="BL352" i="25"/>
  <c r="BL245" i="25"/>
  <c r="AZ374" i="25"/>
  <c r="AZ267" i="25"/>
  <c r="AZ483" i="25"/>
  <c r="BN243" i="25"/>
  <c r="BN459" i="25"/>
  <c r="BN350" i="25"/>
  <c r="BM348" i="8"/>
  <c r="BM242" i="8"/>
  <c r="BL349" i="8" s="1"/>
  <c r="AZ481" i="8"/>
  <c r="BH389" i="8"/>
  <c r="BL505" i="8"/>
  <c r="BM241" i="8"/>
  <c r="BC488" i="8"/>
  <c r="AX257" i="8"/>
  <c r="BI462" i="8"/>
  <c r="BI352" i="8"/>
  <c r="AZ361" i="8"/>
  <c r="BG354" i="8"/>
  <c r="BE383" i="8"/>
  <c r="BE382" i="8"/>
  <c r="AZ373" i="8"/>
  <c r="AZ372" i="8"/>
  <c r="BR408" i="8"/>
  <c r="BR517" i="8"/>
  <c r="BR301" i="8"/>
  <c r="AX369" i="8"/>
  <c r="AX368" i="8"/>
  <c r="AX364" i="8"/>
  <c r="BP405" i="8"/>
  <c r="BP404" i="8"/>
  <c r="BG387" i="8"/>
  <c r="BG386" i="8"/>
  <c r="BJ393" i="8"/>
  <c r="BJ392" i="8"/>
  <c r="BN401" i="8"/>
  <c r="BN400" i="8"/>
  <c r="BA375" i="8"/>
  <c r="AX363" i="8"/>
  <c r="BL397" i="8"/>
  <c r="BL396" i="8"/>
  <c r="BC379" i="8"/>
  <c r="BC378" i="8"/>
  <c r="BN346" i="8"/>
  <c r="AW258" i="8"/>
  <c r="AW365" i="8"/>
  <c r="BI246" i="8"/>
  <c r="BH353" i="8" s="1"/>
  <c r="BN294" i="8"/>
  <c r="BN293" i="8"/>
  <c r="BL506" i="8"/>
  <c r="BI245" i="8"/>
  <c r="BC272" i="8"/>
  <c r="BC271" i="8"/>
  <c r="BE276" i="8"/>
  <c r="BE275" i="8"/>
  <c r="BD251" i="8"/>
  <c r="AZ254" i="8"/>
  <c r="AZ255" i="8"/>
  <c r="AY362" i="8" s="1"/>
  <c r="BH497" i="8"/>
  <c r="BF249" i="8"/>
  <c r="BE356" i="8" s="1"/>
  <c r="AX262" i="8"/>
  <c r="AX261" i="8"/>
  <c r="BJ286" i="8"/>
  <c r="BJ285" i="8"/>
  <c r="BH282" i="8"/>
  <c r="BP298" i="8"/>
  <c r="BP297" i="8"/>
  <c r="BE250" i="8"/>
  <c r="BD357" i="8" s="1"/>
  <c r="BC487" i="8"/>
  <c r="BG248" i="8"/>
  <c r="BF355" i="8" s="1"/>
  <c r="BG279" i="8"/>
  <c r="AZ482" i="8"/>
  <c r="BL290" i="8"/>
  <c r="BL289" i="8"/>
  <c r="AZ266" i="8"/>
  <c r="AZ265" i="8"/>
  <c r="AW474" i="8"/>
  <c r="AZ470" i="8"/>
  <c r="BM458" i="8"/>
  <c r="BH463" i="8"/>
  <c r="BK460" i="8"/>
  <c r="BL459" i="8"/>
  <c r="BF465" i="8"/>
  <c r="AX473" i="8"/>
  <c r="BP454" i="8"/>
  <c r="BG464" i="8"/>
  <c r="BD467" i="8"/>
  <c r="AZ471" i="8"/>
  <c r="AY472" i="8"/>
  <c r="BC468" i="8"/>
  <c r="BO456" i="8"/>
  <c r="BE466" i="8"/>
  <c r="BO455" i="8"/>
  <c r="BG495" i="8"/>
  <c r="BB485" i="8"/>
  <c r="BI461" i="8"/>
  <c r="BJ502" i="8"/>
  <c r="BJ501" i="8"/>
  <c r="BE492" i="8"/>
  <c r="BE491" i="8"/>
  <c r="BM457" i="8"/>
  <c r="AX478" i="8"/>
  <c r="AX477" i="8"/>
  <c r="BH498" i="8"/>
  <c r="BP514" i="8"/>
  <c r="BP513" i="8"/>
  <c r="BN510" i="8"/>
  <c r="BN509" i="8"/>
  <c r="BN239" i="8"/>
  <c r="BA268" i="8"/>
  <c r="BK243" i="8"/>
  <c r="BJ350" i="8" s="1"/>
  <c r="BB252" i="8"/>
  <c r="BA359" i="8" s="1"/>
  <c r="BN240" i="8"/>
  <c r="BM347" i="8" s="1"/>
  <c r="AX256" i="8"/>
  <c r="BJ460" i="8"/>
  <c r="BG247" i="8"/>
  <c r="BA469" i="8"/>
  <c r="BG280" i="8"/>
  <c r="BL242" i="8" l="1"/>
  <c r="BP345" i="8"/>
  <c r="BP238" i="8"/>
  <c r="BL241" i="8"/>
  <c r="BL348" i="8"/>
  <c r="BK241" i="8" s="1"/>
  <c r="BQ346" i="25"/>
  <c r="BQ239" i="25"/>
  <c r="BQ455" i="25"/>
  <c r="BM459" i="25"/>
  <c r="BM350" i="25"/>
  <c r="BM243" i="25"/>
  <c r="BC379" i="25"/>
  <c r="BC488" i="25"/>
  <c r="BC272" i="25"/>
  <c r="BC378" i="25"/>
  <c r="BC271" i="25"/>
  <c r="BC487" i="25"/>
  <c r="BO457" i="25"/>
  <c r="BO348" i="25"/>
  <c r="BO241" i="25"/>
  <c r="BI354" i="25"/>
  <c r="BI463" i="25"/>
  <c r="BI247" i="25"/>
  <c r="BR345" i="25"/>
  <c r="BR238" i="25"/>
  <c r="BR454" i="25"/>
  <c r="AY372" i="25"/>
  <c r="AY481" i="25"/>
  <c r="AY265" i="25"/>
  <c r="BI285" i="25"/>
  <c r="BI392" i="25"/>
  <c r="BI501" i="25"/>
  <c r="BF357" i="25"/>
  <c r="BF250" i="25"/>
  <c r="BF466" i="25"/>
  <c r="BN294" i="25"/>
  <c r="BN401" i="25"/>
  <c r="BN510" i="25"/>
  <c r="BN293" i="25"/>
  <c r="BN400" i="25"/>
  <c r="BN509" i="25"/>
  <c r="BL460" i="25"/>
  <c r="BL244" i="25"/>
  <c r="BL351" i="25"/>
  <c r="BA471" i="25"/>
  <c r="BA362" i="25"/>
  <c r="BA255" i="25"/>
  <c r="BG280" i="25"/>
  <c r="BG496" i="25"/>
  <c r="BG387" i="25"/>
  <c r="BG386" i="25"/>
  <c r="BG279" i="25"/>
  <c r="BG495" i="25"/>
  <c r="BH248" i="25"/>
  <c r="BH464" i="25"/>
  <c r="BH355" i="25"/>
  <c r="BN402" i="25"/>
  <c r="BN295" i="25"/>
  <c r="BN511" i="25"/>
  <c r="AZ363" i="25"/>
  <c r="AZ256" i="25"/>
  <c r="AZ472" i="25"/>
  <c r="BG465" i="25"/>
  <c r="BG249" i="25"/>
  <c r="BG356" i="25"/>
  <c r="AY264" i="25"/>
  <c r="AY480" i="25"/>
  <c r="AY371" i="25"/>
  <c r="AY263" i="25"/>
  <c r="AY370" i="25"/>
  <c r="AY479" i="25"/>
  <c r="BB254" i="25"/>
  <c r="BB470" i="25"/>
  <c r="BB361" i="25"/>
  <c r="AY473" i="25"/>
  <c r="AY364" i="25"/>
  <c r="AY257" i="25"/>
  <c r="BI391" i="25"/>
  <c r="BI500" i="25"/>
  <c r="BI284" i="25"/>
  <c r="BI499" i="25"/>
  <c r="BI283" i="25"/>
  <c r="BI390" i="25"/>
  <c r="AX258" i="25"/>
  <c r="AX365" i="25"/>
  <c r="AX474" i="25"/>
  <c r="BN403" i="25"/>
  <c r="BN512" i="25"/>
  <c r="BN296" i="25"/>
  <c r="BJ353" i="25"/>
  <c r="BJ462" i="25"/>
  <c r="BJ246" i="25"/>
  <c r="BE276" i="25"/>
  <c r="BE383" i="25"/>
  <c r="BE492" i="25"/>
  <c r="BE382" i="25"/>
  <c r="BE491" i="25"/>
  <c r="BE275" i="25"/>
  <c r="BN404" i="25"/>
  <c r="BN513" i="25"/>
  <c r="BN297" i="25"/>
  <c r="BP347" i="25"/>
  <c r="BP456" i="25"/>
  <c r="BP240" i="25"/>
  <c r="BD252" i="25"/>
  <c r="BD468" i="25"/>
  <c r="BD359" i="25"/>
  <c r="BC253" i="25"/>
  <c r="BC360" i="25"/>
  <c r="BC469" i="25"/>
  <c r="BN458" i="25"/>
  <c r="BN242" i="25"/>
  <c r="BN349" i="25"/>
  <c r="AW259" i="25"/>
  <c r="AW475" i="25"/>
  <c r="AW366" i="25"/>
  <c r="BK396" i="25"/>
  <c r="BK289" i="25"/>
  <c r="BK505" i="25"/>
  <c r="BK504" i="25"/>
  <c r="BK395" i="25"/>
  <c r="BK288" i="25"/>
  <c r="BK245" i="25"/>
  <c r="BK352" i="25"/>
  <c r="BK461" i="25"/>
  <c r="BE467" i="25"/>
  <c r="BE358" i="25"/>
  <c r="BE251" i="25"/>
  <c r="AY482" i="25"/>
  <c r="AY266" i="25"/>
  <c r="AY373" i="25"/>
  <c r="BK349" i="8"/>
  <c r="BF354" i="8"/>
  <c r="AZ374" i="8"/>
  <c r="AV258" i="8"/>
  <c r="AY480" i="8"/>
  <c r="AW364" i="8"/>
  <c r="BM346" i="8"/>
  <c r="BK505" i="8"/>
  <c r="BE465" i="8"/>
  <c r="BB487" i="8"/>
  <c r="BH352" i="8"/>
  <c r="BM400" i="8"/>
  <c r="BM399" i="8"/>
  <c r="BI392" i="8"/>
  <c r="BI391" i="8"/>
  <c r="BG388" i="8"/>
  <c r="BQ407" i="8"/>
  <c r="BQ516" i="8"/>
  <c r="BQ300" i="8"/>
  <c r="AW368" i="8"/>
  <c r="AW367" i="8"/>
  <c r="AW257" i="8"/>
  <c r="AY372" i="8"/>
  <c r="AY371" i="8"/>
  <c r="AV365" i="8"/>
  <c r="BK396" i="8"/>
  <c r="BK395" i="8"/>
  <c r="AW473" i="8"/>
  <c r="AY361" i="8"/>
  <c r="BO404" i="8"/>
  <c r="BO403" i="8"/>
  <c r="AW363" i="8"/>
  <c r="BF386" i="8"/>
  <c r="BF385" i="8"/>
  <c r="BC251" i="8"/>
  <c r="BC358" i="8"/>
  <c r="BD382" i="8"/>
  <c r="BD381" i="8"/>
  <c r="BB378" i="8"/>
  <c r="BB377" i="8"/>
  <c r="BO297" i="8"/>
  <c r="BO296" i="8"/>
  <c r="BD275" i="8"/>
  <c r="BD274" i="8"/>
  <c r="BJ244" i="8"/>
  <c r="BI351" i="8" s="1"/>
  <c r="AY265" i="8"/>
  <c r="AY264" i="8"/>
  <c r="BI285" i="8"/>
  <c r="BI284" i="8"/>
  <c r="BB271" i="8"/>
  <c r="BB270" i="8"/>
  <c r="BK289" i="8"/>
  <c r="BK288" i="8"/>
  <c r="AW261" i="8"/>
  <c r="AW260" i="8"/>
  <c r="BH245" i="8"/>
  <c r="BA253" i="8"/>
  <c r="AZ360" i="8" s="1"/>
  <c r="BE249" i="8"/>
  <c r="AY481" i="8"/>
  <c r="BF278" i="8"/>
  <c r="AY255" i="8"/>
  <c r="AX362" i="8" s="1"/>
  <c r="BM293" i="8"/>
  <c r="BM292" i="8"/>
  <c r="BK504" i="8"/>
  <c r="BF248" i="8"/>
  <c r="BE355" i="8" s="1"/>
  <c r="BG281" i="8"/>
  <c r="BB486" i="8"/>
  <c r="BD250" i="8"/>
  <c r="BC357" i="8" s="1"/>
  <c r="AY254" i="8"/>
  <c r="BH246" i="8"/>
  <c r="BG353" i="8" s="1"/>
  <c r="BL458" i="8"/>
  <c r="AX472" i="8"/>
  <c r="BK459" i="8"/>
  <c r="BB468" i="8"/>
  <c r="BF464" i="8"/>
  <c r="BN456" i="8"/>
  <c r="BD466" i="8"/>
  <c r="BH462" i="8"/>
  <c r="BH461" i="8"/>
  <c r="AY471" i="8"/>
  <c r="BC467" i="8"/>
  <c r="BM509" i="8"/>
  <c r="BM508" i="8"/>
  <c r="AY470" i="8"/>
  <c r="AW477" i="8"/>
  <c r="AW476" i="8"/>
  <c r="BL457" i="8"/>
  <c r="BA484" i="8"/>
  <c r="AV474" i="8"/>
  <c r="BI501" i="8"/>
  <c r="BI500" i="8"/>
  <c r="BD491" i="8"/>
  <c r="BD490" i="8"/>
  <c r="BN455" i="8"/>
  <c r="BF494" i="8"/>
  <c r="BG497" i="8"/>
  <c r="BO513" i="8"/>
  <c r="BO512" i="8"/>
  <c r="BG496" i="8"/>
  <c r="BG463" i="8"/>
  <c r="BO454" i="8"/>
  <c r="BA252" i="8"/>
  <c r="BK242" i="8"/>
  <c r="AW256" i="8"/>
  <c r="AW472" i="8"/>
  <c r="BJ243" i="8"/>
  <c r="BF279" i="8"/>
  <c r="AZ267" i="8"/>
  <c r="BM239" i="8"/>
  <c r="BM240" i="8"/>
  <c r="BL347" i="8" s="1"/>
  <c r="BF247" i="8"/>
  <c r="BK348" i="8" l="1"/>
  <c r="BO345" i="8"/>
  <c r="BO238" i="8"/>
  <c r="BH284" i="25"/>
  <c r="BH500" i="25"/>
  <c r="BH391" i="25"/>
  <c r="BM509" i="25"/>
  <c r="BM293" i="25"/>
  <c r="BM400" i="25"/>
  <c r="BM508" i="25"/>
  <c r="BM399" i="25"/>
  <c r="BM292" i="25"/>
  <c r="AX370" i="25"/>
  <c r="AX479" i="25"/>
  <c r="AX263" i="25"/>
  <c r="AX262" i="25"/>
  <c r="AX369" i="25"/>
  <c r="AX478" i="25"/>
  <c r="BF386" i="25"/>
  <c r="BF495" i="25"/>
  <c r="BF279" i="25"/>
  <c r="BF385" i="25"/>
  <c r="BF494" i="25"/>
  <c r="BF278" i="25"/>
  <c r="BQ345" i="25"/>
  <c r="BQ454" i="25"/>
  <c r="BQ238" i="25"/>
  <c r="AV364" i="8"/>
  <c r="BJ352" i="25"/>
  <c r="BJ245" i="25"/>
  <c r="BJ461" i="25"/>
  <c r="BM458" i="25"/>
  <c r="BM349" i="25"/>
  <c r="BM242" i="25"/>
  <c r="BI246" i="25"/>
  <c r="BI353" i="25"/>
  <c r="BI462" i="25"/>
  <c r="BH283" i="25"/>
  <c r="BH499" i="25"/>
  <c r="BH390" i="25"/>
  <c r="BH498" i="25"/>
  <c r="BH389" i="25"/>
  <c r="BH282" i="25"/>
  <c r="AY363" i="25"/>
  <c r="AY256" i="25"/>
  <c r="AY472" i="25"/>
  <c r="BH247" i="25"/>
  <c r="BH463" i="25"/>
  <c r="BH354" i="25"/>
  <c r="BL243" i="25"/>
  <c r="BL459" i="25"/>
  <c r="BL350" i="25"/>
  <c r="BB253" i="25"/>
  <c r="BB360" i="25"/>
  <c r="BB469" i="25"/>
  <c r="BD467" i="25"/>
  <c r="BD251" i="25"/>
  <c r="BD358" i="25"/>
  <c r="BM294" i="25"/>
  <c r="BM401" i="25"/>
  <c r="BM510" i="25"/>
  <c r="BA361" i="25"/>
  <c r="BA470" i="25"/>
  <c r="BA254" i="25"/>
  <c r="BF356" i="25"/>
  <c r="BF249" i="25"/>
  <c r="BF465" i="25"/>
  <c r="AX257" i="25"/>
  <c r="AX473" i="25"/>
  <c r="AX364" i="25"/>
  <c r="BJ349" i="8"/>
  <c r="BJ504" i="25"/>
  <c r="BJ395" i="25"/>
  <c r="BJ288" i="25"/>
  <c r="BJ287" i="25"/>
  <c r="BJ503" i="25"/>
  <c r="BJ394" i="25"/>
  <c r="BC468" i="25"/>
  <c r="BC359" i="25"/>
  <c r="BC252" i="25"/>
  <c r="BG248" i="25"/>
  <c r="BG464" i="25"/>
  <c r="BG355" i="25"/>
  <c r="BE357" i="25"/>
  <c r="BE250" i="25"/>
  <c r="BE466" i="25"/>
  <c r="BP455" i="25"/>
  <c r="BP239" i="25"/>
  <c r="BP346" i="25"/>
  <c r="AX371" i="25"/>
  <c r="AX480" i="25"/>
  <c r="AX264" i="25"/>
  <c r="BM403" i="25"/>
  <c r="BM296" i="25"/>
  <c r="BM512" i="25"/>
  <c r="BM511" i="25"/>
  <c r="BM402" i="25"/>
  <c r="BM295" i="25"/>
  <c r="BD382" i="25"/>
  <c r="BD275" i="25"/>
  <c r="BD491" i="25"/>
  <c r="BD381" i="25"/>
  <c r="BD490" i="25"/>
  <c r="BD274" i="25"/>
  <c r="AZ255" i="25"/>
  <c r="AZ471" i="25"/>
  <c r="AZ362" i="25"/>
  <c r="BN348" i="25"/>
  <c r="BN241" i="25"/>
  <c r="BN457" i="25"/>
  <c r="AX481" i="25"/>
  <c r="AX372" i="25"/>
  <c r="AX265" i="25"/>
  <c r="AV366" i="25"/>
  <c r="AV259" i="25"/>
  <c r="AV475" i="25"/>
  <c r="BO240" i="25"/>
  <c r="BO456" i="25"/>
  <c r="BO347" i="25"/>
  <c r="AW258" i="25"/>
  <c r="AW474" i="25"/>
  <c r="AW365" i="25"/>
  <c r="BK351" i="25"/>
  <c r="BK244" i="25"/>
  <c r="BK460" i="25"/>
  <c r="BB378" i="25"/>
  <c r="BB271" i="25"/>
  <c r="BB487" i="25"/>
  <c r="BB486" i="25"/>
  <c r="BB270" i="25"/>
  <c r="BB377" i="25"/>
  <c r="AZ359" i="8"/>
  <c r="BA485" i="8"/>
  <c r="BJ504" i="8"/>
  <c r="BE354" i="8"/>
  <c r="BA486" i="8"/>
  <c r="BG352" i="8"/>
  <c r="BD249" i="8"/>
  <c r="BD356" i="8"/>
  <c r="BB358" i="8"/>
  <c r="BN403" i="8"/>
  <c r="BN402" i="8"/>
  <c r="BP406" i="8"/>
  <c r="BP515" i="8"/>
  <c r="BP299" i="8"/>
  <c r="AV367" i="8"/>
  <c r="AV366" i="8"/>
  <c r="AX361" i="8"/>
  <c r="BJ395" i="8"/>
  <c r="BJ394" i="8"/>
  <c r="BA377" i="8"/>
  <c r="BA376" i="8"/>
  <c r="BE385" i="8"/>
  <c r="BE384" i="8"/>
  <c r="BH391" i="8"/>
  <c r="BH390" i="8"/>
  <c r="AV257" i="8"/>
  <c r="BI350" i="8"/>
  <c r="AY373" i="8"/>
  <c r="BB251" i="8"/>
  <c r="BJ348" i="8"/>
  <c r="BL399" i="8"/>
  <c r="BL398" i="8"/>
  <c r="AX371" i="8"/>
  <c r="AX370" i="8"/>
  <c r="BC381" i="8"/>
  <c r="BC380" i="8"/>
  <c r="BL346" i="8"/>
  <c r="AV363" i="8"/>
  <c r="BF387" i="8"/>
  <c r="AY266" i="8"/>
  <c r="BL292" i="8"/>
  <c r="BL291" i="8"/>
  <c r="BN296" i="8"/>
  <c r="BN295" i="8"/>
  <c r="AX255" i="8"/>
  <c r="AW362" i="8" s="1"/>
  <c r="BA270" i="8"/>
  <c r="BA269" i="8"/>
  <c r="BE277" i="8"/>
  <c r="BF280" i="8"/>
  <c r="BH284" i="8"/>
  <c r="BH283" i="8"/>
  <c r="AX264" i="8"/>
  <c r="AX263" i="8"/>
  <c r="BG246" i="8"/>
  <c r="BF353" i="8" s="1"/>
  <c r="AX254" i="8"/>
  <c r="AZ253" i="8"/>
  <c r="AY360" i="8" s="1"/>
  <c r="BI244" i="8"/>
  <c r="BH351" i="8" s="1"/>
  <c r="BC250" i="8"/>
  <c r="BB357" i="8" s="1"/>
  <c r="BG245" i="8"/>
  <c r="BC274" i="8"/>
  <c r="BC273" i="8"/>
  <c r="AV260" i="8"/>
  <c r="AV259" i="8"/>
  <c r="BJ288" i="8"/>
  <c r="BJ503" i="8"/>
  <c r="BJ287" i="8"/>
  <c r="AX479" i="8"/>
  <c r="AX480" i="8"/>
  <c r="BE248" i="8"/>
  <c r="BD355" i="8" s="1"/>
  <c r="BC466" i="8"/>
  <c r="BE464" i="8"/>
  <c r="BK457" i="8"/>
  <c r="BF496" i="8"/>
  <c r="BB467" i="8"/>
  <c r="AZ469" i="8"/>
  <c r="BF463" i="8"/>
  <c r="BM456" i="8"/>
  <c r="BD465" i="8"/>
  <c r="AX471" i="8"/>
  <c r="BK458" i="8"/>
  <c r="BJ459" i="8"/>
  <c r="AV473" i="8"/>
  <c r="BA468" i="8"/>
  <c r="BG461" i="8"/>
  <c r="BN454" i="8"/>
  <c r="BE493" i="8"/>
  <c r="BF495" i="8"/>
  <c r="BN512" i="8"/>
  <c r="BN511" i="8"/>
  <c r="AV476" i="8"/>
  <c r="AV475" i="8"/>
  <c r="BL508" i="8"/>
  <c r="BL507" i="8"/>
  <c r="BC490" i="8"/>
  <c r="BC489" i="8"/>
  <c r="BH500" i="8"/>
  <c r="BH499" i="8"/>
  <c r="AZ483" i="8"/>
  <c r="AX470" i="8"/>
  <c r="BM455" i="8"/>
  <c r="BG462" i="8"/>
  <c r="BI460" i="8"/>
  <c r="AZ252" i="8"/>
  <c r="BJ241" i="8"/>
  <c r="BE278" i="8"/>
  <c r="BE247" i="8"/>
  <c r="BL456" i="8"/>
  <c r="BI243" i="8"/>
  <c r="BI459" i="8"/>
  <c r="AV256" i="8"/>
  <c r="BL239" i="8"/>
  <c r="BJ242" i="8"/>
  <c r="BC249" i="8" l="1"/>
  <c r="BN345" i="8"/>
  <c r="BN238" i="8"/>
  <c r="BI349" i="8"/>
  <c r="AW478" i="25"/>
  <c r="AW369" i="25"/>
  <c r="AW262" i="25"/>
  <c r="AW368" i="25"/>
  <c r="AW477" i="25"/>
  <c r="AW261" i="25"/>
  <c r="AY471" i="25"/>
  <c r="AY362" i="25"/>
  <c r="AY255" i="25"/>
  <c r="BO455" i="25"/>
  <c r="BO239" i="25"/>
  <c r="BO346" i="25"/>
  <c r="AW364" i="25"/>
  <c r="AW473" i="25"/>
  <c r="AW257" i="25"/>
  <c r="BI352" i="25"/>
  <c r="BI461" i="25"/>
  <c r="BI245" i="25"/>
  <c r="BJ351" i="25"/>
  <c r="BJ460" i="25"/>
  <c r="BJ244" i="25"/>
  <c r="BC381" i="25"/>
  <c r="BC274" i="25"/>
  <c r="BC490" i="25"/>
  <c r="BC273" i="25"/>
  <c r="BC380" i="25"/>
  <c r="BC489" i="25"/>
  <c r="BC251" i="25"/>
  <c r="BC467" i="25"/>
  <c r="BC358" i="25"/>
  <c r="BL508" i="25"/>
  <c r="BL399" i="25"/>
  <c r="BL292" i="25"/>
  <c r="BL291" i="25"/>
  <c r="BL398" i="25"/>
  <c r="BL507" i="25"/>
  <c r="AZ361" i="25"/>
  <c r="AZ254" i="25"/>
  <c r="AZ470" i="25"/>
  <c r="BG283" i="25"/>
  <c r="BG390" i="25"/>
  <c r="BG499" i="25"/>
  <c r="AW264" i="25"/>
  <c r="AW371" i="25"/>
  <c r="AW480" i="25"/>
  <c r="BD466" i="25"/>
  <c r="BD357" i="25"/>
  <c r="BD250" i="25"/>
  <c r="BI287" i="25"/>
  <c r="BI394" i="25"/>
  <c r="BI503" i="25"/>
  <c r="BI502" i="25"/>
  <c r="BI286" i="25"/>
  <c r="BI393" i="25"/>
  <c r="BP238" i="25"/>
  <c r="BP454" i="25"/>
  <c r="BP345" i="25"/>
  <c r="BA486" i="25"/>
  <c r="BA270" i="25"/>
  <c r="BA377" i="25"/>
  <c r="BA485" i="25"/>
  <c r="BA269" i="25"/>
  <c r="BA376" i="25"/>
  <c r="BA469" i="25"/>
  <c r="BA253" i="25"/>
  <c r="BA360" i="25"/>
  <c r="AX256" i="25"/>
  <c r="AX363" i="25"/>
  <c r="AX472" i="25"/>
  <c r="BH353" i="25"/>
  <c r="BH246" i="25"/>
  <c r="BH462" i="25"/>
  <c r="BE385" i="25"/>
  <c r="BE278" i="25"/>
  <c r="BE494" i="25"/>
  <c r="BE384" i="25"/>
  <c r="BE493" i="25"/>
  <c r="BE277" i="25"/>
  <c r="BL511" i="25"/>
  <c r="BL295" i="25"/>
  <c r="BL402" i="25"/>
  <c r="BF464" i="25"/>
  <c r="BF248" i="25"/>
  <c r="BF355" i="25"/>
  <c r="BG247" i="25"/>
  <c r="BG463" i="25"/>
  <c r="BG354" i="25"/>
  <c r="BG389" i="25"/>
  <c r="BG282" i="25"/>
  <c r="BG498" i="25"/>
  <c r="BG388" i="25"/>
  <c r="BG281" i="25"/>
  <c r="BG497" i="25"/>
  <c r="BE465" i="25"/>
  <c r="BE249" i="25"/>
  <c r="BE356" i="25"/>
  <c r="AU363" i="8"/>
  <c r="AW370" i="25"/>
  <c r="AW263" i="25"/>
  <c r="AW479" i="25"/>
  <c r="BL349" i="25"/>
  <c r="BL458" i="25"/>
  <c r="BL242" i="25"/>
  <c r="AU364" i="8"/>
  <c r="BN456" i="25"/>
  <c r="BN347" i="25"/>
  <c r="BN240" i="25"/>
  <c r="BB468" i="25"/>
  <c r="BB359" i="25"/>
  <c r="BB252" i="25"/>
  <c r="BK243" i="25"/>
  <c r="BK459" i="25"/>
  <c r="BK350" i="25"/>
  <c r="AV258" i="25"/>
  <c r="AV474" i="25"/>
  <c r="AV365" i="25"/>
  <c r="BL293" i="25"/>
  <c r="BL509" i="25"/>
  <c r="BL400" i="25"/>
  <c r="BM348" i="25"/>
  <c r="BM241" i="25"/>
  <c r="BM457" i="25"/>
  <c r="BL294" i="25"/>
  <c r="BL510" i="25"/>
  <c r="BL401" i="25"/>
  <c r="BA358" i="8"/>
  <c r="BE386" i="8"/>
  <c r="AZ485" i="8"/>
  <c r="BI503" i="8"/>
  <c r="AW361" i="8"/>
  <c r="BK398" i="8"/>
  <c r="BK397" i="8"/>
  <c r="AW370" i="8"/>
  <c r="AW369" i="8"/>
  <c r="AX372" i="8"/>
  <c r="AW478" i="8"/>
  <c r="BI394" i="8"/>
  <c r="BI393" i="8"/>
  <c r="BG390" i="8"/>
  <c r="BG389" i="8"/>
  <c r="BO405" i="8"/>
  <c r="BO514" i="8"/>
  <c r="BO298" i="8"/>
  <c r="BD384" i="8"/>
  <c r="BD383" i="8"/>
  <c r="AU366" i="8"/>
  <c r="AU365" i="8"/>
  <c r="AZ376" i="8"/>
  <c r="AZ375" i="8"/>
  <c r="BA467" i="8"/>
  <c r="BB380" i="8"/>
  <c r="BB379" i="8"/>
  <c r="AY359" i="8"/>
  <c r="BC356" i="8"/>
  <c r="BB356" i="8" s="1"/>
  <c r="BH350" i="8"/>
  <c r="BD354" i="8"/>
  <c r="BI348" i="8"/>
  <c r="AU257" i="8"/>
  <c r="BI502" i="8"/>
  <c r="BF352" i="8"/>
  <c r="BM402" i="8"/>
  <c r="BM401" i="8"/>
  <c r="BK291" i="8"/>
  <c r="BK290" i="8"/>
  <c r="BL240" i="8"/>
  <c r="BK347" i="8" s="1"/>
  <c r="BG283" i="8"/>
  <c r="BG282" i="8"/>
  <c r="AU259" i="8"/>
  <c r="AU258" i="8"/>
  <c r="AW479" i="8"/>
  <c r="BE279" i="8"/>
  <c r="BB273" i="8"/>
  <c r="BB272" i="8"/>
  <c r="BD248" i="8"/>
  <c r="BC355" i="8" s="1"/>
  <c r="BD276" i="8"/>
  <c r="BF245" i="8"/>
  <c r="BB250" i="8"/>
  <c r="BA357" i="8" s="1"/>
  <c r="AZ269" i="8"/>
  <c r="AZ268" i="8"/>
  <c r="BH244" i="8"/>
  <c r="BG351" i="8" s="1"/>
  <c r="BA251" i="8"/>
  <c r="AZ484" i="8"/>
  <c r="AY253" i="8"/>
  <c r="AX360" i="8" s="1"/>
  <c r="AW255" i="8"/>
  <c r="AV362" i="8" s="1"/>
  <c r="BI287" i="8"/>
  <c r="BI286" i="8"/>
  <c r="AW254" i="8"/>
  <c r="BF246" i="8"/>
  <c r="AX265" i="8"/>
  <c r="BM295" i="8"/>
  <c r="BM294" i="8"/>
  <c r="AW263" i="8"/>
  <c r="AW262" i="8"/>
  <c r="BB466" i="8"/>
  <c r="AW471" i="8"/>
  <c r="AZ468" i="8"/>
  <c r="BF462" i="8"/>
  <c r="BM454" i="8"/>
  <c r="BC465" i="8"/>
  <c r="BH460" i="8"/>
  <c r="BE463" i="8"/>
  <c r="BJ458" i="8"/>
  <c r="BF461" i="8"/>
  <c r="BD464" i="8"/>
  <c r="AY469" i="8"/>
  <c r="AU473" i="8"/>
  <c r="AW470" i="8"/>
  <c r="BE495" i="8"/>
  <c r="AY482" i="8"/>
  <c r="BD492" i="8"/>
  <c r="AU475" i="8"/>
  <c r="BG499" i="8"/>
  <c r="BG498" i="8"/>
  <c r="BJ457" i="8"/>
  <c r="BK507" i="8"/>
  <c r="BK506" i="8"/>
  <c r="BE494" i="8"/>
  <c r="BL455" i="8"/>
  <c r="BM511" i="8"/>
  <c r="BM510" i="8"/>
  <c r="AU474" i="8"/>
  <c r="BB489" i="8"/>
  <c r="BB488" i="8"/>
  <c r="AV472" i="8"/>
  <c r="BH243" i="8"/>
  <c r="AU256" i="8"/>
  <c r="BI242" i="8"/>
  <c r="BD247" i="8"/>
  <c r="BD277" i="8"/>
  <c r="AY252" i="8"/>
  <c r="BI241" i="8"/>
  <c r="BH349" i="8" l="1"/>
  <c r="BM345" i="8"/>
  <c r="BM238" i="8"/>
  <c r="BG246" i="25"/>
  <c r="BG462" i="25"/>
  <c r="BG353" i="25"/>
  <c r="BL457" i="25"/>
  <c r="BL348" i="25"/>
  <c r="BL241" i="25"/>
  <c r="BK507" i="25"/>
  <c r="BK398" i="25"/>
  <c r="BK291" i="25"/>
  <c r="BK506" i="25"/>
  <c r="BK397" i="25"/>
  <c r="BK290" i="25"/>
  <c r="BJ243" i="25"/>
  <c r="BJ350" i="25"/>
  <c r="BJ459" i="25"/>
  <c r="BA468" i="25"/>
  <c r="BA359" i="25"/>
  <c r="BA252" i="25"/>
  <c r="BK349" i="25"/>
  <c r="BK242" i="25"/>
  <c r="BK458" i="25"/>
  <c r="BE464" i="25"/>
  <c r="BE248" i="25"/>
  <c r="BE355" i="25"/>
  <c r="BH393" i="25"/>
  <c r="BH286" i="25"/>
  <c r="BH502" i="25"/>
  <c r="BH285" i="25"/>
  <c r="BH392" i="25"/>
  <c r="BH501" i="25"/>
  <c r="BB489" i="25"/>
  <c r="BB380" i="25"/>
  <c r="BB273" i="25"/>
  <c r="BB379" i="25"/>
  <c r="BB488" i="25"/>
  <c r="BB272" i="25"/>
  <c r="AV364" i="25"/>
  <c r="AV257" i="25"/>
  <c r="AV473" i="25"/>
  <c r="BF281" i="25"/>
  <c r="BF388" i="25"/>
  <c r="BF497" i="25"/>
  <c r="BF496" i="25"/>
  <c r="BF280" i="25"/>
  <c r="BF387" i="25"/>
  <c r="AU474" i="25"/>
  <c r="AU365" i="25"/>
  <c r="AU258" i="25"/>
  <c r="BM347" i="25"/>
  <c r="BM240" i="25"/>
  <c r="BM456" i="25"/>
  <c r="BK508" i="25"/>
  <c r="BK292" i="25"/>
  <c r="BK399" i="25"/>
  <c r="AV261" i="25"/>
  <c r="AV477" i="25"/>
  <c r="AV368" i="25"/>
  <c r="AV260" i="25"/>
  <c r="AV367" i="25"/>
  <c r="AV476" i="25"/>
  <c r="BF498" i="25"/>
  <c r="BF389" i="25"/>
  <c r="BF282" i="25"/>
  <c r="AV263" i="25"/>
  <c r="AV370" i="25"/>
  <c r="AV479" i="25"/>
  <c r="AZ485" i="25"/>
  <c r="AZ269" i="25"/>
  <c r="AZ376" i="25"/>
  <c r="AZ484" i="25"/>
  <c r="AZ268" i="25"/>
  <c r="AZ375" i="25"/>
  <c r="AY361" i="25"/>
  <c r="AY254" i="25"/>
  <c r="AY470" i="25"/>
  <c r="BN455" i="25"/>
  <c r="BN239" i="25"/>
  <c r="BN346" i="25"/>
  <c r="AW472" i="25"/>
  <c r="AW363" i="25"/>
  <c r="AW256" i="25"/>
  <c r="AV478" i="25"/>
  <c r="AV369" i="25"/>
  <c r="AV262" i="25"/>
  <c r="BK401" i="25"/>
  <c r="BK510" i="25"/>
  <c r="BK294" i="25"/>
  <c r="BD384" i="25"/>
  <c r="BD493" i="25"/>
  <c r="BD277" i="25"/>
  <c r="BD492" i="25"/>
  <c r="BD383" i="25"/>
  <c r="BD276" i="25"/>
  <c r="BI460" i="25"/>
  <c r="BI351" i="25"/>
  <c r="BI244" i="25"/>
  <c r="AX359" i="8"/>
  <c r="BD385" i="8"/>
  <c r="BK293" i="25"/>
  <c r="BK400" i="25"/>
  <c r="BK509" i="25"/>
  <c r="AX471" i="25"/>
  <c r="AX255" i="25"/>
  <c r="AX362" i="25"/>
  <c r="BC466" i="25"/>
  <c r="BC250" i="25"/>
  <c r="BC357" i="25"/>
  <c r="BD465" i="25"/>
  <c r="BD356" i="25"/>
  <c r="BD249" i="25"/>
  <c r="BF463" i="25"/>
  <c r="BF354" i="25"/>
  <c r="BF247" i="25"/>
  <c r="AZ360" i="25"/>
  <c r="AZ469" i="25"/>
  <c r="AZ253" i="25"/>
  <c r="BO345" i="25"/>
  <c r="BO238" i="25"/>
  <c r="BO454" i="25"/>
  <c r="BB467" i="25"/>
  <c r="BB251" i="25"/>
  <c r="BB358" i="25"/>
  <c r="BH245" i="25"/>
  <c r="BH461" i="25"/>
  <c r="BH352" i="25"/>
  <c r="AZ358" i="8"/>
  <c r="BH502" i="8"/>
  <c r="AT364" i="8"/>
  <c r="AV361" i="8"/>
  <c r="AY483" i="8"/>
  <c r="BH348" i="8"/>
  <c r="BD494" i="8"/>
  <c r="BB249" i="8"/>
  <c r="BA249" i="8" s="1"/>
  <c r="BC354" i="8"/>
  <c r="AT363" i="8"/>
  <c r="BE352" i="8"/>
  <c r="AY375" i="8"/>
  <c r="AY374" i="8"/>
  <c r="AV369" i="8"/>
  <c r="AV368" i="8"/>
  <c r="BJ397" i="8"/>
  <c r="BJ396" i="8"/>
  <c r="AY484" i="8"/>
  <c r="BL401" i="8"/>
  <c r="BL400" i="8"/>
  <c r="BC383" i="8"/>
  <c r="BC382" i="8"/>
  <c r="BA379" i="8"/>
  <c r="BA378" i="8"/>
  <c r="AW371" i="8"/>
  <c r="AV477" i="8"/>
  <c r="BE246" i="8"/>
  <c r="BE353" i="8"/>
  <c r="BK346" i="8"/>
  <c r="AV478" i="8"/>
  <c r="BH393" i="8"/>
  <c r="BH392" i="8"/>
  <c r="BG350" i="8"/>
  <c r="AT365" i="8"/>
  <c r="BF389" i="8"/>
  <c r="BF388" i="8"/>
  <c r="BN297" i="8"/>
  <c r="BN513" i="8"/>
  <c r="BN404" i="8"/>
  <c r="BC275" i="8"/>
  <c r="BK240" i="8"/>
  <c r="BJ347" i="8" s="1"/>
  <c r="BJ290" i="8"/>
  <c r="BJ289" i="8"/>
  <c r="AV254" i="8"/>
  <c r="BC248" i="8"/>
  <c r="BB355" i="8" s="1"/>
  <c r="BH286" i="8"/>
  <c r="BH285" i="8"/>
  <c r="BA272" i="8"/>
  <c r="BA271" i="8"/>
  <c r="AV255" i="8"/>
  <c r="AX253" i="8"/>
  <c r="AW360" i="8" s="1"/>
  <c r="BI458" i="8"/>
  <c r="AZ251" i="8"/>
  <c r="AV262" i="8"/>
  <c r="AV261" i="8"/>
  <c r="BD278" i="8"/>
  <c r="BG244" i="8"/>
  <c r="BF351" i="8" s="1"/>
  <c r="AT258" i="8"/>
  <c r="BK239" i="8"/>
  <c r="AY268" i="8"/>
  <c r="AY267" i="8"/>
  <c r="AT257" i="8"/>
  <c r="BL294" i="8"/>
  <c r="BL293" i="8"/>
  <c r="BA250" i="8"/>
  <c r="AZ357" i="8" s="1"/>
  <c r="BF282" i="8"/>
  <c r="BF281" i="8"/>
  <c r="BH501" i="8"/>
  <c r="BE245" i="8"/>
  <c r="AZ467" i="8"/>
  <c r="BH459" i="8"/>
  <c r="AT473" i="8"/>
  <c r="BD463" i="8"/>
  <c r="BK456" i="8"/>
  <c r="BA466" i="8"/>
  <c r="AY468" i="8"/>
  <c r="BG460" i="8"/>
  <c r="BC464" i="8"/>
  <c r="AX469" i="8"/>
  <c r="BI457" i="8"/>
  <c r="BA488" i="8"/>
  <c r="BA487" i="8"/>
  <c r="BL454" i="8"/>
  <c r="BB465" i="8"/>
  <c r="BC491" i="8"/>
  <c r="BE461" i="8"/>
  <c r="BD493" i="8"/>
  <c r="AX481" i="8"/>
  <c r="AU472" i="8"/>
  <c r="AT474" i="8"/>
  <c r="BL510" i="8"/>
  <c r="BL509" i="8"/>
  <c r="AV471" i="8"/>
  <c r="BJ506" i="8"/>
  <c r="BJ505" i="8"/>
  <c r="BK455" i="8"/>
  <c r="AV470" i="8"/>
  <c r="BF498" i="8"/>
  <c r="BF497" i="8"/>
  <c r="BE462" i="8"/>
  <c r="AW264" i="8"/>
  <c r="BC247" i="8"/>
  <c r="AT256" i="8"/>
  <c r="BG243" i="8"/>
  <c r="BH242" i="8"/>
  <c r="BG349" i="8" s="1"/>
  <c r="AX252" i="8"/>
  <c r="BH241" i="8"/>
  <c r="BA356" i="8" l="1"/>
  <c r="BL345" i="8"/>
  <c r="BL238" i="8"/>
  <c r="BC465" i="25"/>
  <c r="BC356" i="25"/>
  <c r="BC249" i="25"/>
  <c r="BJ400" i="25"/>
  <c r="BJ293" i="25"/>
  <c r="BJ509" i="25"/>
  <c r="BC277" i="8"/>
  <c r="AU476" i="25"/>
  <c r="AU260" i="25"/>
  <c r="AU367" i="25"/>
  <c r="AU259" i="25"/>
  <c r="AU475" i="25"/>
  <c r="AU366" i="25"/>
  <c r="BE496" i="25"/>
  <c r="BE387" i="25"/>
  <c r="BE280" i="25"/>
  <c r="BE495" i="25"/>
  <c r="BE279" i="25"/>
  <c r="BE386" i="25"/>
  <c r="BA358" i="25"/>
  <c r="BA467" i="25"/>
  <c r="BA251" i="25"/>
  <c r="AV472" i="25"/>
  <c r="AV256" i="25"/>
  <c r="AV363" i="25"/>
  <c r="AY484" i="25"/>
  <c r="AY268" i="25"/>
  <c r="AY375" i="25"/>
  <c r="AY483" i="25"/>
  <c r="AY374" i="25"/>
  <c r="AY267" i="25"/>
  <c r="BJ398" i="25"/>
  <c r="BJ507" i="25"/>
  <c r="BJ291" i="25"/>
  <c r="BL456" i="25"/>
  <c r="BL240" i="25"/>
  <c r="BL347" i="25"/>
  <c r="BH351" i="25"/>
  <c r="BH460" i="25"/>
  <c r="BH244" i="25"/>
  <c r="AU257" i="25"/>
  <c r="AU364" i="25"/>
  <c r="AU473" i="25"/>
  <c r="BJ349" i="25"/>
  <c r="BJ458" i="25"/>
  <c r="BJ242" i="25"/>
  <c r="BI459" i="25"/>
  <c r="BI350" i="25"/>
  <c r="BI243" i="25"/>
  <c r="AU368" i="25"/>
  <c r="AU477" i="25"/>
  <c r="AU261" i="25"/>
  <c r="BE497" i="25"/>
  <c r="BE281" i="25"/>
  <c r="BE388" i="25"/>
  <c r="BK241" i="25"/>
  <c r="BK457" i="25"/>
  <c r="BK348" i="25"/>
  <c r="BM239" i="25"/>
  <c r="BM346" i="25"/>
  <c r="BM455" i="25"/>
  <c r="BB466" i="25"/>
  <c r="BB357" i="25"/>
  <c r="BB250" i="25"/>
  <c r="AT474" i="25"/>
  <c r="AT258" i="25"/>
  <c r="AT365" i="25"/>
  <c r="AU478" i="25"/>
  <c r="AU262" i="25"/>
  <c r="AU369" i="25"/>
  <c r="AX361" i="25"/>
  <c r="AX470" i="25"/>
  <c r="AX254" i="25"/>
  <c r="BJ399" i="25"/>
  <c r="BJ508" i="25"/>
  <c r="BJ292" i="25"/>
  <c r="BA488" i="25"/>
  <c r="BA272" i="25"/>
  <c r="BA379" i="25"/>
  <c r="BA378" i="25"/>
  <c r="BA271" i="25"/>
  <c r="BA487" i="25"/>
  <c r="BJ506" i="25"/>
  <c r="BJ397" i="25"/>
  <c r="BJ290" i="25"/>
  <c r="BJ289" i="25"/>
  <c r="BJ505" i="25"/>
  <c r="BJ396" i="25"/>
  <c r="BN454" i="25"/>
  <c r="BN345" i="25"/>
  <c r="BN238" i="25"/>
  <c r="BD355" i="25"/>
  <c r="BD464" i="25"/>
  <c r="BD248" i="25"/>
  <c r="AY469" i="25"/>
  <c r="AY253" i="25"/>
  <c r="AY360" i="25"/>
  <c r="BG245" i="25"/>
  <c r="BG352" i="25"/>
  <c r="BG461" i="25"/>
  <c r="BE463" i="25"/>
  <c r="BE354" i="25"/>
  <c r="BE247" i="25"/>
  <c r="AW255" i="25"/>
  <c r="AW362" i="25"/>
  <c r="AW471" i="25"/>
  <c r="BC383" i="25"/>
  <c r="BC276" i="25"/>
  <c r="BC492" i="25"/>
  <c r="BC275" i="25"/>
  <c r="BC382" i="25"/>
  <c r="BC491" i="25"/>
  <c r="BG501" i="25"/>
  <c r="BG285" i="25"/>
  <c r="BG392" i="25"/>
  <c r="BG284" i="25"/>
  <c r="BG391" i="25"/>
  <c r="BG500" i="25"/>
  <c r="AZ468" i="25"/>
  <c r="AZ359" i="25"/>
  <c r="AZ252" i="25"/>
  <c r="BF462" i="25"/>
  <c r="BF353" i="25"/>
  <c r="BF246" i="25"/>
  <c r="BG348" i="8"/>
  <c r="BG500" i="8"/>
  <c r="BD246" i="8"/>
  <c r="BD352" i="8"/>
  <c r="BB354" i="8"/>
  <c r="BJ346" i="8"/>
  <c r="BF350" i="8"/>
  <c r="AS363" i="8"/>
  <c r="AU476" i="8"/>
  <c r="AS364" i="8"/>
  <c r="AW359" i="8"/>
  <c r="AU361" i="8"/>
  <c r="BI396" i="8"/>
  <c r="BI395" i="8"/>
  <c r="BG392" i="8"/>
  <c r="BG391" i="8"/>
  <c r="BB381" i="8"/>
  <c r="AX374" i="8"/>
  <c r="AX373" i="8"/>
  <c r="AU368" i="8"/>
  <c r="AU367" i="8"/>
  <c r="AX482" i="8"/>
  <c r="AZ356" i="8"/>
  <c r="AY251" i="8"/>
  <c r="AY358" i="8"/>
  <c r="AV370" i="8"/>
  <c r="AX483" i="8"/>
  <c r="BE388" i="8"/>
  <c r="BE387" i="8"/>
  <c r="BD353" i="8"/>
  <c r="AU255" i="8"/>
  <c r="AU362" i="8"/>
  <c r="BM512" i="8"/>
  <c r="BM403" i="8"/>
  <c r="BM296" i="8"/>
  <c r="BG501" i="8"/>
  <c r="AZ378" i="8"/>
  <c r="AZ377" i="8"/>
  <c r="BC384" i="8"/>
  <c r="BF460" i="8"/>
  <c r="BK400" i="8"/>
  <c r="BK399" i="8"/>
  <c r="BE281" i="8"/>
  <c r="BE280" i="8"/>
  <c r="BI289" i="8"/>
  <c r="BI288" i="8"/>
  <c r="AZ250" i="8"/>
  <c r="AY357" i="8" s="1"/>
  <c r="BK293" i="8"/>
  <c r="BK292" i="8"/>
  <c r="AW253" i="8"/>
  <c r="AV360" i="8" s="1"/>
  <c r="BJ240" i="8"/>
  <c r="BI347" i="8" s="1"/>
  <c r="BB274" i="8"/>
  <c r="AS257" i="8"/>
  <c r="BC276" i="8"/>
  <c r="AX267" i="8"/>
  <c r="AX266" i="8"/>
  <c r="AZ271" i="8"/>
  <c r="AZ270" i="8"/>
  <c r="BJ239" i="8"/>
  <c r="BG285" i="8"/>
  <c r="BG284" i="8"/>
  <c r="BF244" i="8"/>
  <c r="BE351" i="8" s="1"/>
  <c r="AU477" i="8"/>
  <c r="BD245" i="8"/>
  <c r="BB248" i="8"/>
  <c r="AU261" i="8"/>
  <c r="AU260" i="8"/>
  <c r="AU254" i="8"/>
  <c r="BB464" i="8"/>
  <c r="BK454" i="8"/>
  <c r="AY467" i="8"/>
  <c r="BD462" i="8"/>
  <c r="BG459" i="8"/>
  <c r="AW469" i="8"/>
  <c r="BJ455" i="8"/>
  <c r="BA465" i="8"/>
  <c r="BC493" i="8"/>
  <c r="BH458" i="8"/>
  <c r="AU471" i="8"/>
  <c r="AZ466" i="8"/>
  <c r="AX468" i="8"/>
  <c r="AS473" i="8"/>
  <c r="AU470" i="8"/>
  <c r="AT472" i="8"/>
  <c r="BJ456" i="8"/>
  <c r="BC463" i="8"/>
  <c r="BI505" i="8"/>
  <c r="BI504" i="8"/>
  <c r="BB490" i="8"/>
  <c r="AW480" i="8"/>
  <c r="BE497" i="8"/>
  <c r="BE496" i="8"/>
  <c r="BD461" i="8"/>
  <c r="BC492" i="8"/>
  <c r="AZ487" i="8"/>
  <c r="AZ486" i="8"/>
  <c r="BK509" i="8"/>
  <c r="BK508" i="8"/>
  <c r="BH457" i="8"/>
  <c r="BG242" i="8"/>
  <c r="BF349" i="8" s="1"/>
  <c r="BF243" i="8"/>
  <c r="AS256" i="8"/>
  <c r="AZ249" i="8"/>
  <c r="BB247" i="8"/>
  <c r="AW252" i="8"/>
  <c r="BG241" i="8"/>
  <c r="AV263" i="8"/>
  <c r="BK345" i="8" l="1"/>
  <c r="BK238" i="8"/>
  <c r="BI507" i="25"/>
  <c r="BI291" i="25"/>
  <c r="BI398" i="25"/>
  <c r="AY359" i="25"/>
  <c r="AY252" i="25"/>
  <c r="AY468" i="25"/>
  <c r="BM238" i="25"/>
  <c r="BM454" i="25"/>
  <c r="BM345" i="25"/>
  <c r="AZ378" i="25"/>
  <c r="AZ271" i="25"/>
  <c r="AZ487" i="25"/>
  <c r="AZ377" i="25"/>
  <c r="AZ486" i="25"/>
  <c r="AZ270" i="25"/>
  <c r="BA357" i="25"/>
  <c r="BA250" i="25"/>
  <c r="BA466" i="25"/>
  <c r="AT260" i="25"/>
  <c r="AT367" i="25"/>
  <c r="AT476" i="25"/>
  <c r="BD280" i="25"/>
  <c r="BD387" i="25"/>
  <c r="BD496" i="25"/>
  <c r="BF391" i="25"/>
  <c r="BF500" i="25"/>
  <c r="BF284" i="25"/>
  <c r="BF390" i="25"/>
  <c r="BF499" i="25"/>
  <c r="BF283" i="25"/>
  <c r="BI396" i="25"/>
  <c r="BI505" i="25"/>
  <c r="BI289" i="25"/>
  <c r="BI288" i="25"/>
  <c r="BI395" i="25"/>
  <c r="BI504" i="25"/>
  <c r="BL455" i="25"/>
  <c r="BL346" i="25"/>
  <c r="BL239" i="25"/>
  <c r="AU472" i="25"/>
  <c r="AU363" i="25"/>
  <c r="AU256" i="25"/>
  <c r="BC353" i="8"/>
  <c r="BB246" i="8" s="1"/>
  <c r="BI397" i="25"/>
  <c r="BI506" i="25"/>
  <c r="BI290" i="25"/>
  <c r="AT364" i="25"/>
  <c r="AT257" i="25"/>
  <c r="AT473" i="25"/>
  <c r="BB465" i="25"/>
  <c r="BB249" i="25"/>
  <c r="BB356" i="25"/>
  <c r="BB491" i="25"/>
  <c r="BB275" i="25"/>
  <c r="BB382" i="25"/>
  <c r="BB490" i="25"/>
  <c r="BB381" i="25"/>
  <c r="BB274" i="25"/>
  <c r="AW361" i="25"/>
  <c r="AW254" i="25"/>
  <c r="AW470" i="25"/>
  <c r="BI458" i="25"/>
  <c r="BI349" i="25"/>
  <c r="BI242" i="25"/>
  <c r="BD279" i="25"/>
  <c r="BD495" i="25"/>
  <c r="BD386" i="25"/>
  <c r="BD385" i="25"/>
  <c r="BD278" i="25"/>
  <c r="BD494" i="25"/>
  <c r="BF461" i="25"/>
  <c r="BF245" i="25"/>
  <c r="BF352" i="25"/>
  <c r="BK456" i="25"/>
  <c r="BK347" i="25"/>
  <c r="BK240" i="25"/>
  <c r="BI292" i="25"/>
  <c r="BI399" i="25"/>
  <c r="BI508" i="25"/>
  <c r="AT368" i="25"/>
  <c r="AT477" i="25"/>
  <c r="AT261" i="25"/>
  <c r="BE462" i="25"/>
  <c r="BE353" i="25"/>
  <c r="BE246" i="25"/>
  <c r="AV362" i="25"/>
  <c r="AV255" i="25"/>
  <c r="AV471" i="25"/>
  <c r="BC248" i="25"/>
  <c r="BC464" i="25"/>
  <c r="BC355" i="25"/>
  <c r="BG460" i="25"/>
  <c r="BG244" i="25"/>
  <c r="BG351" i="25"/>
  <c r="AZ358" i="25"/>
  <c r="AZ467" i="25"/>
  <c r="AZ251" i="25"/>
  <c r="AX469" i="25"/>
  <c r="AX253" i="25"/>
  <c r="AX360" i="25"/>
  <c r="BD354" i="25"/>
  <c r="BD463" i="25"/>
  <c r="BD247" i="25"/>
  <c r="BJ457" i="25"/>
  <c r="BJ241" i="25"/>
  <c r="BJ348" i="25"/>
  <c r="BH350" i="25"/>
  <c r="BH243" i="25"/>
  <c r="BH459" i="25"/>
  <c r="AX267" i="25"/>
  <c r="AX374" i="25"/>
  <c r="AX483" i="25"/>
  <c r="AX373" i="25"/>
  <c r="AX482" i="25"/>
  <c r="AX266" i="25"/>
  <c r="AT475" i="25"/>
  <c r="AT366" i="25"/>
  <c r="AT259" i="25"/>
  <c r="AT255" i="8"/>
  <c r="BB383" i="8"/>
  <c r="BC246" i="8"/>
  <c r="BE350" i="8"/>
  <c r="AR363" i="8"/>
  <c r="AW481" i="8"/>
  <c r="AY356" i="8"/>
  <c r="AX251" i="8"/>
  <c r="AV359" i="8"/>
  <c r="AT475" i="8"/>
  <c r="BI346" i="8"/>
  <c r="BA354" i="8"/>
  <c r="BD387" i="8"/>
  <c r="BD386" i="8"/>
  <c r="AT362" i="8"/>
  <c r="AY377" i="8"/>
  <c r="AY376" i="8"/>
  <c r="AW373" i="8"/>
  <c r="AW372" i="8"/>
  <c r="BH395" i="8"/>
  <c r="BH394" i="8"/>
  <c r="BB382" i="8"/>
  <c r="AT361" i="8"/>
  <c r="BA380" i="8"/>
  <c r="AT367" i="8"/>
  <c r="AT366" i="8"/>
  <c r="BB353" i="8"/>
  <c r="BA248" i="8"/>
  <c r="BA355" i="8"/>
  <c r="AT476" i="8"/>
  <c r="BC245" i="8"/>
  <c r="BC352" i="8"/>
  <c r="BJ399" i="8"/>
  <c r="BJ398" i="8"/>
  <c r="AX358" i="8"/>
  <c r="BF391" i="8"/>
  <c r="BF390" i="8"/>
  <c r="BL295" i="8"/>
  <c r="BL402" i="8"/>
  <c r="BL511" i="8"/>
  <c r="BF499" i="8"/>
  <c r="BF348" i="8"/>
  <c r="AU369" i="8"/>
  <c r="BB276" i="8"/>
  <c r="BD280" i="8"/>
  <c r="BD279" i="8"/>
  <c r="AW482" i="8"/>
  <c r="BE244" i="8"/>
  <c r="BD351" i="8" s="1"/>
  <c r="BA273" i="8"/>
  <c r="BB275" i="8"/>
  <c r="BF284" i="8"/>
  <c r="BF283" i="8"/>
  <c r="BI240" i="8"/>
  <c r="BH347" i="8" s="1"/>
  <c r="AV253" i="8"/>
  <c r="BJ292" i="8"/>
  <c r="BJ291" i="8"/>
  <c r="BI239" i="8"/>
  <c r="BF500" i="8"/>
  <c r="AY270" i="8"/>
  <c r="AY269" i="8"/>
  <c r="AY250" i="8"/>
  <c r="AX357" i="8" s="1"/>
  <c r="AT254" i="8"/>
  <c r="AT260" i="8"/>
  <c r="AT259" i="8"/>
  <c r="AW266" i="8"/>
  <c r="AW265" i="8"/>
  <c r="BH288" i="8"/>
  <c r="BH287" i="8"/>
  <c r="BE460" i="8"/>
  <c r="BI456" i="8"/>
  <c r="BA464" i="8"/>
  <c r="AV469" i="8"/>
  <c r="AW468" i="8"/>
  <c r="BB463" i="8"/>
  <c r="BI455" i="8"/>
  <c r="BF459" i="8"/>
  <c r="BJ454" i="8"/>
  <c r="BC462" i="8"/>
  <c r="AY466" i="8"/>
  <c r="AZ465" i="8"/>
  <c r="BG458" i="8"/>
  <c r="AT470" i="8"/>
  <c r="BG457" i="8"/>
  <c r="BB492" i="8"/>
  <c r="BC461" i="8"/>
  <c r="AX467" i="8"/>
  <c r="AT471" i="8"/>
  <c r="AV479" i="8"/>
  <c r="BA489" i="8"/>
  <c r="BB491" i="8"/>
  <c r="BH504" i="8"/>
  <c r="BH503" i="8"/>
  <c r="AS472" i="8"/>
  <c r="BJ508" i="8"/>
  <c r="BJ507" i="8"/>
  <c r="BD496" i="8"/>
  <c r="BD495" i="8"/>
  <c r="AY486" i="8"/>
  <c r="AY485" i="8"/>
  <c r="AR256" i="8"/>
  <c r="AU262" i="8"/>
  <c r="AV468" i="8"/>
  <c r="BA247" i="8"/>
  <c r="BE243" i="8"/>
  <c r="BF241" i="8"/>
  <c r="AY249" i="8"/>
  <c r="BF242" i="8"/>
  <c r="BE349" i="8" s="1"/>
  <c r="BJ238" i="8" l="1"/>
  <c r="BJ345" i="8"/>
  <c r="BA356" i="25"/>
  <c r="BA249" i="25"/>
  <c r="BA465" i="25"/>
  <c r="AZ466" i="25"/>
  <c r="AZ357" i="25"/>
  <c r="AZ250" i="25"/>
  <c r="BA490" i="25"/>
  <c r="BA274" i="25"/>
  <c r="BA381" i="25"/>
  <c r="BA273" i="25"/>
  <c r="BA380" i="25"/>
  <c r="BA489" i="25"/>
  <c r="BL238" i="25"/>
  <c r="BL345" i="25"/>
  <c r="BL454" i="25"/>
  <c r="AS259" i="25"/>
  <c r="AS475" i="25"/>
  <c r="AS366" i="25"/>
  <c r="BG243" i="25"/>
  <c r="BG459" i="25"/>
  <c r="BG350" i="25"/>
  <c r="AV470" i="25"/>
  <c r="AV254" i="25"/>
  <c r="AV361" i="25"/>
  <c r="BE390" i="25"/>
  <c r="BE283" i="25"/>
  <c r="BE499" i="25"/>
  <c r="BE389" i="25"/>
  <c r="BE498" i="25"/>
  <c r="BE282" i="25"/>
  <c r="BF351" i="25"/>
  <c r="BF244" i="25"/>
  <c r="BF460" i="25"/>
  <c r="BJ456" i="25"/>
  <c r="BJ347" i="25"/>
  <c r="BJ240" i="25"/>
  <c r="BC494" i="25"/>
  <c r="BC385" i="25"/>
  <c r="BC278" i="25"/>
  <c r="BC277" i="25"/>
  <c r="BC384" i="25"/>
  <c r="BC493" i="25"/>
  <c r="BK239" i="25"/>
  <c r="BK346" i="25"/>
  <c r="BK455" i="25"/>
  <c r="AY486" i="25"/>
  <c r="AY377" i="25"/>
  <c r="AY270" i="25"/>
  <c r="AY376" i="25"/>
  <c r="AY485" i="25"/>
  <c r="AY269" i="25"/>
  <c r="AX252" i="25"/>
  <c r="AX359" i="25"/>
  <c r="AX468" i="25"/>
  <c r="AW373" i="25"/>
  <c r="AW482" i="25"/>
  <c r="AW266" i="25"/>
  <c r="AW481" i="25"/>
  <c r="AW372" i="25"/>
  <c r="AW265" i="25"/>
  <c r="BB464" i="25"/>
  <c r="BB248" i="25"/>
  <c r="BB355" i="25"/>
  <c r="AS258" i="25"/>
  <c r="BH242" i="25"/>
  <c r="BH349" i="25"/>
  <c r="BH458" i="25"/>
  <c r="BH504" i="25"/>
  <c r="BH288" i="25"/>
  <c r="BH395" i="25"/>
  <c r="BH394" i="25"/>
  <c r="BH503" i="25"/>
  <c r="BH287" i="25"/>
  <c r="BD246" i="25"/>
  <c r="BD462" i="25"/>
  <c r="BD353" i="25"/>
  <c r="AS364" i="25"/>
  <c r="AS473" i="25"/>
  <c r="AS257" i="25"/>
  <c r="BI241" i="25"/>
  <c r="BI348" i="25"/>
  <c r="BI457" i="25"/>
  <c r="BH506" i="25"/>
  <c r="BH290" i="25"/>
  <c r="BH397" i="25"/>
  <c r="AS367" i="25"/>
  <c r="AS476" i="25"/>
  <c r="AS260" i="25"/>
  <c r="AS362" i="8"/>
  <c r="AW469" i="25"/>
  <c r="AW253" i="25"/>
  <c r="AW360" i="25"/>
  <c r="BC279" i="25"/>
  <c r="BC386" i="25"/>
  <c r="BC495" i="25"/>
  <c r="AS365" i="25"/>
  <c r="AY251" i="25"/>
  <c r="AY358" i="25"/>
  <c r="AY467" i="25"/>
  <c r="AU362" i="25"/>
  <c r="AU471" i="25"/>
  <c r="AU255" i="25"/>
  <c r="BH289" i="25"/>
  <c r="BH396" i="25"/>
  <c r="BH505" i="25"/>
  <c r="BH291" i="25"/>
  <c r="BH507" i="25"/>
  <c r="BH398" i="25"/>
  <c r="AS474" i="25"/>
  <c r="BC354" i="25"/>
  <c r="BC463" i="25"/>
  <c r="BC247" i="25"/>
  <c r="BE352" i="25"/>
  <c r="BE461" i="25"/>
  <c r="BE245" i="25"/>
  <c r="AT256" i="25"/>
  <c r="AT472" i="25"/>
  <c r="AT363" i="25"/>
  <c r="BA353" i="8"/>
  <c r="AZ464" i="8"/>
  <c r="AS255" i="8"/>
  <c r="AZ354" i="8"/>
  <c r="AT368" i="8"/>
  <c r="AW358" i="8"/>
  <c r="BB245" i="8"/>
  <c r="AW251" i="8"/>
  <c r="BD350" i="8"/>
  <c r="AS361" i="8"/>
  <c r="BE348" i="8"/>
  <c r="BH346" i="8"/>
  <c r="BB352" i="8"/>
  <c r="BI398" i="8"/>
  <c r="BI397" i="8"/>
  <c r="AZ355" i="8"/>
  <c r="AU253" i="8"/>
  <c r="AU360" i="8"/>
  <c r="BG394" i="8"/>
  <c r="BG393" i="8"/>
  <c r="BE390" i="8"/>
  <c r="BE389" i="8"/>
  <c r="BK401" i="8"/>
  <c r="BK510" i="8"/>
  <c r="BK294" i="8"/>
  <c r="AV372" i="8"/>
  <c r="AV371" i="8"/>
  <c r="BA275" i="8"/>
  <c r="BA382" i="8"/>
  <c r="BC386" i="8"/>
  <c r="BC385" i="8"/>
  <c r="AX356" i="8"/>
  <c r="AS366" i="8"/>
  <c r="AS365" i="8"/>
  <c r="AZ379" i="8"/>
  <c r="AX376" i="8"/>
  <c r="AX375" i="8"/>
  <c r="BA381" i="8"/>
  <c r="AV265" i="8"/>
  <c r="AV264" i="8"/>
  <c r="BH240" i="8"/>
  <c r="BG347" i="8" s="1"/>
  <c r="AZ248" i="8"/>
  <c r="BE283" i="8"/>
  <c r="BE282" i="8"/>
  <c r="AS259" i="8"/>
  <c r="AS258" i="8"/>
  <c r="AS474" i="8"/>
  <c r="AZ272" i="8"/>
  <c r="AS475" i="8"/>
  <c r="AS254" i="8"/>
  <c r="BA274" i="8"/>
  <c r="AX250" i="8"/>
  <c r="AW357" i="8" s="1"/>
  <c r="BD244" i="8"/>
  <c r="BC351" i="8" s="1"/>
  <c r="AV252" i="8"/>
  <c r="AU359" i="8" s="1"/>
  <c r="AV480" i="8"/>
  <c r="AX269" i="8"/>
  <c r="AX268" i="8"/>
  <c r="BC279" i="8"/>
  <c r="BC278" i="8"/>
  <c r="BE498" i="8"/>
  <c r="BH239" i="8"/>
  <c r="BE499" i="8"/>
  <c r="BI291" i="8"/>
  <c r="BI290" i="8"/>
  <c r="AV481" i="8"/>
  <c r="BG287" i="8"/>
  <c r="BG286" i="8"/>
  <c r="BF458" i="8"/>
  <c r="BD460" i="8"/>
  <c r="BI454" i="8"/>
  <c r="AY465" i="8"/>
  <c r="BE459" i="8"/>
  <c r="BA463" i="8"/>
  <c r="AU469" i="8"/>
  <c r="BF457" i="8"/>
  <c r="BB462" i="8"/>
  <c r="AW467" i="8"/>
  <c r="AS471" i="8"/>
  <c r="AX466" i="8"/>
  <c r="BH456" i="8"/>
  <c r="AR472" i="8"/>
  <c r="BA491" i="8"/>
  <c r="BI507" i="8"/>
  <c r="BI506" i="8"/>
  <c r="AZ488" i="8"/>
  <c r="AX485" i="8"/>
  <c r="AX484" i="8"/>
  <c r="BA490" i="8"/>
  <c r="AS470" i="8"/>
  <c r="AU478" i="8"/>
  <c r="BC495" i="8"/>
  <c r="BC494" i="8"/>
  <c r="BB461" i="8"/>
  <c r="BH455" i="8"/>
  <c r="BG503" i="8"/>
  <c r="BG502" i="8"/>
  <c r="BD243" i="8"/>
  <c r="AZ247" i="8"/>
  <c r="BE241" i="8"/>
  <c r="AT261" i="8"/>
  <c r="AX249" i="8"/>
  <c r="BE242" i="8"/>
  <c r="BD349" i="8" s="1"/>
  <c r="BE458" i="8"/>
  <c r="BA246" i="8"/>
  <c r="AR255" i="8" l="1"/>
  <c r="BI345" i="8"/>
  <c r="BI238" i="8"/>
  <c r="AR362" i="8"/>
  <c r="AQ362" i="8" s="1"/>
  <c r="AR365" i="25"/>
  <c r="AR474" i="25"/>
  <c r="AR258" i="25"/>
  <c r="BD461" i="25"/>
  <c r="BD245" i="25"/>
  <c r="BD352" i="25"/>
  <c r="BG290" i="25"/>
  <c r="BG506" i="25"/>
  <c r="BG397" i="25"/>
  <c r="BC246" i="25"/>
  <c r="BC462" i="25"/>
  <c r="BC353" i="25"/>
  <c r="AV372" i="25"/>
  <c r="AV265" i="25"/>
  <c r="AV481" i="25"/>
  <c r="AV264" i="25"/>
  <c r="AV480" i="25"/>
  <c r="AV371" i="25"/>
  <c r="BB384" i="25"/>
  <c r="BB277" i="25"/>
  <c r="BB493" i="25"/>
  <c r="BB492" i="25"/>
  <c r="BB383" i="25"/>
  <c r="BB276" i="25"/>
  <c r="BD389" i="25"/>
  <c r="BD498" i="25"/>
  <c r="BD282" i="25"/>
  <c r="BD281" i="25"/>
  <c r="BD497" i="25"/>
  <c r="BD388" i="25"/>
  <c r="AZ380" i="25"/>
  <c r="AZ489" i="25"/>
  <c r="AZ273" i="25"/>
  <c r="AZ379" i="25"/>
  <c r="AZ488" i="25"/>
  <c r="AZ272" i="25"/>
  <c r="BG505" i="25"/>
  <c r="BG396" i="25"/>
  <c r="BG289" i="25"/>
  <c r="BG394" i="25"/>
  <c r="BG287" i="25"/>
  <c r="BG503" i="25"/>
  <c r="BG393" i="25"/>
  <c r="BG286" i="25"/>
  <c r="BG502" i="25"/>
  <c r="BB278" i="25"/>
  <c r="BB494" i="25"/>
  <c r="BB385" i="25"/>
  <c r="BF459" i="25"/>
  <c r="BF350" i="25"/>
  <c r="BF243" i="25"/>
  <c r="BG349" i="25"/>
  <c r="BG458" i="25"/>
  <c r="BG242" i="25"/>
  <c r="AV469" i="25"/>
  <c r="AV360" i="25"/>
  <c r="AV253" i="25"/>
  <c r="AY466" i="25"/>
  <c r="AY357" i="25"/>
  <c r="AY250" i="25"/>
  <c r="AT255" i="25"/>
  <c r="AT362" i="25"/>
  <c r="AT471" i="25"/>
  <c r="BB247" i="25"/>
  <c r="BB463" i="25"/>
  <c r="BB354" i="25"/>
  <c r="BA248" i="25"/>
  <c r="BA464" i="25"/>
  <c r="BA355" i="25"/>
  <c r="AZ353" i="8"/>
  <c r="AX358" i="25"/>
  <c r="AX251" i="25"/>
  <c r="AX467" i="25"/>
  <c r="BJ239" i="25"/>
  <c r="BJ346" i="25"/>
  <c r="BJ455" i="25"/>
  <c r="AU254" i="25"/>
  <c r="AU361" i="25"/>
  <c r="AU470" i="25"/>
  <c r="BK238" i="25"/>
  <c r="BK345" i="25"/>
  <c r="BK454" i="25"/>
  <c r="BH241" i="25"/>
  <c r="BH348" i="25"/>
  <c r="BH457" i="25"/>
  <c r="AR259" i="25"/>
  <c r="AR366" i="25"/>
  <c r="AR475" i="25"/>
  <c r="BG504" i="25"/>
  <c r="BG288" i="25"/>
  <c r="BG395" i="25"/>
  <c r="AW252" i="25"/>
  <c r="AW468" i="25"/>
  <c r="AW359" i="25"/>
  <c r="BE460" i="25"/>
  <c r="BE244" i="25"/>
  <c r="BE351" i="25"/>
  <c r="AZ249" i="25"/>
  <c r="AZ465" i="25"/>
  <c r="AZ356" i="25"/>
  <c r="BI456" i="25"/>
  <c r="BI240" i="25"/>
  <c r="BI347" i="25"/>
  <c r="AR473" i="25"/>
  <c r="AR257" i="25"/>
  <c r="AR364" i="25"/>
  <c r="AS256" i="25"/>
  <c r="AS472" i="25"/>
  <c r="AS363" i="25"/>
  <c r="AX269" i="25"/>
  <c r="AX376" i="25"/>
  <c r="AX485" i="25"/>
  <c r="AX484" i="25"/>
  <c r="AX268" i="25"/>
  <c r="AX375" i="25"/>
  <c r="AV251" i="8"/>
  <c r="AV358" i="8"/>
  <c r="BG346" i="8"/>
  <c r="BA352" i="8"/>
  <c r="AU479" i="8"/>
  <c r="AY464" i="8"/>
  <c r="BA245" i="8"/>
  <c r="AT253" i="8"/>
  <c r="AY354" i="8"/>
  <c r="AZ273" i="8"/>
  <c r="AR361" i="8"/>
  <c r="AZ380" i="8"/>
  <c r="AW466" i="8"/>
  <c r="BC350" i="8"/>
  <c r="AY355" i="8"/>
  <c r="BC460" i="8"/>
  <c r="BD348" i="8"/>
  <c r="BD389" i="8"/>
  <c r="BD388" i="8"/>
  <c r="BB385" i="8"/>
  <c r="BB384" i="8"/>
  <c r="AR365" i="8"/>
  <c r="AR364" i="8"/>
  <c r="AW375" i="8"/>
  <c r="AW374" i="8"/>
  <c r="AU371" i="8"/>
  <c r="AU370" i="8"/>
  <c r="AT360" i="8"/>
  <c r="BD497" i="8"/>
  <c r="AS367" i="8"/>
  <c r="AU480" i="8"/>
  <c r="BD498" i="8"/>
  <c r="BF393" i="8"/>
  <c r="BF392" i="8"/>
  <c r="AZ381" i="8"/>
  <c r="BJ400" i="8"/>
  <c r="BJ509" i="8"/>
  <c r="BJ293" i="8"/>
  <c r="AW356" i="8"/>
  <c r="BH397" i="8"/>
  <c r="BH396" i="8"/>
  <c r="AY378" i="8"/>
  <c r="AS260" i="8"/>
  <c r="AR254" i="8"/>
  <c r="AY271" i="8"/>
  <c r="BG239" i="8"/>
  <c r="BB278" i="8"/>
  <c r="BB277" i="8"/>
  <c r="AR258" i="8"/>
  <c r="AR257" i="8"/>
  <c r="AW268" i="8"/>
  <c r="AW267" i="8"/>
  <c r="BF286" i="8"/>
  <c r="BF285" i="8"/>
  <c r="BD282" i="8"/>
  <c r="BD281" i="8"/>
  <c r="AU252" i="8"/>
  <c r="AT359" i="8" s="1"/>
  <c r="AY248" i="8"/>
  <c r="AR474" i="8"/>
  <c r="BC244" i="8"/>
  <c r="AR473" i="8"/>
  <c r="AW250" i="8"/>
  <c r="AV357" i="8" s="1"/>
  <c r="BG240" i="8"/>
  <c r="BF347" i="8" s="1"/>
  <c r="BH290" i="8"/>
  <c r="BH289" i="8"/>
  <c r="AZ274" i="8"/>
  <c r="AU264" i="8"/>
  <c r="AU263" i="8"/>
  <c r="BG456" i="8"/>
  <c r="AU468" i="8"/>
  <c r="BD459" i="8"/>
  <c r="AZ463" i="8"/>
  <c r="AV467" i="8"/>
  <c r="BA462" i="8"/>
  <c r="AR471" i="8"/>
  <c r="BH454" i="8"/>
  <c r="AR470" i="8"/>
  <c r="AZ490" i="8"/>
  <c r="AX465" i="8"/>
  <c r="AT469" i="8"/>
  <c r="BF502" i="8"/>
  <c r="BF501" i="8"/>
  <c r="AT477" i="8"/>
  <c r="AW484" i="8"/>
  <c r="AW483" i="8"/>
  <c r="BE457" i="8"/>
  <c r="AY487" i="8"/>
  <c r="AZ489" i="8"/>
  <c r="BB494" i="8"/>
  <c r="BB493" i="8"/>
  <c r="BH506" i="8"/>
  <c r="BH505" i="8"/>
  <c r="BA461" i="8"/>
  <c r="BG455" i="8"/>
  <c r="AY247" i="8"/>
  <c r="BD242" i="8"/>
  <c r="BC349" i="8" s="1"/>
  <c r="AZ246" i="8"/>
  <c r="AY353" i="8" s="1"/>
  <c r="BD241" i="8"/>
  <c r="BC243" i="8"/>
  <c r="AW249" i="8"/>
  <c r="AS360" i="8" l="1"/>
  <c r="AQ255" i="8"/>
  <c r="BH345" i="8"/>
  <c r="BH238" i="8"/>
  <c r="AZ245" i="8"/>
  <c r="AU358" i="8"/>
  <c r="AU251" i="8"/>
  <c r="AZ352" i="8"/>
  <c r="BI455" i="25"/>
  <c r="BI239" i="25"/>
  <c r="BI346" i="25"/>
  <c r="AY272" i="25"/>
  <c r="AY379" i="25"/>
  <c r="AY488" i="25"/>
  <c r="AY271" i="25"/>
  <c r="AY487" i="25"/>
  <c r="AY378" i="25"/>
  <c r="AU480" i="25"/>
  <c r="AU371" i="25"/>
  <c r="AU264" i="25"/>
  <c r="AU479" i="25"/>
  <c r="AU370" i="25"/>
  <c r="AU263" i="25"/>
  <c r="AQ364" i="25"/>
  <c r="AQ257" i="25"/>
  <c r="AQ473" i="25"/>
  <c r="BF349" i="25"/>
  <c r="BF458" i="25"/>
  <c r="BF242" i="25"/>
  <c r="BG457" i="25"/>
  <c r="BG348" i="25"/>
  <c r="BG241" i="25"/>
  <c r="BH240" i="25"/>
  <c r="BH456" i="25"/>
  <c r="BH347" i="25"/>
  <c r="AW358" i="25"/>
  <c r="AW467" i="25"/>
  <c r="AW251" i="25"/>
  <c r="AQ474" i="25"/>
  <c r="AQ258" i="25"/>
  <c r="AQ365" i="25"/>
  <c r="BF288" i="25"/>
  <c r="BF395" i="25"/>
  <c r="BF504" i="25"/>
  <c r="AY249" i="25"/>
  <c r="AY356" i="25"/>
  <c r="AY465" i="25"/>
  <c r="AU360" i="25"/>
  <c r="AU253" i="25"/>
  <c r="AU469" i="25"/>
  <c r="BA493" i="25"/>
  <c r="BA384" i="25"/>
  <c r="BA277" i="25"/>
  <c r="BB353" i="25"/>
  <c r="BB462" i="25"/>
  <c r="BB246" i="25"/>
  <c r="BF393" i="25"/>
  <c r="BF502" i="25"/>
  <c r="BF286" i="25"/>
  <c r="BF501" i="25"/>
  <c r="BF392" i="25"/>
  <c r="BF285" i="25"/>
  <c r="BC461" i="25"/>
  <c r="BC352" i="25"/>
  <c r="BC245" i="25"/>
  <c r="BE350" i="25"/>
  <c r="BE459" i="25"/>
  <c r="BE243" i="25"/>
  <c r="BA492" i="25"/>
  <c r="BA276" i="25"/>
  <c r="BA383" i="25"/>
  <c r="BA382" i="25"/>
  <c r="BA275" i="25"/>
  <c r="BA491" i="25"/>
  <c r="AX355" i="8"/>
  <c r="AX250" i="25"/>
  <c r="AX466" i="25"/>
  <c r="AX357" i="25"/>
  <c r="AW268" i="25"/>
  <c r="AW375" i="25"/>
  <c r="AW484" i="25"/>
  <c r="AW483" i="25"/>
  <c r="AW267" i="25"/>
  <c r="AW374" i="25"/>
  <c r="AT470" i="25"/>
  <c r="AT361" i="25"/>
  <c r="AT254" i="25"/>
  <c r="AZ248" i="25"/>
  <c r="AZ355" i="25"/>
  <c r="AZ464" i="25"/>
  <c r="BF505" i="25"/>
  <c r="BF289" i="25"/>
  <c r="BF396" i="25"/>
  <c r="AS362" i="25"/>
  <c r="AS471" i="25"/>
  <c r="AS255" i="25"/>
  <c r="AV359" i="25"/>
  <c r="AV252" i="25"/>
  <c r="AV468" i="25"/>
  <c r="BF394" i="25"/>
  <c r="BF287" i="25"/>
  <c r="BF503" i="25"/>
  <c r="BA463" i="25"/>
  <c r="BA247" i="25"/>
  <c r="BA354" i="25"/>
  <c r="AR472" i="25"/>
  <c r="AR256" i="25"/>
  <c r="AR363" i="25"/>
  <c r="BJ454" i="25"/>
  <c r="BJ345" i="25"/>
  <c r="BJ238" i="25"/>
  <c r="BD244" i="25"/>
  <c r="BD351" i="25"/>
  <c r="BD460" i="25"/>
  <c r="BC497" i="25"/>
  <c r="BC388" i="25"/>
  <c r="BC281" i="25"/>
  <c r="BC496" i="25"/>
  <c r="BC387" i="25"/>
  <c r="BC280" i="25"/>
  <c r="AY272" i="8"/>
  <c r="AY379" i="8"/>
  <c r="AQ472" i="8"/>
  <c r="AS469" i="8"/>
  <c r="AS253" i="8"/>
  <c r="AR360" i="8" s="1"/>
  <c r="AY380" i="8"/>
  <c r="BC348" i="8"/>
  <c r="AT468" i="8"/>
  <c r="AQ473" i="8"/>
  <c r="BF346" i="8"/>
  <c r="BA384" i="8"/>
  <c r="BA383" i="8"/>
  <c r="AX377" i="8"/>
  <c r="BB244" i="8"/>
  <c r="BB351" i="8"/>
  <c r="AQ254" i="8"/>
  <c r="AQ361" i="8"/>
  <c r="BC388" i="8"/>
  <c r="BC387" i="8"/>
  <c r="BB350" i="8"/>
  <c r="BE392" i="8"/>
  <c r="BE391" i="8"/>
  <c r="AV356" i="8"/>
  <c r="BC496" i="8"/>
  <c r="AT479" i="8"/>
  <c r="AT370" i="8"/>
  <c r="AT369" i="8"/>
  <c r="AV374" i="8"/>
  <c r="AV373" i="8"/>
  <c r="BG396" i="8"/>
  <c r="BG395" i="8"/>
  <c r="AX354" i="8"/>
  <c r="AQ364" i="8"/>
  <c r="AQ363" i="8"/>
  <c r="BI508" i="8"/>
  <c r="BI292" i="8"/>
  <c r="BI399" i="8"/>
  <c r="AR366" i="8"/>
  <c r="AY246" i="8"/>
  <c r="AX353" i="8" s="1"/>
  <c r="BE285" i="8"/>
  <c r="BE284" i="8"/>
  <c r="BG289" i="8"/>
  <c r="BG288" i="8"/>
  <c r="BF240" i="8"/>
  <c r="BE347" i="8" s="1"/>
  <c r="AV267" i="8"/>
  <c r="AV266" i="8"/>
  <c r="AV250" i="8"/>
  <c r="AU357" i="8" s="1"/>
  <c r="AQ257" i="8"/>
  <c r="AQ256" i="8"/>
  <c r="BD458" i="8"/>
  <c r="BC497" i="8"/>
  <c r="AX248" i="8"/>
  <c r="BA277" i="8"/>
  <c r="BA276" i="8"/>
  <c r="AT263" i="8"/>
  <c r="AT262" i="8"/>
  <c r="AT252" i="8"/>
  <c r="AS359" i="8" s="1"/>
  <c r="AT478" i="8"/>
  <c r="BF239" i="8"/>
  <c r="AX270" i="8"/>
  <c r="BF456" i="8"/>
  <c r="BC281" i="8"/>
  <c r="BC280" i="8"/>
  <c r="AY273" i="8"/>
  <c r="BG454" i="8"/>
  <c r="AW465" i="8"/>
  <c r="AY463" i="8"/>
  <c r="AZ461" i="8"/>
  <c r="AV466" i="8"/>
  <c r="AZ462" i="8"/>
  <c r="AU467" i="8"/>
  <c r="BD457" i="8"/>
  <c r="AX464" i="8"/>
  <c r="BC459" i="8"/>
  <c r="BB460" i="8"/>
  <c r="BF455" i="8"/>
  <c r="AY488" i="8"/>
  <c r="BA493" i="8"/>
  <c r="BA492" i="8"/>
  <c r="AX486" i="8"/>
  <c r="AQ471" i="8"/>
  <c r="AV483" i="8"/>
  <c r="AV482" i="8"/>
  <c r="BG505" i="8"/>
  <c r="BG504" i="8"/>
  <c r="AS476" i="8"/>
  <c r="AQ470" i="8"/>
  <c r="BE501" i="8"/>
  <c r="BE500" i="8"/>
  <c r="AY489" i="8"/>
  <c r="BC241" i="8"/>
  <c r="AR259" i="8"/>
  <c r="BC242" i="8"/>
  <c r="BB349" i="8" s="1"/>
  <c r="AV249" i="8"/>
  <c r="AV465" i="8"/>
  <c r="AX247" i="8"/>
  <c r="BB243" i="8"/>
  <c r="AY245" i="8" l="1"/>
  <c r="AT251" i="8"/>
  <c r="AY352" i="8"/>
  <c r="AT358" i="8"/>
  <c r="AS467" i="8" s="1"/>
  <c r="BG238" i="8"/>
  <c r="BG345" i="8"/>
  <c r="AX271" i="8"/>
  <c r="AX378" i="8"/>
  <c r="AW355" i="8"/>
  <c r="BB352" i="25"/>
  <c r="BB461" i="25"/>
  <c r="BB245" i="25"/>
  <c r="AT370" i="25"/>
  <c r="AT263" i="25"/>
  <c r="AT479" i="25"/>
  <c r="AT478" i="25"/>
  <c r="AT369" i="25"/>
  <c r="AT262" i="25"/>
  <c r="BE286" i="25"/>
  <c r="BE502" i="25"/>
  <c r="BE393" i="25"/>
  <c r="AR253" i="8"/>
  <c r="AQ360" i="8" s="1"/>
  <c r="BC460" i="25"/>
  <c r="BC244" i="25"/>
  <c r="BC351" i="25"/>
  <c r="AY248" i="25"/>
  <c r="AY464" i="25"/>
  <c r="AY355" i="25"/>
  <c r="BD459" i="25"/>
  <c r="BD350" i="25"/>
  <c r="BD243" i="25"/>
  <c r="AV467" i="25"/>
  <c r="AV358" i="25"/>
  <c r="AV251" i="25"/>
  <c r="BE287" i="25"/>
  <c r="BE394" i="25"/>
  <c r="BE503" i="25"/>
  <c r="BB496" i="25"/>
  <c r="BB280" i="25"/>
  <c r="BB387" i="25"/>
  <c r="BB495" i="25"/>
  <c r="BB279" i="25"/>
  <c r="BB386" i="25"/>
  <c r="AR362" i="25"/>
  <c r="AR471" i="25"/>
  <c r="AR255" i="25"/>
  <c r="AT360" i="25"/>
  <c r="AT253" i="25"/>
  <c r="AT469" i="25"/>
  <c r="BF457" i="25"/>
  <c r="BF348" i="25"/>
  <c r="BF241" i="25"/>
  <c r="BI238" i="25"/>
  <c r="BI454" i="25"/>
  <c r="BI345" i="25"/>
  <c r="AS254" i="25"/>
  <c r="AS470" i="25"/>
  <c r="AS361" i="25"/>
  <c r="AX487" i="25"/>
  <c r="AX378" i="25"/>
  <c r="AX271" i="25"/>
  <c r="AX377" i="25"/>
  <c r="AX270" i="25"/>
  <c r="AX486" i="25"/>
  <c r="AX465" i="25"/>
  <c r="AX249" i="25"/>
  <c r="AX356" i="25"/>
  <c r="AW357" i="25"/>
  <c r="AW466" i="25"/>
  <c r="AW250" i="25"/>
  <c r="BA462" i="25"/>
  <c r="BA353" i="25"/>
  <c r="BA246" i="25"/>
  <c r="AQ472" i="25"/>
  <c r="AQ363" i="25"/>
  <c r="AQ256" i="25"/>
  <c r="AV374" i="25"/>
  <c r="AV483" i="25"/>
  <c r="AV267" i="25"/>
  <c r="AV266" i="25"/>
  <c r="AV482" i="25"/>
  <c r="AV373" i="25"/>
  <c r="AZ275" i="25"/>
  <c r="AZ382" i="25"/>
  <c r="AZ491" i="25"/>
  <c r="AZ490" i="25"/>
  <c r="AZ381" i="25"/>
  <c r="AZ274" i="25"/>
  <c r="BE501" i="25"/>
  <c r="BE285" i="25"/>
  <c r="BE392" i="25"/>
  <c r="BE284" i="25"/>
  <c r="BE500" i="25"/>
  <c r="BE391" i="25"/>
  <c r="BE504" i="25"/>
  <c r="BE395" i="25"/>
  <c r="BE288" i="25"/>
  <c r="BH346" i="25"/>
  <c r="BH455" i="25"/>
  <c r="BH239" i="25"/>
  <c r="AP257" i="25"/>
  <c r="AP364" i="25"/>
  <c r="AP473" i="25"/>
  <c r="AU359" i="25"/>
  <c r="AU468" i="25"/>
  <c r="AU252" i="25"/>
  <c r="AZ463" i="25"/>
  <c r="AZ354" i="25"/>
  <c r="AZ247" i="25"/>
  <c r="AZ276" i="25"/>
  <c r="AZ492" i="25"/>
  <c r="AZ383" i="25"/>
  <c r="BG240" i="25"/>
  <c r="BG456" i="25"/>
  <c r="BG347" i="25"/>
  <c r="BE458" i="25"/>
  <c r="BE349" i="25"/>
  <c r="BE242" i="25"/>
  <c r="AX379" i="8"/>
  <c r="AX352" i="8"/>
  <c r="BA244" i="8"/>
  <c r="AU356" i="8"/>
  <c r="AP363" i="8"/>
  <c r="AP254" i="8"/>
  <c r="BA350" i="8"/>
  <c r="BB495" i="8"/>
  <c r="AP362" i="8"/>
  <c r="BB496" i="8"/>
  <c r="BF395" i="8"/>
  <c r="BF394" i="8"/>
  <c r="AW354" i="8"/>
  <c r="AS369" i="8"/>
  <c r="AS368" i="8"/>
  <c r="BD391" i="8"/>
  <c r="BD390" i="8"/>
  <c r="AP361" i="8"/>
  <c r="AS478" i="8"/>
  <c r="BA351" i="8"/>
  <c r="BE346" i="8"/>
  <c r="BH507" i="8"/>
  <c r="BH398" i="8"/>
  <c r="BH291" i="8"/>
  <c r="AZ383" i="8"/>
  <c r="AZ382" i="8"/>
  <c r="AX272" i="8"/>
  <c r="AS358" i="8"/>
  <c r="BB387" i="8"/>
  <c r="BB386" i="8"/>
  <c r="BB348" i="8"/>
  <c r="AU373" i="8"/>
  <c r="AU372" i="8"/>
  <c r="AQ365" i="8"/>
  <c r="AW376" i="8"/>
  <c r="AW269" i="8"/>
  <c r="AP256" i="8"/>
  <c r="BD284" i="8"/>
  <c r="BD283" i="8"/>
  <c r="BE239" i="8"/>
  <c r="AU250" i="8"/>
  <c r="AT357" i="8" s="1"/>
  <c r="AS252" i="8"/>
  <c r="AU266" i="8"/>
  <c r="AU265" i="8"/>
  <c r="AS262" i="8"/>
  <c r="AS261" i="8"/>
  <c r="BE240" i="8"/>
  <c r="BD347" i="8" s="1"/>
  <c r="AZ276" i="8"/>
  <c r="AZ275" i="8"/>
  <c r="AP472" i="8"/>
  <c r="AW248" i="8"/>
  <c r="BB280" i="8"/>
  <c r="BB279" i="8"/>
  <c r="BF288" i="8"/>
  <c r="BF287" i="8"/>
  <c r="AS477" i="8"/>
  <c r="AP255" i="8"/>
  <c r="AX463" i="8"/>
  <c r="AR469" i="8"/>
  <c r="AS468" i="8"/>
  <c r="BB459" i="8"/>
  <c r="BC458" i="8"/>
  <c r="AY462" i="8"/>
  <c r="AU466" i="8"/>
  <c r="BA460" i="8"/>
  <c r="AT467" i="8"/>
  <c r="BE455" i="8"/>
  <c r="BC457" i="8"/>
  <c r="AY461" i="8"/>
  <c r="AP470" i="8"/>
  <c r="BE456" i="8"/>
  <c r="AP471" i="8"/>
  <c r="AW464" i="8"/>
  <c r="BD500" i="8"/>
  <c r="BD499" i="8"/>
  <c r="BF504" i="8"/>
  <c r="BF503" i="8"/>
  <c r="AU482" i="8"/>
  <c r="AU481" i="8"/>
  <c r="AW485" i="8"/>
  <c r="AR475" i="8"/>
  <c r="AX488" i="8"/>
  <c r="AX487" i="8"/>
  <c r="AZ492" i="8"/>
  <c r="AZ491" i="8"/>
  <c r="AW463" i="8"/>
  <c r="AU249" i="8"/>
  <c r="AS251" i="8"/>
  <c r="BA243" i="8"/>
  <c r="BB242" i="8"/>
  <c r="BA349" i="8" s="1"/>
  <c r="AX246" i="8"/>
  <c r="AW353" i="8" s="1"/>
  <c r="AX462" i="8"/>
  <c r="AX245" i="8"/>
  <c r="AQ258" i="8"/>
  <c r="BF454" i="8" l="1"/>
  <c r="AW377" i="8"/>
  <c r="AW270" i="8"/>
  <c r="BF238" i="8"/>
  <c r="BF345" i="8"/>
  <c r="AQ253" i="8"/>
  <c r="AP253" i="8" s="1"/>
  <c r="AZ244" i="8"/>
  <c r="AU467" i="25"/>
  <c r="AU251" i="25"/>
  <c r="AU358" i="25"/>
  <c r="BD458" i="25"/>
  <c r="BD242" i="25"/>
  <c r="BD349" i="25"/>
  <c r="BE241" i="25"/>
  <c r="BE348" i="25"/>
  <c r="BE457" i="25"/>
  <c r="BD392" i="25"/>
  <c r="BD501" i="25"/>
  <c r="BD285" i="25"/>
  <c r="AP363" i="25"/>
  <c r="AP472" i="25"/>
  <c r="AP256" i="25"/>
  <c r="AW465" i="25"/>
  <c r="AW249" i="25"/>
  <c r="AW356" i="25"/>
  <c r="AR254" i="25"/>
  <c r="AR361" i="25"/>
  <c r="AR470" i="25"/>
  <c r="AQ362" i="25"/>
  <c r="AQ471" i="25"/>
  <c r="AQ255" i="25"/>
  <c r="AX248" i="25"/>
  <c r="AX355" i="25"/>
  <c r="AX464" i="25"/>
  <c r="AY247" i="25"/>
  <c r="AY463" i="25"/>
  <c r="AY354" i="25"/>
  <c r="BC243" i="25"/>
  <c r="BC459" i="25"/>
  <c r="BC350" i="25"/>
  <c r="BD394" i="25"/>
  <c r="BD503" i="25"/>
  <c r="BD287" i="25"/>
  <c r="AS369" i="25"/>
  <c r="AS478" i="25"/>
  <c r="AS262" i="25"/>
  <c r="AS368" i="25"/>
  <c r="AS477" i="25"/>
  <c r="AS261" i="25"/>
  <c r="AY275" i="25"/>
  <c r="AY491" i="25"/>
  <c r="AY382" i="25"/>
  <c r="AZ462" i="25"/>
  <c r="AZ246" i="25"/>
  <c r="AZ353" i="25"/>
  <c r="AU482" i="25"/>
  <c r="AU373" i="25"/>
  <c r="AU266" i="25"/>
  <c r="AU481" i="25"/>
  <c r="AU265" i="25"/>
  <c r="AU372" i="25"/>
  <c r="BD502" i="25"/>
  <c r="BD393" i="25"/>
  <c r="BD286" i="25"/>
  <c r="BA245" i="25"/>
  <c r="BA461" i="25"/>
  <c r="BA352" i="25"/>
  <c r="BA279" i="25"/>
  <c r="BA386" i="25"/>
  <c r="BA495" i="25"/>
  <c r="BA494" i="25"/>
  <c r="BA278" i="25"/>
  <c r="BA385" i="25"/>
  <c r="BF240" i="25"/>
  <c r="BF456" i="25"/>
  <c r="BF347" i="25"/>
  <c r="AT468" i="25"/>
  <c r="AT359" i="25"/>
  <c r="AT252" i="25"/>
  <c r="BD500" i="25"/>
  <c r="BD391" i="25"/>
  <c r="BD284" i="25"/>
  <c r="BD499" i="25"/>
  <c r="BD283" i="25"/>
  <c r="BD390" i="25"/>
  <c r="AY490" i="25"/>
  <c r="AY381" i="25"/>
  <c r="AY274" i="25"/>
  <c r="AY489" i="25"/>
  <c r="AY273" i="25"/>
  <c r="AY380" i="25"/>
  <c r="AS469" i="25"/>
  <c r="AS360" i="25"/>
  <c r="AS253" i="25"/>
  <c r="BB460" i="25"/>
  <c r="BB244" i="25"/>
  <c r="BB351" i="25"/>
  <c r="AW270" i="25"/>
  <c r="AW377" i="25"/>
  <c r="AW486" i="25"/>
  <c r="AW269" i="25"/>
  <c r="AW485" i="25"/>
  <c r="AW376" i="25"/>
  <c r="BH238" i="25"/>
  <c r="BH345" i="25"/>
  <c r="BH454" i="25"/>
  <c r="AV250" i="25"/>
  <c r="AV357" i="25"/>
  <c r="AV466" i="25"/>
  <c r="BG455" i="25"/>
  <c r="BG346" i="25"/>
  <c r="BG239" i="25"/>
  <c r="AR476" i="8"/>
  <c r="AW352" i="8"/>
  <c r="AO361" i="8"/>
  <c r="AP364" i="8"/>
  <c r="BD346" i="8"/>
  <c r="BC390" i="8"/>
  <c r="BC389" i="8"/>
  <c r="BA386" i="8"/>
  <c r="BA385" i="8"/>
  <c r="AR252" i="8"/>
  <c r="AR359" i="8"/>
  <c r="AV248" i="8"/>
  <c r="AV355" i="8"/>
  <c r="AV376" i="8"/>
  <c r="AV375" i="8"/>
  <c r="AY382" i="8"/>
  <c r="AY381" i="8"/>
  <c r="BE394" i="8"/>
  <c r="BE393" i="8"/>
  <c r="AZ350" i="8"/>
  <c r="AR358" i="8"/>
  <c r="AZ351" i="8"/>
  <c r="AW271" i="8"/>
  <c r="AR368" i="8"/>
  <c r="AR367" i="8"/>
  <c r="BG506" i="8"/>
  <c r="BG290" i="8"/>
  <c r="BG397" i="8"/>
  <c r="AT356" i="8"/>
  <c r="AT372" i="8"/>
  <c r="AT371" i="8"/>
  <c r="AO254" i="8"/>
  <c r="AO362" i="8"/>
  <c r="AW378" i="8"/>
  <c r="AV269" i="8"/>
  <c r="AV268" i="8"/>
  <c r="BE287" i="8"/>
  <c r="BE286" i="8"/>
  <c r="AR261" i="8"/>
  <c r="AR260" i="8"/>
  <c r="BB241" i="8"/>
  <c r="BA348" i="8" s="1"/>
  <c r="BA279" i="8"/>
  <c r="BA278" i="8"/>
  <c r="AT265" i="8"/>
  <c r="AT264" i="8"/>
  <c r="AW247" i="8"/>
  <c r="AQ469" i="8"/>
  <c r="AR477" i="8"/>
  <c r="AT250" i="8"/>
  <c r="AS357" i="8" s="1"/>
  <c r="BD239" i="8"/>
  <c r="AY275" i="8"/>
  <c r="AY274" i="8"/>
  <c r="BA494" i="8"/>
  <c r="AV464" i="8"/>
  <c r="BC283" i="8"/>
  <c r="BC282" i="8"/>
  <c r="BA495" i="8"/>
  <c r="AO255" i="8"/>
  <c r="BD240" i="8"/>
  <c r="AW486" i="8"/>
  <c r="AT466" i="8"/>
  <c r="AR468" i="8"/>
  <c r="BD456" i="8"/>
  <c r="BA459" i="8"/>
  <c r="AU465" i="8"/>
  <c r="BB457" i="8"/>
  <c r="AX461" i="8"/>
  <c r="BB458" i="8"/>
  <c r="AZ460" i="8"/>
  <c r="AV484" i="8"/>
  <c r="AY491" i="8"/>
  <c r="AY490" i="8"/>
  <c r="AW487" i="8"/>
  <c r="AQ474" i="8"/>
  <c r="BD455" i="8"/>
  <c r="AT481" i="8"/>
  <c r="AT480" i="8"/>
  <c r="BE503" i="8"/>
  <c r="BE502" i="8"/>
  <c r="BC499" i="8"/>
  <c r="BC498" i="8"/>
  <c r="AO470" i="8"/>
  <c r="AO471" i="8"/>
  <c r="AW246" i="8"/>
  <c r="AP257" i="8"/>
  <c r="AW245" i="8"/>
  <c r="BA458" i="8"/>
  <c r="AZ243" i="8"/>
  <c r="AT249" i="8"/>
  <c r="AR251" i="8"/>
  <c r="BE454" i="8" l="1"/>
  <c r="AP360" i="8"/>
  <c r="AY351" i="8"/>
  <c r="BE345" i="8"/>
  <c r="BE238" i="8"/>
  <c r="BD454" i="8" s="1"/>
  <c r="AO360" i="8"/>
  <c r="AU464" i="8"/>
  <c r="AW464" i="25"/>
  <c r="AW248" i="25"/>
  <c r="AW355" i="25"/>
  <c r="BG238" i="25"/>
  <c r="BG345" i="25"/>
  <c r="BG454" i="25"/>
  <c r="AQ361" i="25"/>
  <c r="AQ470" i="25"/>
  <c r="AQ254" i="25"/>
  <c r="AR469" i="25"/>
  <c r="AR253" i="25"/>
  <c r="AR360" i="25"/>
  <c r="BC242" i="25"/>
  <c r="BC349" i="25"/>
  <c r="BC458" i="25"/>
  <c r="AU357" i="25"/>
  <c r="AU250" i="25"/>
  <c r="AU466" i="25"/>
  <c r="BA244" i="25"/>
  <c r="BA351" i="25"/>
  <c r="BA460" i="25"/>
  <c r="AX354" i="25"/>
  <c r="AX463" i="25"/>
  <c r="AX247" i="25"/>
  <c r="AV249" i="25"/>
  <c r="AV356" i="25"/>
  <c r="AV465" i="25"/>
  <c r="AY462" i="25"/>
  <c r="AY246" i="25"/>
  <c r="AY353" i="25"/>
  <c r="BD348" i="25"/>
  <c r="BD241" i="25"/>
  <c r="BD457" i="25"/>
  <c r="BC283" i="25"/>
  <c r="BC499" i="25"/>
  <c r="BC390" i="25"/>
  <c r="BC282" i="25"/>
  <c r="BC389" i="25"/>
  <c r="BC498" i="25"/>
  <c r="AP255" i="25"/>
  <c r="AP362" i="25"/>
  <c r="AP471" i="25"/>
  <c r="AR368" i="25"/>
  <c r="AR477" i="25"/>
  <c r="AR261" i="25"/>
  <c r="AR260" i="25"/>
  <c r="AR476" i="25"/>
  <c r="AR367" i="25"/>
  <c r="BC501" i="25"/>
  <c r="BC392" i="25"/>
  <c r="BC285" i="25"/>
  <c r="AV376" i="25"/>
  <c r="AV269" i="25"/>
  <c r="AV485" i="25"/>
  <c r="AV268" i="25"/>
  <c r="AV375" i="25"/>
  <c r="AV484" i="25"/>
  <c r="BE347" i="25"/>
  <c r="BE456" i="25"/>
  <c r="BE240" i="25"/>
  <c r="AO363" i="25"/>
  <c r="AO256" i="25"/>
  <c r="AO472" i="25"/>
  <c r="BC391" i="25"/>
  <c r="BC284" i="25"/>
  <c r="BC500" i="25"/>
  <c r="BF346" i="25"/>
  <c r="BF239" i="25"/>
  <c r="BF455" i="25"/>
  <c r="AX489" i="25"/>
  <c r="AX273" i="25"/>
  <c r="AX380" i="25"/>
  <c r="AX272" i="25"/>
  <c r="AX488" i="25"/>
  <c r="AX379" i="25"/>
  <c r="AO363" i="8"/>
  <c r="AS359" i="25"/>
  <c r="AS468" i="25"/>
  <c r="AS252" i="25"/>
  <c r="AZ494" i="25"/>
  <c r="AZ385" i="25"/>
  <c r="AZ278" i="25"/>
  <c r="AZ493" i="25"/>
  <c r="AZ384" i="25"/>
  <c r="AZ277" i="25"/>
  <c r="AZ245" i="25"/>
  <c r="AZ352" i="25"/>
  <c r="AZ461" i="25"/>
  <c r="BB459" i="25"/>
  <c r="BB243" i="25"/>
  <c r="BB350" i="25"/>
  <c r="AT251" i="25"/>
  <c r="AT467" i="25"/>
  <c r="AT358" i="25"/>
  <c r="AT372" i="25"/>
  <c r="AT265" i="25"/>
  <c r="AT481" i="25"/>
  <c r="AT480" i="25"/>
  <c r="AT371" i="25"/>
  <c r="AT264" i="25"/>
  <c r="AX381" i="25"/>
  <c r="AX490" i="25"/>
  <c r="AX274" i="25"/>
  <c r="BC502" i="25"/>
  <c r="BC286" i="25"/>
  <c r="BC393" i="25"/>
  <c r="AQ358" i="8"/>
  <c r="AY350" i="8"/>
  <c r="AY460" i="8"/>
  <c r="AV352" i="8"/>
  <c r="AQ468" i="8"/>
  <c r="AQ252" i="8"/>
  <c r="AV377" i="8"/>
  <c r="AY244" i="8"/>
  <c r="AX351" i="8" s="1"/>
  <c r="AN361" i="8"/>
  <c r="AQ476" i="8"/>
  <c r="AQ475" i="8"/>
  <c r="AV353" i="8"/>
  <c r="BC346" i="8"/>
  <c r="BD393" i="8"/>
  <c r="BD392" i="8"/>
  <c r="AU375" i="8"/>
  <c r="AU374" i="8"/>
  <c r="AU355" i="8"/>
  <c r="AQ359" i="8"/>
  <c r="AV247" i="8"/>
  <c r="AV354" i="8"/>
  <c r="AX381" i="8"/>
  <c r="AX380" i="8"/>
  <c r="AS371" i="8"/>
  <c r="AS370" i="8"/>
  <c r="BC240" i="8"/>
  <c r="BC347" i="8"/>
  <c r="AZ385" i="8"/>
  <c r="AZ384" i="8"/>
  <c r="BF505" i="8"/>
  <c r="BF289" i="8"/>
  <c r="BF396" i="8"/>
  <c r="AV270" i="8"/>
  <c r="BB389" i="8"/>
  <c r="BB388" i="8"/>
  <c r="AS356" i="8"/>
  <c r="AQ367" i="8"/>
  <c r="AQ366" i="8"/>
  <c r="AU267" i="8"/>
  <c r="AU248" i="8"/>
  <c r="BB282" i="8"/>
  <c r="BB281" i="8"/>
  <c r="AS264" i="8"/>
  <c r="AS263" i="8"/>
  <c r="AZ278" i="8"/>
  <c r="AZ277" i="8"/>
  <c r="AW462" i="8"/>
  <c r="BC456" i="8"/>
  <c r="AZ493" i="8"/>
  <c r="AX274" i="8"/>
  <c r="AX273" i="8"/>
  <c r="BA241" i="8"/>
  <c r="AN254" i="8"/>
  <c r="AQ260" i="8"/>
  <c r="AQ259" i="8"/>
  <c r="BC239" i="8"/>
  <c r="AZ494" i="8"/>
  <c r="AS250" i="8"/>
  <c r="BA242" i="8"/>
  <c r="AV463" i="8"/>
  <c r="BD286" i="8"/>
  <c r="BD285" i="8"/>
  <c r="AZ459" i="8"/>
  <c r="BC455" i="8"/>
  <c r="AT465" i="8"/>
  <c r="AS466" i="8"/>
  <c r="BA457" i="8"/>
  <c r="AP473" i="8"/>
  <c r="AS480" i="8"/>
  <c r="AS479" i="8"/>
  <c r="BD502" i="8"/>
  <c r="BD501" i="8"/>
  <c r="BB498" i="8"/>
  <c r="BB497" i="8"/>
  <c r="AN470" i="8"/>
  <c r="AV486" i="8"/>
  <c r="AP469" i="8"/>
  <c r="AU483" i="8"/>
  <c r="AX490" i="8"/>
  <c r="AX489" i="8"/>
  <c r="AR467" i="8"/>
  <c r="AW461" i="8"/>
  <c r="AV485" i="8"/>
  <c r="AV462" i="8"/>
  <c r="AU268" i="8"/>
  <c r="AO253" i="8"/>
  <c r="AQ251" i="8"/>
  <c r="AV245" i="8"/>
  <c r="AS249" i="8"/>
  <c r="AY243" i="8"/>
  <c r="AO256" i="8"/>
  <c r="AN360" i="8" l="1"/>
  <c r="BD345" i="8"/>
  <c r="BD238" i="8"/>
  <c r="AX244" i="8"/>
  <c r="AW460" i="8" s="1"/>
  <c r="AN362" i="8"/>
  <c r="AX350" i="8"/>
  <c r="BB285" i="25"/>
  <c r="BB392" i="25"/>
  <c r="BB501" i="25"/>
  <c r="BD347" i="25"/>
  <c r="BD456" i="25"/>
  <c r="BD240" i="25"/>
  <c r="AO362" i="25"/>
  <c r="AO471" i="25"/>
  <c r="AO255" i="25"/>
  <c r="BB349" i="25"/>
  <c r="BB242" i="25"/>
  <c r="BB458" i="25"/>
  <c r="AR468" i="25"/>
  <c r="AR252" i="25"/>
  <c r="AR359" i="25"/>
  <c r="BC348" i="25"/>
  <c r="BC241" i="25"/>
  <c r="BC457" i="25"/>
  <c r="AW489" i="25"/>
  <c r="AW380" i="25"/>
  <c r="AW273" i="25"/>
  <c r="BB283" i="25"/>
  <c r="BB499" i="25"/>
  <c r="BB390" i="25"/>
  <c r="AT250" i="25"/>
  <c r="AT357" i="25"/>
  <c r="AT466" i="25"/>
  <c r="AU356" i="25"/>
  <c r="AU249" i="25"/>
  <c r="AU465" i="25"/>
  <c r="AS480" i="25"/>
  <c r="AS371" i="25"/>
  <c r="AS264" i="25"/>
  <c r="AS479" i="25"/>
  <c r="AS370" i="25"/>
  <c r="AS263" i="25"/>
  <c r="AY461" i="25"/>
  <c r="AY352" i="25"/>
  <c r="AY245" i="25"/>
  <c r="AY384" i="25"/>
  <c r="AY277" i="25"/>
  <c r="AY493" i="25"/>
  <c r="AY276" i="25"/>
  <c r="AY383" i="25"/>
  <c r="AY492" i="25"/>
  <c r="BE239" i="25"/>
  <c r="BE346" i="25"/>
  <c r="BE455" i="25"/>
  <c r="BF238" i="25"/>
  <c r="BF454" i="25"/>
  <c r="BF345" i="25"/>
  <c r="BB389" i="25"/>
  <c r="BB498" i="25"/>
  <c r="BB282" i="25"/>
  <c r="BB281" i="25"/>
  <c r="BB497" i="25"/>
  <c r="BB388" i="25"/>
  <c r="BA350" i="25"/>
  <c r="BA459" i="25"/>
  <c r="BA243" i="25"/>
  <c r="AW379" i="25"/>
  <c r="AW488" i="25"/>
  <c r="AW272" i="25"/>
  <c r="AW271" i="25"/>
  <c r="AW487" i="25"/>
  <c r="AW378" i="25"/>
  <c r="AQ476" i="25"/>
  <c r="AQ260" i="25"/>
  <c r="AQ367" i="25"/>
  <c r="AQ259" i="25"/>
  <c r="AQ475" i="25"/>
  <c r="AQ366" i="25"/>
  <c r="AZ244" i="25"/>
  <c r="AZ460" i="25"/>
  <c r="AZ351" i="25"/>
  <c r="AP361" i="25"/>
  <c r="AP470" i="25"/>
  <c r="AP254" i="25"/>
  <c r="AV464" i="25"/>
  <c r="AV355" i="25"/>
  <c r="AV248" i="25"/>
  <c r="AW354" i="25"/>
  <c r="AW247" i="25"/>
  <c r="AW463" i="25"/>
  <c r="AX353" i="25"/>
  <c r="AX246" i="25"/>
  <c r="AX462" i="25"/>
  <c r="AS358" i="25"/>
  <c r="AS467" i="25"/>
  <c r="AS251" i="25"/>
  <c r="AQ360" i="25"/>
  <c r="AQ253" i="25"/>
  <c r="AQ469" i="25"/>
  <c r="BB284" i="25"/>
  <c r="BB391" i="25"/>
  <c r="BB500" i="25"/>
  <c r="AU268" i="25"/>
  <c r="AU484" i="25"/>
  <c r="AU375" i="25"/>
  <c r="AU267" i="25"/>
  <c r="AU483" i="25"/>
  <c r="AU374" i="25"/>
  <c r="BB456" i="8"/>
  <c r="AP359" i="8"/>
  <c r="AU247" i="8"/>
  <c r="BB346" i="8"/>
  <c r="AP358" i="8"/>
  <c r="AP475" i="8"/>
  <c r="AP252" i="8"/>
  <c r="AW351" i="8"/>
  <c r="AU354" i="8"/>
  <c r="BA388" i="8"/>
  <c r="BA387" i="8"/>
  <c r="BE395" i="8"/>
  <c r="BE504" i="8"/>
  <c r="BE288" i="8"/>
  <c r="AR370" i="8"/>
  <c r="AR369" i="8"/>
  <c r="AT248" i="8"/>
  <c r="AT355" i="8"/>
  <c r="AP366" i="8"/>
  <c r="AP365" i="8"/>
  <c r="AT374" i="8"/>
  <c r="AT373" i="8"/>
  <c r="AU376" i="8"/>
  <c r="AZ242" i="8"/>
  <c r="AZ349" i="8"/>
  <c r="AZ348" i="8"/>
  <c r="AY384" i="8"/>
  <c r="AY383" i="8"/>
  <c r="AW380" i="8"/>
  <c r="AW379" i="8"/>
  <c r="BB347" i="8"/>
  <c r="AR250" i="8"/>
  <c r="AR357" i="8"/>
  <c r="AR356" i="8"/>
  <c r="BC392" i="8"/>
  <c r="BC391" i="8"/>
  <c r="AP474" i="8"/>
  <c r="AU269" i="8"/>
  <c r="BC285" i="8"/>
  <c r="BC284" i="8"/>
  <c r="AT266" i="8"/>
  <c r="AY277" i="8"/>
  <c r="AY276" i="8"/>
  <c r="AY492" i="8"/>
  <c r="AR263" i="8"/>
  <c r="AR262" i="8"/>
  <c r="BB239" i="8"/>
  <c r="AZ457" i="8"/>
  <c r="AP259" i="8"/>
  <c r="AP258" i="8"/>
  <c r="AT464" i="8"/>
  <c r="BB240" i="8"/>
  <c r="AV246" i="8"/>
  <c r="AU352" i="8" s="1"/>
  <c r="AS465" i="8"/>
  <c r="AY493" i="8"/>
  <c r="BA281" i="8"/>
  <c r="BA280" i="8"/>
  <c r="AZ241" i="8"/>
  <c r="AZ458" i="8"/>
  <c r="AW273" i="8"/>
  <c r="AW272" i="8"/>
  <c r="BC454" i="8"/>
  <c r="AX460" i="8"/>
  <c r="AP468" i="8"/>
  <c r="AU463" i="8"/>
  <c r="AQ467" i="8"/>
  <c r="AR466" i="8"/>
  <c r="AY459" i="8"/>
  <c r="AU485" i="8"/>
  <c r="AT482" i="8"/>
  <c r="AU484" i="8"/>
  <c r="BC501" i="8"/>
  <c r="BC500" i="8"/>
  <c r="AV461" i="8"/>
  <c r="AO472" i="8"/>
  <c r="AW489" i="8"/>
  <c r="AW488" i="8"/>
  <c r="BB455" i="8"/>
  <c r="AR479" i="8"/>
  <c r="AR478" i="8"/>
  <c r="BA497" i="8"/>
  <c r="BA496" i="8"/>
  <c r="AO469" i="8"/>
  <c r="AR465" i="8"/>
  <c r="AT267" i="8"/>
  <c r="AP251" i="8"/>
  <c r="AN255" i="8"/>
  <c r="AM361" i="8" s="1"/>
  <c r="AX243" i="8"/>
  <c r="AW350" i="8" s="1"/>
  <c r="AW244" i="8"/>
  <c r="AN253" i="8"/>
  <c r="AM360" i="8" s="1"/>
  <c r="AV351" i="8" l="1"/>
  <c r="AO359" i="8"/>
  <c r="BC238" i="8"/>
  <c r="BC345" i="8"/>
  <c r="BB454" i="8" s="1"/>
  <c r="AT463" i="8"/>
  <c r="AT247" i="8"/>
  <c r="AO252" i="8"/>
  <c r="AN359" i="8" s="1"/>
  <c r="AU248" i="25"/>
  <c r="AU464" i="25"/>
  <c r="AU355" i="25"/>
  <c r="AO358" i="8"/>
  <c r="BA500" i="25"/>
  <c r="BA284" i="25"/>
  <c r="BA391" i="25"/>
  <c r="AR358" i="25"/>
  <c r="AR467" i="25"/>
  <c r="AR251" i="25"/>
  <c r="AP259" i="25"/>
  <c r="AP366" i="25"/>
  <c r="AP475" i="25"/>
  <c r="AP365" i="25"/>
  <c r="AP258" i="25"/>
  <c r="AP474" i="25"/>
  <c r="AZ459" i="25"/>
  <c r="AZ243" i="25"/>
  <c r="AZ350" i="25"/>
  <c r="AN362" i="25"/>
  <c r="AN255" i="25"/>
  <c r="AN471" i="25"/>
  <c r="BE454" i="25"/>
  <c r="BE345" i="25"/>
  <c r="BE238" i="25"/>
  <c r="AX461" i="25"/>
  <c r="AX245" i="25"/>
  <c r="AX352" i="25"/>
  <c r="AT249" i="25"/>
  <c r="AT356" i="25"/>
  <c r="AT465" i="25"/>
  <c r="BA283" i="25"/>
  <c r="BA390" i="25"/>
  <c r="BA499" i="25"/>
  <c r="AO361" i="25"/>
  <c r="AO254" i="25"/>
  <c r="AO470" i="25"/>
  <c r="AQ252" i="25"/>
  <c r="AQ359" i="25"/>
  <c r="AQ468" i="25"/>
  <c r="AW462" i="25"/>
  <c r="AW353" i="25"/>
  <c r="AW246" i="25"/>
  <c r="AR263" i="25"/>
  <c r="AR479" i="25"/>
  <c r="AR370" i="25"/>
  <c r="AR369" i="25"/>
  <c r="AR478" i="25"/>
  <c r="AR262" i="25"/>
  <c r="BA497" i="25"/>
  <c r="BA281" i="25"/>
  <c r="BA388" i="25"/>
  <c r="BA387" i="25"/>
  <c r="BA496" i="25"/>
  <c r="BA280" i="25"/>
  <c r="BA389" i="25"/>
  <c r="BA498" i="25"/>
  <c r="BA282" i="25"/>
  <c r="BB457" i="25"/>
  <c r="BB348" i="25"/>
  <c r="BB241" i="25"/>
  <c r="AO468" i="8"/>
  <c r="AV354" i="25"/>
  <c r="AV247" i="25"/>
  <c r="AV463" i="25"/>
  <c r="AY244" i="25"/>
  <c r="AY351" i="25"/>
  <c r="AY460" i="25"/>
  <c r="AV488" i="25"/>
  <c r="AV272" i="25"/>
  <c r="AV379" i="25"/>
  <c r="AX383" i="25"/>
  <c r="AX492" i="25"/>
  <c r="AX276" i="25"/>
  <c r="AX275" i="25"/>
  <c r="AX382" i="25"/>
  <c r="AX491" i="25"/>
  <c r="BC347" i="25"/>
  <c r="BC456" i="25"/>
  <c r="BC240" i="25"/>
  <c r="AT267" i="25"/>
  <c r="AT483" i="25"/>
  <c r="AT374" i="25"/>
  <c r="AT373" i="25"/>
  <c r="AT266" i="25"/>
  <c r="AT482" i="25"/>
  <c r="BD239" i="25"/>
  <c r="BD346" i="25"/>
  <c r="BD455" i="25"/>
  <c r="AV378" i="25"/>
  <c r="AV271" i="25"/>
  <c r="AV487" i="25"/>
  <c r="AV270" i="25"/>
  <c r="AV486" i="25"/>
  <c r="AV377" i="25"/>
  <c r="AP469" i="25"/>
  <c r="AP253" i="25"/>
  <c r="AP360" i="25"/>
  <c r="AS250" i="25"/>
  <c r="AS357" i="25"/>
  <c r="AS466" i="25"/>
  <c r="BA349" i="25"/>
  <c r="BA242" i="25"/>
  <c r="BA458" i="25"/>
  <c r="AQ357" i="8"/>
  <c r="AT354" i="8"/>
  <c r="AY242" i="8"/>
  <c r="AS248" i="8"/>
  <c r="AQ466" i="8"/>
  <c r="BA347" i="8"/>
  <c r="AS355" i="8"/>
  <c r="AU245" i="8"/>
  <c r="AU353" i="8"/>
  <c r="BD503" i="8"/>
  <c r="BD287" i="8"/>
  <c r="BD394" i="8"/>
  <c r="AO365" i="8"/>
  <c r="AO364" i="8"/>
  <c r="AY349" i="8"/>
  <c r="AT375" i="8"/>
  <c r="BB391" i="8"/>
  <c r="BB390" i="8"/>
  <c r="BA239" i="8"/>
  <c r="BA346" i="8"/>
  <c r="AV379" i="8"/>
  <c r="AV378" i="8"/>
  <c r="AQ369" i="8"/>
  <c r="AQ368" i="8"/>
  <c r="AS373" i="8"/>
  <c r="AS372" i="8"/>
  <c r="AY348" i="8"/>
  <c r="AX383" i="8"/>
  <c r="AX382" i="8"/>
  <c r="AZ387" i="8"/>
  <c r="AZ386" i="8"/>
  <c r="AO258" i="8"/>
  <c r="AO257" i="8"/>
  <c r="AT268" i="8"/>
  <c r="AY241" i="8"/>
  <c r="AQ262" i="8"/>
  <c r="AQ261" i="8"/>
  <c r="AZ280" i="8"/>
  <c r="AZ279" i="8"/>
  <c r="AR249" i="8"/>
  <c r="AQ356" i="8" s="1"/>
  <c r="AX491" i="8"/>
  <c r="AQ250" i="8"/>
  <c r="AX276" i="8"/>
  <c r="AX492" i="8"/>
  <c r="AX275" i="8"/>
  <c r="AV272" i="8"/>
  <c r="AV271" i="8"/>
  <c r="AT484" i="8"/>
  <c r="AU246" i="8"/>
  <c r="BA240" i="8"/>
  <c r="AO474" i="8"/>
  <c r="AS265" i="8"/>
  <c r="AO473" i="8"/>
  <c r="BB284" i="8"/>
  <c r="BB283" i="8"/>
  <c r="AP467" i="8"/>
  <c r="AU462" i="8"/>
  <c r="AX459" i="8"/>
  <c r="AU461" i="8"/>
  <c r="BA455" i="8"/>
  <c r="BA456" i="8"/>
  <c r="AN471" i="8"/>
  <c r="AZ496" i="8"/>
  <c r="AZ495" i="8"/>
  <c r="AY457" i="8"/>
  <c r="BB500" i="8"/>
  <c r="BB499" i="8"/>
  <c r="AS481" i="8"/>
  <c r="AN469" i="8"/>
  <c r="AT483" i="8"/>
  <c r="AQ478" i="8"/>
  <c r="AQ477" i="8"/>
  <c r="AV488" i="8"/>
  <c r="AV487" i="8"/>
  <c r="AY458" i="8"/>
  <c r="AS464" i="8"/>
  <c r="AS266" i="8"/>
  <c r="AM469" i="8"/>
  <c r="AW243" i="8"/>
  <c r="AV350" i="8" s="1"/>
  <c r="AO251" i="8"/>
  <c r="AM254" i="8"/>
  <c r="AV244" i="8"/>
  <c r="AU351" i="8" s="1"/>
  <c r="AR248" i="8" l="1"/>
  <c r="AN252" i="8"/>
  <c r="AM359" i="8" s="1"/>
  <c r="AS354" i="8"/>
  <c r="BB238" i="8"/>
  <c r="BB345" i="8"/>
  <c r="BA454" i="8" s="1"/>
  <c r="AW490" i="8"/>
  <c r="AS247" i="8"/>
  <c r="AR354" i="8" s="1"/>
  <c r="AO253" i="25"/>
  <c r="AO360" i="25"/>
  <c r="AO469" i="25"/>
  <c r="AN358" i="8"/>
  <c r="AU487" i="25"/>
  <c r="AU378" i="25"/>
  <c r="AU271" i="25"/>
  <c r="BC455" i="25"/>
  <c r="BC346" i="25"/>
  <c r="BC239" i="25"/>
  <c r="AS356" i="25"/>
  <c r="AS465" i="25"/>
  <c r="AS249" i="25"/>
  <c r="AS266" i="25"/>
  <c r="AS482" i="25"/>
  <c r="AS373" i="25"/>
  <c r="AS265" i="25"/>
  <c r="AS481" i="25"/>
  <c r="AS372" i="25"/>
  <c r="AW461" i="25"/>
  <c r="AW352" i="25"/>
  <c r="AW245" i="25"/>
  <c r="AV353" i="25"/>
  <c r="AV462" i="25"/>
  <c r="AV246" i="25"/>
  <c r="AN254" i="25"/>
  <c r="AN470" i="25"/>
  <c r="AN361" i="25"/>
  <c r="AZ242" i="25"/>
  <c r="AZ458" i="25"/>
  <c r="AZ349" i="25"/>
  <c r="AU377" i="25"/>
  <c r="AU486" i="25"/>
  <c r="AU270" i="25"/>
  <c r="AU376" i="25"/>
  <c r="AU269" i="25"/>
  <c r="AU485" i="25"/>
  <c r="BD238" i="25"/>
  <c r="BD454" i="25"/>
  <c r="BD345" i="25"/>
  <c r="AO474" i="25"/>
  <c r="AO365" i="25"/>
  <c r="AO258" i="25"/>
  <c r="AO257" i="25"/>
  <c r="AO364" i="25"/>
  <c r="AO473" i="25"/>
  <c r="BA241" i="25"/>
  <c r="BA457" i="25"/>
  <c r="BA348" i="25"/>
  <c r="BB347" i="25"/>
  <c r="BB240" i="25"/>
  <c r="BB456" i="25"/>
  <c r="AX244" i="25"/>
  <c r="AX351" i="25"/>
  <c r="AX460" i="25"/>
  <c r="AQ262" i="25"/>
  <c r="AQ369" i="25"/>
  <c r="AQ478" i="25"/>
  <c r="AQ368" i="25"/>
  <c r="AQ261" i="25"/>
  <c r="AQ477" i="25"/>
  <c r="AZ283" i="25"/>
  <c r="AZ499" i="25"/>
  <c r="AZ390" i="25"/>
  <c r="AP357" i="8"/>
  <c r="AR357" i="25"/>
  <c r="AR250" i="25"/>
  <c r="AR466" i="25"/>
  <c r="AW382" i="25"/>
  <c r="AW275" i="25"/>
  <c r="AW491" i="25"/>
  <c r="AW274" i="25"/>
  <c r="AW381" i="25"/>
  <c r="AW490" i="25"/>
  <c r="AZ282" i="25"/>
  <c r="AZ389" i="25"/>
  <c r="AZ498" i="25"/>
  <c r="AU354" i="25"/>
  <c r="AU247" i="25"/>
  <c r="AU463" i="25"/>
  <c r="AQ358" i="25"/>
  <c r="AQ251" i="25"/>
  <c r="AQ467" i="25"/>
  <c r="AZ497" i="25"/>
  <c r="AZ281" i="25"/>
  <c r="AZ388" i="25"/>
  <c r="AZ496" i="25"/>
  <c r="AZ387" i="25"/>
  <c r="AZ280" i="25"/>
  <c r="AZ386" i="25"/>
  <c r="AZ495" i="25"/>
  <c r="AZ279" i="25"/>
  <c r="AP468" i="25"/>
  <c r="AP252" i="25"/>
  <c r="AP359" i="25"/>
  <c r="AY459" i="25"/>
  <c r="AY350" i="25"/>
  <c r="AY243" i="25"/>
  <c r="AT248" i="25"/>
  <c r="AT355" i="25"/>
  <c r="AT464" i="25"/>
  <c r="AR355" i="8"/>
  <c r="AQ355" i="8" s="1"/>
  <c r="AX349" i="8"/>
  <c r="AT353" i="8"/>
  <c r="AN473" i="8"/>
  <c r="AW491" i="8"/>
  <c r="AX348" i="8"/>
  <c r="AY386" i="8"/>
  <c r="AY385" i="8"/>
  <c r="AZ240" i="8"/>
  <c r="AZ347" i="8"/>
  <c r="BC502" i="8"/>
  <c r="BC393" i="8"/>
  <c r="BC286" i="8"/>
  <c r="AN364" i="8"/>
  <c r="AN363" i="8"/>
  <c r="AU378" i="8"/>
  <c r="AU377" i="8"/>
  <c r="AT352" i="8"/>
  <c r="AQ465" i="8"/>
  <c r="AS374" i="8"/>
  <c r="BA390" i="8"/>
  <c r="BA389" i="8"/>
  <c r="AR372" i="8"/>
  <c r="AR371" i="8"/>
  <c r="AX242" i="8"/>
  <c r="AW382" i="8"/>
  <c r="AW381" i="8"/>
  <c r="AZ346" i="8"/>
  <c r="AP368" i="8"/>
  <c r="AP367" i="8"/>
  <c r="AT462" i="8"/>
  <c r="BA283" i="8"/>
  <c r="BA282" i="8"/>
  <c r="AP250" i="8"/>
  <c r="AN257" i="8"/>
  <c r="AN256" i="8"/>
  <c r="AR264" i="8"/>
  <c r="AQ249" i="8"/>
  <c r="AP356" i="8" s="1"/>
  <c r="AM253" i="8"/>
  <c r="AL360" i="8" s="1"/>
  <c r="AY279" i="8"/>
  <c r="AY278" i="8"/>
  <c r="AN472" i="8"/>
  <c r="AT246" i="8"/>
  <c r="AT245" i="8"/>
  <c r="AP261" i="8"/>
  <c r="AP260" i="8"/>
  <c r="AU271" i="8"/>
  <c r="AU270" i="8"/>
  <c r="AX241" i="8"/>
  <c r="AW275" i="8"/>
  <c r="AW274" i="8"/>
  <c r="AP466" i="8"/>
  <c r="AZ239" i="8"/>
  <c r="AS267" i="8"/>
  <c r="AO467" i="8"/>
  <c r="AZ456" i="8"/>
  <c r="AS482" i="8"/>
  <c r="AS463" i="8"/>
  <c r="AT461" i="8"/>
  <c r="AX458" i="8"/>
  <c r="AZ455" i="8"/>
  <c r="AV460" i="8"/>
  <c r="AR464" i="8"/>
  <c r="AW459" i="8"/>
  <c r="AP477" i="8"/>
  <c r="AP476" i="8"/>
  <c r="AN468" i="8"/>
  <c r="AX457" i="8"/>
  <c r="AY495" i="8"/>
  <c r="AY494" i="8"/>
  <c r="AM470" i="8"/>
  <c r="BA499" i="8"/>
  <c r="BA498" i="8"/>
  <c r="AU487" i="8"/>
  <c r="AU486" i="8"/>
  <c r="AS483" i="8"/>
  <c r="AR480" i="8"/>
  <c r="AM252" i="8"/>
  <c r="AN251" i="8"/>
  <c r="AV243" i="8"/>
  <c r="AU350" i="8" s="1"/>
  <c r="AR265" i="8"/>
  <c r="AU244" i="8"/>
  <c r="AT351" i="8" s="1"/>
  <c r="AR247" i="8" l="1"/>
  <c r="AQ248" i="8"/>
  <c r="BA238" i="8"/>
  <c r="BA345" i="8"/>
  <c r="AZ454" i="8" s="1"/>
  <c r="AQ464" i="8"/>
  <c r="AS353" i="8"/>
  <c r="AO357" i="8"/>
  <c r="AW349" i="8"/>
  <c r="AM358" i="8"/>
  <c r="AS355" i="25"/>
  <c r="AS464" i="25"/>
  <c r="AS248" i="25"/>
  <c r="AY240" i="8"/>
  <c r="AY279" i="25"/>
  <c r="AY386" i="25"/>
  <c r="AY495" i="25"/>
  <c r="AY278" i="25"/>
  <c r="AY494" i="25"/>
  <c r="AY385" i="25"/>
  <c r="AP358" i="25"/>
  <c r="AP251" i="25"/>
  <c r="AP467" i="25"/>
  <c r="BA347" i="25"/>
  <c r="BA240" i="25"/>
  <c r="BA456" i="25"/>
  <c r="AN364" i="25"/>
  <c r="AN257" i="25"/>
  <c r="AN473" i="25"/>
  <c r="AN256" i="25"/>
  <c r="AN472" i="25"/>
  <c r="AN363" i="25"/>
  <c r="AT377" i="25"/>
  <c r="AT270" i="25"/>
  <c r="AT486" i="25"/>
  <c r="BB239" i="25"/>
  <c r="BB346" i="25"/>
  <c r="BB455" i="25"/>
  <c r="AY387" i="25"/>
  <c r="AY496" i="25"/>
  <c r="AY280" i="25"/>
  <c r="AT463" i="25"/>
  <c r="AT354" i="25"/>
  <c r="AT247" i="25"/>
  <c r="AR481" i="25"/>
  <c r="AR265" i="25"/>
  <c r="AR372" i="25"/>
  <c r="AR480" i="25"/>
  <c r="AR264" i="25"/>
  <c r="AR371" i="25"/>
  <c r="AP261" i="25"/>
  <c r="AP477" i="25"/>
  <c r="AP368" i="25"/>
  <c r="AP260" i="25"/>
  <c r="AP476" i="25"/>
  <c r="AP367" i="25"/>
  <c r="AY242" i="25"/>
  <c r="AY349" i="25"/>
  <c r="AY458" i="25"/>
  <c r="AY498" i="25"/>
  <c r="AY282" i="25"/>
  <c r="AY389" i="25"/>
  <c r="BC454" i="25"/>
  <c r="BC238" i="25"/>
  <c r="BC345" i="25"/>
  <c r="AV245" i="25"/>
  <c r="AV352" i="25"/>
  <c r="AV461" i="25"/>
  <c r="AY497" i="25"/>
  <c r="AY281" i="25"/>
  <c r="AY388" i="25"/>
  <c r="AZ241" i="25"/>
  <c r="AZ348" i="25"/>
  <c r="AZ457" i="25"/>
  <c r="AR356" i="25"/>
  <c r="AR249" i="25"/>
  <c r="AR465" i="25"/>
  <c r="AO468" i="25"/>
  <c r="AO252" i="25"/>
  <c r="AO359" i="25"/>
  <c r="AW244" i="25"/>
  <c r="AW460" i="25"/>
  <c r="AW351" i="25"/>
  <c r="AT485" i="25"/>
  <c r="AT376" i="25"/>
  <c r="AT269" i="25"/>
  <c r="AT484" i="25"/>
  <c r="AT268" i="25"/>
  <c r="AT375" i="25"/>
  <c r="AM254" i="25"/>
  <c r="AM470" i="25"/>
  <c r="AM361" i="25"/>
  <c r="AX459" i="25"/>
  <c r="AX350" i="25"/>
  <c r="AX243" i="25"/>
  <c r="AQ250" i="25"/>
  <c r="AQ466" i="25"/>
  <c r="AQ357" i="25"/>
  <c r="AV274" i="25"/>
  <c r="AV490" i="25"/>
  <c r="AV381" i="25"/>
  <c r="AV489" i="25"/>
  <c r="AV380" i="25"/>
  <c r="AV273" i="25"/>
  <c r="AU462" i="25"/>
  <c r="AU246" i="25"/>
  <c r="AU353" i="25"/>
  <c r="AN253" i="25"/>
  <c r="AN469" i="25"/>
  <c r="AN360" i="25"/>
  <c r="AW242" i="8"/>
  <c r="AS352" i="8"/>
  <c r="AY346" i="8"/>
  <c r="AW348" i="8"/>
  <c r="AM363" i="8"/>
  <c r="AM362" i="8"/>
  <c r="BB392" i="8"/>
  <c r="BB501" i="8"/>
  <c r="BB285" i="8"/>
  <c r="AT377" i="8"/>
  <c r="AT376" i="8"/>
  <c r="AZ389" i="8"/>
  <c r="AZ388" i="8"/>
  <c r="AR373" i="8"/>
  <c r="AP355" i="8"/>
  <c r="AV381" i="8"/>
  <c r="AV380" i="8"/>
  <c r="AM471" i="8"/>
  <c r="AQ371" i="8"/>
  <c r="AQ370" i="8"/>
  <c r="AO367" i="8"/>
  <c r="AO366" i="8"/>
  <c r="AY347" i="8"/>
  <c r="AV489" i="8"/>
  <c r="AL359" i="8"/>
  <c r="AQ354" i="8"/>
  <c r="AX385" i="8"/>
  <c r="AX384" i="8"/>
  <c r="AT270" i="8"/>
  <c r="AT269" i="8"/>
  <c r="AM256" i="8"/>
  <c r="AM255" i="8"/>
  <c r="AO260" i="8"/>
  <c r="AO259" i="8"/>
  <c r="AO250" i="8"/>
  <c r="AZ282" i="8"/>
  <c r="AZ281" i="8"/>
  <c r="AS245" i="8"/>
  <c r="AM472" i="8"/>
  <c r="AS246" i="8"/>
  <c r="AY239" i="8"/>
  <c r="AR266" i="8"/>
  <c r="AX278" i="8"/>
  <c r="AX277" i="8"/>
  <c r="AV274" i="8"/>
  <c r="AV490" i="8"/>
  <c r="AV273" i="8"/>
  <c r="AL253" i="8"/>
  <c r="AW241" i="8"/>
  <c r="AP249" i="8"/>
  <c r="AO356" i="8" s="1"/>
  <c r="AV459" i="8"/>
  <c r="AS462" i="8"/>
  <c r="AQ264" i="8"/>
  <c r="AQ263" i="8"/>
  <c r="AR482" i="8"/>
  <c r="AO466" i="8"/>
  <c r="AU460" i="8"/>
  <c r="AY456" i="8"/>
  <c r="AR463" i="8"/>
  <c r="AM468" i="8"/>
  <c r="AY455" i="8"/>
  <c r="AW458" i="8"/>
  <c r="AN467" i="8"/>
  <c r="AW457" i="8"/>
  <c r="AP465" i="8"/>
  <c r="AO476" i="8"/>
  <c r="AO475" i="8"/>
  <c r="AQ479" i="8"/>
  <c r="AR481" i="8"/>
  <c r="AX494" i="8"/>
  <c r="AX493" i="8"/>
  <c r="AT486" i="8"/>
  <c r="AT485" i="8"/>
  <c r="AS461" i="8"/>
  <c r="AZ498" i="8"/>
  <c r="AZ497" i="8"/>
  <c r="AL469" i="8"/>
  <c r="AP248" i="8"/>
  <c r="AM467" i="8"/>
  <c r="AQ247" i="8"/>
  <c r="AL252" i="8"/>
  <c r="AT244" i="8"/>
  <c r="AS351" i="8" s="1"/>
  <c r="AT460" i="8"/>
  <c r="AU243" i="8"/>
  <c r="AT350" i="8" s="1"/>
  <c r="AV242" i="8" l="1"/>
  <c r="AR353" i="8"/>
  <c r="AV349" i="8"/>
  <c r="AN357" i="8"/>
  <c r="AU349" i="8"/>
  <c r="AZ238" i="8"/>
  <c r="AZ345" i="8"/>
  <c r="AY454" i="8" s="1"/>
  <c r="AX347" i="8"/>
  <c r="AX494" i="25"/>
  <c r="AX278" i="25"/>
  <c r="AX385" i="25"/>
  <c r="AX277" i="25"/>
  <c r="AX384" i="25"/>
  <c r="AX493" i="25"/>
  <c r="AO476" i="25"/>
  <c r="AO260" i="25"/>
  <c r="AO367" i="25"/>
  <c r="AO259" i="25"/>
  <c r="AO366" i="25"/>
  <c r="AO475" i="25"/>
  <c r="AU273" i="25"/>
  <c r="AU489" i="25"/>
  <c r="AU380" i="25"/>
  <c r="AU272" i="25"/>
  <c r="AU488" i="25"/>
  <c r="AU379" i="25"/>
  <c r="AQ480" i="25"/>
  <c r="AQ264" i="25"/>
  <c r="AQ371" i="25"/>
  <c r="AQ370" i="25"/>
  <c r="AQ263" i="25"/>
  <c r="AQ479" i="25"/>
  <c r="AX349" i="25"/>
  <c r="AX242" i="25"/>
  <c r="AX458" i="25"/>
  <c r="AV460" i="25"/>
  <c r="AV244" i="25"/>
  <c r="AV351" i="25"/>
  <c r="BB238" i="25"/>
  <c r="BB345" i="25"/>
  <c r="BB454" i="25"/>
  <c r="BA239" i="25"/>
  <c r="BA455" i="25"/>
  <c r="BA346" i="25"/>
  <c r="AX388" i="25"/>
  <c r="AX497" i="25"/>
  <c r="AX281" i="25"/>
  <c r="AZ240" i="25"/>
  <c r="AZ347" i="25"/>
  <c r="AZ456" i="25"/>
  <c r="AX386" i="25"/>
  <c r="AX279" i="25"/>
  <c r="AX495" i="25"/>
  <c r="AS354" i="25"/>
  <c r="AS463" i="25"/>
  <c r="AS247" i="25"/>
  <c r="AW459" i="25"/>
  <c r="AW243" i="25"/>
  <c r="AW350" i="25"/>
  <c r="AM360" i="25"/>
  <c r="AM253" i="25"/>
  <c r="AM469" i="25"/>
  <c r="AS375" i="25"/>
  <c r="AS484" i="25"/>
  <c r="AS268" i="25"/>
  <c r="AS374" i="25"/>
  <c r="AS483" i="25"/>
  <c r="AS267" i="25"/>
  <c r="AR464" i="25"/>
  <c r="AR355" i="25"/>
  <c r="AR248" i="25"/>
  <c r="AM363" i="25"/>
  <c r="AM256" i="25"/>
  <c r="AM472" i="25"/>
  <c r="AM471" i="25"/>
  <c r="AM255" i="25"/>
  <c r="AM362" i="25"/>
  <c r="AO358" i="25"/>
  <c r="AO251" i="25"/>
  <c r="AO467" i="25"/>
  <c r="AY457" i="25"/>
  <c r="AY241" i="25"/>
  <c r="AY348" i="25"/>
  <c r="AN359" i="25"/>
  <c r="AN252" i="25"/>
  <c r="AN468" i="25"/>
  <c r="AT246" i="25"/>
  <c r="AT462" i="25"/>
  <c r="AT353" i="25"/>
  <c r="AP466" i="25"/>
  <c r="AP250" i="25"/>
  <c r="AP357" i="25"/>
  <c r="AS376" i="25"/>
  <c r="AS485" i="25"/>
  <c r="AS269" i="25"/>
  <c r="AQ465" i="25"/>
  <c r="AQ249" i="25"/>
  <c r="AQ356" i="25"/>
  <c r="AU352" i="25"/>
  <c r="AU461" i="25"/>
  <c r="AU245" i="25"/>
  <c r="AX280" i="25"/>
  <c r="AX496" i="25"/>
  <c r="AX387" i="25"/>
  <c r="AV348" i="8"/>
  <c r="AX346" i="8"/>
  <c r="AX240" i="8"/>
  <c r="AO355" i="8"/>
  <c r="AU488" i="8"/>
  <c r="AQ372" i="8"/>
  <c r="AK359" i="8"/>
  <c r="AR352" i="8"/>
  <c r="AY388" i="8"/>
  <c r="AY387" i="8"/>
  <c r="AN366" i="8"/>
  <c r="AN365" i="8"/>
  <c r="AP370" i="8"/>
  <c r="AP369" i="8"/>
  <c r="AL362" i="8"/>
  <c r="AL361" i="8"/>
  <c r="AU380" i="8"/>
  <c r="AU379" i="8"/>
  <c r="AS376" i="8"/>
  <c r="AS375" i="8"/>
  <c r="BA500" i="8"/>
  <c r="BA391" i="8"/>
  <c r="BA284" i="8"/>
  <c r="AW384" i="8"/>
  <c r="AW383" i="8"/>
  <c r="AP354" i="8"/>
  <c r="AL255" i="8"/>
  <c r="AL254" i="8"/>
  <c r="AW277" i="8"/>
  <c r="AW276" i="8"/>
  <c r="AV458" i="8"/>
  <c r="AP262" i="8"/>
  <c r="AS269" i="8"/>
  <c r="AS268" i="8"/>
  <c r="AX239" i="8"/>
  <c r="AR246" i="8"/>
  <c r="AQ353" i="8" s="1"/>
  <c r="AL471" i="8"/>
  <c r="AU489" i="8"/>
  <c r="AO249" i="8"/>
  <c r="AN356" i="8" s="1"/>
  <c r="AR245" i="8"/>
  <c r="AQ265" i="8"/>
  <c r="AV241" i="8"/>
  <c r="AY281" i="8"/>
  <c r="AY280" i="8"/>
  <c r="AM251" i="8"/>
  <c r="AL358" i="8" s="1"/>
  <c r="AL470" i="8"/>
  <c r="AQ463" i="8"/>
  <c r="AN250" i="8"/>
  <c r="AU273" i="8"/>
  <c r="AU272" i="8"/>
  <c r="AN259" i="8"/>
  <c r="AN258" i="8"/>
  <c r="AP464" i="8"/>
  <c r="AU459" i="8"/>
  <c r="AX455" i="8"/>
  <c r="AR462" i="8"/>
  <c r="AQ480" i="8"/>
  <c r="AV457" i="8"/>
  <c r="AL468" i="8"/>
  <c r="AW493" i="8"/>
  <c r="AW492" i="8"/>
  <c r="AY497" i="8"/>
  <c r="AY496" i="8"/>
  <c r="AX456" i="8"/>
  <c r="AP478" i="8"/>
  <c r="AR461" i="8"/>
  <c r="AN475" i="8"/>
  <c r="AN474" i="8"/>
  <c r="AS485" i="8"/>
  <c r="AS484" i="8"/>
  <c r="AQ481" i="8"/>
  <c r="AN466" i="8"/>
  <c r="AO465" i="8"/>
  <c r="AK252" i="8"/>
  <c r="AP247" i="8"/>
  <c r="AS460" i="8"/>
  <c r="AU242" i="8"/>
  <c r="AU458" i="8"/>
  <c r="AT243" i="8"/>
  <c r="AS350" i="8" s="1"/>
  <c r="AP263" i="8"/>
  <c r="AO248" i="8"/>
  <c r="AM357" i="8" l="1"/>
  <c r="AT349" i="8"/>
  <c r="AW240" i="8"/>
  <c r="AW347" i="8"/>
  <c r="AV347" i="8" s="1"/>
  <c r="AY345" i="8"/>
  <c r="AY238" i="8"/>
  <c r="AW277" i="25"/>
  <c r="AW384" i="25"/>
  <c r="AW493" i="25"/>
  <c r="AW492" i="25"/>
  <c r="AW276" i="25"/>
  <c r="AW383" i="25"/>
  <c r="AY347" i="25"/>
  <c r="AY240" i="25"/>
  <c r="AY456" i="25"/>
  <c r="AP263" i="25"/>
  <c r="AP370" i="25"/>
  <c r="AP479" i="25"/>
  <c r="AP262" i="25"/>
  <c r="AP478" i="25"/>
  <c r="AP369" i="25"/>
  <c r="AS462" i="25"/>
  <c r="AS353" i="25"/>
  <c r="AS246" i="25"/>
  <c r="AL471" i="25"/>
  <c r="AL362" i="25"/>
  <c r="AL255" i="25"/>
  <c r="AR375" i="25"/>
  <c r="AR484" i="25"/>
  <c r="AR268" i="25"/>
  <c r="AW386" i="25"/>
  <c r="AW279" i="25"/>
  <c r="AW495" i="25"/>
  <c r="AZ455" i="25"/>
  <c r="AZ239" i="25"/>
  <c r="AZ346" i="25"/>
  <c r="AR267" i="25"/>
  <c r="AR374" i="25"/>
  <c r="AR483" i="25"/>
  <c r="AR266" i="25"/>
  <c r="AR373" i="25"/>
  <c r="AR482" i="25"/>
  <c r="AV350" i="25"/>
  <c r="AV459" i="25"/>
  <c r="AV243" i="25"/>
  <c r="AW242" i="25"/>
  <c r="AW458" i="25"/>
  <c r="AW349" i="25"/>
  <c r="AT272" i="25"/>
  <c r="AT488" i="25"/>
  <c r="AT379" i="25"/>
  <c r="AT378" i="25"/>
  <c r="AT271" i="25"/>
  <c r="AT487" i="25"/>
  <c r="AP356" i="25"/>
  <c r="AP465" i="25"/>
  <c r="AP249" i="25"/>
  <c r="AN475" i="25"/>
  <c r="AN366" i="25"/>
  <c r="AN259" i="25"/>
  <c r="AN365" i="25"/>
  <c r="AN258" i="25"/>
  <c r="AN474" i="25"/>
  <c r="AX348" i="25"/>
  <c r="AX457" i="25"/>
  <c r="AX241" i="25"/>
  <c r="AM359" i="25"/>
  <c r="AM252" i="25"/>
  <c r="AM468" i="25"/>
  <c r="AW494" i="25"/>
  <c r="AW278" i="25"/>
  <c r="AW385" i="25"/>
  <c r="AR247" i="25"/>
  <c r="AR354" i="25"/>
  <c r="AR463" i="25"/>
  <c r="AL254" i="25"/>
  <c r="AW496" i="25"/>
  <c r="AW280" i="25"/>
  <c r="AW387" i="25"/>
  <c r="AL361" i="25"/>
  <c r="AQ355" i="25"/>
  <c r="AQ464" i="25"/>
  <c r="AQ248" i="25"/>
  <c r="AL469" i="25"/>
  <c r="AL253" i="25"/>
  <c r="AL360" i="25"/>
  <c r="AU351" i="25"/>
  <c r="AU460" i="25"/>
  <c r="AU244" i="25"/>
  <c r="BA345" i="25"/>
  <c r="BA454" i="25"/>
  <c r="BA238" i="25"/>
  <c r="AN467" i="25"/>
  <c r="AN358" i="25"/>
  <c r="AN251" i="25"/>
  <c r="AW346" i="8"/>
  <c r="AT461" i="25"/>
  <c r="AT245" i="25"/>
  <c r="AT352" i="25"/>
  <c r="AO357" i="25"/>
  <c r="AO250" i="25"/>
  <c r="AO466" i="25"/>
  <c r="AL470" i="25"/>
  <c r="AN355" i="8"/>
  <c r="AM466" i="8"/>
  <c r="AQ462" i="8"/>
  <c r="AK361" i="8"/>
  <c r="AQ245" i="8"/>
  <c r="AQ352" i="8"/>
  <c r="AK360" i="8"/>
  <c r="AM365" i="8"/>
  <c r="AM364" i="8"/>
  <c r="AX387" i="8"/>
  <c r="AX386" i="8"/>
  <c r="AT488" i="8"/>
  <c r="AT379" i="8"/>
  <c r="AT378" i="8"/>
  <c r="AP371" i="8"/>
  <c r="AR375" i="8"/>
  <c r="AR374" i="8"/>
  <c r="AZ499" i="8"/>
  <c r="AZ390" i="8"/>
  <c r="AZ283" i="8"/>
  <c r="AN465" i="8"/>
  <c r="AO369" i="8"/>
  <c r="AO368" i="8"/>
  <c r="AO354" i="8"/>
  <c r="AU241" i="8"/>
  <c r="AU348" i="8"/>
  <c r="AK469" i="8"/>
  <c r="AV383" i="8"/>
  <c r="AV382" i="8"/>
  <c r="AN249" i="8"/>
  <c r="AM356" i="8" s="1"/>
  <c r="AV276" i="8"/>
  <c r="AV275" i="8"/>
  <c r="AK254" i="8"/>
  <c r="AM250" i="8"/>
  <c r="AL357" i="8" s="1"/>
  <c r="AP264" i="8"/>
  <c r="AM258" i="8"/>
  <c r="AM257" i="8"/>
  <c r="AK253" i="8"/>
  <c r="AQ246" i="8"/>
  <c r="AP353" i="8" s="1"/>
  <c r="AT272" i="8"/>
  <c r="AT271" i="8"/>
  <c r="AW239" i="8"/>
  <c r="AS244" i="8"/>
  <c r="AR268" i="8"/>
  <c r="AR267" i="8"/>
  <c r="AT487" i="8"/>
  <c r="AK470" i="8"/>
  <c r="AL251" i="8"/>
  <c r="AK358" i="8" s="1"/>
  <c r="AX280" i="8"/>
  <c r="AX279" i="8"/>
  <c r="AO261" i="8"/>
  <c r="AW456" i="8"/>
  <c r="AO464" i="8"/>
  <c r="AT459" i="8"/>
  <c r="AL467" i="8"/>
  <c r="AP463" i="8"/>
  <c r="AQ461" i="8"/>
  <c r="AP479" i="8"/>
  <c r="AX496" i="8"/>
  <c r="AX495" i="8"/>
  <c r="AO477" i="8"/>
  <c r="AR484" i="8"/>
  <c r="AR483" i="8"/>
  <c r="AM474" i="8"/>
  <c r="AM473" i="8"/>
  <c r="AU457" i="8"/>
  <c r="AP480" i="8"/>
  <c r="AW455" i="8"/>
  <c r="AV492" i="8"/>
  <c r="AV491" i="8"/>
  <c r="AK468" i="8"/>
  <c r="AO262" i="8"/>
  <c r="AO247" i="8"/>
  <c r="AO463" i="8"/>
  <c r="AN248" i="8"/>
  <c r="AS243" i="8"/>
  <c r="AT242" i="8"/>
  <c r="AS349" i="8" s="1"/>
  <c r="AX454" i="8" l="1"/>
  <c r="AV240" i="8"/>
  <c r="AV456" i="8"/>
  <c r="AJ359" i="8"/>
  <c r="AV346" i="8"/>
  <c r="AX345" i="8"/>
  <c r="AX238" i="8"/>
  <c r="AW454" i="8" s="1"/>
  <c r="AO356" i="25"/>
  <c r="AO465" i="25"/>
  <c r="AO249" i="25"/>
  <c r="AV383" i="25"/>
  <c r="AV276" i="25"/>
  <c r="AV492" i="25"/>
  <c r="AV275" i="25"/>
  <c r="AV491" i="25"/>
  <c r="AV382" i="25"/>
  <c r="AZ454" i="25"/>
  <c r="AZ345" i="25"/>
  <c r="AZ238" i="25"/>
  <c r="AK469" i="25"/>
  <c r="AK253" i="25"/>
  <c r="AK360" i="25"/>
  <c r="AL252" i="25"/>
  <c r="AL468" i="25"/>
  <c r="AL359" i="25"/>
  <c r="AN250" i="25"/>
  <c r="AN357" i="25"/>
  <c r="AN466" i="25"/>
  <c r="AV279" i="25"/>
  <c r="AV495" i="25"/>
  <c r="AV386" i="25"/>
  <c r="AW241" i="25"/>
  <c r="AW348" i="25"/>
  <c r="AW457" i="25"/>
  <c r="AQ247" i="25"/>
  <c r="AQ354" i="25"/>
  <c r="AQ463" i="25"/>
  <c r="AQ266" i="25"/>
  <c r="AQ373" i="25"/>
  <c r="AQ482" i="25"/>
  <c r="AQ481" i="25"/>
  <c r="AQ372" i="25"/>
  <c r="AQ265" i="25"/>
  <c r="AP464" i="25"/>
  <c r="AP248" i="25"/>
  <c r="AP355" i="25"/>
  <c r="AX347" i="25"/>
  <c r="AX456" i="25"/>
  <c r="AX240" i="25"/>
  <c r="AQ483" i="25"/>
  <c r="AQ374" i="25"/>
  <c r="AQ267" i="25"/>
  <c r="AM365" i="25"/>
  <c r="AM258" i="25"/>
  <c r="AM474" i="25"/>
  <c r="AM257" i="25"/>
  <c r="AM364" i="25"/>
  <c r="AM473" i="25"/>
  <c r="AU459" i="25"/>
  <c r="AU350" i="25"/>
  <c r="AU243" i="25"/>
  <c r="AO262" i="25"/>
  <c r="AO478" i="25"/>
  <c r="AO369" i="25"/>
  <c r="AO477" i="25"/>
  <c r="AO261" i="25"/>
  <c r="AO368" i="25"/>
  <c r="AY239" i="25"/>
  <c r="AY346" i="25"/>
  <c r="AY455" i="25"/>
  <c r="AS245" i="25"/>
  <c r="AS352" i="25"/>
  <c r="AS461" i="25"/>
  <c r="AT244" i="25"/>
  <c r="AT460" i="25"/>
  <c r="AT351" i="25"/>
  <c r="AV242" i="25"/>
  <c r="AV458" i="25"/>
  <c r="AV349" i="25"/>
  <c r="AM358" i="25"/>
  <c r="AM467" i="25"/>
  <c r="AM251" i="25"/>
  <c r="AV494" i="25"/>
  <c r="AV278" i="25"/>
  <c r="AV385" i="25"/>
  <c r="AU347" i="8"/>
  <c r="AK470" i="25"/>
  <c r="AK254" i="25"/>
  <c r="AK361" i="25"/>
  <c r="AS378" i="25"/>
  <c r="AS487" i="25"/>
  <c r="AS271" i="25"/>
  <c r="AS486" i="25"/>
  <c r="AS377" i="25"/>
  <c r="AS270" i="25"/>
  <c r="AR353" i="25"/>
  <c r="AR462" i="25"/>
  <c r="AR246" i="25"/>
  <c r="AV277" i="25"/>
  <c r="AV384" i="25"/>
  <c r="AV493" i="25"/>
  <c r="AO370" i="8"/>
  <c r="AM355" i="8"/>
  <c r="AM465" i="8"/>
  <c r="AT348" i="8"/>
  <c r="AR244" i="8"/>
  <c r="AR351" i="8"/>
  <c r="AS378" i="8"/>
  <c r="AS377" i="8"/>
  <c r="AJ253" i="8"/>
  <c r="AJ360" i="8"/>
  <c r="AL364" i="8"/>
  <c r="AL363" i="8"/>
  <c r="AP245" i="8"/>
  <c r="AS486" i="8"/>
  <c r="AW386" i="8"/>
  <c r="AW385" i="8"/>
  <c r="AY282" i="8"/>
  <c r="AY389" i="8"/>
  <c r="AY498" i="8"/>
  <c r="AR350" i="8"/>
  <c r="AN354" i="8"/>
  <c r="AJ469" i="8"/>
  <c r="AU382" i="8"/>
  <c r="AU381" i="8"/>
  <c r="AN368" i="8"/>
  <c r="AN367" i="8"/>
  <c r="AT241" i="8"/>
  <c r="AQ374" i="8"/>
  <c r="AQ373" i="8"/>
  <c r="AP352" i="8"/>
  <c r="AU275" i="8"/>
  <c r="AU274" i="8"/>
  <c r="AV239" i="8"/>
  <c r="AM249" i="8"/>
  <c r="AL356" i="8" s="1"/>
  <c r="AS271" i="8"/>
  <c r="AS270" i="8"/>
  <c r="AN260" i="8"/>
  <c r="AP246" i="8"/>
  <c r="AO353" i="8" s="1"/>
  <c r="AW279" i="8"/>
  <c r="AW278" i="8"/>
  <c r="AL257" i="8"/>
  <c r="AL256" i="8"/>
  <c r="AQ267" i="8"/>
  <c r="AQ266" i="8"/>
  <c r="AJ252" i="8"/>
  <c r="AK251" i="8"/>
  <c r="AJ358" i="8" s="1"/>
  <c r="AL250" i="8"/>
  <c r="AK357" i="8" s="1"/>
  <c r="AO263" i="8"/>
  <c r="AP462" i="8"/>
  <c r="AV455" i="8"/>
  <c r="AS487" i="8"/>
  <c r="AP461" i="8"/>
  <c r="AT458" i="8"/>
  <c r="AN464" i="8"/>
  <c r="AS459" i="8"/>
  <c r="AO479" i="8"/>
  <c r="AJ468" i="8"/>
  <c r="AR460" i="8"/>
  <c r="AQ483" i="8"/>
  <c r="AQ482" i="8"/>
  <c r="AU491" i="8"/>
  <c r="AU490" i="8"/>
  <c r="AN476" i="8"/>
  <c r="AL473" i="8"/>
  <c r="AL472" i="8"/>
  <c r="AO478" i="8"/>
  <c r="AT457" i="8"/>
  <c r="AW495" i="8"/>
  <c r="AW494" i="8"/>
  <c r="AL466" i="8"/>
  <c r="AK467" i="8"/>
  <c r="AR459" i="8"/>
  <c r="AM248" i="8"/>
  <c r="AN261" i="8"/>
  <c r="AU240" i="8"/>
  <c r="AN247" i="8"/>
  <c r="AS242" i="8"/>
  <c r="AR349" i="8" s="1"/>
  <c r="AS458" i="8"/>
  <c r="AW238" i="8" l="1"/>
  <c r="AW345" i="8"/>
  <c r="AQ244" i="8"/>
  <c r="AN369" i="8"/>
  <c r="AS348" i="8"/>
  <c r="AT347" i="8"/>
  <c r="AL251" i="25"/>
  <c r="AL467" i="25"/>
  <c r="AL358" i="25"/>
  <c r="AR245" i="25"/>
  <c r="AR352" i="25"/>
  <c r="AR461" i="25"/>
  <c r="AO248" i="25"/>
  <c r="AO355" i="25"/>
  <c r="AO464" i="25"/>
  <c r="AP247" i="25"/>
  <c r="AP354" i="25"/>
  <c r="AP463" i="25"/>
  <c r="AJ469" i="25"/>
  <c r="AJ253" i="25"/>
  <c r="AJ360" i="25"/>
  <c r="AN261" i="25"/>
  <c r="AN368" i="25"/>
  <c r="AN477" i="25"/>
  <c r="AN476" i="25"/>
  <c r="AN260" i="25"/>
  <c r="AN367" i="25"/>
  <c r="AR377" i="25"/>
  <c r="AR270" i="25"/>
  <c r="AR486" i="25"/>
  <c r="AR269" i="25"/>
  <c r="AR376" i="25"/>
  <c r="AR485" i="25"/>
  <c r="AX239" i="25"/>
  <c r="AX346" i="25"/>
  <c r="AX455" i="25"/>
  <c r="AT243" i="25"/>
  <c r="AT459" i="25"/>
  <c r="AT350" i="25"/>
  <c r="AN356" i="25"/>
  <c r="AN249" i="25"/>
  <c r="AN465" i="25"/>
  <c r="AU384" i="25"/>
  <c r="AU277" i="25"/>
  <c r="AU493" i="25"/>
  <c r="AP266" i="25"/>
  <c r="AP373" i="25"/>
  <c r="AP482" i="25"/>
  <c r="AQ353" i="25"/>
  <c r="AQ462" i="25"/>
  <c r="AQ246" i="25"/>
  <c r="AK468" i="25"/>
  <c r="AK359" i="25"/>
  <c r="AK252" i="25"/>
  <c r="AU242" i="25"/>
  <c r="AU458" i="25"/>
  <c r="AU349" i="25"/>
  <c r="AU276" i="25"/>
  <c r="AU383" i="25"/>
  <c r="AU492" i="25"/>
  <c r="AU278" i="25"/>
  <c r="AU494" i="25"/>
  <c r="AU385" i="25"/>
  <c r="AS351" i="25"/>
  <c r="AS244" i="25"/>
  <c r="AS460" i="25"/>
  <c r="AP481" i="25"/>
  <c r="AP372" i="25"/>
  <c r="AP265" i="25"/>
  <c r="AP264" i="25"/>
  <c r="AP371" i="25"/>
  <c r="AP480" i="25"/>
  <c r="AY345" i="25"/>
  <c r="AY238" i="25"/>
  <c r="AY454" i="25"/>
  <c r="AW240" i="25"/>
  <c r="AW347" i="25"/>
  <c r="AW456" i="25"/>
  <c r="AU382" i="25"/>
  <c r="AU491" i="25"/>
  <c r="AU275" i="25"/>
  <c r="AU490" i="25"/>
  <c r="AU274" i="25"/>
  <c r="AU381" i="25"/>
  <c r="AL473" i="25"/>
  <c r="AL257" i="25"/>
  <c r="AL364" i="25"/>
  <c r="AL472" i="25"/>
  <c r="AL363" i="25"/>
  <c r="AL256" i="25"/>
  <c r="AM357" i="25"/>
  <c r="AM466" i="25"/>
  <c r="AM250" i="25"/>
  <c r="AV241" i="25"/>
  <c r="AV348" i="25"/>
  <c r="AV457" i="25"/>
  <c r="AI359" i="8"/>
  <c r="AM354" i="8"/>
  <c r="AR486" i="8"/>
  <c r="AL355" i="8"/>
  <c r="AQ351" i="8"/>
  <c r="AK363" i="8"/>
  <c r="AK362" i="8"/>
  <c r="AM367" i="8"/>
  <c r="AM366" i="8"/>
  <c r="AO352" i="8"/>
  <c r="AR377" i="8"/>
  <c r="AR376" i="8"/>
  <c r="AR485" i="8"/>
  <c r="AV385" i="8"/>
  <c r="AV384" i="8"/>
  <c r="AS241" i="8"/>
  <c r="AU239" i="8"/>
  <c r="AU346" i="8"/>
  <c r="AT381" i="8"/>
  <c r="AT380" i="8"/>
  <c r="AX497" i="8"/>
  <c r="AX281" i="8"/>
  <c r="AX388" i="8"/>
  <c r="AP373" i="8"/>
  <c r="AP372" i="8"/>
  <c r="AP266" i="8"/>
  <c r="AP265" i="8"/>
  <c r="AL249" i="8"/>
  <c r="AK356" i="8" s="1"/>
  <c r="AT274" i="8"/>
  <c r="AT273" i="8"/>
  <c r="AK256" i="8"/>
  <c r="AK255" i="8"/>
  <c r="AR243" i="8"/>
  <c r="AQ350" i="8" s="1"/>
  <c r="AV278" i="8"/>
  <c r="AV277" i="8"/>
  <c r="AN262" i="8"/>
  <c r="AO246" i="8"/>
  <c r="AM259" i="8"/>
  <c r="AK250" i="8"/>
  <c r="AO245" i="8"/>
  <c r="AJ251" i="8"/>
  <c r="AI252" i="8"/>
  <c r="AR270" i="8"/>
  <c r="AR269" i="8"/>
  <c r="AN463" i="8"/>
  <c r="AQ460" i="8"/>
  <c r="AL465" i="8"/>
  <c r="AU456" i="8"/>
  <c r="AO462" i="8"/>
  <c r="AN477" i="8"/>
  <c r="AV454" i="8"/>
  <c r="AM475" i="8"/>
  <c r="AJ467" i="8"/>
  <c r="AK472" i="8"/>
  <c r="AK471" i="8"/>
  <c r="AK466" i="8"/>
  <c r="AN478" i="8"/>
  <c r="AS457" i="8"/>
  <c r="AT490" i="8"/>
  <c r="AT489" i="8"/>
  <c r="AI468" i="8"/>
  <c r="AU455" i="8"/>
  <c r="AV494" i="8"/>
  <c r="AV493" i="8"/>
  <c r="AP482" i="8"/>
  <c r="AP481" i="8"/>
  <c r="AO461" i="8"/>
  <c r="AM464" i="8"/>
  <c r="AR242" i="8"/>
  <c r="AL248" i="8"/>
  <c r="AL464" i="8"/>
  <c r="AM247" i="8"/>
  <c r="AM260" i="8"/>
  <c r="AT456" i="8"/>
  <c r="AP351" i="8" l="1"/>
  <c r="AL354" i="8"/>
  <c r="AR348" i="8"/>
  <c r="AV345" i="8"/>
  <c r="AV238" i="8"/>
  <c r="AU454" i="8" s="1"/>
  <c r="AM476" i="25"/>
  <c r="AM367" i="25"/>
  <c r="AM260" i="25"/>
  <c r="AM475" i="25"/>
  <c r="AM366" i="25"/>
  <c r="AM259" i="25"/>
  <c r="AX345" i="25"/>
  <c r="AX454" i="25"/>
  <c r="AX238" i="25"/>
  <c r="AJ359" i="25"/>
  <c r="AJ468" i="25"/>
  <c r="AJ252" i="25"/>
  <c r="AT493" i="25"/>
  <c r="AT384" i="25"/>
  <c r="AT277" i="25"/>
  <c r="AS243" i="25"/>
  <c r="AS459" i="25"/>
  <c r="AS350" i="25"/>
  <c r="AM249" i="25"/>
  <c r="AM465" i="25"/>
  <c r="AM356" i="25"/>
  <c r="AQ461" i="25"/>
  <c r="AQ352" i="25"/>
  <c r="AQ245" i="25"/>
  <c r="AL250" i="25"/>
  <c r="AL357" i="25"/>
  <c r="AL466" i="25"/>
  <c r="AT381" i="25"/>
  <c r="AT490" i="25"/>
  <c r="AT274" i="25"/>
  <c r="AT380" i="25"/>
  <c r="AT489" i="25"/>
  <c r="AT273" i="25"/>
  <c r="AT491" i="25"/>
  <c r="AT275" i="25"/>
  <c r="AT382" i="25"/>
  <c r="AP246" i="25"/>
  <c r="AP462" i="25"/>
  <c r="AP353" i="25"/>
  <c r="AT383" i="25"/>
  <c r="AT276" i="25"/>
  <c r="AT492" i="25"/>
  <c r="AQ485" i="25"/>
  <c r="AQ269" i="25"/>
  <c r="AQ376" i="25"/>
  <c r="AQ268" i="25"/>
  <c r="AQ484" i="25"/>
  <c r="AQ375" i="25"/>
  <c r="AK467" i="25"/>
  <c r="AK358" i="25"/>
  <c r="AK251" i="25"/>
  <c r="AU348" i="25"/>
  <c r="AU241" i="25"/>
  <c r="AU457" i="25"/>
  <c r="AN355" i="25"/>
  <c r="AN464" i="25"/>
  <c r="AN248" i="25"/>
  <c r="AW346" i="25"/>
  <c r="AW455" i="25"/>
  <c r="AW239" i="25"/>
  <c r="AK472" i="25"/>
  <c r="AK363" i="25"/>
  <c r="AK256" i="25"/>
  <c r="AK255" i="25"/>
  <c r="AK362" i="25"/>
  <c r="AK471" i="25"/>
  <c r="AO264" i="25"/>
  <c r="AO371" i="25"/>
  <c r="AO480" i="25"/>
  <c r="AO479" i="25"/>
  <c r="AO263" i="25"/>
  <c r="AO370" i="25"/>
  <c r="AV456" i="25"/>
  <c r="AV347" i="25"/>
  <c r="AV240" i="25"/>
  <c r="AO463" i="25"/>
  <c r="AO354" i="25"/>
  <c r="AO247" i="25"/>
  <c r="AO372" i="25"/>
  <c r="AO265" i="25"/>
  <c r="AO481" i="25"/>
  <c r="AR244" i="25"/>
  <c r="AR460" i="25"/>
  <c r="AR351" i="25"/>
  <c r="AT349" i="25"/>
  <c r="AT242" i="25"/>
  <c r="AT458" i="25"/>
  <c r="AP460" i="8"/>
  <c r="AP244" i="8"/>
  <c r="AO351" i="8" s="1"/>
  <c r="AQ459" i="8"/>
  <c r="AK355" i="8"/>
  <c r="AQ349" i="8"/>
  <c r="AN245" i="8"/>
  <c r="AN352" i="8"/>
  <c r="AT346" i="8"/>
  <c r="AQ376" i="8"/>
  <c r="AQ375" i="8"/>
  <c r="AN246" i="8"/>
  <c r="AN353" i="8"/>
  <c r="AK465" i="8"/>
  <c r="AW280" i="8"/>
  <c r="AW496" i="8"/>
  <c r="AW387" i="8"/>
  <c r="AU384" i="8"/>
  <c r="AU383" i="8"/>
  <c r="AQ485" i="8"/>
  <c r="AM368" i="8"/>
  <c r="AO372" i="8"/>
  <c r="AO371" i="8"/>
  <c r="AL366" i="8"/>
  <c r="AL365" i="8"/>
  <c r="AJ362" i="8"/>
  <c r="AJ361" i="8"/>
  <c r="AJ250" i="8"/>
  <c r="AJ357" i="8"/>
  <c r="AT239" i="8"/>
  <c r="AI251" i="8"/>
  <c r="AI358" i="8"/>
  <c r="AR241" i="8"/>
  <c r="AQ348" i="8" s="1"/>
  <c r="AQ484" i="8"/>
  <c r="AS380" i="8"/>
  <c r="AS379" i="8"/>
  <c r="AS273" i="8"/>
  <c r="AS272" i="8"/>
  <c r="AL259" i="8"/>
  <c r="AL258" i="8"/>
  <c r="AK249" i="8"/>
  <c r="AO265" i="8"/>
  <c r="AO264" i="8"/>
  <c r="AT240" i="8"/>
  <c r="AS347" i="8" s="1"/>
  <c r="AU277" i="8"/>
  <c r="AU276" i="8"/>
  <c r="AQ243" i="8"/>
  <c r="AN462" i="8"/>
  <c r="AQ269" i="8"/>
  <c r="AQ268" i="8"/>
  <c r="AM261" i="8"/>
  <c r="AJ255" i="8"/>
  <c r="AJ254" i="8"/>
  <c r="AM463" i="8"/>
  <c r="AT455" i="8"/>
  <c r="AI467" i="8"/>
  <c r="AR458" i="8"/>
  <c r="AJ471" i="8"/>
  <c r="AJ470" i="8"/>
  <c r="AN461" i="8"/>
  <c r="AU493" i="8"/>
  <c r="AU492" i="8"/>
  <c r="AL474" i="8"/>
  <c r="AM477" i="8"/>
  <c r="AO481" i="8"/>
  <c r="AO480" i="8"/>
  <c r="AJ466" i="8"/>
  <c r="AM476" i="8"/>
  <c r="AR457" i="8"/>
  <c r="AS489" i="8"/>
  <c r="AS488" i="8"/>
  <c r="AK248" i="8"/>
  <c r="AL475" i="8"/>
  <c r="AQ242" i="8"/>
  <c r="AL463" i="8"/>
  <c r="AU345" i="8" l="1"/>
  <c r="AU238" i="8"/>
  <c r="AP268" i="25"/>
  <c r="AP484" i="25"/>
  <c r="AP375" i="25"/>
  <c r="AP374" i="25"/>
  <c r="AP267" i="25"/>
  <c r="AP483" i="25"/>
  <c r="AW454" i="25"/>
  <c r="AW345" i="25"/>
  <c r="AW238" i="25"/>
  <c r="AK250" i="25"/>
  <c r="AK357" i="25"/>
  <c r="AK466" i="25"/>
  <c r="AQ351" i="25"/>
  <c r="AQ460" i="25"/>
  <c r="AQ244" i="25"/>
  <c r="AJ362" i="25"/>
  <c r="AJ255" i="25"/>
  <c r="AJ471" i="25"/>
  <c r="AJ470" i="25"/>
  <c r="AJ254" i="25"/>
  <c r="AJ361" i="25"/>
  <c r="AL366" i="25"/>
  <c r="AL475" i="25"/>
  <c r="AL259" i="25"/>
  <c r="AL474" i="25"/>
  <c r="AL365" i="25"/>
  <c r="AL258" i="25"/>
  <c r="AO244" i="8"/>
  <c r="AN244" i="8" s="1"/>
  <c r="AN371" i="25"/>
  <c r="AN264" i="25"/>
  <c r="AN480" i="25"/>
  <c r="AM464" i="25"/>
  <c r="AM248" i="25"/>
  <c r="AM355" i="25"/>
  <c r="AO246" i="25"/>
  <c r="AO462" i="25"/>
  <c r="AO353" i="25"/>
  <c r="AN263" i="25"/>
  <c r="AN479" i="25"/>
  <c r="AN370" i="25"/>
  <c r="AN369" i="25"/>
  <c r="AN262" i="25"/>
  <c r="AN478" i="25"/>
  <c r="AR243" i="25"/>
  <c r="AR459" i="25"/>
  <c r="AR350" i="25"/>
  <c r="AJ467" i="25"/>
  <c r="AJ251" i="25"/>
  <c r="AJ358" i="25"/>
  <c r="AN354" i="25"/>
  <c r="AN247" i="25"/>
  <c r="AN463" i="25"/>
  <c r="AV455" i="25"/>
  <c r="AV346" i="25"/>
  <c r="AV239" i="25"/>
  <c r="AS381" i="25"/>
  <c r="AS274" i="25"/>
  <c r="AS490" i="25"/>
  <c r="AS489" i="25"/>
  <c r="AS273" i="25"/>
  <c r="AS380" i="25"/>
  <c r="AS488" i="25"/>
  <c r="AS379" i="25"/>
  <c r="AS272" i="25"/>
  <c r="AS492" i="25"/>
  <c r="AS383" i="25"/>
  <c r="AS276" i="25"/>
  <c r="AL465" i="25"/>
  <c r="AL249" i="25"/>
  <c r="AL356" i="25"/>
  <c r="AI468" i="25"/>
  <c r="AI252" i="25"/>
  <c r="AI359" i="25"/>
  <c r="AS382" i="25"/>
  <c r="AS491" i="25"/>
  <c r="AS275" i="25"/>
  <c r="AP352" i="25"/>
  <c r="AP461" i="25"/>
  <c r="AP245" i="25"/>
  <c r="AT348" i="25"/>
  <c r="AT457" i="25"/>
  <c r="AT241" i="25"/>
  <c r="AS349" i="25"/>
  <c r="AS458" i="25"/>
  <c r="AS242" i="25"/>
  <c r="AU240" i="25"/>
  <c r="AU456" i="25"/>
  <c r="AU347" i="25"/>
  <c r="AS346" i="8"/>
  <c r="AM246" i="8"/>
  <c r="AJ355" i="8"/>
  <c r="AM245" i="8"/>
  <c r="AH358" i="8"/>
  <c r="AH251" i="8"/>
  <c r="AP349" i="8"/>
  <c r="AH467" i="8"/>
  <c r="AQ241" i="8"/>
  <c r="AP348" i="8" s="1"/>
  <c r="AV495" i="8"/>
  <c r="AV279" i="8"/>
  <c r="AV386" i="8"/>
  <c r="AK365" i="8"/>
  <c r="AK364" i="8"/>
  <c r="AI357" i="8"/>
  <c r="AI361" i="8"/>
  <c r="AI360" i="8"/>
  <c r="AJ249" i="8"/>
  <c r="AJ356" i="8"/>
  <c r="AR379" i="8"/>
  <c r="AR378" i="8"/>
  <c r="AM353" i="8"/>
  <c r="AL353" i="8" s="1"/>
  <c r="AI250" i="8"/>
  <c r="AP375" i="8"/>
  <c r="AP374" i="8"/>
  <c r="AL367" i="8"/>
  <c r="AP243" i="8"/>
  <c r="AP350" i="8"/>
  <c r="AN371" i="8"/>
  <c r="AN370" i="8"/>
  <c r="AS456" i="8"/>
  <c r="AM352" i="8"/>
  <c r="AT383" i="8"/>
  <c r="AT382" i="8"/>
  <c r="AK258" i="8"/>
  <c r="AK257" i="8"/>
  <c r="AP268" i="8"/>
  <c r="AP267" i="8"/>
  <c r="AR272" i="8"/>
  <c r="AR271" i="8"/>
  <c r="AP483" i="8"/>
  <c r="AT276" i="8"/>
  <c r="AT275" i="8"/>
  <c r="AP484" i="8"/>
  <c r="AS240" i="8"/>
  <c r="AK464" i="8"/>
  <c r="AI254" i="8"/>
  <c r="AI253" i="8"/>
  <c r="AS239" i="8"/>
  <c r="AL247" i="8"/>
  <c r="AK354" i="8" s="1"/>
  <c r="AN264" i="8"/>
  <c r="AN263" i="8"/>
  <c r="AL260" i="8"/>
  <c r="AP459" i="8"/>
  <c r="AI466" i="8"/>
  <c r="AJ465" i="8"/>
  <c r="AM462" i="8"/>
  <c r="AM461" i="8"/>
  <c r="AN480" i="8"/>
  <c r="AN479" i="8"/>
  <c r="AK473" i="8"/>
  <c r="AR488" i="8"/>
  <c r="AR487" i="8"/>
  <c r="AL476" i="8"/>
  <c r="AI470" i="8"/>
  <c r="AI469" i="8"/>
  <c r="AQ457" i="8"/>
  <c r="AS455" i="8"/>
  <c r="AT492" i="8"/>
  <c r="AT491" i="8"/>
  <c r="AO460" i="8"/>
  <c r="AQ458" i="8"/>
  <c r="AT454" i="8"/>
  <c r="AP242" i="8"/>
  <c r="AP458" i="8"/>
  <c r="AJ248" i="8"/>
  <c r="AT238" i="8" l="1"/>
  <c r="AT345" i="8"/>
  <c r="AN351" i="8"/>
  <c r="AM351" i="8" s="1"/>
  <c r="AR458" i="25"/>
  <c r="AR349" i="25"/>
  <c r="AR242" i="25"/>
  <c r="AP460" i="25"/>
  <c r="AP351" i="25"/>
  <c r="AP244" i="25"/>
  <c r="AQ243" i="25"/>
  <c r="AQ350" i="25"/>
  <c r="AQ459" i="25"/>
  <c r="AK258" i="25"/>
  <c r="AK474" i="25"/>
  <c r="AK365" i="25"/>
  <c r="AK364" i="25"/>
  <c r="AK257" i="25"/>
  <c r="AK473" i="25"/>
  <c r="AI470" i="25"/>
  <c r="AI254" i="25"/>
  <c r="AI361" i="25"/>
  <c r="AI469" i="25"/>
  <c r="AI253" i="25"/>
  <c r="AH359" i="25" s="1"/>
  <c r="AI360" i="25"/>
  <c r="AJ357" i="25"/>
  <c r="AJ466" i="25"/>
  <c r="AJ250" i="25"/>
  <c r="AO483" i="25"/>
  <c r="AO267" i="25"/>
  <c r="AO374" i="25"/>
  <c r="AO266" i="25"/>
  <c r="AO482" i="25"/>
  <c r="AO373" i="25"/>
  <c r="AO459" i="8"/>
  <c r="AR273" i="25"/>
  <c r="AR380" i="25"/>
  <c r="AR489" i="25"/>
  <c r="AV454" i="25"/>
  <c r="AV345" i="25"/>
  <c r="AV238" i="25"/>
  <c r="AT347" i="25"/>
  <c r="AT456" i="25"/>
  <c r="AT240" i="25"/>
  <c r="AN353" i="25"/>
  <c r="AN462" i="25"/>
  <c r="AN246" i="25"/>
  <c r="AM354" i="25"/>
  <c r="AM463" i="25"/>
  <c r="AM247" i="25"/>
  <c r="AM262" i="25"/>
  <c r="AM369" i="25"/>
  <c r="AM478" i="25"/>
  <c r="AM477" i="25"/>
  <c r="AM368" i="25"/>
  <c r="AM261" i="25"/>
  <c r="AS241" i="25"/>
  <c r="AS348" i="25"/>
  <c r="AS457" i="25"/>
  <c r="AI467" i="25"/>
  <c r="AI251" i="25"/>
  <c r="AI358" i="25"/>
  <c r="AR488" i="25"/>
  <c r="AR272" i="25"/>
  <c r="AR379" i="25"/>
  <c r="AR378" i="25"/>
  <c r="AR487" i="25"/>
  <c r="AR271" i="25"/>
  <c r="AR381" i="25"/>
  <c r="AR274" i="25"/>
  <c r="AR490" i="25"/>
  <c r="AR491" i="25"/>
  <c r="AR275" i="25"/>
  <c r="AR382" i="25"/>
  <c r="AL464" i="25"/>
  <c r="AL248" i="25"/>
  <c r="AL355" i="25"/>
  <c r="AO245" i="25"/>
  <c r="AO461" i="25"/>
  <c r="AO352" i="25"/>
  <c r="AK356" i="25"/>
  <c r="AK249" i="25"/>
  <c r="AK465" i="25"/>
  <c r="AU346" i="25"/>
  <c r="AU239" i="25"/>
  <c r="AU455" i="25"/>
  <c r="AM479" i="25"/>
  <c r="AM370" i="25"/>
  <c r="AM263" i="25"/>
  <c r="AL245" i="8"/>
  <c r="AP241" i="8"/>
  <c r="AO348" i="8" s="1"/>
  <c r="AH250" i="8"/>
  <c r="AI355" i="8"/>
  <c r="AI249" i="8"/>
  <c r="AO350" i="8"/>
  <c r="AO243" i="8"/>
  <c r="AS382" i="8"/>
  <c r="AS381" i="8"/>
  <c r="AQ378" i="8"/>
  <c r="AQ377" i="8"/>
  <c r="AI356" i="8"/>
  <c r="AL352" i="8"/>
  <c r="AO374" i="8"/>
  <c r="AO373" i="8"/>
  <c r="AK259" i="8"/>
  <c r="AL246" i="8"/>
  <c r="AK353" i="8" s="1"/>
  <c r="AR239" i="8"/>
  <c r="AR346" i="8"/>
  <c r="AJ364" i="8"/>
  <c r="AJ363" i="8"/>
  <c r="AK366" i="8"/>
  <c r="AH360" i="8"/>
  <c r="AH359" i="8"/>
  <c r="AH357" i="8"/>
  <c r="AU278" i="8"/>
  <c r="AU385" i="8"/>
  <c r="AU494" i="8"/>
  <c r="AK463" i="8"/>
  <c r="AO349" i="8"/>
  <c r="AR240" i="8"/>
  <c r="AR347" i="8"/>
  <c r="AM370" i="8"/>
  <c r="AM369" i="8"/>
  <c r="AO267" i="8"/>
  <c r="AO266" i="8"/>
  <c r="AJ257" i="8"/>
  <c r="AJ256" i="8"/>
  <c r="AO483" i="8"/>
  <c r="AO482" i="8"/>
  <c r="AS275" i="8"/>
  <c r="AS274" i="8"/>
  <c r="AM263" i="8"/>
  <c r="AM262" i="8"/>
  <c r="AH253" i="8"/>
  <c r="AH252" i="8"/>
  <c r="AQ271" i="8"/>
  <c r="AQ270" i="8"/>
  <c r="AK247" i="8"/>
  <c r="AJ354" i="8" s="1"/>
  <c r="AS454" i="8"/>
  <c r="AI465" i="8"/>
  <c r="AL462" i="8"/>
  <c r="AN460" i="8"/>
  <c r="AH466" i="8"/>
  <c r="AJ464" i="8"/>
  <c r="AR456" i="8"/>
  <c r="AK474" i="8"/>
  <c r="AL461" i="8"/>
  <c r="AQ487" i="8"/>
  <c r="AQ486" i="8"/>
  <c r="AP457" i="8"/>
  <c r="AJ472" i="8"/>
  <c r="AM479" i="8"/>
  <c r="AM478" i="8"/>
  <c r="AR455" i="8"/>
  <c r="AH469" i="8"/>
  <c r="AH468" i="8"/>
  <c r="AS491" i="8"/>
  <c r="AS490" i="8"/>
  <c r="AK475" i="8"/>
  <c r="AI248" i="8"/>
  <c r="AO242" i="8"/>
  <c r="AM244" i="8"/>
  <c r="AS345" i="8" l="1"/>
  <c r="AS238" i="8"/>
  <c r="AO241" i="8"/>
  <c r="AL351" i="8"/>
  <c r="AG250" i="8"/>
  <c r="AL478" i="25"/>
  <c r="AL262" i="25"/>
  <c r="AL369" i="25"/>
  <c r="AL261" i="25"/>
  <c r="AL368" i="25"/>
  <c r="AL477" i="25"/>
  <c r="AL476" i="25"/>
  <c r="AL260" i="25"/>
  <c r="AL367" i="25"/>
  <c r="AL463" i="25"/>
  <c r="AL247" i="25"/>
  <c r="AL354" i="25"/>
  <c r="AQ379" i="25"/>
  <c r="AQ272" i="25"/>
  <c r="AQ488" i="25"/>
  <c r="AM462" i="25"/>
  <c r="AM353" i="25"/>
  <c r="AM246" i="25"/>
  <c r="AT239" i="25"/>
  <c r="AT346" i="25"/>
  <c r="AT455" i="25"/>
  <c r="AJ465" i="25"/>
  <c r="AJ356" i="25"/>
  <c r="AJ249" i="25"/>
  <c r="AQ487" i="25"/>
  <c r="AQ271" i="25"/>
  <c r="AQ378" i="25"/>
  <c r="AQ486" i="25"/>
  <c r="AQ377" i="25"/>
  <c r="AQ270" i="25"/>
  <c r="AH252" i="25"/>
  <c r="AU238" i="25"/>
  <c r="AU454" i="25"/>
  <c r="AU345" i="25"/>
  <c r="AP243" i="25"/>
  <c r="AP459" i="25"/>
  <c r="AP350" i="25"/>
  <c r="AO460" i="25"/>
  <c r="AO351" i="25"/>
  <c r="AO244" i="25"/>
  <c r="AI250" i="25"/>
  <c r="AI357" i="25"/>
  <c r="AI466" i="25"/>
  <c r="AN245" i="25"/>
  <c r="AN352" i="25"/>
  <c r="AN461" i="25"/>
  <c r="AJ257" i="25"/>
  <c r="AJ473" i="25"/>
  <c r="AJ364" i="25"/>
  <c r="AJ363" i="25"/>
  <c r="AJ472" i="25"/>
  <c r="AJ256" i="25"/>
  <c r="AR348" i="25"/>
  <c r="AR241" i="25"/>
  <c r="AR457" i="25"/>
  <c r="AQ273" i="25"/>
  <c r="AQ380" i="25"/>
  <c r="AQ489" i="25"/>
  <c r="AH251" i="25"/>
  <c r="AH358" i="25"/>
  <c r="AH467" i="25"/>
  <c r="AQ274" i="25"/>
  <c r="AQ381" i="25"/>
  <c r="AQ490" i="25"/>
  <c r="AK355" i="25"/>
  <c r="AK464" i="25"/>
  <c r="AK248" i="25"/>
  <c r="AS240" i="25"/>
  <c r="AS456" i="25"/>
  <c r="AS347" i="25"/>
  <c r="AH360" i="25"/>
  <c r="AH253" i="25"/>
  <c r="AH469" i="25"/>
  <c r="AQ349" i="25"/>
  <c r="AQ242" i="25"/>
  <c r="AQ458" i="25"/>
  <c r="AH468" i="25"/>
  <c r="AN373" i="25"/>
  <c r="AN266" i="25"/>
  <c r="AN482" i="25"/>
  <c r="AN265" i="25"/>
  <c r="AN372" i="25"/>
  <c r="AN481" i="25"/>
  <c r="AN350" i="8"/>
  <c r="AN243" i="8"/>
  <c r="AH356" i="8"/>
  <c r="AH355" i="8"/>
  <c r="AN482" i="8"/>
  <c r="AH249" i="8"/>
  <c r="AQ240" i="8"/>
  <c r="AQ346" i="8"/>
  <c r="AT384" i="8"/>
  <c r="AT277" i="8"/>
  <c r="AT493" i="8"/>
  <c r="AK246" i="8"/>
  <c r="AJ353" i="8" s="1"/>
  <c r="AI363" i="8"/>
  <c r="AI362" i="8"/>
  <c r="AN373" i="8"/>
  <c r="AN372" i="8"/>
  <c r="AG357" i="8"/>
  <c r="AP377" i="8"/>
  <c r="AP376" i="8"/>
  <c r="AJ365" i="8"/>
  <c r="AR381" i="8"/>
  <c r="AR380" i="8"/>
  <c r="AG359" i="8"/>
  <c r="AG358" i="8"/>
  <c r="AJ463" i="8"/>
  <c r="AK245" i="8"/>
  <c r="AQ239" i="8"/>
  <c r="AN349" i="8"/>
  <c r="AJ258" i="8"/>
  <c r="AN348" i="8"/>
  <c r="AL369" i="8"/>
  <c r="AL368" i="8"/>
  <c r="AQ347" i="8"/>
  <c r="AK352" i="8"/>
  <c r="AI256" i="8"/>
  <c r="AI255" i="8"/>
  <c r="AL262" i="8"/>
  <c r="AL261" i="8"/>
  <c r="AN266" i="8"/>
  <c r="AN265" i="8"/>
  <c r="AN481" i="8"/>
  <c r="AR274" i="8"/>
  <c r="AR273" i="8"/>
  <c r="AG252" i="8"/>
  <c r="AG251" i="8"/>
  <c r="AI464" i="8"/>
  <c r="AJ247" i="8"/>
  <c r="AP270" i="8"/>
  <c r="AP269" i="8"/>
  <c r="AQ455" i="8"/>
  <c r="AQ456" i="8"/>
  <c r="AM460" i="8"/>
  <c r="AG466" i="8"/>
  <c r="AN459" i="8"/>
  <c r="AK462" i="8"/>
  <c r="AH465" i="8"/>
  <c r="AJ474" i="8"/>
  <c r="AO457" i="8"/>
  <c r="AK461" i="8"/>
  <c r="AR454" i="8"/>
  <c r="AO458" i="8"/>
  <c r="AI471" i="8"/>
  <c r="AJ473" i="8"/>
  <c r="AG468" i="8"/>
  <c r="AG467" i="8"/>
  <c r="AL478" i="8"/>
  <c r="AL477" i="8"/>
  <c r="AR490" i="8"/>
  <c r="AR489" i="8"/>
  <c r="AP486" i="8"/>
  <c r="AP485" i="8"/>
  <c r="AN242" i="8"/>
  <c r="AH248" i="8"/>
  <c r="AN241" i="8"/>
  <c r="AL244" i="8"/>
  <c r="AK351" i="8" l="1"/>
  <c r="AR345" i="8"/>
  <c r="AR238" i="8"/>
  <c r="AG249" i="8"/>
  <c r="AM243" i="8"/>
  <c r="AP487" i="25"/>
  <c r="AP271" i="25"/>
  <c r="AP378" i="25"/>
  <c r="AG252" i="25"/>
  <c r="AG359" i="25"/>
  <c r="AG468" i="25"/>
  <c r="AS239" i="25"/>
  <c r="AS455" i="25"/>
  <c r="AS346" i="25"/>
  <c r="AR240" i="25"/>
  <c r="AR456" i="25"/>
  <c r="AR347" i="25"/>
  <c r="AP379" i="25"/>
  <c r="AP488" i="25"/>
  <c r="AP272" i="25"/>
  <c r="AM350" i="8"/>
  <c r="AJ464" i="25"/>
  <c r="AJ355" i="25"/>
  <c r="AJ248" i="25"/>
  <c r="AN351" i="25"/>
  <c r="AN244" i="25"/>
  <c r="AN460" i="25"/>
  <c r="AP486" i="25"/>
  <c r="AP270" i="25"/>
  <c r="AP377" i="25"/>
  <c r="AP485" i="25"/>
  <c r="AP269" i="25"/>
  <c r="AP376" i="25"/>
  <c r="AP489" i="25"/>
  <c r="AP380" i="25"/>
  <c r="AP273" i="25"/>
  <c r="AK367" i="25"/>
  <c r="AK260" i="25"/>
  <c r="AK476" i="25"/>
  <c r="AK259" i="25"/>
  <c r="AK475" i="25"/>
  <c r="AK366" i="25"/>
  <c r="AQ241" i="25"/>
  <c r="AQ348" i="25"/>
  <c r="AQ457" i="25"/>
  <c r="AP242" i="25"/>
  <c r="AP349" i="25"/>
  <c r="AP458" i="25"/>
  <c r="AM352" i="25"/>
  <c r="AM461" i="25"/>
  <c r="AM245" i="25"/>
  <c r="AI363" i="25"/>
  <c r="AI472" i="25"/>
  <c r="AI256" i="25"/>
  <c r="AI362" i="25"/>
  <c r="AI471" i="25"/>
  <c r="AI255" i="25"/>
  <c r="AO459" i="25"/>
  <c r="AO350" i="25"/>
  <c r="AO243" i="25"/>
  <c r="AL353" i="25"/>
  <c r="AL462" i="25"/>
  <c r="AL246" i="25"/>
  <c r="AK477" i="25"/>
  <c r="AK261" i="25"/>
  <c r="AK368" i="25"/>
  <c r="AG355" i="8"/>
  <c r="AG356" i="8"/>
  <c r="AF249" i="8" s="1"/>
  <c r="AK463" i="25"/>
  <c r="AK247" i="25"/>
  <c r="AK354" i="25"/>
  <c r="AM481" i="25"/>
  <c r="AM265" i="25"/>
  <c r="AM372" i="25"/>
  <c r="AM371" i="25"/>
  <c r="AM264" i="25"/>
  <c r="AM480" i="25"/>
  <c r="AH466" i="25"/>
  <c r="AH250" i="25"/>
  <c r="AH357" i="25"/>
  <c r="AI249" i="25"/>
  <c r="AI465" i="25"/>
  <c r="AI356" i="25"/>
  <c r="AG358" i="25"/>
  <c r="AG251" i="25"/>
  <c r="AG467" i="25"/>
  <c r="AT238" i="25"/>
  <c r="AT345" i="25"/>
  <c r="AT454" i="25"/>
  <c r="AP347" i="8"/>
  <c r="AJ246" i="8"/>
  <c r="AI246" i="8" s="1"/>
  <c r="AP346" i="8"/>
  <c r="AP240" i="8"/>
  <c r="AJ352" i="8"/>
  <c r="AK368" i="8"/>
  <c r="AK367" i="8"/>
  <c r="AI364" i="8"/>
  <c r="AI257" i="8"/>
  <c r="AO376" i="8"/>
  <c r="AO375" i="8"/>
  <c r="AH362" i="8"/>
  <c r="AH361" i="8"/>
  <c r="AM372" i="8"/>
  <c r="AM371" i="8"/>
  <c r="AM348" i="8"/>
  <c r="AJ245" i="8"/>
  <c r="AF250" i="8"/>
  <c r="AF358" i="8"/>
  <c r="AS492" i="8"/>
  <c r="AS276" i="8"/>
  <c r="AS383" i="8"/>
  <c r="AI247" i="8"/>
  <c r="AI354" i="8"/>
  <c r="AP239" i="8"/>
  <c r="AM349" i="8"/>
  <c r="AQ380" i="8"/>
  <c r="AQ379" i="8"/>
  <c r="AF357" i="8"/>
  <c r="AH254" i="8"/>
  <c r="AL460" i="8"/>
  <c r="AQ273" i="8"/>
  <c r="AQ272" i="8"/>
  <c r="AM481" i="8"/>
  <c r="AF251" i="8"/>
  <c r="AM265" i="8"/>
  <c r="AM264" i="8"/>
  <c r="AM480" i="8"/>
  <c r="AO269" i="8"/>
  <c r="AO268" i="8"/>
  <c r="AK261" i="8"/>
  <c r="AK260" i="8"/>
  <c r="AJ462" i="8"/>
  <c r="AF467" i="8"/>
  <c r="AI463" i="8"/>
  <c r="AP456" i="8"/>
  <c r="AG465" i="8"/>
  <c r="AH464" i="8"/>
  <c r="AN458" i="8"/>
  <c r="AI472" i="8"/>
  <c r="AQ489" i="8"/>
  <c r="AQ488" i="8"/>
  <c r="AK477" i="8"/>
  <c r="AK476" i="8"/>
  <c r="AF466" i="8"/>
  <c r="AP455" i="8"/>
  <c r="AN457" i="8"/>
  <c r="AH470" i="8"/>
  <c r="AO485" i="8"/>
  <c r="AO484" i="8"/>
  <c r="AJ461" i="8"/>
  <c r="AM459" i="8"/>
  <c r="AI473" i="8"/>
  <c r="AQ454" i="8"/>
  <c r="AM242" i="8"/>
  <c r="AM241" i="8"/>
  <c r="AG248" i="8"/>
  <c r="AK244" i="8"/>
  <c r="AJ351" i="8" s="1"/>
  <c r="AH363" i="8" l="1"/>
  <c r="AF355" i="8"/>
  <c r="AF356" i="8"/>
  <c r="AL350" i="8"/>
  <c r="AQ345" i="8"/>
  <c r="AQ238" i="8"/>
  <c r="AO240" i="8"/>
  <c r="AL243" i="8"/>
  <c r="AH247" i="8"/>
  <c r="AL371" i="25"/>
  <c r="AL264" i="25"/>
  <c r="AL480" i="25"/>
  <c r="AL479" i="25"/>
  <c r="AL263" i="25"/>
  <c r="AL370" i="25"/>
  <c r="AO376" i="25"/>
  <c r="AO485" i="25"/>
  <c r="AO269" i="25"/>
  <c r="AO484" i="25"/>
  <c r="AO268" i="25"/>
  <c r="AO375" i="25"/>
  <c r="AQ240" i="25"/>
  <c r="AQ347" i="25"/>
  <c r="AQ456" i="25"/>
  <c r="AL352" i="25"/>
  <c r="AL245" i="25"/>
  <c r="AL461" i="25"/>
  <c r="AI248" i="25"/>
  <c r="AI355" i="25"/>
  <c r="AI464" i="25"/>
  <c r="AJ367" i="25"/>
  <c r="AJ476" i="25"/>
  <c r="AJ260" i="25"/>
  <c r="AI353" i="8"/>
  <c r="AH353" i="8" s="1"/>
  <c r="AH465" i="25"/>
  <c r="AH249" i="25"/>
  <c r="AH356" i="25"/>
  <c r="AO379" i="25"/>
  <c r="AO272" i="25"/>
  <c r="AO488" i="25"/>
  <c r="AS454" i="25"/>
  <c r="AS345" i="25"/>
  <c r="AS238" i="25"/>
  <c r="AJ463" i="25"/>
  <c r="AJ247" i="25"/>
  <c r="AJ354" i="25"/>
  <c r="AK462" i="25"/>
  <c r="AK246" i="25"/>
  <c r="AK353" i="25"/>
  <c r="AO349" i="25"/>
  <c r="AO242" i="25"/>
  <c r="AO458" i="25"/>
  <c r="AM244" i="25"/>
  <c r="AM351" i="25"/>
  <c r="AM460" i="25"/>
  <c r="AG250" i="25"/>
  <c r="AG466" i="25"/>
  <c r="AG357" i="25"/>
  <c r="AO347" i="8"/>
  <c r="AF467" i="25"/>
  <c r="AF251" i="25"/>
  <c r="AF358" i="25"/>
  <c r="AO378" i="25"/>
  <c r="AO487" i="25"/>
  <c r="AO271" i="25"/>
  <c r="AH255" i="25"/>
  <c r="AH471" i="25"/>
  <c r="AH362" i="25"/>
  <c r="AH254" i="25"/>
  <c r="AH361" i="25"/>
  <c r="AH470" i="25"/>
  <c r="AJ259" i="25"/>
  <c r="AJ366" i="25"/>
  <c r="AJ475" i="25"/>
  <c r="AJ365" i="25"/>
  <c r="AJ474" i="25"/>
  <c r="AJ258" i="25"/>
  <c r="AO270" i="25"/>
  <c r="AO486" i="25"/>
  <c r="AO377" i="25"/>
  <c r="AR239" i="25"/>
  <c r="AR346" i="25"/>
  <c r="AR455" i="25"/>
  <c r="AN350" i="25"/>
  <c r="AN459" i="25"/>
  <c r="AN243" i="25"/>
  <c r="AP348" i="25"/>
  <c r="AP241" i="25"/>
  <c r="AP457" i="25"/>
  <c r="AO346" i="8"/>
  <c r="AH256" i="8"/>
  <c r="AO239" i="8"/>
  <c r="AI352" i="8"/>
  <c r="AH354" i="8"/>
  <c r="AE356" i="8"/>
  <c r="AI245" i="8"/>
  <c r="AL371" i="8"/>
  <c r="AL370" i="8"/>
  <c r="AN375" i="8"/>
  <c r="AN374" i="8"/>
  <c r="AL349" i="8"/>
  <c r="AE250" i="8"/>
  <c r="AL348" i="8"/>
  <c r="AP379" i="8"/>
  <c r="AP378" i="8"/>
  <c r="AR382" i="8"/>
  <c r="AR275" i="8"/>
  <c r="AR491" i="8"/>
  <c r="AG360" i="8"/>
  <c r="AE357" i="8"/>
  <c r="AJ367" i="8"/>
  <c r="AJ366" i="8"/>
  <c r="AG253" i="8"/>
  <c r="AH255" i="8"/>
  <c r="AG361" i="8" s="1"/>
  <c r="AL264" i="8"/>
  <c r="AL263" i="8"/>
  <c r="AL480" i="8"/>
  <c r="AN268" i="8"/>
  <c r="AN267" i="8"/>
  <c r="AL479" i="8"/>
  <c r="AP272" i="8"/>
  <c r="AP271" i="8"/>
  <c r="AJ260" i="8"/>
  <c r="AJ259" i="8"/>
  <c r="AL459" i="8"/>
  <c r="AO455" i="8"/>
  <c r="AM458" i="8"/>
  <c r="AF465" i="8"/>
  <c r="AI462" i="8"/>
  <c r="AK460" i="8"/>
  <c r="AO456" i="8"/>
  <c r="AH471" i="8"/>
  <c r="AG469" i="8"/>
  <c r="AH472" i="8"/>
  <c r="AM457" i="8"/>
  <c r="AG464" i="8"/>
  <c r="AP488" i="8"/>
  <c r="AP487" i="8"/>
  <c r="AI461" i="8"/>
  <c r="AJ476" i="8"/>
  <c r="AJ475" i="8"/>
  <c r="AN484" i="8"/>
  <c r="AN483" i="8"/>
  <c r="AE466" i="8"/>
  <c r="AH463" i="8"/>
  <c r="AF248" i="8"/>
  <c r="AE355" i="8" s="1"/>
  <c r="AE249" i="8"/>
  <c r="AL242" i="8"/>
  <c r="AJ244" i="8"/>
  <c r="AI351" i="8" s="1"/>
  <c r="AL241" i="8"/>
  <c r="AK243" i="8" l="1"/>
  <c r="AN347" i="8"/>
  <c r="AH246" i="8"/>
  <c r="AG353" i="8" s="1"/>
  <c r="AK459" i="8"/>
  <c r="AP345" i="8"/>
  <c r="AP454" i="8"/>
  <c r="AG354" i="8"/>
  <c r="AK350" i="8"/>
  <c r="AJ243" i="8" s="1"/>
  <c r="AP238" i="8"/>
  <c r="AN346" i="8"/>
  <c r="AN240" i="8"/>
  <c r="AH355" i="25"/>
  <c r="AH248" i="25"/>
  <c r="AH464" i="25"/>
  <c r="AK245" i="25"/>
  <c r="AK352" i="25"/>
  <c r="AK461" i="25"/>
  <c r="AN378" i="25"/>
  <c r="AN271" i="25"/>
  <c r="AN487" i="25"/>
  <c r="AI475" i="25"/>
  <c r="AI259" i="25"/>
  <c r="AI366" i="25"/>
  <c r="AI354" i="25"/>
  <c r="AI247" i="25"/>
  <c r="AI463" i="25"/>
  <c r="AK479" i="25"/>
  <c r="AK370" i="25"/>
  <c r="AK263" i="25"/>
  <c r="AK369" i="25"/>
  <c r="AK262" i="25"/>
  <c r="AK478" i="25"/>
  <c r="AL351" i="25"/>
  <c r="AL460" i="25"/>
  <c r="AL244" i="25"/>
  <c r="AP347" i="25"/>
  <c r="AP240" i="25"/>
  <c r="AP456" i="25"/>
  <c r="AO457" i="25"/>
  <c r="AO241" i="25"/>
  <c r="AO348" i="25"/>
  <c r="AG254" i="25"/>
  <c r="AG361" i="25"/>
  <c r="AG470" i="25"/>
  <c r="AG253" i="25"/>
  <c r="AG360" i="25"/>
  <c r="AG469" i="25"/>
  <c r="AN485" i="25"/>
  <c r="AN269" i="25"/>
  <c r="AN376" i="25"/>
  <c r="AR454" i="25"/>
  <c r="AR345" i="25"/>
  <c r="AR238" i="25"/>
  <c r="AG247" i="8"/>
  <c r="AN270" i="25"/>
  <c r="AN486" i="25"/>
  <c r="AN377" i="25"/>
  <c r="AN458" i="25"/>
  <c r="AN242" i="25"/>
  <c r="AN349" i="25"/>
  <c r="AN484" i="25"/>
  <c r="AN268" i="25"/>
  <c r="AN375" i="25"/>
  <c r="AN374" i="25"/>
  <c r="AN267" i="25"/>
  <c r="AN483" i="25"/>
  <c r="AF250" i="25"/>
  <c r="AF357" i="25"/>
  <c r="AF466" i="25"/>
  <c r="AJ353" i="25"/>
  <c r="AJ246" i="25"/>
  <c r="AJ462" i="25"/>
  <c r="AQ239" i="25"/>
  <c r="AQ346" i="25"/>
  <c r="AQ455" i="25"/>
  <c r="AG356" i="25"/>
  <c r="AG465" i="25"/>
  <c r="AG249" i="25"/>
  <c r="AM243" i="25"/>
  <c r="AM459" i="25"/>
  <c r="AM350" i="25"/>
  <c r="AI258" i="25"/>
  <c r="AI365" i="25"/>
  <c r="AI474" i="25"/>
  <c r="AI473" i="25"/>
  <c r="AI257" i="25"/>
  <c r="AI364" i="25"/>
  <c r="AH245" i="8"/>
  <c r="AH352" i="8"/>
  <c r="AK349" i="8"/>
  <c r="AK348" i="8"/>
  <c r="AQ274" i="8"/>
  <c r="AQ490" i="8"/>
  <c r="AQ381" i="8"/>
  <c r="AF359" i="8"/>
  <c r="AI366" i="8"/>
  <c r="AI365" i="8"/>
  <c r="AO378" i="8"/>
  <c r="AO377" i="8"/>
  <c r="AG255" i="8"/>
  <c r="AG362" i="8"/>
  <c r="AK370" i="8"/>
  <c r="AK369" i="8"/>
  <c r="AD356" i="8"/>
  <c r="AK478" i="8"/>
  <c r="AK479" i="8"/>
  <c r="AM374" i="8"/>
  <c r="AM373" i="8"/>
  <c r="AF252" i="8"/>
  <c r="AG254" i="8"/>
  <c r="AN239" i="8"/>
  <c r="AO271" i="8"/>
  <c r="AO270" i="8"/>
  <c r="AM267" i="8"/>
  <c r="AM266" i="8"/>
  <c r="AI259" i="8"/>
  <c r="AI258" i="8"/>
  <c r="AK263" i="8"/>
  <c r="AK262" i="8"/>
  <c r="AL458" i="8"/>
  <c r="AG471" i="8"/>
  <c r="AJ460" i="8"/>
  <c r="AH462" i="8"/>
  <c r="AF464" i="8"/>
  <c r="AI475" i="8"/>
  <c r="AI474" i="8"/>
  <c r="AO487" i="8"/>
  <c r="AO486" i="8"/>
  <c r="AN455" i="8"/>
  <c r="AE465" i="8"/>
  <c r="AH461" i="8"/>
  <c r="AM483" i="8"/>
  <c r="AM482" i="8"/>
  <c r="AF468" i="8"/>
  <c r="AL457" i="8"/>
  <c r="AG463" i="8"/>
  <c r="AE464" i="8"/>
  <c r="AN456" i="8"/>
  <c r="AG470" i="8"/>
  <c r="AK241" i="8"/>
  <c r="AD249" i="8"/>
  <c r="AG246" i="8"/>
  <c r="AI244" i="8"/>
  <c r="AH351" i="8" s="1"/>
  <c r="AK242" i="8"/>
  <c r="AM347" i="8" l="1"/>
  <c r="AG245" i="8"/>
  <c r="AJ350" i="8"/>
  <c r="AO345" i="8"/>
  <c r="AO238" i="8"/>
  <c r="AG352" i="8"/>
  <c r="AF352" i="8" s="1"/>
  <c r="AI350" i="8"/>
  <c r="AO454" i="8"/>
  <c r="AM240" i="8"/>
  <c r="AL240" i="8" s="1"/>
  <c r="AM346" i="8"/>
  <c r="AF354" i="8"/>
  <c r="AJ349" i="8"/>
  <c r="AF463" i="8"/>
  <c r="AF247" i="8"/>
  <c r="AP239" i="25"/>
  <c r="AP455" i="25"/>
  <c r="AP346" i="25"/>
  <c r="AQ238" i="25"/>
  <c r="AQ454" i="25"/>
  <c r="AQ345" i="25"/>
  <c r="AF356" i="25"/>
  <c r="AF465" i="25"/>
  <c r="AF249" i="25"/>
  <c r="AI353" i="25"/>
  <c r="AI246" i="25"/>
  <c r="AI462" i="25"/>
  <c r="AF469" i="25"/>
  <c r="AF360" i="25"/>
  <c r="AF253" i="25"/>
  <c r="AF252" i="25"/>
  <c r="AF359" i="25"/>
  <c r="AF468" i="25"/>
  <c r="AK351" i="25"/>
  <c r="AK244" i="25"/>
  <c r="AK460" i="25"/>
  <c r="AH247" i="25"/>
  <c r="AH354" i="25"/>
  <c r="AH463" i="25"/>
  <c r="AJ352" i="25"/>
  <c r="AJ461" i="25"/>
  <c r="AJ245" i="25"/>
  <c r="AM268" i="25"/>
  <c r="AM484" i="25"/>
  <c r="AM375" i="25"/>
  <c r="AG355" i="25"/>
  <c r="AG464" i="25"/>
  <c r="AG248" i="25"/>
  <c r="AH364" i="25"/>
  <c r="AH257" i="25"/>
  <c r="AH473" i="25"/>
  <c r="AH472" i="25"/>
  <c r="AH363" i="25"/>
  <c r="AH256" i="25"/>
  <c r="AM458" i="25"/>
  <c r="AM242" i="25"/>
  <c r="AM349" i="25"/>
  <c r="AE357" i="25"/>
  <c r="AE466" i="25"/>
  <c r="AE250" i="25"/>
  <c r="AJ478" i="25"/>
  <c r="AJ369" i="25"/>
  <c r="AJ262" i="25"/>
  <c r="AJ261" i="25"/>
  <c r="AJ368" i="25"/>
  <c r="AJ477" i="25"/>
  <c r="AM376" i="25"/>
  <c r="AM269" i="25"/>
  <c r="AM485" i="25"/>
  <c r="AF353" i="8"/>
  <c r="AN241" i="25"/>
  <c r="AN348" i="25"/>
  <c r="AN457" i="25"/>
  <c r="AO347" i="25"/>
  <c r="AO240" i="25"/>
  <c r="AO456" i="25"/>
  <c r="AL459" i="25"/>
  <c r="AL350" i="25"/>
  <c r="AL243" i="25"/>
  <c r="AH258" i="25"/>
  <c r="AH365" i="25"/>
  <c r="AH474" i="25"/>
  <c r="AM267" i="25"/>
  <c r="AM483" i="25"/>
  <c r="AM374" i="25"/>
  <c r="AM373" i="25"/>
  <c r="AM266" i="25"/>
  <c r="AM482" i="25"/>
  <c r="AM270" i="25"/>
  <c r="AM486" i="25"/>
  <c r="AM377" i="25"/>
  <c r="AJ348" i="8"/>
  <c r="AE358" i="8"/>
  <c r="AF254" i="8"/>
  <c r="AF361" i="8"/>
  <c r="AJ369" i="8"/>
  <c r="AJ368" i="8"/>
  <c r="AF360" i="8"/>
  <c r="AL373" i="8"/>
  <c r="AL372" i="8"/>
  <c r="AH365" i="8"/>
  <c r="AH364" i="8"/>
  <c r="AN377" i="8"/>
  <c r="AN376" i="8"/>
  <c r="AP380" i="8"/>
  <c r="AP273" i="8"/>
  <c r="AP489" i="8"/>
  <c r="AJ242" i="8"/>
  <c r="AE251" i="8"/>
  <c r="AJ262" i="8"/>
  <c r="AJ261" i="8"/>
  <c r="AJ477" i="8"/>
  <c r="AF253" i="8"/>
  <c r="AH258" i="8"/>
  <c r="AH257" i="8"/>
  <c r="AN270" i="8"/>
  <c r="AN269" i="8"/>
  <c r="AM456" i="8"/>
  <c r="AL266" i="8"/>
  <c r="AL265" i="8"/>
  <c r="AE248" i="8"/>
  <c r="AD355" i="8" s="1"/>
  <c r="AJ478" i="8"/>
  <c r="AM239" i="8"/>
  <c r="AK458" i="8"/>
  <c r="AI460" i="8"/>
  <c r="AJ459" i="8"/>
  <c r="AG462" i="8"/>
  <c r="AG461" i="8"/>
  <c r="AN486" i="8"/>
  <c r="AN485" i="8"/>
  <c r="AH474" i="8"/>
  <c r="AH473" i="8"/>
  <c r="AF470" i="8"/>
  <c r="AM455" i="8"/>
  <c r="AE467" i="8"/>
  <c r="AK457" i="8"/>
  <c r="AF469" i="8"/>
  <c r="AD465" i="8"/>
  <c r="AL482" i="8"/>
  <c r="AL481" i="8"/>
  <c r="AF246" i="8"/>
  <c r="AJ241" i="8"/>
  <c r="AH244" i="8"/>
  <c r="AG351" i="8" s="1"/>
  <c r="AI243" i="8"/>
  <c r="AN345" i="8" l="1"/>
  <c r="AN454" i="8"/>
  <c r="AN238" i="8"/>
  <c r="AM345" i="8" s="1"/>
  <c r="AF245" i="8"/>
  <c r="AE352" i="8" s="1"/>
  <c r="AH350" i="8"/>
  <c r="AL347" i="8"/>
  <c r="AK347" i="8" s="1"/>
  <c r="AE247" i="8"/>
  <c r="AI349" i="8"/>
  <c r="AE354" i="8"/>
  <c r="AM238" i="8"/>
  <c r="AL345" i="8" s="1"/>
  <c r="AE353" i="8"/>
  <c r="AL269" i="25"/>
  <c r="AL376" i="25"/>
  <c r="AL485" i="25"/>
  <c r="AJ351" i="25"/>
  <c r="AJ460" i="25"/>
  <c r="AJ244" i="25"/>
  <c r="AL373" i="25"/>
  <c r="AL266" i="25"/>
  <c r="AL482" i="25"/>
  <c r="AL372" i="25"/>
  <c r="AL481" i="25"/>
  <c r="AL265" i="25"/>
  <c r="AL268" i="25"/>
  <c r="AL375" i="25"/>
  <c r="AL484" i="25"/>
  <c r="AG473" i="25"/>
  <c r="AG364" i="25"/>
  <c r="AG257" i="25"/>
  <c r="AN347" i="25"/>
  <c r="AN240" i="25"/>
  <c r="AN456" i="25"/>
  <c r="AI245" i="25"/>
  <c r="AI352" i="25"/>
  <c r="AI461" i="25"/>
  <c r="AI477" i="25"/>
  <c r="AI368" i="25"/>
  <c r="AI261" i="25"/>
  <c r="AI367" i="25"/>
  <c r="AI476" i="25"/>
  <c r="AI260" i="25"/>
  <c r="AE252" i="25"/>
  <c r="AE468" i="25"/>
  <c r="AE359" i="25"/>
  <c r="AE467" i="25"/>
  <c r="AE358" i="25"/>
  <c r="AE251" i="25"/>
  <c r="AD357" i="25" s="1"/>
  <c r="AL267" i="25"/>
  <c r="AL374" i="25"/>
  <c r="AL483" i="25"/>
  <c r="AL349" i="25"/>
  <c r="AL458" i="25"/>
  <c r="AL242" i="25"/>
  <c r="AP454" i="25"/>
  <c r="AP345" i="25"/>
  <c r="AP238" i="25"/>
  <c r="AE356" i="25"/>
  <c r="AE249" i="25"/>
  <c r="AE465" i="25"/>
  <c r="AG363" i="25"/>
  <c r="AG256" i="25"/>
  <c r="AG472" i="25"/>
  <c r="AG255" i="25"/>
  <c r="AG471" i="25"/>
  <c r="AG362" i="25"/>
  <c r="AF464" i="25"/>
  <c r="AF248" i="25"/>
  <c r="AF355" i="25"/>
  <c r="AI348" i="8"/>
  <c r="AD250" i="25"/>
  <c r="AD466" i="25"/>
  <c r="AG247" i="25"/>
  <c r="AG354" i="25"/>
  <c r="AG463" i="25"/>
  <c r="AM457" i="25"/>
  <c r="AM241" i="25"/>
  <c r="AM348" i="25"/>
  <c r="AK459" i="25"/>
  <c r="AK350" i="25"/>
  <c r="AK243" i="25"/>
  <c r="AH462" i="25"/>
  <c r="AH246" i="25"/>
  <c r="AH353" i="25"/>
  <c r="AO455" i="25"/>
  <c r="AO239" i="25"/>
  <c r="AO346" i="25"/>
  <c r="AD464" i="8"/>
  <c r="AG364" i="8"/>
  <c r="AG363" i="8"/>
  <c r="AL239" i="8"/>
  <c r="AL346" i="8"/>
  <c r="AO272" i="8"/>
  <c r="AO488" i="8"/>
  <c r="AO379" i="8"/>
  <c r="AD357" i="8"/>
  <c r="AK372" i="8"/>
  <c r="AK371" i="8"/>
  <c r="AE253" i="8"/>
  <c r="AE360" i="8"/>
  <c r="AI368" i="8"/>
  <c r="AI367" i="8"/>
  <c r="AE359" i="8"/>
  <c r="AM376" i="8"/>
  <c r="AM375" i="8"/>
  <c r="AD250" i="8"/>
  <c r="AD248" i="8"/>
  <c r="AE252" i="8"/>
  <c r="AK265" i="8"/>
  <c r="AK264" i="8"/>
  <c r="AI261" i="8"/>
  <c r="AI260" i="8"/>
  <c r="AL455" i="8"/>
  <c r="AI477" i="8"/>
  <c r="AM269" i="8"/>
  <c r="AM268" i="8"/>
  <c r="AG257" i="8"/>
  <c r="AG256" i="8"/>
  <c r="AI476" i="8"/>
  <c r="AE468" i="8"/>
  <c r="AF462" i="8"/>
  <c r="AJ458" i="8"/>
  <c r="AL456" i="8"/>
  <c r="AH460" i="8"/>
  <c r="AM454" i="8"/>
  <c r="AI459" i="8"/>
  <c r="AD466" i="8"/>
  <c r="AE469" i="8"/>
  <c r="AE463" i="8"/>
  <c r="AF461" i="8"/>
  <c r="AK481" i="8"/>
  <c r="AK480" i="8"/>
  <c r="AM485" i="8"/>
  <c r="AM484" i="8"/>
  <c r="AG473" i="8"/>
  <c r="AG472" i="8"/>
  <c r="AJ457" i="8"/>
  <c r="AI241" i="8"/>
  <c r="AE246" i="8"/>
  <c r="AH243" i="8"/>
  <c r="AI242" i="8"/>
  <c r="AG244" i="8"/>
  <c r="AF351" i="8" s="1"/>
  <c r="AE245" i="8" l="1"/>
  <c r="AG350" i="8"/>
  <c r="AD247" i="8"/>
  <c r="AK240" i="8"/>
  <c r="AH349" i="8"/>
  <c r="AJ347" i="8"/>
  <c r="AL238" i="8"/>
  <c r="AK238" i="8" s="1"/>
  <c r="AD354" i="8"/>
  <c r="AC247" i="8" s="1"/>
  <c r="AD353" i="8"/>
  <c r="AJ243" i="25"/>
  <c r="AJ459" i="25"/>
  <c r="AJ350" i="25"/>
  <c r="AK373" i="25"/>
  <c r="AK482" i="25"/>
  <c r="AK266" i="25"/>
  <c r="AK483" i="25"/>
  <c r="AK374" i="25"/>
  <c r="AK267" i="25"/>
  <c r="AH476" i="25"/>
  <c r="AH260" i="25"/>
  <c r="AH367" i="25"/>
  <c r="AH259" i="25"/>
  <c r="AH475" i="25"/>
  <c r="AH366" i="25"/>
  <c r="AM456" i="25"/>
  <c r="AM240" i="25"/>
  <c r="AM347" i="25"/>
  <c r="AF471" i="25"/>
  <c r="AF255" i="25"/>
  <c r="AF362" i="25"/>
  <c r="AF470" i="25"/>
  <c r="AF254" i="25"/>
  <c r="AF361" i="25"/>
  <c r="AD251" i="25"/>
  <c r="AC250" i="25" s="1"/>
  <c r="AD358" i="25"/>
  <c r="AD467" i="25"/>
  <c r="AN346" i="25"/>
  <c r="AN239" i="25"/>
  <c r="AN455" i="25"/>
  <c r="AD465" i="25"/>
  <c r="AD249" i="25"/>
  <c r="AD356" i="25"/>
  <c r="AK375" i="25"/>
  <c r="AK268" i="25"/>
  <c r="AK484" i="25"/>
  <c r="AC466" i="25"/>
  <c r="AK349" i="25"/>
  <c r="AK458" i="25"/>
  <c r="AK242" i="25"/>
  <c r="AE355" i="25"/>
  <c r="AE464" i="25"/>
  <c r="AE248" i="25"/>
  <c r="AH461" i="25"/>
  <c r="AH352" i="25"/>
  <c r="AH245" i="25"/>
  <c r="AK481" i="25"/>
  <c r="AK372" i="25"/>
  <c r="AK265" i="25"/>
  <c r="AK480" i="25"/>
  <c r="AK371" i="25"/>
  <c r="AK264" i="25"/>
  <c r="AF256" i="25"/>
  <c r="AF472" i="25"/>
  <c r="AF363" i="25"/>
  <c r="AI351" i="25"/>
  <c r="AI460" i="25"/>
  <c r="AI244" i="25"/>
  <c r="AL241" i="25"/>
  <c r="AL457" i="25"/>
  <c r="AL348" i="25"/>
  <c r="AG462" i="25"/>
  <c r="AG246" i="25"/>
  <c r="AG353" i="25"/>
  <c r="AF247" i="25"/>
  <c r="AF354" i="25"/>
  <c r="AF463" i="25"/>
  <c r="AO345" i="25"/>
  <c r="AO238" i="25"/>
  <c r="AO454" i="25"/>
  <c r="AH475" i="8"/>
  <c r="AH348" i="8"/>
  <c r="AD359" i="8"/>
  <c r="AD358" i="8"/>
  <c r="AJ371" i="8"/>
  <c r="AJ370" i="8"/>
  <c r="AC356" i="8"/>
  <c r="AC248" i="8"/>
  <c r="AC355" i="8"/>
  <c r="AN487" i="8"/>
  <c r="AN271" i="8"/>
  <c r="AN378" i="8"/>
  <c r="AC465" i="8"/>
  <c r="AL375" i="8"/>
  <c r="AL374" i="8"/>
  <c r="AK346" i="8"/>
  <c r="AF363" i="8"/>
  <c r="AF362" i="8"/>
  <c r="AK345" i="8"/>
  <c r="AD352" i="8"/>
  <c r="AH367" i="8"/>
  <c r="AH366" i="8"/>
  <c r="AK239" i="8"/>
  <c r="AD252" i="8"/>
  <c r="AC249" i="8"/>
  <c r="AH476" i="8"/>
  <c r="AD251" i="8"/>
  <c r="AL268" i="8"/>
  <c r="AL267" i="8"/>
  <c r="AC464" i="8"/>
  <c r="AF256" i="8"/>
  <c r="AF255" i="8"/>
  <c r="AH260" i="8"/>
  <c r="AH259" i="8"/>
  <c r="AJ264" i="8"/>
  <c r="AJ263" i="8"/>
  <c r="AK456" i="8"/>
  <c r="AH459" i="8"/>
  <c r="AI458" i="8"/>
  <c r="AE461" i="8"/>
  <c r="AI457" i="8"/>
  <c r="AG460" i="8"/>
  <c r="AE462" i="8"/>
  <c r="AL454" i="8"/>
  <c r="AJ480" i="8"/>
  <c r="AJ479" i="8"/>
  <c r="AF472" i="8"/>
  <c r="AF471" i="8"/>
  <c r="AL484" i="8"/>
  <c r="AL483" i="8"/>
  <c r="AK455" i="8"/>
  <c r="AD463" i="8"/>
  <c r="AD468" i="8"/>
  <c r="AD467" i="8"/>
  <c r="AG243" i="8"/>
  <c r="AF350" i="8" s="1"/>
  <c r="AG459" i="8"/>
  <c r="AH241" i="8"/>
  <c r="AH242" i="8"/>
  <c r="AG349" i="8" s="1"/>
  <c r="AD462" i="8"/>
  <c r="AF244" i="8"/>
  <c r="AE351" i="8" s="1"/>
  <c r="AJ240" i="8"/>
  <c r="AD245" i="8"/>
  <c r="AI347" i="8" l="1"/>
  <c r="AC354" i="8"/>
  <c r="AN345" i="25"/>
  <c r="AN454" i="25"/>
  <c r="AN238" i="25"/>
  <c r="AE255" i="25"/>
  <c r="AE362" i="25"/>
  <c r="AE471" i="25"/>
  <c r="AC357" i="25"/>
  <c r="AM455" i="25"/>
  <c r="AM346" i="25"/>
  <c r="AM239" i="25"/>
  <c r="AJ267" i="25"/>
  <c r="AJ483" i="25"/>
  <c r="AJ374" i="25"/>
  <c r="AD355" i="25"/>
  <c r="AD248" i="25"/>
  <c r="AD464" i="25"/>
  <c r="AJ480" i="25"/>
  <c r="AJ264" i="25"/>
  <c r="AJ371" i="25"/>
  <c r="AJ263" i="25"/>
  <c r="AJ479" i="25"/>
  <c r="AJ370" i="25"/>
  <c r="AE463" i="25"/>
  <c r="AE247" i="25"/>
  <c r="AE354" i="25"/>
  <c r="AE470" i="25"/>
  <c r="AE361" i="25"/>
  <c r="AE254" i="25"/>
  <c r="AE469" i="25"/>
  <c r="AE360" i="25"/>
  <c r="AE253" i="25"/>
  <c r="AG366" i="25"/>
  <c r="AG475" i="25"/>
  <c r="AG259" i="25"/>
  <c r="AG365" i="25"/>
  <c r="AG258" i="25"/>
  <c r="AG474" i="25"/>
  <c r="AK348" i="25"/>
  <c r="AK457" i="25"/>
  <c r="AK241" i="25"/>
  <c r="AL456" i="25"/>
  <c r="AL347" i="25"/>
  <c r="AL240" i="25"/>
  <c r="AH244" i="25"/>
  <c r="AH460" i="25"/>
  <c r="AH351" i="25"/>
  <c r="AJ482" i="25"/>
  <c r="AJ266" i="25"/>
  <c r="AJ373" i="25"/>
  <c r="AJ372" i="25"/>
  <c r="AJ265" i="25"/>
  <c r="AJ481" i="25"/>
  <c r="AC465" i="25"/>
  <c r="AC249" i="25"/>
  <c r="AC356" i="25"/>
  <c r="AJ458" i="25"/>
  <c r="AJ242" i="25"/>
  <c r="AJ349" i="25"/>
  <c r="AF246" i="25"/>
  <c r="AF353" i="25"/>
  <c r="AF462" i="25"/>
  <c r="AG245" i="25"/>
  <c r="AG352" i="25"/>
  <c r="AG461" i="25"/>
  <c r="AI243" i="25"/>
  <c r="AI459" i="25"/>
  <c r="AI350" i="25"/>
  <c r="AC358" i="8"/>
  <c r="AJ345" i="8"/>
  <c r="AG348" i="8"/>
  <c r="AM377" i="8"/>
  <c r="AM486" i="8"/>
  <c r="AM270" i="8"/>
  <c r="AJ239" i="8"/>
  <c r="AJ346" i="8"/>
  <c r="AC250" i="8"/>
  <c r="AI370" i="8"/>
  <c r="AI369" i="8"/>
  <c r="AE362" i="8"/>
  <c r="AE361" i="8"/>
  <c r="AB355" i="8"/>
  <c r="AB464" i="8"/>
  <c r="AG366" i="8"/>
  <c r="AG365" i="8"/>
  <c r="AC357" i="8"/>
  <c r="AB354" i="8"/>
  <c r="AK374" i="8"/>
  <c r="AK373" i="8"/>
  <c r="AE244" i="8"/>
  <c r="AD351" i="8" s="1"/>
  <c r="AB248" i="8"/>
  <c r="AG259" i="8"/>
  <c r="AG258" i="8"/>
  <c r="AE255" i="8"/>
  <c r="AE254" i="8"/>
  <c r="AD246" i="8"/>
  <c r="AC353" i="8" s="1"/>
  <c r="AK267" i="8"/>
  <c r="AK266" i="8"/>
  <c r="AI263" i="8"/>
  <c r="AI262" i="8"/>
  <c r="AG474" i="8"/>
  <c r="AG475" i="8"/>
  <c r="AC251" i="8"/>
  <c r="AD461" i="8"/>
  <c r="AJ456" i="8"/>
  <c r="AK454" i="8"/>
  <c r="AC463" i="8"/>
  <c r="AC466" i="8"/>
  <c r="AH458" i="8"/>
  <c r="AF460" i="8"/>
  <c r="AE471" i="8"/>
  <c r="AE470" i="8"/>
  <c r="AJ455" i="8"/>
  <c r="AI479" i="8"/>
  <c r="AI478" i="8"/>
  <c r="AC467" i="8"/>
  <c r="AK483" i="8"/>
  <c r="AK482" i="8"/>
  <c r="AH457" i="8"/>
  <c r="AJ238" i="8"/>
  <c r="AG241" i="8"/>
  <c r="AI240" i="8"/>
  <c r="AH347" i="8" s="1"/>
  <c r="AB247" i="8"/>
  <c r="AF243" i="8"/>
  <c r="AE350" i="8" s="1"/>
  <c r="AG242" i="8"/>
  <c r="AF349" i="8" s="1"/>
  <c r="AB465" i="25" l="1"/>
  <c r="AB249" i="25"/>
  <c r="AB356" i="25"/>
  <c r="AF474" i="25"/>
  <c r="AF258" i="25"/>
  <c r="AF365" i="25"/>
  <c r="AF257" i="25"/>
  <c r="AF364" i="25"/>
  <c r="AF473" i="25"/>
  <c r="AC464" i="25"/>
  <c r="AC248" i="25"/>
  <c r="AC355" i="25"/>
  <c r="AD463" i="25"/>
  <c r="AD247" i="25"/>
  <c r="AD354" i="25"/>
  <c r="AI481" i="25"/>
  <c r="AI265" i="25"/>
  <c r="AI372" i="25"/>
  <c r="AI458" i="25"/>
  <c r="AI242" i="25"/>
  <c r="AI349" i="25"/>
  <c r="AJ457" i="25"/>
  <c r="AJ241" i="25"/>
  <c r="AJ348" i="25"/>
  <c r="AI479" i="25"/>
  <c r="AI370" i="25"/>
  <c r="AI263" i="25"/>
  <c r="AI369" i="25"/>
  <c r="AI478" i="25"/>
  <c r="AI262" i="25"/>
  <c r="AL455" i="25"/>
  <c r="AL239" i="25"/>
  <c r="AL346" i="25"/>
  <c r="AH243" i="25"/>
  <c r="AH459" i="25"/>
  <c r="AH350" i="25"/>
  <c r="AG460" i="25"/>
  <c r="AG244" i="25"/>
  <c r="AG351" i="25"/>
  <c r="AK240" i="25"/>
  <c r="AK347" i="25"/>
  <c r="AK456" i="25"/>
  <c r="AD469" i="25"/>
  <c r="AD360" i="25"/>
  <c r="AD253" i="25"/>
  <c r="AD359" i="25"/>
  <c r="AD468" i="25"/>
  <c r="AD252" i="25"/>
  <c r="AM454" i="25"/>
  <c r="AM345" i="25"/>
  <c r="AM238" i="25"/>
  <c r="AE246" i="25"/>
  <c r="AE462" i="25"/>
  <c r="AE353" i="25"/>
  <c r="AF352" i="25"/>
  <c r="AF461" i="25"/>
  <c r="AF245" i="25"/>
  <c r="AI266" i="25"/>
  <c r="AI482" i="25"/>
  <c r="AI373" i="25"/>
  <c r="AD254" i="25"/>
  <c r="AD361" i="25"/>
  <c r="AD470" i="25"/>
  <c r="AI264" i="25"/>
  <c r="AI480" i="25"/>
  <c r="AI371" i="25"/>
  <c r="AF473" i="8"/>
  <c r="AB357" i="8"/>
  <c r="AB356" i="8"/>
  <c r="AI345" i="8"/>
  <c r="AB249" i="8"/>
  <c r="AA354" i="8"/>
  <c r="AF348" i="8"/>
  <c r="AC352" i="8"/>
  <c r="AI346" i="8"/>
  <c r="AD361" i="8"/>
  <c r="AD360" i="8"/>
  <c r="AF474" i="8"/>
  <c r="AF365" i="8"/>
  <c r="AF364" i="8"/>
  <c r="AH369" i="8"/>
  <c r="AH368" i="8"/>
  <c r="AL376" i="8"/>
  <c r="AL269" i="8"/>
  <c r="AL485" i="8"/>
  <c r="AJ373" i="8"/>
  <c r="AJ372" i="8"/>
  <c r="AI239" i="8"/>
  <c r="AD254" i="8"/>
  <c r="AD253" i="8"/>
  <c r="AD244" i="8"/>
  <c r="AC351" i="8" s="1"/>
  <c r="AJ266" i="8"/>
  <c r="AJ265" i="8"/>
  <c r="AB463" i="8"/>
  <c r="AF258" i="8"/>
  <c r="AF257" i="8"/>
  <c r="AF459" i="8"/>
  <c r="AH262" i="8"/>
  <c r="AH261" i="8"/>
  <c r="AC246" i="8"/>
  <c r="AC245" i="8"/>
  <c r="AB250" i="8"/>
  <c r="AJ454" i="8"/>
  <c r="AG457" i="8"/>
  <c r="AC462" i="8"/>
  <c r="AC461" i="8"/>
  <c r="AE460" i="8"/>
  <c r="AI456" i="8"/>
  <c r="AG458" i="8"/>
  <c r="AI455" i="8"/>
  <c r="AB466" i="8"/>
  <c r="AH478" i="8"/>
  <c r="AH477" i="8"/>
  <c r="AJ482" i="8"/>
  <c r="AJ481" i="8"/>
  <c r="AD470" i="8"/>
  <c r="AD469" i="8"/>
  <c r="AB465" i="8"/>
  <c r="AE243" i="8"/>
  <c r="AD350" i="8" s="1"/>
  <c r="AA247" i="8"/>
  <c r="AF241" i="8"/>
  <c r="AH240" i="8"/>
  <c r="AG347" i="8" s="1"/>
  <c r="AI238" i="8"/>
  <c r="AF242" i="8"/>
  <c r="AE349" i="8" s="1"/>
  <c r="AA248" i="8" l="1"/>
  <c r="AA355" i="8"/>
  <c r="AH264" i="25"/>
  <c r="AH480" i="25"/>
  <c r="AH371" i="25"/>
  <c r="AH369" i="25"/>
  <c r="AH262" i="25"/>
  <c r="AH478" i="25"/>
  <c r="AH261" i="25"/>
  <c r="AH477" i="25"/>
  <c r="AH368" i="25"/>
  <c r="AH458" i="25"/>
  <c r="AH349" i="25"/>
  <c r="AH242" i="25"/>
  <c r="AD246" i="25"/>
  <c r="AD353" i="25"/>
  <c r="AD462" i="25"/>
  <c r="AC469" i="25"/>
  <c r="AC253" i="25"/>
  <c r="AC360" i="25"/>
  <c r="AF351" i="25"/>
  <c r="AF244" i="25"/>
  <c r="AF460" i="25"/>
  <c r="AL454" i="25"/>
  <c r="AL238" i="25"/>
  <c r="AL345" i="25"/>
  <c r="AH263" i="25"/>
  <c r="AH370" i="25"/>
  <c r="AH479" i="25"/>
  <c r="AH481" i="25"/>
  <c r="AH372" i="25"/>
  <c r="AH265" i="25"/>
  <c r="AE473" i="25"/>
  <c r="AE364" i="25"/>
  <c r="AE257" i="25"/>
  <c r="AE256" i="25"/>
  <c r="AE472" i="25"/>
  <c r="AE363" i="25"/>
  <c r="AC354" i="25"/>
  <c r="AC463" i="25"/>
  <c r="AC247" i="25"/>
  <c r="AE245" i="25"/>
  <c r="AE461" i="25"/>
  <c r="AE352" i="25"/>
  <c r="AJ240" i="25"/>
  <c r="AJ456" i="25"/>
  <c r="AJ347" i="25"/>
  <c r="AI241" i="25"/>
  <c r="AI457" i="25"/>
  <c r="AI348" i="25"/>
  <c r="AG459" i="25"/>
  <c r="AG350" i="25"/>
  <c r="AG243" i="25"/>
  <c r="AK346" i="25"/>
  <c r="AK455" i="25"/>
  <c r="AK239" i="25"/>
  <c r="AC252" i="25"/>
  <c r="AC468" i="25"/>
  <c r="AC359" i="25"/>
  <c r="AC467" i="25"/>
  <c r="AC358" i="25"/>
  <c r="AC251" i="25"/>
  <c r="AB355" i="25"/>
  <c r="AB464" i="25"/>
  <c r="AB248" i="25"/>
  <c r="AH345" i="8"/>
  <c r="AH346" i="8"/>
  <c r="AK484" i="8"/>
  <c r="AK268" i="8"/>
  <c r="AK375" i="8"/>
  <c r="AI372" i="8"/>
  <c r="AI371" i="8"/>
  <c r="AE348" i="8"/>
  <c r="Z354" i="8"/>
  <c r="AB245" i="8"/>
  <c r="AB352" i="8"/>
  <c r="AB246" i="8"/>
  <c r="AB353" i="8"/>
  <c r="AE364" i="8"/>
  <c r="AE363" i="8"/>
  <c r="AC360" i="8"/>
  <c r="AC359" i="8"/>
  <c r="AG368" i="8"/>
  <c r="AG367" i="8"/>
  <c r="AA356" i="8"/>
  <c r="AC253" i="8"/>
  <c r="AC252" i="8"/>
  <c r="AH239" i="8"/>
  <c r="AG261" i="8"/>
  <c r="AG260" i="8"/>
  <c r="AC244" i="8"/>
  <c r="AB351" i="8" s="1"/>
  <c r="AE472" i="8"/>
  <c r="AE473" i="8"/>
  <c r="AE257" i="8"/>
  <c r="AE256" i="8"/>
  <c r="AA249" i="8"/>
  <c r="AI265" i="8"/>
  <c r="AI264" i="8"/>
  <c r="AA465" i="8"/>
  <c r="AD460" i="8"/>
  <c r="AI454" i="8"/>
  <c r="AF457" i="8"/>
  <c r="AA463" i="8"/>
  <c r="AH456" i="8"/>
  <c r="AE459" i="8"/>
  <c r="AB461" i="8"/>
  <c r="AA464" i="8"/>
  <c r="AC469" i="8"/>
  <c r="AC468" i="8"/>
  <c r="AG477" i="8"/>
  <c r="AG476" i="8"/>
  <c r="AI481" i="8"/>
  <c r="AI480" i="8"/>
  <c r="AH455" i="8"/>
  <c r="AF458" i="8"/>
  <c r="AB462" i="8"/>
  <c r="AH238" i="8"/>
  <c r="Z247" i="8"/>
  <c r="AG240" i="8"/>
  <c r="AF347" i="8" s="1"/>
  <c r="AD243" i="8"/>
  <c r="AC350" i="8" s="1"/>
  <c r="AE241" i="8"/>
  <c r="AE457" i="8"/>
  <c r="AE242" i="8"/>
  <c r="AD349" i="8" s="1"/>
  <c r="AG346" i="8" l="1"/>
  <c r="AB359" i="25"/>
  <c r="AB252" i="25"/>
  <c r="AB468" i="25"/>
  <c r="AB467" i="25"/>
  <c r="AB358" i="25"/>
  <c r="AB251" i="25"/>
  <c r="AB250" i="25"/>
  <c r="AB466" i="25"/>
  <c r="AB357" i="25"/>
  <c r="AI456" i="25"/>
  <c r="AI347" i="25"/>
  <c r="AI240" i="25"/>
  <c r="AF243" i="25"/>
  <c r="AF459" i="25"/>
  <c r="AF350" i="25"/>
  <c r="AG479" i="25"/>
  <c r="AG263" i="25"/>
  <c r="AG370" i="25"/>
  <c r="AC246" i="25"/>
  <c r="AC353" i="25"/>
  <c r="AC462" i="25"/>
  <c r="AD256" i="25"/>
  <c r="AD472" i="25"/>
  <c r="AD363" i="25"/>
  <c r="AD255" i="25"/>
  <c r="AD471" i="25"/>
  <c r="AD362" i="25"/>
  <c r="AG477" i="25"/>
  <c r="AG261" i="25"/>
  <c r="AG368" i="25"/>
  <c r="AG367" i="25"/>
  <c r="AG260" i="25"/>
  <c r="AG476" i="25"/>
  <c r="AB354" i="25"/>
  <c r="AB247" i="25"/>
  <c r="AB463" i="25"/>
  <c r="AA248" i="25"/>
  <c r="AA355" i="25"/>
  <c r="AA464" i="25"/>
  <c r="AH348" i="25"/>
  <c r="AH457" i="25"/>
  <c r="AH241" i="25"/>
  <c r="AG458" i="25"/>
  <c r="AG242" i="25"/>
  <c r="AG349" i="25"/>
  <c r="AD245" i="25"/>
  <c r="AD352" i="25"/>
  <c r="AD461" i="25"/>
  <c r="AK238" i="25"/>
  <c r="AK345" i="25"/>
  <c r="AK454" i="25"/>
  <c r="AG262" i="25"/>
  <c r="AG369" i="25"/>
  <c r="AG478" i="25"/>
  <c r="AG264" i="25"/>
  <c r="AG480" i="25"/>
  <c r="AG371" i="25"/>
  <c r="AJ346" i="25"/>
  <c r="AJ455" i="25"/>
  <c r="AJ239" i="25"/>
  <c r="AE351" i="25"/>
  <c r="AE244" i="25"/>
  <c r="AE460" i="25"/>
  <c r="AD471" i="8"/>
  <c r="AG345" i="8"/>
  <c r="AA353" i="8"/>
  <c r="AD472" i="8"/>
  <c r="Z355" i="8"/>
  <c r="AA245" i="8"/>
  <c r="AF367" i="8"/>
  <c r="AF366" i="8"/>
  <c r="AH371" i="8"/>
  <c r="AH370" i="8"/>
  <c r="AB359" i="8"/>
  <c r="AB358" i="8"/>
  <c r="AA246" i="8"/>
  <c r="AD363" i="8"/>
  <c r="AD362" i="8"/>
  <c r="AJ483" i="8"/>
  <c r="AJ374" i="8"/>
  <c r="AJ267" i="8"/>
  <c r="AA352" i="8"/>
  <c r="AD348" i="8"/>
  <c r="AH454" i="8"/>
  <c r="AF260" i="8"/>
  <c r="AF259" i="8"/>
  <c r="AG239" i="8"/>
  <c r="AF346" i="8" s="1"/>
  <c r="AB252" i="8"/>
  <c r="AB251" i="8"/>
  <c r="AG456" i="8"/>
  <c r="Z248" i="8"/>
  <c r="AD256" i="8"/>
  <c r="AD255" i="8"/>
  <c r="AH264" i="8"/>
  <c r="AH263" i="8"/>
  <c r="AE458" i="8"/>
  <c r="AG455" i="8"/>
  <c r="AA462" i="8"/>
  <c r="AC460" i="8"/>
  <c r="AA461" i="8"/>
  <c r="AD459" i="8"/>
  <c r="AF476" i="8"/>
  <c r="AF475" i="8"/>
  <c r="Z463" i="8"/>
  <c r="AH480" i="8"/>
  <c r="AH479" i="8"/>
  <c r="AB468" i="8"/>
  <c r="AB467" i="8"/>
  <c r="Z464" i="8"/>
  <c r="AB244" i="8"/>
  <c r="AA351" i="8" s="1"/>
  <c r="AC459" i="8"/>
  <c r="AF240" i="8"/>
  <c r="AE347" i="8" s="1"/>
  <c r="AD242" i="8"/>
  <c r="AC349" i="8" s="1"/>
  <c r="AG238" i="8"/>
  <c r="AD241" i="8"/>
  <c r="Z353" i="8" l="1"/>
  <c r="Y354" i="8"/>
  <c r="AF478" i="25"/>
  <c r="AF369" i="25"/>
  <c r="AF262" i="25"/>
  <c r="AF349" i="25"/>
  <c r="AF242" i="25"/>
  <c r="AF458" i="25"/>
  <c r="AG457" i="25"/>
  <c r="AG241" i="25"/>
  <c r="AG348" i="25"/>
  <c r="AF476" i="25"/>
  <c r="AF367" i="25"/>
  <c r="AF260" i="25"/>
  <c r="AF259" i="25"/>
  <c r="AF475" i="25"/>
  <c r="AF366" i="25"/>
  <c r="AA466" i="25"/>
  <c r="AA357" i="25"/>
  <c r="AA250" i="25"/>
  <c r="AA249" i="25"/>
  <c r="AA356" i="25"/>
  <c r="AA465" i="25"/>
  <c r="AA467" i="25"/>
  <c r="AA358" i="25"/>
  <c r="AA251" i="25"/>
  <c r="AF477" i="25"/>
  <c r="AF368" i="25"/>
  <c r="AF261" i="25"/>
  <c r="AB353" i="25"/>
  <c r="AB246" i="25"/>
  <c r="AB462" i="25"/>
  <c r="AI239" i="25"/>
  <c r="AI455" i="25"/>
  <c r="AI346" i="25"/>
  <c r="Z248" i="25"/>
  <c r="Z464" i="25"/>
  <c r="Z355" i="25"/>
  <c r="AE459" i="25"/>
  <c r="AE243" i="25"/>
  <c r="AE350" i="25"/>
  <c r="AD460" i="25"/>
  <c r="AD244" i="25"/>
  <c r="AD351" i="25"/>
  <c r="AC245" i="25"/>
  <c r="AC352" i="25"/>
  <c r="AC461" i="25"/>
  <c r="AH240" i="25"/>
  <c r="AH347" i="25"/>
  <c r="AH456" i="25"/>
  <c r="AF370" i="25"/>
  <c r="AF479" i="25"/>
  <c r="AF263" i="25"/>
  <c r="AJ238" i="25"/>
  <c r="AJ454" i="25"/>
  <c r="AJ345" i="25"/>
  <c r="AA463" i="25"/>
  <c r="AA354" i="25"/>
  <c r="AA247" i="25"/>
  <c r="AC471" i="25"/>
  <c r="AC362" i="25"/>
  <c r="AC255" i="25"/>
  <c r="AC254" i="25"/>
  <c r="AC361" i="25"/>
  <c r="AC470" i="25"/>
  <c r="AF345" i="8"/>
  <c r="AC348" i="8"/>
  <c r="AA358" i="8"/>
  <c r="AA357" i="8"/>
  <c r="Y247" i="8"/>
  <c r="AC362" i="8"/>
  <c r="AC361" i="8"/>
  <c r="AC471" i="8"/>
  <c r="AI266" i="8"/>
  <c r="AI373" i="8"/>
  <c r="AI482" i="8"/>
  <c r="AE366" i="8"/>
  <c r="AE365" i="8"/>
  <c r="Z245" i="8"/>
  <c r="AG370" i="8"/>
  <c r="AG369" i="8"/>
  <c r="Z246" i="8"/>
  <c r="Y353" i="8" s="1"/>
  <c r="Z352" i="8"/>
  <c r="AE259" i="8"/>
  <c r="AE258" i="8"/>
  <c r="AF239" i="8"/>
  <c r="AE346" i="8" s="1"/>
  <c r="AA251" i="8"/>
  <c r="AA250" i="8"/>
  <c r="AG263" i="8"/>
  <c r="AG262" i="8"/>
  <c r="AC255" i="8"/>
  <c r="AC254" i="8"/>
  <c r="AC243" i="8"/>
  <c r="AB350" i="8" s="1"/>
  <c r="AC470" i="8"/>
  <c r="AF456" i="8"/>
  <c r="Y463" i="8"/>
  <c r="AF455" i="8"/>
  <c r="AD458" i="8"/>
  <c r="AB460" i="8"/>
  <c r="Z461" i="8"/>
  <c r="AA467" i="8"/>
  <c r="AA466" i="8"/>
  <c r="AG479" i="8"/>
  <c r="AG478" i="8"/>
  <c r="AD457" i="8"/>
  <c r="AE475" i="8"/>
  <c r="AE474" i="8"/>
  <c r="Z462" i="8"/>
  <c r="AG454" i="8"/>
  <c r="AC242" i="8"/>
  <c r="AC458" i="8"/>
  <c r="AC241" i="8"/>
  <c r="AE240" i="8"/>
  <c r="AD347" i="8" s="1"/>
  <c r="AA244" i="8"/>
  <c r="Z351" i="8" s="1"/>
  <c r="AF238" i="8"/>
  <c r="AE261" i="25" l="1"/>
  <c r="AE368" i="25"/>
  <c r="AE477" i="25"/>
  <c r="AG240" i="25"/>
  <c r="AG456" i="25"/>
  <c r="AG347" i="25"/>
  <c r="AI345" i="25"/>
  <c r="AI454" i="25"/>
  <c r="AI238" i="25"/>
  <c r="AF457" i="25"/>
  <c r="AF241" i="25"/>
  <c r="AF348" i="25"/>
  <c r="AB245" i="25"/>
  <c r="AB461" i="25"/>
  <c r="AB352" i="25"/>
  <c r="AE458" i="25"/>
  <c r="AE242" i="25"/>
  <c r="AE349" i="25"/>
  <c r="AB361" i="25"/>
  <c r="AB470" i="25"/>
  <c r="AB254" i="25"/>
  <c r="AB469" i="25"/>
  <c r="AB360" i="25"/>
  <c r="AB253" i="25"/>
  <c r="AC244" i="25"/>
  <c r="AC460" i="25"/>
  <c r="AC351" i="25"/>
  <c r="Z247" i="25"/>
  <c r="Z354" i="25"/>
  <c r="Z463" i="25"/>
  <c r="AE259" i="25"/>
  <c r="AE366" i="25"/>
  <c r="AE475" i="25"/>
  <c r="AE258" i="25"/>
  <c r="AE365" i="25"/>
  <c r="AE474" i="25"/>
  <c r="AE478" i="25"/>
  <c r="AE369" i="25"/>
  <c r="AE262" i="25"/>
  <c r="AH239" i="25"/>
  <c r="AH455" i="25"/>
  <c r="AH346" i="25"/>
  <c r="AA353" i="25"/>
  <c r="AA462" i="25"/>
  <c r="AA246" i="25"/>
  <c r="Z465" i="25"/>
  <c r="Z356" i="25"/>
  <c r="Z249" i="25"/>
  <c r="AE367" i="25"/>
  <c r="AE476" i="25"/>
  <c r="AE260" i="25"/>
  <c r="AD459" i="25"/>
  <c r="AD350" i="25"/>
  <c r="AD243" i="25"/>
  <c r="Z250" i="25"/>
  <c r="Z466" i="25"/>
  <c r="Z357" i="25"/>
  <c r="AE345" i="8"/>
  <c r="AB348" i="8"/>
  <c r="Y352" i="8"/>
  <c r="Y246" i="8"/>
  <c r="X353" i="8" s="1"/>
  <c r="AF369" i="8"/>
  <c r="AF368" i="8"/>
  <c r="AH481" i="8"/>
  <c r="AH265" i="8"/>
  <c r="AH372" i="8"/>
  <c r="AD365" i="8"/>
  <c r="AD364" i="8"/>
  <c r="AB349" i="8"/>
  <c r="Z357" i="8"/>
  <c r="Z356" i="8"/>
  <c r="Y245" i="8"/>
  <c r="AB361" i="8"/>
  <c r="AB360" i="8"/>
  <c r="AB470" i="8"/>
  <c r="Z250" i="8"/>
  <c r="Z249" i="8"/>
  <c r="AF262" i="8"/>
  <c r="AF261" i="8"/>
  <c r="AE239" i="8"/>
  <c r="AF454" i="8"/>
  <c r="AB243" i="8"/>
  <c r="AB254" i="8"/>
  <c r="AB253" i="8"/>
  <c r="AB469" i="8"/>
  <c r="AD258" i="8"/>
  <c r="AD257" i="8"/>
  <c r="AE456" i="8"/>
  <c r="AB459" i="8"/>
  <c r="AA460" i="8"/>
  <c r="AC457" i="8"/>
  <c r="AD474" i="8"/>
  <c r="AD473" i="8"/>
  <c r="Z466" i="8"/>
  <c r="Z465" i="8"/>
  <c r="AE455" i="8"/>
  <c r="AF478" i="8"/>
  <c r="AF477" i="8"/>
  <c r="Y461" i="8"/>
  <c r="Y462" i="8"/>
  <c r="AB241" i="8"/>
  <c r="AD240" i="8"/>
  <c r="AC347" i="8" s="1"/>
  <c r="Z244" i="8"/>
  <c r="Y351" i="8" s="1"/>
  <c r="AB458" i="8"/>
  <c r="AE238" i="8"/>
  <c r="AH454" i="25" l="1"/>
  <c r="AH345" i="25"/>
  <c r="AH238" i="25"/>
  <c r="AA461" i="25"/>
  <c r="AA245" i="25"/>
  <c r="AA352" i="25"/>
  <c r="AD260" i="25"/>
  <c r="AD476" i="25"/>
  <c r="AD367" i="25"/>
  <c r="AD475" i="25"/>
  <c r="AD259" i="25"/>
  <c r="AD366" i="25"/>
  <c r="AA253" i="25"/>
  <c r="AA360" i="25"/>
  <c r="AA469" i="25"/>
  <c r="AA359" i="25"/>
  <c r="AA252" i="25"/>
  <c r="AA468" i="25"/>
  <c r="AD458" i="25"/>
  <c r="AD242" i="25"/>
  <c r="AD349" i="25"/>
  <c r="AG239" i="25"/>
  <c r="AG455" i="25"/>
  <c r="AG346" i="25"/>
  <c r="Y463" i="25"/>
  <c r="Y247" i="25"/>
  <c r="Y354" i="25"/>
  <c r="AB244" i="25"/>
  <c r="AB460" i="25"/>
  <c r="AB351" i="25"/>
  <c r="AF240" i="25"/>
  <c r="AF347" i="25"/>
  <c r="AF456" i="25"/>
  <c r="Y356" i="25"/>
  <c r="Y249" i="25"/>
  <c r="Y465" i="25"/>
  <c r="Z246" i="25"/>
  <c r="Z353" i="25"/>
  <c r="Z462" i="25"/>
  <c r="AC243" i="25"/>
  <c r="AC459" i="25"/>
  <c r="AC350" i="25"/>
  <c r="AD365" i="25"/>
  <c r="AD474" i="25"/>
  <c r="AD258" i="25"/>
  <c r="AD257" i="25"/>
  <c r="AD364" i="25"/>
  <c r="AD473" i="25"/>
  <c r="Y248" i="25"/>
  <c r="Y355" i="25"/>
  <c r="Y464" i="25"/>
  <c r="AE241" i="25"/>
  <c r="AE348" i="25"/>
  <c r="AE457" i="25"/>
  <c r="AD477" i="25"/>
  <c r="AD368" i="25"/>
  <c r="AD261" i="25"/>
  <c r="X462" i="8"/>
  <c r="X246" i="8"/>
  <c r="X352" i="8"/>
  <c r="X245" i="8"/>
  <c r="AD239" i="8"/>
  <c r="AD346" i="8"/>
  <c r="AE368" i="8"/>
  <c r="AE367" i="8"/>
  <c r="AA360" i="8"/>
  <c r="AA359" i="8"/>
  <c r="AA243" i="8"/>
  <c r="AA350" i="8"/>
  <c r="Y356" i="8"/>
  <c r="Y355" i="8"/>
  <c r="AA468" i="8"/>
  <c r="AG371" i="8"/>
  <c r="AG264" i="8"/>
  <c r="AG480" i="8"/>
  <c r="AC364" i="8"/>
  <c r="AC363" i="8"/>
  <c r="AA469" i="8"/>
  <c r="AD345" i="8"/>
  <c r="Y249" i="8"/>
  <c r="Y248" i="8"/>
  <c r="AC257" i="8"/>
  <c r="AC256" i="8"/>
  <c r="AB242" i="8"/>
  <c r="AA348" i="8" s="1"/>
  <c r="AE261" i="8"/>
  <c r="AE260" i="8"/>
  <c r="Z460" i="8"/>
  <c r="AA459" i="8"/>
  <c r="AA253" i="8"/>
  <c r="AA252" i="8"/>
  <c r="AE454" i="8"/>
  <c r="AD456" i="8"/>
  <c r="X461" i="8"/>
  <c r="AE477" i="8"/>
  <c r="AE476" i="8"/>
  <c r="AC473" i="8"/>
  <c r="AC472" i="8"/>
  <c r="Y465" i="8"/>
  <c r="Y464" i="8"/>
  <c r="AB457" i="8"/>
  <c r="AD455" i="8"/>
  <c r="Y244" i="8"/>
  <c r="X351" i="8" s="1"/>
  <c r="Y460" i="8"/>
  <c r="AC240" i="8"/>
  <c r="AB347" i="8" s="1"/>
  <c r="AD238" i="8"/>
  <c r="AC239" i="8" l="1"/>
  <c r="W245" i="8"/>
  <c r="W352" i="8"/>
  <c r="AD457" i="25"/>
  <c r="AD348" i="25"/>
  <c r="AD241" i="25"/>
  <c r="Y353" i="25"/>
  <c r="Y462" i="25"/>
  <c r="Y246" i="25"/>
  <c r="AB459" i="25"/>
  <c r="AB350" i="25"/>
  <c r="AB243" i="25"/>
  <c r="AC458" i="25"/>
  <c r="AC242" i="25"/>
  <c r="AC349" i="25"/>
  <c r="X248" i="25"/>
  <c r="X464" i="25"/>
  <c r="X355" i="25"/>
  <c r="AA351" i="25"/>
  <c r="AA244" i="25"/>
  <c r="AA460" i="25"/>
  <c r="Z359" i="25"/>
  <c r="Z468" i="25"/>
  <c r="Z252" i="25"/>
  <c r="Z467" i="25"/>
  <c r="Z251" i="25"/>
  <c r="Z358" i="25"/>
  <c r="AC364" i="25"/>
  <c r="AC257" i="25"/>
  <c r="AC473" i="25"/>
  <c r="AC472" i="25"/>
  <c r="AC363" i="25"/>
  <c r="AC256" i="25"/>
  <c r="AG345" i="25"/>
  <c r="AG238" i="25"/>
  <c r="AG454" i="25"/>
  <c r="AC367" i="25"/>
  <c r="AC476" i="25"/>
  <c r="AC260" i="25"/>
  <c r="AC474" i="25"/>
  <c r="AC365" i="25"/>
  <c r="AC258" i="25"/>
  <c r="Z245" i="25"/>
  <c r="Z352" i="25"/>
  <c r="Z461" i="25"/>
  <c r="AF455" i="25"/>
  <c r="AF346" i="25"/>
  <c r="AF239" i="25"/>
  <c r="X354" i="25"/>
  <c r="X463" i="25"/>
  <c r="X247" i="25"/>
  <c r="AE240" i="25"/>
  <c r="AE347" i="25"/>
  <c r="AE456" i="25"/>
  <c r="AC475" i="25"/>
  <c r="AC366" i="25"/>
  <c r="AC259" i="25"/>
  <c r="AC345" i="8"/>
  <c r="Z468" i="8"/>
  <c r="Z467" i="8"/>
  <c r="Z350" i="8"/>
  <c r="AD367" i="8"/>
  <c r="AD366" i="8"/>
  <c r="AA242" i="8"/>
  <c r="AA349" i="8"/>
  <c r="X355" i="8"/>
  <c r="X354" i="8"/>
  <c r="Z243" i="8"/>
  <c r="Z359" i="8"/>
  <c r="Z358" i="8"/>
  <c r="AB363" i="8"/>
  <c r="AB362" i="8"/>
  <c r="AF479" i="8"/>
  <c r="AF263" i="8"/>
  <c r="AF370" i="8"/>
  <c r="AC346" i="8"/>
  <c r="AB239" i="8" s="1"/>
  <c r="AD454" i="8"/>
  <c r="Z459" i="8"/>
  <c r="AB256" i="8"/>
  <c r="AB255" i="8"/>
  <c r="Z252" i="8"/>
  <c r="Z251" i="8"/>
  <c r="X248" i="8"/>
  <c r="X247" i="8"/>
  <c r="AD260" i="8"/>
  <c r="AD259" i="8"/>
  <c r="AA241" i="8"/>
  <c r="AC456" i="8"/>
  <c r="W461" i="8"/>
  <c r="AB472" i="8"/>
  <c r="AB471" i="8"/>
  <c r="AD476" i="8"/>
  <c r="AD475" i="8"/>
  <c r="X464" i="8"/>
  <c r="X463" i="8"/>
  <c r="AA457" i="8"/>
  <c r="AC455" i="8"/>
  <c r="AA458" i="8"/>
  <c r="AC454" i="8"/>
  <c r="AB240" i="8"/>
  <c r="AA347" i="8" s="1"/>
  <c r="AB456" i="8"/>
  <c r="X244" i="8"/>
  <c r="W351" i="8" s="1"/>
  <c r="AB366" i="25" l="1"/>
  <c r="AB259" i="25"/>
  <c r="AB475" i="25"/>
  <c r="AB256" i="25"/>
  <c r="AB363" i="25"/>
  <c r="AB472" i="25"/>
  <c r="AB471" i="25"/>
  <c r="AB255" i="25"/>
  <c r="AB362" i="25"/>
  <c r="AA350" i="25"/>
  <c r="AA243" i="25"/>
  <c r="AA459" i="25"/>
  <c r="Z351" i="25"/>
  <c r="Z460" i="25"/>
  <c r="Z244" i="25"/>
  <c r="AF345" i="25"/>
  <c r="AF454" i="25"/>
  <c r="AF238" i="25"/>
  <c r="AB257" i="25"/>
  <c r="AB364" i="25"/>
  <c r="AB473" i="25"/>
  <c r="X462" i="25"/>
  <c r="X353" i="25"/>
  <c r="X246" i="25"/>
  <c r="Y461" i="25"/>
  <c r="Y245" i="25"/>
  <c r="Y352" i="25"/>
  <c r="Y358" i="25"/>
  <c r="Y251" i="25"/>
  <c r="Y467" i="25"/>
  <c r="Y466" i="25"/>
  <c r="Y250" i="25"/>
  <c r="Y357" i="25"/>
  <c r="AC348" i="25"/>
  <c r="AC457" i="25"/>
  <c r="AC241" i="25"/>
  <c r="AE239" i="25"/>
  <c r="AE455" i="25"/>
  <c r="AE346" i="25"/>
  <c r="AD347" i="25"/>
  <c r="AD240" i="25"/>
  <c r="AD456" i="25"/>
  <c r="AB258" i="25"/>
  <c r="AB474" i="25"/>
  <c r="AB365" i="25"/>
  <c r="Y350" i="8"/>
  <c r="W463" i="25"/>
  <c r="W247" i="25"/>
  <c r="W354" i="25"/>
  <c r="AB242" i="25"/>
  <c r="AB349" i="25"/>
  <c r="AB458" i="25"/>
  <c r="AB346" i="8"/>
  <c r="AA346" i="8" s="1"/>
  <c r="Z242" i="8"/>
  <c r="W354" i="8"/>
  <c r="W353" i="8"/>
  <c r="Y358" i="8"/>
  <c r="Y357" i="8"/>
  <c r="AA362" i="8"/>
  <c r="AA361" i="8"/>
  <c r="Z349" i="8"/>
  <c r="AE478" i="8"/>
  <c r="AE262" i="8"/>
  <c r="AE369" i="8"/>
  <c r="Y243" i="8"/>
  <c r="W462" i="8"/>
  <c r="Z348" i="8"/>
  <c r="AC366" i="8"/>
  <c r="AC365" i="8"/>
  <c r="Y251" i="8"/>
  <c r="Y250" i="8"/>
  <c r="AC238" i="8"/>
  <c r="AB345" i="8" s="1"/>
  <c r="Z241" i="8"/>
  <c r="AC259" i="8"/>
  <c r="AC258" i="8"/>
  <c r="AA255" i="8"/>
  <c r="AA254" i="8"/>
  <c r="Y466" i="8"/>
  <c r="W463" i="8"/>
  <c r="Y467" i="8"/>
  <c r="W247" i="8"/>
  <c r="W246" i="8"/>
  <c r="Z457" i="8"/>
  <c r="Z458" i="8"/>
  <c r="X460" i="8"/>
  <c r="AC475" i="8"/>
  <c r="AC474" i="8"/>
  <c r="Y459" i="8"/>
  <c r="AB455" i="8"/>
  <c r="AA471" i="8"/>
  <c r="AA470" i="8"/>
  <c r="W244" i="8"/>
  <c r="V351" i="8" s="1"/>
  <c r="AA240" i="8"/>
  <c r="Z347" i="8" s="1"/>
  <c r="X465" i="8" l="1"/>
  <c r="Y349" i="8"/>
  <c r="X461" i="25"/>
  <c r="X245" i="25"/>
  <c r="X352" i="25"/>
  <c r="AD239" i="25"/>
  <c r="AD346" i="25"/>
  <c r="AD455" i="25"/>
  <c r="AA364" i="25"/>
  <c r="AA257" i="25"/>
  <c r="AA473" i="25"/>
  <c r="AE345" i="25"/>
  <c r="AE454" i="25"/>
  <c r="AE238" i="25"/>
  <c r="AA365" i="25"/>
  <c r="AA258" i="25"/>
  <c r="AA474" i="25"/>
  <c r="Y244" i="25"/>
  <c r="Y460" i="25"/>
  <c r="Y351" i="25"/>
  <c r="W246" i="25"/>
  <c r="W353" i="25"/>
  <c r="W462" i="25"/>
  <c r="AB457" i="25"/>
  <c r="AB241" i="25"/>
  <c r="AB348" i="25"/>
  <c r="AA239" i="8"/>
  <c r="Z346" i="8" s="1"/>
  <c r="X350" i="8"/>
  <c r="X357" i="25"/>
  <c r="X466" i="25"/>
  <c r="X250" i="25"/>
  <c r="X356" i="25"/>
  <c r="X249" i="25"/>
  <c r="X465" i="25"/>
  <c r="AA362" i="25"/>
  <c r="AA255" i="25"/>
  <c r="AA471" i="25"/>
  <c r="AA361" i="25"/>
  <c r="AA254" i="25"/>
  <c r="AA470" i="25"/>
  <c r="AA242" i="25"/>
  <c r="AA458" i="25"/>
  <c r="AA349" i="25"/>
  <c r="AC347" i="25"/>
  <c r="AC456" i="25"/>
  <c r="AC240" i="25"/>
  <c r="AA256" i="25"/>
  <c r="AA472" i="25"/>
  <c r="AA363" i="25"/>
  <c r="Z350" i="25"/>
  <c r="Z459" i="25"/>
  <c r="Z243" i="25"/>
  <c r="X243" i="8"/>
  <c r="Y348" i="8"/>
  <c r="Y242" i="8"/>
  <c r="X242" i="8" s="1"/>
  <c r="Z361" i="8"/>
  <c r="Z360" i="8"/>
  <c r="AD261" i="8"/>
  <c r="AD368" i="8"/>
  <c r="AD477" i="8"/>
  <c r="AB365" i="8"/>
  <c r="AB364" i="8"/>
  <c r="X357" i="8"/>
  <c r="X356" i="8"/>
  <c r="V353" i="8"/>
  <c r="V352" i="8"/>
  <c r="AB238" i="8"/>
  <c r="AA345" i="8" s="1"/>
  <c r="X250" i="8"/>
  <c r="X249" i="8"/>
  <c r="AB258" i="8"/>
  <c r="AB257" i="8"/>
  <c r="Y241" i="8"/>
  <c r="V246" i="8"/>
  <c r="V245" i="8"/>
  <c r="Z254" i="8"/>
  <c r="Z253" i="8"/>
  <c r="V461" i="8"/>
  <c r="X466" i="8"/>
  <c r="X459" i="8"/>
  <c r="AB454" i="8"/>
  <c r="Y458" i="8"/>
  <c r="V462" i="8"/>
  <c r="Y457" i="8"/>
  <c r="W460" i="8"/>
  <c r="AB474" i="8"/>
  <c r="AB473" i="8"/>
  <c r="Z470" i="8"/>
  <c r="Z469" i="8"/>
  <c r="AA455" i="8"/>
  <c r="AA456" i="8"/>
  <c r="V244" i="8"/>
  <c r="Z240" i="8"/>
  <c r="Y347" i="8" s="1"/>
  <c r="X348" i="8" l="1"/>
  <c r="W350" i="8"/>
  <c r="X349" i="8"/>
  <c r="Z239" i="8"/>
  <c r="Y239" i="8" s="1"/>
  <c r="Z361" i="25"/>
  <c r="Z254" i="25"/>
  <c r="Z470" i="25"/>
  <c r="Z253" i="25"/>
  <c r="Z360" i="25"/>
  <c r="Z469" i="25"/>
  <c r="W243" i="8"/>
  <c r="X244" i="25"/>
  <c r="X351" i="25"/>
  <c r="X460" i="25"/>
  <c r="Z257" i="25"/>
  <c r="Z473" i="25"/>
  <c r="Z364" i="25"/>
  <c r="AD238" i="25"/>
  <c r="AD345" i="25"/>
  <c r="AD454" i="25"/>
  <c r="Y243" i="25"/>
  <c r="Y459" i="25"/>
  <c r="Y350" i="25"/>
  <c r="W356" i="25"/>
  <c r="W465" i="25"/>
  <c r="W249" i="25"/>
  <c r="W464" i="25"/>
  <c r="W248" i="25"/>
  <c r="W355" i="25"/>
  <c r="AC239" i="25"/>
  <c r="AC455" i="25"/>
  <c r="AC346" i="25"/>
  <c r="AB240" i="25"/>
  <c r="AB347" i="25"/>
  <c r="AB456" i="25"/>
  <c r="V462" i="25"/>
  <c r="V353" i="25"/>
  <c r="V246" i="25"/>
  <c r="W352" i="25"/>
  <c r="W245" i="25"/>
  <c r="W461" i="25"/>
  <c r="Z363" i="25"/>
  <c r="Z256" i="25"/>
  <c r="Z472" i="25"/>
  <c r="Z362" i="25"/>
  <c r="Z255" i="25"/>
  <c r="Z471" i="25"/>
  <c r="AA348" i="25"/>
  <c r="AA241" i="25"/>
  <c r="AA457" i="25"/>
  <c r="Z242" i="25"/>
  <c r="Z458" i="25"/>
  <c r="Z349" i="25"/>
  <c r="AA238" i="8"/>
  <c r="Z345" i="8" s="1"/>
  <c r="W464" i="8"/>
  <c r="W349" i="8"/>
  <c r="AA364" i="8"/>
  <c r="AA363" i="8"/>
  <c r="W465" i="8"/>
  <c r="W356" i="8"/>
  <c r="W355" i="8"/>
  <c r="U245" i="8"/>
  <c r="U352" i="8"/>
  <c r="AC476" i="8"/>
  <c r="AC260" i="8"/>
  <c r="AC367" i="8"/>
  <c r="Y360" i="8"/>
  <c r="Y359" i="8"/>
  <c r="U351" i="8"/>
  <c r="W459" i="8"/>
  <c r="X241" i="8"/>
  <c r="W249" i="8"/>
  <c r="W248" i="8"/>
  <c r="AA257" i="8"/>
  <c r="AA256" i="8"/>
  <c r="Y253" i="8"/>
  <c r="Y252" i="8"/>
  <c r="Z456" i="8"/>
  <c r="Z455" i="8"/>
  <c r="U461" i="8"/>
  <c r="X457" i="8"/>
  <c r="V460" i="8"/>
  <c r="X458" i="8"/>
  <c r="Y469" i="8"/>
  <c r="Y468" i="8"/>
  <c r="AA473" i="8"/>
  <c r="AA472" i="8"/>
  <c r="AA454" i="8"/>
  <c r="W242" i="8"/>
  <c r="Y240" i="8"/>
  <c r="X347" i="8" s="1"/>
  <c r="U244" i="8"/>
  <c r="W348" i="8" l="1"/>
  <c r="Y346" i="8"/>
  <c r="Z238" i="8"/>
  <c r="Y345" i="8" s="1"/>
  <c r="V350" i="8"/>
  <c r="X350" i="25"/>
  <c r="X459" i="25"/>
  <c r="X243" i="25"/>
  <c r="V349" i="8"/>
  <c r="V461" i="25"/>
  <c r="V352" i="25"/>
  <c r="V245" i="25"/>
  <c r="AA240" i="25"/>
  <c r="AA456" i="25"/>
  <c r="AA347" i="25"/>
  <c r="W244" i="25"/>
  <c r="W460" i="25"/>
  <c r="W351" i="25"/>
  <c r="AB239" i="25"/>
  <c r="AB346" i="25"/>
  <c r="AB455" i="25"/>
  <c r="Z348" i="25"/>
  <c r="Z457" i="25"/>
  <c r="Z241" i="25"/>
  <c r="U353" i="25"/>
  <c r="AC345" i="25"/>
  <c r="AC238" i="25"/>
  <c r="AC454" i="25"/>
  <c r="Y256" i="25"/>
  <c r="Y363" i="25"/>
  <c r="Y472" i="25"/>
  <c r="Y254" i="25"/>
  <c r="Y361" i="25"/>
  <c r="Y470" i="25"/>
  <c r="Y255" i="25"/>
  <c r="Y362" i="25"/>
  <c r="Y471" i="25"/>
  <c r="V248" i="25"/>
  <c r="V464" i="25"/>
  <c r="V355" i="25"/>
  <c r="V247" i="25"/>
  <c r="U246" i="25" s="1"/>
  <c r="V463" i="25"/>
  <c r="V354" i="25"/>
  <c r="Y253" i="25"/>
  <c r="Y360" i="25"/>
  <c r="Y469" i="25"/>
  <c r="Y468" i="25"/>
  <c r="Y252" i="25"/>
  <c r="Y359" i="25"/>
  <c r="V243" i="8"/>
  <c r="Y458" i="25"/>
  <c r="Y242" i="25"/>
  <c r="Y349" i="25"/>
  <c r="X346" i="8"/>
  <c r="AB475" i="8"/>
  <c r="AB259" i="8"/>
  <c r="AB366" i="8"/>
  <c r="Z363" i="8"/>
  <c r="Z362" i="8"/>
  <c r="V464" i="8"/>
  <c r="V355" i="8"/>
  <c r="V354" i="8"/>
  <c r="X359" i="8"/>
  <c r="X358" i="8"/>
  <c r="T351" i="8"/>
  <c r="Z454" i="8"/>
  <c r="V242" i="8"/>
  <c r="W241" i="8"/>
  <c r="V248" i="8"/>
  <c r="V247" i="8"/>
  <c r="X252" i="8"/>
  <c r="X251" i="8"/>
  <c r="Z256" i="8"/>
  <c r="Z255" i="8"/>
  <c r="V463" i="8"/>
  <c r="W458" i="8"/>
  <c r="Y456" i="8"/>
  <c r="U460" i="8"/>
  <c r="V459" i="8"/>
  <c r="W457" i="8"/>
  <c r="X468" i="8"/>
  <c r="X467" i="8"/>
  <c r="Y455" i="8"/>
  <c r="Z472" i="8"/>
  <c r="Z471" i="8"/>
  <c r="X240" i="8"/>
  <c r="W347" i="8" s="1"/>
  <c r="Y238" i="8"/>
  <c r="X345" i="8" s="1"/>
  <c r="T244" i="8"/>
  <c r="X239" i="8"/>
  <c r="U350" i="8" l="1"/>
  <c r="X252" i="25"/>
  <c r="X359" i="25"/>
  <c r="X468" i="25"/>
  <c r="X251" i="25"/>
  <c r="X467" i="25"/>
  <c r="X358" i="25"/>
  <c r="Z456" i="25"/>
  <c r="Z240" i="25"/>
  <c r="Z347" i="25"/>
  <c r="U349" i="8"/>
  <c r="U352" i="25"/>
  <c r="U461" i="25"/>
  <c r="U245" i="25"/>
  <c r="X360" i="25"/>
  <c r="X253" i="25"/>
  <c r="X469" i="25"/>
  <c r="AB454" i="25"/>
  <c r="AB345" i="25"/>
  <c r="AB238" i="25"/>
  <c r="W243" i="25"/>
  <c r="W459" i="25"/>
  <c r="W350" i="25"/>
  <c r="X349" i="25"/>
  <c r="X242" i="25"/>
  <c r="X458" i="25"/>
  <c r="X361" i="25"/>
  <c r="X254" i="25"/>
  <c r="X470" i="25"/>
  <c r="Y348" i="25"/>
  <c r="Y241" i="25"/>
  <c r="Y457" i="25"/>
  <c r="U243" i="8"/>
  <c r="T350" i="8" s="1"/>
  <c r="X362" i="25"/>
  <c r="X255" i="25"/>
  <c r="X471" i="25"/>
  <c r="AA239" i="25"/>
  <c r="AA346" i="25"/>
  <c r="AA455" i="25"/>
  <c r="U247" i="25"/>
  <c r="U354" i="25"/>
  <c r="U463" i="25"/>
  <c r="U462" i="25"/>
  <c r="V244" i="25"/>
  <c r="V460" i="25"/>
  <c r="V351" i="25"/>
  <c r="W346" i="8"/>
  <c r="Y362" i="8"/>
  <c r="Y361" i="8"/>
  <c r="U354" i="8"/>
  <c r="U353" i="8"/>
  <c r="W358" i="8"/>
  <c r="W357" i="8"/>
  <c r="V241" i="8"/>
  <c r="V348" i="8"/>
  <c r="AA474" i="8"/>
  <c r="AA258" i="8"/>
  <c r="AA365" i="8"/>
  <c r="Y255" i="8"/>
  <c r="Y254" i="8"/>
  <c r="U247" i="8"/>
  <c r="U462" i="8"/>
  <c r="U246" i="8"/>
  <c r="U242" i="8"/>
  <c r="W251" i="8"/>
  <c r="W250" i="8"/>
  <c r="U463" i="8"/>
  <c r="X456" i="8"/>
  <c r="T460" i="8"/>
  <c r="Y454" i="8"/>
  <c r="U459" i="8"/>
  <c r="W467" i="8"/>
  <c r="W466" i="8"/>
  <c r="Y471" i="8"/>
  <c r="Y470" i="8"/>
  <c r="V457" i="8"/>
  <c r="X455" i="8"/>
  <c r="V458" i="8"/>
  <c r="W240" i="8"/>
  <c r="V347" i="8" s="1"/>
  <c r="X238" i="8"/>
  <c r="W345" i="8" s="1"/>
  <c r="W239" i="8"/>
  <c r="T243" i="8" l="1"/>
  <c r="S350" i="8" s="1"/>
  <c r="T349" i="8"/>
  <c r="W458" i="25"/>
  <c r="W349" i="25"/>
  <c r="W242" i="25"/>
  <c r="U244" i="25"/>
  <c r="U351" i="25"/>
  <c r="U460" i="25"/>
  <c r="X241" i="25"/>
  <c r="X348" i="25"/>
  <c r="X457" i="25"/>
  <c r="V243" i="25"/>
  <c r="V459" i="25"/>
  <c r="V350" i="25"/>
  <c r="AA454" i="25"/>
  <c r="AA345" i="25"/>
  <c r="AA238" i="25"/>
  <c r="W361" i="25"/>
  <c r="W470" i="25"/>
  <c r="W254" i="25"/>
  <c r="T353" i="25"/>
  <c r="W358" i="25"/>
  <c r="W251" i="25"/>
  <c r="W467" i="25"/>
  <c r="W250" i="25"/>
  <c r="W357" i="25"/>
  <c r="W466" i="25"/>
  <c r="T352" i="25"/>
  <c r="T461" i="25"/>
  <c r="T245" i="25"/>
  <c r="W468" i="25"/>
  <c r="W359" i="25"/>
  <c r="W252" i="25"/>
  <c r="Z239" i="25"/>
  <c r="Z455" i="25"/>
  <c r="Z346" i="25"/>
  <c r="T246" i="25"/>
  <c r="W253" i="25"/>
  <c r="W469" i="25"/>
  <c r="W360" i="25"/>
  <c r="Y240" i="25"/>
  <c r="Y347" i="25"/>
  <c r="Y456" i="25"/>
  <c r="T462" i="25"/>
  <c r="V346" i="8"/>
  <c r="U348" i="8"/>
  <c r="Z257" i="8"/>
  <c r="Z364" i="8"/>
  <c r="Z473" i="8"/>
  <c r="U241" i="8"/>
  <c r="V357" i="8"/>
  <c r="V356" i="8"/>
  <c r="T353" i="8"/>
  <c r="T352" i="8"/>
  <c r="X361" i="8"/>
  <c r="X360" i="8"/>
  <c r="T246" i="8"/>
  <c r="T245" i="8"/>
  <c r="X254" i="8"/>
  <c r="X253" i="8"/>
  <c r="T461" i="8"/>
  <c r="T462" i="8"/>
  <c r="V250" i="8"/>
  <c r="V249" i="8"/>
  <c r="X454" i="8"/>
  <c r="W456" i="8"/>
  <c r="U458" i="8"/>
  <c r="W455" i="8"/>
  <c r="V466" i="8"/>
  <c r="V465" i="8"/>
  <c r="X470" i="8"/>
  <c r="X469" i="8"/>
  <c r="T459" i="8"/>
  <c r="U457" i="8"/>
  <c r="W238" i="8"/>
  <c r="V345" i="8" s="1"/>
  <c r="S243" i="8"/>
  <c r="T242" i="8"/>
  <c r="S349" i="8" s="1"/>
  <c r="V239" i="8"/>
  <c r="V240" i="8"/>
  <c r="U347" i="8" s="1"/>
  <c r="U350" i="25" l="1"/>
  <c r="U243" i="25"/>
  <c r="U459" i="25"/>
  <c r="V469" i="25"/>
  <c r="V253" i="25"/>
  <c r="V360" i="25"/>
  <c r="T244" i="25"/>
  <c r="T351" i="25"/>
  <c r="T460" i="25"/>
  <c r="Z345" i="25"/>
  <c r="Z238" i="25"/>
  <c r="Z454" i="25"/>
  <c r="V359" i="25"/>
  <c r="V468" i="25"/>
  <c r="V252" i="25"/>
  <c r="V458" i="25"/>
  <c r="V349" i="25"/>
  <c r="V242" i="25"/>
  <c r="W457" i="25"/>
  <c r="W241" i="25"/>
  <c r="W348" i="25"/>
  <c r="V250" i="25"/>
  <c r="V466" i="25"/>
  <c r="V357" i="25"/>
  <c r="V249" i="25"/>
  <c r="V465" i="25"/>
  <c r="V356" i="25"/>
  <c r="X456" i="25"/>
  <c r="X240" i="25"/>
  <c r="X347" i="25"/>
  <c r="Y346" i="25"/>
  <c r="Y455" i="25"/>
  <c r="Y239" i="25"/>
  <c r="V251" i="25"/>
  <c r="V467" i="25"/>
  <c r="V358" i="25"/>
  <c r="T348" i="8"/>
  <c r="S245" i="25"/>
  <c r="S461" i="25"/>
  <c r="S352" i="25"/>
  <c r="U346" i="8"/>
  <c r="U356" i="8"/>
  <c r="U355" i="8"/>
  <c r="Y256" i="8"/>
  <c r="Y363" i="8"/>
  <c r="Y472" i="8"/>
  <c r="S352" i="8"/>
  <c r="S351" i="8"/>
  <c r="S460" i="8"/>
  <c r="W360" i="8"/>
  <c r="W359" i="8"/>
  <c r="T241" i="8"/>
  <c r="S245" i="8"/>
  <c r="S244" i="8"/>
  <c r="U249" i="8"/>
  <c r="U248" i="8"/>
  <c r="W253" i="8"/>
  <c r="W252" i="8"/>
  <c r="S461" i="8"/>
  <c r="V456" i="8"/>
  <c r="T457" i="8"/>
  <c r="T458" i="8"/>
  <c r="W454" i="8"/>
  <c r="S459" i="8"/>
  <c r="V455" i="8"/>
  <c r="U465" i="8"/>
  <c r="U464" i="8"/>
  <c r="W469" i="8"/>
  <c r="W468" i="8"/>
  <c r="S242" i="8"/>
  <c r="R349" i="8" s="1"/>
  <c r="U239" i="8"/>
  <c r="V238" i="8"/>
  <c r="U345" i="8" s="1"/>
  <c r="U240" i="8"/>
  <c r="T347" i="8" s="1"/>
  <c r="S348" i="8" l="1"/>
  <c r="U358" i="25"/>
  <c r="U467" i="25"/>
  <c r="U251" i="25"/>
  <c r="U349" i="25"/>
  <c r="U242" i="25"/>
  <c r="U458" i="25"/>
  <c r="U249" i="25"/>
  <c r="U465" i="25"/>
  <c r="U356" i="25"/>
  <c r="U355" i="25"/>
  <c r="U464" i="25"/>
  <c r="U248" i="25"/>
  <c r="S351" i="25"/>
  <c r="S460" i="25"/>
  <c r="S244" i="25"/>
  <c r="X455" i="25"/>
  <c r="X346" i="25"/>
  <c r="X239" i="25"/>
  <c r="U250" i="25"/>
  <c r="U357" i="25"/>
  <c r="U466" i="25"/>
  <c r="U359" i="25"/>
  <c r="U468" i="25"/>
  <c r="U252" i="25"/>
  <c r="V457" i="25"/>
  <c r="V348" i="25"/>
  <c r="V241" i="25"/>
  <c r="W347" i="25"/>
  <c r="W240" i="25"/>
  <c r="W456" i="25"/>
  <c r="T243" i="25"/>
  <c r="T459" i="25"/>
  <c r="T350" i="25"/>
  <c r="Y454" i="25"/>
  <c r="Y238" i="25"/>
  <c r="Y345" i="25"/>
  <c r="R350" i="8"/>
  <c r="V359" i="8"/>
  <c r="V358" i="8"/>
  <c r="X471" i="8"/>
  <c r="X255" i="8"/>
  <c r="X362" i="8"/>
  <c r="T355" i="8"/>
  <c r="T354" i="8"/>
  <c r="T346" i="8"/>
  <c r="R244" i="8"/>
  <c r="R351" i="8"/>
  <c r="S241" i="8"/>
  <c r="R348" i="8" s="1"/>
  <c r="V252" i="8"/>
  <c r="V251" i="8"/>
  <c r="T248" i="8"/>
  <c r="T247" i="8"/>
  <c r="R460" i="8"/>
  <c r="R243" i="8"/>
  <c r="V454" i="8"/>
  <c r="U455" i="8"/>
  <c r="U456" i="8"/>
  <c r="S458" i="8"/>
  <c r="R459" i="8"/>
  <c r="T464" i="8"/>
  <c r="T463" i="8"/>
  <c r="S457" i="8"/>
  <c r="V468" i="8"/>
  <c r="V467" i="8"/>
  <c r="U238" i="8"/>
  <c r="T345" i="8" s="1"/>
  <c r="T239" i="8"/>
  <c r="R242" i="8"/>
  <c r="T240" i="8"/>
  <c r="S347" i="8" s="1"/>
  <c r="V456" i="25" l="1"/>
  <c r="V347" i="25"/>
  <c r="V240" i="25"/>
  <c r="R351" i="25"/>
  <c r="R244" i="25"/>
  <c r="R460" i="25"/>
  <c r="T349" i="25"/>
  <c r="T458" i="25"/>
  <c r="T242" i="25"/>
  <c r="T249" i="25"/>
  <c r="T465" i="25"/>
  <c r="T356" i="25"/>
  <c r="W455" i="25"/>
  <c r="W346" i="25"/>
  <c r="W239" i="25"/>
  <c r="U457" i="25"/>
  <c r="U348" i="25"/>
  <c r="U241" i="25"/>
  <c r="T251" i="25"/>
  <c r="T358" i="25"/>
  <c r="T467" i="25"/>
  <c r="T250" i="25"/>
  <c r="T357" i="25"/>
  <c r="T466" i="25"/>
  <c r="X345" i="25"/>
  <c r="X454" i="25"/>
  <c r="X238" i="25"/>
  <c r="T355" i="25"/>
  <c r="T464" i="25"/>
  <c r="T248" i="25"/>
  <c r="T463" i="25"/>
  <c r="T354" i="25"/>
  <c r="T247" i="25"/>
  <c r="S243" i="25"/>
  <c r="S350" i="25"/>
  <c r="S459" i="25"/>
  <c r="Q349" i="8"/>
  <c r="W470" i="8"/>
  <c r="W254" i="8"/>
  <c r="W361" i="8"/>
  <c r="U358" i="8"/>
  <c r="U357" i="8"/>
  <c r="Q243" i="8"/>
  <c r="Q350" i="8"/>
  <c r="S346" i="8"/>
  <c r="S354" i="8"/>
  <c r="S353" i="8"/>
  <c r="R241" i="8"/>
  <c r="Q348" i="8" s="1"/>
  <c r="S247" i="8"/>
  <c r="S246" i="8"/>
  <c r="U251" i="8"/>
  <c r="U250" i="8"/>
  <c r="U454" i="8"/>
  <c r="R458" i="8"/>
  <c r="Q459" i="8"/>
  <c r="R457" i="8"/>
  <c r="T456" i="8"/>
  <c r="T455" i="8"/>
  <c r="S463" i="8"/>
  <c r="S462" i="8"/>
  <c r="U467" i="8"/>
  <c r="U466" i="8"/>
  <c r="Q242" i="8"/>
  <c r="S239" i="8"/>
  <c r="T238" i="8"/>
  <c r="S345" i="8" s="1"/>
  <c r="S240" i="8"/>
  <c r="R347" i="8" s="1"/>
  <c r="S464" i="25" l="1"/>
  <c r="S355" i="25"/>
  <c r="S248" i="25"/>
  <c r="S465" i="25"/>
  <c r="S356" i="25"/>
  <c r="S249" i="25"/>
  <c r="S458" i="25"/>
  <c r="S242" i="25"/>
  <c r="S349" i="25"/>
  <c r="T241" i="25"/>
  <c r="T348" i="25"/>
  <c r="T457" i="25"/>
  <c r="R243" i="25"/>
  <c r="R459" i="25"/>
  <c r="R350" i="25"/>
  <c r="S247" i="25"/>
  <c r="S354" i="25"/>
  <c r="S463" i="25"/>
  <c r="S353" i="25"/>
  <c r="S462" i="25"/>
  <c r="S246" i="25"/>
  <c r="U456" i="25"/>
  <c r="U240" i="25"/>
  <c r="U347" i="25"/>
  <c r="W454" i="25"/>
  <c r="W345" i="25"/>
  <c r="W238" i="25"/>
  <c r="S466" i="25"/>
  <c r="S357" i="25"/>
  <c r="S250" i="25"/>
  <c r="V346" i="25"/>
  <c r="V455" i="25"/>
  <c r="V239" i="25"/>
  <c r="P349" i="8"/>
  <c r="R346" i="8"/>
  <c r="T357" i="8"/>
  <c r="T356" i="8"/>
  <c r="V360" i="8"/>
  <c r="V469" i="8"/>
  <c r="V253" i="8"/>
  <c r="R353" i="8"/>
  <c r="R352" i="8"/>
  <c r="T250" i="8"/>
  <c r="T249" i="8"/>
  <c r="Q241" i="8"/>
  <c r="P348" i="8" s="1"/>
  <c r="R246" i="8"/>
  <c r="R245" i="8"/>
  <c r="S455" i="8"/>
  <c r="Q458" i="8"/>
  <c r="S456" i="8"/>
  <c r="T454" i="8"/>
  <c r="T466" i="8"/>
  <c r="T465" i="8"/>
  <c r="R462" i="8"/>
  <c r="R461" i="8"/>
  <c r="Q457" i="8"/>
  <c r="R240" i="8"/>
  <c r="Q347" i="8" s="1"/>
  <c r="R239" i="8"/>
  <c r="S238" i="8"/>
  <c r="R345" i="8" s="1"/>
  <c r="P242" i="8"/>
  <c r="V345" i="25" l="1"/>
  <c r="V238" i="25"/>
  <c r="V454" i="25"/>
  <c r="S457" i="25"/>
  <c r="S348" i="25"/>
  <c r="S241" i="25"/>
  <c r="R354" i="25"/>
  <c r="R463" i="25"/>
  <c r="R247" i="25"/>
  <c r="R349" i="25"/>
  <c r="R242" i="25"/>
  <c r="R458" i="25"/>
  <c r="U455" i="25"/>
  <c r="U346" i="25"/>
  <c r="U239" i="25"/>
  <c r="R353" i="25"/>
  <c r="R246" i="25"/>
  <c r="R462" i="25"/>
  <c r="R245" i="25"/>
  <c r="R461" i="25"/>
  <c r="R352" i="25"/>
  <c r="R355" i="25"/>
  <c r="R248" i="25"/>
  <c r="R464" i="25"/>
  <c r="T347" i="25"/>
  <c r="T456" i="25"/>
  <c r="T240" i="25"/>
  <c r="R356" i="25"/>
  <c r="R249" i="25"/>
  <c r="R465" i="25"/>
  <c r="Q243" i="25"/>
  <c r="Q350" i="25"/>
  <c r="Q459" i="25"/>
  <c r="Q346" i="8"/>
  <c r="Q352" i="8"/>
  <c r="Q351" i="8"/>
  <c r="S356" i="8"/>
  <c r="S355" i="8"/>
  <c r="U359" i="8"/>
  <c r="U468" i="8"/>
  <c r="U252" i="8"/>
  <c r="S249" i="8"/>
  <c r="S248" i="8"/>
  <c r="Q245" i="8"/>
  <c r="Q244" i="8"/>
  <c r="P241" i="8"/>
  <c r="O348" i="8" s="1"/>
  <c r="S454" i="8"/>
  <c r="P457" i="8"/>
  <c r="P458" i="8"/>
  <c r="S465" i="8"/>
  <c r="S464" i="8"/>
  <c r="R455" i="8"/>
  <c r="Q461" i="8"/>
  <c r="Q460" i="8"/>
  <c r="R456" i="8"/>
  <c r="R238" i="8"/>
  <c r="Q345" i="8" s="1"/>
  <c r="Q239" i="8"/>
  <c r="Q240" i="8"/>
  <c r="P347" i="8" s="1"/>
  <c r="Q463" i="25" l="1"/>
  <c r="Q247" i="25"/>
  <c r="Q354" i="25"/>
  <c r="Q246" i="25"/>
  <c r="Q353" i="25"/>
  <c r="Q462" i="25"/>
  <c r="R457" i="25"/>
  <c r="R348" i="25"/>
  <c r="R241" i="25"/>
  <c r="S240" i="25"/>
  <c r="S456" i="25"/>
  <c r="S347" i="25"/>
  <c r="T346" i="25"/>
  <c r="T455" i="25"/>
  <c r="T239" i="25"/>
  <c r="Q245" i="25"/>
  <c r="Q461" i="25"/>
  <c r="Q352" i="25"/>
  <c r="Q460" i="25"/>
  <c r="Q244" i="25"/>
  <c r="P459" i="25" s="1"/>
  <c r="Q351" i="25"/>
  <c r="U345" i="25"/>
  <c r="U238" i="25"/>
  <c r="U454" i="25"/>
  <c r="Q355" i="25"/>
  <c r="Q248" i="25"/>
  <c r="Q464" i="25"/>
  <c r="P243" i="25"/>
  <c r="Q458" i="25"/>
  <c r="Q349" i="25"/>
  <c r="Q242" i="25"/>
  <c r="P351" i="8"/>
  <c r="P350" i="8"/>
  <c r="P346" i="8"/>
  <c r="T358" i="8"/>
  <c r="T251" i="8"/>
  <c r="T467" i="8"/>
  <c r="R355" i="8"/>
  <c r="R354" i="8"/>
  <c r="O241" i="8"/>
  <c r="P244" i="8"/>
  <c r="P243" i="8"/>
  <c r="R248" i="8"/>
  <c r="R247" i="8"/>
  <c r="Q456" i="8"/>
  <c r="R454" i="8"/>
  <c r="P460" i="8"/>
  <c r="P459" i="8"/>
  <c r="O457" i="8"/>
  <c r="Q455" i="8"/>
  <c r="R464" i="8"/>
  <c r="R463" i="8"/>
  <c r="P240" i="8"/>
  <c r="O347" i="8" s="1"/>
  <c r="P239" i="8"/>
  <c r="Q238" i="8"/>
  <c r="P345" i="8" s="1"/>
  <c r="R456" i="25" l="1"/>
  <c r="R240" i="25"/>
  <c r="R347" i="25"/>
  <c r="P350" i="25"/>
  <c r="Q241" i="25"/>
  <c r="Q348" i="25"/>
  <c r="Q457" i="25"/>
  <c r="O243" i="25"/>
  <c r="O459" i="25"/>
  <c r="S239" i="25"/>
  <c r="S346" i="25"/>
  <c r="S455" i="25"/>
  <c r="P242" i="25"/>
  <c r="P458" i="25"/>
  <c r="P349" i="25"/>
  <c r="T454" i="25"/>
  <c r="T345" i="25"/>
  <c r="T238" i="25"/>
  <c r="P247" i="25"/>
  <c r="P463" i="25"/>
  <c r="P354" i="25"/>
  <c r="P351" i="25"/>
  <c r="P460" i="25"/>
  <c r="P244" i="25"/>
  <c r="O350" i="25" s="1"/>
  <c r="P245" i="25"/>
  <c r="P352" i="25"/>
  <c r="P461" i="25"/>
  <c r="P246" i="25"/>
  <c r="P462" i="25"/>
  <c r="P353" i="25"/>
  <c r="Q354" i="8"/>
  <c r="Q353" i="8"/>
  <c r="O350" i="8"/>
  <c r="O349" i="8"/>
  <c r="O346" i="8"/>
  <c r="S357" i="8"/>
  <c r="S466" i="8"/>
  <c r="S250" i="8"/>
  <c r="Q247" i="8"/>
  <c r="Q246" i="8"/>
  <c r="O243" i="8"/>
  <c r="O242" i="8"/>
  <c r="Q454" i="8"/>
  <c r="P456" i="8"/>
  <c r="O459" i="8"/>
  <c r="P455" i="8"/>
  <c r="O458" i="8"/>
  <c r="Q463" i="8"/>
  <c r="Q462" i="8"/>
  <c r="O239" i="8"/>
  <c r="P238" i="8"/>
  <c r="O345" i="8" s="1"/>
  <c r="O240" i="8"/>
  <c r="N347" i="8" s="1"/>
  <c r="P348" i="25" l="1"/>
  <c r="P241" i="25"/>
  <c r="P457" i="25"/>
  <c r="O462" i="25"/>
  <c r="O353" i="25"/>
  <c r="O246" i="25"/>
  <c r="O352" i="25"/>
  <c r="O245" i="25"/>
  <c r="O461" i="25"/>
  <c r="O458" i="25"/>
  <c r="O242" i="25"/>
  <c r="O349" i="25"/>
  <c r="Q347" i="25"/>
  <c r="Q240" i="25"/>
  <c r="Q456" i="25"/>
  <c r="S238" i="25"/>
  <c r="S454" i="25"/>
  <c r="S345" i="25"/>
  <c r="O244" i="25"/>
  <c r="N459" i="25" s="1"/>
  <c r="O460" i="25"/>
  <c r="O351" i="25"/>
  <c r="R455" i="25"/>
  <c r="R239" i="25"/>
  <c r="R346" i="25"/>
  <c r="N346" i="8"/>
  <c r="N242" i="8"/>
  <c r="N349" i="8"/>
  <c r="P353" i="8"/>
  <c r="P352" i="8"/>
  <c r="R465" i="8"/>
  <c r="R249" i="8"/>
  <c r="R356" i="8"/>
  <c r="N348" i="8"/>
  <c r="N241" i="8"/>
  <c r="N457" i="8"/>
  <c r="P246" i="8"/>
  <c r="P245" i="8"/>
  <c r="O455" i="8"/>
  <c r="P454" i="8"/>
  <c r="O456" i="8"/>
  <c r="P462" i="8"/>
  <c r="P461" i="8"/>
  <c r="N458" i="8"/>
  <c r="O238" i="8"/>
  <c r="N345" i="8" s="1"/>
  <c r="N239" i="8"/>
  <c r="N240" i="8"/>
  <c r="R345" i="25" l="1"/>
  <c r="R454" i="25"/>
  <c r="R238" i="25"/>
  <c r="N242" i="25"/>
  <c r="N458" i="25"/>
  <c r="N349" i="25"/>
  <c r="N351" i="25"/>
  <c r="N244" i="25"/>
  <c r="N460" i="25"/>
  <c r="N350" i="25"/>
  <c r="P456" i="25"/>
  <c r="P347" i="25"/>
  <c r="P240" i="25"/>
  <c r="Q239" i="25"/>
  <c r="Q455" i="25"/>
  <c r="Q346" i="25"/>
  <c r="O241" i="25"/>
  <c r="O348" i="25"/>
  <c r="O457" i="25"/>
  <c r="N245" i="25"/>
  <c r="N352" i="25"/>
  <c r="N461" i="25"/>
  <c r="N243" i="25"/>
  <c r="M241" i="8"/>
  <c r="M348" i="8"/>
  <c r="M346" i="8"/>
  <c r="M347" i="8"/>
  <c r="Q464" i="8"/>
  <c r="Q355" i="8"/>
  <c r="Q248" i="8"/>
  <c r="O352" i="8"/>
  <c r="O351" i="8"/>
  <c r="O245" i="8"/>
  <c r="O244" i="8"/>
  <c r="M457" i="8"/>
  <c r="N455" i="8"/>
  <c r="O454" i="8"/>
  <c r="N456" i="8"/>
  <c r="O461" i="8"/>
  <c r="O460" i="8"/>
  <c r="M240" i="8"/>
  <c r="N238" i="8"/>
  <c r="M345" i="8" s="1"/>
  <c r="M239" i="8"/>
  <c r="N457" i="25" l="1"/>
  <c r="N348" i="25"/>
  <c r="N241" i="25"/>
  <c r="M460" i="25"/>
  <c r="M351" i="25"/>
  <c r="M244" i="25"/>
  <c r="P239" i="25"/>
  <c r="P455" i="25"/>
  <c r="P346" i="25"/>
  <c r="M459" i="25"/>
  <c r="M243" i="25"/>
  <c r="M350" i="25"/>
  <c r="O240" i="25"/>
  <c r="O456" i="25"/>
  <c r="O347" i="25"/>
  <c r="Q238" i="25"/>
  <c r="Q454" i="25"/>
  <c r="Q345" i="25"/>
  <c r="M349" i="25"/>
  <c r="M242" i="25"/>
  <c r="M458" i="25"/>
  <c r="L346" i="8"/>
  <c r="L347" i="8"/>
  <c r="N351" i="8"/>
  <c r="N350" i="8"/>
  <c r="P354" i="8"/>
  <c r="P463" i="8"/>
  <c r="P247" i="8"/>
  <c r="N244" i="8"/>
  <c r="N243" i="8"/>
  <c r="M456" i="8"/>
  <c r="M455" i="8"/>
  <c r="N454" i="8"/>
  <c r="N460" i="8"/>
  <c r="N459" i="8"/>
  <c r="M238" i="8"/>
  <c r="L345" i="8" s="1"/>
  <c r="L239" i="8"/>
  <c r="L240" i="8"/>
  <c r="L242" i="25" l="1"/>
  <c r="L349" i="25"/>
  <c r="L458" i="25"/>
  <c r="N456" i="25"/>
  <c r="N240" i="25"/>
  <c r="N347" i="25"/>
  <c r="M241" i="25"/>
  <c r="M457" i="25"/>
  <c r="M348" i="25"/>
  <c r="P345" i="25"/>
  <c r="P238" i="25"/>
  <c r="P454" i="25"/>
  <c r="O455" i="25"/>
  <c r="O346" i="25"/>
  <c r="O239" i="25"/>
  <c r="L350" i="25"/>
  <c r="L459" i="25"/>
  <c r="L243" i="25"/>
  <c r="O353" i="8"/>
  <c r="O462" i="8"/>
  <c r="O246" i="8"/>
  <c r="M350" i="8"/>
  <c r="M349" i="8"/>
  <c r="K346" i="8"/>
  <c r="M243" i="8"/>
  <c r="M242" i="8"/>
  <c r="L456" i="8"/>
  <c r="M459" i="8"/>
  <c r="M458" i="8"/>
  <c r="L455" i="8"/>
  <c r="M454" i="8"/>
  <c r="L238" i="8"/>
  <c r="K345" i="8" s="1"/>
  <c r="K239" i="8"/>
  <c r="L348" i="25" l="1"/>
  <c r="L241" i="25"/>
  <c r="L457" i="25"/>
  <c r="M240" i="25"/>
  <c r="M456" i="25"/>
  <c r="M347" i="25"/>
  <c r="N346" i="25"/>
  <c r="N455" i="25"/>
  <c r="N239" i="25"/>
  <c r="O454" i="25"/>
  <c r="O345" i="25"/>
  <c r="O238" i="25"/>
  <c r="K242" i="25"/>
  <c r="K349" i="25"/>
  <c r="K458" i="25"/>
  <c r="L349" i="8"/>
  <c r="L348" i="8"/>
  <c r="N352" i="8"/>
  <c r="N245" i="8"/>
  <c r="N461" i="8"/>
  <c r="L242" i="8"/>
  <c r="L241" i="8"/>
  <c r="L454" i="8"/>
  <c r="L458" i="8"/>
  <c r="L457" i="8"/>
  <c r="K455" i="8"/>
  <c r="K238" i="8"/>
  <c r="J345" i="8" s="1"/>
  <c r="L347" i="25" l="1"/>
  <c r="L240" i="25"/>
  <c r="L456" i="25"/>
  <c r="K241" i="25"/>
  <c r="K348" i="25"/>
  <c r="K457" i="25"/>
  <c r="M455" i="25"/>
  <c r="M239" i="25"/>
  <c r="M346" i="25"/>
  <c r="N238" i="25"/>
  <c r="N454" i="25"/>
  <c r="N345" i="25"/>
  <c r="K348" i="8"/>
  <c r="K347" i="8"/>
  <c r="M244" i="8"/>
  <c r="M460" i="8"/>
  <c r="M351" i="8"/>
  <c r="K241" i="8"/>
  <c r="K240" i="8"/>
  <c r="K454" i="8"/>
  <c r="K457" i="8"/>
  <c r="K456" i="8"/>
  <c r="J238" i="8"/>
  <c r="M454" i="25" l="1"/>
  <c r="M345" i="25"/>
  <c r="M238" i="25"/>
  <c r="K240" i="25"/>
  <c r="K456" i="25"/>
  <c r="K347" i="25"/>
  <c r="L346" i="25"/>
  <c r="L239" i="25"/>
  <c r="L455" i="25"/>
  <c r="J241" i="25"/>
  <c r="J348" i="25"/>
  <c r="J457" i="25"/>
  <c r="J456" i="8"/>
  <c r="J347" i="8"/>
  <c r="J346" i="8"/>
  <c r="L350" i="8"/>
  <c r="L459" i="8"/>
  <c r="L243" i="8"/>
  <c r="J240" i="8"/>
  <c r="J239" i="8"/>
  <c r="J454" i="8"/>
  <c r="J455" i="8"/>
  <c r="L454" i="25" l="1"/>
  <c r="L345" i="25"/>
  <c r="L238" i="25"/>
  <c r="K239" i="25"/>
  <c r="K455" i="25"/>
  <c r="K346" i="25"/>
  <c r="J456" i="25"/>
  <c r="J240" i="25"/>
  <c r="J347" i="25"/>
  <c r="I346" i="8"/>
  <c r="K349" i="8"/>
  <c r="K242" i="8"/>
  <c r="K458" i="8"/>
  <c r="I345" i="8"/>
  <c r="I239" i="8"/>
  <c r="I238" i="8"/>
  <c r="I455" i="8"/>
  <c r="I454" i="8"/>
  <c r="K454" i="25" l="1"/>
  <c r="K238" i="25"/>
  <c r="K345" i="25"/>
  <c r="J346" i="25"/>
  <c r="J455" i="25"/>
  <c r="J239" i="25"/>
  <c r="I240" i="25"/>
  <c r="I347" i="25"/>
  <c r="I456" i="25"/>
  <c r="H345" i="8"/>
  <c r="J348" i="8"/>
  <c r="J241" i="8"/>
  <c r="J457" i="8"/>
  <c r="H238" i="8"/>
  <c r="H454" i="8"/>
  <c r="I239" i="25" l="1"/>
  <c r="I455" i="25"/>
  <c r="I346" i="25"/>
  <c r="J454" i="25"/>
  <c r="J238" i="25"/>
  <c r="J345" i="25"/>
  <c r="I456" i="8"/>
  <c r="I347" i="8"/>
  <c r="I240" i="8"/>
  <c r="I454" i="25" l="1"/>
  <c r="I238" i="25"/>
  <c r="I345" i="25"/>
  <c r="H346" i="25"/>
  <c r="H239" i="25"/>
  <c r="H455" i="25"/>
  <c r="H239" i="8"/>
  <c r="H455" i="8"/>
  <c r="H346" i="8"/>
  <c r="H238" i="25" l="1"/>
  <c r="H454" i="25"/>
  <c r="H345" i="25"/>
  <c r="G345" i="8"/>
  <c r="G454" i="8"/>
  <c r="G238" i="8"/>
  <c r="C37" i="8" s="1"/>
  <c r="G238" i="25" l="1"/>
  <c r="G454" i="25"/>
  <c r="G345" i="25"/>
  <c r="C39" i="8"/>
  <c r="C8" i="7"/>
  <c r="C37" i="25" l="1"/>
  <c r="C7" i="7"/>
  <c r="D8" i="7" l="1"/>
  <c r="D7" i="7" s="1"/>
  <c r="E7" i="7" s="1"/>
  <c r="C39" i="25"/>
  <c r="E8" i="7" l="1"/>
  <c r="C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Yung</author>
  </authors>
  <commentList>
    <comment ref="C24" authorId="0" shapeId="0" xr:uid="{8F9E95ED-56A7-4313-BA83-F4484C99D59C}">
      <text>
        <r>
          <rPr>
            <b/>
            <sz val="9"/>
            <color indexed="81"/>
            <rFont val="Tahoma"/>
            <family val="2"/>
          </rPr>
          <t>2025.6 Cap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Yung</author>
  </authors>
  <commentList>
    <comment ref="C24" authorId="0" shapeId="0" xr:uid="{F531F920-BE7B-4886-96CD-8164183F2BC8}">
      <text>
        <r>
          <rPr>
            <b/>
            <sz val="9"/>
            <color indexed="81"/>
            <rFont val="Tahoma"/>
            <family val="2"/>
          </rPr>
          <t>2025.6 Cap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Lo, Marcus</author>
  </authors>
  <commentList>
    <comment ref="B44" authorId="0" shapeId="0" xr:uid="{93BE2AF9-EB4B-4556-8373-CADE23B67D61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As per S&amp;P, funds from operations (FFO) proposed to be calculated as EBITDA less net interest expense less current tax expense, subject to our analytical adjustments.</t>
        </r>
      </text>
    </comment>
  </commentList>
</comments>
</file>

<file path=xl/sharedStrings.xml><?xml version="1.0" encoding="utf-8"?>
<sst xmlns="http://schemas.openxmlformats.org/spreadsheetml/2006/main" count="826" uniqueCount="255">
  <si>
    <t>Issue Date</t>
  </si>
  <si>
    <t>Principal</t>
  </si>
  <si>
    <t>USD (4mil+6mil)</t>
  </si>
  <si>
    <t>Conversion Securities</t>
  </si>
  <si>
    <t>Series B Preferred Membershup Units</t>
  </si>
  <si>
    <t>Conversion Price</t>
  </si>
  <si>
    <t>Day Basis</t>
  </si>
  <si>
    <t>Actual/365</t>
  </si>
  <si>
    <t>Maturity Date</t>
  </si>
  <si>
    <t>USD</t>
  </si>
  <si>
    <t>May be extended by up to 12 months</t>
  </si>
  <si>
    <t>Interest Rate</t>
  </si>
  <si>
    <t>Payable annually in arrear on 31 Dec of each calendar year. All outstanding accrued interest (1 Jan 2026 to 14 July 2026) shall be payable on maturity date</t>
  </si>
  <si>
    <t>Prepayment</t>
  </si>
  <si>
    <t>May not be made without consent of Holder</t>
  </si>
  <si>
    <t>Conversion</t>
  </si>
  <si>
    <t>Prior to maturity date</t>
  </si>
  <si>
    <t>Total</t>
  </si>
  <si>
    <t>Valuation Date</t>
  </si>
  <si>
    <t>Results:</t>
  </si>
  <si>
    <t>Liability Component</t>
    <phoneticPr fontId="0" type="noConversion"/>
  </si>
  <si>
    <t>Conversion Component</t>
  </si>
  <si>
    <t>Fair Value</t>
  </si>
  <si>
    <t>Principal Outstanding</t>
    <phoneticPr fontId="0" type="noConversion"/>
  </si>
  <si>
    <t>Difference</t>
    <phoneticPr fontId="0" type="noConversion"/>
  </si>
  <si>
    <t>Date</t>
  </si>
  <si>
    <t>No. of Years</t>
  </si>
  <si>
    <t>Volatility</t>
  </si>
  <si>
    <t>Stock Price Binomial Tree</t>
  </si>
  <si>
    <t>Dividend Yield</t>
  </si>
  <si>
    <t>Bond Life (year)</t>
    <phoneticPr fontId="0" type="noConversion"/>
  </si>
  <si>
    <t>Redemption Premium (Maturity)</t>
    <phoneticPr fontId="0" type="noConversion"/>
  </si>
  <si>
    <t>Coupon</t>
    <phoneticPr fontId="0" type="noConversion"/>
  </si>
  <si>
    <t>Last Coupon Payment Date</t>
    <phoneticPr fontId="0" type="noConversion"/>
  </si>
  <si>
    <t>No. of Options</t>
    <phoneticPr fontId="0" type="noConversion"/>
  </si>
  <si>
    <t>Oustanding Number of Shares</t>
  </si>
  <si>
    <t>Total No. of Shares to be Issued</t>
    <phoneticPr fontId="0" type="noConversion"/>
  </si>
  <si>
    <t>Dilution Effect</t>
  </si>
  <si>
    <t>Steps</t>
  </si>
  <si>
    <t>Delta</t>
  </si>
  <si>
    <t>U</t>
  </si>
  <si>
    <t>D</t>
  </si>
  <si>
    <t>P</t>
  </si>
  <si>
    <t>1-P</t>
  </si>
  <si>
    <t>Total CB Value (HK$)</t>
    <phoneticPr fontId="0" type="noConversion"/>
  </si>
  <si>
    <t>Stock Price Binomial Tree</t>
    <phoneticPr fontId="0" type="noConversion"/>
  </si>
  <si>
    <t>Step</t>
  </si>
  <si>
    <t>Coupon Payment</t>
    <phoneticPr fontId="0" type="noConversion"/>
  </si>
  <si>
    <t>Interest earned</t>
  </si>
  <si>
    <t>Accumulated Interest</t>
  </si>
  <si>
    <t>Debt component</t>
    <phoneticPr fontId="0" type="noConversion"/>
  </si>
  <si>
    <t>Convert+Roll</t>
  </si>
  <si>
    <t>Conversion component</t>
    <phoneticPr fontId="0" type="noConversion"/>
  </si>
  <si>
    <t>Rfr</t>
  </si>
  <si>
    <t>OAS</t>
  </si>
  <si>
    <t>Risky Rate</t>
  </si>
  <si>
    <t>Ticker</t>
  </si>
  <si>
    <t>Issuer</t>
  </si>
  <si>
    <t>S&amp;P Rating</t>
  </si>
  <si>
    <t>Moody's Rating</t>
  </si>
  <si>
    <t>Fitch Rating</t>
  </si>
  <si>
    <t>OAS (bps)</t>
  </si>
  <si>
    <t>Firm OAS (bps)</t>
  </si>
  <si>
    <t>CCC+</t>
  </si>
  <si>
    <t>Caa1</t>
  </si>
  <si>
    <t>CCC</t>
  </si>
  <si>
    <t>Caa2</t>
  </si>
  <si>
    <t>Ca</t>
  </si>
  <si>
    <t>B</t>
  </si>
  <si>
    <t>Caa3</t>
  </si>
  <si>
    <t>State Date of Conversion Period</t>
  </si>
  <si>
    <t xml:space="preserve">End Date of Conversion Period </t>
  </si>
  <si>
    <t>Outstanding Principal of CB (USD)</t>
  </si>
  <si>
    <t>Accrued Interest (USD)</t>
  </si>
  <si>
    <t>Interest Payment</t>
  </si>
  <si>
    <t>Convert+Redeem</t>
  </si>
  <si>
    <t>Summary</t>
  </si>
  <si>
    <t>Spot Price of Series B Preferred Membership Units</t>
  </si>
  <si>
    <t>Full CB</t>
  </si>
  <si>
    <t>Straight Debt</t>
  </si>
  <si>
    <t>Principal Repayment</t>
  </si>
  <si>
    <t>PV</t>
  </si>
  <si>
    <t>TTM</t>
  </si>
  <si>
    <t>Total PV</t>
  </si>
  <si>
    <t>Liquidity</t>
  </si>
  <si>
    <t>Other Risk</t>
  </si>
  <si>
    <t>Discount Rate (Cont.)</t>
  </si>
  <si>
    <t>Strike Price (USD)</t>
  </si>
  <si>
    <t>Discount Rate (Annual)</t>
  </si>
  <si>
    <t>Risk-free Rate (Annual)</t>
  </si>
  <si>
    <t>Risk-free Rate (Cont.)</t>
  </si>
  <si>
    <t>Risky Rate:</t>
  </si>
  <si>
    <t>021240 KS Equity</t>
  </si>
  <si>
    <t>Coway Co Ltd</t>
  </si>
  <si>
    <t>192400 KS Equity</t>
  </si>
  <si>
    <t>Cuckoo Holdings Co Ltd</t>
  </si>
  <si>
    <t>SCNP IJ Equity</t>
  </si>
  <si>
    <t>Selaras Citra Nusantara Perkasa PT</t>
  </si>
  <si>
    <t>CROMPTON IN Equity</t>
  </si>
  <si>
    <t>Crompton Greaves Consumer Electricals Ltd</t>
  </si>
  <si>
    <t>000651 CH Equity</t>
  </si>
  <si>
    <t>Gree Electric Appliances Inc of Zhuhai</t>
  </si>
  <si>
    <t>002032 CH Equity</t>
  </si>
  <si>
    <t>Zhejiang Supor Co Ltd</t>
  </si>
  <si>
    <t>605117 CH Equity</t>
  </si>
  <si>
    <t>Ningbo Deye Technology Co Ltd</t>
  </si>
  <si>
    <t>5909 JP Equity</t>
  </si>
  <si>
    <t>Corona Corp</t>
  </si>
  <si>
    <t>5951 JP Equity</t>
  </si>
  <si>
    <t>Dainichi Co Ltd</t>
  </si>
  <si>
    <t>300247 CH Equity</t>
  </si>
  <si>
    <t>Youngy Health Co Ltd</t>
  </si>
  <si>
    <t>4609 TT Equity</t>
  </si>
  <si>
    <t>Airlux Electrical Co Ltd</t>
  </si>
  <si>
    <t>Name</t>
  </si>
  <si>
    <t>Average</t>
  </si>
  <si>
    <t>N/A</t>
  </si>
  <si>
    <t>Company Name</t>
  </si>
  <si>
    <t>Delos Living LLC</t>
  </si>
  <si>
    <t>Latest Fiscal Period</t>
  </si>
  <si>
    <t>Currency</t>
  </si>
  <si>
    <t>Ratio Analysis</t>
  </si>
  <si>
    <t>Advanced Scoring</t>
  </si>
  <si>
    <t>Simple Scoring</t>
  </si>
  <si>
    <t>No.</t>
  </si>
  <si>
    <t>Ratio</t>
  </si>
  <si>
    <t>Value</t>
  </si>
  <si>
    <t>Rating</t>
  </si>
  <si>
    <t>Score</t>
  </si>
  <si>
    <t>Ref</t>
  </si>
  <si>
    <t>Debt / EBITDA</t>
  </si>
  <si>
    <t>Aaa</t>
  </si>
  <si>
    <t>EBITA / Interest Expense</t>
  </si>
  <si>
    <t>Aa1</t>
  </si>
  <si>
    <t>Aa</t>
  </si>
  <si>
    <t>Aa2</t>
  </si>
  <si>
    <t>Revenue (in US$ billion)</t>
  </si>
  <si>
    <t>A</t>
  </si>
  <si>
    <t>A2</t>
  </si>
  <si>
    <t>RCF / Net Debt</t>
  </si>
  <si>
    <t>Aa3</t>
  </si>
  <si>
    <t>Baa</t>
  </si>
  <si>
    <t>Baa2</t>
  </si>
  <si>
    <t>EBITA Margin</t>
  </si>
  <si>
    <t>A1</t>
  </si>
  <si>
    <t>Ba</t>
  </si>
  <si>
    <t>Ba2</t>
  </si>
  <si>
    <t>Operating Margin</t>
  </si>
  <si>
    <t>B2</t>
  </si>
  <si>
    <t>FFO / Debt</t>
  </si>
  <si>
    <t>A3</t>
  </si>
  <si>
    <t>Caa</t>
  </si>
  <si>
    <t>(FFO + Int Exp) / Int Exp</t>
  </si>
  <si>
    <t>Baa1</t>
  </si>
  <si>
    <t>C</t>
  </si>
  <si>
    <t>EBITA / Average Assets</t>
  </si>
  <si>
    <t>CAPEX / Depreciation Expense</t>
  </si>
  <si>
    <t>Baa3</t>
  </si>
  <si>
    <t>Revenue Volatility</t>
  </si>
  <si>
    <t>Ba1</t>
  </si>
  <si>
    <t>Ba3</t>
  </si>
  <si>
    <t>B1</t>
  </si>
  <si>
    <t>Fin Stmt</t>
  </si>
  <si>
    <t>Year</t>
  </si>
  <si>
    <t>T</t>
  </si>
  <si>
    <t>T-1</t>
  </si>
  <si>
    <t>T-2</t>
  </si>
  <si>
    <t>T-3</t>
  </si>
  <si>
    <t>T-4</t>
  </si>
  <si>
    <t>T-5</t>
  </si>
  <si>
    <t>B3</t>
  </si>
  <si>
    <t>PL</t>
  </si>
  <si>
    <t>Revenue</t>
  </si>
  <si>
    <t>Cal</t>
  </si>
  <si>
    <t>Revenue Growth</t>
  </si>
  <si>
    <t>EBITDA</t>
  </si>
  <si>
    <t>Depreciation</t>
  </si>
  <si>
    <t>Expense: positive</t>
  </si>
  <si>
    <t>EBITA</t>
  </si>
  <si>
    <t>Operating Income (EBIT)</t>
  </si>
  <si>
    <t>Interest Expense</t>
  </si>
  <si>
    <t>BS</t>
  </si>
  <si>
    <t>Cash and Cash Equivalent</t>
  </si>
  <si>
    <t>Assets</t>
  </si>
  <si>
    <t>Short-Term Debt</t>
  </si>
  <si>
    <t>Long-Term Debt</t>
  </si>
  <si>
    <t>Debt</t>
  </si>
  <si>
    <t>Net Debt</t>
  </si>
  <si>
    <t>Deferred Taxes</t>
  </si>
  <si>
    <t>Minority Interest</t>
  </si>
  <si>
    <t>Book Equity</t>
  </si>
  <si>
    <t>Book Capitalization</t>
  </si>
  <si>
    <t>CF</t>
  </si>
  <si>
    <t>Funds from Operation (FFO)</t>
  </si>
  <si>
    <t>Preferred Dividends</t>
  </si>
  <si>
    <t>Common Dividends</t>
  </si>
  <si>
    <t>Minority Dividends</t>
  </si>
  <si>
    <t>Retained Cashflow (RCF)</t>
  </si>
  <si>
    <t>CAPEX</t>
  </si>
  <si>
    <t>in USD'000</t>
  </si>
  <si>
    <t>in USD</t>
  </si>
  <si>
    <t>Net Profit</t>
  </si>
  <si>
    <t>Add: Tax</t>
  </si>
  <si>
    <t>EBT</t>
  </si>
  <si>
    <t>Add: Interest</t>
  </si>
  <si>
    <t>EBIT</t>
  </si>
  <si>
    <t>Add: Amortisation</t>
  </si>
  <si>
    <t>Amortization of operating lease right of use assets</t>
  </si>
  <si>
    <t>Add: Depreciation</t>
  </si>
  <si>
    <t>Cash and cash equivalents</t>
  </si>
  <si>
    <t>Restricted cash</t>
  </si>
  <si>
    <t>Debt, current portion</t>
  </si>
  <si>
    <t>Operating lease liabilities, current portion</t>
  </si>
  <si>
    <t>Long term debt, net of current portion</t>
  </si>
  <si>
    <t>Operating lease liabilities, net of current portion</t>
  </si>
  <si>
    <t>Total NAV</t>
  </si>
  <si>
    <t>Capex</t>
  </si>
  <si>
    <t>BP2798786 Corp</t>
  </si>
  <si>
    <t>ZO4200051 Corp</t>
  </si>
  <si>
    <t>BM6056535 Corp</t>
  </si>
  <si>
    <t>ACProducts Holdings Inc</t>
  </si>
  <si>
    <t>Cornerstone Building Brands Inc</t>
  </si>
  <si>
    <t>CP Atlas Buyer Inc</t>
  </si>
  <si>
    <t>CCC-</t>
  </si>
  <si>
    <t>Total Principal Outstanding (USD)</t>
  </si>
  <si>
    <t>Based on allocation as at 2025/6/30</t>
  </si>
  <si>
    <t>ZB8403683 Corp</t>
  </si>
  <si>
    <t>BO2210397 Corp</t>
  </si>
  <si>
    <t>BO4852279 Corp</t>
  </si>
  <si>
    <t>YW5767903 Corp</t>
  </si>
  <si>
    <t>Vestel Elektronik Sanayi ve Ticaret AS</t>
  </si>
  <si>
    <t>Victoria PLC</t>
  </si>
  <si>
    <t>Wilsonart LLC</t>
  </si>
  <si>
    <t>B-</t>
  </si>
  <si>
    <t>Tenor</t>
  </si>
  <si>
    <t>270-Day Vol</t>
  </si>
  <si>
    <t>no air purifier in the product line (see website) as at 30 June 2025</t>
  </si>
  <si>
    <t>Moody's Financial Metrics™</t>
    <phoneticPr fontId="16" type="noConversion"/>
  </si>
  <si>
    <t>Not available for Financial Metrics™ in 2023</t>
    <phoneticPr fontId="16" type="noConversion"/>
  </si>
  <si>
    <r>
      <t xml:space="preserve">Financial Data </t>
    </r>
    <r>
      <rPr>
        <b/>
        <i/>
        <u/>
        <sz val="11"/>
        <color theme="1"/>
        <rFont val="Calibri"/>
        <family val="2"/>
        <scheme val="minor"/>
      </rPr>
      <t>(in local currency million, unless specified; all figures are show positive to their nature)</t>
    </r>
  </si>
  <si>
    <t>Total Asset in 2024</t>
  </si>
  <si>
    <t>Total Asset in 2023</t>
  </si>
  <si>
    <t>Backsolved and calibrated by day-1 valuation to match the issue price</t>
  </si>
  <si>
    <t>Extended Maturity Date</t>
  </si>
  <si>
    <t>Probability for Extension</t>
  </si>
  <si>
    <t>Assumed by the Client after discussion with the issuer</t>
  </si>
  <si>
    <t>Interest Payment Schedule (Extension):</t>
  </si>
  <si>
    <t>Interest Payment Schedule (No Extension):</t>
  </si>
  <si>
    <t>530-Day Vol</t>
  </si>
  <si>
    <t>No Extension Scenario</t>
  </si>
  <si>
    <t>Exension Scenario</t>
  </si>
  <si>
    <t>Prob% Weighted Average</t>
  </si>
  <si>
    <t>&lt;-- FV of the CB</t>
  </si>
  <si>
    <t>1.04-Y</t>
  </si>
  <si>
    <t>2.04-Y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</si>
</sst>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dd\ mmm\ yyyy"/>
    <numFmt numFmtId="168" formatCode="_([$€-2]* #,##0.00_);_([$€-2]* \(#,##0.00\);_([$€-2]* &quot;-&quot;??_)"/>
    <numFmt numFmtId="169" formatCode="_(* #,##0_);_(* \(#,##0\);_(* &quot;-&quot;??_);_(@_)"/>
    <numFmt numFmtId="170" formatCode="#,##0_ "/>
    <numFmt numFmtId="171" formatCode="0.000_ "/>
    <numFmt numFmtId="172" formatCode="ddd"/>
    <numFmt numFmtId="173" formatCode="#,##0.000_);[Red]\(#,##0.000\)"/>
    <numFmt numFmtId="174" formatCode="0.00_ "/>
    <numFmt numFmtId="175" formatCode="0.0%"/>
    <numFmt numFmtId="176" formatCode="0.000"/>
    <numFmt numFmtId="177" formatCode="0.000%"/>
    <numFmt numFmtId="178" formatCode="#,##0;[Red]#,##0"/>
    <numFmt numFmtId="179" formatCode="#,##0.000000"/>
    <numFmt numFmtId="180" formatCode="#,##0.000"/>
    <numFmt numFmtId="181" formatCode="[$-409]dddd"/>
    <numFmt numFmtId="182" formatCode="[$-409]d\-mmm\-yy;@"/>
    <numFmt numFmtId="183" formatCode="_-* #,##0.0000_-;\-* #,##0.0000_-;_-* &quot;-&quot;??_-;_-@_-"/>
    <numFmt numFmtId="184" formatCode="_(* #,##0.000_);_(* \(#,##0.0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0"/>
      <name val="Helv"/>
      <family val="2"/>
    </font>
    <font>
      <sz val="11"/>
      <color theme="1"/>
      <name val="Calibri"/>
      <family val="1"/>
      <charset val="136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2"/>
      <name val="新細明體"/>
      <family val="1"/>
      <charset val="136"/>
    </font>
    <font>
      <sz val="10"/>
      <color theme="0"/>
      <name val="Calibri"/>
      <family val="2"/>
    </font>
    <font>
      <b/>
      <sz val="10"/>
      <color theme="0" tint="-4.9989318521683403E-2"/>
      <name val="Calibri"/>
      <family val="2"/>
    </font>
    <font>
      <i/>
      <sz val="10"/>
      <color theme="0" tint="-0.34998626667073579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0" tint="-4.9989318521683403E-2"/>
      <name val="Calibri"/>
      <family val="2"/>
    </font>
    <font>
      <i/>
      <sz val="10"/>
      <color rgb="FFFF0000"/>
      <name val="Calibri"/>
      <family val="2"/>
    </font>
    <font>
      <sz val="10"/>
      <color theme="2" tint="-0.499984740745262"/>
      <name val="Calibri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" fillId="0" borderId="0"/>
    <xf numFmtId="168" fontId="4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0" fillId="0" borderId="0"/>
    <xf numFmtId="168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15" fillId="0" borderId="0"/>
    <xf numFmtId="43" fontId="15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9" fillId="0" borderId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168" fontId="6" fillId="0" borderId="0" xfId="3" applyFont="1"/>
    <xf numFmtId="0" fontId="8" fillId="2" borderId="0" xfId="5" applyFont="1" applyFill="1" applyAlignment="1">
      <alignment horizontal="left" vertical="center"/>
    </xf>
    <xf numFmtId="0" fontId="8" fillId="2" borderId="0" xfId="5" applyFont="1" applyFill="1" applyAlignment="1">
      <alignment horizontal="right" vertical="center"/>
    </xf>
    <xf numFmtId="168" fontId="9" fillId="0" borderId="0" xfId="4" applyFont="1" applyAlignment="1">
      <alignment vertical="center"/>
    </xf>
    <xf numFmtId="168" fontId="7" fillId="0" borderId="0" xfId="4" applyFont="1" applyAlignment="1">
      <alignment horizontal="left" vertical="center" indent="1"/>
    </xf>
    <xf numFmtId="165" fontId="7" fillId="0" borderId="0" xfId="9" applyNumberFormat="1" applyFont="1" applyFill="1" applyBorder="1" applyAlignment="1">
      <alignment horizontal="right" vertical="center"/>
    </xf>
    <xf numFmtId="9" fontId="6" fillId="0" borderId="0" xfId="10" applyFont="1" applyFill="1"/>
    <xf numFmtId="168" fontId="7" fillId="0" borderId="0" xfId="4" applyFont="1" applyAlignment="1">
      <alignment vertical="center"/>
    </xf>
    <xf numFmtId="170" fontId="7" fillId="0" borderId="0" xfId="4" applyNumberFormat="1" applyFont="1" applyAlignment="1">
      <alignment horizontal="right" vertical="center"/>
    </xf>
    <xf numFmtId="170" fontId="11" fillId="0" borderId="0" xfId="4" applyNumberFormat="1" applyFont="1" applyAlignment="1">
      <alignment horizontal="right" vertical="center"/>
    </xf>
    <xf numFmtId="168" fontId="6" fillId="0" borderId="0" xfId="12" applyFont="1">
      <alignment vertical="center"/>
    </xf>
    <xf numFmtId="4" fontId="6" fillId="0" borderId="0" xfId="12" applyNumberFormat="1" applyFont="1">
      <alignment vertical="center"/>
    </xf>
    <xf numFmtId="0" fontId="12" fillId="0" borderId="0" xfId="3" applyNumberFormat="1" applyFont="1"/>
    <xf numFmtId="0" fontId="6" fillId="0" borderId="0" xfId="3" applyNumberFormat="1" applyFont="1"/>
    <xf numFmtId="4" fontId="13" fillId="0" borderId="0" xfId="12" applyNumberFormat="1" applyFont="1">
      <alignment vertical="center"/>
    </xf>
    <xf numFmtId="0" fontId="14" fillId="0" borderId="0" xfId="3" applyNumberFormat="1" applyFont="1"/>
    <xf numFmtId="14" fontId="6" fillId="0" borderId="0" xfId="3" applyNumberFormat="1" applyFont="1"/>
    <xf numFmtId="167" fontId="8" fillId="2" borderId="0" xfId="5" applyNumberFormat="1" applyFont="1" applyFill="1" applyAlignment="1">
      <alignment horizontal="right" vertical="center"/>
    </xf>
    <xf numFmtId="171" fontId="6" fillId="0" borderId="0" xfId="3" applyNumberFormat="1" applyFont="1"/>
    <xf numFmtId="167" fontId="6" fillId="0" borderId="0" xfId="12" applyNumberFormat="1" applyFont="1">
      <alignment vertical="center"/>
    </xf>
    <xf numFmtId="37" fontId="6" fillId="0" borderId="0" xfId="13" applyNumberFormat="1" applyFont="1" applyFill="1" applyBorder="1" applyAlignment="1"/>
    <xf numFmtId="0" fontId="14" fillId="0" borderId="0" xfId="14" applyFont="1"/>
    <xf numFmtId="0" fontId="6" fillId="0" borderId="0" xfId="14" applyFont="1"/>
    <xf numFmtId="37" fontId="6" fillId="0" borderId="0" xfId="15" applyNumberFormat="1" applyFont="1" applyBorder="1"/>
    <xf numFmtId="168" fontId="16" fillId="0" borderId="0" xfId="3" applyFont="1"/>
    <xf numFmtId="168" fontId="13" fillId="0" borderId="0" xfId="12" applyFont="1">
      <alignment vertical="center"/>
    </xf>
    <xf numFmtId="168" fontId="7" fillId="0" borderId="0" xfId="3" applyFont="1"/>
    <xf numFmtId="171" fontId="6" fillId="0" borderId="0" xfId="12" applyNumberFormat="1" applyFont="1">
      <alignment vertical="center"/>
    </xf>
    <xf numFmtId="15" fontId="6" fillId="0" borderId="0" xfId="12" applyNumberFormat="1" applyFont="1">
      <alignment vertical="center"/>
    </xf>
    <xf numFmtId="0" fontId="6" fillId="0" borderId="0" xfId="12" applyNumberFormat="1" applyFont="1">
      <alignment vertical="center"/>
    </xf>
    <xf numFmtId="168" fontId="14" fillId="0" borderId="0" xfId="12" applyFont="1">
      <alignment vertical="center"/>
    </xf>
    <xf numFmtId="22" fontId="13" fillId="0" borderId="0" xfId="12" applyNumberFormat="1" applyFont="1">
      <alignment vertical="center"/>
    </xf>
    <xf numFmtId="22" fontId="6" fillId="0" borderId="0" xfId="12" applyNumberFormat="1" applyFont="1">
      <alignment vertical="center"/>
    </xf>
    <xf numFmtId="14" fontId="6" fillId="0" borderId="0" xfId="12" applyNumberFormat="1" applyFont="1">
      <alignment vertical="center"/>
    </xf>
    <xf numFmtId="10" fontId="6" fillId="0" borderId="0" xfId="12" applyNumberFormat="1" applyFont="1">
      <alignment vertical="center"/>
    </xf>
    <xf numFmtId="2" fontId="6" fillId="0" borderId="0" xfId="12" applyNumberFormat="1" applyFont="1">
      <alignment vertical="center"/>
    </xf>
    <xf numFmtId="173" fontId="6" fillId="0" borderId="0" xfId="12" applyNumberFormat="1" applyFont="1">
      <alignment vertical="center"/>
    </xf>
    <xf numFmtId="174" fontId="6" fillId="0" borderId="0" xfId="12" applyNumberFormat="1" applyFont="1">
      <alignment vertical="center"/>
    </xf>
    <xf numFmtId="168" fontId="7" fillId="0" borderId="0" xfId="12" applyFont="1">
      <alignment vertical="center"/>
    </xf>
    <xf numFmtId="9" fontId="7" fillId="0" borderId="0" xfId="12" applyNumberFormat="1" applyFont="1">
      <alignment vertical="center"/>
    </xf>
    <xf numFmtId="9" fontId="6" fillId="0" borderId="0" xfId="12" applyNumberFormat="1" applyFont="1">
      <alignment vertical="center"/>
    </xf>
    <xf numFmtId="10" fontId="7" fillId="0" borderId="0" xfId="3" applyNumberFormat="1" applyFont="1" applyAlignment="1">
      <alignment vertical="center"/>
    </xf>
    <xf numFmtId="169" fontId="7" fillId="0" borderId="0" xfId="12" applyNumberFormat="1" applyFont="1">
      <alignment vertical="center"/>
    </xf>
    <xf numFmtId="168" fontId="7" fillId="0" borderId="0" xfId="3" applyFont="1" applyAlignment="1">
      <alignment vertical="center"/>
    </xf>
    <xf numFmtId="165" fontId="7" fillId="0" borderId="0" xfId="16" applyNumberFormat="1" applyFont="1" applyAlignment="1">
      <alignment vertical="center"/>
    </xf>
    <xf numFmtId="175" fontId="7" fillId="0" borderId="0" xfId="12" applyNumberFormat="1" applyFont="1">
      <alignment vertical="center"/>
    </xf>
    <xf numFmtId="168" fontId="6" fillId="0" borderId="0" xfId="12" applyFont="1" applyAlignment="1"/>
    <xf numFmtId="0" fontId="7" fillId="0" borderId="0" xfId="17" applyNumberFormat="1" applyFont="1" applyAlignment="1">
      <alignment vertical="center"/>
    </xf>
    <xf numFmtId="165" fontId="7" fillId="0" borderId="0" xfId="16" applyNumberFormat="1" applyFont="1" applyFill="1" applyAlignment="1">
      <alignment vertical="center"/>
    </xf>
    <xf numFmtId="176" fontId="6" fillId="0" borderId="0" xfId="12" applyNumberFormat="1" applyFont="1">
      <alignment vertical="center"/>
    </xf>
    <xf numFmtId="177" fontId="7" fillId="0" borderId="0" xfId="17" applyNumberFormat="1" applyFont="1" applyAlignment="1">
      <alignment vertical="center"/>
    </xf>
    <xf numFmtId="178" fontId="14" fillId="0" borderId="3" xfId="12" applyNumberFormat="1" applyFont="1" applyBorder="1">
      <alignment vertical="center"/>
    </xf>
    <xf numFmtId="178" fontId="14" fillId="0" borderId="0" xfId="12" applyNumberFormat="1" applyFont="1">
      <alignment vertical="center"/>
    </xf>
    <xf numFmtId="168" fontId="17" fillId="0" borderId="0" xfId="12" applyFont="1">
      <alignment vertical="center"/>
    </xf>
    <xf numFmtId="179" fontId="17" fillId="0" borderId="0" xfId="12" applyNumberFormat="1" applyFont="1">
      <alignment vertical="center"/>
    </xf>
    <xf numFmtId="180" fontId="6" fillId="0" borderId="0" xfId="12" applyNumberFormat="1" applyFont="1">
      <alignment vertical="center"/>
    </xf>
    <xf numFmtId="173" fontId="6" fillId="0" borderId="0" xfId="3" applyNumberFormat="1" applyFont="1"/>
    <xf numFmtId="181" fontId="18" fillId="0" borderId="0" xfId="12" applyNumberFormat="1" applyFont="1">
      <alignment vertical="center"/>
    </xf>
    <xf numFmtId="38" fontId="6" fillId="0" borderId="0" xfId="12" applyNumberFormat="1" applyFont="1">
      <alignment vertical="center"/>
    </xf>
    <xf numFmtId="182" fontId="6" fillId="3" borderId="0" xfId="12" applyNumberFormat="1" applyFont="1" applyFill="1">
      <alignment vertical="center"/>
    </xf>
    <xf numFmtId="40" fontId="6" fillId="0" borderId="0" xfId="12" applyNumberFormat="1" applyFont="1">
      <alignment vertical="center"/>
    </xf>
    <xf numFmtId="168" fontId="9" fillId="0" borderId="0" xfId="3" applyFont="1" applyAlignment="1">
      <alignment vertical="center"/>
    </xf>
    <xf numFmtId="4" fontId="14" fillId="0" borderId="0" xfId="12" applyNumberFormat="1" applyFont="1">
      <alignment vertical="center"/>
    </xf>
    <xf numFmtId="38" fontId="6" fillId="0" borderId="0" xfId="12" applyNumberFormat="1" applyFont="1" applyAlignment="1">
      <alignment horizontal="right" vertical="center"/>
    </xf>
    <xf numFmtId="3" fontId="6" fillId="0" borderId="0" xfId="12" applyNumberFormat="1" applyFont="1" applyAlignment="1">
      <alignment horizontal="left" vertical="center"/>
    </xf>
    <xf numFmtId="3" fontId="6" fillId="4" borderId="0" xfId="12" applyNumberFormat="1" applyFont="1" applyFill="1">
      <alignment vertical="center"/>
    </xf>
    <xf numFmtId="3" fontId="6" fillId="0" borderId="0" xfId="12" applyNumberFormat="1" applyFont="1">
      <alignment vertical="center"/>
    </xf>
    <xf numFmtId="38" fontId="6" fillId="5" borderId="0" xfId="12" applyNumberFormat="1" applyFont="1" applyFill="1">
      <alignment vertical="center"/>
    </xf>
    <xf numFmtId="164" fontId="6" fillId="0" borderId="0" xfId="1" applyFont="1"/>
    <xf numFmtId="183" fontId="7" fillId="0" borderId="0" xfId="16" applyNumberFormat="1" applyFont="1" applyAlignment="1">
      <alignment vertical="center"/>
    </xf>
    <xf numFmtId="0" fontId="8" fillId="0" borderId="0" xfId="5" applyFont="1" applyAlignment="1">
      <alignment horizontal="left" vertical="center"/>
    </xf>
    <xf numFmtId="167" fontId="8" fillId="0" borderId="0" xfId="5" applyNumberFormat="1" applyFont="1" applyAlignment="1">
      <alignment horizontal="right" vertical="center"/>
    </xf>
    <xf numFmtId="165" fontId="6" fillId="0" borderId="0" xfId="1" applyNumberFormat="1" applyFont="1" applyFill="1" applyAlignment="1">
      <alignment vertical="center"/>
    </xf>
    <xf numFmtId="183" fontId="7" fillId="0" borderId="0" xfId="16" applyNumberFormat="1" applyFont="1" applyFill="1" applyAlignment="1">
      <alignment vertical="center"/>
    </xf>
    <xf numFmtId="168" fontId="6" fillId="0" borderId="0" xfId="12" applyFont="1" applyAlignment="1">
      <alignment horizontal="right" vertical="center"/>
    </xf>
    <xf numFmtId="4" fontId="6" fillId="0" borderId="0" xfId="12" applyNumberFormat="1" applyFont="1" applyAlignment="1">
      <alignment horizontal="right" vertical="center"/>
    </xf>
    <xf numFmtId="167" fontId="14" fillId="0" borderId="0" xfId="12" applyNumberFormat="1" applyFont="1" applyAlignment="1">
      <alignment horizontal="right" vertical="center"/>
    </xf>
    <xf numFmtId="4" fontId="14" fillId="0" borderId="0" xfId="12" applyNumberFormat="1" applyFont="1" applyAlignment="1">
      <alignment horizontal="right" vertical="center"/>
    </xf>
    <xf numFmtId="166" fontId="6" fillId="0" borderId="0" xfId="12" applyNumberFormat="1" applyFont="1" applyAlignment="1">
      <alignment horizontal="right" vertical="center"/>
    </xf>
    <xf numFmtId="166" fontId="6" fillId="0" borderId="1" xfId="12" applyNumberFormat="1" applyFont="1" applyBorder="1" applyAlignment="1">
      <alignment horizontal="right" vertical="center"/>
    </xf>
    <xf numFmtId="4" fontId="6" fillId="0" borderId="1" xfId="12" applyNumberFormat="1" applyFont="1" applyBorder="1" applyAlignment="1">
      <alignment horizontal="right" vertical="center"/>
    </xf>
    <xf numFmtId="10" fontId="6" fillId="0" borderId="0" xfId="12" applyNumberFormat="1" applyFont="1" applyAlignment="1">
      <alignment horizontal="right" vertical="center"/>
    </xf>
    <xf numFmtId="171" fontId="6" fillId="0" borderId="0" xfId="12" applyNumberFormat="1" applyFont="1" applyAlignment="1">
      <alignment horizontal="right" vertical="center"/>
    </xf>
    <xf numFmtId="9" fontId="7" fillId="0" borderId="0" xfId="12" applyNumberFormat="1" applyFont="1" applyAlignment="1">
      <alignment horizontal="right" vertical="center"/>
    </xf>
    <xf numFmtId="9" fontId="6" fillId="0" borderId="0" xfId="12" applyNumberFormat="1" applyFont="1" applyAlignment="1">
      <alignment horizontal="right" vertical="center"/>
    </xf>
    <xf numFmtId="169" fontId="7" fillId="0" borderId="0" xfId="12" applyNumberFormat="1" applyFont="1" applyAlignment="1">
      <alignment horizontal="right" vertical="center"/>
    </xf>
    <xf numFmtId="167" fontId="6" fillId="0" borderId="0" xfId="12" applyNumberFormat="1" applyFont="1" applyAlignment="1">
      <alignment horizontal="right" vertical="center"/>
    </xf>
    <xf numFmtId="165" fontId="7" fillId="0" borderId="0" xfId="16" applyNumberFormat="1" applyFont="1" applyFill="1" applyAlignment="1">
      <alignment horizontal="right" vertical="center"/>
    </xf>
    <xf numFmtId="183" fontId="7" fillId="0" borderId="0" xfId="16" applyNumberFormat="1" applyFont="1" applyFill="1" applyAlignment="1">
      <alignment horizontal="right" vertical="center"/>
    </xf>
    <xf numFmtId="0" fontId="7" fillId="0" borderId="0" xfId="17" applyNumberFormat="1" applyFont="1" applyFill="1" applyAlignment="1">
      <alignment horizontal="right" vertical="center"/>
    </xf>
    <xf numFmtId="0" fontId="6" fillId="0" borderId="0" xfId="12" applyNumberFormat="1" applyFont="1" applyAlignment="1">
      <alignment horizontal="right" vertical="center"/>
    </xf>
    <xf numFmtId="176" fontId="6" fillId="0" borderId="0" xfId="12" applyNumberFormat="1" applyFont="1" applyAlignment="1">
      <alignment horizontal="right" vertical="center"/>
    </xf>
    <xf numFmtId="178" fontId="14" fillId="0" borderId="0" xfId="12" applyNumberFormat="1" applyFont="1" applyAlignment="1">
      <alignment horizontal="right" vertical="center"/>
    </xf>
    <xf numFmtId="179" fontId="17" fillId="0" borderId="0" xfId="12" applyNumberFormat="1" applyFont="1" applyAlignment="1">
      <alignment horizontal="right" vertical="center"/>
    </xf>
    <xf numFmtId="168" fontId="17" fillId="0" borderId="0" xfId="12" applyFont="1" applyAlignment="1">
      <alignment horizontal="right" vertical="center"/>
    </xf>
    <xf numFmtId="10" fontId="14" fillId="0" borderId="2" xfId="12" applyNumberFormat="1" applyFont="1" applyBorder="1" applyAlignment="1">
      <alignment horizontal="right" vertical="center"/>
    </xf>
    <xf numFmtId="168" fontId="14" fillId="0" borderId="2" xfId="12" applyFont="1" applyBorder="1" applyAlignment="1">
      <alignment horizontal="right" vertical="center"/>
    </xf>
    <xf numFmtId="166" fontId="14" fillId="0" borderId="2" xfId="12" applyNumberFormat="1" applyFont="1" applyBorder="1" applyAlignment="1">
      <alignment horizontal="right" vertical="center"/>
    </xf>
    <xf numFmtId="10" fontId="6" fillId="0" borderId="0" xfId="2" applyNumberFormat="1" applyFont="1"/>
    <xf numFmtId="172" fontId="6" fillId="0" borderId="0" xfId="12" applyNumberFormat="1" applyFont="1" applyAlignment="1">
      <alignment horizontal="left" vertical="center"/>
    </xf>
    <xf numFmtId="10" fontId="6" fillId="0" borderId="0" xfId="2" applyNumberFormat="1" applyFont="1" applyAlignment="1">
      <alignment vertical="center"/>
    </xf>
    <xf numFmtId="10" fontId="6" fillId="0" borderId="0" xfId="2" applyNumberFormat="1" applyFont="1" applyAlignment="1">
      <alignment horizontal="right" vertical="center"/>
    </xf>
    <xf numFmtId="168" fontId="6" fillId="0" borderId="1" xfId="12" applyFont="1" applyBorder="1">
      <alignment vertical="center"/>
    </xf>
    <xf numFmtId="10" fontId="6" fillId="0" borderId="1" xfId="2" applyNumberFormat="1" applyFont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0" fontId="6" fillId="0" borderId="0" xfId="0" applyFont="1"/>
    <xf numFmtId="0" fontId="14" fillId="0" borderId="0" xfId="0" applyFont="1"/>
    <xf numFmtId="0" fontId="23" fillId="0" borderId="0" xfId="0" applyFont="1"/>
    <xf numFmtId="0" fontId="14" fillId="0" borderId="0" xfId="0" applyFont="1" applyAlignment="1">
      <alignment horizontal="right"/>
    </xf>
    <xf numFmtId="10" fontId="14" fillId="0" borderId="0" xfId="2" applyNumberFormat="1" applyFont="1"/>
    <xf numFmtId="0" fontId="6" fillId="0" borderId="0" xfId="23" applyFont="1"/>
    <xf numFmtId="10" fontId="6" fillId="0" borderId="0" xfId="23" applyNumberFormat="1" applyFont="1"/>
    <xf numFmtId="10" fontId="6" fillId="0" borderId="0" xfId="24" applyNumberFormat="1" applyFont="1" applyBorder="1"/>
    <xf numFmtId="0" fontId="6" fillId="0" borderId="1" xfId="23" applyFont="1" applyBorder="1"/>
    <xf numFmtId="10" fontId="6" fillId="0" borderId="1" xfId="24" applyNumberFormat="1" applyFont="1" applyBorder="1"/>
    <xf numFmtId="168" fontId="14" fillId="0" borderId="1" xfId="3" applyFont="1" applyBorder="1"/>
    <xf numFmtId="168" fontId="14" fillId="0" borderId="1" xfId="3" applyFont="1" applyBorder="1" applyAlignment="1">
      <alignment horizontal="right"/>
    </xf>
    <xf numFmtId="168" fontId="6" fillId="0" borderId="0" xfId="3" applyFont="1" applyAlignment="1">
      <alignment horizontal="right"/>
    </xf>
    <xf numFmtId="169" fontId="6" fillId="0" borderId="0" xfId="8" applyNumberFormat="1" applyFont="1"/>
    <xf numFmtId="168" fontId="6" fillId="0" borderId="1" xfId="3" applyFont="1" applyBorder="1"/>
    <xf numFmtId="168" fontId="6" fillId="0" borderId="1" xfId="3" applyFont="1" applyBorder="1" applyAlignment="1">
      <alignment horizontal="right"/>
    </xf>
    <xf numFmtId="169" fontId="6" fillId="0" borderId="1" xfId="8" applyNumberFormat="1" applyFont="1" applyBorder="1"/>
    <xf numFmtId="169" fontId="6" fillId="0" borderId="0" xfId="25" applyNumberFormat="1" applyFont="1"/>
    <xf numFmtId="167" fontId="6" fillId="0" borderId="0" xfId="0" applyNumberFormat="1" applyFont="1" applyAlignment="1">
      <alignment horizontal="left"/>
    </xf>
    <xf numFmtId="166" fontId="6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9" fontId="6" fillId="0" borderId="0" xfId="0" applyNumberFormat="1" applyFont="1" applyAlignment="1">
      <alignment horizontal="left"/>
    </xf>
    <xf numFmtId="167" fontId="6" fillId="0" borderId="1" xfId="0" applyNumberFormat="1" applyFont="1" applyBorder="1" applyAlignment="1">
      <alignment horizontal="left"/>
    </xf>
    <xf numFmtId="167" fontId="14" fillId="0" borderId="2" xfId="0" applyNumberFormat="1" applyFont="1" applyBorder="1" applyAlignment="1">
      <alignment horizontal="left"/>
    </xf>
    <xf numFmtId="166" fontId="6" fillId="7" borderId="0" xfId="12" applyNumberFormat="1" applyFont="1" applyFill="1" applyAlignment="1">
      <alignment horizontal="right" vertical="center"/>
    </xf>
    <xf numFmtId="4" fontId="6" fillId="7" borderId="0" xfId="12" applyNumberFormat="1" applyFont="1" applyFill="1" applyAlignment="1">
      <alignment horizontal="right" vertical="center"/>
    </xf>
    <xf numFmtId="167" fontId="6" fillId="7" borderId="0" xfId="0" applyNumberFormat="1" applyFont="1" applyFill="1" applyAlignment="1">
      <alignment horizontal="left"/>
    </xf>
    <xf numFmtId="177" fontId="6" fillId="0" borderId="0" xfId="23" applyNumberFormat="1" applyFont="1"/>
    <xf numFmtId="177" fontId="6" fillId="0" borderId="0" xfId="2" applyNumberFormat="1" applyFont="1"/>
    <xf numFmtId="2" fontId="6" fillId="0" borderId="0" xfId="23" applyNumberFormat="1" applyFont="1" applyAlignment="1">
      <alignment horizontal="left"/>
    </xf>
    <xf numFmtId="2" fontId="6" fillId="0" borderId="1" xfId="23" applyNumberFormat="1" applyFont="1" applyBorder="1" applyAlignment="1">
      <alignment horizontal="left"/>
    </xf>
    <xf numFmtId="177" fontId="6" fillId="0" borderId="1" xfId="23" applyNumberFormat="1" applyFont="1" applyBorder="1"/>
    <xf numFmtId="0" fontId="14" fillId="0" borderId="0" xfId="23" applyFont="1"/>
    <xf numFmtId="0" fontId="14" fillId="0" borderId="0" xfId="23" applyFont="1" applyAlignment="1">
      <alignment horizontal="right"/>
    </xf>
    <xf numFmtId="0" fontId="6" fillId="7" borderId="0" xfId="0" applyFont="1" applyFill="1"/>
    <xf numFmtId="0" fontId="6" fillId="7" borderId="1" xfId="0" applyFont="1" applyFill="1" applyBorder="1"/>
    <xf numFmtId="176" fontId="6" fillId="0" borderId="0" xfId="0" applyNumberFormat="1" applyFont="1"/>
    <xf numFmtId="37" fontId="6" fillId="0" borderId="0" xfId="10" applyNumberFormat="1" applyFont="1" applyFill="1"/>
    <xf numFmtId="0" fontId="2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6" borderId="0" xfId="0" applyFill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1" fontId="0" fillId="0" borderId="4" xfId="25" applyNumberFormat="1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10" fontId="0" fillId="7" borderId="4" xfId="0" applyNumberFormat="1" applyFill="1" applyBorder="1" applyAlignment="1">
      <alignment horizontal="center"/>
    </xf>
    <xf numFmtId="0" fontId="24" fillId="0" borderId="0" xfId="0" applyFont="1"/>
    <xf numFmtId="10" fontId="0" fillId="0" borderId="4" xfId="2" applyNumberFormat="1" applyFont="1" applyFill="1" applyBorder="1" applyAlignment="1">
      <alignment horizontal="center"/>
    </xf>
    <xf numFmtId="1" fontId="0" fillId="0" borderId="0" xfId="25" applyNumberFormat="1" applyFont="1" applyBorder="1" applyAlignment="1">
      <alignment horizontal="center"/>
    </xf>
    <xf numFmtId="10" fontId="0" fillId="7" borderId="4" xfId="2" applyNumberFormat="1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9" fontId="2" fillId="0" borderId="4" xfId="25" applyNumberFormat="1" applyFont="1" applyBorder="1" applyAlignment="1">
      <alignment horizontal="right"/>
    </xf>
    <xf numFmtId="0" fontId="2" fillId="0" borderId="4" xfId="25" applyNumberFormat="1" applyFont="1" applyBorder="1" applyAlignment="1">
      <alignment horizontal="right"/>
    </xf>
    <xf numFmtId="184" fontId="0" fillId="4" borderId="4" xfId="25" applyNumberFormat="1" applyFont="1" applyFill="1" applyBorder="1" applyAlignment="1">
      <alignment horizontal="right"/>
    </xf>
    <xf numFmtId="169" fontId="0" fillId="8" borderId="4" xfId="25" applyNumberFormat="1" applyFont="1" applyFill="1" applyBorder="1" applyAlignment="1">
      <alignment horizontal="right"/>
    </xf>
    <xf numFmtId="169" fontId="0" fillId="4" borderId="4" xfId="25" applyNumberFormat="1" applyFont="1" applyFill="1" applyBorder="1" applyAlignment="1">
      <alignment horizontal="right"/>
    </xf>
    <xf numFmtId="175" fontId="0" fillId="0" borderId="4" xfId="2" applyNumberFormat="1" applyFont="1" applyBorder="1" applyAlignment="1">
      <alignment horizontal="right"/>
    </xf>
    <xf numFmtId="169" fontId="0" fillId="0" borderId="4" xfId="25" applyNumberFormat="1" applyFont="1" applyBorder="1" applyAlignment="1">
      <alignment horizontal="right"/>
    </xf>
    <xf numFmtId="0" fontId="0" fillId="8" borderId="4" xfId="0" applyFill="1" applyBorder="1"/>
    <xf numFmtId="0" fontId="28" fillId="0" borderId="0" xfId="0" applyFont="1"/>
    <xf numFmtId="0" fontId="28" fillId="0" borderId="0" xfId="0" applyFont="1" applyAlignment="1">
      <alignment horizontal="right"/>
    </xf>
    <xf numFmtId="169" fontId="28" fillId="0" borderId="0" xfId="25" applyNumberFormat="1" applyFont="1" applyAlignment="1">
      <alignment horizontal="right"/>
    </xf>
    <xf numFmtId="169" fontId="28" fillId="0" borderId="0" xfId="0" applyNumberFormat="1" applyFont="1"/>
    <xf numFmtId="3" fontId="28" fillId="0" borderId="0" xfId="0" applyNumberFormat="1" applyFont="1"/>
    <xf numFmtId="168" fontId="23" fillId="0" borderId="0" xfId="3" applyFont="1"/>
    <xf numFmtId="0" fontId="6" fillId="0" borderId="0" xfId="23" applyFont="1" applyAlignment="1">
      <alignment horizontal="right"/>
    </xf>
    <xf numFmtId="10" fontId="6" fillId="0" borderId="1" xfId="23" applyNumberFormat="1" applyFont="1" applyBorder="1"/>
    <xf numFmtId="164" fontId="6" fillId="7" borderId="0" xfId="1" applyFont="1" applyFill="1"/>
    <xf numFmtId="37" fontId="6" fillId="7" borderId="0" xfId="13" applyNumberFormat="1" applyFont="1" applyFill="1" applyBorder="1" applyAlignment="1"/>
    <xf numFmtId="0" fontId="6" fillId="0" borderId="1" xfId="0" applyFont="1" applyBorder="1"/>
    <xf numFmtId="168" fontId="9" fillId="0" borderId="5" xfId="4" applyFont="1" applyBorder="1" applyAlignment="1">
      <alignment horizontal="left" vertical="center" indent="1"/>
    </xf>
    <xf numFmtId="165" fontId="9" fillId="0" borderId="5" xfId="9" applyNumberFormat="1" applyFont="1" applyFill="1" applyBorder="1" applyAlignment="1">
      <alignment horizontal="right" vertical="center"/>
    </xf>
    <xf numFmtId="168" fontId="7" fillId="0" borderId="0" xfId="11" applyFont="1"/>
    <xf numFmtId="168" fontId="9" fillId="0" borderId="0" xfId="4" applyFont="1" applyAlignment="1">
      <alignment horizontal="right" vertical="center"/>
    </xf>
    <xf numFmtId="168" fontId="9" fillId="4" borderId="0" xfId="4" applyFont="1" applyFill="1" applyAlignment="1">
      <alignment horizontal="right" vertical="center"/>
    </xf>
    <xf numFmtId="168" fontId="14" fillId="0" borderId="0" xfId="3" applyFont="1"/>
    <xf numFmtId="165" fontId="7" fillId="4" borderId="0" xfId="9" applyNumberFormat="1" applyFont="1" applyFill="1" applyBorder="1" applyAlignment="1">
      <alignment horizontal="right" vertical="center"/>
    </xf>
    <xf numFmtId="165" fontId="9" fillId="4" borderId="2" xfId="9" applyNumberFormat="1" applyFont="1" applyFill="1" applyBorder="1" applyAlignment="1">
      <alignment horizontal="right" vertical="center"/>
    </xf>
    <xf numFmtId="0" fontId="6" fillId="0" borderId="0" xfId="2" applyNumberFormat="1" applyFont="1"/>
  </cellXfs>
  <cellStyles count="26">
    <cellStyle name="Comma" xfId="1" builtinId="3"/>
    <cellStyle name="Comma 14" xfId="15" xr:uid="{AD5B12B7-D197-482C-9FAB-3F7E2C62E07A}"/>
    <cellStyle name="Comma 15" xfId="25" xr:uid="{7BE13366-AA4F-4738-8E9D-83BC3816E448}"/>
    <cellStyle name="Comma 16" xfId="7" xr:uid="{230AEBC7-5E3E-4120-B65F-ECB1257425EE}"/>
    <cellStyle name="Comma 2" xfId="8" xr:uid="{B65BD98B-1136-4213-804C-1451AF57C6D0}"/>
    <cellStyle name="Comma 2 2" xfId="16" xr:uid="{E948E78E-A9A7-4E0F-A6E9-5827BB2547CC}"/>
    <cellStyle name="Comma 3 5" xfId="20" xr:uid="{82E8443C-ED1A-4C20-90E4-F13766F5162C}"/>
    <cellStyle name="Normal" xfId="0" builtinId="0"/>
    <cellStyle name="Normal 2" xfId="3" xr:uid="{DDAA6520-A580-4A6E-A635-BD886FB5AE47}"/>
    <cellStyle name="Normal 3 2 2 2" xfId="19" xr:uid="{CE98B2A0-E941-4FF4-8EFC-5F2152A119A2}"/>
    <cellStyle name="Normal 4 7" xfId="18" xr:uid="{C5F25C4F-E2D5-4D4D-BAB6-C15C7B2DE460}"/>
    <cellStyle name="Normal 54" xfId="14" xr:uid="{448DF588-414B-42B4-8A74-8DB0E6811688}"/>
    <cellStyle name="Normal 55" xfId="23" xr:uid="{830E1E80-1F0B-4715-A295-6B67EFCA87F8}"/>
    <cellStyle name="Normal 56" xfId="6" xr:uid="{88D0B7F0-47A2-4BA4-996C-A9A2B6E644DE}"/>
    <cellStyle name="Per cent" xfId="2" builtinId="5"/>
    <cellStyle name="Percent 12" xfId="22" xr:uid="{191D0872-C4A5-44C0-AB7F-83531CF10DF0}"/>
    <cellStyle name="Percent 13" xfId="24" xr:uid="{F6A799E7-A2B7-4FCB-BC88-DC5A9220AB1F}"/>
    <cellStyle name="Percent 2" xfId="10" xr:uid="{AB7A2228-8AF7-4D9D-ABF4-D9F0ED9BC4B0}"/>
    <cellStyle name="Percent 2 3" xfId="21" xr:uid="{82B4DBCE-D276-4F8B-89D4-AC48C36C7C6B}"/>
    <cellStyle name="一般 2 2 3" xfId="11" xr:uid="{BCE97A09-0FF8-4783-9742-C6283766BE55}"/>
    <cellStyle name="一般 2 3" xfId="12" xr:uid="{051218C8-A870-4025-A30C-4A4615D63557}"/>
    <cellStyle name="一般 2 4 2" xfId="5" xr:uid="{CCAD95DB-AA7F-48BF-B475-390046D35279}"/>
    <cellStyle name="一般_Turbo Speed - Preference Share Valuation(070905)" xfId="4" xr:uid="{46E25D26-AA50-4E9A-BBFC-59BDAEC50DBC}"/>
    <cellStyle name="千分位 10 2" xfId="13" xr:uid="{8B9BBC71-9BDC-41CE-82B5-56C6B1F0A5CC}"/>
    <cellStyle name="千分位 20" xfId="9" xr:uid="{926413B8-D9AB-454E-8DD9-45460BEE557F}"/>
    <cellStyle name="百分比 2 6" xfId="17" xr:uid="{37358971-0557-48BC-B874-D421EFF93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7</xdr:col>
      <xdr:colOff>429646</xdr:colOff>
      <xdr:row>73</xdr:row>
      <xdr:rowOff>29596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D9606-71D5-C404-A7CA-25C0A202D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4392706"/>
          <a:ext cx="7298852" cy="7089302"/>
        </a:xfrm>
        <a:prstGeom prst="rect">
          <a:avLst/>
        </a:prstGeom>
      </xdr:spPr>
    </xdr:pic>
    <xdr:clientData/>
  </xdr:twoCellAnchor>
  <xdr:twoCellAnchor editAs="oneCell">
    <xdr:from>
      <xdr:col>7</xdr:col>
      <xdr:colOff>458439</xdr:colOff>
      <xdr:row>27</xdr:row>
      <xdr:rowOff>48722</xdr:rowOff>
    </xdr:from>
    <xdr:to>
      <xdr:col>17</xdr:col>
      <xdr:colOff>268940</xdr:colOff>
      <xdr:row>53</xdr:row>
      <xdr:rowOff>11205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838BF0-3D56-5347-A694-26E645083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2763" y="4284546"/>
          <a:ext cx="7127942" cy="4041424"/>
        </a:xfrm>
        <a:prstGeom prst="rect">
          <a:avLst/>
        </a:prstGeom>
      </xdr:spPr>
    </xdr:pic>
    <xdr:clientData/>
  </xdr:twoCellAnchor>
  <xdr:twoCellAnchor editAs="oneCell">
    <xdr:from>
      <xdr:col>7</xdr:col>
      <xdr:colOff>327912</xdr:colOff>
      <xdr:row>53</xdr:row>
      <xdr:rowOff>123591</xdr:rowOff>
    </xdr:from>
    <xdr:to>
      <xdr:col>17</xdr:col>
      <xdr:colOff>0</xdr:colOff>
      <xdr:row>72</xdr:row>
      <xdr:rowOff>56029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2AF9EB-1EF8-0186-9E0C-67139BE8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2236" y="8438356"/>
          <a:ext cx="6989529" cy="2913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54</xdr:row>
      <xdr:rowOff>61803</xdr:rowOff>
    </xdr:from>
    <xdr:to>
      <xdr:col>4</xdr:col>
      <xdr:colOff>0</xdr:colOff>
      <xdr:row>90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0849DA-3492-2690-ACE8-58256B89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8319978"/>
          <a:ext cx="5876925" cy="58246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12</xdr:col>
      <xdr:colOff>79309</xdr:colOff>
      <xdr:row>54</xdr:row>
      <xdr:rowOff>22412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0B38AF-AB7E-44ED-A30D-BC6E14645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118" y="6275294"/>
          <a:ext cx="11856691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5</xdr:col>
      <xdr:colOff>403412</xdr:colOff>
      <xdr:row>40</xdr:row>
      <xdr:rowOff>123363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3BB10-386A-5FEE-3487-933F3106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18" y="2667000"/>
          <a:ext cx="6768353" cy="3574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1</xdr:row>
      <xdr:rowOff>89648</xdr:rowOff>
    </xdr:from>
    <xdr:to>
      <xdr:col>25</xdr:col>
      <xdr:colOff>1</xdr:colOff>
      <xdr:row>11</xdr:row>
      <xdr:rowOff>116646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554453-523B-879E-F2B7-F9B00162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0942" y="246530"/>
          <a:ext cx="7261412" cy="15958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26346</xdr:rowOff>
    </xdr:from>
    <xdr:to>
      <xdr:col>25</xdr:col>
      <xdr:colOff>0</xdr:colOff>
      <xdr:row>21</xdr:row>
      <xdr:rowOff>119715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B922C0-5FA6-6116-D41B-6BDABE5D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0941" y="1908934"/>
          <a:ext cx="7261412" cy="15053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139732</xdr:rowOff>
    </xdr:from>
    <xdr:to>
      <xdr:col>20</xdr:col>
      <xdr:colOff>0</xdr:colOff>
      <xdr:row>33</xdr:row>
      <xdr:rowOff>14866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BC0462-D3D6-C715-9760-AAAD2A130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0941" y="3434261"/>
          <a:ext cx="4235824" cy="175772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25</xdr:col>
      <xdr:colOff>0</xdr:colOff>
      <xdr:row>45</xdr:row>
      <xdr:rowOff>124984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8FA2C-6CBC-821B-8C34-D7A85761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0941" y="5647765"/>
          <a:ext cx="7261412" cy="15369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100544</xdr:rowOff>
    </xdr:from>
    <xdr:to>
      <xdr:col>25</xdr:col>
      <xdr:colOff>0</xdr:colOff>
      <xdr:row>55</xdr:row>
      <xdr:rowOff>44824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867CD-9D2C-56CC-05D3-6EF304A4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50941" y="7160250"/>
          <a:ext cx="7261412" cy="151310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29947</xdr:rowOff>
    </xdr:from>
    <xdr:to>
      <xdr:col>20</xdr:col>
      <xdr:colOff>0</xdr:colOff>
      <xdr:row>66</xdr:row>
      <xdr:rowOff>74061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D4FE13-6647-6321-B2D7-9BAA3E80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50941" y="8658476"/>
          <a:ext cx="4235824" cy="17698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3</xdr:col>
      <xdr:colOff>713755</xdr:colOff>
      <xdr:row>82</xdr:row>
      <xdr:rowOff>84743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A601E9-514C-44F1-B811-8DFCDF2D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05450"/>
          <a:ext cx="4961905" cy="78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14</xdr:col>
      <xdr:colOff>8762</xdr:colOff>
      <xdr:row>73</xdr:row>
      <xdr:rowOff>18258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97560-F7B6-49FC-83D1-13AA72C43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50" y="5505450"/>
          <a:ext cx="6104762" cy="6333333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34</xdr:row>
      <xdr:rowOff>66675</xdr:rowOff>
    </xdr:from>
    <xdr:to>
      <xdr:col>24</xdr:col>
      <xdr:colOff>170682</xdr:colOff>
      <xdr:row>81</xdr:row>
      <xdr:rowOff>46676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FE42C2-2F25-4F30-8950-3C2F2C94A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0475" y="5572125"/>
          <a:ext cx="6142857" cy="7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07C2-EBA1-4298-B418-8197919246C0}">
  <sheetPr>
    <tabColor theme="9" tint="0.79998168889431442"/>
  </sheetPr>
  <dimension ref="B2:F20"/>
  <sheetViews>
    <sheetView zoomScale="85" zoomScaleNormal="85" workbookViewId="0">
      <selection activeCell="Q34" sqref="Q34"/>
    </sheetView>
  </sheetViews>
  <sheetFormatPr baseColWidth="10" defaultColWidth="9.1640625" defaultRowHeight="14"/>
  <cols>
    <col min="1" max="1" width="4" style="1" customWidth="1"/>
    <col min="2" max="5" width="22.6640625" style="1" customWidth="1"/>
    <col min="6" max="13" width="9.1640625" style="1"/>
    <col min="14" max="14" width="10.33203125" style="1" customWidth="1"/>
    <col min="15" max="16384" width="9.1640625" style="1"/>
  </cols>
  <sheetData>
    <row r="2" spans="2:6">
      <c r="B2" s="2" t="s">
        <v>76</v>
      </c>
      <c r="C2" s="3" t="s">
        <v>9</v>
      </c>
      <c r="D2" s="3"/>
      <c r="E2" s="3"/>
    </row>
    <row r="3" spans="2:6">
      <c r="B3" s="2" t="s">
        <v>18</v>
      </c>
      <c r="C3" s="18">
        <f>Input!C2</f>
        <v>45838</v>
      </c>
      <c r="D3" s="18"/>
      <c r="E3" s="18"/>
    </row>
    <row r="4" spans="2:6">
      <c r="B4" s="71"/>
      <c r="C4" s="72"/>
    </row>
    <row r="5" spans="2:6">
      <c r="B5" s="4" t="s">
        <v>19</v>
      </c>
      <c r="C5" s="187" t="s">
        <v>249</v>
      </c>
      <c r="D5" s="187" t="s">
        <v>250</v>
      </c>
      <c r="E5" s="188" t="s">
        <v>251</v>
      </c>
    </row>
    <row r="6" spans="2:6">
      <c r="B6" s="5" t="s">
        <v>20</v>
      </c>
      <c r="C6" s="6">
        <f>'Straight Debt'!F18</f>
        <v>7780000</v>
      </c>
      <c r="D6" s="6">
        <f>'Straight Debt_Extend'!F19</f>
        <v>6050000</v>
      </c>
      <c r="E6" s="190">
        <f>C6*(1-Input!$C$13)+D6*Input!$C$13</f>
        <v>6569000</v>
      </c>
    </row>
    <row r="7" spans="2:6">
      <c r="B7" s="5" t="s">
        <v>21</v>
      </c>
      <c r="C7" s="6">
        <f>C8-C6</f>
        <v>0</v>
      </c>
      <c r="D7" s="6">
        <f>D8-D6</f>
        <v>10000</v>
      </c>
      <c r="E7" s="190">
        <f>C7*(1-Input!$C$13)+D7*Input!$C$13</f>
        <v>7000</v>
      </c>
    </row>
    <row r="8" spans="2:6" ht="15" thickBot="1">
      <c r="B8" s="184" t="s">
        <v>22</v>
      </c>
      <c r="C8" s="185">
        <f>'Full CB'!C37</f>
        <v>7780000</v>
      </c>
      <c r="D8" s="185">
        <f>'Full CB_Extend'!C37</f>
        <v>6060000</v>
      </c>
      <c r="E8" s="191">
        <f>SUM(E6:E7)</f>
        <v>6576000</v>
      </c>
      <c r="F8" s="189" t="s">
        <v>252</v>
      </c>
    </row>
    <row r="9" spans="2:6" ht="15" thickTop="1">
      <c r="B9" s="186"/>
      <c r="C9" s="186"/>
    </row>
    <row r="10" spans="2:6">
      <c r="B10" s="8" t="s">
        <v>23</v>
      </c>
      <c r="C10" s="9">
        <f>'Full CB'!C22</f>
        <v>10000000</v>
      </c>
    </row>
    <row r="11" spans="2:6">
      <c r="B11" s="1" t="s">
        <v>24</v>
      </c>
      <c r="C11" s="143">
        <f>(E8-C10)</f>
        <v>-3424000</v>
      </c>
    </row>
    <row r="14" spans="2:6">
      <c r="C14" s="7"/>
    </row>
    <row r="18" spans="2:5">
      <c r="C18" s="10"/>
      <c r="D18" s="10"/>
      <c r="E18" s="10"/>
    </row>
    <row r="19" spans="2:5">
      <c r="B19" s="7"/>
      <c r="C19" s="9"/>
      <c r="D19" s="9"/>
      <c r="E19" s="9"/>
    </row>
    <row r="20" spans="2:5">
      <c r="B20" s="7"/>
      <c r="C20" s="9"/>
      <c r="D20" s="9"/>
      <c r="E2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F4C8-8200-49B4-B43E-5D46F8DFB063}">
  <sheetPr>
    <tabColor theme="7" tint="0.79998168889431442"/>
  </sheetPr>
  <dimension ref="B1:IW1138"/>
  <sheetViews>
    <sheetView tabSelected="1" topLeftCell="B1" zoomScale="116" zoomScaleNormal="85" workbookViewId="0">
      <selection activeCell="I4" sqref="I4:O4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11" customWidth="1"/>
    <col min="4" max="4" width="12.1640625" style="11" bestFit="1" customWidth="1"/>
    <col min="5" max="5" width="38" style="12" bestFit="1" customWidth="1"/>
    <col min="6" max="6" width="16.1640625" style="12" bestFit="1" customWidth="1"/>
    <col min="7" max="7" width="18.1640625" style="12" bestFit="1" customWidth="1"/>
    <col min="8" max="106" width="15.33203125" style="12" customWidth="1"/>
    <col min="107" max="107" width="25.6640625" style="12" customWidth="1"/>
    <col min="108" max="108" width="13.83203125" style="15" bestFit="1" customWidth="1"/>
    <col min="109" max="109" width="16.1640625" style="15" bestFit="1" customWidth="1"/>
    <col min="110" max="16384" width="9.1640625" style="12"/>
  </cols>
  <sheetData>
    <row r="1" spans="2:109" ht="12" customHeight="1"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09" ht="12" customHeight="1">
      <c r="B2" s="2" t="s">
        <v>78</v>
      </c>
      <c r="C2" s="3"/>
      <c r="G2" s="16" t="s">
        <v>25</v>
      </c>
      <c r="H2" s="17">
        <f>C5</f>
        <v>45121</v>
      </c>
      <c r="I2" s="17">
        <f t="array" ref="I2:L2">TRANSPOSE(Input!B16:B19)</f>
        <v>45291</v>
      </c>
      <c r="J2" s="17">
        <v>45657</v>
      </c>
      <c r="K2" s="17">
        <v>46022</v>
      </c>
      <c r="L2" s="17">
        <v>46217</v>
      </c>
      <c r="M2" s="17"/>
      <c r="N2" s="17"/>
      <c r="O2" s="17"/>
      <c r="P2" s="17"/>
      <c r="Q2" s="17"/>
      <c r="R2" s="17"/>
    </row>
    <row r="3" spans="2:109" ht="12" customHeight="1">
      <c r="B3" s="2" t="s">
        <v>18</v>
      </c>
      <c r="C3" s="18">
        <f>Input!C2</f>
        <v>45838</v>
      </c>
      <c r="G3" s="16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09" ht="12" customHeight="1">
      <c r="G4" s="16" t="s">
        <v>38</v>
      </c>
      <c r="H4" s="17"/>
      <c r="I4" s="181">
        <f>MIN( IF(I2&lt;C3, -1, ROUNDDOWN(YEARFRAC(I2, $C$3, 3)/$C$30, 0)+1), 100 )</f>
        <v>-1</v>
      </c>
      <c r="J4" s="181">
        <f>MIN( IF(J2&lt;C3, -1, ROUNDDOWN(YEARFRAC(J2, $C$3, 3)/$C$30, 0)+1), 100 )</f>
        <v>-1</v>
      </c>
      <c r="K4" s="69">
        <f>MIN( IF(K2&lt;C3, -1, ROUNDDOWN(YEARFRAC(K2, $C$3, 3)/$C$30, 0)+1), 100 )</f>
        <v>49</v>
      </c>
      <c r="L4" s="69">
        <f>MIN( IF(L2&lt;C3, -1, ROUNDDOWN(YEARFRAC(L2, $C$3, 3)/$C$30, 0)+1), 100 )</f>
        <v>100</v>
      </c>
      <c r="M4" s="69">
        <f>MIN( IF(M2&lt;C3, -1, ROUNDDOWN(YEARFRAC(M2, $C$3, 3)/$C$30, 0)+1), 100 )</f>
        <v>-1</v>
      </c>
      <c r="N4" s="14">
        <f>MIN( IF(N2&lt;C3, -1, ROUNDDOWN(YEARFRAC(N2, $C$3, 3)/$C$30, 0)+1), 100 )</f>
        <v>-1</v>
      </c>
      <c r="O4" s="192">
        <f>MIN( IF(O2&lt;C3, -1, ROUNDDOWN(YEARFRAC(O2, $C$3, 3)/$C$30, 0)+1), 100 )</f>
        <v>-1</v>
      </c>
      <c r="P4" s="14"/>
      <c r="Q4" s="14"/>
    </row>
    <row r="5" spans="2:109" ht="12" customHeight="1">
      <c r="B5" s="11" t="s">
        <v>0</v>
      </c>
      <c r="C5" s="20">
        <f>Input!C3</f>
        <v>45121</v>
      </c>
      <c r="D5" s="100">
        <f>C5</f>
        <v>45121</v>
      </c>
      <c r="G5" s="16" t="s">
        <v>74</v>
      </c>
      <c r="H5" s="14"/>
      <c r="I5" s="182"/>
      <c r="J5" s="182"/>
      <c r="K5" s="21">
        <f>Input!C18</f>
        <v>1000000</v>
      </c>
      <c r="L5" s="21">
        <f>Input!C19</f>
        <v>534246.57534246577</v>
      </c>
      <c r="M5" s="21"/>
      <c r="N5" s="21"/>
      <c r="O5" s="21"/>
      <c r="P5" s="21"/>
      <c r="Q5" s="21"/>
    </row>
    <row r="6" spans="2:109" ht="12" customHeight="1">
      <c r="B6" s="11" t="s">
        <v>8</v>
      </c>
      <c r="C6" s="20">
        <f>Input!C8</f>
        <v>46217</v>
      </c>
      <c r="D6" s="100">
        <f>C6</f>
        <v>46217</v>
      </c>
      <c r="G6" s="22"/>
      <c r="H6" s="23"/>
      <c r="I6" s="23"/>
      <c r="J6" s="23"/>
    </row>
    <row r="7" spans="2:109" ht="12" customHeight="1">
      <c r="B7" s="11" t="s">
        <v>70</v>
      </c>
      <c r="C7" s="20">
        <f>C5</f>
        <v>45121</v>
      </c>
      <c r="D7" s="100">
        <f>C7</f>
        <v>45121</v>
      </c>
      <c r="G7" s="22"/>
      <c r="H7" s="23"/>
      <c r="I7" s="24"/>
      <c r="J7" s="24"/>
    </row>
    <row r="8" spans="2:109" ht="12" customHeight="1">
      <c r="B8" s="11" t="s">
        <v>71</v>
      </c>
      <c r="C8" s="20">
        <f>C6</f>
        <v>46217</v>
      </c>
      <c r="D8" s="100">
        <f>C8</f>
        <v>46217</v>
      </c>
    </row>
    <row r="9" spans="2:109" ht="12" customHeight="1">
      <c r="B9" s="11" t="s">
        <v>77</v>
      </c>
      <c r="C9" s="73">
        <v>1226574.0437873304</v>
      </c>
      <c r="D9" s="11" t="s">
        <v>225</v>
      </c>
    </row>
    <row r="10" spans="2:109" s="11" customFormat="1" ht="12" customHeight="1">
      <c r="B10" s="11" t="s">
        <v>87</v>
      </c>
      <c r="C10" s="73">
        <f>Input!C6</f>
        <v>5484545.1900000004</v>
      </c>
      <c r="D10" s="25"/>
      <c r="DD10" s="26"/>
      <c r="DE10" s="26"/>
    </row>
    <row r="11" spans="2:109" s="11" customFormat="1" ht="12" customHeight="1">
      <c r="B11" s="11" t="s">
        <v>88</v>
      </c>
      <c r="C11" s="105">
        <f>'Risky Rate'!C7</f>
        <v>0.49075828269489269</v>
      </c>
      <c r="D11" s="25"/>
      <c r="DD11" s="26"/>
      <c r="DE11" s="26"/>
    </row>
    <row r="12" spans="2:109" s="11" customFormat="1" ht="12" customHeight="1">
      <c r="B12" s="11" t="s">
        <v>86</v>
      </c>
      <c r="C12" s="35">
        <f>LN(1+C11)</f>
        <v>0.39928490506460207</v>
      </c>
      <c r="D12" s="25"/>
      <c r="DD12" s="26"/>
      <c r="DE12" s="26"/>
    </row>
    <row r="13" spans="2:109" s="11" customFormat="1" ht="12" customHeight="1">
      <c r="B13" s="11" t="s">
        <v>89</v>
      </c>
      <c r="C13" s="105">
        <f>'Risky Rate'!C3</f>
        <v>3.9623726027397256E-2</v>
      </c>
      <c r="D13" s="25"/>
      <c r="DD13" s="26"/>
      <c r="DE13" s="26"/>
    </row>
    <row r="14" spans="2:109" s="11" customFormat="1" ht="12" customHeight="1">
      <c r="B14" s="11" t="s">
        <v>90</v>
      </c>
      <c r="C14" s="35">
        <f>LN(1+C13)</f>
        <v>3.8858845790450687E-2</v>
      </c>
      <c r="D14" s="25"/>
      <c r="DD14" s="26"/>
      <c r="DE14" s="26"/>
    </row>
    <row r="15" spans="2:109" s="11" customFormat="1" ht="12" customHeight="1">
      <c r="B15" s="11" t="s">
        <v>27</v>
      </c>
      <c r="C15" s="35">
        <f>Vol!G14</f>
        <v>0.37833444444444436</v>
      </c>
      <c r="D15" s="25"/>
      <c r="DD15" s="26"/>
      <c r="DE15" s="26"/>
    </row>
    <row r="16" spans="2:109" s="11" customFormat="1" ht="12" customHeight="1">
      <c r="B16" s="11" t="s">
        <v>29</v>
      </c>
      <c r="C16" s="35">
        <v>0</v>
      </c>
      <c r="D16" s="25"/>
      <c r="DD16" s="26"/>
      <c r="DE16" s="26"/>
    </row>
    <row r="17" spans="2:257" s="11" customFormat="1" ht="12" customHeight="1">
      <c r="B17" s="11" t="s">
        <v>30</v>
      </c>
      <c r="C17" s="28">
        <f>YEARFRAC(C3,C6,3)</f>
        <v>1.0383561643835617</v>
      </c>
      <c r="D17" s="27"/>
      <c r="DD17" s="26"/>
      <c r="DE17" s="26"/>
    </row>
    <row r="18" spans="2:257" s="11" customFormat="1" ht="12" customHeight="1">
      <c r="B18" s="39" t="s">
        <v>31</v>
      </c>
      <c r="C18" s="40">
        <v>1</v>
      </c>
      <c r="D18" s="27"/>
      <c r="DD18" s="26"/>
      <c r="DE18" s="26"/>
    </row>
    <row r="19" spans="2:257" s="11" customFormat="1" ht="12" customHeight="1">
      <c r="B19" s="39" t="s">
        <v>32</v>
      </c>
      <c r="C19" s="41">
        <v>0.1</v>
      </c>
      <c r="D19" s="25"/>
      <c r="DD19" s="26"/>
      <c r="DE19" s="26"/>
    </row>
    <row r="20" spans="2:257" s="11" customFormat="1" ht="12" customHeight="1">
      <c r="B20" s="39" t="s">
        <v>73</v>
      </c>
      <c r="C20" s="43">
        <f>C22*C19*YEARFRAC(C21,C3,3)</f>
        <v>495890.41095890413</v>
      </c>
      <c r="D20" s="25"/>
      <c r="DD20" s="26"/>
      <c r="DE20" s="26"/>
    </row>
    <row r="21" spans="2:257" s="11" customFormat="1" ht="12" customHeight="1">
      <c r="B21" s="11" t="s">
        <v>33</v>
      </c>
      <c r="C21" s="20">
        <f>DATE(2024,12,31)</f>
        <v>45657</v>
      </c>
      <c r="D21" s="29"/>
      <c r="G21" s="30">
        <v>0</v>
      </c>
      <c r="H21" s="30">
        <v>1</v>
      </c>
      <c r="I21" s="30">
        <v>2</v>
      </c>
      <c r="J21" s="30">
        <v>3</v>
      </c>
      <c r="K21" s="30">
        <v>4</v>
      </c>
      <c r="L21" s="30">
        <v>5</v>
      </c>
      <c r="M21" s="30">
        <v>6</v>
      </c>
      <c r="N21" s="30">
        <v>7</v>
      </c>
      <c r="O21" s="30">
        <v>8</v>
      </c>
      <c r="P21" s="30">
        <v>9</v>
      </c>
      <c r="Q21" s="30">
        <v>10</v>
      </c>
      <c r="R21" s="30">
        <v>11</v>
      </c>
      <c r="S21" s="30">
        <v>12</v>
      </c>
      <c r="T21" s="30">
        <v>13</v>
      </c>
      <c r="U21" s="30">
        <v>14</v>
      </c>
      <c r="V21" s="30">
        <v>15</v>
      </c>
      <c r="W21" s="30">
        <v>16</v>
      </c>
      <c r="X21" s="30">
        <v>17</v>
      </c>
      <c r="Y21" s="30">
        <v>18</v>
      </c>
      <c r="Z21" s="30">
        <v>19</v>
      </c>
      <c r="AA21" s="30">
        <v>20</v>
      </c>
      <c r="AB21" s="30">
        <v>21</v>
      </c>
      <c r="AC21" s="30">
        <v>22</v>
      </c>
      <c r="AD21" s="30">
        <v>23</v>
      </c>
      <c r="AE21" s="30">
        <v>24</v>
      </c>
      <c r="AF21" s="30">
        <v>25</v>
      </c>
      <c r="AG21" s="30">
        <v>26</v>
      </c>
      <c r="AH21" s="30">
        <v>27</v>
      </c>
      <c r="AI21" s="30">
        <v>28</v>
      </c>
      <c r="AJ21" s="30">
        <v>29</v>
      </c>
      <c r="AK21" s="30">
        <v>30</v>
      </c>
      <c r="AL21" s="30">
        <v>31</v>
      </c>
      <c r="AM21" s="30">
        <v>32</v>
      </c>
      <c r="AN21" s="30">
        <v>33</v>
      </c>
      <c r="AO21" s="30">
        <v>34</v>
      </c>
      <c r="AP21" s="30">
        <v>35</v>
      </c>
      <c r="AQ21" s="30">
        <v>36</v>
      </c>
      <c r="AR21" s="30">
        <v>37</v>
      </c>
      <c r="AS21" s="30">
        <v>38</v>
      </c>
      <c r="AT21" s="30">
        <v>39</v>
      </c>
      <c r="AU21" s="30">
        <v>40</v>
      </c>
      <c r="AV21" s="30">
        <v>41</v>
      </c>
      <c r="AW21" s="30">
        <v>42</v>
      </c>
      <c r="AX21" s="30">
        <v>43</v>
      </c>
      <c r="AY21" s="30">
        <v>44</v>
      </c>
      <c r="AZ21" s="30">
        <v>45</v>
      </c>
      <c r="BA21" s="30">
        <v>46</v>
      </c>
      <c r="BB21" s="30">
        <v>47</v>
      </c>
      <c r="BC21" s="30">
        <v>48</v>
      </c>
      <c r="BD21" s="30">
        <v>49</v>
      </c>
      <c r="BE21" s="30">
        <v>50</v>
      </c>
      <c r="BF21" s="30">
        <v>51</v>
      </c>
      <c r="BG21" s="30">
        <v>52</v>
      </c>
      <c r="BH21" s="30">
        <v>53</v>
      </c>
      <c r="BI21" s="30">
        <v>54</v>
      </c>
      <c r="BJ21" s="30">
        <v>55</v>
      </c>
      <c r="BK21" s="30">
        <v>56</v>
      </c>
      <c r="BL21" s="30">
        <v>57</v>
      </c>
      <c r="BM21" s="30">
        <v>58</v>
      </c>
      <c r="BN21" s="30">
        <v>59</v>
      </c>
      <c r="BO21" s="30">
        <v>60</v>
      </c>
      <c r="BP21" s="30">
        <v>61</v>
      </c>
      <c r="BQ21" s="30">
        <v>62</v>
      </c>
      <c r="BR21" s="30">
        <v>63</v>
      </c>
      <c r="BS21" s="30">
        <v>64</v>
      </c>
      <c r="BT21" s="30">
        <v>65</v>
      </c>
      <c r="BU21" s="30">
        <v>66</v>
      </c>
      <c r="BV21" s="30">
        <v>67</v>
      </c>
      <c r="BW21" s="30">
        <v>68</v>
      </c>
      <c r="BX21" s="30">
        <v>69</v>
      </c>
      <c r="BY21" s="30">
        <v>70</v>
      </c>
      <c r="BZ21" s="30">
        <v>71</v>
      </c>
      <c r="CA21" s="30">
        <v>72</v>
      </c>
      <c r="CB21" s="30">
        <v>73</v>
      </c>
      <c r="CC21" s="30">
        <v>74</v>
      </c>
      <c r="CD21" s="30">
        <v>75</v>
      </c>
      <c r="CE21" s="30">
        <v>76</v>
      </c>
      <c r="CF21" s="30">
        <v>77</v>
      </c>
      <c r="CG21" s="30">
        <v>78</v>
      </c>
      <c r="CH21" s="30">
        <v>79</v>
      </c>
      <c r="CI21" s="30">
        <v>80</v>
      </c>
      <c r="CJ21" s="30">
        <v>81</v>
      </c>
      <c r="CK21" s="30">
        <v>82</v>
      </c>
      <c r="CL21" s="30">
        <v>83</v>
      </c>
      <c r="CM21" s="30">
        <v>84</v>
      </c>
      <c r="CN21" s="30">
        <v>85</v>
      </c>
      <c r="CO21" s="30">
        <v>86</v>
      </c>
      <c r="CP21" s="30">
        <v>87</v>
      </c>
      <c r="CQ21" s="30">
        <v>88</v>
      </c>
      <c r="CR21" s="30">
        <v>89</v>
      </c>
      <c r="CS21" s="30">
        <v>90</v>
      </c>
      <c r="CT21" s="30">
        <v>91</v>
      </c>
      <c r="CU21" s="30">
        <v>92</v>
      </c>
      <c r="CV21" s="30">
        <v>93</v>
      </c>
      <c r="CW21" s="30">
        <v>94</v>
      </c>
      <c r="CX21" s="30">
        <v>95</v>
      </c>
      <c r="CY21" s="30">
        <v>96</v>
      </c>
      <c r="CZ21" s="30">
        <v>97</v>
      </c>
      <c r="DA21" s="30">
        <v>98</v>
      </c>
      <c r="DB21" s="30">
        <v>99</v>
      </c>
      <c r="DC21" s="30">
        <v>100</v>
      </c>
      <c r="DD21" s="26"/>
      <c r="DE21" s="26"/>
    </row>
    <row r="22" spans="2:257" s="11" customFormat="1" ht="12" customHeight="1">
      <c r="B22" s="44" t="s">
        <v>72</v>
      </c>
      <c r="C22" s="49">
        <f>Input!C4</f>
        <v>10000000</v>
      </c>
      <c r="E22" s="31" t="s">
        <v>25</v>
      </c>
      <c r="F22" s="31"/>
      <c r="G22" s="20">
        <f>$C$3</f>
        <v>45838</v>
      </c>
      <c r="H22" s="20">
        <f t="shared" ref="H22:AM22" si="0">$G$22+($C$6-$C$3)/$C$29*H21</f>
        <v>45841.79</v>
      </c>
      <c r="I22" s="20">
        <f t="shared" si="0"/>
        <v>45845.58</v>
      </c>
      <c r="J22" s="20">
        <f t="shared" si="0"/>
        <v>45849.37</v>
      </c>
      <c r="K22" s="20">
        <f t="shared" si="0"/>
        <v>45853.16</v>
      </c>
      <c r="L22" s="20">
        <f t="shared" si="0"/>
        <v>45856.95</v>
      </c>
      <c r="M22" s="20">
        <f t="shared" si="0"/>
        <v>45860.74</v>
      </c>
      <c r="N22" s="20">
        <f t="shared" si="0"/>
        <v>45864.53</v>
      </c>
      <c r="O22" s="20">
        <f t="shared" si="0"/>
        <v>45868.32</v>
      </c>
      <c r="P22" s="20">
        <f t="shared" si="0"/>
        <v>45872.11</v>
      </c>
      <c r="Q22" s="20">
        <f t="shared" si="0"/>
        <v>45875.9</v>
      </c>
      <c r="R22" s="20">
        <f t="shared" si="0"/>
        <v>45879.69</v>
      </c>
      <c r="S22" s="20">
        <f t="shared" si="0"/>
        <v>45883.48</v>
      </c>
      <c r="T22" s="20">
        <f t="shared" si="0"/>
        <v>45887.27</v>
      </c>
      <c r="U22" s="20">
        <f t="shared" si="0"/>
        <v>45891.06</v>
      </c>
      <c r="V22" s="20">
        <f t="shared" si="0"/>
        <v>45894.85</v>
      </c>
      <c r="W22" s="20">
        <f t="shared" si="0"/>
        <v>45898.64</v>
      </c>
      <c r="X22" s="20">
        <f t="shared" si="0"/>
        <v>45902.43</v>
      </c>
      <c r="Y22" s="20">
        <f t="shared" si="0"/>
        <v>45906.22</v>
      </c>
      <c r="Z22" s="20">
        <f t="shared" si="0"/>
        <v>45910.01</v>
      </c>
      <c r="AA22" s="20">
        <f t="shared" si="0"/>
        <v>45913.8</v>
      </c>
      <c r="AB22" s="20">
        <f t="shared" si="0"/>
        <v>45917.59</v>
      </c>
      <c r="AC22" s="20">
        <f t="shared" si="0"/>
        <v>45921.38</v>
      </c>
      <c r="AD22" s="20">
        <f t="shared" si="0"/>
        <v>45925.17</v>
      </c>
      <c r="AE22" s="20">
        <f t="shared" si="0"/>
        <v>45928.959999999999</v>
      </c>
      <c r="AF22" s="20">
        <f t="shared" si="0"/>
        <v>45932.75</v>
      </c>
      <c r="AG22" s="20">
        <f t="shared" si="0"/>
        <v>45936.54</v>
      </c>
      <c r="AH22" s="20">
        <f t="shared" si="0"/>
        <v>45940.33</v>
      </c>
      <c r="AI22" s="20">
        <f t="shared" si="0"/>
        <v>45944.12</v>
      </c>
      <c r="AJ22" s="20">
        <f t="shared" si="0"/>
        <v>45947.91</v>
      </c>
      <c r="AK22" s="20">
        <f t="shared" si="0"/>
        <v>45951.7</v>
      </c>
      <c r="AL22" s="20">
        <f t="shared" si="0"/>
        <v>45955.49</v>
      </c>
      <c r="AM22" s="20">
        <f t="shared" si="0"/>
        <v>45959.28</v>
      </c>
      <c r="AN22" s="20">
        <f t="shared" ref="AN22:BS22" si="1">$G$22+($C$6-$C$3)/$C$29*AN21</f>
        <v>45963.07</v>
      </c>
      <c r="AO22" s="20">
        <f t="shared" si="1"/>
        <v>45966.86</v>
      </c>
      <c r="AP22" s="20">
        <f t="shared" si="1"/>
        <v>45970.65</v>
      </c>
      <c r="AQ22" s="20">
        <f t="shared" si="1"/>
        <v>45974.44</v>
      </c>
      <c r="AR22" s="20">
        <f t="shared" si="1"/>
        <v>45978.23</v>
      </c>
      <c r="AS22" s="20">
        <f t="shared" si="1"/>
        <v>45982.02</v>
      </c>
      <c r="AT22" s="20">
        <f t="shared" si="1"/>
        <v>45985.81</v>
      </c>
      <c r="AU22" s="20">
        <f t="shared" si="1"/>
        <v>45989.599999999999</v>
      </c>
      <c r="AV22" s="20">
        <f t="shared" si="1"/>
        <v>45993.39</v>
      </c>
      <c r="AW22" s="20">
        <f t="shared" si="1"/>
        <v>45997.18</v>
      </c>
      <c r="AX22" s="20">
        <f t="shared" si="1"/>
        <v>46000.97</v>
      </c>
      <c r="AY22" s="20">
        <f t="shared" si="1"/>
        <v>46004.76</v>
      </c>
      <c r="AZ22" s="20">
        <f t="shared" si="1"/>
        <v>46008.55</v>
      </c>
      <c r="BA22" s="20">
        <f t="shared" si="1"/>
        <v>46012.34</v>
      </c>
      <c r="BB22" s="20">
        <f t="shared" si="1"/>
        <v>46016.13</v>
      </c>
      <c r="BC22" s="20">
        <f t="shared" si="1"/>
        <v>46019.92</v>
      </c>
      <c r="BD22" s="20">
        <f t="shared" si="1"/>
        <v>46023.71</v>
      </c>
      <c r="BE22" s="20">
        <f t="shared" si="1"/>
        <v>46027.5</v>
      </c>
      <c r="BF22" s="20">
        <f t="shared" si="1"/>
        <v>46031.29</v>
      </c>
      <c r="BG22" s="20">
        <f t="shared" si="1"/>
        <v>46035.08</v>
      </c>
      <c r="BH22" s="20">
        <f t="shared" si="1"/>
        <v>46038.87</v>
      </c>
      <c r="BI22" s="20">
        <f t="shared" si="1"/>
        <v>46042.66</v>
      </c>
      <c r="BJ22" s="20">
        <f t="shared" si="1"/>
        <v>46046.45</v>
      </c>
      <c r="BK22" s="20">
        <f t="shared" si="1"/>
        <v>46050.239999999998</v>
      </c>
      <c r="BL22" s="20">
        <f t="shared" si="1"/>
        <v>46054.03</v>
      </c>
      <c r="BM22" s="20">
        <f t="shared" si="1"/>
        <v>46057.82</v>
      </c>
      <c r="BN22" s="20">
        <f t="shared" si="1"/>
        <v>46061.61</v>
      </c>
      <c r="BO22" s="20">
        <f t="shared" si="1"/>
        <v>46065.4</v>
      </c>
      <c r="BP22" s="20">
        <f t="shared" si="1"/>
        <v>46069.19</v>
      </c>
      <c r="BQ22" s="20">
        <f t="shared" si="1"/>
        <v>46072.98</v>
      </c>
      <c r="BR22" s="20">
        <f t="shared" si="1"/>
        <v>46076.77</v>
      </c>
      <c r="BS22" s="20">
        <f t="shared" si="1"/>
        <v>46080.56</v>
      </c>
      <c r="BT22" s="20">
        <f t="shared" ref="BT22:CY22" si="2">$G$22+($C$6-$C$3)/$C$29*BT21</f>
        <v>46084.35</v>
      </c>
      <c r="BU22" s="20">
        <f t="shared" si="2"/>
        <v>46088.14</v>
      </c>
      <c r="BV22" s="20">
        <f t="shared" si="2"/>
        <v>46091.93</v>
      </c>
      <c r="BW22" s="20">
        <f t="shared" si="2"/>
        <v>46095.72</v>
      </c>
      <c r="BX22" s="20">
        <f t="shared" si="2"/>
        <v>46099.51</v>
      </c>
      <c r="BY22" s="20">
        <f t="shared" si="2"/>
        <v>46103.3</v>
      </c>
      <c r="BZ22" s="20">
        <f t="shared" si="2"/>
        <v>46107.09</v>
      </c>
      <c r="CA22" s="20">
        <f t="shared" si="2"/>
        <v>46110.879999999997</v>
      </c>
      <c r="CB22" s="20">
        <f t="shared" si="2"/>
        <v>46114.67</v>
      </c>
      <c r="CC22" s="20">
        <f t="shared" si="2"/>
        <v>46118.46</v>
      </c>
      <c r="CD22" s="20">
        <f t="shared" si="2"/>
        <v>46122.25</v>
      </c>
      <c r="CE22" s="20">
        <f t="shared" si="2"/>
        <v>46126.04</v>
      </c>
      <c r="CF22" s="20">
        <f t="shared" si="2"/>
        <v>46129.83</v>
      </c>
      <c r="CG22" s="20">
        <f t="shared" si="2"/>
        <v>46133.62</v>
      </c>
      <c r="CH22" s="20">
        <f t="shared" si="2"/>
        <v>46137.41</v>
      </c>
      <c r="CI22" s="20">
        <f t="shared" si="2"/>
        <v>46141.2</v>
      </c>
      <c r="CJ22" s="20">
        <f t="shared" si="2"/>
        <v>46144.99</v>
      </c>
      <c r="CK22" s="20">
        <f t="shared" si="2"/>
        <v>46148.78</v>
      </c>
      <c r="CL22" s="20">
        <f t="shared" si="2"/>
        <v>46152.57</v>
      </c>
      <c r="CM22" s="20">
        <f t="shared" si="2"/>
        <v>46156.36</v>
      </c>
      <c r="CN22" s="20">
        <f t="shared" si="2"/>
        <v>46160.15</v>
      </c>
      <c r="CO22" s="20">
        <f t="shared" si="2"/>
        <v>46163.94</v>
      </c>
      <c r="CP22" s="20">
        <f t="shared" si="2"/>
        <v>46167.73</v>
      </c>
      <c r="CQ22" s="20">
        <f t="shared" si="2"/>
        <v>46171.519999999997</v>
      </c>
      <c r="CR22" s="20">
        <f t="shared" si="2"/>
        <v>46175.31</v>
      </c>
      <c r="CS22" s="20">
        <f t="shared" si="2"/>
        <v>46179.1</v>
      </c>
      <c r="CT22" s="20">
        <f t="shared" si="2"/>
        <v>46182.89</v>
      </c>
      <c r="CU22" s="20">
        <f t="shared" si="2"/>
        <v>46186.68</v>
      </c>
      <c r="CV22" s="20">
        <f t="shared" si="2"/>
        <v>46190.47</v>
      </c>
      <c r="CW22" s="20">
        <f t="shared" si="2"/>
        <v>46194.26</v>
      </c>
      <c r="CX22" s="20">
        <f t="shared" si="2"/>
        <v>46198.05</v>
      </c>
      <c r="CY22" s="20">
        <f t="shared" si="2"/>
        <v>46201.84</v>
      </c>
      <c r="CZ22" s="20">
        <f t="shared" ref="CZ22:DC22" si="3">$G$22+($C$6-$C$3)/$C$29*CZ21</f>
        <v>46205.63</v>
      </c>
      <c r="DA22" s="20">
        <f t="shared" si="3"/>
        <v>46209.42</v>
      </c>
      <c r="DB22" s="20">
        <f t="shared" si="3"/>
        <v>46213.21</v>
      </c>
      <c r="DC22" s="20">
        <f t="shared" si="3"/>
        <v>46217</v>
      </c>
      <c r="DD22" s="32"/>
      <c r="DE22" s="32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4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</row>
    <row r="23" spans="2:257" s="11" customFormat="1" ht="12" customHeight="1">
      <c r="B23" s="11" t="s">
        <v>34</v>
      </c>
      <c r="C23" s="74">
        <f>C22/C10</f>
        <v>1.823305242927536</v>
      </c>
      <c r="D23" s="29"/>
      <c r="E23" s="31" t="s">
        <v>26</v>
      </c>
      <c r="F23" s="31"/>
      <c r="G23" s="36">
        <f>YEARFRAC($G$22,G22,0)</f>
        <v>0</v>
      </c>
      <c r="H23" s="36">
        <f t="shared" ref="H23:BS23" si="4">YEARFRAC($G$22,H22,0)</f>
        <v>8.3333333333333332E-3</v>
      </c>
      <c r="I23" s="36">
        <f t="shared" si="4"/>
        <v>1.9444444444444445E-2</v>
      </c>
      <c r="J23" s="36">
        <f t="shared" si="4"/>
        <v>3.0555555555555555E-2</v>
      </c>
      <c r="K23" s="36">
        <f t="shared" si="4"/>
        <v>4.1666666666666664E-2</v>
      </c>
      <c r="L23" s="36">
        <f t="shared" si="4"/>
        <v>0.05</v>
      </c>
      <c r="M23" s="36">
        <f t="shared" si="4"/>
        <v>6.1111111111111109E-2</v>
      </c>
      <c r="N23" s="36">
        <f t="shared" si="4"/>
        <v>7.2222222222222215E-2</v>
      </c>
      <c r="O23" s="36">
        <f t="shared" si="4"/>
        <v>8.3333333333333329E-2</v>
      </c>
      <c r="P23" s="36">
        <f t="shared" si="4"/>
        <v>9.166666666666666E-2</v>
      </c>
      <c r="Q23" s="36">
        <f t="shared" si="4"/>
        <v>0.1</v>
      </c>
      <c r="R23" s="36">
        <f t="shared" si="4"/>
        <v>0.1111111111111111</v>
      </c>
      <c r="S23" s="36">
        <f t="shared" si="4"/>
        <v>0.12222222222222222</v>
      </c>
      <c r="T23" s="36">
        <f t="shared" si="4"/>
        <v>0.13333333333333333</v>
      </c>
      <c r="U23" s="36">
        <f t="shared" si="4"/>
        <v>0.14444444444444443</v>
      </c>
      <c r="V23" s="36">
        <f t="shared" si="4"/>
        <v>0.15277777777777779</v>
      </c>
      <c r="W23" s="36">
        <f t="shared" si="4"/>
        <v>0.16388888888888889</v>
      </c>
      <c r="X23" s="36">
        <f t="shared" si="4"/>
        <v>0.17222222222222222</v>
      </c>
      <c r="Y23" s="36">
        <f t="shared" si="4"/>
        <v>0.18333333333333332</v>
      </c>
      <c r="Z23" s="36">
        <f t="shared" si="4"/>
        <v>0.19444444444444445</v>
      </c>
      <c r="AA23" s="36">
        <f t="shared" si="4"/>
        <v>0.20277777777777778</v>
      </c>
      <c r="AB23" s="36">
        <f t="shared" si="4"/>
        <v>0.21388888888888888</v>
      </c>
      <c r="AC23" s="36">
        <f t="shared" si="4"/>
        <v>0.22500000000000001</v>
      </c>
      <c r="AD23" s="36">
        <f t="shared" si="4"/>
        <v>0.2361111111111111</v>
      </c>
      <c r="AE23" s="36">
        <f t="shared" si="4"/>
        <v>0.24444444444444444</v>
      </c>
      <c r="AF23" s="36">
        <f t="shared" si="4"/>
        <v>0.25555555555555554</v>
      </c>
      <c r="AG23" s="36">
        <f t="shared" si="4"/>
        <v>0.26666666666666666</v>
      </c>
      <c r="AH23" s="36">
        <f t="shared" si="4"/>
        <v>0.27777777777777779</v>
      </c>
      <c r="AI23" s="36">
        <f t="shared" si="4"/>
        <v>0.28888888888888886</v>
      </c>
      <c r="AJ23" s="36">
        <f t="shared" si="4"/>
        <v>0.29722222222222222</v>
      </c>
      <c r="AK23" s="36">
        <f t="shared" si="4"/>
        <v>0.30833333333333335</v>
      </c>
      <c r="AL23" s="36">
        <f t="shared" si="4"/>
        <v>0.31944444444444442</v>
      </c>
      <c r="AM23" s="36">
        <f t="shared" si="4"/>
        <v>0.33055555555555555</v>
      </c>
      <c r="AN23" s="36">
        <f t="shared" si="4"/>
        <v>0.33888888888888891</v>
      </c>
      <c r="AO23" s="36">
        <f t="shared" si="4"/>
        <v>0.34722222222222221</v>
      </c>
      <c r="AP23" s="36">
        <f t="shared" si="4"/>
        <v>0.35833333333333334</v>
      </c>
      <c r="AQ23" s="36">
        <f t="shared" si="4"/>
        <v>0.36944444444444446</v>
      </c>
      <c r="AR23" s="36">
        <f t="shared" si="4"/>
        <v>0.38055555555555554</v>
      </c>
      <c r="AS23" s="36">
        <f t="shared" si="4"/>
        <v>0.39166666666666666</v>
      </c>
      <c r="AT23" s="36">
        <f t="shared" si="4"/>
        <v>0.4</v>
      </c>
      <c r="AU23" s="36">
        <f t="shared" si="4"/>
        <v>0.41111111111111109</v>
      </c>
      <c r="AV23" s="36">
        <f t="shared" si="4"/>
        <v>0.42222222222222222</v>
      </c>
      <c r="AW23" s="36">
        <f t="shared" si="4"/>
        <v>0.43333333333333335</v>
      </c>
      <c r="AX23" s="36">
        <f t="shared" si="4"/>
        <v>0.44166666666666665</v>
      </c>
      <c r="AY23" s="36">
        <f t="shared" si="4"/>
        <v>0.45277777777777778</v>
      </c>
      <c r="AZ23" s="36">
        <f t="shared" si="4"/>
        <v>0.46388888888888891</v>
      </c>
      <c r="BA23" s="36">
        <f t="shared" si="4"/>
        <v>0.47499999999999998</v>
      </c>
      <c r="BB23" s="36">
        <f t="shared" si="4"/>
        <v>0.4861111111111111</v>
      </c>
      <c r="BC23" s="36">
        <f t="shared" si="4"/>
        <v>0.49444444444444446</v>
      </c>
      <c r="BD23" s="36">
        <f t="shared" si="4"/>
        <v>0.50277777777777777</v>
      </c>
      <c r="BE23" s="36">
        <f t="shared" si="4"/>
        <v>0.51388888888888884</v>
      </c>
      <c r="BF23" s="36">
        <f t="shared" si="4"/>
        <v>0.52500000000000002</v>
      </c>
      <c r="BG23" s="36">
        <f t="shared" si="4"/>
        <v>0.53611111111111109</v>
      </c>
      <c r="BH23" s="36">
        <f t="shared" si="4"/>
        <v>0.5444444444444444</v>
      </c>
      <c r="BI23" s="36">
        <f t="shared" si="4"/>
        <v>0.55555555555555558</v>
      </c>
      <c r="BJ23" s="36">
        <f t="shared" si="4"/>
        <v>0.56666666666666665</v>
      </c>
      <c r="BK23" s="36">
        <f t="shared" si="4"/>
        <v>0.57777777777777772</v>
      </c>
      <c r="BL23" s="36">
        <f t="shared" si="4"/>
        <v>0.58611111111111114</v>
      </c>
      <c r="BM23" s="36">
        <f t="shared" si="4"/>
        <v>0.59444444444444444</v>
      </c>
      <c r="BN23" s="36">
        <f t="shared" si="4"/>
        <v>0.60555555555555551</v>
      </c>
      <c r="BO23" s="36">
        <f t="shared" si="4"/>
        <v>0.6166666666666667</v>
      </c>
      <c r="BP23" s="36">
        <f t="shared" si="4"/>
        <v>0.62777777777777777</v>
      </c>
      <c r="BQ23" s="36">
        <f t="shared" si="4"/>
        <v>0.63611111111111107</v>
      </c>
      <c r="BR23" s="36">
        <f t="shared" si="4"/>
        <v>0.64722222222222225</v>
      </c>
      <c r="BS23" s="36">
        <f t="shared" si="4"/>
        <v>0.65833333333333333</v>
      </c>
      <c r="BT23" s="36">
        <f t="shared" ref="BT23:DC23" si="5">YEARFRAC($G$22,BT22,0)</f>
        <v>0.67500000000000004</v>
      </c>
      <c r="BU23" s="36">
        <f t="shared" si="5"/>
        <v>0.68611111111111112</v>
      </c>
      <c r="BV23" s="36">
        <f t="shared" si="5"/>
        <v>0.69444444444444442</v>
      </c>
      <c r="BW23" s="36">
        <f t="shared" si="5"/>
        <v>0.7055555555555556</v>
      </c>
      <c r="BX23" s="36">
        <f t="shared" si="5"/>
        <v>0.71666666666666667</v>
      </c>
      <c r="BY23" s="36">
        <f t="shared" si="5"/>
        <v>0.72777777777777775</v>
      </c>
      <c r="BZ23" s="36">
        <f t="shared" si="5"/>
        <v>0.73888888888888893</v>
      </c>
      <c r="CA23" s="36">
        <f t="shared" si="5"/>
        <v>0.74722222222222223</v>
      </c>
      <c r="CB23" s="36">
        <f t="shared" si="5"/>
        <v>0.75555555555555554</v>
      </c>
      <c r="CC23" s="36">
        <f t="shared" si="5"/>
        <v>0.76666666666666672</v>
      </c>
      <c r="CD23" s="36">
        <f t="shared" si="5"/>
        <v>0.77777777777777779</v>
      </c>
      <c r="CE23" s="36">
        <f t="shared" si="5"/>
        <v>0.78888888888888886</v>
      </c>
      <c r="CF23" s="36">
        <f t="shared" si="5"/>
        <v>0.79722222222222228</v>
      </c>
      <c r="CG23" s="36">
        <f t="shared" si="5"/>
        <v>0.80833333333333335</v>
      </c>
      <c r="CH23" s="36">
        <f t="shared" si="5"/>
        <v>0.81944444444444442</v>
      </c>
      <c r="CI23" s="36">
        <f t="shared" si="5"/>
        <v>0.8305555555555556</v>
      </c>
      <c r="CJ23" s="36">
        <f t="shared" si="5"/>
        <v>0.83888888888888891</v>
      </c>
      <c r="CK23" s="36">
        <f t="shared" si="5"/>
        <v>0.85</v>
      </c>
      <c r="CL23" s="36">
        <f t="shared" si="5"/>
        <v>0.86111111111111116</v>
      </c>
      <c r="CM23" s="36">
        <f t="shared" si="5"/>
        <v>0.87222222222222223</v>
      </c>
      <c r="CN23" s="36">
        <f t="shared" si="5"/>
        <v>0.8833333333333333</v>
      </c>
      <c r="CO23" s="36">
        <f t="shared" si="5"/>
        <v>0.89166666666666672</v>
      </c>
      <c r="CP23" s="36">
        <f t="shared" si="5"/>
        <v>0.90277777777777779</v>
      </c>
      <c r="CQ23" s="36">
        <f t="shared" si="5"/>
        <v>0.91388888888888886</v>
      </c>
      <c r="CR23" s="36">
        <f t="shared" si="5"/>
        <v>0.92222222222222228</v>
      </c>
      <c r="CS23" s="36">
        <f t="shared" si="5"/>
        <v>0.93333333333333335</v>
      </c>
      <c r="CT23" s="36">
        <f t="shared" si="5"/>
        <v>0.94166666666666665</v>
      </c>
      <c r="CU23" s="36">
        <f t="shared" si="5"/>
        <v>0.95277777777777772</v>
      </c>
      <c r="CV23" s="36">
        <f t="shared" si="5"/>
        <v>0.96388888888888891</v>
      </c>
      <c r="CW23" s="36">
        <f t="shared" si="5"/>
        <v>0.97499999999999998</v>
      </c>
      <c r="CX23" s="36">
        <f t="shared" si="5"/>
        <v>0.98611111111111116</v>
      </c>
      <c r="CY23" s="36">
        <f t="shared" si="5"/>
        <v>0.99444444444444446</v>
      </c>
      <c r="CZ23" s="36">
        <f t="shared" si="5"/>
        <v>1.0055555555555555</v>
      </c>
      <c r="DA23" s="36">
        <f t="shared" si="5"/>
        <v>1.0166666666666666</v>
      </c>
      <c r="DB23" s="36">
        <f t="shared" si="5"/>
        <v>1.0277777777777777</v>
      </c>
      <c r="DC23" s="36">
        <f t="shared" si="5"/>
        <v>1.038888888888889</v>
      </c>
      <c r="DD23" s="26"/>
      <c r="DE23" s="26"/>
    </row>
    <row r="24" spans="2:257" s="11" customFormat="1" ht="12" customHeight="1">
      <c r="B24" s="11" t="s">
        <v>35</v>
      </c>
      <c r="C24" s="74">
        <v>68.773706419999996</v>
      </c>
      <c r="D24" s="29"/>
      <c r="DD24" s="26"/>
      <c r="DE24" s="26"/>
    </row>
    <row r="25" spans="2:257" ht="12" customHeight="1">
      <c r="B25" s="47" t="s">
        <v>224</v>
      </c>
      <c r="C25" s="45">
        <f>C22</f>
        <v>10000000</v>
      </c>
      <c r="D25" s="29"/>
      <c r="E25" s="31" t="s">
        <v>28</v>
      </c>
      <c r="G25" s="37">
        <f>C9</f>
        <v>1226574.0437873304</v>
      </c>
      <c r="H25" s="37">
        <f t="shared" ref="H25:AM25" si="6">G25*$C$32</f>
        <v>1274784.4978112648</v>
      </c>
      <c r="I25" s="37">
        <f t="shared" si="6"/>
        <v>1324889.8622068693</v>
      </c>
      <c r="J25" s="37">
        <f t="shared" si="6"/>
        <v>1376964.6163664118</v>
      </c>
      <c r="K25" s="37">
        <f t="shared" si="6"/>
        <v>1431086.1670923191</v>
      </c>
      <c r="L25" s="37">
        <f t="shared" si="6"/>
        <v>1487334.9636589414</v>
      </c>
      <c r="M25" s="37">
        <f t="shared" si="6"/>
        <v>1545794.6173968141</v>
      </c>
      <c r="N25" s="37">
        <f t="shared" si="6"/>
        <v>1606552.0259771766</v>
      </c>
      <c r="O25" s="37">
        <f t="shared" si="6"/>
        <v>1669697.5025814904</v>
      </c>
      <c r="P25" s="37">
        <f t="shared" si="6"/>
        <v>1735324.9101479594</v>
      </c>
      <c r="Q25" s="37">
        <f t="shared" si="6"/>
        <v>1803531.8008946071</v>
      </c>
      <c r="R25" s="37">
        <f t="shared" si="6"/>
        <v>1874419.5613263033</v>
      </c>
      <c r="S25" s="37">
        <f t="shared" si="6"/>
        <v>1948093.5629412872</v>
      </c>
      <c r="T25" s="37">
        <f t="shared" si="6"/>
        <v>2024663.3188612058</v>
      </c>
      <c r="U25" s="37">
        <f t="shared" si="6"/>
        <v>2104242.6466174913</v>
      </c>
      <c r="V25" s="37">
        <f t="shared" si="6"/>
        <v>2186949.8373360517</v>
      </c>
      <c r="W25" s="37">
        <f t="shared" si="6"/>
        <v>2272907.8315717597</v>
      </c>
      <c r="X25" s="37">
        <f t="shared" si="6"/>
        <v>2362244.4020541119</v>
      </c>
      <c r="Y25" s="37">
        <f t="shared" si="6"/>
        <v>2455092.3436156996</v>
      </c>
      <c r="Z25" s="37">
        <f t="shared" si="6"/>
        <v>2551589.6705858111</v>
      </c>
      <c r="AA25" s="37">
        <f t="shared" si="6"/>
        <v>2651879.8219425865</v>
      </c>
      <c r="AB25" s="37">
        <f t="shared" si="6"/>
        <v>2756111.874528667</v>
      </c>
      <c r="AC25" s="37">
        <f t="shared" si="6"/>
        <v>2864440.7646472827</v>
      </c>
      <c r="AD25" s="37">
        <f t="shared" si="6"/>
        <v>2977027.5183681655</v>
      </c>
      <c r="AE25" s="37">
        <f t="shared" si="6"/>
        <v>3094039.4908856279</v>
      </c>
      <c r="AF25" s="37">
        <f t="shared" si="6"/>
        <v>3215650.6152846063</v>
      </c>
      <c r="AG25" s="37">
        <f t="shared" si="6"/>
        <v>3342041.6610844429</v>
      </c>
      <c r="AH25" s="37">
        <f t="shared" si="6"/>
        <v>3473400.5029447237</v>
      </c>
      <c r="AI25" s="37">
        <f t="shared" si="6"/>
        <v>3609922.3999325922</v>
      </c>
      <c r="AJ25" s="37">
        <f t="shared" si="6"/>
        <v>3751810.2857666546</v>
      </c>
      <c r="AK25" s="37">
        <f t="shared" si="6"/>
        <v>3899275.0704689133</v>
      </c>
      <c r="AL25" s="37">
        <f t="shared" si="6"/>
        <v>4052535.9538731189</v>
      </c>
      <c r="AM25" s="37">
        <f t="shared" si="6"/>
        <v>4211820.7514555603</v>
      </c>
      <c r="AN25" s="37">
        <f t="shared" ref="AN25:BS25" si="7">AM25*$C$32</f>
        <v>4377366.2329726201</v>
      </c>
      <c r="AO25" s="37">
        <f t="shared" si="7"/>
        <v>4549418.4744084738</v>
      </c>
      <c r="AP25" s="37">
        <f t="shared" si="7"/>
        <v>4728233.2237560768</v>
      </c>
      <c r="AQ25" s="37">
        <f t="shared" si="7"/>
        <v>4914076.2811751645</v>
      </c>
      <c r="AR25" s="37">
        <f t="shared" si="7"/>
        <v>5107223.8940923493</v>
      </c>
      <c r="AS25" s="37">
        <f t="shared" si="7"/>
        <v>5307963.1678306172</v>
      </c>
      <c r="AT25" s="37">
        <f t="shared" si="7"/>
        <v>5516592.4923785971</v>
      </c>
      <c r="AU25" s="37">
        <f t="shared" si="7"/>
        <v>5733421.9859339921</v>
      </c>
      <c r="AV25" s="37">
        <f t="shared" si="7"/>
        <v>5958773.9558804641</v>
      </c>
      <c r="AW25" s="37">
        <f t="shared" si="7"/>
        <v>6192983.3778832033</v>
      </c>
      <c r="AX25" s="37">
        <f t="shared" si="7"/>
        <v>6436398.3938153321</v>
      </c>
      <c r="AY25" s="37">
        <f t="shared" si="7"/>
        <v>6689380.8292552922</v>
      </c>
      <c r="AZ25" s="37">
        <f t="shared" si="7"/>
        <v>6952306.731324452</v>
      </c>
      <c r="BA25" s="37">
        <f t="shared" si="7"/>
        <v>7225566.9276643982</v>
      </c>
      <c r="BB25" s="37">
        <f t="shared" si="7"/>
        <v>7509567.6073848177</v>
      </c>
      <c r="BC25" s="37">
        <f t="shared" si="7"/>
        <v>7804730.9248455167</v>
      </c>
      <c r="BD25" s="37">
        <f t="shared" si="7"/>
        <v>8111495.6271700701</v>
      </c>
      <c r="BE25" s="37">
        <f t="shared" si="7"/>
        <v>8430317.7064238787</v>
      </c>
      <c r="BF25" s="37">
        <f t="shared" si="7"/>
        <v>8761671.0774260592</v>
      </c>
      <c r="BG25" s="37">
        <f t="shared" si="7"/>
        <v>9106048.2822027188</v>
      </c>
      <c r="BH25" s="37">
        <f t="shared" si="7"/>
        <v>9463961.2221287321</v>
      </c>
      <c r="BI25" s="37">
        <f t="shared" si="7"/>
        <v>9835941.9188463315</v>
      </c>
      <c r="BJ25" s="37">
        <f t="shared" si="7"/>
        <v>10222543.305091586</v>
      </c>
      <c r="BK25" s="37">
        <f t="shared" si="7"/>
        <v>10624340.046604279</v>
      </c>
      <c r="BL25" s="37">
        <f t="shared" si="7"/>
        <v>11041929.396342931</v>
      </c>
      <c r="BM25" s="37">
        <f t="shared" si="7"/>
        <v>11475932.082274724</v>
      </c>
      <c r="BN25" s="37">
        <f t="shared" si="7"/>
        <v>11926993.230059966</v>
      </c>
      <c r="BO25" s="37">
        <f t="shared" si="7"/>
        <v>12395783.322002659</v>
      </c>
      <c r="BP25" s="37">
        <f t="shared" si="7"/>
        <v>12882999.193692569</v>
      </c>
      <c r="BQ25" s="37">
        <f t="shared" si="7"/>
        <v>13389365.069820294</v>
      </c>
      <c r="BR25" s="37">
        <f t="shared" si="7"/>
        <v>13915633.64070501</v>
      </c>
      <c r="BS25" s="37">
        <f t="shared" si="7"/>
        <v>14462587.181135094</v>
      </c>
      <c r="BT25" s="37">
        <f t="shared" ref="BT25:DC25" si="8">BS25*$C$32</f>
        <v>15031038.713184755</v>
      </c>
      <c r="BU25" s="37">
        <f t="shared" si="8"/>
        <v>15621833.214735137</v>
      </c>
      <c r="BV25" s="37">
        <f t="shared" si="8"/>
        <v>16235848.875496292</v>
      </c>
      <c r="BW25" s="37">
        <f t="shared" si="8"/>
        <v>16873998.402397074</v>
      </c>
      <c r="BX25" s="37">
        <f t="shared" si="8"/>
        <v>17537230.376283322</v>
      </c>
      <c r="BY25" s="37">
        <f t="shared" si="8"/>
        <v>18226530.661941044</v>
      </c>
      <c r="BZ25" s="37">
        <f t="shared" si="8"/>
        <v>18942923.873540502</v>
      </c>
      <c r="CA25" s="37">
        <f t="shared" si="8"/>
        <v>19687474.897679538</v>
      </c>
      <c r="CB25" s="37">
        <f t="shared" si="8"/>
        <v>20461290.476290062</v>
      </c>
      <c r="CC25" s="37">
        <f t="shared" si="8"/>
        <v>21265520.851760641</v>
      </c>
      <c r="CD25" s="37">
        <f t="shared" si="8"/>
        <v>22101361.476720568</v>
      </c>
      <c r="CE25" s="37">
        <f t="shared" si="8"/>
        <v>22970054.791026946</v>
      </c>
      <c r="CF25" s="37">
        <f t="shared" si="8"/>
        <v>23872892.068596195</v>
      </c>
      <c r="CG25" s="37">
        <f t="shared" si="8"/>
        <v>24811215.336825211</v>
      </c>
      <c r="CH25" s="37">
        <f t="shared" si="8"/>
        <v>25786419.371455301</v>
      </c>
      <c r="CI25" s="37">
        <f t="shared" si="8"/>
        <v>26799953.769844204</v>
      </c>
      <c r="CJ25" s="37">
        <f t="shared" si="8"/>
        <v>27853325.105727993</v>
      </c>
      <c r="CK25" s="37">
        <f t="shared" si="8"/>
        <v>28948099.168675818</v>
      </c>
      <c r="CL25" s="37">
        <f t="shared" si="8"/>
        <v>30085903.291566353</v>
      </c>
      <c r="CM25" s="37">
        <f t="shared" si="8"/>
        <v>31268428.769545637</v>
      </c>
      <c r="CN25" s="37">
        <f t="shared" si="8"/>
        <v>32497433.374061972</v>
      </c>
      <c r="CO25" s="37">
        <f t="shared" si="8"/>
        <v>33774743.965714872</v>
      </c>
      <c r="CP25" s="37">
        <f t="shared" si="8"/>
        <v>35102259.209801987</v>
      </c>
      <c r="CQ25" s="37">
        <f t="shared" si="8"/>
        <v>36481952.398600467</v>
      </c>
      <c r="CR25" s="37">
        <f t="shared" si="8"/>
        <v>37915874.384578057</v>
      </c>
      <c r="CS25" s="37">
        <f t="shared" si="8"/>
        <v>39406156.628893927</v>
      </c>
      <c r="CT25" s="37">
        <f t="shared" si="8"/>
        <v>40955014.369720735</v>
      </c>
      <c r="CU25" s="37">
        <f t="shared" si="8"/>
        <v>42564749.915097512</v>
      </c>
      <c r="CV25" s="37">
        <f t="shared" si="8"/>
        <v>44237756.065207981</v>
      </c>
      <c r="CW25" s="37">
        <f t="shared" si="8"/>
        <v>45976519.669171475</v>
      </c>
      <c r="CX25" s="37">
        <f t="shared" si="8"/>
        <v>47783625.321633354</v>
      </c>
      <c r="CY25" s="37">
        <f t="shared" si="8"/>
        <v>49661759.204649821</v>
      </c>
      <c r="CZ25" s="37">
        <f t="shared" si="8"/>
        <v>51613713.08057791</v>
      </c>
      <c r="DA25" s="37">
        <f t="shared" si="8"/>
        <v>53642388.441905856</v>
      </c>
      <c r="DB25" s="37">
        <f t="shared" si="8"/>
        <v>55750800.824192442</v>
      </c>
      <c r="DC25" s="37">
        <f t="shared" si="8"/>
        <v>57942084.288526274</v>
      </c>
    </row>
    <row r="26" spans="2:257" ht="12" customHeight="1">
      <c r="B26" s="47" t="s">
        <v>36</v>
      </c>
      <c r="C26" s="70">
        <f>C25/C10</f>
        <v>1.823305242927536</v>
      </c>
      <c r="D26" s="29"/>
      <c r="G26" s="37"/>
      <c r="H26" s="37">
        <f>G25*$C$33</f>
        <v>1180186.8374426581</v>
      </c>
      <c r="I26" s="37">
        <f t="shared" ref="I26:AN26" si="9">G25*$C$32*$C$33</f>
        <v>1226574.0437873304</v>
      </c>
      <c r="J26" s="37">
        <f t="shared" si="9"/>
        <v>1274784.4978112648</v>
      </c>
      <c r="K26" s="37">
        <f t="shared" si="9"/>
        <v>1324889.8622068693</v>
      </c>
      <c r="L26" s="37">
        <f t="shared" si="9"/>
        <v>1376964.6163664116</v>
      </c>
      <c r="M26" s="37">
        <f t="shared" si="9"/>
        <v>1431086.1670923191</v>
      </c>
      <c r="N26" s="37">
        <f t="shared" si="9"/>
        <v>1487334.9636589414</v>
      </c>
      <c r="O26" s="37">
        <f t="shared" si="9"/>
        <v>1545794.6173968141</v>
      </c>
      <c r="P26" s="37">
        <f t="shared" si="9"/>
        <v>1606552.0259771766</v>
      </c>
      <c r="Q26" s="37">
        <f t="shared" si="9"/>
        <v>1669697.5025814904</v>
      </c>
      <c r="R26" s="37">
        <f t="shared" si="9"/>
        <v>1735324.9101479594</v>
      </c>
      <c r="S26" s="37">
        <f t="shared" si="9"/>
        <v>1803531.8008946071</v>
      </c>
      <c r="T26" s="37">
        <f t="shared" si="9"/>
        <v>1874419.5613263033</v>
      </c>
      <c r="U26" s="37">
        <f t="shared" si="9"/>
        <v>1948093.5629412872</v>
      </c>
      <c r="V26" s="37">
        <f t="shared" si="9"/>
        <v>2024663.3188612056</v>
      </c>
      <c r="W26" s="37">
        <f t="shared" si="9"/>
        <v>2104242.6466174913</v>
      </c>
      <c r="X26" s="37">
        <f t="shared" si="9"/>
        <v>2186949.8373360513</v>
      </c>
      <c r="Y26" s="37">
        <f t="shared" si="9"/>
        <v>2272907.8315717597</v>
      </c>
      <c r="Z26" s="37">
        <f t="shared" si="9"/>
        <v>2362244.4020541119</v>
      </c>
      <c r="AA26" s="37">
        <f t="shared" si="9"/>
        <v>2455092.3436156996</v>
      </c>
      <c r="AB26" s="37">
        <f t="shared" si="9"/>
        <v>2551589.6705858111</v>
      </c>
      <c r="AC26" s="37">
        <f t="shared" si="9"/>
        <v>2651879.8219425865</v>
      </c>
      <c r="AD26" s="37">
        <f t="shared" si="9"/>
        <v>2756111.8745286665</v>
      </c>
      <c r="AE26" s="37">
        <f t="shared" si="9"/>
        <v>2864440.7646472827</v>
      </c>
      <c r="AF26" s="37">
        <f t="shared" si="9"/>
        <v>2977027.518368165</v>
      </c>
      <c r="AG26" s="37">
        <f t="shared" si="9"/>
        <v>3094039.4908856279</v>
      </c>
      <c r="AH26" s="37">
        <f t="shared" si="9"/>
        <v>3215650.6152846063</v>
      </c>
      <c r="AI26" s="37">
        <f t="shared" si="9"/>
        <v>3342041.6610844429</v>
      </c>
      <c r="AJ26" s="37">
        <f t="shared" si="9"/>
        <v>3473400.5029447232</v>
      </c>
      <c r="AK26" s="37">
        <f t="shared" si="9"/>
        <v>3609922.3999325917</v>
      </c>
      <c r="AL26" s="37">
        <f t="shared" si="9"/>
        <v>3751810.2857666542</v>
      </c>
      <c r="AM26" s="37">
        <f t="shared" si="9"/>
        <v>3899275.0704689128</v>
      </c>
      <c r="AN26" s="37">
        <f t="shared" si="9"/>
        <v>4052535.9538731189</v>
      </c>
      <c r="AO26" s="37">
        <f t="shared" ref="AO26:BT26" si="10">AM25*$C$32*$C$33</f>
        <v>4211820.7514555594</v>
      </c>
      <c r="AP26" s="37">
        <f t="shared" si="10"/>
        <v>4377366.2329726201</v>
      </c>
      <c r="AQ26" s="37">
        <f t="shared" si="10"/>
        <v>4549418.4744084729</v>
      </c>
      <c r="AR26" s="37">
        <f t="shared" si="10"/>
        <v>4728233.2237560768</v>
      </c>
      <c r="AS26" s="37">
        <f t="shared" si="10"/>
        <v>4914076.2811751636</v>
      </c>
      <c r="AT26" s="37">
        <f t="shared" si="10"/>
        <v>5107223.8940923493</v>
      </c>
      <c r="AU26" s="37">
        <f t="shared" si="10"/>
        <v>5307963.1678306172</v>
      </c>
      <c r="AV26" s="37">
        <f t="shared" si="10"/>
        <v>5516592.4923785962</v>
      </c>
      <c r="AW26" s="37">
        <f t="shared" si="10"/>
        <v>5733421.9859339911</v>
      </c>
      <c r="AX26" s="37">
        <f t="shared" si="10"/>
        <v>5958773.9558804641</v>
      </c>
      <c r="AY26" s="37">
        <f t="shared" si="10"/>
        <v>6192983.3778832033</v>
      </c>
      <c r="AZ26" s="37">
        <f t="shared" si="10"/>
        <v>6436398.3938153312</v>
      </c>
      <c r="BA26" s="37">
        <f t="shared" si="10"/>
        <v>6689380.8292552922</v>
      </c>
      <c r="BB26" s="37">
        <f t="shared" si="10"/>
        <v>6952306.731324452</v>
      </c>
      <c r="BC26" s="37">
        <f t="shared" si="10"/>
        <v>7225566.9276643973</v>
      </c>
      <c r="BD26" s="37">
        <f t="shared" si="10"/>
        <v>7509567.6073848177</v>
      </c>
      <c r="BE26" s="37">
        <f t="shared" si="10"/>
        <v>7804730.9248455167</v>
      </c>
      <c r="BF26" s="37">
        <f t="shared" si="10"/>
        <v>8111495.6271700701</v>
      </c>
      <c r="BG26" s="37">
        <f t="shared" si="10"/>
        <v>8430317.7064238787</v>
      </c>
      <c r="BH26" s="37">
        <f t="shared" si="10"/>
        <v>8761671.0774260592</v>
      </c>
      <c r="BI26" s="37">
        <f t="shared" si="10"/>
        <v>9106048.2822027188</v>
      </c>
      <c r="BJ26" s="37">
        <f t="shared" si="10"/>
        <v>9463961.2221287303</v>
      </c>
      <c r="BK26" s="37">
        <f t="shared" si="10"/>
        <v>9835941.9188463297</v>
      </c>
      <c r="BL26" s="37">
        <f t="shared" si="10"/>
        <v>10222543.305091586</v>
      </c>
      <c r="BM26" s="37">
        <f t="shared" si="10"/>
        <v>10624340.046604278</v>
      </c>
      <c r="BN26" s="37">
        <f t="shared" si="10"/>
        <v>11041929.396342931</v>
      </c>
      <c r="BO26" s="37">
        <f t="shared" si="10"/>
        <v>11475932.082274724</v>
      </c>
      <c r="BP26" s="37">
        <f t="shared" si="10"/>
        <v>11926993.230059965</v>
      </c>
      <c r="BQ26" s="37">
        <f t="shared" si="10"/>
        <v>12395783.322002659</v>
      </c>
      <c r="BR26" s="37">
        <f t="shared" si="10"/>
        <v>12882999.193692567</v>
      </c>
      <c r="BS26" s="37">
        <f t="shared" si="10"/>
        <v>13389365.069820294</v>
      </c>
      <c r="BT26" s="37">
        <f t="shared" si="10"/>
        <v>13915633.64070501</v>
      </c>
      <c r="BU26" s="37">
        <f t="shared" ref="BU26:CZ26" si="11">BS25*$C$32*$C$33</f>
        <v>14462587.181135094</v>
      </c>
      <c r="BV26" s="37">
        <f t="shared" si="11"/>
        <v>15031038.713184755</v>
      </c>
      <c r="BW26" s="37">
        <f t="shared" si="11"/>
        <v>15621833.214735135</v>
      </c>
      <c r="BX26" s="37">
        <f t="shared" si="11"/>
        <v>16235848.875496292</v>
      </c>
      <c r="BY26" s="37">
        <f t="shared" si="11"/>
        <v>16873998.402397074</v>
      </c>
      <c r="BZ26" s="37">
        <f t="shared" si="11"/>
        <v>17537230.376283322</v>
      </c>
      <c r="CA26" s="37">
        <f t="shared" si="11"/>
        <v>18226530.661941044</v>
      </c>
      <c r="CB26" s="37">
        <f t="shared" si="11"/>
        <v>18942923.873540502</v>
      </c>
      <c r="CC26" s="37">
        <f t="shared" si="11"/>
        <v>19687474.897679538</v>
      </c>
      <c r="CD26" s="37">
        <f t="shared" si="11"/>
        <v>20461290.476290062</v>
      </c>
      <c r="CE26" s="37">
        <f t="shared" si="11"/>
        <v>21265520.851760641</v>
      </c>
      <c r="CF26" s="37">
        <f t="shared" si="11"/>
        <v>22101361.476720568</v>
      </c>
      <c r="CG26" s="37">
        <f t="shared" si="11"/>
        <v>22970054.791026946</v>
      </c>
      <c r="CH26" s="37">
        <f t="shared" si="11"/>
        <v>23872892.068596195</v>
      </c>
      <c r="CI26" s="37">
        <f t="shared" si="11"/>
        <v>24811215.336825211</v>
      </c>
      <c r="CJ26" s="37">
        <f t="shared" si="11"/>
        <v>25786419.371455297</v>
      </c>
      <c r="CK26" s="37">
        <f t="shared" si="11"/>
        <v>26799953.7698442</v>
      </c>
      <c r="CL26" s="37">
        <f t="shared" si="11"/>
        <v>27853325.105727993</v>
      </c>
      <c r="CM26" s="37">
        <f t="shared" si="11"/>
        <v>28948099.168675818</v>
      </c>
      <c r="CN26" s="37">
        <f t="shared" si="11"/>
        <v>30085903.29156635</v>
      </c>
      <c r="CO26" s="37">
        <f t="shared" si="11"/>
        <v>31268428.769545637</v>
      </c>
      <c r="CP26" s="37">
        <f t="shared" si="11"/>
        <v>32497433.374061968</v>
      </c>
      <c r="CQ26" s="37">
        <f t="shared" si="11"/>
        <v>33774743.965714872</v>
      </c>
      <c r="CR26" s="37">
        <f t="shared" si="11"/>
        <v>35102259.209801987</v>
      </c>
      <c r="CS26" s="37">
        <f t="shared" si="11"/>
        <v>36481952.398600467</v>
      </c>
      <c r="CT26" s="37">
        <f t="shared" si="11"/>
        <v>37915874.384578057</v>
      </c>
      <c r="CU26" s="37">
        <f t="shared" si="11"/>
        <v>39406156.628893919</v>
      </c>
      <c r="CV26" s="37">
        <f t="shared" si="11"/>
        <v>40955014.369720735</v>
      </c>
      <c r="CW26" s="37">
        <f t="shared" si="11"/>
        <v>42564749.915097505</v>
      </c>
      <c r="CX26" s="37">
        <f t="shared" si="11"/>
        <v>44237756.065207981</v>
      </c>
      <c r="CY26" s="37">
        <f t="shared" si="11"/>
        <v>45976519.669171475</v>
      </c>
      <c r="CZ26" s="37">
        <f t="shared" si="11"/>
        <v>47783625.321633346</v>
      </c>
      <c r="DA26" s="37">
        <f t="shared" ref="DA26:DC26" si="12">CY25*$C$32*$C$33</f>
        <v>49661759.204649813</v>
      </c>
      <c r="DB26" s="37">
        <f t="shared" si="12"/>
        <v>51613713.08057791</v>
      </c>
      <c r="DC26" s="37">
        <f t="shared" si="12"/>
        <v>53642388.441905856</v>
      </c>
    </row>
    <row r="27" spans="2:257" ht="12" customHeight="1">
      <c r="B27" s="47" t="s">
        <v>37</v>
      </c>
      <c r="C27" s="48">
        <v>1</v>
      </c>
      <c r="D27" s="38"/>
      <c r="G27" s="37"/>
      <c r="H27" s="37"/>
      <c r="I27" s="37">
        <f>H26*$C$33</f>
        <v>1135553.9262613005</v>
      </c>
      <c r="J27" s="37">
        <f t="shared" ref="J27:AO27" si="13">H26*$C$32*$C$33</f>
        <v>1180186.8374426581</v>
      </c>
      <c r="K27" s="37">
        <f t="shared" si="13"/>
        <v>1226574.0437873304</v>
      </c>
      <c r="L27" s="37">
        <f t="shared" si="13"/>
        <v>1274784.4978112648</v>
      </c>
      <c r="M27" s="37">
        <f t="shared" si="13"/>
        <v>1324889.8622068693</v>
      </c>
      <c r="N27" s="37">
        <f t="shared" si="13"/>
        <v>1376964.6163664113</v>
      </c>
      <c r="O27" s="37">
        <f t="shared" si="13"/>
        <v>1431086.1670923191</v>
      </c>
      <c r="P27" s="37">
        <f t="shared" si="13"/>
        <v>1487334.9636589414</v>
      </c>
      <c r="Q27" s="37">
        <f t="shared" si="13"/>
        <v>1545794.6173968141</v>
      </c>
      <c r="R27" s="37">
        <f t="shared" si="13"/>
        <v>1606552.0259771766</v>
      </c>
      <c r="S27" s="37">
        <f t="shared" si="13"/>
        <v>1669697.5025814904</v>
      </c>
      <c r="T27" s="37">
        <f t="shared" si="13"/>
        <v>1735324.9101479594</v>
      </c>
      <c r="U27" s="37">
        <f t="shared" si="13"/>
        <v>1803531.8008946071</v>
      </c>
      <c r="V27" s="37">
        <f t="shared" si="13"/>
        <v>1874419.5613263033</v>
      </c>
      <c r="W27" s="37">
        <f t="shared" si="13"/>
        <v>1948093.5629412872</v>
      </c>
      <c r="X27" s="37">
        <f t="shared" si="13"/>
        <v>2024663.3188612056</v>
      </c>
      <c r="Y27" s="37">
        <f t="shared" si="13"/>
        <v>2104242.6466174913</v>
      </c>
      <c r="Z27" s="37">
        <f t="shared" si="13"/>
        <v>2186949.8373360508</v>
      </c>
      <c r="AA27" s="37">
        <f t="shared" si="13"/>
        <v>2272907.8315717597</v>
      </c>
      <c r="AB27" s="37">
        <f t="shared" si="13"/>
        <v>2362244.4020541119</v>
      </c>
      <c r="AC27" s="37">
        <f t="shared" si="13"/>
        <v>2455092.3436156996</v>
      </c>
      <c r="AD27" s="37">
        <f t="shared" si="13"/>
        <v>2551589.6705858111</v>
      </c>
      <c r="AE27" s="37">
        <f t="shared" si="13"/>
        <v>2651879.8219425865</v>
      </c>
      <c r="AF27" s="37">
        <f t="shared" si="13"/>
        <v>2756111.874528666</v>
      </c>
      <c r="AG27" s="37">
        <f t="shared" si="13"/>
        <v>2864440.7646472827</v>
      </c>
      <c r="AH27" s="37">
        <f t="shared" si="13"/>
        <v>2977027.5183681645</v>
      </c>
      <c r="AI27" s="37">
        <f t="shared" si="13"/>
        <v>3094039.4908856279</v>
      </c>
      <c r="AJ27" s="37">
        <f t="shared" si="13"/>
        <v>3215650.6152846063</v>
      </c>
      <c r="AK27" s="37">
        <f t="shared" si="13"/>
        <v>3342041.6610844429</v>
      </c>
      <c r="AL27" s="37">
        <f t="shared" si="13"/>
        <v>3473400.5029447228</v>
      </c>
      <c r="AM27" s="37">
        <f t="shared" si="13"/>
        <v>3609922.3999325912</v>
      </c>
      <c r="AN27" s="37">
        <f t="shared" si="13"/>
        <v>3751810.2857666537</v>
      </c>
      <c r="AO27" s="37">
        <f t="shared" si="13"/>
        <v>3899275.0704689124</v>
      </c>
      <c r="AP27" s="37">
        <f t="shared" ref="AP27:BU27" si="14">AN26*$C$32*$C$33</f>
        <v>4052535.9538731189</v>
      </c>
      <c r="AQ27" s="37">
        <f t="shared" si="14"/>
        <v>4211820.7514555585</v>
      </c>
      <c r="AR27" s="37">
        <f t="shared" si="14"/>
        <v>4377366.2329726201</v>
      </c>
      <c r="AS27" s="37">
        <f t="shared" si="14"/>
        <v>4549418.474408472</v>
      </c>
      <c r="AT27" s="37">
        <f t="shared" si="14"/>
        <v>4728233.2237560768</v>
      </c>
      <c r="AU27" s="37">
        <f t="shared" si="14"/>
        <v>4914076.2811751626</v>
      </c>
      <c r="AV27" s="37">
        <f t="shared" si="14"/>
        <v>5107223.8940923493</v>
      </c>
      <c r="AW27" s="37">
        <f t="shared" si="14"/>
        <v>5307963.1678306172</v>
      </c>
      <c r="AX27" s="37">
        <f t="shared" si="14"/>
        <v>5516592.4923785953</v>
      </c>
      <c r="AY27" s="37">
        <f t="shared" si="14"/>
        <v>5733421.9859339902</v>
      </c>
      <c r="AZ27" s="37">
        <f t="shared" si="14"/>
        <v>5958773.9558804641</v>
      </c>
      <c r="BA27" s="37">
        <f t="shared" si="14"/>
        <v>6192983.3778832033</v>
      </c>
      <c r="BB27" s="37">
        <f t="shared" si="14"/>
        <v>6436398.3938153302</v>
      </c>
      <c r="BC27" s="37">
        <f t="shared" si="14"/>
        <v>6689380.8292552922</v>
      </c>
      <c r="BD27" s="37">
        <f t="shared" si="14"/>
        <v>6952306.731324452</v>
      </c>
      <c r="BE27" s="37">
        <f t="shared" si="14"/>
        <v>7225566.9276643964</v>
      </c>
      <c r="BF27" s="37">
        <f t="shared" si="14"/>
        <v>7509567.6073848177</v>
      </c>
      <c r="BG27" s="37">
        <f t="shared" si="14"/>
        <v>7804730.9248455167</v>
      </c>
      <c r="BH27" s="37">
        <f t="shared" si="14"/>
        <v>8111495.6271700701</v>
      </c>
      <c r="BI27" s="37">
        <f t="shared" si="14"/>
        <v>8430317.7064238787</v>
      </c>
      <c r="BJ27" s="37">
        <f t="shared" si="14"/>
        <v>8761671.0774260592</v>
      </c>
      <c r="BK27" s="37">
        <f t="shared" si="14"/>
        <v>9106048.2822027188</v>
      </c>
      <c r="BL27" s="37">
        <f t="shared" si="14"/>
        <v>9463961.2221287284</v>
      </c>
      <c r="BM27" s="37">
        <f t="shared" si="14"/>
        <v>9835941.9188463278</v>
      </c>
      <c r="BN27" s="37">
        <f t="shared" si="14"/>
        <v>10222543.305091586</v>
      </c>
      <c r="BO27" s="37">
        <f t="shared" si="14"/>
        <v>10624340.046604276</v>
      </c>
      <c r="BP27" s="37">
        <f t="shared" si="14"/>
        <v>11041929.396342931</v>
      </c>
      <c r="BQ27" s="37">
        <f t="shared" si="14"/>
        <v>11475932.082274724</v>
      </c>
      <c r="BR27" s="37">
        <f t="shared" si="14"/>
        <v>11926993.230059963</v>
      </c>
      <c r="BS27" s="37">
        <f t="shared" si="14"/>
        <v>12395783.322002659</v>
      </c>
      <c r="BT27" s="37">
        <f t="shared" si="14"/>
        <v>12882999.193692565</v>
      </c>
      <c r="BU27" s="37">
        <f t="shared" si="14"/>
        <v>13389365.069820294</v>
      </c>
      <c r="BV27" s="37">
        <f t="shared" ref="BV27:DA27" si="15">BT26*$C$32*$C$33</f>
        <v>13915633.64070501</v>
      </c>
      <c r="BW27" s="37">
        <f t="shared" si="15"/>
        <v>14462587.181135094</v>
      </c>
      <c r="BX27" s="37">
        <f t="shared" si="15"/>
        <v>15031038.713184755</v>
      </c>
      <c r="BY27" s="37">
        <f t="shared" si="15"/>
        <v>15621833.214735135</v>
      </c>
      <c r="BZ27" s="37">
        <f t="shared" si="15"/>
        <v>16235848.875496292</v>
      </c>
      <c r="CA27" s="37">
        <f t="shared" si="15"/>
        <v>16873998.402397074</v>
      </c>
      <c r="CB27" s="37">
        <f t="shared" si="15"/>
        <v>17537230.376283322</v>
      </c>
      <c r="CC27" s="37">
        <f t="shared" si="15"/>
        <v>18226530.661941044</v>
      </c>
      <c r="CD27" s="37">
        <f t="shared" si="15"/>
        <v>18942923.873540502</v>
      </c>
      <c r="CE27" s="37">
        <f t="shared" si="15"/>
        <v>19687474.897679538</v>
      </c>
      <c r="CF27" s="37">
        <f t="shared" si="15"/>
        <v>20461290.476290062</v>
      </c>
      <c r="CG27" s="37">
        <f t="shared" si="15"/>
        <v>21265520.851760641</v>
      </c>
      <c r="CH27" s="37">
        <f t="shared" si="15"/>
        <v>22101361.476720568</v>
      </c>
      <c r="CI27" s="37">
        <f t="shared" si="15"/>
        <v>22970054.791026946</v>
      </c>
      <c r="CJ27" s="37">
        <f t="shared" si="15"/>
        <v>23872892.068596195</v>
      </c>
      <c r="CK27" s="37">
        <f t="shared" si="15"/>
        <v>24811215.336825211</v>
      </c>
      <c r="CL27" s="37">
        <f t="shared" si="15"/>
        <v>25786419.371455293</v>
      </c>
      <c r="CM27" s="37">
        <f t="shared" si="15"/>
        <v>26799953.769844197</v>
      </c>
      <c r="CN27" s="37">
        <f t="shared" si="15"/>
        <v>27853325.105727993</v>
      </c>
      <c r="CO27" s="37">
        <f t="shared" si="15"/>
        <v>28948099.168675818</v>
      </c>
      <c r="CP27" s="37">
        <f t="shared" si="15"/>
        <v>30085903.291566346</v>
      </c>
      <c r="CQ27" s="37">
        <f t="shared" si="15"/>
        <v>31268428.769545637</v>
      </c>
      <c r="CR27" s="37">
        <f t="shared" si="15"/>
        <v>32497433.374061968</v>
      </c>
      <c r="CS27" s="37">
        <f t="shared" si="15"/>
        <v>33774743.965714872</v>
      </c>
      <c r="CT27" s="37">
        <f t="shared" si="15"/>
        <v>35102259.209801987</v>
      </c>
      <c r="CU27" s="37">
        <f t="shared" si="15"/>
        <v>36481952.398600467</v>
      </c>
      <c r="CV27" s="37">
        <f t="shared" si="15"/>
        <v>37915874.384578057</v>
      </c>
      <c r="CW27" s="37">
        <f t="shared" si="15"/>
        <v>39406156.628893919</v>
      </c>
      <c r="CX27" s="37">
        <f t="shared" si="15"/>
        <v>40955014.369720735</v>
      </c>
      <c r="CY27" s="37">
        <f t="shared" si="15"/>
        <v>42564749.915097497</v>
      </c>
      <c r="CZ27" s="37">
        <f t="shared" si="15"/>
        <v>44237756.065207981</v>
      </c>
      <c r="DA27" s="37">
        <f t="shared" si="15"/>
        <v>45976519.669171475</v>
      </c>
      <c r="DB27" s="37">
        <f t="shared" ref="DB27:DC27" si="16">CZ26*$C$32*$C$33</f>
        <v>47783625.321633339</v>
      </c>
      <c r="DC27" s="37">
        <f t="shared" si="16"/>
        <v>49661759.204649806</v>
      </c>
    </row>
    <row r="28" spans="2:257" ht="12" customHeight="1">
      <c r="C28" s="49"/>
      <c r="D28" s="38"/>
      <c r="G28" s="37"/>
      <c r="H28" s="37"/>
      <c r="I28" s="37"/>
      <c r="J28" s="37">
        <f>I27*$C$33</f>
        <v>1092608.9654089259</v>
      </c>
      <c r="K28" s="37">
        <f t="shared" ref="K28:AP28" si="17">I27*$C$32*$C$33</f>
        <v>1135553.9262613005</v>
      </c>
      <c r="L28" s="37">
        <f t="shared" si="17"/>
        <v>1180186.8374426581</v>
      </c>
      <c r="M28" s="37">
        <f t="shared" si="17"/>
        <v>1226574.0437873304</v>
      </c>
      <c r="N28" s="37">
        <f t="shared" si="17"/>
        <v>1274784.4978112648</v>
      </c>
      <c r="O28" s="37">
        <f t="shared" si="17"/>
        <v>1324889.8622068693</v>
      </c>
      <c r="P28" s="37">
        <f t="shared" si="17"/>
        <v>1376964.6163664111</v>
      </c>
      <c r="Q28" s="37">
        <f t="shared" si="17"/>
        <v>1431086.1670923191</v>
      </c>
      <c r="R28" s="37">
        <f t="shared" si="17"/>
        <v>1487334.9636589414</v>
      </c>
      <c r="S28" s="37">
        <f t="shared" si="17"/>
        <v>1545794.6173968141</v>
      </c>
      <c r="T28" s="37">
        <f t="shared" si="17"/>
        <v>1606552.0259771766</v>
      </c>
      <c r="U28" s="37">
        <f t="shared" si="17"/>
        <v>1669697.5025814904</v>
      </c>
      <c r="V28" s="37">
        <f t="shared" si="17"/>
        <v>1735324.9101479594</v>
      </c>
      <c r="W28" s="37">
        <f t="shared" si="17"/>
        <v>1803531.8008946071</v>
      </c>
      <c r="X28" s="37">
        <f t="shared" si="17"/>
        <v>1874419.5613263033</v>
      </c>
      <c r="Y28" s="37">
        <f t="shared" si="17"/>
        <v>1948093.5629412872</v>
      </c>
      <c r="Z28" s="37">
        <f t="shared" si="17"/>
        <v>2024663.3188612056</v>
      </c>
      <c r="AA28" s="37">
        <f t="shared" si="17"/>
        <v>2104242.6466174913</v>
      </c>
      <c r="AB28" s="37">
        <f t="shared" si="17"/>
        <v>2186949.8373360503</v>
      </c>
      <c r="AC28" s="37">
        <f t="shared" si="17"/>
        <v>2272907.8315717597</v>
      </c>
      <c r="AD28" s="37">
        <f t="shared" si="17"/>
        <v>2362244.4020541119</v>
      </c>
      <c r="AE28" s="37">
        <f t="shared" si="17"/>
        <v>2455092.3436156996</v>
      </c>
      <c r="AF28" s="37">
        <f t="shared" si="17"/>
        <v>2551589.6705858111</v>
      </c>
      <c r="AG28" s="37">
        <f t="shared" si="17"/>
        <v>2651879.8219425865</v>
      </c>
      <c r="AH28" s="37">
        <f t="shared" si="17"/>
        <v>2756111.8745286656</v>
      </c>
      <c r="AI28" s="37">
        <f t="shared" si="17"/>
        <v>2864440.7646472827</v>
      </c>
      <c r="AJ28" s="37">
        <f t="shared" si="17"/>
        <v>2977027.5183681645</v>
      </c>
      <c r="AK28" s="37">
        <f t="shared" si="17"/>
        <v>3094039.4908856279</v>
      </c>
      <c r="AL28" s="37">
        <f t="shared" si="17"/>
        <v>3215650.6152846063</v>
      </c>
      <c r="AM28" s="37">
        <f t="shared" si="17"/>
        <v>3342041.6610844429</v>
      </c>
      <c r="AN28" s="37">
        <f t="shared" si="17"/>
        <v>3473400.5029447228</v>
      </c>
      <c r="AO28" s="37">
        <f t="shared" si="17"/>
        <v>3609922.3999325908</v>
      </c>
      <c r="AP28" s="37">
        <f t="shared" si="17"/>
        <v>3751810.2857666533</v>
      </c>
      <c r="AQ28" s="37">
        <f t="shared" ref="AQ28:BV28" si="18">AO27*$C$32*$C$33</f>
        <v>3899275.0704689119</v>
      </c>
      <c r="AR28" s="37">
        <f t="shared" si="18"/>
        <v>4052535.9538731189</v>
      </c>
      <c r="AS28" s="37">
        <f t="shared" si="18"/>
        <v>4211820.7514555575</v>
      </c>
      <c r="AT28" s="37">
        <f t="shared" si="18"/>
        <v>4377366.2329726201</v>
      </c>
      <c r="AU28" s="37">
        <f t="shared" si="18"/>
        <v>4549418.474408472</v>
      </c>
      <c r="AV28" s="37">
        <f t="shared" si="18"/>
        <v>4728233.2237560768</v>
      </c>
      <c r="AW28" s="37">
        <f t="shared" si="18"/>
        <v>4914076.2811751617</v>
      </c>
      <c r="AX28" s="37">
        <f t="shared" si="18"/>
        <v>5107223.8940923493</v>
      </c>
      <c r="AY28" s="37">
        <f t="shared" si="18"/>
        <v>5307963.1678306172</v>
      </c>
      <c r="AZ28" s="37">
        <f t="shared" si="18"/>
        <v>5516592.4923785944</v>
      </c>
      <c r="BA28" s="37">
        <f t="shared" si="18"/>
        <v>5733421.9859339893</v>
      </c>
      <c r="BB28" s="37">
        <f t="shared" si="18"/>
        <v>5958773.9558804641</v>
      </c>
      <c r="BC28" s="37">
        <f t="shared" si="18"/>
        <v>6192983.3778832033</v>
      </c>
      <c r="BD28" s="37">
        <f t="shared" si="18"/>
        <v>6436398.3938153293</v>
      </c>
      <c r="BE28" s="37">
        <f t="shared" si="18"/>
        <v>6689380.8292552922</v>
      </c>
      <c r="BF28" s="37">
        <f t="shared" si="18"/>
        <v>6952306.731324452</v>
      </c>
      <c r="BG28" s="37">
        <f t="shared" si="18"/>
        <v>7225566.9276643964</v>
      </c>
      <c r="BH28" s="37">
        <f t="shared" si="18"/>
        <v>7509567.6073848177</v>
      </c>
      <c r="BI28" s="37">
        <f t="shared" si="18"/>
        <v>7804730.9248455167</v>
      </c>
      <c r="BJ28" s="37">
        <f t="shared" si="18"/>
        <v>8111495.6271700701</v>
      </c>
      <c r="BK28" s="37">
        <f t="shared" si="18"/>
        <v>8430317.7064238787</v>
      </c>
      <c r="BL28" s="37">
        <f t="shared" si="18"/>
        <v>8761671.0774260592</v>
      </c>
      <c r="BM28" s="37">
        <f t="shared" si="18"/>
        <v>9106048.2822027188</v>
      </c>
      <c r="BN28" s="37">
        <f t="shared" si="18"/>
        <v>9463961.2221287265</v>
      </c>
      <c r="BO28" s="37">
        <f t="shared" si="18"/>
        <v>9835941.9188463259</v>
      </c>
      <c r="BP28" s="37">
        <f t="shared" si="18"/>
        <v>10222543.305091586</v>
      </c>
      <c r="BQ28" s="37">
        <f t="shared" si="18"/>
        <v>10624340.046604274</v>
      </c>
      <c r="BR28" s="37">
        <f t="shared" si="18"/>
        <v>11041929.396342931</v>
      </c>
      <c r="BS28" s="37">
        <f t="shared" si="18"/>
        <v>11475932.082274724</v>
      </c>
      <c r="BT28" s="37">
        <f t="shared" si="18"/>
        <v>11926993.230059961</v>
      </c>
      <c r="BU28" s="37">
        <f t="shared" si="18"/>
        <v>12395783.322002659</v>
      </c>
      <c r="BV28" s="37">
        <f t="shared" si="18"/>
        <v>12882999.193692563</v>
      </c>
      <c r="BW28" s="37">
        <f t="shared" ref="BW28:DB28" si="19">BU27*$C$32*$C$33</f>
        <v>13389365.069820294</v>
      </c>
      <c r="BX28" s="37">
        <f t="shared" si="19"/>
        <v>13915633.64070501</v>
      </c>
      <c r="BY28" s="37">
        <f t="shared" si="19"/>
        <v>14462587.181135094</v>
      </c>
      <c r="BZ28" s="37">
        <f t="shared" si="19"/>
        <v>15031038.713184755</v>
      </c>
      <c r="CA28" s="37">
        <f t="shared" si="19"/>
        <v>15621833.214735135</v>
      </c>
      <c r="CB28" s="37">
        <f t="shared" si="19"/>
        <v>16235848.875496292</v>
      </c>
      <c r="CC28" s="37">
        <f t="shared" si="19"/>
        <v>16873998.402397074</v>
      </c>
      <c r="CD28" s="37">
        <f t="shared" si="19"/>
        <v>17537230.376283322</v>
      </c>
      <c r="CE28" s="37">
        <f t="shared" si="19"/>
        <v>18226530.661941044</v>
      </c>
      <c r="CF28" s="37">
        <f t="shared" si="19"/>
        <v>18942923.873540502</v>
      </c>
      <c r="CG28" s="37">
        <f t="shared" si="19"/>
        <v>19687474.897679538</v>
      </c>
      <c r="CH28" s="37">
        <f t="shared" si="19"/>
        <v>20461290.476290062</v>
      </c>
      <c r="CI28" s="37">
        <f t="shared" si="19"/>
        <v>21265520.851760641</v>
      </c>
      <c r="CJ28" s="37">
        <f t="shared" si="19"/>
        <v>22101361.476720568</v>
      </c>
      <c r="CK28" s="37">
        <f t="shared" si="19"/>
        <v>22970054.791026946</v>
      </c>
      <c r="CL28" s="37">
        <f t="shared" si="19"/>
        <v>23872892.068596195</v>
      </c>
      <c r="CM28" s="37">
        <f t="shared" si="19"/>
        <v>24811215.336825211</v>
      </c>
      <c r="CN28" s="37">
        <f t="shared" si="19"/>
        <v>25786419.371455293</v>
      </c>
      <c r="CO28" s="37">
        <f t="shared" si="19"/>
        <v>26799953.769844197</v>
      </c>
      <c r="CP28" s="37">
        <f t="shared" si="19"/>
        <v>27853325.105727993</v>
      </c>
      <c r="CQ28" s="37">
        <f t="shared" si="19"/>
        <v>28948099.168675818</v>
      </c>
      <c r="CR28" s="37">
        <f t="shared" si="19"/>
        <v>30085903.291566342</v>
      </c>
      <c r="CS28" s="37">
        <f t="shared" si="19"/>
        <v>31268428.769545637</v>
      </c>
      <c r="CT28" s="37">
        <f t="shared" si="19"/>
        <v>32497433.374061968</v>
      </c>
      <c r="CU28" s="37">
        <f t="shared" si="19"/>
        <v>33774743.965714872</v>
      </c>
      <c r="CV28" s="37">
        <f t="shared" si="19"/>
        <v>35102259.209801987</v>
      </c>
      <c r="CW28" s="37">
        <f t="shared" si="19"/>
        <v>36481952.398600467</v>
      </c>
      <c r="CX28" s="37">
        <f t="shared" si="19"/>
        <v>37915874.384578057</v>
      </c>
      <c r="CY28" s="37">
        <f t="shared" si="19"/>
        <v>39406156.628893919</v>
      </c>
      <c r="CZ28" s="37">
        <f t="shared" si="19"/>
        <v>40955014.369720735</v>
      </c>
      <c r="DA28" s="37">
        <f t="shared" si="19"/>
        <v>42564749.91509749</v>
      </c>
      <c r="DB28" s="37">
        <f t="shared" si="19"/>
        <v>44237756.065207981</v>
      </c>
      <c r="DC28" s="37">
        <f t="shared" ref="DC28" si="20">DA27*$C$32*$C$33</f>
        <v>45976519.669171475</v>
      </c>
    </row>
    <row r="29" spans="2:257" ht="12" customHeight="1">
      <c r="B29" s="11" t="s">
        <v>38</v>
      </c>
      <c r="C29" s="30">
        <v>100</v>
      </c>
      <c r="D29" s="35"/>
      <c r="G29" s="37"/>
      <c r="H29" s="37"/>
      <c r="I29" s="37"/>
      <c r="J29" s="37"/>
      <c r="K29" s="37">
        <f>J28*$C$33</f>
        <v>1051288.1191141787</v>
      </c>
      <c r="L29" s="37">
        <f t="shared" ref="L29:AQ29" si="21">J28*$C$32*$C$33</f>
        <v>1092608.9654089259</v>
      </c>
      <c r="M29" s="37">
        <f t="shared" si="21"/>
        <v>1135553.9262613005</v>
      </c>
      <c r="N29" s="37">
        <f t="shared" si="21"/>
        <v>1180186.8374426581</v>
      </c>
      <c r="O29" s="37">
        <f t="shared" si="21"/>
        <v>1226574.0437873304</v>
      </c>
      <c r="P29" s="37">
        <f t="shared" si="21"/>
        <v>1274784.4978112648</v>
      </c>
      <c r="Q29" s="37">
        <f t="shared" si="21"/>
        <v>1324889.8622068693</v>
      </c>
      <c r="R29" s="37">
        <f t="shared" si="21"/>
        <v>1376964.6163664109</v>
      </c>
      <c r="S29" s="37">
        <f t="shared" si="21"/>
        <v>1431086.1670923191</v>
      </c>
      <c r="T29" s="37">
        <f t="shared" si="21"/>
        <v>1487334.9636589414</v>
      </c>
      <c r="U29" s="37">
        <f t="shared" si="21"/>
        <v>1545794.6173968141</v>
      </c>
      <c r="V29" s="37">
        <f t="shared" si="21"/>
        <v>1606552.0259771766</v>
      </c>
      <c r="W29" s="37">
        <f t="shared" si="21"/>
        <v>1669697.5025814904</v>
      </c>
      <c r="X29" s="37">
        <f t="shared" si="21"/>
        <v>1735324.9101479594</v>
      </c>
      <c r="Y29" s="37">
        <f t="shared" si="21"/>
        <v>1803531.8008946071</v>
      </c>
      <c r="Z29" s="37">
        <f t="shared" si="21"/>
        <v>1874419.5613263033</v>
      </c>
      <c r="AA29" s="37">
        <f t="shared" si="21"/>
        <v>1948093.5629412872</v>
      </c>
      <c r="AB29" s="37">
        <f t="shared" si="21"/>
        <v>2024663.3188612056</v>
      </c>
      <c r="AC29" s="37">
        <f t="shared" si="21"/>
        <v>2104242.6466174913</v>
      </c>
      <c r="AD29" s="37">
        <f t="shared" si="21"/>
        <v>2186949.8373360499</v>
      </c>
      <c r="AE29" s="37">
        <f t="shared" si="21"/>
        <v>2272907.8315717597</v>
      </c>
      <c r="AF29" s="37">
        <f t="shared" si="21"/>
        <v>2362244.4020541119</v>
      </c>
      <c r="AG29" s="37">
        <f t="shared" si="21"/>
        <v>2455092.3436156996</v>
      </c>
      <c r="AH29" s="37">
        <f t="shared" si="21"/>
        <v>2551589.6705858111</v>
      </c>
      <c r="AI29" s="37">
        <f t="shared" si="21"/>
        <v>2651879.8219425865</v>
      </c>
      <c r="AJ29" s="37">
        <f t="shared" si="21"/>
        <v>2756111.8745286656</v>
      </c>
      <c r="AK29" s="37">
        <f t="shared" si="21"/>
        <v>2864440.7646472827</v>
      </c>
      <c r="AL29" s="37">
        <f t="shared" si="21"/>
        <v>2977027.5183681645</v>
      </c>
      <c r="AM29" s="37">
        <f t="shared" si="21"/>
        <v>3094039.4908856279</v>
      </c>
      <c r="AN29" s="37">
        <f t="shared" si="21"/>
        <v>3215650.6152846063</v>
      </c>
      <c r="AO29" s="37">
        <f t="shared" si="21"/>
        <v>3342041.6610844429</v>
      </c>
      <c r="AP29" s="37">
        <f t="shared" si="21"/>
        <v>3473400.5029447228</v>
      </c>
      <c r="AQ29" s="37">
        <f t="shared" si="21"/>
        <v>3609922.3999325903</v>
      </c>
      <c r="AR29" s="37">
        <f t="shared" ref="AR29:BW29" si="22">AP28*$C$32*$C$33</f>
        <v>3751810.2857666533</v>
      </c>
      <c r="AS29" s="37">
        <f t="shared" si="22"/>
        <v>3899275.0704689114</v>
      </c>
      <c r="AT29" s="37">
        <f t="shared" si="22"/>
        <v>4052535.9538731189</v>
      </c>
      <c r="AU29" s="37">
        <f t="shared" si="22"/>
        <v>4211820.7514555566</v>
      </c>
      <c r="AV29" s="37">
        <f t="shared" si="22"/>
        <v>4377366.2329726201</v>
      </c>
      <c r="AW29" s="37">
        <f t="shared" si="22"/>
        <v>4549418.474408472</v>
      </c>
      <c r="AX29" s="37">
        <f t="shared" si="22"/>
        <v>4728233.2237560768</v>
      </c>
      <c r="AY29" s="37">
        <f t="shared" si="22"/>
        <v>4914076.2811751608</v>
      </c>
      <c r="AZ29" s="37">
        <f t="shared" si="22"/>
        <v>5107223.8940923493</v>
      </c>
      <c r="BA29" s="37">
        <f t="shared" si="22"/>
        <v>5307963.1678306172</v>
      </c>
      <c r="BB29" s="37">
        <f t="shared" si="22"/>
        <v>5516592.4923785934</v>
      </c>
      <c r="BC29" s="37">
        <f t="shared" si="22"/>
        <v>5733421.9859339884</v>
      </c>
      <c r="BD29" s="37">
        <f t="shared" si="22"/>
        <v>5958773.9558804641</v>
      </c>
      <c r="BE29" s="37">
        <f t="shared" si="22"/>
        <v>6192983.3778832033</v>
      </c>
      <c r="BF29" s="37">
        <f t="shared" si="22"/>
        <v>6436398.3938153293</v>
      </c>
      <c r="BG29" s="37">
        <f t="shared" si="22"/>
        <v>6689380.8292552922</v>
      </c>
      <c r="BH29" s="37">
        <f t="shared" si="22"/>
        <v>6952306.731324452</v>
      </c>
      <c r="BI29" s="37">
        <f t="shared" si="22"/>
        <v>7225566.9276643964</v>
      </c>
      <c r="BJ29" s="37">
        <f t="shared" si="22"/>
        <v>7509567.6073848177</v>
      </c>
      <c r="BK29" s="37">
        <f t="shared" si="22"/>
        <v>7804730.9248455167</v>
      </c>
      <c r="BL29" s="37">
        <f t="shared" si="22"/>
        <v>8111495.6271700701</v>
      </c>
      <c r="BM29" s="37">
        <f t="shared" si="22"/>
        <v>8430317.7064238787</v>
      </c>
      <c r="BN29" s="37">
        <f t="shared" si="22"/>
        <v>8761671.0774260592</v>
      </c>
      <c r="BO29" s="37">
        <f t="shared" si="22"/>
        <v>9106048.2822027188</v>
      </c>
      <c r="BP29" s="37">
        <f t="shared" si="22"/>
        <v>9463961.2221287247</v>
      </c>
      <c r="BQ29" s="37">
        <f t="shared" si="22"/>
        <v>9835941.9188463241</v>
      </c>
      <c r="BR29" s="37">
        <f t="shared" si="22"/>
        <v>10222543.305091586</v>
      </c>
      <c r="BS29" s="37">
        <f t="shared" si="22"/>
        <v>10624340.046604272</v>
      </c>
      <c r="BT29" s="37">
        <f t="shared" si="22"/>
        <v>11041929.396342931</v>
      </c>
      <c r="BU29" s="37">
        <f t="shared" si="22"/>
        <v>11475932.082274724</v>
      </c>
      <c r="BV29" s="37">
        <f t="shared" si="22"/>
        <v>11926993.230059959</v>
      </c>
      <c r="BW29" s="37">
        <f t="shared" si="22"/>
        <v>12395783.322002659</v>
      </c>
      <c r="BX29" s="37">
        <f t="shared" ref="BX29:DC29" si="23">BV28*$C$32*$C$33</f>
        <v>12882999.193692561</v>
      </c>
      <c r="BY29" s="37">
        <f t="shared" si="23"/>
        <v>13389365.069820294</v>
      </c>
      <c r="BZ29" s="37">
        <f t="shared" si="23"/>
        <v>13915633.64070501</v>
      </c>
      <c r="CA29" s="37">
        <f t="shared" si="23"/>
        <v>14462587.181135094</v>
      </c>
      <c r="CB29" s="37">
        <f t="shared" si="23"/>
        <v>15031038.713184755</v>
      </c>
      <c r="CC29" s="37">
        <f t="shared" si="23"/>
        <v>15621833.214735135</v>
      </c>
      <c r="CD29" s="37">
        <f t="shared" si="23"/>
        <v>16235848.875496292</v>
      </c>
      <c r="CE29" s="37">
        <f t="shared" si="23"/>
        <v>16873998.402397074</v>
      </c>
      <c r="CF29" s="37">
        <f t="shared" si="23"/>
        <v>17537230.376283322</v>
      </c>
      <c r="CG29" s="37">
        <f t="shared" si="23"/>
        <v>18226530.661941044</v>
      </c>
      <c r="CH29" s="37">
        <f t="shared" si="23"/>
        <v>18942923.873540502</v>
      </c>
      <c r="CI29" s="37">
        <f t="shared" si="23"/>
        <v>19687474.897679538</v>
      </c>
      <c r="CJ29" s="37">
        <f t="shared" si="23"/>
        <v>20461290.476290062</v>
      </c>
      <c r="CK29" s="37">
        <f t="shared" si="23"/>
        <v>21265520.851760641</v>
      </c>
      <c r="CL29" s="37">
        <f t="shared" si="23"/>
        <v>22101361.476720568</v>
      </c>
      <c r="CM29" s="37">
        <f t="shared" si="23"/>
        <v>22970054.791026946</v>
      </c>
      <c r="CN29" s="37">
        <f t="shared" si="23"/>
        <v>23872892.068596195</v>
      </c>
      <c r="CO29" s="37">
        <f t="shared" si="23"/>
        <v>24811215.336825211</v>
      </c>
      <c r="CP29" s="37">
        <f t="shared" si="23"/>
        <v>25786419.371455293</v>
      </c>
      <c r="CQ29" s="37">
        <f t="shared" si="23"/>
        <v>26799953.769844197</v>
      </c>
      <c r="CR29" s="37">
        <f t="shared" si="23"/>
        <v>27853325.105727993</v>
      </c>
      <c r="CS29" s="37">
        <f t="shared" si="23"/>
        <v>28948099.168675818</v>
      </c>
      <c r="CT29" s="37">
        <f t="shared" si="23"/>
        <v>30085903.291566338</v>
      </c>
      <c r="CU29" s="37">
        <f t="shared" si="23"/>
        <v>31268428.769545637</v>
      </c>
      <c r="CV29" s="37">
        <f t="shared" si="23"/>
        <v>32497433.374061968</v>
      </c>
      <c r="CW29" s="37">
        <f t="shared" si="23"/>
        <v>33774743.965714872</v>
      </c>
      <c r="CX29" s="37">
        <f t="shared" si="23"/>
        <v>35102259.209801987</v>
      </c>
      <c r="CY29" s="37">
        <f t="shared" si="23"/>
        <v>36481952.398600467</v>
      </c>
      <c r="CZ29" s="37">
        <f t="shared" si="23"/>
        <v>37915874.384578057</v>
      </c>
      <c r="DA29" s="37">
        <f t="shared" si="23"/>
        <v>39406156.628893919</v>
      </c>
      <c r="DB29" s="37">
        <f t="shared" si="23"/>
        <v>40955014.369720735</v>
      </c>
      <c r="DC29" s="37">
        <f t="shared" si="23"/>
        <v>42564749.915097483</v>
      </c>
    </row>
    <row r="30" spans="2:257" ht="12" customHeight="1">
      <c r="B30" s="11" t="s">
        <v>39</v>
      </c>
      <c r="C30" s="50">
        <f>C17/C29</f>
        <v>1.0383561643835616E-2</v>
      </c>
      <c r="D30" s="35"/>
      <c r="G30" s="37"/>
      <c r="H30" s="37"/>
      <c r="I30" s="37"/>
      <c r="J30" s="37"/>
      <c r="K30" s="37"/>
      <c r="L30" s="37">
        <f>K29*$C$33</f>
        <v>1011529.9657796483</v>
      </c>
      <c r="M30" s="37">
        <f t="shared" ref="M30:AR30" si="24">K29*$C$32*$C$33</f>
        <v>1051288.1191141785</v>
      </c>
      <c r="N30" s="37">
        <f t="shared" si="24"/>
        <v>1092608.9654089259</v>
      </c>
      <c r="O30" s="37">
        <f t="shared" si="24"/>
        <v>1135553.9262613005</v>
      </c>
      <c r="P30" s="37">
        <f t="shared" si="24"/>
        <v>1180186.8374426581</v>
      </c>
      <c r="Q30" s="37">
        <f t="shared" si="24"/>
        <v>1226574.0437873304</v>
      </c>
      <c r="R30" s="37">
        <f t="shared" si="24"/>
        <v>1274784.4978112648</v>
      </c>
      <c r="S30" s="37">
        <f t="shared" si="24"/>
        <v>1324889.8622068693</v>
      </c>
      <c r="T30" s="37">
        <f t="shared" si="24"/>
        <v>1376964.6163664106</v>
      </c>
      <c r="U30" s="37">
        <f t="shared" si="24"/>
        <v>1431086.1670923191</v>
      </c>
      <c r="V30" s="37">
        <f t="shared" si="24"/>
        <v>1487334.9636589414</v>
      </c>
      <c r="W30" s="37">
        <f t="shared" si="24"/>
        <v>1545794.6173968141</v>
      </c>
      <c r="X30" s="37">
        <f t="shared" si="24"/>
        <v>1606552.0259771766</v>
      </c>
      <c r="Y30" s="37">
        <f t="shared" si="24"/>
        <v>1669697.5025814904</v>
      </c>
      <c r="Z30" s="37">
        <f t="shared" si="24"/>
        <v>1735324.9101479594</v>
      </c>
      <c r="AA30" s="37">
        <f t="shared" si="24"/>
        <v>1803531.8008946071</v>
      </c>
      <c r="AB30" s="37">
        <f t="shared" si="24"/>
        <v>1874419.5613263033</v>
      </c>
      <c r="AC30" s="37">
        <f t="shared" si="24"/>
        <v>1948093.5629412872</v>
      </c>
      <c r="AD30" s="37">
        <f t="shared" si="24"/>
        <v>2024663.3188612056</v>
      </c>
      <c r="AE30" s="37">
        <f t="shared" si="24"/>
        <v>2104242.6466174913</v>
      </c>
      <c r="AF30" s="37">
        <f t="shared" si="24"/>
        <v>2186949.8373360494</v>
      </c>
      <c r="AG30" s="37">
        <f t="shared" si="24"/>
        <v>2272907.8315717597</v>
      </c>
      <c r="AH30" s="37">
        <f t="shared" si="24"/>
        <v>2362244.4020541119</v>
      </c>
      <c r="AI30" s="37">
        <f t="shared" si="24"/>
        <v>2455092.3436156996</v>
      </c>
      <c r="AJ30" s="37">
        <f t="shared" si="24"/>
        <v>2551589.6705858111</v>
      </c>
      <c r="AK30" s="37">
        <f t="shared" si="24"/>
        <v>2651879.8219425865</v>
      </c>
      <c r="AL30" s="37">
        <f t="shared" si="24"/>
        <v>2756111.8745286656</v>
      </c>
      <c r="AM30" s="37">
        <f t="shared" si="24"/>
        <v>2864440.7646472827</v>
      </c>
      <c r="AN30" s="37">
        <f t="shared" si="24"/>
        <v>2977027.5183681645</v>
      </c>
      <c r="AO30" s="37">
        <f t="shared" si="24"/>
        <v>3094039.4908856279</v>
      </c>
      <c r="AP30" s="37">
        <f t="shared" si="24"/>
        <v>3215650.6152846063</v>
      </c>
      <c r="AQ30" s="37">
        <f t="shared" si="24"/>
        <v>3342041.6610844429</v>
      </c>
      <c r="AR30" s="37">
        <f t="shared" si="24"/>
        <v>3473400.5029447228</v>
      </c>
      <c r="AS30" s="37">
        <f t="shared" ref="AS30:BX30" si="25">AQ29*$C$32*$C$33</f>
        <v>3609922.3999325898</v>
      </c>
      <c r="AT30" s="37">
        <f t="shared" si="25"/>
        <v>3751810.2857666533</v>
      </c>
      <c r="AU30" s="37">
        <f t="shared" si="25"/>
        <v>3899275.070468911</v>
      </c>
      <c r="AV30" s="37">
        <f t="shared" si="25"/>
        <v>4052535.9538731189</v>
      </c>
      <c r="AW30" s="37">
        <f t="shared" si="25"/>
        <v>4211820.7514555566</v>
      </c>
      <c r="AX30" s="37">
        <f t="shared" si="25"/>
        <v>4377366.2329726201</v>
      </c>
      <c r="AY30" s="37">
        <f t="shared" si="25"/>
        <v>4549418.474408472</v>
      </c>
      <c r="AZ30" s="37">
        <f t="shared" si="25"/>
        <v>4728233.2237560768</v>
      </c>
      <c r="BA30" s="37">
        <f t="shared" si="25"/>
        <v>4914076.2811751598</v>
      </c>
      <c r="BB30" s="37">
        <f t="shared" si="25"/>
        <v>5107223.8940923493</v>
      </c>
      <c r="BC30" s="37">
        <f t="shared" si="25"/>
        <v>5307963.1678306172</v>
      </c>
      <c r="BD30" s="37">
        <f t="shared" si="25"/>
        <v>5516592.4923785925</v>
      </c>
      <c r="BE30" s="37">
        <f t="shared" si="25"/>
        <v>5733421.9859339874</v>
      </c>
      <c r="BF30" s="37">
        <f t="shared" si="25"/>
        <v>5958773.9558804641</v>
      </c>
      <c r="BG30" s="37">
        <f t="shared" si="25"/>
        <v>6192983.3778832033</v>
      </c>
      <c r="BH30" s="37">
        <f t="shared" si="25"/>
        <v>6436398.3938153293</v>
      </c>
      <c r="BI30" s="37">
        <f t="shared" si="25"/>
        <v>6689380.8292552922</v>
      </c>
      <c r="BJ30" s="37">
        <f t="shared" si="25"/>
        <v>6952306.731324452</v>
      </c>
      <c r="BK30" s="37">
        <f t="shared" si="25"/>
        <v>7225566.9276643964</v>
      </c>
      <c r="BL30" s="37">
        <f t="shared" si="25"/>
        <v>7509567.6073848177</v>
      </c>
      <c r="BM30" s="37">
        <f t="shared" si="25"/>
        <v>7804730.9248455167</v>
      </c>
      <c r="BN30" s="37">
        <f t="shared" si="25"/>
        <v>8111495.6271700701</v>
      </c>
      <c r="BO30" s="37">
        <f t="shared" si="25"/>
        <v>8430317.7064238787</v>
      </c>
      <c r="BP30" s="37">
        <f t="shared" si="25"/>
        <v>8761671.0774260592</v>
      </c>
      <c r="BQ30" s="37">
        <f t="shared" si="25"/>
        <v>9106048.2822027188</v>
      </c>
      <c r="BR30" s="37">
        <f t="shared" si="25"/>
        <v>9463961.2221287228</v>
      </c>
      <c r="BS30" s="37">
        <f t="shared" si="25"/>
        <v>9835941.9188463222</v>
      </c>
      <c r="BT30" s="37">
        <f t="shared" si="25"/>
        <v>10222543.305091586</v>
      </c>
      <c r="BU30" s="37">
        <f t="shared" si="25"/>
        <v>10624340.046604272</v>
      </c>
      <c r="BV30" s="37">
        <f t="shared" si="25"/>
        <v>11041929.396342931</v>
      </c>
      <c r="BW30" s="37">
        <f t="shared" si="25"/>
        <v>11475932.082274724</v>
      </c>
      <c r="BX30" s="37">
        <f t="shared" si="25"/>
        <v>11926993.230059959</v>
      </c>
      <c r="BY30" s="37">
        <f t="shared" ref="BY30:DC30" si="26">BW29*$C$32*$C$33</f>
        <v>12395783.322002659</v>
      </c>
      <c r="BZ30" s="37">
        <f t="shared" si="26"/>
        <v>12882999.193692559</v>
      </c>
      <c r="CA30" s="37">
        <f t="shared" si="26"/>
        <v>13389365.069820294</v>
      </c>
      <c r="CB30" s="37">
        <f t="shared" si="26"/>
        <v>13915633.64070501</v>
      </c>
      <c r="CC30" s="37">
        <f t="shared" si="26"/>
        <v>14462587.181135094</v>
      </c>
      <c r="CD30" s="37">
        <f t="shared" si="26"/>
        <v>15031038.713184755</v>
      </c>
      <c r="CE30" s="37">
        <f t="shared" si="26"/>
        <v>15621833.214735135</v>
      </c>
      <c r="CF30" s="37">
        <f t="shared" si="26"/>
        <v>16235848.875496292</v>
      </c>
      <c r="CG30" s="37">
        <f t="shared" si="26"/>
        <v>16873998.402397074</v>
      </c>
      <c r="CH30" s="37">
        <f t="shared" si="26"/>
        <v>17537230.376283322</v>
      </c>
      <c r="CI30" s="37">
        <f t="shared" si="26"/>
        <v>18226530.661941044</v>
      </c>
      <c r="CJ30" s="37">
        <f t="shared" si="26"/>
        <v>18942923.873540502</v>
      </c>
      <c r="CK30" s="37">
        <f t="shared" si="26"/>
        <v>19687474.897679538</v>
      </c>
      <c r="CL30" s="37">
        <f t="shared" si="26"/>
        <v>20461290.476290062</v>
      </c>
      <c r="CM30" s="37">
        <f t="shared" si="26"/>
        <v>21265520.851760641</v>
      </c>
      <c r="CN30" s="37">
        <f t="shared" si="26"/>
        <v>22101361.476720568</v>
      </c>
      <c r="CO30" s="37">
        <f t="shared" si="26"/>
        <v>22970054.791026946</v>
      </c>
      <c r="CP30" s="37">
        <f t="shared" si="26"/>
        <v>23872892.068596195</v>
      </c>
      <c r="CQ30" s="37">
        <f t="shared" si="26"/>
        <v>24811215.336825211</v>
      </c>
      <c r="CR30" s="37">
        <f t="shared" si="26"/>
        <v>25786419.371455293</v>
      </c>
      <c r="CS30" s="37">
        <f t="shared" si="26"/>
        <v>26799953.769844197</v>
      </c>
      <c r="CT30" s="37">
        <f t="shared" si="26"/>
        <v>27853325.105727993</v>
      </c>
      <c r="CU30" s="37">
        <f t="shared" si="26"/>
        <v>28948099.168675818</v>
      </c>
      <c r="CV30" s="37">
        <f t="shared" si="26"/>
        <v>30085903.291566338</v>
      </c>
      <c r="CW30" s="37">
        <f t="shared" si="26"/>
        <v>31268428.769545637</v>
      </c>
      <c r="CX30" s="37">
        <f t="shared" si="26"/>
        <v>32497433.374061968</v>
      </c>
      <c r="CY30" s="37">
        <f t="shared" si="26"/>
        <v>33774743.965714872</v>
      </c>
      <c r="CZ30" s="37">
        <f t="shared" si="26"/>
        <v>35102259.209801987</v>
      </c>
      <c r="DA30" s="37">
        <f t="shared" si="26"/>
        <v>36481952.398600467</v>
      </c>
      <c r="DB30" s="37">
        <f t="shared" si="26"/>
        <v>37915874.384578057</v>
      </c>
      <c r="DC30" s="37">
        <f t="shared" si="26"/>
        <v>39406156.628893919</v>
      </c>
    </row>
    <row r="31" spans="2:257" ht="12" customHeight="1">
      <c r="D31" s="42"/>
      <c r="E31" s="29"/>
      <c r="F31" s="29"/>
      <c r="G31" s="37"/>
      <c r="H31" s="37"/>
      <c r="I31" s="37"/>
      <c r="J31" s="37"/>
      <c r="K31" s="37"/>
      <c r="L31" s="37"/>
      <c r="M31" s="37">
        <f>L30*$C$33</f>
        <v>973275.40668140003</v>
      </c>
      <c r="N31" s="37">
        <f t="shared" ref="N31:AS31" si="27">L30*$C$32*$C$33</f>
        <v>1011529.9657796483</v>
      </c>
      <c r="O31" s="37">
        <f t="shared" si="27"/>
        <v>1051288.1191141785</v>
      </c>
      <c r="P31" s="37">
        <f t="shared" si="27"/>
        <v>1092608.9654089259</v>
      </c>
      <c r="Q31" s="37">
        <f t="shared" si="27"/>
        <v>1135553.9262613005</v>
      </c>
      <c r="R31" s="37">
        <f t="shared" si="27"/>
        <v>1180186.8374426581</v>
      </c>
      <c r="S31" s="37">
        <f t="shared" si="27"/>
        <v>1226574.0437873304</v>
      </c>
      <c r="T31" s="37">
        <f t="shared" si="27"/>
        <v>1274784.4978112648</v>
      </c>
      <c r="U31" s="37">
        <f t="shared" si="27"/>
        <v>1324889.8622068693</v>
      </c>
      <c r="V31" s="37">
        <f t="shared" si="27"/>
        <v>1376964.6163664104</v>
      </c>
      <c r="W31" s="37">
        <f t="shared" si="27"/>
        <v>1431086.1670923191</v>
      </c>
      <c r="X31" s="37">
        <f t="shared" si="27"/>
        <v>1487334.9636589414</v>
      </c>
      <c r="Y31" s="37">
        <f t="shared" si="27"/>
        <v>1545794.6173968141</v>
      </c>
      <c r="Z31" s="37">
        <f t="shared" si="27"/>
        <v>1606552.0259771766</v>
      </c>
      <c r="AA31" s="37">
        <f t="shared" si="27"/>
        <v>1669697.5025814904</v>
      </c>
      <c r="AB31" s="37">
        <f t="shared" si="27"/>
        <v>1735324.9101479594</v>
      </c>
      <c r="AC31" s="37">
        <f t="shared" si="27"/>
        <v>1803531.8008946071</v>
      </c>
      <c r="AD31" s="37">
        <f t="shared" si="27"/>
        <v>1874419.5613263033</v>
      </c>
      <c r="AE31" s="37">
        <f t="shared" si="27"/>
        <v>1948093.5629412872</v>
      </c>
      <c r="AF31" s="37">
        <f t="shared" si="27"/>
        <v>2024663.3188612056</v>
      </c>
      <c r="AG31" s="37">
        <f t="shared" si="27"/>
        <v>2104242.6466174913</v>
      </c>
      <c r="AH31" s="37">
        <f t="shared" si="27"/>
        <v>2186949.8373360489</v>
      </c>
      <c r="AI31" s="37">
        <f t="shared" si="27"/>
        <v>2272907.8315717597</v>
      </c>
      <c r="AJ31" s="37">
        <f t="shared" si="27"/>
        <v>2362244.4020541119</v>
      </c>
      <c r="AK31" s="37">
        <f t="shared" si="27"/>
        <v>2455092.3436156996</v>
      </c>
      <c r="AL31" s="37">
        <f t="shared" si="27"/>
        <v>2551589.6705858111</v>
      </c>
      <c r="AM31" s="37">
        <f t="shared" si="27"/>
        <v>2651879.8219425865</v>
      </c>
      <c r="AN31" s="37">
        <f t="shared" si="27"/>
        <v>2756111.8745286656</v>
      </c>
      <c r="AO31" s="37">
        <f t="shared" si="27"/>
        <v>2864440.7646472827</v>
      </c>
      <c r="AP31" s="37">
        <f t="shared" si="27"/>
        <v>2977027.5183681645</v>
      </c>
      <c r="AQ31" s="37">
        <f t="shared" si="27"/>
        <v>3094039.4908856279</v>
      </c>
      <c r="AR31" s="37">
        <f t="shared" si="27"/>
        <v>3215650.6152846063</v>
      </c>
      <c r="AS31" s="37">
        <f t="shared" si="27"/>
        <v>3342041.6610844429</v>
      </c>
      <c r="AT31" s="37">
        <f t="shared" ref="AT31:BY31" si="28">AR30*$C$32*$C$33</f>
        <v>3473400.5029447228</v>
      </c>
      <c r="AU31" s="37">
        <f t="shared" si="28"/>
        <v>3609922.3999325898</v>
      </c>
      <c r="AV31" s="37">
        <f t="shared" si="28"/>
        <v>3751810.2857666533</v>
      </c>
      <c r="AW31" s="37">
        <f t="shared" si="28"/>
        <v>3899275.0704689105</v>
      </c>
      <c r="AX31" s="37">
        <f t="shared" si="28"/>
        <v>4052535.9538731189</v>
      </c>
      <c r="AY31" s="37">
        <f t="shared" si="28"/>
        <v>4211820.7514555566</v>
      </c>
      <c r="AZ31" s="37">
        <f t="shared" si="28"/>
        <v>4377366.2329726201</v>
      </c>
      <c r="BA31" s="37">
        <f t="shared" si="28"/>
        <v>4549418.474408472</v>
      </c>
      <c r="BB31" s="37">
        <f t="shared" si="28"/>
        <v>4728233.2237560768</v>
      </c>
      <c r="BC31" s="37">
        <f t="shared" si="28"/>
        <v>4914076.2811751598</v>
      </c>
      <c r="BD31" s="37">
        <f t="shared" si="28"/>
        <v>5107223.8940923493</v>
      </c>
      <c r="BE31" s="37">
        <f t="shared" si="28"/>
        <v>5307963.1678306172</v>
      </c>
      <c r="BF31" s="37">
        <f t="shared" si="28"/>
        <v>5516592.4923785916</v>
      </c>
      <c r="BG31" s="37">
        <f t="shared" si="28"/>
        <v>5733421.9859339874</v>
      </c>
      <c r="BH31" s="37">
        <f t="shared" si="28"/>
        <v>5958773.9558804641</v>
      </c>
      <c r="BI31" s="37">
        <f t="shared" si="28"/>
        <v>6192983.3778832033</v>
      </c>
      <c r="BJ31" s="37">
        <f t="shared" si="28"/>
        <v>6436398.3938153293</v>
      </c>
      <c r="BK31" s="37">
        <f t="shared" si="28"/>
        <v>6689380.8292552922</v>
      </c>
      <c r="BL31" s="37">
        <f t="shared" si="28"/>
        <v>6952306.731324452</v>
      </c>
      <c r="BM31" s="37">
        <f t="shared" si="28"/>
        <v>7225566.9276643964</v>
      </c>
      <c r="BN31" s="37">
        <f t="shared" si="28"/>
        <v>7509567.6073848177</v>
      </c>
      <c r="BO31" s="37">
        <f t="shared" si="28"/>
        <v>7804730.9248455167</v>
      </c>
      <c r="BP31" s="37">
        <f t="shared" si="28"/>
        <v>8111495.6271700701</v>
      </c>
      <c r="BQ31" s="37">
        <f t="shared" si="28"/>
        <v>8430317.7064238787</v>
      </c>
      <c r="BR31" s="37">
        <f t="shared" si="28"/>
        <v>8761671.0774260592</v>
      </c>
      <c r="BS31" s="37">
        <f t="shared" si="28"/>
        <v>9106048.2822027188</v>
      </c>
      <c r="BT31" s="37">
        <f t="shared" si="28"/>
        <v>9463961.2221287228</v>
      </c>
      <c r="BU31" s="37">
        <f t="shared" si="28"/>
        <v>9835941.9188463204</v>
      </c>
      <c r="BV31" s="37">
        <f t="shared" si="28"/>
        <v>10222543.305091586</v>
      </c>
      <c r="BW31" s="37">
        <f t="shared" si="28"/>
        <v>10624340.046604272</v>
      </c>
      <c r="BX31" s="37">
        <f t="shared" si="28"/>
        <v>11041929.396342931</v>
      </c>
      <c r="BY31" s="37">
        <f t="shared" si="28"/>
        <v>11475932.082274724</v>
      </c>
      <c r="BZ31" s="37">
        <f t="shared" ref="BZ31:DC31" si="29">BX30*$C$32*$C$33</f>
        <v>11926993.230059959</v>
      </c>
      <c r="CA31" s="37">
        <f t="shared" si="29"/>
        <v>12395783.322002659</v>
      </c>
      <c r="CB31" s="37">
        <f t="shared" si="29"/>
        <v>12882999.193692558</v>
      </c>
      <c r="CC31" s="37">
        <f t="shared" si="29"/>
        <v>13389365.069820294</v>
      </c>
      <c r="CD31" s="37">
        <f t="shared" si="29"/>
        <v>13915633.64070501</v>
      </c>
      <c r="CE31" s="37">
        <f t="shared" si="29"/>
        <v>14462587.181135094</v>
      </c>
      <c r="CF31" s="37">
        <f t="shared" si="29"/>
        <v>15031038.713184755</v>
      </c>
      <c r="CG31" s="37">
        <f t="shared" si="29"/>
        <v>15621833.214735135</v>
      </c>
      <c r="CH31" s="37">
        <f t="shared" si="29"/>
        <v>16235848.875496292</v>
      </c>
      <c r="CI31" s="37">
        <f t="shared" si="29"/>
        <v>16873998.402397074</v>
      </c>
      <c r="CJ31" s="37">
        <f t="shared" si="29"/>
        <v>17537230.376283322</v>
      </c>
      <c r="CK31" s="37">
        <f t="shared" si="29"/>
        <v>18226530.661941044</v>
      </c>
      <c r="CL31" s="37">
        <f t="shared" si="29"/>
        <v>18942923.873540502</v>
      </c>
      <c r="CM31" s="37">
        <f t="shared" si="29"/>
        <v>19687474.897679538</v>
      </c>
      <c r="CN31" s="37">
        <f t="shared" si="29"/>
        <v>20461290.476290062</v>
      </c>
      <c r="CO31" s="37">
        <f t="shared" si="29"/>
        <v>21265520.851760641</v>
      </c>
      <c r="CP31" s="37">
        <f t="shared" si="29"/>
        <v>22101361.476720568</v>
      </c>
      <c r="CQ31" s="37">
        <f t="shared" si="29"/>
        <v>22970054.791026946</v>
      </c>
      <c r="CR31" s="37">
        <f t="shared" si="29"/>
        <v>23872892.068596195</v>
      </c>
      <c r="CS31" s="37">
        <f t="shared" si="29"/>
        <v>24811215.336825211</v>
      </c>
      <c r="CT31" s="37">
        <f t="shared" si="29"/>
        <v>25786419.371455293</v>
      </c>
      <c r="CU31" s="37">
        <f t="shared" si="29"/>
        <v>26799953.769844197</v>
      </c>
      <c r="CV31" s="37">
        <f t="shared" si="29"/>
        <v>27853325.105727993</v>
      </c>
      <c r="CW31" s="37">
        <f t="shared" si="29"/>
        <v>28948099.168675818</v>
      </c>
      <c r="CX31" s="37">
        <f t="shared" si="29"/>
        <v>30085903.291566338</v>
      </c>
      <c r="CY31" s="37">
        <f t="shared" si="29"/>
        <v>31268428.769545637</v>
      </c>
      <c r="CZ31" s="37">
        <f t="shared" si="29"/>
        <v>32497433.374061968</v>
      </c>
      <c r="DA31" s="37">
        <f t="shared" si="29"/>
        <v>33774743.965714872</v>
      </c>
      <c r="DB31" s="37">
        <f t="shared" si="29"/>
        <v>35102259.209801987</v>
      </c>
      <c r="DC31" s="37">
        <f t="shared" si="29"/>
        <v>36481952.398600467</v>
      </c>
    </row>
    <row r="32" spans="2:257" ht="12" customHeight="1">
      <c r="B32" s="11" t="s">
        <v>40</v>
      </c>
      <c r="C32" s="50">
        <f>EXP(C15*SQRT(C30))</f>
        <v>1.0393049683939777</v>
      </c>
      <c r="D32" s="35"/>
      <c r="E32" s="29"/>
      <c r="F32" s="29"/>
      <c r="G32" s="37"/>
      <c r="H32" s="37"/>
      <c r="I32" s="37"/>
      <c r="J32" s="37"/>
      <c r="K32" s="37"/>
      <c r="L32" s="37"/>
      <c r="M32" s="37"/>
      <c r="N32" s="37">
        <f>M31*$C$33</f>
        <v>936467.57812135527</v>
      </c>
      <c r="O32" s="37">
        <f t="shared" ref="O32:AT32" si="30">M31*$C$32*$C$33</f>
        <v>973275.40668140003</v>
      </c>
      <c r="P32" s="37">
        <f t="shared" si="30"/>
        <v>1011529.9657796483</v>
      </c>
      <c r="Q32" s="37">
        <f t="shared" si="30"/>
        <v>1051288.1191141785</v>
      </c>
      <c r="R32" s="37">
        <f t="shared" si="30"/>
        <v>1092608.9654089259</v>
      </c>
      <c r="S32" s="37">
        <f t="shared" si="30"/>
        <v>1135553.9262613005</v>
      </c>
      <c r="T32" s="37">
        <f t="shared" si="30"/>
        <v>1180186.8374426581</v>
      </c>
      <c r="U32" s="37">
        <f t="shared" si="30"/>
        <v>1226574.0437873304</v>
      </c>
      <c r="V32" s="37">
        <f t="shared" si="30"/>
        <v>1274784.4978112648</v>
      </c>
      <c r="W32" s="37">
        <f t="shared" si="30"/>
        <v>1324889.8622068693</v>
      </c>
      <c r="X32" s="37">
        <f t="shared" si="30"/>
        <v>1376964.6163664104</v>
      </c>
      <c r="Y32" s="37">
        <f t="shared" si="30"/>
        <v>1431086.1670923191</v>
      </c>
      <c r="Z32" s="37">
        <f t="shared" si="30"/>
        <v>1487334.9636589414</v>
      </c>
      <c r="AA32" s="37">
        <f t="shared" si="30"/>
        <v>1545794.6173968141</v>
      </c>
      <c r="AB32" s="37">
        <f t="shared" si="30"/>
        <v>1606552.0259771766</v>
      </c>
      <c r="AC32" s="37">
        <f t="shared" si="30"/>
        <v>1669697.5025814904</v>
      </c>
      <c r="AD32" s="37">
        <f t="shared" si="30"/>
        <v>1735324.9101479594</v>
      </c>
      <c r="AE32" s="37">
        <f t="shared" si="30"/>
        <v>1803531.8008946071</v>
      </c>
      <c r="AF32" s="37">
        <f t="shared" si="30"/>
        <v>1874419.5613263033</v>
      </c>
      <c r="AG32" s="37">
        <f t="shared" si="30"/>
        <v>1948093.5629412872</v>
      </c>
      <c r="AH32" s="37">
        <f t="shared" si="30"/>
        <v>2024663.3188612056</v>
      </c>
      <c r="AI32" s="37">
        <f t="shared" si="30"/>
        <v>2104242.6466174913</v>
      </c>
      <c r="AJ32" s="37">
        <f t="shared" si="30"/>
        <v>2186949.8373360489</v>
      </c>
      <c r="AK32" s="37">
        <f t="shared" si="30"/>
        <v>2272907.8315717597</v>
      </c>
      <c r="AL32" s="37">
        <f t="shared" si="30"/>
        <v>2362244.4020541119</v>
      </c>
      <c r="AM32" s="37">
        <f t="shared" si="30"/>
        <v>2455092.3436156996</v>
      </c>
      <c r="AN32" s="37">
        <f t="shared" si="30"/>
        <v>2551589.6705858111</v>
      </c>
      <c r="AO32" s="37">
        <f t="shared" si="30"/>
        <v>2651879.8219425865</v>
      </c>
      <c r="AP32" s="37">
        <f t="shared" si="30"/>
        <v>2756111.8745286656</v>
      </c>
      <c r="AQ32" s="37">
        <f t="shared" si="30"/>
        <v>2864440.7646472827</v>
      </c>
      <c r="AR32" s="37">
        <f t="shared" si="30"/>
        <v>2977027.5183681645</v>
      </c>
      <c r="AS32" s="37">
        <f t="shared" si="30"/>
        <v>3094039.4908856279</v>
      </c>
      <c r="AT32" s="37">
        <f t="shared" si="30"/>
        <v>3215650.6152846063</v>
      </c>
      <c r="AU32" s="37">
        <f t="shared" ref="AU32:BZ32" si="31">AS31*$C$32*$C$33</f>
        <v>3342041.6610844429</v>
      </c>
      <c r="AV32" s="37">
        <f t="shared" si="31"/>
        <v>3473400.5029447228</v>
      </c>
      <c r="AW32" s="37">
        <f t="shared" si="31"/>
        <v>3609922.3999325898</v>
      </c>
      <c r="AX32" s="37">
        <f t="shared" si="31"/>
        <v>3751810.2857666533</v>
      </c>
      <c r="AY32" s="37">
        <f t="shared" si="31"/>
        <v>3899275.07046891</v>
      </c>
      <c r="AZ32" s="37">
        <f t="shared" si="31"/>
        <v>4052535.9538731189</v>
      </c>
      <c r="BA32" s="37">
        <f t="shared" si="31"/>
        <v>4211820.7514555566</v>
      </c>
      <c r="BB32" s="37">
        <f t="shared" si="31"/>
        <v>4377366.2329726201</v>
      </c>
      <c r="BC32" s="37">
        <f t="shared" si="31"/>
        <v>4549418.474408472</v>
      </c>
      <c r="BD32" s="37">
        <f t="shared" si="31"/>
        <v>4728233.2237560768</v>
      </c>
      <c r="BE32" s="37">
        <f t="shared" si="31"/>
        <v>4914076.2811751598</v>
      </c>
      <c r="BF32" s="37">
        <f t="shared" si="31"/>
        <v>5107223.8940923493</v>
      </c>
      <c r="BG32" s="37">
        <f t="shared" si="31"/>
        <v>5307963.1678306172</v>
      </c>
      <c r="BH32" s="37">
        <f t="shared" si="31"/>
        <v>5516592.4923785916</v>
      </c>
      <c r="BI32" s="37">
        <f t="shared" si="31"/>
        <v>5733421.9859339874</v>
      </c>
      <c r="BJ32" s="37">
        <f t="shared" si="31"/>
        <v>5958773.9558804641</v>
      </c>
      <c r="BK32" s="37">
        <f t="shared" si="31"/>
        <v>6192983.3778832033</v>
      </c>
      <c r="BL32" s="37">
        <f t="shared" si="31"/>
        <v>6436398.3938153293</v>
      </c>
      <c r="BM32" s="37">
        <f t="shared" si="31"/>
        <v>6689380.8292552922</v>
      </c>
      <c r="BN32" s="37">
        <f t="shared" si="31"/>
        <v>6952306.731324452</v>
      </c>
      <c r="BO32" s="37">
        <f t="shared" si="31"/>
        <v>7225566.9276643964</v>
      </c>
      <c r="BP32" s="37">
        <f t="shared" si="31"/>
        <v>7509567.6073848177</v>
      </c>
      <c r="BQ32" s="37">
        <f t="shared" si="31"/>
        <v>7804730.9248455167</v>
      </c>
      <c r="BR32" s="37">
        <f t="shared" si="31"/>
        <v>8111495.6271700701</v>
      </c>
      <c r="BS32" s="37">
        <f t="shared" si="31"/>
        <v>8430317.7064238787</v>
      </c>
      <c r="BT32" s="37">
        <f t="shared" si="31"/>
        <v>8761671.0774260592</v>
      </c>
      <c r="BU32" s="37">
        <f t="shared" si="31"/>
        <v>9106048.2822027188</v>
      </c>
      <c r="BV32" s="37">
        <f t="shared" si="31"/>
        <v>9463961.2221287228</v>
      </c>
      <c r="BW32" s="37">
        <f t="shared" si="31"/>
        <v>9835941.9188463204</v>
      </c>
      <c r="BX32" s="37">
        <f t="shared" si="31"/>
        <v>10222543.305091586</v>
      </c>
      <c r="BY32" s="37">
        <f t="shared" si="31"/>
        <v>10624340.046604272</v>
      </c>
      <c r="BZ32" s="37">
        <f t="shared" si="31"/>
        <v>11041929.396342931</v>
      </c>
      <c r="CA32" s="37">
        <f t="shared" ref="CA32:DC32" si="32">BY31*$C$32*$C$33</f>
        <v>11475932.082274724</v>
      </c>
      <c r="CB32" s="37">
        <f t="shared" si="32"/>
        <v>11926993.230059959</v>
      </c>
      <c r="CC32" s="37">
        <f t="shared" si="32"/>
        <v>12395783.322002659</v>
      </c>
      <c r="CD32" s="37">
        <f t="shared" si="32"/>
        <v>12882999.193692556</v>
      </c>
      <c r="CE32" s="37">
        <f t="shared" si="32"/>
        <v>13389365.069820294</v>
      </c>
      <c r="CF32" s="37">
        <f t="shared" si="32"/>
        <v>13915633.64070501</v>
      </c>
      <c r="CG32" s="37">
        <f t="shared" si="32"/>
        <v>14462587.181135094</v>
      </c>
      <c r="CH32" s="37">
        <f t="shared" si="32"/>
        <v>15031038.713184755</v>
      </c>
      <c r="CI32" s="37">
        <f t="shared" si="32"/>
        <v>15621833.214735135</v>
      </c>
      <c r="CJ32" s="37">
        <f t="shared" si="32"/>
        <v>16235848.875496292</v>
      </c>
      <c r="CK32" s="37">
        <f t="shared" si="32"/>
        <v>16873998.402397074</v>
      </c>
      <c r="CL32" s="37">
        <f t="shared" si="32"/>
        <v>17537230.376283322</v>
      </c>
      <c r="CM32" s="37">
        <f t="shared" si="32"/>
        <v>18226530.661941044</v>
      </c>
      <c r="CN32" s="37">
        <f t="shared" si="32"/>
        <v>18942923.873540502</v>
      </c>
      <c r="CO32" s="37">
        <f t="shared" si="32"/>
        <v>19687474.897679538</v>
      </c>
      <c r="CP32" s="37">
        <f t="shared" si="32"/>
        <v>20461290.476290062</v>
      </c>
      <c r="CQ32" s="37">
        <f t="shared" si="32"/>
        <v>21265520.851760641</v>
      </c>
      <c r="CR32" s="37">
        <f t="shared" si="32"/>
        <v>22101361.476720568</v>
      </c>
      <c r="CS32" s="37">
        <f t="shared" si="32"/>
        <v>22970054.791026946</v>
      </c>
      <c r="CT32" s="37">
        <f t="shared" si="32"/>
        <v>23872892.068596195</v>
      </c>
      <c r="CU32" s="37">
        <f t="shared" si="32"/>
        <v>24811215.336825211</v>
      </c>
      <c r="CV32" s="37">
        <f t="shared" si="32"/>
        <v>25786419.371455293</v>
      </c>
      <c r="CW32" s="37">
        <f t="shared" si="32"/>
        <v>26799953.769844197</v>
      </c>
      <c r="CX32" s="37">
        <f t="shared" si="32"/>
        <v>27853325.105727993</v>
      </c>
      <c r="CY32" s="37">
        <f t="shared" si="32"/>
        <v>28948099.168675818</v>
      </c>
      <c r="CZ32" s="37">
        <f t="shared" si="32"/>
        <v>30085903.291566338</v>
      </c>
      <c r="DA32" s="37">
        <f t="shared" si="32"/>
        <v>31268428.769545637</v>
      </c>
      <c r="DB32" s="37">
        <f t="shared" si="32"/>
        <v>32497433.374061968</v>
      </c>
      <c r="DC32" s="37">
        <f t="shared" si="32"/>
        <v>33774743.965714872</v>
      </c>
    </row>
    <row r="33" spans="2:109" ht="12" customHeight="1">
      <c r="B33" s="11" t="s">
        <v>41</v>
      </c>
      <c r="C33" s="50">
        <f>1/C32</f>
        <v>0.96218148706176676</v>
      </c>
      <c r="D33" s="28"/>
      <c r="G33" s="37"/>
      <c r="H33" s="37"/>
      <c r="I33" s="37"/>
      <c r="J33" s="37"/>
      <c r="K33" s="37"/>
      <c r="L33" s="37"/>
      <c r="M33" s="37"/>
      <c r="N33" s="37"/>
      <c r="O33" s="37">
        <f>N32*$C$33</f>
        <v>901051.76690193685</v>
      </c>
      <c r="P33" s="37">
        <f t="shared" ref="P33:AU33" si="33">N32*$C$32*$C$33</f>
        <v>936467.57812135515</v>
      </c>
      <c r="Q33" s="37">
        <f t="shared" si="33"/>
        <v>973275.40668140003</v>
      </c>
      <c r="R33" s="37">
        <f t="shared" si="33"/>
        <v>1011529.9657796483</v>
      </c>
      <c r="S33" s="37">
        <f t="shared" si="33"/>
        <v>1051288.1191141785</v>
      </c>
      <c r="T33" s="37">
        <f t="shared" si="33"/>
        <v>1092608.9654089259</v>
      </c>
      <c r="U33" s="37">
        <f t="shared" si="33"/>
        <v>1135553.9262613005</v>
      </c>
      <c r="V33" s="37">
        <f t="shared" si="33"/>
        <v>1180186.8374426581</v>
      </c>
      <c r="W33" s="37">
        <f t="shared" si="33"/>
        <v>1226574.0437873304</v>
      </c>
      <c r="X33" s="37">
        <f t="shared" si="33"/>
        <v>1274784.4978112648</v>
      </c>
      <c r="Y33" s="37">
        <f t="shared" si="33"/>
        <v>1324889.8622068693</v>
      </c>
      <c r="Z33" s="37">
        <f t="shared" si="33"/>
        <v>1376964.6163664104</v>
      </c>
      <c r="AA33" s="37">
        <f t="shared" si="33"/>
        <v>1431086.1670923191</v>
      </c>
      <c r="AB33" s="37">
        <f t="shared" si="33"/>
        <v>1487334.9636589414</v>
      </c>
      <c r="AC33" s="37">
        <f t="shared" si="33"/>
        <v>1545794.6173968141</v>
      </c>
      <c r="AD33" s="37">
        <f t="shared" si="33"/>
        <v>1606552.0259771766</v>
      </c>
      <c r="AE33" s="37">
        <f t="shared" si="33"/>
        <v>1669697.5025814904</v>
      </c>
      <c r="AF33" s="37">
        <f t="shared" si="33"/>
        <v>1735324.9101479594</v>
      </c>
      <c r="AG33" s="37">
        <f t="shared" si="33"/>
        <v>1803531.8008946071</v>
      </c>
      <c r="AH33" s="37">
        <f t="shared" si="33"/>
        <v>1874419.5613263033</v>
      </c>
      <c r="AI33" s="37">
        <f t="shared" si="33"/>
        <v>1948093.5629412872</v>
      </c>
      <c r="AJ33" s="37">
        <f t="shared" si="33"/>
        <v>2024663.3188612056</v>
      </c>
      <c r="AK33" s="37">
        <f t="shared" si="33"/>
        <v>2104242.6466174913</v>
      </c>
      <c r="AL33" s="37">
        <f t="shared" si="33"/>
        <v>2186949.8373360489</v>
      </c>
      <c r="AM33" s="37">
        <f t="shared" si="33"/>
        <v>2272907.8315717597</v>
      </c>
      <c r="AN33" s="37">
        <f t="shared" si="33"/>
        <v>2362244.4020541119</v>
      </c>
      <c r="AO33" s="37">
        <f t="shared" si="33"/>
        <v>2455092.3436156996</v>
      </c>
      <c r="AP33" s="37">
        <f t="shared" si="33"/>
        <v>2551589.6705858111</v>
      </c>
      <c r="AQ33" s="37">
        <f t="shared" si="33"/>
        <v>2651879.8219425865</v>
      </c>
      <c r="AR33" s="37">
        <f t="shared" si="33"/>
        <v>2756111.8745286656</v>
      </c>
      <c r="AS33" s="37">
        <f t="shared" si="33"/>
        <v>2864440.7646472827</v>
      </c>
      <c r="AT33" s="37">
        <f t="shared" si="33"/>
        <v>2977027.5183681645</v>
      </c>
      <c r="AU33" s="37">
        <f t="shared" si="33"/>
        <v>3094039.4908856279</v>
      </c>
      <c r="AV33" s="37">
        <f t="shared" ref="AV33:CA33" si="34">AT32*$C$32*$C$33</f>
        <v>3215650.6152846063</v>
      </c>
      <c r="AW33" s="37">
        <f t="shared" si="34"/>
        <v>3342041.6610844429</v>
      </c>
      <c r="AX33" s="37">
        <f t="shared" si="34"/>
        <v>3473400.5029447228</v>
      </c>
      <c r="AY33" s="37">
        <f t="shared" si="34"/>
        <v>3609922.3999325898</v>
      </c>
      <c r="AZ33" s="37">
        <f t="shared" si="34"/>
        <v>3751810.2857666533</v>
      </c>
      <c r="BA33" s="37">
        <f t="shared" si="34"/>
        <v>3899275.0704689096</v>
      </c>
      <c r="BB33" s="37">
        <f t="shared" si="34"/>
        <v>4052535.9538731189</v>
      </c>
      <c r="BC33" s="37">
        <f t="shared" si="34"/>
        <v>4211820.7514555566</v>
      </c>
      <c r="BD33" s="37">
        <f t="shared" si="34"/>
        <v>4377366.2329726201</v>
      </c>
      <c r="BE33" s="37">
        <f t="shared" si="34"/>
        <v>4549418.474408472</v>
      </c>
      <c r="BF33" s="37">
        <f t="shared" si="34"/>
        <v>4728233.2237560768</v>
      </c>
      <c r="BG33" s="37">
        <f t="shared" si="34"/>
        <v>4914076.2811751598</v>
      </c>
      <c r="BH33" s="37">
        <f t="shared" si="34"/>
        <v>5107223.8940923493</v>
      </c>
      <c r="BI33" s="37">
        <f t="shared" si="34"/>
        <v>5307963.1678306172</v>
      </c>
      <c r="BJ33" s="37">
        <f t="shared" si="34"/>
        <v>5516592.4923785916</v>
      </c>
      <c r="BK33" s="37">
        <f t="shared" si="34"/>
        <v>5733421.9859339874</v>
      </c>
      <c r="BL33" s="37">
        <f t="shared" si="34"/>
        <v>5958773.9558804641</v>
      </c>
      <c r="BM33" s="37">
        <f t="shared" si="34"/>
        <v>6192983.3778832033</v>
      </c>
      <c r="BN33" s="37">
        <f t="shared" si="34"/>
        <v>6436398.3938153293</v>
      </c>
      <c r="BO33" s="37">
        <f t="shared" si="34"/>
        <v>6689380.8292552922</v>
      </c>
      <c r="BP33" s="37">
        <f t="shared" si="34"/>
        <v>6952306.731324452</v>
      </c>
      <c r="BQ33" s="37">
        <f t="shared" si="34"/>
        <v>7225566.9276643964</v>
      </c>
      <c r="BR33" s="37">
        <f t="shared" si="34"/>
        <v>7509567.6073848177</v>
      </c>
      <c r="BS33" s="37">
        <f t="shared" si="34"/>
        <v>7804730.9248455167</v>
      </c>
      <c r="BT33" s="37">
        <f t="shared" si="34"/>
        <v>8111495.6271700701</v>
      </c>
      <c r="BU33" s="37">
        <f t="shared" si="34"/>
        <v>8430317.7064238787</v>
      </c>
      <c r="BV33" s="37">
        <f t="shared" si="34"/>
        <v>8761671.0774260592</v>
      </c>
      <c r="BW33" s="37">
        <f t="shared" si="34"/>
        <v>9106048.2822027188</v>
      </c>
      <c r="BX33" s="37">
        <f t="shared" si="34"/>
        <v>9463961.2221287228</v>
      </c>
      <c r="BY33" s="37">
        <f t="shared" si="34"/>
        <v>9835941.9188463204</v>
      </c>
      <c r="BZ33" s="37">
        <f t="shared" si="34"/>
        <v>10222543.305091586</v>
      </c>
      <c r="CA33" s="37">
        <f t="shared" si="34"/>
        <v>10624340.046604272</v>
      </c>
      <c r="CB33" s="37">
        <f t="shared" ref="CB33:DC33" si="35">BZ32*$C$32*$C$33</f>
        <v>11041929.396342931</v>
      </c>
      <c r="CC33" s="37">
        <f t="shared" si="35"/>
        <v>11475932.082274724</v>
      </c>
      <c r="CD33" s="37">
        <f t="shared" si="35"/>
        <v>11926993.230059959</v>
      </c>
      <c r="CE33" s="37">
        <f t="shared" si="35"/>
        <v>12395783.322002659</v>
      </c>
      <c r="CF33" s="37">
        <f t="shared" si="35"/>
        <v>12882999.193692554</v>
      </c>
      <c r="CG33" s="37">
        <f t="shared" si="35"/>
        <v>13389365.069820294</v>
      </c>
      <c r="CH33" s="37">
        <f t="shared" si="35"/>
        <v>13915633.64070501</v>
      </c>
      <c r="CI33" s="37">
        <f t="shared" si="35"/>
        <v>14462587.181135094</v>
      </c>
      <c r="CJ33" s="37">
        <f t="shared" si="35"/>
        <v>15031038.713184755</v>
      </c>
      <c r="CK33" s="37">
        <f t="shared" si="35"/>
        <v>15621833.214735135</v>
      </c>
      <c r="CL33" s="37">
        <f t="shared" si="35"/>
        <v>16235848.875496292</v>
      </c>
      <c r="CM33" s="37">
        <f t="shared" si="35"/>
        <v>16873998.402397074</v>
      </c>
      <c r="CN33" s="37">
        <f t="shared" si="35"/>
        <v>17537230.376283322</v>
      </c>
      <c r="CO33" s="37">
        <f t="shared" si="35"/>
        <v>18226530.661941044</v>
      </c>
      <c r="CP33" s="37">
        <f t="shared" si="35"/>
        <v>18942923.873540502</v>
      </c>
      <c r="CQ33" s="37">
        <f t="shared" si="35"/>
        <v>19687474.897679538</v>
      </c>
      <c r="CR33" s="37">
        <f t="shared" si="35"/>
        <v>20461290.476290062</v>
      </c>
      <c r="CS33" s="37">
        <f t="shared" si="35"/>
        <v>21265520.851760641</v>
      </c>
      <c r="CT33" s="37">
        <f t="shared" si="35"/>
        <v>22101361.476720568</v>
      </c>
      <c r="CU33" s="37">
        <f t="shared" si="35"/>
        <v>22970054.791026946</v>
      </c>
      <c r="CV33" s="37">
        <f t="shared" si="35"/>
        <v>23872892.068596195</v>
      </c>
      <c r="CW33" s="37">
        <f t="shared" si="35"/>
        <v>24811215.336825211</v>
      </c>
      <c r="CX33" s="37">
        <f t="shared" si="35"/>
        <v>25786419.371455293</v>
      </c>
      <c r="CY33" s="37">
        <f t="shared" si="35"/>
        <v>26799953.769844197</v>
      </c>
      <c r="CZ33" s="37">
        <f t="shared" si="35"/>
        <v>27853325.105727993</v>
      </c>
      <c r="DA33" s="37">
        <f t="shared" si="35"/>
        <v>28948099.168675818</v>
      </c>
      <c r="DB33" s="37">
        <f t="shared" si="35"/>
        <v>30085903.291566338</v>
      </c>
      <c r="DC33" s="37">
        <f t="shared" si="35"/>
        <v>31268428.769545637</v>
      </c>
    </row>
    <row r="34" spans="2:109" ht="12" customHeight="1">
      <c r="B34" s="11" t="s">
        <v>42</v>
      </c>
      <c r="C34" s="50">
        <f>(EXP((C14-C16)*C30)-C33)/(C32-C33)</f>
        <v>0.49559598338933197</v>
      </c>
      <c r="D34" s="28"/>
      <c r="G34" s="37"/>
      <c r="H34" s="37"/>
      <c r="I34" s="37"/>
      <c r="J34" s="37"/>
      <c r="K34" s="37"/>
      <c r="L34" s="37"/>
      <c r="M34" s="37"/>
      <c r="N34" s="37"/>
      <c r="O34" s="37"/>
      <c r="P34" s="37">
        <f>O33*$C$33</f>
        <v>866975.32899733807</v>
      </c>
      <c r="Q34" s="37">
        <f t="shared" ref="Q34:AV34" si="36">O33*$C$32*$C$33</f>
        <v>901051.76690193685</v>
      </c>
      <c r="R34" s="37">
        <f t="shared" si="36"/>
        <v>936467.57812135504</v>
      </c>
      <c r="S34" s="37">
        <f t="shared" si="36"/>
        <v>973275.40668140003</v>
      </c>
      <c r="T34" s="37">
        <f t="shared" si="36"/>
        <v>1011529.9657796483</v>
      </c>
      <c r="U34" s="37">
        <f t="shared" si="36"/>
        <v>1051288.1191141785</v>
      </c>
      <c r="V34" s="37">
        <f t="shared" si="36"/>
        <v>1092608.9654089259</v>
      </c>
      <c r="W34" s="37">
        <f t="shared" si="36"/>
        <v>1135553.9262613005</v>
      </c>
      <c r="X34" s="37">
        <f t="shared" si="36"/>
        <v>1180186.8374426581</v>
      </c>
      <c r="Y34" s="37">
        <f t="shared" si="36"/>
        <v>1226574.0437873304</v>
      </c>
      <c r="Z34" s="37">
        <f t="shared" si="36"/>
        <v>1274784.4978112648</v>
      </c>
      <c r="AA34" s="37">
        <f t="shared" si="36"/>
        <v>1324889.8622068693</v>
      </c>
      <c r="AB34" s="37">
        <f t="shared" si="36"/>
        <v>1376964.6163664104</v>
      </c>
      <c r="AC34" s="37">
        <f t="shared" si="36"/>
        <v>1431086.1670923191</v>
      </c>
      <c r="AD34" s="37">
        <f t="shared" si="36"/>
        <v>1487334.9636589414</v>
      </c>
      <c r="AE34" s="37">
        <f t="shared" si="36"/>
        <v>1545794.6173968141</v>
      </c>
      <c r="AF34" s="37">
        <f t="shared" si="36"/>
        <v>1606552.0259771766</v>
      </c>
      <c r="AG34" s="37">
        <f t="shared" si="36"/>
        <v>1669697.5025814904</v>
      </c>
      <c r="AH34" s="37">
        <f t="shared" si="36"/>
        <v>1735324.9101479594</v>
      </c>
      <c r="AI34" s="37">
        <f t="shared" si="36"/>
        <v>1803531.8008946071</v>
      </c>
      <c r="AJ34" s="37">
        <f t="shared" si="36"/>
        <v>1874419.5613263033</v>
      </c>
      <c r="AK34" s="37">
        <f t="shared" si="36"/>
        <v>1948093.5629412872</v>
      </c>
      <c r="AL34" s="37">
        <f t="shared" si="36"/>
        <v>2024663.3188612056</v>
      </c>
      <c r="AM34" s="37">
        <f t="shared" si="36"/>
        <v>2104242.6466174913</v>
      </c>
      <c r="AN34" s="37">
        <f t="shared" si="36"/>
        <v>2186949.8373360489</v>
      </c>
      <c r="AO34" s="37">
        <f t="shared" si="36"/>
        <v>2272907.8315717597</v>
      </c>
      <c r="AP34" s="37">
        <f t="shared" si="36"/>
        <v>2362244.4020541119</v>
      </c>
      <c r="AQ34" s="37">
        <f t="shared" si="36"/>
        <v>2455092.3436156996</v>
      </c>
      <c r="AR34" s="37">
        <f t="shared" si="36"/>
        <v>2551589.6705858111</v>
      </c>
      <c r="AS34" s="37">
        <f t="shared" si="36"/>
        <v>2651879.8219425865</v>
      </c>
      <c r="AT34" s="37">
        <f t="shared" si="36"/>
        <v>2756111.8745286656</v>
      </c>
      <c r="AU34" s="37">
        <f t="shared" si="36"/>
        <v>2864440.7646472827</v>
      </c>
      <c r="AV34" s="37">
        <f t="shared" si="36"/>
        <v>2977027.5183681645</v>
      </c>
      <c r="AW34" s="37">
        <f t="shared" ref="AW34:CB34" si="37">AU33*$C$32*$C$33</f>
        <v>3094039.4908856279</v>
      </c>
      <c r="AX34" s="37">
        <f t="shared" si="37"/>
        <v>3215650.6152846063</v>
      </c>
      <c r="AY34" s="37">
        <f t="shared" si="37"/>
        <v>3342041.6610844429</v>
      </c>
      <c r="AZ34" s="37">
        <f t="shared" si="37"/>
        <v>3473400.5029447228</v>
      </c>
      <c r="BA34" s="37">
        <f t="shared" si="37"/>
        <v>3609922.3999325898</v>
      </c>
      <c r="BB34" s="37">
        <f t="shared" si="37"/>
        <v>3751810.2857666533</v>
      </c>
      <c r="BC34" s="37">
        <f t="shared" si="37"/>
        <v>3899275.0704689091</v>
      </c>
      <c r="BD34" s="37">
        <f t="shared" si="37"/>
        <v>4052535.9538731189</v>
      </c>
      <c r="BE34" s="37">
        <f t="shared" si="37"/>
        <v>4211820.7514555566</v>
      </c>
      <c r="BF34" s="37">
        <f t="shared" si="37"/>
        <v>4377366.2329726201</v>
      </c>
      <c r="BG34" s="37">
        <f t="shared" si="37"/>
        <v>4549418.474408472</v>
      </c>
      <c r="BH34" s="37">
        <f t="shared" si="37"/>
        <v>4728233.2237560768</v>
      </c>
      <c r="BI34" s="37">
        <f t="shared" si="37"/>
        <v>4914076.2811751598</v>
      </c>
      <c r="BJ34" s="37">
        <f t="shared" si="37"/>
        <v>5107223.8940923493</v>
      </c>
      <c r="BK34" s="37">
        <f t="shared" si="37"/>
        <v>5307963.1678306172</v>
      </c>
      <c r="BL34" s="37">
        <f t="shared" si="37"/>
        <v>5516592.4923785916</v>
      </c>
      <c r="BM34" s="37">
        <f t="shared" si="37"/>
        <v>5733421.9859339874</v>
      </c>
      <c r="BN34" s="37">
        <f t="shared" si="37"/>
        <v>5958773.9558804641</v>
      </c>
      <c r="BO34" s="37">
        <f t="shared" si="37"/>
        <v>6192983.3778832033</v>
      </c>
      <c r="BP34" s="37">
        <f t="shared" si="37"/>
        <v>6436398.3938153293</v>
      </c>
      <c r="BQ34" s="37">
        <f t="shared" si="37"/>
        <v>6689380.8292552922</v>
      </c>
      <c r="BR34" s="37">
        <f t="shared" si="37"/>
        <v>6952306.731324452</v>
      </c>
      <c r="BS34" s="37">
        <f t="shared" si="37"/>
        <v>7225566.9276643964</v>
      </c>
      <c r="BT34" s="37">
        <f t="shared" si="37"/>
        <v>7509567.6073848177</v>
      </c>
      <c r="BU34" s="37">
        <f t="shared" si="37"/>
        <v>7804730.9248455167</v>
      </c>
      <c r="BV34" s="37">
        <f t="shared" si="37"/>
        <v>8111495.6271700701</v>
      </c>
      <c r="BW34" s="37">
        <f t="shared" si="37"/>
        <v>8430317.7064238787</v>
      </c>
      <c r="BX34" s="37">
        <f t="shared" si="37"/>
        <v>8761671.0774260592</v>
      </c>
      <c r="BY34" s="37">
        <f t="shared" si="37"/>
        <v>9106048.2822027188</v>
      </c>
      <c r="BZ34" s="37">
        <f t="shared" si="37"/>
        <v>9463961.2221287228</v>
      </c>
      <c r="CA34" s="37">
        <f t="shared" si="37"/>
        <v>9835941.9188463204</v>
      </c>
      <c r="CB34" s="37">
        <f t="shared" si="37"/>
        <v>10222543.305091586</v>
      </c>
      <c r="CC34" s="37">
        <f t="shared" ref="CC34:DC34" si="38">CA33*$C$32*$C$33</f>
        <v>10624340.046604272</v>
      </c>
      <c r="CD34" s="37">
        <f t="shared" si="38"/>
        <v>11041929.396342931</v>
      </c>
      <c r="CE34" s="37">
        <f t="shared" si="38"/>
        <v>11475932.082274724</v>
      </c>
      <c r="CF34" s="37">
        <f t="shared" si="38"/>
        <v>11926993.230059959</v>
      </c>
      <c r="CG34" s="37">
        <f t="shared" si="38"/>
        <v>12395783.322002659</v>
      </c>
      <c r="CH34" s="37">
        <f t="shared" si="38"/>
        <v>12882999.193692552</v>
      </c>
      <c r="CI34" s="37">
        <f t="shared" si="38"/>
        <v>13389365.069820294</v>
      </c>
      <c r="CJ34" s="37">
        <f t="shared" si="38"/>
        <v>13915633.64070501</v>
      </c>
      <c r="CK34" s="37">
        <f t="shared" si="38"/>
        <v>14462587.181135094</v>
      </c>
      <c r="CL34" s="37">
        <f t="shared" si="38"/>
        <v>15031038.713184755</v>
      </c>
      <c r="CM34" s="37">
        <f t="shared" si="38"/>
        <v>15621833.214735135</v>
      </c>
      <c r="CN34" s="37">
        <f t="shared" si="38"/>
        <v>16235848.875496292</v>
      </c>
      <c r="CO34" s="37">
        <f t="shared" si="38"/>
        <v>16873998.402397074</v>
      </c>
      <c r="CP34" s="37">
        <f t="shared" si="38"/>
        <v>17537230.376283322</v>
      </c>
      <c r="CQ34" s="37">
        <f t="shared" si="38"/>
        <v>18226530.661941044</v>
      </c>
      <c r="CR34" s="37">
        <f t="shared" si="38"/>
        <v>18942923.873540502</v>
      </c>
      <c r="CS34" s="37">
        <f t="shared" si="38"/>
        <v>19687474.897679538</v>
      </c>
      <c r="CT34" s="37">
        <f t="shared" si="38"/>
        <v>20461290.476290062</v>
      </c>
      <c r="CU34" s="37">
        <f t="shared" si="38"/>
        <v>21265520.851760641</v>
      </c>
      <c r="CV34" s="37">
        <f t="shared" si="38"/>
        <v>22101361.476720568</v>
      </c>
      <c r="CW34" s="37">
        <f t="shared" si="38"/>
        <v>22970054.791026946</v>
      </c>
      <c r="CX34" s="37">
        <f t="shared" si="38"/>
        <v>23872892.068596195</v>
      </c>
      <c r="CY34" s="37">
        <f t="shared" si="38"/>
        <v>24811215.336825211</v>
      </c>
      <c r="CZ34" s="37">
        <f t="shared" si="38"/>
        <v>25786419.371455293</v>
      </c>
      <c r="DA34" s="37">
        <f t="shared" si="38"/>
        <v>26799953.769844197</v>
      </c>
      <c r="DB34" s="37">
        <f t="shared" si="38"/>
        <v>27853325.105727993</v>
      </c>
      <c r="DC34" s="37">
        <f t="shared" si="38"/>
        <v>28948099.168675818</v>
      </c>
      <c r="DD34" s="12"/>
      <c r="DE34" s="12"/>
    </row>
    <row r="35" spans="2:109" ht="12" customHeight="1">
      <c r="B35" s="11" t="s">
        <v>43</v>
      </c>
      <c r="C35" s="50">
        <f>1-C34</f>
        <v>0.50440401661066803</v>
      </c>
      <c r="D35" s="40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>
        <f>P34*$C$33</f>
        <v>834187.61130052328</v>
      </c>
      <c r="R35" s="37">
        <f t="shared" ref="R35:AW35" si="39">P34*$C$32*$C$33</f>
        <v>866975.32899733807</v>
      </c>
      <c r="S35" s="37">
        <f t="shared" si="39"/>
        <v>901051.76690193685</v>
      </c>
      <c r="T35" s="37">
        <f t="shared" si="39"/>
        <v>936467.57812135492</v>
      </c>
      <c r="U35" s="37">
        <f t="shared" si="39"/>
        <v>973275.40668140003</v>
      </c>
      <c r="V35" s="37">
        <f t="shared" si="39"/>
        <v>1011529.9657796483</v>
      </c>
      <c r="W35" s="37">
        <f t="shared" si="39"/>
        <v>1051288.1191141785</v>
      </c>
      <c r="X35" s="37">
        <f t="shared" si="39"/>
        <v>1092608.9654089259</v>
      </c>
      <c r="Y35" s="37">
        <f t="shared" si="39"/>
        <v>1135553.9262613005</v>
      </c>
      <c r="Z35" s="37">
        <f t="shared" si="39"/>
        <v>1180186.8374426581</v>
      </c>
      <c r="AA35" s="37">
        <f t="shared" si="39"/>
        <v>1226574.0437873304</v>
      </c>
      <c r="AB35" s="37">
        <f t="shared" si="39"/>
        <v>1274784.4978112648</v>
      </c>
      <c r="AC35" s="37">
        <f t="shared" si="39"/>
        <v>1324889.8622068693</v>
      </c>
      <c r="AD35" s="37">
        <f t="shared" si="39"/>
        <v>1376964.6163664104</v>
      </c>
      <c r="AE35" s="37">
        <f t="shared" si="39"/>
        <v>1431086.1670923191</v>
      </c>
      <c r="AF35" s="37">
        <f t="shared" si="39"/>
        <v>1487334.9636589414</v>
      </c>
      <c r="AG35" s="37">
        <f t="shared" si="39"/>
        <v>1545794.6173968141</v>
      </c>
      <c r="AH35" s="37">
        <f t="shared" si="39"/>
        <v>1606552.0259771766</v>
      </c>
      <c r="AI35" s="37">
        <f t="shared" si="39"/>
        <v>1669697.5025814904</v>
      </c>
      <c r="AJ35" s="37">
        <f t="shared" si="39"/>
        <v>1735324.9101479594</v>
      </c>
      <c r="AK35" s="37">
        <f t="shared" si="39"/>
        <v>1803531.8008946071</v>
      </c>
      <c r="AL35" s="37">
        <f t="shared" si="39"/>
        <v>1874419.5613263033</v>
      </c>
      <c r="AM35" s="37">
        <f t="shared" si="39"/>
        <v>1948093.5629412872</v>
      </c>
      <c r="AN35" s="37">
        <f t="shared" si="39"/>
        <v>2024663.3188612056</v>
      </c>
      <c r="AO35" s="37">
        <f t="shared" si="39"/>
        <v>2104242.6466174913</v>
      </c>
      <c r="AP35" s="37">
        <f t="shared" si="39"/>
        <v>2186949.8373360489</v>
      </c>
      <c r="AQ35" s="37">
        <f t="shared" si="39"/>
        <v>2272907.8315717597</v>
      </c>
      <c r="AR35" s="37">
        <f t="shared" si="39"/>
        <v>2362244.4020541119</v>
      </c>
      <c r="AS35" s="37">
        <f t="shared" si="39"/>
        <v>2455092.3436156996</v>
      </c>
      <c r="AT35" s="37">
        <f t="shared" si="39"/>
        <v>2551589.6705858111</v>
      </c>
      <c r="AU35" s="37">
        <f t="shared" si="39"/>
        <v>2651879.8219425865</v>
      </c>
      <c r="AV35" s="37">
        <f t="shared" si="39"/>
        <v>2756111.8745286656</v>
      </c>
      <c r="AW35" s="37">
        <f t="shared" si="39"/>
        <v>2864440.7646472827</v>
      </c>
      <c r="AX35" s="37">
        <f t="shared" ref="AX35:CC35" si="40">AV34*$C$32*$C$33</f>
        <v>2977027.5183681645</v>
      </c>
      <c r="AY35" s="37">
        <f t="shared" si="40"/>
        <v>3094039.4908856279</v>
      </c>
      <c r="AZ35" s="37">
        <f t="shared" si="40"/>
        <v>3215650.6152846063</v>
      </c>
      <c r="BA35" s="37">
        <f t="shared" si="40"/>
        <v>3342041.6610844429</v>
      </c>
      <c r="BB35" s="37">
        <f t="shared" si="40"/>
        <v>3473400.5029447228</v>
      </c>
      <c r="BC35" s="37">
        <f t="shared" si="40"/>
        <v>3609922.3999325898</v>
      </c>
      <c r="BD35" s="37">
        <f t="shared" si="40"/>
        <v>3751810.2857666533</v>
      </c>
      <c r="BE35" s="37">
        <f t="shared" si="40"/>
        <v>3899275.0704689091</v>
      </c>
      <c r="BF35" s="37">
        <f t="shared" si="40"/>
        <v>4052535.9538731189</v>
      </c>
      <c r="BG35" s="37">
        <f t="shared" si="40"/>
        <v>4211820.7514555566</v>
      </c>
      <c r="BH35" s="37">
        <f t="shared" si="40"/>
        <v>4377366.2329726201</v>
      </c>
      <c r="BI35" s="37">
        <f t="shared" si="40"/>
        <v>4549418.474408472</v>
      </c>
      <c r="BJ35" s="37">
        <f t="shared" si="40"/>
        <v>4728233.2237560768</v>
      </c>
      <c r="BK35" s="37">
        <f t="shared" si="40"/>
        <v>4914076.2811751598</v>
      </c>
      <c r="BL35" s="37">
        <f t="shared" si="40"/>
        <v>5107223.8940923493</v>
      </c>
      <c r="BM35" s="37">
        <f t="shared" si="40"/>
        <v>5307963.1678306172</v>
      </c>
      <c r="BN35" s="37">
        <f t="shared" si="40"/>
        <v>5516592.4923785916</v>
      </c>
      <c r="BO35" s="37">
        <f t="shared" si="40"/>
        <v>5733421.9859339874</v>
      </c>
      <c r="BP35" s="37">
        <f t="shared" si="40"/>
        <v>5958773.9558804641</v>
      </c>
      <c r="BQ35" s="37">
        <f t="shared" si="40"/>
        <v>6192983.3778832033</v>
      </c>
      <c r="BR35" s="37">
        <f t="shared" si="40"/>
        <v>6436398.3938153293</v>
      </c>
      <c r="BS35" s="37">
        <f t="shared" si="40"/>
        <v>6689380.8292552922</v>
      </c>
      <c r="BT35" s="37">
        <f t="shared" si="40"/>
        <v>6952306.731324452</v>
      </c>
      <c r="BU35" s="37">
        <f t="shared" si="40"/>
        <v>7225566.9276643964</v>
      </c>
      <c r="BV35" s="37">
        <f t="shared" si="40"/>
        <v>7509567.6073848177</v>
      </c>
      <c r="BW35" s="37">
        <f t="shared" si="40"/>
        <v>7804730.9248455167</v>
      </c>
      <c r="BX35" s="37">
        <f t="shared" si="40"/>
        <v>8111495.6271700701</v>
      </c>
      <c r="BY35" s="37">
        <f t="shared" si="40"/>
        <v>8430317.7064238787</v>
      </c>
      <c r="BZ35" s="37">
        <f t="shared" si="40"/>
        <v>8761671.0774260592</v>
      </c>
      <c r="CA35" s="37">
        <f t="shared" si="40"/>
        <v>9106048.2822027188</v>
      </c>
      <c r="CB35" s="37">
        <f t="shared" si="40"/>
        <v>9463961.2221287228</v>
      </c>
      <c r="CC35" s="37">
        <f t="shared" si="40"/>
        <v>9835941.9188463204</v>
      </c>
      <c r="CD35" s="37">
        <f t="shared" ref="CD35:DC35" si="41">CB34*$C$32*$C$33</f>
        <v>10222543.305091586</v>
      </c>
      <c r="CE35" s="37">
        <f t="shared" si="41"/>
        <v>10624340.046604272</v>
      </c>
      <c r="CF35" s="37">
        <f t="shared" si="41"/>
        <v>11041929.396342931</v>
      </c>
      <c r="CG35" s="37">
        <f t="shared" si="41"/>
        <v>11475932.082274724</v>
      </c>
      <c r="CH35" s="37">
        <f t="shared" si="41"/>
        <v>11926993.230059959</v>
      </c>
      <c r="CI35" s="37">
        <f t="shared" si="41"/>
        <v>12395783.322002659</v>
      </c>
      <c r="CJ35" s="37">
        <f t="shared" si="41"/>
        <v>12882999.193692552</v>
      </c>
      <c r="CK35" s="37">
        <f t="shared" si="41"/>
        <v>13389365.069820294</v>
      </c>
      <c r="CL35" s="37">
        <f t="shared" si="41"/>
        <v>13915633.64070501</v>
      </c>
      <c r="CM35" s="37">
        <f t="shared" si="41"/>
        <v>14462587.181135094</v>
      </c>
      <c r="CN35" s="37">
        <f t="shared" si="41"/>
        <v>15031038.713184755</v>
      </c>
      <c r="CO35" s="37">
        <f t="shared" si="41"/>
        <v>15621833.214735135</v>
      </c>
      <c r="CP35" s="37">
        <f t="shared" si="41"/>
        <v>16235848.875496292</v>
      </c>
      <c r="CQ35" s="37">
        <f t="shared" si="41"/>
        <v>16873998.402397074</v>
      </c>
      <c r="CR35" s="37">
        <f t="shared" si="41"/>
        <v>17537230.376283322</v>
      </c>
      <c r="CS35" s="37">
        <f t="shared" si="41"/>
        <v>18226530.661941044</v>
      </c>
      <c r="CT35" s="37">
        <f t="shared" si="41"/>
        <v>18942923.873540502</v>
      </c>
      <c r="CU35" s="37">
        <f t="shared" si="41"/>
        <v>19687474.897679538</v>
      </c>
      <c r="CV35" s="37">
        <f t="shared" si="41"/>
        <v>20461290.476290062</v>
      </c>
      <c r="CW35" s="37">
        <f t="shared" si="41"/>
        <v>21265520.851760641</v>
      </c>
      <c r="CX35" s="37">
        <f t="shared" si="41"/>
        <v>22101361.476720568</v>
      </c>
      <c r="CY35" s="37">
        <f t="shared" si="41"/>
        <v>22970054.791026946</v>
      </c>
      <c r="CZ35" s="37">
        <f t="shared" si="41"/>
        <v>23872892.068596195</v>
      </c>
      <c r="DA35" s="37">
        <f t="shared" si="41"/>
        <v>24811215.336825211</v>
      </c>
      <c r="DB35" s="37">
        <f t="shared" si="41"/>
        <v>25786419.371455293</v>
      </c>
      <c r="DC35" s="37">
        <f t="shared" si="41"/>
        <v>26799953.769844197</v>
      </c>
      <c r="DD35" s="12"/>
      <c r="DE35" s="12"/>
    </row>
    <row r="36" spans="2:109" ht="12" customHeight="1">
      <c r="D36" s="40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>
        <f>Q35*$C$33</f>
        <v>802639.87632964051</v>
      </c>
      <c r="S36" s="37">
        <f t="shared" ref="S36:AX36" si="42">Q35*$C$32*$C$33</f>
        <v>834187.61130052328</v>
      </c>
      <c r="T36" s="37">
        <f t="shared" si="42"/>
        <v>866975.32899733807</v>
      </c>
      <c r="U36" s="37">
        <f t="shared" si="42"/>
        <v>901051.76690193685</v>
      </c>
      <c r="V36" s="37">
        <f t="shared" si="42"/>
        <v>936467.5781213548</v>
      </c>
      <c r="W36" s="37">
        <f t="shared" si="42"/>
        <v>973275.40668140003</v>
      </c>
      <c r="X36" s="37">
        <f t="shared" si="42"/>
        <v>1011529.9657796483</v>
      </c>
      <c r="Y36" s="37">
        <f t="shared" si="42"/>
        <v>1051288.1191141785</v>
      </c>
      <c r="Z36" s="37">
        <f t="shared" si="42"/>
        <v>1092608.9654089259</v>
      </c>
      <c r="AA36" s="37">
        <f t="shared" si="42"/>
        <v>1135553.9262613005</v>
      </c>
      <c r="AB36" s="37">
        <f t="shared" si="42"/>
        <v>1180186.8374426581</v>
      </c>
      <c r="AC36" s="37">
        <f t="shared" si="42"/>
        <v>1226574.0437873304</v>
      </c>
      <c r="AD36" s="37">
        <f t="shared" si="42"/>
        <v>1274784.4978112648</v>
      </c>
      <c r="AE36" s="37">
        <f t="shared" si="42"/>
        <v>1324889.8622068693</v>
      </c>
      <c r="AF36" s="37">
        <f t="shared" si="42"/>
        <v>1376964.6163664104</v>
      </c>
      <c r="AG36" s="37">
        <f t="shared" si="42"/>
        <v>1431086.1670923191</v>
      </c>
      <c r="AH36" s="37">
        <f t="shared" si="42"/>
        <v>1487334.9636589414</v>
      </c>
      <c r="AI36" s="37">
        <f t="shared" si="42"/>
        <v>1545794.6173968141</v>
      </c>
      <c r="AJ36" s="37">
        <f t="shared" si="42"/>
        <v>1606552.0259771766</v>
      </c>
      <c r="AK36" s="37">
        <f t="shared" si="42"/>
        <v>1669697.5025814904</v>
      </c>
      <c r="AL36" s="37">
        <f t="shared" si="42"/>
        <v>1735324.9101479594</v>
      </c>
      <c r="AM36" s="37">
        <f t="shared" si="42"/>
        <v>1803531.8008946071</v>
      </c>
      <c r="AN36" s="37">
        <f t="shared" si="42"/>
        <v>1874419.5613263033</v>
      </c>
      <c r="AO36" s="37">
        <f t="shared" si="42"/>
        <v>1948093.5629412872</v>
      </c>
      <c r="AP36" s="37">
        <f t="shared" si="42"/>
        <v>2024663.3188612056</v>
      </c>
      <c r="AQ36" s="37">
        <f t="shared" si="42"/>
        <v>2104242.6466174913</v>
      </c>
      <c r="AR36" s="37">
        <f t="shared" si="42"/>
        <v>2186949.8373360489</v>
      </c>
      <c r="AS36" s="37">
        <f t="shared" si="42"/>
        <v>2272907.8315717597</v>
      </c>
      <c r="AT36" s="37">
        <f t="shared" si="42"/>
        <v>2362244.4020541119</v>
      </c>
      <c r="AU36" s="37">
        <f t="shared" si="42"/>
        <v>2455092.3436156996</v>
      </c>
      <c r="AV36" s="37">
        <f t="shared" si="42"/>
        <v>2551589.6705858111</v>
      </c>
      <c r="AW36" s="37">
        <f t="shared" si="42"/>
        <v>2651879.8219425865</v>
      </c>
      <c r="AX36" s="37">
        <f t="shared" si="42"/>
        <v>2756111.8745286656</v>
      </c>
      <c r="AY36" s="37">
        <f t="shared" ref="AY36:CD36" si="43">AW35*$C$32*$C$33</f>
        <v>2864440.7646472827</v>
      </c>
      <c r="AZ36" s="37">
        <f t="shared" si="43"/>
        <v>2977027.5183681645</v>
      </c>
      <c r="BA36" s="37">
        <f t="shared" si="43"/>
        <v>3094039.4908856279</v>
      </c>
      <c r="BB36" s="37">
        <f t="shared" si="43"/>
        <v>3215650.6152846063</v>
      </c>
      <c r="BC36" s="37">
        <f t="shared" si="43"/>
        <v>3342041.6610844429</v>
      </c>
      <c r="BD36" s="37">
        <f t="shared" si="43"/>
        <v>3473400.5029447228</v>
      </c>
      <c r="BE36" s="37">
        <f t="shared" si="43"/>
        <v>3609922.3999325898</v>
      </c>
      <c r="BF36" s="37">
        <f t="shared" si="43"/>
        <v>3751810.2857666533</v>
      </c>
      <c r="BG36" s="37">
        <f t="shared" si="43"/>
        <v>3899275.0704689091</v>
      </c>
      <c r="BH36" s="37">
        <f t="shared" si="43"/>
        <v>4052535.9538731189</v>
      </c>
      <c r="BI36" s="37">
        <f t="shared" si="43"/>
        <v>4211820.7514555566</v>
      </c>
      <c r="BJ36" s="37">
        <f t="shared" si="43"/>
        <v>4377366.2329726201</v>
      </c>
      <c r="BK36" s="37">
        <f t="shared" si="43"/>
        <v>4549418.474408472</v>
      </c>
      <c r="BL36" s="37">
        <f t="shared" si="43"/>
        <v>4728233.2237560768</v>
      </c>
      <c r="BM36" s="37">
        <f t="shared" si="43"/>
        <v>4914076.2811751598</v>
      </c>
      <c r="BN36" s="37">
        <f t="shared" si="43"/>
        <v>5107223.8940923493</v>
      </c>
      <c r="BO36" s="37">
        <f t="shared" si="43"/>
        <v>5307963.1678306172</v>
      </c>
      <c r="BP36" s="37">
        <f t="shared" si="43"/>
        <v>5516592.4923785916</v>
      </c>
      <c r="BQ36" s="37">
        <f t="shared" si="43"/>
        <v>5733421.9859339874</v>
      </c>
      <c r="BR36" s="37">
        <f t="shared" si="43"/>
        <v>5958773.9558804641</v>
      </c>
      <c r="BS36" s="37">
        <f t="shared" si="43"/>
        <v>6192983.3778832033</v>
      </c>
      <c r="BT36" s="37">
        <f t="shared" si="43"/>
        <v>6436398.3938153293</v>
      </c>
      <c r="BU36" s="37">
        <f t="shared" si="43"/>
        <v>6689380.8292552922</v>
      </c>
      <c r="BV36" s="37">
        <f t="shared" si="43"/>
        <v>6952306.731324452</v>
      </c>
      <c r="BW36" s="37">
        <f t="shared" si="43"/>
        <v>7225566.9276643964</v>
      </c>
      <c r="BX36" s="37">
        <f t="shared" si="43"/>
        <v>7509567.6073848177</v>
      </c>
      <c r="BY36" s="37">
        <f t="shared" si="43"/>
        <v>7804730.9248455167</v>
      </c>
      <c r="BZ36" s="37">
        <f t="shared" si="43"/>
        <v>8111495.6271700701</v>
      </c>
      <c r="CA36" s="37">
        <f t="shared" si="43"/>
        <v>8430317.7064238787</v>
      </c>
      <c r="CB36" s="37">
        <f t="shared" si="43"/>
        <v>8761671.0774260592</v>
      </c>
      <c r="CC36" s="37">
        <f t="shared" si="43"/>
        <v>9106048.2822027188</v>
      </c>
      <c r="CD36" s="37">
        <f t="shared" si="43"/>
        <v>9463961.2221287228</v>
      </c>
      <c r="CE36" s="37">
        <f t="shared" ref="CE36:DC36" si="44">CC35*$C$32*$C$33</f>
        <v>9835941.9188463204</v>
      </c>
      <c r="CF36" s="37">
        <f t="shared" si="44"/>
        <v>10222543.305091586</v>
      </c>
      <c r="CG36" s="37">
        <f t="shared" si="44"/>
        <v>10624340.046604272</v>
      </c>
      <c r="CH36" s="37">
        <f t="shared" si="44"/>
        <v>11041929.396342931</v>
      </c>
      <c r="CI36" s="37">
        <f t="shared" si="44"/>
        <v>11475932.082274724</v>
      </c>
      <c r="CJ36" s="37">
        <f t="shared" si="44"/>
        <v>11926993.230059959</v>
      </c>
      <c r="CK36" s="37">
        <f t="shared" si="44"/>
        <v>12395783.322002659</v>
      </c>
      <c r="CL36" s="37">
        <f t="shared" si="44"/>
        <v>12882999.193692552</v>
      </c>
      <c r="CM36" s="37">
        <f t="shared" si="44"/>
        <v>13389365.069820294</v>
      </c>
      <c r="CN36" s="37">
        <f t="shared" si="44"/>
        <v>13915633.64070501</v>
      </c>
      <c r="CO36" s="37">
        <f t="shared" si="44"/>
        <v>14462587.181135094</v>
      </c>
      <c r="CP36" s="37">
        <f t="shared" si="44"/>
        <v>15031038.713184755</v>
      </c>
      <c r="CQ36" s="37">
        <f t="shared" si="44"/>
        <v>15621833.214735135</v>
      </c>
      <c r="CR36" s="37">
        <f t="shared" si="44"/>
        <v>16235848.875496292</v>
      </c>
      <c r="CS36" s="37">
        <f t="shared" si="44"/>
        <v>16873998.402397074</v>
      </c>
      <c r="CT36" s="37">
        <f t="shared" si="44"/>
        <v>17537230.376283322</v>
      </c>
      <c r="CU36" s="37">
        <f t="shared" si="44"/>
        <v>18226530.661941044</v>
      </c>
      <c r="CV36" s="37">
        <f t="shared" si="44"/>
        <v>18942923.873540502</v>
      </c>
      <c r="CW36" s="37">
        <f t="shared" si="44"/>
        <v>19687474.897679538</v>
      </c>
      <c r="CX36" s="37">
        <f t="shared" si="44"/>
        <v>20461290.476290062</v>
      </c>
      <c r="CY36" s="37">
        <f t="shared" si="44"/>
        <v>21265520.851760641</v>
      </c>
      <c r="CZ36" s="37">
        <f t="shared" si="44"/>
        <v>22101361.476720568</v>
      </c>
      <c r="DA36" s="37">
        <f t="shared" si="44"/>
        <v>22970054.791026946</v>
      </c>
      <c r="DB36" s="37">
        <f t="shared" si="44"/>
        <v>23872892.068596195</v>
      </c>
      <c r="DC36" s="37">
        <f t="shared" si="44"/>
        <v>24811215.336825211</v>
      </c>
      <c r="DD36" s="12"/>
      <c r="DE36" s="12"/>
    </row>
    <row r="37" spans="2:109" ht="12" customHeight="1" thickBot="1">
      <c r="B37" s="31" t="s">
        <v>44</v>
      </c>
      <c r="C37" s="52">
        <f>ROUND(G238+G345,-4)</f>
        <v>7780000</v>
      </c>
      <c r="D37" s="4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>
        <f>R36*$C$33</f>
        <v>772285.22978192603</v>
      </c>
      <c r="T37" s="37">
        <f t="shared" ref="T37:AY37" si="45">R36*$C$32*$C$33</f>
        <v>802639.87632964039</v>
      </c>
      <c r="U37" s="37">
        <f t="shared" si="45"/>
        <v>834187.61130052328</v>
      </c>
      <c r="V37" s="37">
        <f t="shared" si="45"/>
        <v>866975.32899733807</v>
      </c>
      <c r="W37" s="37">
        <f t="shared" si="45"/>
        <v>901051.76690193685</v>
      </c>
      <c r="X37" s="37">
        <f t="shared" si="45"/>
        <v>936467.57812135469</v>
      </c>
      <c r="Y37" s="37">
        <f t="shared" si="45"/>
        <v>973275.40668140003</v>
      </c>
      <c r="Z37" s="37">
        <f t="shared" si="45"/>
        <v>1011529.9657796483</v>
      </c>
      <c r="AA37" s="37">
        <f t="shared" si="45"/>
        <v>1051288.1191141785</v>
      </c>
      <c r="AB37" s="37">
        <f t="shared" si="45"/>
        <v>1092608.9654089259</v>
      </c>
      <c r="AC37" s="37">
        <f t="shared" si="45"/>
        <v>1135553.9262613005</v>
      </c>
      <c r="AD37" s="37">
        <f t="shared" si="45"/>
        <v>1180186.8374426581</v>
      </c>
      <c r="AE37" s="37">
        <f t="shared" si="45"/>
        <v>1226574.0437873304</v>
      </c>
      <c r="AF37" s="37">
        <f t="shared" si="45"/>
        <v>1274784.4978112648</v>
      </c>
      <c r="AG37" s="37">
        <f t="shared" si="45"/>
        <v>1324889.8622068693</v>
      </c>
      <c r="AH37" s="37">
        <f t="shared" si="45"/>
        <v>1376964.6163664104</v>
      </c>
      <c r="AI37" s="37">
        <f t="shared" si="45"/>
        <v>1431086.1670923191</v>
      </c>
      <c r="AJ37" s="37">
        <f t="shared" si="45"/>
        <v>1487334.9636589414</v>
      </c>
      <c r="AK37" s="37">
        <f t="shared" si="45"/>
        <v>1545794.6173968141</v>
      </c>
      <c r="AL37" s="37">
        <f t="shared" si="45"/>
        <v>1606552.0259771766</v>
      </c>
      <c r="AM37" s="37">
        <f t="shared" si="45"/>
        <v>1669697.5025814904</v>
      </c>
      <c r="AN37" s="37">
        <f t="shared" si="45"/>
        <v>1735324.9101479594</v>
      </c>
      <c r="AO37" s="37">
        <f t="shared" si="45"/>
        <v>1803531.8008946071</v>
      </c>
      <c r="AP37" s="37">
        <f t="shared" si="45"/>
        <v>1874419.5613263033</v>
      </c>
      <c r="AQ37" s="37">
        <f t="shared" si="45"/>
        <v>1948093.5629412872</v>
      </c>
      <c r="AR37" s="37">
        <f t="shared" si="45"/>
        <v>2024663.3188612056</v>
      </c>
      <c r="AS37" s="37">
        <f t="shared" si="45"/>
        <v>2104242.6466174913</v>
      </c>
      <c r="AT37" s="37">
        <f t="shared" si="45"/>
        <v>2186949.8373360489</v>
      </c>
      <c r="AU37" s="37">
        <f t="shared" si="45"/>
        <v>2272907.8315717597</v>
      </c>
      <c r="AV37" s="37">
        <f t="shared" si="45"/>
        <v>2362244.4020541119</v>
      </c>
      <c r="AW37" s="37">
        <f t="shared" si="45"/>
        <v>2455092.3436156996</v>
      </c>
      <c r="AX37" s="37">
        <f t="shared" si="45"/>
        <v>2551589.6705858111</v>
      </c>
      <c r="AY37" s="37">
        <f t="shared" si="45"/>
        <v>2651879.8219425865</v>
      </c>
      <c r="AZ37" s="37">
        <f t="shared" ref="AZ37:CE37" si="46">AX36*$C$32*$C$33</f>
        <v>2756111.8745286656</v>
      </c>
      <c r="BA37" s="37">
        <f t="shared" si="46"/>
        <v>2864440.7646472827</v>
      </c>
      <c r="BB37" s="37">
        <f t="shared" si="46"/>
        <v>2977027.5183681645</v>
      </c>
      <c r="BC37" s="37">
        <f t="shared" si="46"/>
        <v>3094039.4908856279</v>
      </c>
      <c r="BD37" s="37">
        <f t="shared" si="46"/>
        <v>3215650.6152846063</v>
      </c>
      <c r="BE37" s="37">
        <f t="shared" si="46"/>
        <v>3342041.6610844429</v>
      </c>
      <c r="BF37" s="37">
        <f t="shared" si="46"/>
        <v>3473400.5029447228</v>
      </c>
      <c r="BG37" s="37">
        <f t="shared" si="46"/>
        <v>3609922.3999325898</v>
      </c>
      <c r="BH37" s="37">
        <f t="shared" si="46"/>
        <v>3751810.2857666533</v>
      </c>
      <c r="BI37" s="37">
        <f t="shared" si="46"/>
        <v>3899275.0704689091</v>
      </c>
      <c r="BJ37" s="37">
        <f t="shared" si="46"/>
        <v>4052535.9538731189</v>
      </c>
      <c r="BK37" s="37">
        <f t="shared" si="46"/>
        <v>4211820.7514555566</v>
      </c>
      <c r="BL37" s="37">
        <f t="shared" si="46"/>
        <v>4377366.2329726201</v>
      </c>
      <c r="BM37" s="37">
        <f t="shared" si="46"/>
        <v>4549418.474408472</v>
      </c>
      <c r="BN37" s="37">
        <f t="shared" si="46"/>
        <v>4728233.2237560768</v>
      </c>
      <c r="BO37" s="37">
        <f t="shared" si="46"/>
        <v>4914076.2811751598</v>
      </c>
      <c r="BP37" s="37">
        <f t="shared" si="46"/>
        <v>5107223.8940923493</v>
      </c>
      <c r="BQ37" s="37">
        <f t="shared" si="46"/>
        <v>5307963.1678306172</v>
      </c>
      <c r="BR37" s="37">
        <f t="shared" si="46"/>
        <v>5516592.4923785916</v>
      </c>
      <c r="BS37" s="37">
        <f t="shared" si="46"/>
        <v>5733421.9859339874</v>
      </c>
      <c r="BT37" s="37">
        <f t="shared" si="46"/>
        <v>5958773.9558804641</v>
      </c>
      <c r="BU37" s="37">
        <f t="shared" si="46"/>
        <v>6192983.3778832033</v>
      </c>
      <c r="BV37" s="37">
        <f t="shared" si="46"/>
        <v>6436398.3938153293</v>
      </c>
      <c r="BW37" s="37">
        <f t="shared" si="46"/>
        <v>6689380.8292552922</v>
      </c>
      <c r="BX37" s="37">
        <f t="shared" si="46"/>
        <v>6952306.731324452</v>
      </c>
      <c r="BY37" s="37">
        <f t="shared" si="46"/>
        <v>7225566.9276643964</v>
      </c>
      <c r="BZ37" s="37">
        <f t="shared" si="46"/>
        <v>7509567.6073848177</v>
      </c>
      <c r="CA37" s="37">
        <f t="shared" si="46"/>
        <v>7804730.9248455167</v>
      </c>
      <c r="CB37" s="37">
        <f t="shared" si="46"/>
        <v>8111495.6271700701</v>
      </c>
      <c r="CC37" s="37">
        <f t="shared" si="46"/>
        <v>8430317.7064238787</v>
      </c>
      <c r="CD37" s="37">
        <f t="shared" si="46"/>
        <v>8761671.0774260592</v>
      </c>
      <c r="CE37" s="37">
        <f t="shared" si="46"/>
        <v>9106048.2822027188</v>
      </c>
      <c r="CF37" s="37">
        <f t="shared" ref="CF37:DC37" si="47">CD36*$C$32*$C$33</f>
        <v>9463961.2221287228</v>
      </c>
      <c r="CG37" s="37">
        <f t="shared" si="47"/>
        <v>9835941.9188463204</v>
      </c>
      <c r="CH37" s="37">
        <f t="shared" si="47"/>
        <v>10222543.305091586</v>
      </c>
      <c r="CI37" s="37">
        <f t="shared" si="47"/>
        <v>10624340.046604272</v>
      </c>
      <c r="CJ37" s="37">
        <f t="shared" si="47"/>
        <v>11041929.396342931</v>
      </c>
      <c r="CK37" s="37">
        <f t="shared" si="47"/>
        <v>11475932.082274724</v>
      </c>
      <c r="CL37" s="37">
        <f t="shared" si="47"/>
        <v>11926993.230059959</v>
      </c>
      <c r="CM37" s="37">
        <f t="shared" si="47"/>
        <v>12395783.322002659</v>
      </c>
      <c r="CN37" s="37">
        <f t="shared" si="47"/>
        <v>12882999.193692552</v>
      </c>
      <c r="CO37" s="37">
        <f t="shared" si="47"/>
        <v>13389365.069820294</v>
      </c>
      <c r="CP37" s="37">
        <f t="shared" si="47"/>
        <v>13915633.64070501</v>
      </c>
      <c r="CQ37" s="37">
        <f t="shared" si="47"/>
        <v>14462587.181135094</v>
      </c>
      <c r="CR37" s="37">
        <f t="shared" si="47"/>
        <v>15031038.713184755</v>
      </c>
      <c r="CS37" s="37">
        <f t="shared" si="47"/>
        <v>15621833.214735135</v>
      </c>
      <c r="CT37" s="37">
        <f t="shared" si="47"/>
        <v>16235848.875496292</v>
      </c>
      <c r="CU37" s="37">
        <f t="shared" si="47"/>
        <v>16873998.402397074</v>
      </c>
      <c r="CV37" s="37">
        <f t="shared" si="47"/>
        <v>17537230.376283322</v>
      </c>
      <c r="CW37" s="37">
        <f t="shared" si="47"/>
        <v>18226530.661941044</v>
      </c>
      <c r="CX37" s="37">
        <f t="shared" si="47"/>
        <v>18942923.873540502</v>
      </c>
      <c r="CY37" s="37">
        <f t="shared" si="47"/>
        <v>19687474.897679538</v>
      </c>
      <c r="CZ37" s="37">
        <f t="shared" si="47"/>
        <v>20461290.476290062</v>
      </c>
      <c r="DA37" s="37">
        <f t="shared" si="47"/>
        <v>21265520.851760641</v>
      </c>
      <c r="DB37" s="37">
        <f t="shared" si="47"/>
        <v>22101361.476720568</v>
      </c>
      <c r="DC37" s="37">
        <f t="shared" si="47"/>
        <v>22970054.791026946</v>
      </c>
      <c r="DD37" s="12"/>
      <c r="DE37" s="12"/>
    </row>
    <row r="38" spans="2:109" ht="12" customHeight="1" thickTop="1">
      <c r="B38" s="12"/>
      <c r="C38" s="12"/>
      <c r="D38" s="43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>
        <f>S37*$C$33</f>
        <v>743078.55082741182</v>
      </c>
      <c r="U38" s="37">
        <f t="shared" ref="U38:AZ38" si="48">S37*$C$32*$C$33</f>
        <v>772285.22978192591</v>
      </c>
      <c r="V38" s="37">
        <f t="shared" si="48"/>
        <v>802639.87632964028</v>
      </c>
      <c r="W38" s="37">
        <f t="shared" si="48"/>
        <v>834187.61130052328</v>
      </c>
      <c r="X38" s="37">
        <f t="shared" si="48"/>
        <v>866975.32899733807</v>
      </c>
      <c r="Y38" s="37">
        <f t="shared" si="48"/>
        <v>901051.76690193685</v>
      </c>
      <c r="Z38" s="37">
        <f t="shared" si="48"/>
        <v>936467.57812135457</v>
      </c>
      <c r="AA38" s="37">
        <f t="shared" si="48"/>
        <v>973275.40668140003</v>
      </c>
      <c r="AB38" s="37">
        <f t="shared" si="48"/>
        <v>1011529.9657796483</v>
      </c>
      <c r="AC38" s="37">
        <f t="shared" si="48"/>
        <v>1051288.1191141785</v>
      </c>
      <c r="AD38" s="37">
        <f t="shared" si="48"/>
        <v>1092608.9654089259</v>
      </c>
      <c r="AE38" s="37">
        <f t="shared" si="48"/>
        <v>1135553.9262613005</v>
      </c>
      <c r="AF38" s="37">
        <f t="shared" si="48"/>
        <v>1180186.8374426581</v>
      </c>
      <c r="AG38" s="37">
        <f t="shared" si="48"/>
        <v>1226574.0437873304</v>
      </c>
      <c r="AH38" s="37">
        <f t="shared" si="48"/>
        <v>1274784.4978112648</v>
      </c>
      <c r="AI38" s="37">
        <f t="shared" si="48"/>
        <v>1324889.8622068693</v>
      </c>
      <c r="AJ38" s="37">
        <f t="shared" si="48"/>
        <v>1376964.6163664104</v>
      </c>
      <c r="AK38" s="37">
        <f t="shared" si="48"/>
        <v>1431086.1670923191</v>
      </c>
      <c r="AL38" s="37">
        <f t="shared" si="48"/>
        <v>1487334.9636589414</v>
      </c>
      <c r="AM38" s="37">
        <f t="shared" si="48"/>
        <v>1545794.6173968141</v>
      </c>
      <c r="AN38" s="37">
        <f t="shared" si="48"/>
        <v>1606552.0259771766</v>
      </c>
      <c r="AO38" s="37">
        <f t="shared" si="48"/>
        <v>1669697.5025814904</v>
      </c>
      <c r="AP38" s="37">
        <f t="shared" si="48"/>
        <v>1735324.9101479594</v>
      </c>
      <c r="AQ38" s="37">
        <f t="shared" si="48"/>
        <v>1803531.8008946071</v>
      </c>
      <c r="AR38" s="37">
        <f t="shared" si="48"/>
        <v>1874419.5613263033</v>
      </c>
      <c r="AS38" s="37">
        <f t="shared" si="48"/>
        <v>1948093.5629412872</v>
      </c>
      <c r="AT38" s="37">
        <f t="shared" si="48"/>
        <v>2024663.3188612056</v>
      </c>
      <c r="AU38" s="37">
        <f t="shared" si="48"/>
        <v>2104242.6466174913</v>
      </c>
      <c r="AV38" s="37">
        <f t="shared" si="48"/>
        <v>2186949.8373360489</v>
      </c>
      <c r="AW38" s="37">
        <f t="shared" si="48"/>
        <v>2272907.8315717597</v>
      </c>
      <c r="AX38" s="37">
        <f t="shared" si="48"/>
        <v>2362244.4020541119</v>
      </c>
      <c r="AY38" s="37">
        <f t="shared" si="48"/>
        <v>2455092.3436156996</v>
      </c>
      <c r="AZ38" s="37">
        <f t="shared" si="48"/>
        <v>2551589.6705858111</v>
      </c>
      <c r="BA38" s="37">
        <f t="shared" ref="BA38:CF38" si="49">AY37*$C$32*$C$33</f>
        <v>2651879.8219425865</v>
      </c>
      <c r="BB38" s="37">
        <f t="shared" si="49"/>
        <v>2756111.8745286656</v>
      </c>
      <c r="BC38" s="37">
        <f t="shared" si="49"/>
        <v>2864440.7646472827</v>
      </c>
      <c r="BD38" s="37">
        <f t="shared" si="49"/>
        <v>2977027.5183681645</v>
      </c>
      <c r="BE38" s="37">
        <f t="shared" si="49"/>
        <v>3094039.4908856279</v>
      </c>
      <c r="BF38" s="37">
        <f t="shared" si="49"/>
        <v>3215650.6152846063</v>
      </c>
      <c r="BG38" s="37">
        <f t="shared" si="49"/>
        <v>3342041.6610844429</v>
      </c>
      <c r="BH38" s="37">
        <f t="shared" si="49"/>
        <v>3473400.5029447228</v>
      </c>
      <c r="BI38" s="37">
        <f t="shared" si="49"/>
        <v>3609922.3999325898</v>
      </c>
      <c r="BJ38" s="37">
        <f t="shared" si="49"/>
        <v>3751810.2857666533</v>
      </c>
      <c r="BK38" s="37">
        <f t="shared" si="49"/>
        <v>3899275.0704689091</v>
      </c>
      <c r="BL38" s="37">
        <f t="shared" si="49"/>
        <v>4052535.9538731189</v>
      </c>
      <c r="BM38" s="37">
        <f t="shared" si="49"/>
        <v>4211820.7514555566</v>
      </c>
      <c r="BN38" s="37">
        <f t="shared" si="49"/>
        <v>4377366.2329726201</v>
      </c>
      <c r="BO38" s="37">
        <f t="shared" si="49"/>
        <v>4549418.474408472</v>
      </c>
      <c r="BP38" s="37">
        <f t="shared" si="49"/>
        <v>4728233.2237560768</v>
      </c>
      <c r="BQ38" s="37">
        <f t="shared" si="49"/>
        <v>4914076.2811751598</v>
      </c>
      <c r="BR38" s="37">
        <f t="shared" si="49"/>
        <v>5107223.8940923493</v>
      </c>
      <c r="BS38" s="37">
        <f t="shared" si="49"/>
        <v>5307963.1678306172</v>
      </c>
      <c r="BT38" s="37">
        <f t="shared" si="49"/>
        <v>5516592.4923785916</v>
      </c>
      <c r="BU38" s="37">
        <f t="shared" si="49"/>
        <v>5733421.9859339874</v>
      </c>
      <c r="BV38" s="37">
        <f t="shared" si="49"/>
        <v>5958773.9558804641</v>
      </c>
      <c r="BW38" s="37">
        <f t="shared" si="49"/>
        <v>6192983.3778832033</v>
      </c>
      <c r="BX38" s="37">
        <f t="shared" si="49"/>
        <v>6436398.3938153293</v>
      </c>
      <c r="BY38" s="37">
        <f t="shared" si="49"/>
        <v>6689380.8292552922</v>
      </c>
      <c r="BZ38" s="37">
        <f t="shared" si="49"/>
        <v>6952306.731324452</v>
      </c>
      <c r="CA38" s="37">
        <f t="shared" si="49"/>
        <v>7225566.9276643964</v>
      </c>
      <c r="CB38" s="37">
        <f t="shared" si="49"/>
        <v>7509567.6073848177</v>
      </c>
      <c r="CC38" s="37">
        <f t="shared" si="49"/>
        <v>7804730.9248455167</v>
      </c>
      <c r="CD38" s="37">
        <f t="shared" si="49"/>
        <v>8111495.6271700701</v>
      </c>
      <c r="CE38" s="37">
        <f t="shared" si="49"/>
        <v>8430317.7064238787</v>
      </c>
      <c r="CF38" s="37">
        <f t="shared" si="49"/>
        <v>8761671.0774260592</v>
      </c>
      <c r="CG38" s="37">
        <f t="shared" ref="CG38:DC38" si="50">CE37*$C$32*$C$33</f>
        <v>9106048.2822027188</v>
      </c>
      <c r="CH38" s="37">
        <f t="shared" si="50"/>
        <v>9463961.2221287228</v>
      </c>
      <c r="CI38" s="37">
        <f t="shared" si="50"/>
        <v>9835941.9188463204</v>
      </c>
      <c r="CJ38" s="37">
        <f t="shared" si="50"/>
        <v>10222543.305091586</v>
      </c>
      <c r="CK38" s="37">
        <f t="shared" si="50"/>
        <v>10624340.046604272</v>
      </c>
      <c r="CL38" s="37">
        <f t="shared" si="50"/>
        <v>11041929.396342931</v>
      </c>
      <c r="CM38" s="37">
        <f t="shared" si="50"/>
        <v>11475932.082274724</v>
      </c>
      <c r="CN38" s="37">
        <f t="shared" si="50"/>
        <v>11926993.230059959</v>
      </c>
      <c r="CO38" s="37">
        <f t="shared" si="50"/>
        <v>12395783.322002659</v>
      </c>
      <c r="CP38" s="37">
        <f t="shared" si="50"/>
        <v>12882999.193692552</v>
      </c>
      <c r="CQ38" s="37">
        <f t="shared" si="50"/>
        <v>13389365.069820294</v>
      </c>
      <c r="CR38" s="37">
        <f t="shared" si="50"/>
        <v>13915633.64070501</v>
      </c>
      <c r="CS38" s="37">
        <f t="shared" si="50"/>
        <v>14462587.181135094</v>
      </c>
      <c r="CT38" s="37">
        <f t="shared" si="50"/>
        <v>15031038.713184755</v>
      </c>
      <c r="CU38" s="37">
        <f t="shared" si="50"/>
        <v>15621833.214735135</v>
      </c>
      <c r="CV38" s="37">
        <f t="shared" si="50"/>
        <v>16235848.875496292</v>
      </c>
      <c r="CW38" s="37">
        <f t="shared" si="50"/>
        <v>16873998.402397074</v>
      </c>
      <c r="CX38" s="37">
        <f t="shared" si="50"/>
        <v>17537230.376283322</v>
      </c>
      <c r="CY38" s="37">
        <f t="shared" si="50"/>
        <v>18226530.661941044</v>
      </c>
      <c r="CZ38" s="37">
        <f t="shared" si="50"/>
        <v>18942923.873540502</v>
      </c>
      <c r="DA38" s="37">
        <f t="shared" si="50"/>
        <v>19687474.897679538</v>
      </c>
      <c r="DB38" s="37">
        <f t="shared" si="50"/>
        <v>20461290.476290062</v>
      </c>
      <c r="DC38" s="37">
        <f t="shared" si="50"/>
        <v>21265520.851760641</v>
      </c>
      <c r="DD38" s="12"/>
      <c r="DE38" s="12"/>
    </row>
    <row r="39" spans="2:109" ht="12" customHeight="1">
      <c r="B39" s="12"/>
      <c r="C39" s="67">
        <f>C37-C22</f>
        <v>-2220000</v>
      </c>
      <c r="D39" s="41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>
        <f>T38*$C$33</f>
        <v>714976.42503882176</v>
      </c>
      <c r="V39" s="37">
        <f t="shared" ref="V39:BA39" si="51">T38*$C$32*$C$33</f>
        <v>743078.55082741182</v>
      </c>
      <c r="W39" s="37">
        <f t="shared" si="51"/>
        <v>772285.22978192579</v>
      </c>
      <c r="X39" s="37">
        <f t="shared" si="51"/>
        <v>802639.87632964028</v>
      </c>
      <c r="Y39" s="37">
        <f t="shared" si="51"/>
        <v>834187.61130052328</v>
      </c>
      <c r="Z39" s="37">
        <f t="shared" si="51"/>
        <v>866975.32899733807</v>
      </c>
      <c r="AA39" s="37">
        <f t="shared" si="51"/>
        <v>901051.76690193685</v>
      </c>
      <c r="AB39" s="37">
        <f t="shared" si="51"/>
        <v>936467.57812135445</v>
      </c>
      <c r="AC39" s="37">
        <f t="shared" si="51"/>
        <v>973275.40668140003</v>
      </c>
      <c r="AD39" s="37">
        <f t="shared" si="51"/>
        <v>1011529.9657796483</v>
      </c>
      <c r="AE39" s="37">
        <f t="shared" si="51"/>
        <v>1051288.1191141785</v>
      </c>
      <c r="AF39" s="37">
        <f t="shared" si="51"/>
        <v>1092608.9654089259</v>
      </c>
      <c r="AG39" s="37">
        <f t="shared" si="51"/>
        <v>1135553.9262613005</v>
      </c>
      <c r="AH39" s="37">
        <f t="shared" si="51"/>
        <v>1180186.8374426581</v>
      </c>
      <c r="AI39" s="37">
        <f t="shared" si="51"/>
        <v>1226574.0437873304</v>
      </c>
      <c r="AJ39" s="37">
        <f t="shared" si="51"/>
        <v>1274784.4978112648</v>
      </c>
      <c r="AK39" s="37">
        <f t="shared" si="51"/>
        <v>1324889.8622068693</v>
      </c>
      <c r="AL39" s="37">
        <f t="shared" si="51"/>
        <v>1376964.6163664104</v>
      </c>
      <c r="AM39" s="37">
        <f t="shared" si="51"/>
        <v>1431086.1670923191</v>
      </c>
      <c r="AN39" s="37">
        <f t="shared" si="51"/>
        <v>1487334.9636589414</v>
      </c>
      <c r="AO39" s="37">
        <f t="shared" si="51"/>
        <v>1545794.6173968141</v>
      </c>
      <c r="AP39" s="37">
        <f t="shared" si="51"/>
        <v>1606552.0259771766</v>
      </c>
      <c r="AQ39" s="37">
        <f t="shared" si="51"/>
        <v>1669697.5025814904</v>
      </c>
      <c r="AR39" s="37">
        <f t="shared" si="51"/>
        <v>1735324.9101479594</v>
      </c>
      <c r="AS39" s="37">
        <f t="shared" si="51"/>
        <v>1803531.8008946071</v>
      </c>
      <c r="AT39" s="37">
        <f t="shared" si="51"/>
        <v>1874419.5613263033</v>
      </c>
      <c r="AU39" s="37">
        <f t="shared" si="51"/>
        <v>1948093.5629412872</v>
      </c>
      <c r="AV39" s="37">
        <f t="shared" si="51"/>
        <v>2024663.3188612056</v>
      </c>
      <c r="AW39" s="37">
        <f t="shared" si="51"/>
        <v>2104242.6466174913</v>
      </c>
      <c r="AX39" s="37">
        <f t="shared" si="51"/>
        <v>2186949.8373360489</v>
      </c>
      <c r="AY39" s="37">
        <f t="shared" si="51"/>
        <v>2272907.8315717597</v>
      </c>
      <c r="AZ39" s="37">
        <f t="shared" si="51"/>
        <v>2362244.4020541119</v>
      </c>
      <c r="BA39" s="37">
        <f t="shared" si="51"/>
        <v>2455092.3436156996</v>
      </c>
      <c r="BB39" s="37">
        <f t="shared" ref="BB39:CG39" si="52">AZ38*$C$32*$C$33</f>
        <v>2551589.6705858111</v>
      </c>
      <c r="BC39" s="37">
        <f t="shared" si="52"/>
        <v>2651879.8219425865</v>
      </c>
      <c r="BD39" s="37">
        <f t="shared" si="52"/>
        <v>2756111.8745286656</v>
      </c>
      <c r="BE39" s="37">
        <f t="shared" si="52"/>
        <v>2864440.7646472827</v>
      </c>
      <c r="BF39" s="37">
        <f t="shared" si="52"/>
        <v>2977027.5183681645</v>
      </c>
      <c r="BG39" s="37">
        <f t="shared" si="52"/>
        <v>3094039.4908856279</v>
      </c>
      <c r="BH39" s="37">
        <f t="shared" si="52"/>
        <v>3215650.6152846063</v>
      </c>
      <c r="BI39" s="37">
        <f t="shared" si="52"/>
        <v>3342041.6610844429</v>
      </c>
      <c r="BJ39" s="37">
        <f t="shared" si="52"/>
        <v>3473400.5029447228</v>
      </c>
      <c r="BK39" s="37">
        <f t="shared" si="52"/>
        <v>3609922.3999325898</v>
      </c>
      <c r="BL39" s="37">
        <f t="shared" si="52"/>
        <v>3751810.2857666533</v>
      </c>
      <c r="BM39" s="37">
        <f t="shared" si="52"/>
        <v>3899275.0704689091</v>
      </c>
      <c r="BN39" s="37">
        <f t="shared" si="52"/>
        <v>4052535.9538731189</v>
      </c>
      <c r="BO39" s="37">
        <f t="shared" si="52"/>
        <v>4211820.7514555566</v>
      </c>
      <c r="BP39" s="37">
        <f t="shared" si="52"/>
        <v>4377366.2329726201</v>
      </c>
      <c r="BQ39" s="37">
        <f t="shared" si="52"/>
        <v>4549418.474408472</v>
      </c>
      <c r="BR39" s="37">
        <f t="shared" si="52"/>
        <v>4728233.2237560768</v>
      </c>
      <c r="BS39" s="37">
        <f t="shared" si="52"/>
        <v>4914076.2811751598</v>
      </c>
      <c r="BT39" s="37">
        <f t="shared" si="52"/>
        <v>5107223.8940923493</v>
      </c>
      <c r="BU39" s="37">
        <f t="shared" si="52"/>
        <v>5307963.1678306172</v>
      </c>
      <c r="BV39" s="37">
        <f t="shared" si="52"/>
        <v>5516592.4923785916</v>
      </c>
      <c r="BW39" s="37">
        <f t="shared" si="52"/>
        <v>5733421.9859339874</v>
      </c>
      <c r="BX39" s="37">
        <f t="shared" si="52"/>
        <v>5958773.9558804641</v>
      </c>
      <c r="BY39" s="37">
        <f t="shared" si="52"/>
        <v>6192983.3778832033</v>
      </c>
      <c r="BZ39" s="37">
        <f t="shared" si="52"/>
        <v>6436398.3938153293</v>
      </c>
      <c r="CA39" s="37">
        <f t="shared" si="52"/>
        <v>6689380.8292552922</v>
      </c>
      <c r="CB39" s="37">
        <f t="shared" si="52"/>
        <v>6952306.731324452</v>
      </c>
      <c r="CC39" s="37">
        <f t="shared" si="52"/>
        <v>7225566.9276643964</v>
      </c>
      <c r="CD39" s="37">
        <f t="shared" si="52"/>
        <v>7509567.6073848177</v>
      </c>
      <c r="CE39" s="37">
        <f t="shared" si="52"/>
        <v>7804730.9248455167</v>
      </c>
      <c r="CF39" s="37">
        <f t="shared" si="52"/>
        <v>8111495.6271700701</v>
      </c>
      <c r="CG39" s="37">
        <f t="shared" si="52"/>
        <v>8430317.7064238787</v>
      </c>
      <c r="CH39" s="37">
        <f t="shared" ref="CH39:DC39" si="53">CF38*$C$32*$C$33</f>
        <v>8761671.0774260592</v>
      </c>
      <c r="CI39" s="37">
        <f t="shared" si="53"/>
        <v>9106048.2822027188</v>
      </c>
      <c r="CJ39" s="37">
        <f t="shared" si="53"/>
        <v>9463961.2221287228</v>
      </c>
      <c r="CK39" s="37">
        <f t="shared" si="53"/>
        <v>9835941.9188463204</v>
      </c>
      <c r="CL39" s="37">
        <f t="shared" si="53"/>
        <v>10222543.305091586</v>
      </c>
      <c r="CM39" s="37">
        <f t="shared" si="53"/>
        <v>10624340.046604272</v>
      </c>
      <c r="CN39" s="37">
        <f t="shared" si="53"/>
        <v>11041929.396342931</v>
      </c>
      <c r="CO39" s="37">
        <f t="shared" si="53"/>
        <v>11475932.082274724</v>
      </c>
      <c r="CP39" s="37">
        <f t="shared" si="53"/>
        <v>11926993.230059959</v>
      </c>
      <c r="CQ39" s="37">
        <f t="shared" si="53"/>
        <v>12395783.322002659</v>
      </c>
      <c r="CR39" s="37">
        <f t="shared" si="53"/>
        <v>12882999.193692552</v>
      </c>
      <c r="CS39" s="37">
        <f t="shared" si="53"/>
        <v>13389365.069820294</v>
      </c>
      <c r="CT39" s="37">
        <f t="shared" si="53"/>
        <v>13915633.64070501</v>
      </c>
      <c r="CU39" s="37">
        <f t="shared" si="53"/>
        <v>14462587.181135094</v>
      </c>
      <c r="CV39" s="37">
        <f t="shared" si="53"/>
        <v>15031038.713184755</v>
      </c>
      <c r="CW39" s="37">
        <f t="shared" si="53"/>
        <v>15621833.214735135</v>
      </c>
      <c r="CX39" s="37">
        <f t="shared" si="53"/>
        <v>16235848.875496292</v>
      </c>
      <c r="CY39" s="37">
        <f t="shared" si="53"/>
        <v>16873998.402397074</v>
      </c>
      <c r="CZ39" s="37">
        <f t="shared" si="53"/>
        <v>17537230.376283322</v>
      </c>
      <c r="DA39" s="37">
        <f t="shared" si="53"/>
        <v>18226530.661941044</v>
      </c>
      <c r="DB39" s="37">
        <f t="shared" si="53"/>
        <v>18942923.873540502</v>
      </c>
      <c r="DC39" s="37">
        <f t="shared" si="53"/>
        <v>19687474.897679538</v>
      </c>
      <c r="DD39" s="12"/>
      <c r="DE39" s="12"/>
    </row>
    <row r="40" spans="2:109" ht="12" customHeight="1">
      <c r="B40" s="12"/>
      <c r="C40" s="12"/>
      <c r="D40" s="12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>
        <f>U39*$C$33</f>
        <v>687937.0798579593</v>
      </c>
      <c r="W40" s="37">
        <f t="shared" ref="W40:BB40" si="54">U39*$C$32*$C$33</f>
        <v>714976.42503882176</v>
      </c>
      <c r="X40" s="37">
        <f t="shared" si="54"/>
        <v>743078.55082741182</v>
      </c>
      <c r="Y40" s="37">
        <f t="shared" si="54"/>
        <v>772285.22978192568</v>
      </c>
      <c r="Z40" s="37">
        <f t="shared" si="54"/>
        <v>802639.87632964028</v>
      </c>
      <c r="AA40" s="37">
        <f t="shared" si="54"/>
        <v>834187.61130052328</v>
      </c>
      <c r="AB40" s="37">
        <f t="shared" si="54"/>
        <v>866975.32899733807</v>
      </c>
      <c r="AC40" s="37">
        <f t="shared" si="54"/>
        <v>901051.76690193685</v>
      </c>
      <c r="AD40" s="37">
        <f t="shared" si="54"/>
        <v>936467.57812135434</v>
      </c>
      <c r="AE40" s="37">
        <f t="shared" si="54"/>
        <v>973275.40668140003</v>
      </c>
      <c r="AF40" s="37">
        <f t="shared" si="54"/>
        <v>1011529.9657796483</v>
      </c>
      <c r="AG40" s="37">
        <f t="shared" si="54"/>
        <v>1051288.1191141785</v>
      </c>
      <c r="AH40" s="37">
        <f t="shared" si="54"/>
        <v>1092608.9654089259</v>
      </c>
      <c r="AI40" s="37">
        <f t="shared" si="54"/>
        <v>1135553.9262613005</v>
      </c>
      <c r="AJ40" s="37">
        <f t="shared" si="54"/>
        <v>1180186.8374426581</v>
      </c>
      <c r="AK40" s="37">
        <f t="shared" si="54"/>
        <v>1226574.0437873304</v>
      </c>
      <c r="AL40" s="37">
        <f t="shared" si="54"/>
        <v>1274784.4978112648</v>
      </c>
      <c r="AM40" s="37">
        <f t="shared" si="54"/>
        <v>1324889.8622068693</v>
      </c>
      <c r="AN40" s="37">
        <f t="shared" si="54"/>
        <v>1376964.6163664104</v>
      </c>
      <c r="AO40" s="37">
        <f t="shared" si="54"/>
        <v>1431086.1670923191</v>
      </c>
      <c r="AP40" s="37">
        <f t="shared" si="54"/>
        <v>1487334.9636589414</v>
      </c>
      <c r="AQ40" s="37">
        <f t="shared" si="54"/>
        <v>1545794.6173968141</v>
      </c>
      <c r="AR40" s="37">
        <f t="shared" si="54"/>
        <v>1606552.0259771766</v>
      </c>
      <c r="AS40" s="37">
        <f t="shared" si="54"/>
        <v>1669697.5025814904</v>
      </c>
      <c r="AT40" s="37">
        <f t="shared" si="54"/>
        <v>1735324.9101479594</v>
      </c>
      <c r="AU40" s="37">
        <f t="shared" si="54"/>
        <v>1803531.8008946071</v>
      </c>
      <c r="AV40" s="37">
        <f t="shared" si="54"/>
        <v>1874419.5613263033</v>
      </c>
      <c r="AW40" s="37">
        <f t="shared" si="54"/>
        <v>1948093.5629412872</v>
      </c>
      <c r="AX40" s="37">
        <f t="shared" si="54"/>
        <v>2024663.3188612056</v>
      </c>
      <c r="AY40" s="37">
        <f t="shared" si="54"/>
        <v>2104242.6466174913</v>
      </c>
      <c r="AZ40" s="37">
        <f t="shared" si="54"/>
        <v>2186949.8373360489</v>
      </c>
      <c r="BA40" s="37">
        <f t="shared" si="54"/>
        <v>2272907.8315717597</v>
      </c>
      <c r="BB40" s="37">
        <f t="shared" si="54"/>
        <v>2362244.4020541119</v>
      </c>
      <c r="BC40" s="37">
        <f t="shared" ref="BC40:CH40" si="55">BA39*$C$32*$C$33</f>
        <v>2455092.3436156996</v>
      </c>
      <c r="BD40" s="37">
        <f t="shared" si="55"/>
        <v>2551589.6705858111</v>
      </c>
      <c r="BE40" s="37">
        <f t="shared" si="55"/>
        <v>2651879.8219425865</v>
      </c>
      <c r="BF40" s="37">
        <f t="shared" si="55"/>
        <v>2756111.8745286656</v>
      </c>
      <c r="BG40" s="37">
        <f t="shared" si="55"/>
        <v>2864440.7646472827</v>
      </c>
      <c r="BH40" s="37">
        <f t="shared" si="55"/>
        <v>2977027.5183681645</v>
      </c>
      <c r="BI40" s="37">
        <f t="shared" si="55"/>
        <v>3094039.4908856279</v>
      </c>
      <c r="BJ40" s="37">
        <f t="shared" si="55"/>
        <v>3215650.6152846063</v>
      </c>
      <c r="BK40" s="37">
        <f t="shared" si="55"/>
        <v>3342041.6610844429</v>
      </c>
      <c r="BL40" s="37">
        <f t="shared" si="55"/>
        <v>3473400.5029447228</v>
      </c>
      <c r="BM40" s="37">
        <f t="shared" si="55"/>
        <v>3609922.3999325898</v>
      </c>
      <c r="BN40" s="37">
        <f t="shared" si="55"/>
        <v>3751810.2857666533</v>
      </c>
      <c r="BO40" s="37">
        <f t="shared" si="55"/>
        <v>3899275.0704689091</v>
      </c>
      <c r="BP40" s="37">
        <f t="shared" si="55"/>
        <v>4052535.9538731189</v>
      </c>
      <c r="BQ40" s="37">
        <f t="shared" si="55"/>
        <v>4211820.7514555566</v>
      </c>
      <c r="BR40" s="37">
        <f t="shared" si="55"/>
        <v>4377366.2329726201</v>
      </c>
      <c r="BS40" s="37">
        <f t="shared" si="55"/>
        <v>4549418.474408472</v>
      </c>
      <c r="BT40" s="37">
        <f t="shared" si="55"/>
        <v>4728233.2237560768</v>
      </c>
      <c r="BU40" s="37">
        <f t="shared" si="55"/>
        <v>4914076.2811751598</v>
      </c>
      <c r="BV40" s="37">
        <f t="shared" si="55"/>
        <v>5107223.8940923493</v>
      </c>
      <c r="BW40" s="37">
        <f t="shared" si="55"/>
        <v>5307963.1678306172</v>
      </c>
      <c r="BX40" s="37">
        <f t="shared" si="55"/>
        <v>5516592.4923785916</v>
      </c>
      <c r="BY40" s="37">
        <f t="shared" si="55"/>
        <v>5733421.9859339874</v>
      </c>
      <c r="BZ40" s="37">
        <f t="shared" si="55"/>
        <v>5958773.9558804641</v>
      </c>
      <c r="CA40" s="37">
        <f t="shared" si="55"/>
        <v>6192983.3778832033</v>
      </c>
      <c r="CB40" s="37">
        <f t="shared" si="55"/>
        <v>6436398.3938153293</v>
      </c>
      <c r="CC40" s="37">
        <f t="shared" si="55"/>
        <v>6689380.8292552922</v>
      </c>
      <c r="CD40" s="37">
        <f t="shared" si="55"/>
        <v>6952306.731324452</v>
      </c>
      <c r="CE40" s="37">
        <f t="shared" si="55"/>
        <v>7225566.9276643964</v>
      </c>
      <c r="CF40" s="37">
        <f t="shared" si="55"/>
        <v>7509567.6073848177</v>
      </c>
      <c r="CG40" s="37">
        <f t="shared" si="55"/>
        <v>7804730.9248455167</v>
      </c>
      <c r="CH40" s="37">
        <f t="shared" si="55"/>
        <v>8111495.6271700701</v>
      </c>
      <c r="CI40" s="37">
        <f t="shared" ref="CI40:DC40" si="56">CG39*$C$32*$C$33</f>
        <v>8430317.7064238787</v>
      </c>
      <c r="CJ40" s="37">
        <f t="shared" si="56"/>
        <v>8761671.0774260592</v>
      </c>
      <c r="CK40" s="37">
        <f t="shared" si="56"/>
        <v>9106048.2822027188</v>
      </c>
      <c r="CL40" s="37">
        <f t="shared" si="56"/>
        <v>9463961.2221287228</v>
      </c>
      <c r="CM40" s="37">
        <f t="shared" si="56"/>
        <v>9835941.9188463204</v>
      </c>
      <c r="CN40" s="37">
        <f t="shared" si="56"/>
        <v>10222543.305091586</v>
      </c>
      <c r="CO40" s="37">
        <f t="shared" si="56"/>
        <v>10624340.046604272</v>
      </c>
      <c r="CP40" s="37">
        <f t="shared" si="56"/>
        <v>11041929.396342931</v>
      </c>
      <c r="CQ40" s="37">
        <f t="shared" si="56"/>
        <v>11475932.082274724</v>
      </c>
      <c r="CR40" s="37">
        <f t="shared" si="56"/>
        <v>11926993.230059959</v>
      </c>
      <c r="CS40" s="37">
        <f t="shared" si="56"/>
        <v>12395783.322002659</v>
      </c>
      <c r="CT40" s="37">
        <f t="shared" si="56"/>
        <v>12882999.193692552</v>
      </c>
      <c r="CU40" s="37">
        <f t="shared" si="56"/>
        <v>13389365.069820294</v>
      </c>
      <c r="CV40" s="37">
        <f t="shared" si="56"/>
        <v>13915633.64070501</v>
      </c>
      <c r="CW40" s="37">
        <f t="shared" si="56"/>
        <v>14462587.181135094</v>
      </c>
      <c r="CX40" s="37">
        <f t="shared" si="56"/>
        <v>15031038.713184755</v>
      </c>
      <c r="CY40" s="37">
        <f t="shared" si="56"/>
        <v>15621833.214735135</v>
      </c>
      <c r="CZ40" s="37">
        <f t="shared" si="56"/>
        <v>16235848.875496292</v>
      </c>
      <c r="DA40" s="37">
        <f t="shared" si="56"/>
        <v>16873998.402397074</v>
      </c>
      <c r="DB40" s="37">
        <f t="shared" si="56"/>
        <v>17537230.376283322</v>
      </c>
      <c r="DC40" s="37">
        <f t="shared" si="56"/>
        <v>18226530.661941044</v>
      </c>
      <c r="DD40" s="12"/>
      <c r="DE40" s="12"/>
    </row>
    <row r="41" spans="2:109" ht="12" customHeight="1">
      <c r="B41" s="12"/>
      <c r="C41" s="12"/>
      <c r="D41" s="4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>
        <f>V40*$C$33</f>
        <v>661920.32250266068</v>
      </c>
      <c r="X41" s="37">
        <f t="shared" ref="X41:BC41" si="57">V40*$C$32*$C$33</f>
        <v>687937.07985795918</v>
      </c>
      <c r="Y41" s="37">
        <f t="shared" si="57"/>
        <v>714976.42503882176</v>
      </c>
      <c r="Z41" s="37">
        <f t="shared" si="57"/>
        <v>743078.55082741182</v>
      </c>
      <c r="AA41" s="37">
        <f t="shared" si="57"/>
        <v>772285.22978192568</v>
      </c>
      <c r="AB41" s="37">
        <f t="shared" si="57"/>
        <v>802639.87632964028</v>
      </c>
      <c r="AC41" s="37">
        <f t="shared" si="57"/>
        <v>834187.61130052328</v>
      </c>
      <c r="AD41" s="37">
        <f t="shared" si="57"/>
        <v>866975.32899733807</v>
      </c>
      <c r="AE41" s="37">
        <f t="shared" si="57"/>
        <v>901051.76690193685</v>
      </c>
      <c r="AF41" s="37">
        <f t="shared" si="57"/>
        <v>936467.57812135422</v>
      </c>
      <c r="AG41" s="37">
        <f t="shared" si="57"/>
        <v>973275.40668140003</v>
      </c>
      <c r="AH41" s="37">
        <f t="shared" si="57"/>
        <v>1011529.9657796483</v>
      </c>
      <c r="AI41" s="37">
        <f t="shared" si="57"/>
        <v>1051288.1191141785</v>
      </c>
      <c r="AJ41" s="37">
        <f t="shared" si="57"/>
        <v>1092608.9654089259</v>
      </c>
      <c r="AK41" s="37">
        <f t="shared" si="57"/>
        <v>1135553.9262613005</v>
      </c>
      <c r="AL41" s="37">
        <f t="shared" si="57"/>
        <v>1180186.8374426581</v>
      </c>
      <c r="AM41" s="37">
        <f t="shared" si="57"/>
        <v>1226574.0437873304</v>
      </c>
      <c r="AN41" s="37">
        <f t="shared" si="57"/>
        <v>1274784.4978112648</v>
      </c>
      <c r="AO41" s="37">
        <f t="shared" si="57"/>
        <v>1324889.8622068693</v>
      </c>
      <c r="AP41" s="37">
        <f t="shared" si="57"/>
        <v>1376964.6163664104</v>
      </c>
      <c r="AQ41" s="37">
        <f t="shared" si="57"/>
        <v>1431086.1670923191</v>
      </c>
      <c r="AR41" s="37">
        <f t="shared" si="57"/>
        <v>1487334.9636589414</v>
      </c>
      <c r="AS41" s="37">
        <f t="shared" si="57"/>
        <v>1545794.6173968141</v>
      </c>
      <c r="AT41" s="37">
        <f t="shared" si="57"/>
        <v>1606552.0259771766</v>
      </c>
      <c r="AU41" s="37">
        <f t="shared" si="57"/>
        <v>1669697.5025814904</v>
      </c>
      <c r="AV41" s="37">
        <f t="shared" si="57"/>
        <v>1735324.9101479594</v>
      </c>
      <c r="AW41" s="37">
        <f t="shared" si="57"/>
        <v>1803531.8008946071</v>
      </c>
      <c r="AX41" s="37">
        <f t="shared" si="57"/>
        <v>1874419.5613263033</v>
      </c>
      <c r="AY41" s="37">
        <f t="shared" si="57"/>
        <v>1948093.5629412872</v>
      </c>
      <c r="AZ41" s="37">
        <f t="shared" si="57"/>
        <v>2024663.3188612056</v>
      </c>
      <c r="BA41" s="37">
        <f t="shared" si="57"/>
        <v>2104242.6466174913</v>
      </c>
      <c r="BB41" s="37">
        <f t="shared" si="57"/>
        <v>2186949.8373360489</v>
      </c>
      <c r="BC41" s="37">
        <f t="shared" si="57"/>
        <v>2272907.8315717597</v>
      </c>
      <c r="BD41" s="37">
        <f t="shared" ref="BD41:CI41" si="58">BB40*$C$32*$C$33</f>
        <v>2362244.4020541119</v>
      </c>
      <c r="BE41" s="37">
        <f t="shared" si="58"/>
        <v>2455092.3436156996</v>
      </c>
      <c r="BF41" s="37">
        <f t="shared" si="58"/>
        <v>2551589.6705858111</v>
      </c>
      <c r="BG41" s="37">
        <f t="shared" si="58"/>
        <v>2651879.8219425865</v>
      </c>
      <c r="BH41" s="37">
        <f t="shared" si="58"/>
        <v>2756111.8745286656</v>
      </c>
      <c r="BI41" s="37">
        <f t="shared" si="58"/>
        <v>2864440.7646472827</v>
      </c>
      <c r="BJ41" s="37">
        <f t="shared" si="58"/>
        <v>2977027.5183681645</v>
      </c>
      <c r="BK41" s="37">
        <f t="shared" si="58"/>
        <v>3094039.4908856279</v>
      </c>
      <c r="BL41" s="37">
        <f t="shared" si="58"/>
        <v>3215650.6152846063</v>
      </c>
      <c r="BM41" s="37">
        <f t="shared" si="58"/>
        <v>3342041.6610844429</v>
      </c>
      <c r="BN41" s="37">
        <f t="shared" si="58"/>
        <v>3473400.5029447228</v>
      </c>
      <c r="BO41" s="37">
        <f t="shared" si="58"/>
        <v>3609922.3999325898</v>
      </c>
      <c r="BP41" s="37">
        <f t="shared" si="58"/>
        <v>3751810.2857666533</v>
      </c>
      <c r="BQ41" s="37">
        <f t="shared" si="58"/>
        <v>3899275.0704689091</v>
      </c>
      <c r="BR41" s="37">
        <f t="shared" si="58"/>
        <v>4052535.9538731189</v>
      </c>
      <c r="BS41" s="37">
        <f t="shared" si="58"/>
        <v>4211820.7514555566</v>
      </c>
      <c r="BT41" s="37">
        <f t="shared" si="58"/>
        <v>4377366.2329726201</v>
      </c>
      <c r="BU41" s="37">
        <f t="shared" si="58"/>
        <v>4549418.474408472</v>
      </c>
      <c r="BV41" s="37">
        <f t="shared" si="58"/>
        <v>4728233.2237560768</v>
      </c>
      <c r="BW41" s="37">
        <f t="shared" si="58"/>
        <v>4914076.2811751598</v>
      </c>
      <c r="BX41" s="37">
        <f t="shared" si="58"/>
        <v>5107223.8940923493</v>
      </c>
      <c r="BY41" s="37">
        <f t="shared" si="58"/>
        <v>5307963.1678306172</v>
      </c>
      <c r="BZ41" s="37">
        <f t="shared" si="58"/>
        <v>5516592.4923785916</v>
      </c>
      <c r="CA41" s="37">
        <f t="shared" si="58"/>
        <v>5733421.9859339874</v>
      </c>
      <c r="CB41" s="37">
        <f t="shared" si="58"/>
        <v>5958773.9558804641</v>
      </c>
      <c r="CC41" s="37">
        <f t="shared" si="58"/>
        <v>6192983.3778832033</v>
      </c>
      <c r="CD41" s="37">
        <f t="shared" si="58"/>
        <v>6436398.3938153293</v>
      </c>
      <c r="CE41" s="37">
        <f t="shared" si="58"/>
        <v>6689380.8292552922</v>
      </c>
      <c r="CF41" s="37">
        <f t="shared" si="58"/>
        <v>6952306.731324452</v>
      </c>
      <c r="CG41" s="37">
        <f t="shared" si="58"/>
        <v>7225566.9276643964</v>
      </c>
      <c r="CH41" s="37">
        <f t="shared" si="58"/>
        <v>7509567.6073848177</v>
      </c>
      <c r="CI41" s="37">
        <f t="shared" si="58"/>
        <v>7804730.9248455167</v>
      </c>
      <c r="CJ41" s="37">
        <f t="shared" ref="CJ41:DC41" si="59">CH40*$C$32*$C$33</f>
        <v>8111495.6271700701</v>
      </c>
      <c r="CK41" s="37">
        <f t="shared" si="59"/>
        <v>8430317.7064238787</v>
      </c>
      <c r="CL41" s="37">
        <f t="shared" si="59"/>
        <v>8761671.0774260592</v>
      </c>
      <c r="CM41" s="37">
        <f t="shared" si="59"/>
        <v>9106048.2822027188</v>
      </c>
      <c r="CN41" s="37">
        <f t="shared" si="59"/>
        <v>9463961.2221287228</v>
      </c>
      <c r="CO41" s="37">
        <f t="shared" si="59"/>
        <v>9835941.9188463204</v>
      </c>
      <c r="CP41" s="37">
        <f t="shared" si="59"/>
        <v>10222543.305091586</v>
      </c>
      <c r="CQ41" s="37">
        <f t="shared" si="59"/>
        <v>10624340.046604272</v>
      </c>
      <c r="CR41" s="37">
        <f t="shared" si="59"/>
        <v>11041929.396342931</v>
      </c>
      <c r="CS41" s="37">
        <f t="shared" si="59"/>
        <v>11475932.082274724</v>
      </c>
      <c r="CT41" s="37">
        <f t="shared" si="59"/>
        <v>11926993.230059959</v>
      </c>
      <c r="CU41" s="37">
        <f t="shared" si="59"/>
        <v>12395783.322002659</v>
      </c>
      <c r="CV41" s="37">
        <f t="shared" si="59"/>
        <v>12882999.193692552</v>
      </c>
      <c r="CW41" s="37">
        <f t="shared" si="59"/>
        <v>13389365.069820294</v>
      </c>
      <c r="CX41" s="37">
        <f t="shared" si="59"/>
        <v>13915633.64070501</v>
      </c>
      <c r="CY41" s="37">
        <f t="shared" si="59"/>
        <v>14462587.181135094</v>
      </c>
      <c r="CZ41" s="37">
        <f t="shared" si="59"/>
        <v>15031038.713184755</v>
      </c>
      <c r="DA41" s="37">
        <f t="shared" si="59"/>
        <v>15621833.214735135</v>
      </c>
      <c r="DB41" s="37">
        <f t="shared" si="59"/>
        <v>16235848.875496292</v>
      </c>
      <c r="DC41" s="37">
        <f t="shared" si="59"/>
        <v>16873998.402397074</v>
      </c>
      <c r="DD41" s="12"/>
      <c r="DE41" s="12"/>
    </row>
    <row r="42" spans="2:109" ht="12" customHeight="1">
      <c r="B42" s="12"/>
      <c r="C42" s="12"/>
      <c r="D42" s="4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>
        <f>W41*$C$33</f>
        <v>636887.48022201424</v>
      </c>
      <c r="Y42" s="37">
        <f t="shared" ref="Y42:BD42" si="60">W41*$C$32*$C$33</f>
        <v>661920.32250266068</v>
      </c>
      <c r="Z42" s="37">
        <f t="shared" si="60"/>
        <v>687937.07985795906</v>
      </c>
      <c r="AA42" s="37">
        <f t="shared" si="60"/>
        <v>714976.42503882176</v>
      </c>
      <c r="AB42" s="37">
        <f t="shared" si="60"/>
        <v>743078.55082741182</v>
      </c>
      <c r="AC42" s="37">
        <f t="shared" si="60"/>
        <v>772285.22978192568</v>
      </c>
      <c r="AD42" s="37">
        <f t="shared" si="60"/>
        <v>802639.87632964028</v>
      </c>
      <c r="AE42" s="37">
        <f t="shared" si="60"/>
        <v>834187.61130052328</v>
      </c>
      <c r="AF42" s="37">
        <f t="shared" si="60"/>
        <v>866975.32899733807</v>
      </c>
      <c r="AG42" s="37">
        <f t="shared" si="60"/>
        <v>901051.76690193685</v>
      </c>
      <c r="AH42" s="37">
        <f t="shared" si="60"/>
        <v>936467.5781213541</v>
      </c>
      <c r="AI42" s="37">
        <f t="shared" si="60"/>
        <v>973275.40668140003</v>
      </c>
      <c r="AJ42" s="37">
        <f t="shared" si="60"/>
        <v>1011529.9657796483</v>
      </c>
      <c r="AK42" s="37">
        <f t="shared" si="60"/>
        <v>1051288.1191141785</v>
      </c>
      <c r="AL42" s="37">
        <f t="shared" si="60"/>
        <v>1092608.9654089259</v>
      </c>
      <c r="AM42" s="37">
        <f t="shared" si="60"/>
        <v>1135553.9262613005</v>
      </c>
      <c r="AN42" s="37">
        <f t="shared" si="60"/>
        <v>1180186.8374426581</v>
      </c>
      <c r="AO42" s="37">
        <f t="shared" si="60"/>
        <v>1226574.0437873304</v>
      </c>
      <c r="AP42" s="37">
        <f t="shared" si="60"/>
        <v>1274784.4978112648</v>
      </c>
      <c r="AQ42" s="37">
        <f t="shared" si="60"/>
        <v>1324889.8622068693</v>
      </c>
      <c r="AR42" s="37">
        <f t="shared" si="60"/>
        <v>1376964.6163664104</v>
      </c>
      <c r="AS42" s="37">
        <f t="shared" si="60"/>
        <v>1431086.1670923191</v>
      </c>
      <c r="AT42" s="37">
        <f t="shared" si="60"/>
        <v>1487334.9636589414</v>
      </c>
      <c r="AU42" s="37">
        <f t="shared" si="60"/>
        <v>1545794.6173968141</v>
      </c>
      <c r="AV42" s="37">
        <f t="shared" si="60"/>
        <v>1606552.0259771766</v>
      </c>
      <c r="AW42" s="37">
        <f t="shared" si="60"/>
        <v>1669697.5025814904</v>
      </c>
      <c r="AX42" s="37">
        <f t="shared" si="60"/>
        <v>1735324.9101479594</v>
      </c>
      <c r="AY42" s="37">
        <f t="shared" si="60"/>
        <v>1803531.8008946071</v>
      </c>
      <c r="AZ42" s="37">
        <f t="shared" si="60"/>
        <v>1874419.5613263033</v>
      </c>
      <c r="BA42" s="37">
        <f t="shared" si="60"/>
        <v>1948093.5629412872</v>
      </c>
      <c r="BB42" s="37">
        <f t="shared" si="60"/>
        <v>2024663.3188612056</v>
      </c>
      <c r="BC42" s="37">
        <f t="shared" si="60"/>
        <v>2104242.6466174913</v>
      </c>
      <c r="BD42" s="37">
        <f t="shared" si="60"/>
        <v>2186949.8373360489</v>
      </c>
      <c r="BE42" s="37">
        <f t="shared" ref="BE42:CJ42" si="61">BC41*$C$32*$C$33</f>
        <v>2272907.8315717597</v>
      </c>
      <c r="BF42" s="37">
        <f t="shared" si="61"/>
        <v>2362244.4020541119</v>
      </c>
      <c r="BG42" s="37">
        <f t="shared" si="61"/>
        <v>2455092.3436156996</v>
      </c>
      <c r="BH42" s="37">
        <f t="shared" si="61"/>
        <v>2551589.6705858111</v>
      </c>
      <c r="BI42" s="37">
        <f t="shared" si="61"/>
        <v>2651879.8219425865</v>
      </c>
      <c r="BJ42" s="37">
        <f t="shared" si="61"/>
        <v>2756111.8745286656</v>
      </c>
      <c r="BK42" s="37">
        <f t="shared" si="61"/>
        <v>2864440.7646472827</v>
      </c>
      <c r="BL42" s="37">
        <f t="shared" si="61"/>
        <v>2977027.5183681645</v>
      </c>
      <c r="BM42" s="37">
        <f t="shared" si="61"/>
        <v>3094039.4908856279</v>
      </c>
      <c r="BN42" s="37">
        <f t="shared" si="61"/>
        <v>3215650.6152846063</v>
      </c>
      <c r="BO42" s="37">
        <f t="shared" si="61"/>
        <v>3342041.6610844429</v>
      </c>
      <c r="BP42" s="37">
        <f t="shared" si="61"/>
        <v>3473400.5029447228</v>
      </c>
      <c r="BQ42" s="37">
        <f t="shared" si="61"/>
        <v>3609922.3999325898</v>
      </c>
      <c r="BR42" s="37">
        <f t="shared" si="61"/>
        <v>3751810.2857666533</v>
      </c>
      <c r="BS42" s="37">
        <f t="shared" si="61"/>
        <v>3899275.0704689091</v>
      </c>
      <c r="BT42" s="37">
        <f t="shared" si="61"/>
        <v>4052535.9538731189</v>
      </c>
      <c r="BU42" s="37">
        <f t="shared" si="61"/>
        <v>4211820.7514555566</v>
      </c>
      <c r="BV42" s="37">
        <f t="shared" si="61"/>
        <v>4377366.2329726201</v>
      </c>
      <c r="BW42" s="37">
        <f t="shared" si="61"/>
        <v>4549418.474408472</v>
      </c>
      <c r="BX42" s="37">
        <f t="shared" si="61"/>
        <v>4728233.2237560768</v>
      </c>
      <c r="BY42" s="37">
        <f t="shared" si="61"/>
        <v>4914076.2811751598</v>
      </c>
      <c r="BZ42" s="37">
        <f t="shared" si="61"/>
        <v>5107223.8940923493</v>
      </c>
      <c r="CA42" s="37">
        <f t="shared" si="61"/>
        <v>5307963.1678306172</v>
      </c>
      <c r="CB42" s="37">
        <f t="shared" si="61"/>
        <v>5516592.4923785916</v>
      </c>
      <c r="CC42" s="37">
        <f t="shared" si="61"/>
        <v>5733421.9859339874</v>
      </c>
      <c r="CD42" s="37">
        <f t="shared" si="61"/>
        <v>5958773.9558804641</v>
      </c>
      <c r="CE42" s="37">
        <f t="shared" si="61"/>
        <v>6192983.3778832033</v>
      </c>
      <c r="CF42" s="37">
        <f t="shared" si="61"/>
        <v>6436398.3938153293</v>
      </c>
      <c r="CG42" s="37">
        <f t="shared" si="61"/>
        <v>6689380.8292552922</v>
      </c>
      <c r="CH42" s="37">
        <f t="shared" si="61"/>
        <v>6952306.731324452</v>
      </c>
      <c r="CI42" s="37">
        <f t="shared" si="61"/>
        <v>7225566.9276643964</v>
      </c>
      <c r="CJ42" s="37">
        <f t="shared" si="61"/>
        <v>7509567.6073848177</v>
      </c>
      <c r="CK42" s="37">
        <f t="shared" ref="CK42:DC42" si="62">CI41*$C$32*$C$33</f>
        <v>7804730.9248455167</v>
      </c>
      <c r="CL42" s="37">
        <f t="shared" si="62"/>
        <v>8111495.6271700701</v>
      </c>
      <c r="CM42" s="37">
        <f t="shared" si="62"/>
        <v>8430317.7064238787</v>
      </c>
      <c r="CN42" s="37">
        <f t="shared" si="62"/>
        <v>8761671.0774260592</v>
      </c>
      <c r="CO42" s="37">
        <f t="shared" si="62"/>
        <v>9106048.2822027188</v>
      </c>
      <c r="CP42" s="37">
        <f t="shared" si="62"/>
        <v>9463961.2221287228</v>
      </c>
      <c r="CQ42" s="37">
        <f t="shared" si="62"/>
        <v>9835941.9188463204</v>
      </c>
      <c r="CR42" s="37">
        <f t="shared" si="62"/>
        <v>10222543.305091586</v>
      </c>
      <c r="CS42" s="37">
        <f t="shared" si="62"/>
        <v>10624340.046604272</v>
      </c>
      <c r="CT42" s="37">
        <f t="shared" si="62"/>
        <v>11041929.396342931</v>
      </c>
      <c r="CU42" s="37">
        <f t="shared" si="62"/>
        <v>11475932.082274724</v>
      </c>
      <c r="CV42" s="37">
        <f t="shared" si="62"/>
        <v>11926993.230059959</v>
      </c>
      <c r="CW42" s="37">
        <f t="shared" si="62"/>
        <v>12395783.322002659</v>
      </c>
      <c r="CX42" s="37">
        <f t="shared" si="62"/>
        <v>12882999.193692552</v>
      </c>
      <c r="CY42" s="37">
        <f t="shared" si="62"/>
        <v>13389365.069820294</v>
      </c>
      <c r="CZ42" s="37">
        <f t="shared" si="62"/>
        <v>13915633.64070501</v>
      </c>
      <c r="DA42" s="37">
        <f t="shared" si="62"/>
        <v>14462587.181135094</v>
      </c>
      <c r="DB42" s="37">
        <f t="shared" si="62"/>
        <v>15031038.713184755</v>
      </c>
      <c r="DC42" s="37">
        <f t="shared" si="62"/>
        <v>15621833.214735135</v>
      </c>
      <c r="DD42" s="12"/>
      <c r="DE42" s="12"/>
    </row>
    <row r="43" spans="2:109" ht="12" customHeight="1">
      <c r="B43" s="12"/>
      <c r="C43" s="12"/>
      <c r="D43" s="45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>
        <f>X42*$C$33</f>
        <v>612801.34281103918</v>
      </c>
      <c r="Z43" s="37">
        <f t="shared" ref="Z43:BE43" si="63">X42*$C$32*$C$33</f>
        <v>636887.48022201413</v>
      </c>
      <c r="AA43" s="37">
        <f t="shared" si="63"/>
        <v>661920.32250266068</v>
      </c>
      <c r="AB43" s="37">
        <f t="shared" si="63"/>
        <v>687937.07985795895</v>
      </c>
      <c r="AC43" s="37">
        <f t="shared" si="63"/>
        <v>714976.42503882176</v>
      </c>
      <c r="AD43" s="37">
        <f t="shared" si="63"/>
        <v>743078.55082741182</v>
      </c>
      <c r="AE43" s="37">
        <f t="shared" si="63"/>
        <v>772285.22978192568</v>
      </c>
      <c r="AF43" s="37">
        <f t="shared" si="63"/>
        <v>802639.87632964028</v>
      </c>
      <c r="AG43" s="37">
        <f t="shared" si="63"/>
        <v>834187.61130052328</v>
      </c>
      <c r="AH43" s="37">
        <f t="shared" si="63"/>
        <v>866975.32899733807</v>
      </c>
      <c r="AI43" s="37">
        <f t="shared" si="63"/>
        <v>901051.76690193685</v>
      </c>
      <c r="AJ43" s="37">
        <f t="shared" si="63"/>
        <v>936467.5781213541</v>
      </c>
      <c r="AK43" s="37">
        <f t="shared" si="63"/>
        <v>973275.40668140003</v>
      </c>
      <c r="AL43" s="37">
        <f t="shared" si="63"/>
        <v>1011529.9657796483</v>
      </c>
      <c r="AM43" s="37">
        <f t="shared" si="63"/>
        <v>1051288.1191141785</v>
      </c>
      <c r="AN43" s="37">
        <f t="shared" si="63"/>
        <v>1092608.9654089259</v>
      </c>
      <c r="AO43" s="37">
        <f t="shared" si="63"/>
        <v>1135553.9262613005</v>
      </c>
      <c r="AP43" s="37">
        <f t="shared" si="63"/>
        <v>1180186.8374426581</v>
      </c>
      <c r="AQ43" s="37">
        <f t="shared" si="63"/>
        <v>1226574.0437873304</v>
      </c>
      <c r="AR43" s="37">
        <f t="shared" si="63"/>
        <v>1274784.4978112648</v>
      </c>
      <c r="AS43" s="37">
        <f t="shared" si="63"/>
        <v>1324889.8622068693</v>
      </c>
      <c r="AT43" s="37">
        <f t="shared" si="63"/>
        <v>1376964.6163664104</v>
      </c>
      <c r="AU43" s="37">
        <f t="shared" si="63"/>
        <v>1431086.1670923191</v>
      </c>
      <c r="AV43" s="37">
        <f t="shared" si="63"/>
        <v>1487334.9636589414</v>
      </c>
      <c r="AW43" s="37">
        <f t="shared" si="63"/>
        <v>1545794.6173968141</v>
      </c>
      <c r="AX43" s="37">
        <f t="shared" si="63"/>
        <v>1606552.0259771766</v>
      </c>
      <c r="AY43" s="37">
        <f t="shared" si="63"/>
        <v>1669697.5025814904</v>
      </c>
      <c r="AZ43" s="37">
        <f t="shared" si="63"/>
        <v>1735324.9101479594</v>
      </c>
      <c r="BA43" s="37">
        <f t="shared" si="63"/>
        <v>1803531.8008946071</v>
      </c>
      <c r="BB43" s="37">
        <f t="shared" si="63"/>
        <v>1874419.5613263033</v>
      </c>
      <c r="BC43" s="37">
        <f t="shared" si="63"/>
        <v>1948093.5629412872</v>
      </c>
      <c r="BD43" s="37">
        <f t="shared" si="63"/>
        <v>2024663.3188612056</v>
      </c>
      <c r="BE43" s="37">
        <f t="shared" si="63"/>
        <v>2104242.6466174913</v>
      </c>
      <c r="BF43" s="37">
        <f t="shared" ref="BF43:CK43" si="64">BD42*$C$32*$C$33</f>
        <v>2186949.8373360489</v>
      </c>
      <c r="BG43" s="37">
        <f t="shared" si="64"/>
        <v>2272907.8315717597</v>
      </c>
      <c r="BH43" s="37">
        <f t="shared" si="64"/>
        <v>2362244.4020541119</v>
      </c>
      <c r="BI43" s="37">
        <f t="shared" si="64"/>
        <v>2455092.3436156996</v>
      </c>
      <c r="BJ43" s="37">
        <f t="shared" si="64"/>
        <v>2551589.6705858111</v>
      </c>
      <c r="BK43" s="37">
        <f t="shared" si="64"/>
        <v>2651879.8219425865</v>
      </c>
      <c r="BL43" s="37">
        <f t="shared" si="64"/>
        <v>2756111.8745286656</v>
      </c>
      <c r="BM43" s="37">
        <f t="shared" si="64"/>
        <v>2864440.7646472827</v>
      </c>
      <c r="BN43" s="37">
        <f t="shared" si="64"/>
        <v>2977027.5183681645</v>
      </c>
      <c r="BO43" s="37">
        <f t="shared" si="64"/>
        <v>3094039.4908856279</v>
      </c>
      <c r="BP43" s="37">
        <f t="shared" si="64"/>
        <v>3215650.6152846063</v>
      </c>
      <c r="BQ43" s="37">
        <f t="shared" si="64"/>
        <v>3342041.6610844429</v>
      </c>
      <c r="BR43" s="37">
        <f t="shared" si="64"/>
        <v>3473400.5029447228</v>
      </c>
      <c r="BS43" s="37">
        <f t="shared" si="64"/>
        <v>3609922.3999325898</v>
      </c>
      <c r="BT43" s="37">
        <f t="shared" si="64"/>
        <v>3751810.2857666533</v>
      </c>
      <c r="BU43" s="37">
        <f t="shared" si="64"/>
        <v>3899275.0704689091</v>
      </c>
      <c r="BV43" s="37">
        <f t="shared" si="64"/>
        <v>4052535.9538731189</v>
      </c>
      <c r="BW43" s="37">
        <f t="shared" si="64"/>
        <v>4211820.7514555566</v>
      </c>
      <c r="BX43" s="37">
        <f t="shared" si="64"/>
        <v>4377366.2329726201</v>
      </c>
      <c r="BY43" s="37">
        <f t="shared" si="64"/>
        <v>4549418.474408472</v>
      </c>
      <c r="BZ43" s="37">
        <f t="shared" si="64"/>
        <v>4728233.2237560768</v>
      </c>
      <c r="CA43" s="37">
        <f t="shared" si="64"/>
        <v>4914076.2811751598</v>
      </c>
      <c r="CB43" s="37">
        <f t="shared" si="64"/>
        <v>5107223.8940923493</v>
      </c>
      <c r="CC43" s="37">
        <f t="shared" si="64"/>
        <v>5307963.1678306172</v>
      </c>
      <c r="CD43" s="37">
        <f t="shared" si="64"/>
        <v>5516592.4923785916</v>
      </c>
      <c r="CE43" s="37">
        <f t="shared" si="64"/>
        <v>5733421.9859339874</v>
      </c>
      <c r="CF43" s="37">
        <f t="shared" si="64"/>
        <v>5958773.9558804641</v>
      </c>
      <c r="CG43" s="37">
        <f t="shared" si="64"/>
        <v>6192983.3778832033</v>
      </c>
      <c r="CH43" s="37">
        <f t="shared" si="64"/>
        <v>6436398.3938153293</v>
      </c>
      <c r="CI43" s="37">
        <f t="shared" si="64"/>
        <v>6689380.8292552922</v>
      </c>
      <c r="CJ43" s="37">
        <f t="shared" si="64"/>
        <v>6952306.731324452</v>
      </c>
      <c r="CK43" s="37">
        <f t="shared" si="64"/>
        <v>7225566.9276643964</v>
      </c>
      <c r="CL43" s="37">
        <f t="shared" ref="CL43:DC43" si="65">CJ42*$C$32*$C$33</f>
        <v>7509567.6073848177</v>
      </c>
      <c r="CM43" s="37">
        <f t="shared" si="65"/>
        <v>7804730.9248455167</v>
      </c>
      <c r="CN43" s="37">
        <f t="shared" si="65"/>
        <v>8111495.6271700701</v>
      </c>
      <c r="CO43" s="37">
        <f t="shared" si="65"/>
        <v>8430317.7064238787</v>
      </c>
      <c r="CP43" s="37">
        <f t="shared" si="65"/>
        <v>8761671.0774260592</v>
      </c>
      <c r="CQ43" s="37">
        <f t="shared" si="65"/>
        <v>9106048.2822027188</v>
      </c>
      <c r="CR43" s="37">
        <f t="shared" si="65"/>
        <v>9463961.2221287228</v>
      </c>
      <c r="CS43" s="37">
        <f t="shared" si="65"/>
        <v>9835941.9188463204</v>
      </c>
      <c r="CT43" s="37">
        <f t="shared" si="65"/>
        <v>10222543.305091586</v>
      </c>
      <c r="CU43" s="37">
        <f t="shared" si="65"/>
        <v>10624340.046604272</v>
      </c>
      <c r="CV43" s="37">
        <f t="shared" si="65"/>
        <v>11041929.396342931</v>
      </c>
      <c r="CW43" s="37">
        <f t="shared" si="65"/>
        <v>11475932.082274724</v>
      </c>
      <c r="CX43" s="37">
        <f t="shared" si="65"/>
        <v>11926993.230059959</v>
      </c>
      <c r="CY43" s="37">
        <f t="shared" si="65"/>
        <v>12395783.322002659</v>
      </c>
      <c r="CZ43" s="37">
        <f t="shared" si="65"/>
        <v>12882999.193692552</v>
      </c>
      <c r="DA43" s="37">
        <f t="shared" si="65"/>
        <v>13389365.069820294</v>
      </c>
      <c r="DB43" s="37">
        <f t="shared" si="65"/>
        <v>13915633.64070501</v>
      </c>
      <c r="DC43" s="37">
        <f t="shared" si="65"/>
        <v>14462587.181135094</v>
      </c>
      <c r="DD43" s="12"/>
      <c r="DE43" s="12"/>
    </row>
    <row r="44" spans="2:109" ht="12" customHeight="1">
      <c r="B44" s="12"/>
      <c r="C44" s="12"/>
      <c r="D44" s="4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>
        <f>Y43*$C$33</f>
        <v>589626.10729937325</v>
      </c>
      <c r="AA44" s="37">
        <f t="shared" ref="AA44:BF44" si="66">Y43*$C$32*$C$33</f>
        <v>612801.34281103907</v>
      </c>
      <c r="AB44" s="37">
        <f t="shared" si="66"/>
        <v>636887.48022201401</v>
      </c>
      <c r="AC44" s="37">
        <f t="shared" si="66"/>
        <v>661920.32250266068</v>
      </c>
      <c r="AD44" s="37">
        <f t="shared" si="66"/>
        <v>687937.07985795883</v>
      </c>
      <c r="AE44" s="37">
        <f t="shared" si="66"/>
        <v>714976.42503882176</v>
      </c>
      <c r="AF44" s="37">
        <f t="shared" si="66"/>
        <v>743078.55082741182</v>
      </c>
      <c r="AG44" s="37">
        <f t="shared" si="66"/>
        <v>772285.22978192568</v>
      </c>
      <c r="AH44" s="37">
        <f t="shared" si="66"/>
        <v>802639.87632964028</v>
      </c>
      <c r="AI44" s="37">
        <f t="shared" si="66"/>
        <v>834187.61130052328</v>
      </c>
      <c r="AJ44" s="37">
        <f t="shared" si="66"/>
        <v>866975.32899733807</v>
      </c>
      <c r="AK44" s="37">
        <f t="shared" si="66"/>
        <v>901051.76690193685</v>
      </c>
      <c r="AL44" s="37">
        <f t="shared" si="66"/>
        <v>936467.5781213541</v>
      </c>
      <c r="AM44" s="37">
        <f t="shared" si="66"/>
        <v>973275.40668140003</v>
      </c>
      <c r="AN44" s="37">
        <f t="shared" si="66"/>
        <v>1011529.9657796483</v>
      </c>
      <c r="AO44" s="37">
        <f t="shared" si="66"/>
        <v>1051288.1191141785</v>
      </c>
      <c r="AP44" s="37">
        <f t="shared" si="66"/>
        <v>1092608.9654089259</v>
      </c>
      <c r="AQ44" s="37">
        <f t="shared" si="66"/>
        <v>1135553.9262613005</v>
      </c>
      <c r="AR44" s="37">
        <f t="shared" si="66"/>
        <v>1180186.8374426581</v>
      </c>
      <c r="AS44" s="37">
        <f t="shared" si="66"/>
        <v>1226574.0437873304</v>
      </c>
      <c r="AT44" s="37">
        <f t="shared" si="66"/>
        <v>1274784.4978112648</v>
      </c>
      <c r="AU44" s="37">
        <f t="shared" si="66"/>
        <v>1324889.8622068693</v>
      </c>
      <c r="AV44" s="37">
        <f t="shared" si="66"/>
        <v>1376964.6163664104</v>
      </c>
      <c r="AW44" s="37">
        <f t="shared" si="66"/>
        <v>1431086.1670923191</v>
      </c>
      <c r="AX44" s="37">
        <f t="shared" si="66"/>
        <v>1487334.9636589414</v>
      </c>
      <c r="AY44" s="37">
        <f t="shared" si="66"/>
        <v>1545794.6173968141</v>
      </c>
      <c r="AZ44" s="37">
        <f t="shared" si="66"/>
        <v>1606552.0259771766</v>
      </c>
      <c r="BA44" s="37">
        <f t="shared" si="66"/>
        <v>1669697.5025814904</v>
      </c>
      <c r="BB44" s="37">
        <f t="shared" si="66"/>
        <v>1735324.9101479594</v>
      </c>
      <c r="BC44" s="37">
        <f t="shared" si="66"/>
        <v>1803531.8008946071</v>
      </c>
      <c r="BD44" s="37">
        <f t="shared" si="66"/>
        <v>1874419.5613263033</v>
      </c>
      <c r="BE44" s="37">
        <f t="shared" si="66"/>
        <v>1948093.5629412872</v>
      </c>
      <c r="BF44" s="37">
        <f t="shared" si="66"/>
        <v>2024663.3188612056</v>
      </c>
      <c r="BG44" s="37">
        <f t="shared" ref="BG44:CL44" si="67">BE43*$C$32*$C$33</f>
        <v>2104242.6466174913</v>
      </c>
      <c r="BH44" s="37">
        <f t="shared" si="67"/>
        <v>2186949.8373360489</v>
      </c>
      <c r="BI44" s="37">
        <f t="shared" si="67"/>
        <v>2272907.8315717597</v>
      </c>
      <c r="BJ44" s="37">
        <f t="shared" si="67"/>
        <v>2362244.4020541119</v>
      </c>
      <c r="BK44" s="37">
        <f t="shared" si="67"/>
        <v>2455092.3436156996</v>
      </c>
      <c r="BL44" s="37">
        <f t="shared" si="67"/>
        <v>2551589.6705858111</v>
      </c>
      <c r="BM44" s="37">
        <f t="shared" si="67"/>
        <v>2651879.8219425865</v>
      </c>
      <c r="BN44" s="37">
        <f t="shared" si="67"/>
        <v>2756111.8745286656</v>
      </c>
      <c r="BO44" s="37">
        <f t="shared" si="67"/>
        <v>2864440.7646472827</v>
      </c>
      <c r="BP44" s="37">
        <f t="shared" si="67"/>
        <v>2977027.5183681645</v>
      </c>
      <c r="BQ44" s="37">
        <f t="shared" si="67"/>
        <v>3094039.4908856279</v>
      </c>
      <c r="BR44" s="37">
        <f t="shared" si="67"/>
        <v>3215650.6152846063</v>
      </c>
      <c r="BS44" s="37">
        <f t="shared" si="67"/>
        <v>3342041.6610844429</v>
      </c>
      <c r="BT44" s="37">
        <f t="shared" si="67"/>
        <v>3473400.5029447228</v>
      </c>
      <c r="BU44" s="37">
        <f t="shared" si="67"/>
        <v>3609922.3999325898</v>
      </c>
      <c r="BV44" s="37">
        <f t="shared" si="67"/>
        <v>3751810.2857666533</v>
      </c>
      <c r="BW44" s="37">
        <f t="shared" si="67"/>
        <v>3899275.0704689091</v>
      </c>
      <c r="BX44" s="37">
        <f t="shared" si="67"/>
        <v>4052535.9538731189</v>
      </c>
      <c r="BY44" s="37">
        <f t="shared" si="67"/>
        <v>4211820.7514555566</v>
      </c>
      <c r="BZ44" s="37">
        <f t="shared" si="67"/>
        <v>4377366.2329726201</v>
      </c>
      <c r="CA44" s="37">
        <f t="shared" si="67"/>
        <v>4549418.474408472</v>
      </c>
      <c r="CB44" s="37">
        <f t="shared" si="67"/>
        <v>4728233.2237560768</v>
      </c>
      <c r="CC44" s="37">
        <f t="shared" si="67"/>
        <v>4914076.2811751598</v>
      </c>
      <c r="CD44" s="37">
        <f t="shared" si="67"/>
        <v>5107223.8940923493</v>
      </c>
      <c r="CE44" s="37">
        <f t="shared" si="67"/>
        <v>5307963.1678306172</v>
      </c>
      <c r="CF44" s="37">
        <f t="shared" si="67"/>
        <v>5516592.4923785916</v>
      </c>
      <c r="CG44" s="37">
        <f t="shared" si="67"/>
        <v>5733421.9859339874</v>
      </c>
      <c r="CH44" s="37">
        <f t="shared" si="67"/>
        <v>5958773.9558804641</v>
      </c>
      <c r="CI44" s="37">
        <f t="shared" si="67"/>
        <v>6192983.3778832033</v>
      </c>
      <c r="CJ44" s="37">
        <f t="shared" si="67"/>
        <v>6436398.3938153293</v>
      </c>
      <c r="CK44" s="37">
        <f t="shared" si="67"/>
        <v>6689380.8292552922</v>
      </c>
      <c r="CL44" s="37">
        <f t="shared" si="67"/>
        <v>6952306.731324452</v>
      </c>
      <c r="CM44" s="37">
        <f t="shared" ref="CM44:DC44" si="68">CK43*$C$32*$C$33</f>
        <v>7225566.9276643964</v>
      </c>
      <c r="CN44" s="37">
        <f t="shared" si="68"/>
        <v>7509567.6073848177</v>
      </c>
      <c r="CO44" s="37">
        <f t="shared" si="68"/>
        <v>7804730.9248455167</v>
      </c>
      <c r="CP44" s="37">
        <f t="shared" si="68"/>
        <v>8111495.6271700701</v>
      </c>
      <c r="CQ44" s="37">
        <f t="shared" si="68"/>
        <v>8430317.7064238787</v>
      </c>
      <c r="CR44" s="37">
        <f t="shared" si="68"/>
        <v>8761671.0774260592</v>
      </c>
      <c r="CS44" s="37">
        <f t="shared" si="68"/>
        <v>9106048.2822027188</v>
      </c>
      <c r="CT44" s="37">
        <f t="shared" si="68"/>
        <v>9463961.2221287228</v>
      </c>
      <c r="CU44" s="37">
        <f t="shared" si="68"/>
        <v>9835941.9188463204</v>
      </c>
      <c r="CV44" s="37">
        <f t="shared" si="68"/>
        <v>10222543.305091586</v>
      </c>
      <c r="CW44" s="37">
        <f t="shared" si="68"/>
        <v>10624340.046604272</v>
      </c>
      <c r="CX44" s="37">
        <f t="shared" si="68"/>
        <v>11041929.396342931</v>
      </c>
      <c r="CY44" s="37">
        <f t="shared" si="68"/>
        <v>11475932.082274724</v>
      </c>
      <c r="CZ44" s="37">
        <f t="shared" si="68"/>
        <v>11926993.230059959</v>
      </c>
      <c r="DA44" s="37">
        <f t="shared" si="68"/>
        <v>12395783.322002659</v>
      </c>
      <c r="DB44" s="37">
        <f t="shared" si="68"/>
        <v>12882999.193692552</v>
      </c>
      <c r="DC44" s="37">
        <f t="shared" si="68"/>
        <v>13389365.069820294</v>
      </c>
      <c r="DD44" s="12"/>
      <c r="DE44" s="12"/>
    </row>
    <row r="45" spans="2:109" ht="12" customHeight="1">
      <c r="B45" s="12"/>
      <c r="C45" s="12"/>
      <c r="D45" s="45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>
        <f>Z44*$C$33</f>
        <v>567327.32473175181</v>
      </c>
      <c r="AB45" s="37">
        <f t="shared" ref="AB45:BG45" si="69">Z44*$C$32*$C$33</f>
        <v>589626.10729937325</v>
      </c>
      <c r="AC45" s="37">
        <f t="shared" si="69"/>
        <v>612801.34281103895</v>
      </c>
      <c r="AD45" s="37">
        <f t="shared" si="69"/>
        <v>636887.48022201401</v>
      </c>
      <c r="AE45" s="37">
        <f t="shared" si="69"/>
        <v>661920.32250266068</v>
      </c>
      <c r="AF45" s="37">
        <f t="shared" si="69"/>
        <v>687937.07985795883</v>
      </c>
      <c r="AG45" s="37">
        <f t="shared" si="69"/>
        <v>714976.42503882176</v>
      </c>
      <c r="AH45" s="37">
        <f t="shared" si="69"/>
        <v>743078.55082741182</v>
      </c>
      <c r="AI45" s="37">
        <f t="shared" si="69"/>
        <v>772285.22978192568</v>
      </c>
      <c r="AJ45" s="37">
        <f t="shared" si="69"/>
        <v>802639.87632964028</v>
      </c>
      <c r="AK45" s="37">
        <f t="shared" si="69"/>
        <v>834187.61130052328</v>
      </c>
      <c r="AL45" s="37">
        <f t="shared" si="69"/>
        <v>866975.32899733807</v>
      </c>
      <c r="AM45" s="37">
        <f t="shared" si="69"/>
        <v>901051.76690193685</v>
      </c>
      <c r="AN45" s="37">
        <f t="shared" si="69"/>
        <v>936467.5781213541</v>
      </c>
      <c r="AO45" s="37">
        <f t="shared" si="69"/>
        <v>973275.40668140003</v>
      </c>
      <c r="AP45" s="37">
        <f t="shared" si="69"/>
        <v>1011529.9657796483</v>
      </c>
      <c r="AQ45" s="37">
        <f t="shared" si="69"/>
        <v>1051288.1191141785</v>
      </c>
      <c r="AR45" s="37">
        <f t="shared" si="69"/>
        <v>1092608.9654089259</v>
      </c>
      <c r="AS45" s="37">
        <f t="shared" si="69"/>
        <v>1135553.9262613005</v>
      </c>
      <c r="AT45" s="37">
        <f t="shared" si="69"/>
        <v>1180186.8374426581</v>
      </c>
      <c r="AU45" s="37">
        <f t="shared" si="69"/>
        <v>1226574.0437873304</v>
      </c>
      <c r="AV45" s="37">
        <f t="shared" si="69"/>
        <v>1274784.4978112648</v>
      </c>
      <c r="AW45" s="37">
        <f t="shared" si="69"/>
        <v>1324889.8622068693</v>
      </c>
      <c r="AX45" s="37">
        <f t="shared" si="69"/>
        <v>1376964.6163664104</v>
      </c>
      <c r="AY45" s="37">
        <f t="shared" si="69"/>
        <v>1431086.1670923191</v>
      </c>
      <c r="AZ45" s="37">
        <f t="shared" si="69"/>
        <v>1487334.9636589414</v>
      </c>
      <c r="BA45" s="37">
        <f t="shared" si="69"/>
        <v>1545794.6173968141</v>
      </c>
      <c r="BB45" s="37">
        <f t="shared" si="69"/>
        <v>1606552.0259771766</v>
      </c>
      <c r="BC45" s="37">
        <f t="shared" si="69"/>
        <v>1669697.5025814904</v>
      </c>
      <c r="BD45" s="37">
        <f t="shared" si="69"/>
        <v>1735324.9101479594</v>
      </c>
      <c r="BE45" s="37">
        <f t="shared" si="69"/>
        <v>1803531.8008946071</v>
      </c>
      <c r="BF45" s="37">
        <f t="shared" si="69"/>
        <v>1874419.5613263033</v>
      </c>
      <c r="BG45" s="37">
        <f t="shared" si="69"/>
        <v>1948093.5629412872</v>
      </c>
      <c r="BH45" s="37">
        <f t="shared" ref="BH45:CM45" si="70">BF44*$C$32*$C$33</f>
        <v>2024663.3188612056</v>
      </c>
      <c r="BI45" s="37">
        <f t="shared" si="70"/>
        <v>2104242.6466174913</v>
      </c>
      <c r="BJ45" s="37">
        <f t="shared" si="70"/>
        <v>2186949.8373360489</v>
      </c>
      <c r="BK45" s="37">
        <f t="shared" si="70"/>
        <v>2272907.8315717597</v>
      </c>
      <c r="BL45" s="37">
        <f t="shared" si="70"/>
        <v>2362244.4020541119</v>
      </c>
      <c r="BM45" s="37">
        <f t="shared" si="70"/>
        <v>2455092.3436156996</v>
      </c>
      <c r="BN45" s="37">
        <f t="shared" si="70"/>
        <v>2551589.6705858111</v>
      </c>
      <c r="BO45" s="37">
        <f t="shared" si="70"/>
        <v>2651879.8219425865</v>
      </c>
      <c r="BP45" s="37">
        <f t="shared" si="70"/>
        <v>2756111.8745286656</v>
      </c>
      <c r="BQ45" s="37">
        <f t="shared" si="70"/>
        <v>2864440.7646472827</v>
      </c>
      <c r="BR45" s="37">
        <f t="shared" si="70"/>
        <v>2977027.5183681645</v>
      </c>
      <c r="BS45" s="37">
        <f t="shared" si="70"/>
        <v>3094039.4908856279</v>
      </c>
      <c r="BT45" s="37">
        <f t="shared" si="70"/>
        <v>3215650.6152846063</v>
      </c>
      <c r="BU45" s="37">
        <f t="shared" si="70"/>
        <v>3342041.6610844429</v>
      </c>
      <c r="BV45" s="37">
        <f t="shared" si="70"/>
        <v>3473400.5029447228</v>
      </c>
      <c r="BW45" s="37">
        <f t="shared" si="70"/>
        <v>3609922.3999325898</v>
      </c>
      <c r="BX45" s="37">
        <f t="shared" si="70"/>
        <v>3751810.2857666533</v>
      </c>
      <c r="BY45" s="37">
        <f t="shared" si="70"/>
        <v>3899275.0704689091</v>
      </c>
      <c r="BZ45" s="37">
        <f t="shared" si="70"/>
        <v>4052535.9538731189</v>
      </c>
      <c r="CA45" s="37">
        <f t="shared" si="70"/>
        <v>4211820.7514555566</v>
      </c>
      <c r="CB45" s="37">
        <f t="shared" si="70"/>
        <v>4377366.2329726201</v>
      </c>
      <c r="CC45" s="37">
        <f t="shared" si="70"/>
        <v>4549418.474408472</v>
      </c>
      <c r="CD45" s="37">
        <f t="shared" si="70"/>
        <v>4728233.2237560768</v>
      </c>
      <c r="CE45" s="37">
        <f t="shared" si="70"/>
        <v>4914076.2811751598</v>
      </c>
      <c r="CF45" s="37">
        <f t="shared" si="70"/>
        <v>5107223.8940923493</v>
      </c>
      <c r="CG45" s="37">
        <f t="shared" si="70"/>
        <v>5307963.1678306172</v>
      </c>
      <c r="CH45" s="37">
        <f t="shared" si="70"/>
        <v>5516592.4923785916</v>
      </c>
      <c r="CI45" s="37">
        <f t="shared" si="70"/>
        <v>5733421.9859339874</v>
      </c>
      <c r="CJ45" s="37">
        <f t="shared" si="70"/>
        <v>5958773.9558804641</v>
      </c>
      <c r="CK45" s="37">
        <f t="shared" si="70"/>
        <v>6192983.3778832033</v>
      </c>
      <c r="CL45" s="37">
        <f t="shared" si="70"/>
        <v>6436398.3938153293</v>
      </c>
      <c r="CM45" s="37">
        <f t="shared" si="70"/>
        <v>6689380.8292552922</v>
      </c>
      <c r="CN45" s="37">
        <f t="shared" ref="CN45:DC45" si="71">CL44*$C$32*$C$33</f>
        <v>6952306.731324452</v>
      </c>
      <c r="CO45" s="37">
        <f t="shared" si="71"/>
        <v>7225566.9276643964</v>
      </c>
      <c r="CP45" s="37">
        <f t="shared" si="71"/>
        <v>7509567.6073848177</v>
      </c>
      <c r="CQ45" s="37">
        <f t="shared" si="71"/>
        <v>7804730.9248455167</v>
      </c>
      <c r="CR45" s="37">
        <f t="shared" si="71"/>
        <v>8111495.6271700701</v>
      </c>
      <c r="CS45" s="37">
        <f t="shared" si="71"/>
        <v>8430317.7064238787</v>
      </c>
      <c r="CT45" s="37">
        <f t="shared" si="71"/>
        <v>8761671.0774260592</v>
      </c>
      <c r="CU45" s="37">
        <f t="shared" si="71"/>
        <v>9106048.2822027188</v>
      </c>
      <c r="CV45" s="37">
        <f t="shared" si="71"/>
        <v>9463961.2221287228</v>
      </c>
      <c r="CW45" s="37">
        <f t="shared" si="71"/>
        <v>9835941.9188463204</v>
      </c>
      <c r="CX45" s="37">
        <f t="shared" si="71"/>
        <v>10222543.305091586</v>
      </c>
      <c r="CY45" s="37">
        <f t="shared" si="71"/>
        <v>10624340.046604272</v>
      </c>
      <c r="CZ45" s="37">
        <f t="shared" si="71"/>
        <v>11041929.396342931</v>
      </c>
      <c r="DA45" s="37">
        <f t="shared" si="71"/>
        <v>11475932.082274724</v>
      </c>
      <c r="DB45" s="37">
        <f t="shared" si="71"/>
        <v>11926993.230059959</v>
      </c>
      <c r="DC45" s="37">
        <f t="shared" si="71"/>
        <v>12395783.322002659</v>
      </c>
      <c r="DD45" s="12"/>
      <c r="DE45" s="12"/>
    </row>
    <row r="46" spans="2:109" ht="12" customHeight="1">
      <c r="B46" s="12"/>
      <c r="C46" s="12"/>
      <c r="D46" s="51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>
        <f>AA45*$C$33</f>
        <v>545871.84896117076</v>
      </c>
      <c r="AC46" s="37">
        <f t="shared" ref="AC46:BH46" si="72">AA45*$C$32*$C$33</f>
        <v>567327.32473175181</v>
      </c>
      <c r="AD46" s="37">
        <f t="shared" si="72"/>
        <v>589626.10729937325</v>
      </c>
      <c r="AE46" s="37">
        <f t="shared" si="72"/>
        <v>612801.34281103895</v>
      </c>
      <c r="AF46" s="37">
        <f t="shared" si="72"/>
        <v>636887.48022201401</v>
      </c>
      <c r="AG46" s="37">
        <f t="shared" si="72"/>
        <v>661920.32250266068</v>
      </c>
      <c r="AH46" s="37">
        <f t="shared" si="72"/>
        <v>687937.07985795883</v>
      </c>
      <c r="AI46" s="37">
        <f t="shared" si="72"/>
        <v>714976.42503882176</v>
      </c>
      <c r="AJ46" s="37">
        <f t="shared" si="72"/>
        <v>743078.55082741182</v>
      </c>
      <c r="AK46" s="37">
        <f t="shared" si="72"/>
        <v>772285.22978192568</v>
      </c>
      <c r="AL46" s="37">
        <f t="shared" si="72"/>
        <v>802639.87632964028</v>
      </c>
      <c r="AM46" s="37">
        <f t="shared" si="72"/>
        <v>834187.61130052328</v>
      </c>
      <c r="AN46" s="37">
        <f t="shared" si="72"/>
        <v>866975.32899733807</v>
      </c>
      <c r="AO46" s="37">
        <f t="shared" si="72"/>
        <v>901051.76690193685</v>
      </c>
      <c r="AP46" s="37">
        <f t="shared" si="72"/>
        <v>936467.5781213541</v>
      </c>
      <c r="AQ46" s="37">
        <f t="shared" si="72"/>
        <v>973275.40668140003</v>
      </c>
      <c r="AR46" s="37">
        <f t="shared" si="72"/>
        <v>1011529.9657796483</v>
      </c>
      <c r="AS46" s="37">
        <f t="shared" si="72"/>
        <v>1051288.1191141785</v>
      </c>
      <c r="AT46" s="37">
        <f t="shared" si="72"/>
        <v>1092608.9654089259</v>
      </c>
      <c r="AU46" s="37">
        <f t="shared" si="72"/>
        <v>1135553.9262613005</v>
      </c>
      <c r="AV46" s="37">
        <f t="shared" si="72"/>
        <v>1180186.8374426581</v>
      </c>
      <c r="AW46" s="37">
        <f t="shared" si="72"/>
        <v>1226574.0437873304</v>
      </c>
      <c r="AX46" s="37">
        <f t="shared" si="72"/>
        <v>1274784.4978112648</v>
      </c>
      <c r="AY46" s="37">
        <f t="shared" si="72"/>
        <v>1324889.8622068693</v>
      </c>
      <c r="AZ46" s="37">
        <f t="shared" si="72"/>
        <v>1376964.6163664104</v>
      </c>
      <c r="BA46" s="37">
        <f t="shared" si="72"/>
        <v>1431086.1670923191</v>
      </c>
      <c r="BB46" s="37">
        <f t="shared" si="72"/>
        <v>1487334.9636589414</v>
      </c>
      <c r="BC46" s="37">
        <f t="shared" si="72"/>
        <v>1545794.6173968141</v>
      </c>
      <c r="BD46" s="37">
        <f t="shared" si="72"/>
        <v>1606552.0259771766</v>
      </c>
      <c r="BE46" s="37">
        <f t="shared" si="72"/>
        <v>1669697.5025814904</v>
      </c>
      <c r="BF46" s="37">
        <f t="shared" si="72"/>
        <v>1735324.9101479594</v>
      </c>
      <c r="BG46" s="37">
        <f t="shared" si="72"/>
        <v>1803531.8008946071</v>
      </c>
      <c r="BH46" s="37">
        <f t="shared" si="72"/>
        <v>1874419.5613263033</v>
      </c>
      <c r="BI46" s="37">
        <f t="shared" ref="BI46:CN46" si="73">BG45*$C$32*$C$33</f>
        <v>1948093.5629412872</v>
      </c>
      <c r="BJ46" s="37">
        <f t="shared" si="73"/>
        <v>2024663.3188612056</v>
      </c>
      <c r="BK46" s="37">
        <f t="shared" si="73"/>
        <v>2104242.6466174913</v>
      </c>
      <c r="BL46" s="37">
        <f t="shared" si="73"/>
        <v>2186949.8373360489</v>
      </c>
      <c r="BM46" s="37">
        <f t="shared" si="73"/>
        <v>2272907.8315717597</v>
      </c>
      <c r="BN46" s="37">
        <f t="shared" si="73"/>
        <v>2362244.4020541119</v>
      </c>
      <c r="BO46" s="37">
        <f t="shared" si="73"/>
        <v>2455092.3436156996</v>
      </c>
      <c r="BP46" s="37">
        <f t="shared" si="73"/>
        <v>2551589.6705858111</v>
      </c>
      <c r="BQ46" s="37">
        <f t="shared" si="73"/>
        <v>2651879.8219425865</v>
      </c>
      <c r="BR46" s="37">
        <f t="shared" si="73"/>
        <v>2756111.8745286656</v>
      </c>
      <c r="BS46" s="37">
        <f t="shared" si="73"/>
        <v>2864440.7646472827</v>
      </c>
      <c r="BT46" s="37">
        <f t="shared" si="73"/>
        <v>2977027.5183681645</v>
      </c>
      <c r="BU46" s="37">
        <f t="shared" si="73"/>
        <v>3094039.4908856279</v>
      </c>
      <c r="BV46" s="37">
        <f t="shared" si="73"/>
        <v>3215650.6152846063</v>
      </c>
      <c r="BW46" s="37">
        <f t="shared" si="73"/>
        <v>3342041.6610844429</v>
      </c>
      <c r="BX46" s="37">
        <f t="shared" si="73"/>
        <v>3473400.5029447228</v>
      </c>
      <c r="BY46" s="37">
        <f t="shared" si="73"/>
        <v>3609922.3999325898</v>
      </c>
      <c r="BZ46" s="37">
        <f t="shared" si="73"/>
        <v>3751810.2857666533</v>
      </c>
      <c r="CA46" s="37">
        <f t="shared" si="73"/>
        <v>3899275.0704689091</v>
      </c>
      <c r="CB46" s="37">
        <f t="shared" si="73"/>
        <v>4052535.9538731189</v>
      </c>
      <c r="CC46" s="37">
        <f t="shared" si="73"/>
        <v>4211820.7514555566</v>
      </c>
      <c r="CD46" s="37">
        <f t="shared" si="73"/>
        <v>4377366.2329726201</v>
      </c>
      <c r="CE46" s="37">
        <f t="shared" si="73"/>
        <v>4549418.474408472</v>
      </c>
      <c r="CF46" s="37">
        <f t="shared" si="73"/>
        <v>4728233.2237560768</v>
      </c>
      <c r="CG46" s="37">
        <f t="shared" si="73"/>
        <v>4914076.2811751598</v>
      </c>
      <c r="CH46" s="37">
        <f t="shared" si="73"/>
        <v>5107223.8940923493</v>
      </c>
      <c r="CI46" s="37">
        <f t="shared" si="73"/>
        <v>5307963.1678306172</v>
      </c>
      <c r="CJ46" s="37">
        <f t="shared" si="73"/>
        <v>5516592.4923785916</v>
      </c>
      <c r="CK46" s="37">
        <f t="shared" si="73"/>
        <v>5733421.9859339874</v>
      </c>
      <c r="CL46" s="37">
        <f t="shared" si="73"/>
        <v>5958773.9558804641</v>
      </c>
      <c r="CM46" s="37">
        <f t="shared" si="73"/>
        <v>6192983.3778832033</v>
      </c>
      <c r="CN46" s="37">
        <f t="shared" si="73"/>
        <v>6436398.3938153293</v>
      </c>
      <c r="CO46" s="37">
        <f t="shared" ref="CO46:DC46" si="74">CM45*$C$32*$C$33</f>
        <v>6689380.8292552922</v>
      </c>
      <c r="CP46" s="37">
        <f t="shared" si="74"/>
        <v>6952306.731324452</v>
      </c>
      <c r="CQ46" s="37">
        <f t="shared" si="74"/>
        <v>7225566.9276643964</v>
      </c>
      <c r="CR46" s="37">
        <f t="shared" si="74"/>
        <v>7509567.6073848177</v>
      </c>
      <c r="CS46" s="37">
        <f t="shared" si="74"/>
        <v>7804730.9248455167</v>
      </c>
      <c r="CT46" s="37">
        <f t="shared" si="74"/>
        <v>8111495.6271700701</v>
      </c>
      <c r="CU46" s="37">
        <f t="shared" si="74"/>
        <v>8430317.7064238787</v>
      </c>
      <c r="CV46" s="37">
        <f t="shared" si="74"/>
        <v>8761671.0774260592</v>
      </c>
      <c r="CW46" s="37">
        <f t="shared" si="74"/>
        <v>9106048.2822027188</v>
      </c>
      <c r="CX46" s="37">
        <f t="shared" si="74"/>
        <v>9463961.2221287228</v>
      </c>
      <c r="CY46" s="37">
        <f t="shared" si="74"/>
        <v>9835941.9188463204</v>
      </c>
      <c r="CZ46" s="37">
        <f t="shared" si="74"/>
        <v>10222543.305091586</v>
      </c>
      <c r="DA46" s="37">
        <f t="shared" si="74"/>
        <v>10624340.046604272</v>
      </c>
      <c r="DB46" s="37">
        <f t="shared" si="74"/>
        <v>11041929.396342931</v>
      </c>
      <c r="DC46" s="37">
        <f t="shared" si="74"/>
        <v>11475932.082274724</v>
      </c>
      <c r="DD46" s="12"/>
      <c r="DE46" s="12"/>
    </row>
    <row r="47" spans="2:109" ht="12" customHeight="1">
      <c r="D47" s="45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>
        <f>AB46*$C$33</f>
        <v>525227.78737861547</v>
      </c>
      <c r="AD47" s="37">
        <f t="shared" ref="AD47:BI47" si="75">AB46*$C$32*$C$33</f>
        <v>545871.84896117065</v>
      </c>
      <c r="AE47" s="37">
        <f t="shared" si="75"/>
        <v>567327.32473175181</v>
      </c>
      <c r="AF47" s="37">
        <f t="shared" si="75"/>
        <v>589626.10729937325</v>
      </c>
      <c r="AG47" s="37">
        <f t="shared" si="75"/>
        <v>612801.34281103895</v>
      </c>
      <c r="AH47" s="37">
        <f t="shared" si="75"/>
        <v>636887.48022201401</v>
      </c>
      <c r="AI47" s="37">
        <f t="shared" si="75"/>
        <v>661920.32250266068</v>
      </c>
      <c r="AJ47" s="37">
        <f t="shared" si="75"/>
        <v>687937.07985795883</v>
      </c>
      <c r="AK47" s="37">
        <f t="shared" si="75"/>
        <v>714976.42503882176</v>
      </c>
      <c r="AL47" s="37">
        <f t="shared" si="75"/>
        <v>743078.55082741182</v>
      </c>
      <c r="AM47" s="37">
        <f t="shared" si="75"/>
        <v>772285.22978192568</v>
      </c>
      <c r="AN47" s="37">
        <f t="shared" si="75"/>
        <v>802639.87632964028</v>
      </c>
      <c r="AO47" s="37">
        <f t="shared" si="75"/>
        <v>834187.61130052328</v>
      </c>
      <c r="AP47" s="37">
        <f t="shared" si="75"/>
        <v>866975.32899733807</v>
      </c>
      <c r="AQ47" s="37">
        <f t="shared" si="75"/>
        <v>901051.76690193685</v>
      </c>
      <c r="AR47" s="37">
        <f t="shared" si="75"/>
        <v>936467.5781213541</v>
      </c>
      <c r="AS47" s="37">
        <f t="shared" si="75"/>
        <v>973275.40668140003</v>
      </c>
      <c r="AT47" s="37">
        <f t="shared" si="75"/>
        <v>1011529.9657796483</v>
      </c>
      <c r="AU47" s="37">
        <f t="shared" si="75"/>
        <v>1051288.1191141785</v>
      </c>
      <c r="AV47" s="37">
        <f t="shared" si="75"/>
        <v>1092608.9654089259</v>
      </c>
      <c r="AW47" s="37">
        <f t="shared" si="75"/>
        <v>1135553.9262613005</v>
      </c>
      <c r="AX47" s="37">
        <f t="shared" si="75"/>
        <v>1180186.8374426581</v>
      </c>
      <c r="AY47" s="37">
        <f t="shared" si="75"/>
        <v>1226574.0437873304</v>
      </c>
      <c r="AZ47" s="37">
        <f t="shared" si="75"/>
        <v>1274784.4978112648</v>
      </c>
      <c r="BA47" s="37">
        <f t="shared" si="75"/>
        <v>1324889.8622068693</v>
      </c>
      <c r="BB47" s="37">
        <f t="shared" si="75"/>
        <v>1376964.6163664104</v>
      </c>
      <c r="BC47" s="37">
        <f t="shared" si="75"/>
        <v>1431086.1670923191</v>
      </c>
      <c r="BD47" s="37">
        <f t="shared" si="75"/>
        <v>1487334.9636589414</v>
      </c>
      <c r="BE47" s="37">
        <f t="shared" si="75"/>
        <v>1545794.6173968141</v>
      </c>
      <c r="BF47" s="37">
        <f t="shared" si="75"/>
        <v>1606552.0259771766</v>
      </c>
      <c r="BG47" s="37">
        <f t="shared" si="75"/>
        <v>1669697.5025814904</v>
      </c>
      <c r="BH47" s="37">
        <f t="shared" si="75"/>
        <v>1735324.9101479594</v>
      </c>
      <c r="BI47" s="37">
        <f t="shared" si="75"/>
        <v>1803531.8008946071</v>
      </c>
      <c r="BJ47" s="37">
        <f t="shared" ref="BJ47:CO47" si="76">BH46*$C$32*$C$33</f>
        <v>1874419.5613263033</v>
      </c>
      <c r="BK47" s="37">
        <f t="shared" si="76"/>
        <v>1948093.5629412872</v>
      </c>
      <c r="BL47" s="37">
        <f t="shared" si="76"/>
        <v>2024663.3188612056</v>
      </c>
      <c r="BM47" s="37">
        <f t="shared" si="76"/>
        <v>2104242.6466174913</v>
      </c>
      <c r="BN47" s="37">
        <f t="shared" si="76"/>
        <v>2186949.8373360489</v>
      </c>
      <c r="BO47" s="37">
        <f t="shared" si="76"/>
        <v>2272907.8315717597</v>
      </c>
      <c r="BP47" s="37">
        <f t="shared" si="76"/>
        <v>2362244.4020541119</v>
      </c>
      <c r="BQ47" s="37">
        <f t="shared" si="76"/>
        <v>2455092.3436156996</v>
      </c>
      <c r="BR47" s="37">
        <f t="shared" si="76"/>
        <v>2551589.6705858111</v>
      </c>
      <c r="BS47" s="37">
        <f t="shared" si="76"/>
        <v>2651879.8219425865</v>
      </c>
      <c r="BT47" s="37">
        <f t="shared" si="76"/>
        <v>2756111.8745286656</v>
      </c>
      <c r="BU47" s="37">
        <f t="shared" si="76"/>
        <v>2864440.7646472827</v>
      </c>
      <c r="BV47" s="37">
        <f t="shared" si="76"/>
        <v>2977027.5183681645</v>
      </c>
      <c r="BW47" s="37">
        <f t="shared" si="76"/>
        <v>3094039.4908856279</v>
      </c>
      <c r="BX47" s="37">
        <f t="shared" si="76"/>
        <v>3215650.6152846063</v>
      </c>
      <c r="BY47" s="37">
        <f t="shared" si="76"/>
        <v>3342041.6610844429</v>
      </c>
      <c r="BZ47" s="37">
        <f t="shared" si="76"/>
        <v>3473400.5029447228</v>
      </c>
      <c r="CA47" s="37">
        <f t="shared" si="76"/>
        <v>3609922.3999325898</v>
      </c>
      <c r="CB47" s="37">
        <f t="shared" si="76"/>
        <v>3751810.2857666533</v>
      </c>
      <c r="CC47" s="37">
        <f t="shared" si="76"/>
        <v>3899275.0704689091</v>
      </c>
      <c r="CD47" s="37">
        <f t="shared" si="76"/>
        <v>4052535.9538731189</v>
      </c>
      <c r="CE47" s="37">
        <f t="shared" si="76"/>
        <v>4211820.7514555566</v>
      </c>
      <c r="CF47" s="37">
        <f t="shared" si="76"/>
        <v>4377366.2329726201</v>
      </c>
      <c r="CG47" s="37">
        <f t="shared" si="76"/>
        <v>4549418.474408472</v>
      </c>
      <c r="CH47" s="37">
        <f t="shared" si="76"/>
        <v>4728233.2237560768</v>
      </c>
      <c r="CI47" s="37">
        <f t="shared" si="76"/>
        <v>4914076.2811751598</v>
      </c>
      <c r="CJ47" s="37">
        <f t="shared" si="76"/>
        <v>5107223.8940923493</v>
      </c>
      <c r="CK47" s="37">
        <f t="shared" si="76"/>
        <v>5307963.1678306172</v>
      </c>
      <c r="CL47" s="37">
        <f t="shared" si="76"/>
        <v>5516592.4923785916</v>
      </c>
      <c r="CM47" s="37">
        <f t="shared" si="76"/>
        <v>5733421.9859339874</v>
      </c>
      <c r="CN47" s="37">
        <f t="shared" si="76"/>
        <v>5958773.9558804641</v>
      </c>
      <c r="CO47" s="37">
        <f t="shared" si="76"/>
        <v>6192983.3778832033</v>
      </c>
      <c r="CP47" s="37">
        <f t="shared" ref="CP47:DC47" si="77">CN46*$C$32*$C$33</f>
        <v>6436398.3938153293</v>
      </c>
      <c r="CQ47" s="37">
        <f t="shared" si="77"/>
        <v>6689380.8292552922</v>
      </c>
      <c r="CR47" s="37">
        <f t="shared" si="77"/>
        <v>6952306.731324452</v>
      </c>
      <c r="CS47" s="37">
        <f t="shared" si="77"/>
        <v>7225566.9276643964</v>
      </c>
      <c r="CT47" s="37">
        <f t="shared" si="77"/>
        <v>7509567.6073848177</v>
      </c>
      <c r="CU47" s="37">
        <f t="shared" si="77"/>
        <v>7804730.9248455167</v>
      </c>
      <c r="CV47" s="37">
        <f t="shared" si="77"/>
        <v>8111495.6271700701</v>
      </c>
      <c r="CW47" s="37">
        <f t="shared" si="77"/>
        <v>8430317.7064238787</v>
      </c>
      <c r="CX47" s="37">
        <f t="shared" si="77"/>
        <v>8761671.0774260592</v>
      </c>
      <c r="CY47" s="37">
        <f t="shared" si="77"/>
        <v>9106048.2822027188</v>
      </c>
      <c r="CZ47" s="37">
        <f t="shared" si="77"/>
        <v>9463961.2221287228</v>
      </c>
      <c r="DA47" s="37">
        <f t="shared" si="77"/>
        <v>9835941.9188463204</v>
      </c>
      <c r="DB47" s="37">
        <f t="shared" si="77"/>
        <v>10222543.305091586</v>
      </c>
      <c r="DC47" s="37">
        <f t="shared" si="77"/>
        <v>10624340.046604272</v>
      </c>
      <c r="DD47" s="12"/>
      <c r="DE47" s="12"/>
    </row>
    <row r="48" spans="2:109" ht="12" customHeight="1">
      <c r="D48" s="49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>
        <f>AC47*$C$33</f>
        <v>505364.45350611769</v>
      </c>
      <c r="AE48" s="37">
        <f t="shared" ref="AE48:BJ48" si="78">AC47*$C$32*$C$33</f>
        <v>525227.78737861547</v>
      </c>
      <c r="AF48" s="37">
        <f t="shared" si="78"/>
        <v>545871.84896117053</v>
      </c>
      <c r="AG48" s="37">
        <f t="shared" si="78"/>
        <v>567327.32473175181</v>
      </c>
      <c r="AH48" s="37">
        <f t="shared" si="78"/>
        <v>589626.10729937325</v>
      </c>
      <c r="AI48" s="37">
        <f t="shared" si="78"/>
        <v>612801.34281103895</v>
      </c>
      <c r="AJ48" s="37">
        <f t="shared" si="78"/>
        <v>636887.48022201401</v>
      </c>
      <c r="AK48" s="37">
        <f t="shared" si="78"/>
        <v>661920.32250266068</v>
      </c>
      <c r="AL48" s="37">
        <f t="shared" si="78"/>
        <v>687937.07985795883</v>
      </c>
      <c r="AM48" s="37">
        <f t="shared" si="78"/>
        <v>714976.42503882176</v>
      </c>
      <c r="AN48" s="37">
        <f t="shared" si="78"/>
        <v>743078.55082741182</v>
      </c>
      <c r="AO48" s="37">
        <f t="shared" si="78"/>
        <v>772285.22978192568</v>
      </c>
      <c r="AP48" s="37">
        <f t="shared" si="78"/>
        <v>802639.87632964028</v>
      </c>
      <c r="AQ48" s="37">
        <f t="shared" si="78"/>
        <v>834187.61130052328</v>
      </c>
      <c r="AR48" s="37">
        <f t="shared" si="78"/>
        <v>866975.32899733807</v>
      </c>
      <c r="AS48" s="37">
        <f t="shared" si="78"/>
        <v>901051.76690193685</v>
      </c>
      <c r="AT48" s="37">
        <f t="shared" si="78"/>
        <v>936467.5781213541</v>
      </c>
      <c r="AU48" s="37">
        <f t="shared" si="78"/>
        <v>973275.40668140003</v>
      </c>
      <c r="AV48" s="37">
        <f t="shared" si="78"/>
        <v>1011529.9657796483</v>
      </c>
      <c r="AW48" s="37">
        <f t="shared" si="78"/>
        <v>1051288.1191141785</v>
      </c>
      <c r="AX48" s="37">
        <f t="shared" si="78"/>
        <v>1092608.9654089259</v>
      </c>
      <c r="AY48" s="37">
        <f t="shared" si="78"/>
        <v>1135553.9262613005</v>
      </c>
      <c r="AZ48" s="37">
        <f t="shared" si="78"/>
        <v>1180186.8374426581</v>
      </c>
      <c r="BA48" s="37">
        <f t="shared" si="78"/>
        <v>1226574.0437873304</v>
      </c>
      <c r="BB48" s="37">
        <f t="shared" si="78"/>
        <v>1274784.4978112648</v>
      </c>
      <c r="BC48" s="37">
        <f t="shared" si="78"/>
        <v>1324889.8622068693</v>
      </c>
      <c r="BD48" s="37">
        <f t="shared" si="78"/>
        <v>1376964.6163664104</v>
      </c>
      <c r="BE48" s="37">
        <f t="shared" si="78"/>
        <v>1431086.1670923191</v>
      </c>
      <c r="BF48" s="37">
        <f t="shared" si="78"/>
        <v>1487334.9636589414</v>
      </c>
      <c r="BG48" s="37">
        <f t="shared" si="78"/>
        <v>1545794.6173968141</v>
      </c>
      <c r="BH48" s="37">
        <f t="shared" si="78"/>
        <v>1606552.0259771766</v>
      </c>
      <c r="BI48" s="37">
        <f t="shared" si="78"/>
        <v>1669697.5025814904</v>
      </c>
      <c r="BJ48" s="37">
        <f t="shared" si="78"/>
        <v>1735324.9101479594</v>
      </c>
      <c r="BK48" s="37">
        <f t="shared" ref="BK48:CP48" si="79">BI47*$C$32*$C$33</f>
        <v>1803531.8008946071</v>
      </c>
      <c r="BL48" s="37">
        <f t="shared" si="79"/>
        <v>1874419.5613263033</v>
      </c>
      <c r="BM48" s="37">
        <f t="shared" si="79"/>
        <v>1948093.5629412872</v>
      </c>
      <c r="BN48" s="37">
        <f t="shared" si="79"/>
        <v>2024663.3188612056</v>
      </c>
      <c r="BO48" s="37">
        <f t="shared" si="79"/>
        <v>2104242.6466174913</v>
      </c>
      <c r="BP48" s="37">
        <f t="shared" si="79"/>
        <v>2186949.8373360489</v>
      </c>
      <c r="BQ48" s="37">
        <f t="shared" si="79"/>
        <v>2272907.8315717597</v>
      </c>
      <c r="BR48" s="37">
        <f t="shared" si="79"/>
        <v>2362244.4020541119</v>
      </c>
      <c r="BS48" s="37">
        <f t="shared" si="79"/>
        <v>2455092.3436156996</v>
      </c>
      <c r="BT48" s="37">
        <f t="shared" si="79"/>
        <v>2551589.6705858111</v>
      </c>
      <c r="BU48" s="37">
        <f t="shared" si="79"/>
        <v>2651879.8219425865</v>
      </c>
      <c r="BV48" s="37">
        <f t="shared" si="79"/>
        <v>2756111.8745286656</v>
      </c>
      <c r="BW48" s="37">
        <f t="shared" si="79"/>
        <v>2864440.7646472827</v>
      </c>
      <c r="BX48" s="37">
        <f t="shared" si="79"/>
        <v>2977027.5183681645</v>
      </c>
      <c r="BY48" s="37">
        <f t="shared" si="79"/>
        <v>3094039.4908856279</v>
      </c>
      <c r="BZ48" s="37">
        <f t="shared" si="79"/>
        <v>3215650.6152846063</v>
      </c>
      <c r="CA48" s="37">
        <f t="shared" si="79"/>
        <v>3342041.6610844429</v>
      </c>
      <c r="CB48" s="37">
        <f t="shared" si="79"/>
        <v>3473400.5029447228</v>
      </c>
      <c r="CC48" s="37">
        <f t="shared" si="79"/>
        <v>3609922.3999325898</v>
      </c>
      <c r="CD48" s="37">
        <f t="shared" si="79"/>
        <v>3751810.2857666533</v>
      </c>
      <c r="CE48" s="37">
        <f t="shared" si="79"/>
        <v>3899275.0704689091</v>
      </c>
      <c r="CF48" s="37">
        <f t="shared" si="79"/>
        <v>4052535.9538731189</v>
      </c>
      <c r="CG48" s="37">
        <f t="shared" si="79"/>
        <v>4211820.7514555566</v>
      </c>
      <c r="CH48" s="37">
        <f t="shared" si="79"/>
        <v>4377366.2329726201</v>
      </c>
      <c r="CI48" s="37">
        <f t="shared" si="79"/>
        <v>4549418.474408472</v>
      </c>
      <c r="CJ48" s="37">
        <f t="shared" si="79"/>
        <v>4728233.2237560768</v>
      </c>
      <c r="CK48" s="37">
        <f t="shared" si="79"/>
        <v>4914076.2811751598</v>
      </c>
      <c r="CL48" s="37">
        <f t="shared" si="79"/>
        <v>5107223.8940923493</v>
      </c>
      <c r="CM48" s="37">
        <f t="shared" si="79"/>
        <v>5307963.1678306172</v>
      </c>
      <c r="CN48" s="37">
        <f t="shared" si="79"/>
        <v>5516592.4923785916</v>
      </c>
      <c r="CO48" s="37">
        <f t="shared" si="79"/>
        <v>5733421.9859339874</v>
      </c>
      <c r="CP48" s="37">
        <f t="shared" si="79"/>
        <v>5958773.9558804641</v>
      </c>
      <c r="CQ48" s="37">
        <f t="shared" ref="CQ48:DC48" si="80">CO47*$C$32*$C$33</f>
        <v>6192983.3778832033</v>
      </c>
      <c r="CR48" s="37">
        <f t="shared" si="80"/>
        <v>6436398.3938153293</v>
      </c>
      <c r="CS48" s="37">
        <f t="shared" si="80"/>
        <v>6689380.8292552922</v>
      </c>
      <c r="CT48" s="37">
        <f t="shared" si="80"/>
        <v>6952306.731324452</v>
      </c>
      <c r="CU48" s="37">
        <f t="shared" si="80"/>
        <v>7225566.9276643964</v>
      </c>
      <c r="CV48" s="37">
        <f t="shared" si="80"/>
        <v>7509567.6073848177</v>
      </c>
      <c r="CW48" s="37">
        <f t="shared" si="80"/>
        <v>7804730.9248455167</v>
      </c>
      <c r="CX48" s="37">
        <f t="shared" si="80"/>
        <v>8111495.6271700701</v>
      </c>
      <c r="CY48" s="37">
        <f t="shared" si="80"/>
        <v>8430317.7064238787</v>
      </c>
      <c r="CZ48" s="37">
        <f t="shared" si="80"/>
        <v>8761671.0774260592</v>
      </c>
      <c r="DA48" s="37">
        <f t="shared" si="80"/>
        <v>9106048.2822027188</v>
      </c>
      <c r="DB48" s="37">
        <f t="shared" si="80"/>
        <v>9463961.2221287228</v>
      </c>
      <c r="DC48" s="37">
        <f t="shared" si="80"/>
        <v>9835941.9188463204</v>
      </c>
      <c r="DD48" s="12"/>
      <c r="DE48" s="12"/>
    </row>
    <row r="49" spans="2:109" ht="12" customHeight="1">
      <c r="D49" s="30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>
        <f>AD48*$C$33</f>
        <v>486252.3213826734</v>
      </c>
      <c r="AF49" s="37">
        <f t="shared" ref="AF49:BK49" si="81">AD48*$C$32*$C$33</f>
        <v>505364.45350611769</v>
      </c>
      <c r="AG49" s="37">
        <f t="shared" si="81"/>
        <v>525227.78737861547</v>
      </c>
      <c r="AH49" s="37">
        <f t="shared" si="81"/>
        <v>545871.84896117041</v>
      </c>
      <c r="AI49" s="37">
        <f t="shared" si="81"/>
        <v>567327.32473175181</v>
      </c>
      <c r="AJ49" s="37">
        <f t="shared" si="81"/>
        <v>589626.10729937325</v>
      </c>
      <c r="AK49" s="37">
        <f t="shared" si="81"/>
        <v>612801.34281103895</v>
      </c>
      <c r="AL49" s="37">
        <f t="shared" si="81"/>
        <v>636887.48022201401</v>
      </c>
      <c r="AM49" s="37">
        <f t="shared" si="81"/>
        <v>661920.32250266068</v>
      </c>
      <c r="AN49" s="37">
        <f t="shared" si="81"/>
        <v>687937.07985795883</v>
      </c>
      <c r="AO49" s="37">
        <f t="shared" si="81"/>
        <v>714976.42503882176</v>
      </c>
      <c r="AP49" s="37">
        <f t="shared" si="81"/>
        <v>743078.55082741182</v>
      </c>
      <c r="AQ49" s="37">
        <f t="shared" si="81"/>
        <v>772285.22978192568</v>
      </c>
      <c r="AR49" s="37">
        <f t="shared" si="81"/>
        <v>802639.87632964028</v>
      </c>
      <c r="AS49" s="37">
        <f t="shared" si="81"/>
        <v>834187.61130052328</v>
      </c>
      <c r="AT49" s="37">
        <f t="shared" si="81"/>
        <v>866975.32899733807</v>
      </c>
      <c r="AU49" s="37">
        <f t="shared" si="81"/>
        <v>901051.76690193685</v>
      </c>
      <c r="AV49" s="37">
        <f t="shared" si="81"/>
        <v>936467.5781213541</v>
      </c>
      <c r="AW49" s="37">
        <f t="shared" si="81"/>
        <v>973275.40668140003</v>
      </c>
      <c r="AX49" s="37">
        <f t="shared" si="81"/>
        <v>1011529.9657796483</v>
      </c>
      <c r="AY49" s="37">
        <f t="shared" si="81"/>
        <v>1051288.1191141785</v>
      </c>
      <c r="AZ49" s="37">
        <f t="shared" si="81"/>
        <v>1092608.9654089259</v>
      </c>
      <c r="BA49" s="37">
        <f t="shared" si="81"/>
        <v>1135553.9262613005</v>
      </c>
      <c r="BB49" s="37">
        <f t="shared" si="81"/>
        <v>1180186.8374426581</v>
      </c>
      <c r="BC49" s="37">
        <f t="shared" si="81"/>
        <v>1226574.0437873304</v>
      </c>
      <c r="BD49" s="37">
        <f t="shared" si="81"/>
        <v>1274784.4978112648</v>
      </c>
      <c r="BE49" s="37">
        <f t="shared" si="81"/>
        <v>1324889.8622068693</v>
      </c>
      <c r="BF49" s="37">
        <f t="shared" si="81"/>
        <v>1376964.6163664104</v>
      </c>
      <c r="BG49" s="37">
        <f t="shared" si="81"/>
        <v>1431086.1670923191</v>
      </c>
      <c r="BH49" s="37">
        <f t="shared" si="81"/>
        <v>1487334.9636589414</v>
      </c>
      <c r="BI49" s="37">
        <f t="shared" si="81"/>
        <v>1545794.6173968141</v>
      </c>
      <c r="BJ49" s="37">
        <f t="shared" si="81"/>
        <v>1606552.0259771766</v>
      </c>
      <c r="BK49" s="37">
        <f t="shared" si="81"/>
        <v>1669697.5025814904</v>
      </c>
      <c r="BL49" s="37">
        <f t="shared" ref="BL49:CQ49" si="82">BJ48*$C$32*$C$33</f>
        <v>1735324.9101479594</v>
      </c>
      <c r="BM49" s="37">
        <f t="shared" si="82"/>
        <v>1803531.8008946071</v>
      </c>
      <c r="BN49" s="37">
        <f t="shared" si="82"/>
        <v>1874419.5613263033</v>
      </c>
      <c r="BO49" s="37">
        <f t="shared" si="82"/>
        <v>1948093.5629412872</v>
      </c>
      <c r="BP49" s="37">
        <f t="shared" si="82"/>
        <v>2024663.3188612056</v>
      </c>
      <c r="BQ49" s="37">
        <f t="shared" si="82"/>
        <v>2104242.6466174913</v>
      </c>
      <c r="BR49" s="37">
        <f t="shared" si="82"/>
        <v>2186949.8373360489</v>
      </c>
      <c r="BS49" s="37">
        <f t="shared" si="82"/>
        <v>2272907.8315717597</v>
      </c>
      <c r="BT49" s="37">
        <f t="shared" si="82"/>
        <v>2362244.4020541119</v>
      </c>
      <c r="BU49" s="37">
        <f t="shared" si="82"/>
        <v>2455092.3436156996</v>
      </c>
      <c r="BV49" s="37">
        <f t="shared" si="82"/>
        <v>2551589.6705858111</v>
      </c>
      <c r="BW49" s="37">
        <f t="shared" si="82"/>
        <v>2651879.8219425865</v>
      </c>
      <c r="BX49" s="37">
        <f t="shared" si="82"/>
        <v>2756111.8745286656</v>
      </c>
      <c r="BY49" s="37">
        <f t="shared" si="82"/>
        <v>2864440.7646472827</v>
      </c>
      <c r="BZ49" s="37">
        <f t="shared" si="82"/>
        <v>2977027.5183681645</v>
      </c>
      <c r="CA49" s="37">
        <f t="shared" si="82"/>
        <v>3094039.4908856279</v>
      </c>
      <c r="CB49" s="37">
        <f t="shared" si="82"/>
        <v>3215650.6152846063</v>
      </c>
      <c r="CC49" s="37">
        <f t="shared" si="82"/>
        <v>3342041.6610844429</v>
      </c>
      <c r="CD49" s="37">
        <f t="shared" si="82"/>
        <v>3473400.5029447228</v>
      </c>
      <c r="CE49" s="37">
        <f t="shared" si="82"/>
        <v>3609922.3999325898</v>
      </c>
      <c r="CF49" s="37">
        <f t="shared" si="82"/>
        <v>3751810.2857666533</v>
      </c>
      <c r="CG49" s="37">
        <f t="shared" si="82"/>
        <v>3899275.0704689091</v>
      </c>
      <c r="CH49" s="37">
        <f t="shared" si="82"/>
        <v>4052535.9538731189</v>
      </c>
      <c r="CI49" s="37">
        <f t="shared" si="82"/>
        <v>4211820.7514555566</v>
      </c>
      <c r="CJ49" s="37">
        <f t="shared" si="82"/>
        <v>4377366.2329726201</v>
      </c>
      <c r="CK49" s="37">
        <f t="shared" si="82"/>
        <v>4549418.474408472</v>
      </c>
      <c r="CL49" s="37">
        <f t="shared" si="82"/>
        <v>4728233.2237560768</v>
      </c>
      <c r="CM49" s="37">
        <f t="shared" si="82"/>
        <v>4914076.2811751598</v>
      </c>
      <c r="CN49" s="37">
        <f t="shared" si="82"/>
        <v>5107223.8940923493</v>
      </c>
      <c r="CO49" s="37">
        <f t="shared" si="82"/>
        <v>5307963.1678306172</v>
      </c>
      <c r="CP49" s="37">
        <f t="shared" si="82"/>
        <v>5516592.4923785916</v>
      </c>
      <c r="CQ49" s="37">
        <f t="shared" si="82"/>
        <v>5733421.9859339874</v>
      </c>
      <c r="CR49" s="37">
        <f t="shared" ref="CR49:DC49" si="83">CP48*$C$32*$C$33</f>
        <v>5958773.9558804641</v>
      </c>
      <c r="CS49" s="37">
        <f t="shared" si="83"/>
        <v>6192983.3778832033</v>
      </c>
      <c r="CT49" s="37">
        <f t="shared" si="83"/>
        <v>6436398.3938153293</v>
      </c>
      <c r="CU49" s="37">
        <f t="shared" si="83"/>
        <v>6689380.8292552922</v>
      </c>
      <c r="CV49" s="37">
        <f t="shared" si="83"/>
        <v>6952306.731324452</v>
      </c>
      <c r="CW49" s="37">
        <f t="shared" si="83"/>
        <v>7225566.9276643964</v>
      </c>
      <c r="CX49" s="37">
        <f t="shared" si="83"/>
        <v>7509567.6073848177</v>
      </c>
      <c r="CY49" s="37">
        <f t="shared" si="83"/>
        <v>7804730.9248455167</v>
      </c>
      <c r="CZ49" s="37">
        <f t="shared" si="83"/>
        <v>8111495.6271700701</v>
      </c>
      <c r="DA49" s="37">
        <f t="shared" si="83"/>
        <v>8430317.7064238787</v>
      </c>
      <c r="DB49" s="37">
        <f t="shared" si="83"/>
        <v>8761671.0774260592</v>
      </c>
      <c r="DC49" s="37">
        <f t="shared" si="83"/>
        <v>9106048.2822027188</v>
      </c>
      <c r="DD49" s="12"/>
      <c r="DE49" s="12"/>
    </row>
    <row r="50" spans="2:109" ht="12" customHeight="1">
      <c r="B50" s="54"/>
      <c r="C50" s="55"/>
      <c r="D50" s="50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>
        <f>AE49*$C$33</f>
        <v>467862.98167521681</v>
      </c>
      <c r="AG50" s="37">
        <f t="shared" ref="AG50:BL50" si="84">AE49*$C$32*$C$33</f>
        <v>486252.32138267334</v>
      </c>
      <c r="AH50" s="37">
        <f t="shared" si="84"/>
        <v>505364.45350611769</v>
      </c>
      <c r="AI50" s="37">
        <f t="shared" si="84"/>
        <v>525227.78737861547</v>
      </c>
      <c r="AJ50" s="37">
        <f t="shared" si="84"/>
        <v>545871.84896117041</v>
      </c>
      <c r="AK50" s="37">
        <f t="shared" si="84"/>
        <v>567327.32473175181</v>
      </c>
      <c r="AL50" s="37">
        <f t="shared" si="84"/>
        <v>589626.10729937325</v>
      </c>
      <c r="AM50" s="37">
        <f t="shared" si="84"/>
        <v>612801.34281103895</v>
      </c>
      <c r="AN50" s="37">
        <f t="shared" si="84"/>
        <v>636887.48022201401</v>
      </c>
      <c r="AO50" s="37">
        <f t="shared" si="84"/>
        <v>661920.32250266068</v>
      </c>
      <c r="AP50" s="37">
        <f t="shared" si="84"/>
        <v>687937.07985795883</v>
      </c>
      <c r="AQ50" s="37">
        <f t="shared" si="84"/>
        <v>714976.42503882176</v>
      </c>
      <c r="AR50" s="37">
        <f t="shared" si="84"/>
        <v>743078.55082741182</v>
      </c>
      <c r="AS50" s="37">
        <f t="shared" si="84"/>
        <v>772285.22978192568</v>
      </c>
      <c r="AT50" s="37">
        <f t="shared" si="84"/>
        <v>802639.87632964028</v>
      </c>
      <c r="AU50" s="37">
        <f t="shared" si="84"/>
        <v>834187.61130052328</v>
      </c>
      <c r="AV50" s="37">
        <f t="shared" si="84"/>
        <v>866975.32899733807</v>
      </c>
      <c r="AW50" s="37">
        <f t="shared" si="84"/>
        <v>901051.76690193685</v>
      </c>
      <c r="AX50" s="37">
        <f t="shared" si="84"/>
        <v>936467.5781213541</v>
      </c>
      <c r="AY50" s="37">
        <f t="shared" si="84"/>
        <v>973275.40668140003</v>
      </c>
      <c r="AZ50" s="37">
        <f t="shared" si="84"/>
        <v>1011529.9657796483</v>
      </c>
      <c r="BA50" s="37">
        <f t="shared" si="84"/>
        <v>1051288.1191141785</v>
      </c>
      <c r="BB50" s="37">
        <f t="shared" si="84"/>
        <v>1092608.9654089259</v>
      </c>
      <c r="BC50" s="37">
        <f t="shared" si="84"/>
        <v>1135553.9262613005</v>
      </c>
      <c r="BD50" s="37">
        <f t="shared" si="84"/>
        <v>1180186.8374426581</v>
      </c>
      <c r="BE50" s="37">
        <f t="shared" si="84"/>
        <v>1226574.0437873304</v>
      </c>
      <c r="BF50" s="37">
        <f t="shared" si="84"/>
        <v>1274784.4978112648</v>
      </c>
      <c r="BG50" s="37">
        <f t="shared" si="84"/>
        <v>1324889.8622068693</v>
      </c>
      <c r="BH50" s="37">
        <f t="shared" si="84"/>
        <v>1376964.6163664104</v>
      </c>
      <c r="BI50" s="37">
        <f t="shared" si="84"/>
        <v>1431086.1670923191</v>
      </c>
      <c r="BJ50" s="37">
        <f t="shared" si="84"/>
        <v>1487334.9636589414</v>
      </c>
      <c r="BK50" s="37">
        <f t="shared" si="84"/>
        <v>1545794.6173968141</v>
      </c>
      <c r="BL50" s="37">
        <f t="shared" si="84"/>
        <v>1606552.0259771766</v>
      </c>
      <c r="BM50" s="37">
        <f t="shared" ref="BM50:CR50" si="85">BK49*$C$32*$C$33</f>
        <v>1669697.5025814904</v>
      </c>
      <c r="BN50" s="37">
        <f t="shared" si="85"/>
        <v>1735324.9101479594</v>
      </c>
      <c r="BO50" s="37">
        <f t="shared" si="85"/>
        <v>1803531.8008946071</v>
      </c>
      <c r="BP50" s="37">
        <f t="shared" si="85"/>
        <v>1874419.5613263033</v>
      </c>
      <c r="BQ50" s="37">
        <f t="shared" si="85"/>
        <v>1948093.5629412872</v>
      </c>
      <c r="BR50" s="37">
        <f t="shared" si="85"/>
        <v>2024663.3188612056</v>
      </c>
      <c r="BS50" s="37">
        <f t="shared" si="85"/>
        <v>2104242.6466174913</v>
      </c>
      <c r="BT50" s="37">
        <f t="shared" si="85"/>
        <v>2186949.8373360489</v>
      </c>
      <c r="BU50" s="37">
        <f t="shared" si="85"/>
        <v>2272907.8315717597</v>
      </c>
      <c r="BV50" s="37">
        <f t="shared" si="85"/>
        <v>2362244.4020541119</v>
      </c>
      <c r="BW50" s="37">
        <f t="shared" si="85"/>
        <v>2455092.3436156996</v>
      </c>
      <c r="BX50" s="37">
        <f t="shared" si="85"/>
        <v>2551589.6705858111</v>
      </c>
      <c r="BY50" s="37">
        <f t="shared" si="85"/>
        <v>2651879.8219425865</v>
      </c>
      <c r="BZ50" s="37">
        <f t="shared" si="85"/>
        <v>2756111.8745286656</v>
      </c>
      <c r="CA50" s="37">
        <f t="shared" si="85"/>
        <v>2864440.7646472827</v>
      </c>
      <c r="CB50" s="37">
        <f t="shared" si="85"/>
        <v>2977027.5183681645</v>
      </c>
      <c r="CC50" s="37">
        <f t="shared" si="85"/>
        <v>3094039.4908856279</v>
      </c>
      <c r="CD50" s="37">
        <f t="shared" si="85"/>
        <v>3215650.6152846063</v>
      </c>
      <c r="CE50" s="37">
        <f t="shared" si="85"/>
        <v>3342041.6610844429</v>
      </c>
      <c r="CF50" s="37">
        <f t="shared" si="85"/>
        <v>3473400.5029447228</v>
      </c>
      <c r="CG50" s="37">
        <f t="shared" si="85"/>
        <v>3609922.3999325898</v>
      </c>
      <c r="CH50" s="37">
        <f t="shared" si="85"/>
        <v>3751810.2857666533</v>
      </c>
      <c r="CI50" s="37">
        <f t="shared" si="85"/>
        <v>3899275.0704689091</v>
      </c>
      <c r="CJ50" s="37">
        <f t="shared" si="85"/>
        <v>4052535.9538731189</v>
      </c>
      <c r="CK50" s="37">
        <f t="shared" si="85"/>
        <v>4211820.7514555566</v>
      </c>
      <c r="CL50" s="37">
        <f t="shared" si="85"/>
        <v>4377366.2329726201</v>
      </c>
      <c r="CM50" s="37">
        <f t="shared" si="85"/>
        <v>4549418.474408472</v>
      </c>
      <c r="CN50" s="37">
        <f t="shared" si="85"/>
        <v>4728233.2237560768</v>
      </c>
      <c r="CO50" s="37">
        <f t="shared" si="85"/>
        <v>4914076.2811751598</v>
      </c>
      <c r="CP50" s="37">
        <f t="shared" si="85"/>
        <v>5107223.8940923493</v>
      </c>
      <c r="CQ50" s="37">
        <f t="shared" si="85"/>
        <v>5307963.1678306172</v>
      </c>
      <c r="CR50" s="37">
        <f t="shared" si="85"/>
        <v>5516592.4923785916</v>
      </c>
      <c r="CS50" s="37">
        <f t="shared" ref="CS50:DC50" si="86">CQ49*$C$32*$C$33</f>
        <v>5733421.9859339874</v>
      </c>
      <c r="CT50" s="37">
        <f t="shared" si="86"/>
        <v>5958773.9558804641</v>
      </c>
      <c r="CU50" s="37">
        <f t="shared" si="86"/>
        <v>6192983.3778832033</v>
      </c>
      <c r="CV50" s="37">
        <f t="shared" si="86"/>
        <v>6436398.3938153293</v>
      </c>
      <c r="CW50" s="37">
        <f t="shared" si="86"/>
        <v>6689380.8292552922</v>
      </c>
      <c r="CX50" s="37">
        <f t="shared" si="86"/>
        <v>6952306.731324452</v>
      </c>
      <c r="CY50" s="37">
        <f t="shared" si="86"/>
        <v>7225566.9276643964</v>
      </c>
      <c r="CZ50" s="37">
        <f t="shared" si="86"/>
        <v>7509567.6073848177</v>
      </c>
      <c r="DA50" s="37">
        <f t="shared" si="86"/>
        <v>7804730.9248455167</v>
      </c>
      <c r="DB50" s="37">
        <f t="shared" si="86"/>
        <v>8111495.6271700701</v>
      </c>
      <c r="DC50" s="37">
        <f t="shared" si="86"/>
        <v>8430317.7064238787</v>
      </c>
      <c r="DD50" s="12"/>
      <c r="DE50" s="12"/>
    </row>
    <row r="51" spans="2:109" ht="12" customHeight="1">
      <c r="B51" s="54"/>
      <c r="C51" s="54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>
        <f>AF50*$C$33</f>
        <v>450169.09944941226</v>
      </c>
      <c r="AH51" s="37">
        <f t="shared" ref="AH51:BM51" si="87">AF50*$C$32*$C$33</f>
        <v>467862.98167521675</v>
      </c>
      <c r="AI51" s="37">
        <f t="shared" si="87"/>
        <v>486252.32138267328</v>
      </c>
      <c r="AJ51" s="37">
        <f t="shared" si="87"/>
        <v>505364.45350611769</v>
      </c>
      <c r="AK51" s="37">
        <f t="shared" si="87"/>
        <v>525227.78737861547</v>
      </c>
      <c r="AL51" s="37">
        <f t="shared" si="87"/>
        <v>545871.84896117041</v>
      </c>
      <c r="AM51" s="37">
        <f t="shared" si="87"/>
        <v>567327.32473175181</v>
      </c>
      <c r="AN51" s="37">
        <f t="shared" si="87"/>
        <v>589626.10729937325</v>
      </c>
      <c r="AO51" s="37">
        <f t="shared" si="87"/>
        <v>612801.34281103895</v>
      </c>
      <c r="AP51" s="37">
        <f t="shared" si="87"/>
        <v>636887.48022201401</v>
      </c>
      <c r="AQ51" s="37">
        <f t="shared" si="87"/>
        <v>661920.32250266068</v>
      </c>
      <c r="AR51" s="37">
        <f t="shared" si="87"/>
        <v>687937.07985795883</v>
      </c>
      <c r="AS51" s="37">
        <f t="shared" si="87"/>
        <v>714976.42503882176</v>
      </c>
      <c r="AT51" s="37">
        <f t="shared" si="87"/>
        <v>743078.55082741182</v>
      </c>
      <c r="AU51" s="37">
        <f t="shared" si="87"/>
        <v>772285.22978192568</v>
      </c>
      <c r="AV51" s="37">
        <f t="shared" si="87"/>
        <v>802639.87632964028</v>
      </c>
      <c r="AW51" s="37">
        <f t="shared" si="87"/>
        <v>834187.61130052328</v>
      </c>
      <c r="AX51" s="37">
        <f t="shared" si="87"/>
        <v>866975.32899733807</v>
      </c>
      <c r="AY51" s="37">
        <f t="shared" si="87"/>
        <v>901051.76690193685</v>
      </c>
      <c r="AZ51" s="37">
        <f t="shared" si="87"/>
        <v>936467.5781213541</v>
      </c>
      <c r="BA51" s="37">
        <f t="shared" si="87"/>
        <v>973275.40668140003</v>
      </c>
      <c r="BB51" s="37">
        <f t="shared" si="87"/>
        <v>1011529.9657796483</v>
      </c>
      <c r="BC51" s="37">
        <f t="shared" si="87"/>
        <v>1051288.1191141785</v>
      </c>
      <c r="BD51" s="37">
        <f t="shared" si="87"/>
        <v>1092608.9654089259</v>
      </c>
      <c r="BE51" s="37">
        <f t="shared" si="87"/>
        <v>1135553.9262613005</v>
      </c>
      <c r="BF51" s="37">
        <f t="shared" si="87"/>
        <v>1180186.8374426581</v>
      </c>
      <c r="BG51" s="37">
        <f t="shared" si="87"/>
        <v>1226574.0437873304</v>
      </c>
      <c r="BH51" s="37">
        <f t="shared" si="87"/>
        <v>1274784.4978112648</v>
      </c>
      <c r="BI51" s="37">
        <f t="shared" si="87"/>
        <v>1324889.8622068693</v>
      </c>
      <c r="BJ51" s="37">
        <f t="shared" si="87"/>
        <v>1376964.6163664104</v>
      </c>
      <c r="BK51" s="37">
        <f t="shared" si="87"/>
        <v>1431086.1670923191</v>
      </c>
      <c r="BL51" s="37">
        <f t="shared" si="87"/>
        <v>1487334.9636589414</v>
      </c>
      <c r="BM51" s="37">
        <f t="shared" si="87"/>
        <v>1545794.6173968141</v>
      </c>
      <c r="BN51" s="37">
        <f t="shared" ref="BN51:CS51" si="88">BL50*$C$32*$C$33</f>
        <v>1606552.0259771766</v>
      </c>
      <c r="BO51" s="37">
        <f t="shared" si="88"/>
        <v>1669697.5025814904</v>
      </c>
      <c r="BP51" s="37">
        <f t="shared" si="88"/>
        <v>1735324.9101479594</v>
      </c>
      <c r="BQ51" s="37">
        <f t="shared" si="88"/>
        <v>1803531.8008946071</v>
      </c>
      <c r="BR51" s="37">
        <f t="shared" si="88"/>
        <v>1874419.5613263033</v>
      </c>
      <c r="BS51" s="37">
        <f t="shared" si="88"/>
        <v>1948093.5629412872</v>
      </c>
      <c r="BT51" s="37">
        <f t="shared" si="88"/>
        <v>2024663.3188612056</v>
      </c>
      <c r="BU51" s="37">
        <f t="shared" si="88"/>
        <v>2104242.6466174913</v>
      </c>
      <c r="BV51" s="37">
        <f t="shared" si="88"/>
        <v>2186949.8373360489</v>
      </c>
      <c r="BW51" s="37">
        <f t="shared" si="88"/>
        <v>2272907.8315717597</v>
      </c>
      <c r="BX51" s="37">
        <f t="shared" si="88"/>
        <v>2362244.4020541119</v>
      </c>
      <c r="BY51" s="37">
        <f t="shared" si="88"/>
        <v>2455092.3436156996</v>
      </c>
      <c r="BZ51" s="37">
        <f t="shared" si="88"/>
        <v>2551589.6705858111</v>
      </c>
      <c r="CA51" s="37">
        <f t="shared" si="88"/>
        <v>2651879.8219425865</v>
      </c>
      <c r="CB51" s="37">
        <f t="shared" si="88"/>
        <v>2756111.8745286656</v>
      </c>
      <c r="CC51" s="37">
        <f t="shared" si="88"/>
        <v>2864440.7646472827</v>
      </c>
      <c r="CD51" s="37">
        <f t="shared" si="88"/>
        <v>2977027.5183681645</v>
      </c>
      <c r="CE51" s="37">
        <f t="shared" si="88"/>
        <v>3094039.4908856279</v>
      </c>
      <c r="CF51" s="37">
        <f t="shared" si="88"/>
        <v>3215650.6152846063</v>
      </c>
      <c r="CG51" s="37">
        <f t="shared" si="88"/>
        <v>3342041.6610844429</v>
      </c>
      <c r="CH51" s="37">
        <f t="shared" si="88"/>
        <v>3473400.5029447228</v>
      </c>
      <c r="CI51" s="37">
        <f t="shared" si="88"/>
        <v>3609922.3999325898</v>
      </c>
      <c r="CJ51" s="37">
        <f t="shared" si="88"/>
        <v>3751810.2857666533</v>
      </c>
      <c r="CK51" s="37">
        <f t="shared" si="88"/>
        <v>3899275.0704689091</v>
      </c>
      <c r="CL51" s="37">
        <f t="shared" si="88"/>
        <v>4052535.9538731189</v>
      </c>
      <c r="CM51" s="37">
        <f t="shared" si="88"/>
        <v>4211820.7514555566</v>
      </c>
      <c r="CN51" s="37">
        <f t="shared" si="88"/>
        <v>4377366.2329726201</v>
      </c>
      <c r="CO51" s="37">
        <f t="shared" si="88"/>
        <v>4549418.474408472</v>
      </c>
      <c r="CP51" s="37">
        <f t="shared" si="88"/>
        <v>4728233.2237560768</v>
      </c>
      <c r="CQ51" s="37">
        <f t="shared" si="88"/>
        <v>4914076.2811751598</v>
      </c>
      <c r="CR51" s="37">
        <f t="shared" si="88"/>
        <v>5107223.8940923493</v>
      </c>
      <c r="CS51" s="37">
        <f t="shared" si="88"/>
        <v>5307963.1678306172</v>
      </c>
      <c r="CT51" s="37">
        <f t="shared" ref="CT51:DC51" si="89">CR50*$C$32*$C$33</f>
        <v>5516592.4923785916</v>
      </c>
      <c r="CU51" s="37">
        <f t="shared" si="89"/>
        <v>5733421.9859339874</v>
      </c>
      <c r="CV51" s="37">
        <f t="shared" si="89"/>
        <v>5958773.9558804641</v>
      </c>
      <c r="CW51" s="37">
        <f t="shared" si="89"/>
        <v>6192983.3778832033</v>
      </c>
      <c r="CX51" s="37">
        <f t="shared" si="89"/>
        <v>6436398.3938153293</v>
      </c>
      <c r="CY51" s="37">
        <f t="shared" si="89"/>
        <v>6689380.8292552922</v>
      </c>
      <c r="CZ51" s="37">
        <f t="shared" si="89"/>
        <v>6952306.731324452</v>
      </c>
      <c r="DA51" s="37">
        <f t="shared" si="89"/>
        <v>7225566.9276643964</v>
      </c>
      <c r="DB51" s="37">
        <f t="shared" si="89"/>
        <v>7509567.6073848177</v>
      </c>
      <c r="DC51" s="37">
        <f t="shared" si="89"/>
        <v>7804730.9248455167</v>
      </c>
      <c r="DD51" s="12"/>
      <c r="DE51" s="12"/>
    </row>
    <row r="52" spans="2:109" ht="12" customHeight="1">
      <c r="D52" s="50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>
        <f>AG51*$C$33</f>
        <v>433144.37353749183</v>
      </c>
      <c r="AI52" s="37">
        <f t="shared" ref="AI52:BN52" si="90">AG51*$C$32*$C$33</f>
        <v>450169.09944941226</v>
      </c>
      <c r="AJ52" s="37">
        <f t="shared" si="90"/>
        <v>467862.9816752167</v>
      </c>
      <c r="AK52" s="37">
        <f t="shared" si="90"/>
        <v>486252.32138267322</v>
      </c>
      <c r="AL52" s="37">
        <f t="shared" si="90"/>
        <v>505364.45350611769</v>
      </c>
      <c r="AM52" s="37">
        <f t="shared" si="90"/>
        <v>525227.78737861547</v>
      </c>
      <c r="AN52" s="37">
        <f t="shared" si="90"/>
        <v>545871.84896117041</v>
      </c>
      <c r="AO52" s="37">
        <f t="shared" si="90"/>
        <v>567327.32473175181</v>
      </c>
      <c r="AP52" s="37">
        <f t="shared" si="90"/>
        <v>589626.10729937325</v>
      </c>
      <c r="AQ52" s="37">
        <f t="shared" si="90"/>
        <v>612801.34281103895</v>
      </c>
      <c r="AR52" s="37">
        <f t="shared" si="90"/>
        <v>636887.48022201401</v>
      </c>
      <c r="AS52" s="37">
        <f t="shared" si="90"/>
        <v>661920.32250266068</v>
      </c>
      <c r="AT52" s="37">
        <f t="shared" si="90"/>
        <v>687937.07985795883</v>
      </c>
      <c r="AU52" s="37">
        <f t="shared" si="90"/>
        <v>714976.42503882176</v>
      </c>
      <c r="AV52" s="37">
        <f t="shared" si="90"/>
        <v>743078.55082741182</v>
      </c>
      <c r="AW52" s="37">
        <f t="shared" si="90"/>
        <v>772285.22978192568</v>
      </c>
      <c r="AX52" s="37">
        <f t="shared" si="90"/>
        <v>802639.87632964028</v>
      </c>
      <c r="AY52" s="37">
        <f t="shared" si="90"/>
        <v>834187.61130052328</v>
      </c>
      <c r="AZ52" s="37">
        <f t="shared" si="90"/>
        <v>866975.32899733807</v>
      </c>
      <c r="BA52" s="37">
        <f t="shared" si="90"/>
        <v>901051.76690193685</v>
      </c>
      <c r="BB52" s="37">
        <f t="shared" si="90"/>
        <v>936467.5781213541</v>
      </c>
      <c r="BC52" s="37">
        <f t="shared" si="90"/>
        <v>973275.40668140003</v>
      </c>
      <c r="BD52" s="37">
        <f t="shared" si="90"/>
        <v>1011529.9657796483</v>
      </c>
      <c r="BE52" s="37">
        <f t="shared" si="90"/>
        <v>1051288.1191141785</v>
      </c>
      <c r="BF52" s="37">
        <f t="shared" si="90"/>
        <v>1092608.9654089259</v>
      </c>
      <c r="BG52" s="37">
        <f t="shared" si="90"/>
        <v>1135553.9262613005</v>
      </c>
      <c r="BH52" s="37">
        <f t="shared" si="90"/>
        <v>1180186.8374426581</v>
      </c>
      <c r="BI52" s="37">
        <f t="shared" si="90"/>
        <v>1226574.0437873304</v>
      </c>
      <c r="BJ52" s="37">
        <f t="shared" si="90"/>
        <v>1274784.4978112648</v>
      </c>
      <c r="BK52" s="37">
        <f t="shared" si="90"/>
        <v>1324889.8622068693</v>
      </c>
      <c r="BL52" s="37">
        <f t="shared" si="90"/>
        <v>1376964.6163664104</v>
      </c>
      <c r="BM52" s="37">
        <f t="shared" si="90"/>
        <v>1431086.1670923191</v>
      </c>
      <c r="BN52" s="37">
        <f t="shared" si="90"/>
        <v>1487334.9636589414</v>
      </c>
      <c r="BO52" s="37">
        <f t="shared" ref="BO52:CT52" si="91">BM51*$C$32*$C$33</f>
        <v>1545794.6173968141</v>
      </c>
      <c r="BP52" s="37">
        <f t="shared" si="91"/>
        <v>1606552.0259771766</v>
      </c>
      <c r="BQ52" s="37">
        <f t="shared" si="91"/>
        <v>1669697.5025814904</v>
      </c>
      <c r="BR52" s="37">
        <f t="shared" si="91"/>
        <v>1735324.9101479594</v>
      </c>
      <c r="BS52" s="37">
        <f t="shared" si="91"/>
        <v>1803531.8008946071</v>
      </c>
      <c r="BT52" s="37">
        <f t="shared" si="91"/>
        <v>1874419.5613263033</v>
      </c>
      <c r="BU52" s="37">
        <f t="shared" si="91"/>
        <v>1948093.5629412872</v>
      </c>
      <c r="BV52" s="37">
        <f t="shared" si="91"/>
        <v>2024663.3188612056</v>
      </c>
      <c r="BW52" s="37">
        <f t="shared" si="91"/>
        <v>2104242.6466174913</v>
      </c>
      <c r="BX52" s="37">
        <f t="shared" si="91"/>
        <v>2186949.8373360489</v>
      </c>
      <c r="BY52" s="37">
        <f t="shared" si="91"/>
        <v>2272907.8315717597</v>
      </c>
      <c r="BZ52" s="37">
        <f t="shared" si="91"/>
        <v>2362244.4020541119</v>
      </c>
      <c r="CA52" s="37">
        <f t="shared" si="91"/>
        <v>2455092.3436156996</v>
      </c>
      <c r="CB52" s="37">
        <f t="shared" si="91"/>
        <v>2551589.6705858111</v>
      </c>
      <c r="CC52" s="37">
        <f t="shared" si="91"/>
        <v>2651879.8219425865</v>
      </c>
      <c r="CD52" s="37">
        <f t="shared" si="91"/>
        <v>2756111.8745286656</v>
      </c>
      <c r="CE52" s="37">
        <f t="shared" si="91"/>
        <v>2864440.7646472827</v>
      </c>
      <c r="CF52" s="37">
        <f t="shared" si="91"/>
        <v>2977027.5183681645</v>
      </c>
      <c r="CG52" s="37">
        <f t="shared" si="91"/>
        <v>3094039.4908856279</v>
      </c>
      <c r="CH52" s="37">
        <f t="shared" si="91"/>
        <v>3215650.6152846063</v>
      </c>
      <c r="CI52" s="37">
        <f t="shared" si="91"/>
        <v>3342041.6610844429</v>
      </c>
      <c r="CJ52" s="37">
        <f t="shared" si="91"/>
        <v>3473400.5029447228</v>
      </c>
      <c r="CK52" s="37">
        <f t="shared" si="91"/>
        <v>3609922.3999325898</v>
      </c>
      <c r="CL52" s="37">
        <f t="shared" si="91"/>
        <v>3751810.2857666533</v>
      </c>
      <c r="CM52" s="37">
        <f t="shared" si="91"/>
        <v>3899275.0704689091</v>
      </c>
      <c r="CN52" s="37">
        <f t="shared" si="91"/>
        <v>4052535.9538731189</v>
      </c>
      <c r="CO52" s="37">
        <f t="shared" si="91"/>
        <v>4211820.7514555566</v>
      </c>
      <c r="CP52" s="37">
        <f t="shared" si="91"/>
        <v>4377366.2329726201</v>
      </c>
      <c r="CQ52" s="37">
        <f t="shared" si="91"/>
        <v>4549418.474408472</v>
      </c>
      <c r="CR52" s="37">
        <f t="shared" si="91"/>
        <v>4728233.2237560768</v>
      </c>
      <c r="CS52" s="37">
        <f t="shared" si="91"/>
        <v>4914076.2811751598</v>
      </c>
      <c r="CT52" s="37">
        <f t="shared" si="91"/>
        <v>5107223.8940923493</v>
      </c>
      <c r="CU52" s="37">
        <f t="shared" ref="CU52:DC52" si="92">CS51*$C$32*$C$33</f>
        <v>5307963.1678306172</v>
      </c>
      <c r="CV52" s="37">
        <f t="shared" si="92"/>
        <v>5516592.4923785916</v>
      </c>
      <c r="CW52" s="37">
        <f t="shared" si="92"/>
        <v>5733421.9859339874</v>
      </c>
      <c r="CX52" s="37">
        <f t="shared" si="92"/>
        <v>5958773.9558804641</v>
      </c>
      <c r="CY52" s="37">
        <f t="shared" si="92"/>
        <v>6192983.3778832033</v>
      </c>
      <c r="CZ52" s="37">
        <f t="shared" si="92"/>
        <v>6436398.3938153293</v>
      </c>
      <c r="DA52" s="37">
        <f t="shared" si="92"/>
        <v>6689380.8292552922</v>
      </c>
      <c r="DB52" s="37">
        <f t="shared" si="92"/>
        <v>6952306.731324452</v>
      </c>
      <c r="DC52" s="37">
        <f t="shared" si="92"/>
        <v>7225566.9276643964</v>
      </c>
      <c r="DD52" s="12"/>
      <c r="DE52" s="12"/>
    </row>
    <row r="53" spans="2:109" ht="12" customHeight="1">
      <c r="D53" s="50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>
        <f>AH52*$C$33</f>
        <v>416763.49744274124</v>
      </c>
      <c r="AJ53" s="37">
        <f t="shared" ref="AJ53:BO53" si="93">AH52*$C$32*$C$33</f>
        <v>433144.37353749177</v>
      </c>
      <c r="AK53" s="37">
        <f t="shared" si="93"/>
        <v>450169.09944941226</v>
      </c>
      <c r="AL53" s="37">
        <f t="shared" si="93"/>
        <v>467862.98167521664</v>
      </c>
      <c r="AM53" s="37">
        <f t="shared" si="93"/>
        <v>486252.32138267317</v>
      </c>
      <c r="AN53" s="37">
        <f t="shared" si="93"/>
        <v>505364.45350611769</v>
      </c>
      <c r="AO53" s="37">
        <f t="shared" si="93"/>
        <v>525227.78737861547</v>
      </c>
      <c r="AP53" s="37">
        <f t="shared" si="93"/>
        <v>545871.84896117041</v>
      </c>
      <c r="AQ53" s="37">
        <f t="shared" si="93"/>
        <v>567327.32473175181</v>
      </c>
      <c r="AR53" s="37">
        <f t="shared" si="93"/>
        <v>589626.10729937325</v>
      </c>
      <c r="AS53" s="37">
        <f t="shared" si="93"/>
        <v>612801.34281103895</v>
      </c>
      <c r="AT53" s="37">
        <f t="shared" si="93"/>
        <v>636887.48022201401</v>
      </c>
      <c r="AU53" s="37">
        <f t="shared" si="93"/>
        <v>661920.32250266068</v>
      </c>
      <c r="AV53" s="37">
        <f t="shared" si="93"/>
        <v>687937.07985795883</v>
      </c>
      <c r="AW53" s="37">
        <f t="shared" si="93"/>
        <v>714976.42503882176</v>
      </c>
      <c r="AX53" s="37">
        <f t="shared" si="93"/>
        <v>743078.55082741182</v>
      </c>
      <c r="AY53" s="37">
        <f t="shared" si="93"/>
        <v>772285.22978192568</v>
      </c>
      <c r="AZ53" s="37">
        <f t="shared" si="93"/>
        <v>802639.87632964028</v>
      </c>
      <c r="BA53" s="37">
        <f t="shared" si="93"/>
        <v>834187.61130052328</v>
      </c>
      <c r="BB53" s="37">
        <f t="shared" si="93"/>
        <v>866975.32899733807</v>
      </c>
      <c r="BC53" s="37">
        <f t="shared" si="93"/>
        <v>901051.76690193685</v>
      </c>
      <c r="BD53" s="37">
        <f t="shared" si="93"/>
        <v>936467.5781213541</v>
      </c>
      <c r="BE53" s="37">
        <f t="shared" si="93"/>
        <v>973275.40668140003</v>
      </c>
      <c r="BF53" s="37">
        <f t="shared" si="93"/>
        <v>1011529.9657796483</v>
      </c>
      <c r="BG53" s="37">
        <f t="shared" si="93"/>
        <v>1051288.1191141785</v>
      </c>
      <c r="BH53" s="37">
        <f t="shared" si="93"/>
        <v>1092608.9654089259</v>
      </c>
      <c r="BI53" s="37">
        <f t="shared" si="93"/>
        <v>1135553.9262613005</v>
      </c>
      <c r="BJ53" s="37">
        <f t="shared" si="93"/>
        <v>1180186.8374426581</v>
      </c>
      <c r="BK53" s="37">
        <f t="shared" si="93"/>
        <v>1226574.0437873304</v>
      </c>
      <c r="BL53" s="37">
        <f t="shared" si="93"/>
        <v>1274784.4978112648</v>
      </c>
      <c r="BM53" s="37">
        <f t="shared" si="93"/>
        <v>1324889.8622068693</v>
      </c>
      <c r="BN53" s="37">
        <f t="shared" si="93"/>
        <v>1376964.6163664104</v>
      </c>
      <c r="BO53" s="37">
        <f t="shared" si="93"/>
        <v>1431086.1670923191</v>
      </c>
      <c r="BP53" s="37">
        <f t="shared" ref="BP53:CU53" si="94">BN52*$C$32*$C$33</f>
        <v>1487334.9636589414</v>
      </c>
      <c r="BQ53" s="37">
        <f t="shared" si="94"/>
        <v>1545794.6173968141</v>
      </c>
      <c r="BR53" s="37">
        <f t="shared" si="94"/>
        <v>1606552.0259771766</v>
      </c>
      <c r="BS53" s="37">
        <f t="shared" si="94"/>
        <v>1669697.5025814904</v>
      </c>
      <c r="BT53" s="37">
        <f t="shared" si="94"/>
        <v>1735324.9101479594</v>
      </c>
      <c r="BU53" s="37">
        <f t="shared" si="94"/>
        <v>1803531.8008946071</v>
      </c>
      <c r="BV53" s="37">
        <f t="shared" si="94"/>
        <v>1874419.5613263033</v>
      </c>
      <c r="BW53" s="37">
        <f t="shared" si="94"/>
        <v>1948093.5629412872</v>
      </c>
      <c r="BX53" s="37">
        <f t="shared" si="94"/>
        <v>2024663.3188612056</v>
      </c>
      <c r="BY53" s="37">
        <f t="shared" si="94"/>
        <v>2104242.6466174913</v>
      </c>
      <c r="BZ53" s="37">
        <f t="shared" si="94"/>
        <v>2186949.8373360489</v>
      </c>
      <c r="CA53" s="37">
        <f t="shared" si="94"/>
        <v>2272907.8315717597</v>
      </c>
      <c r="CB53" s="37">
        <f t="shared" si="94"/>
        <v>2362244.4020541119</v>
      </c>
      <c r="CC53" s="37">
        <f t="shared" si="94"/>
        <v>2455092.3436156996</v>
      </c>
      <c r="CD53" s="37">
        <f t="shared" si="94"/>
        <v>2551589.6705858111</v>
      </c>
      <c r="CE53" s="37">
        <f t="shared" si="94"/>
        <v>2651879.8219425865</v>
      </c>
      <c r="CF53" s="37">
        <f t="shared" si="94"/>
        <v>2756111.8745286656</v>
      </c>
      <c r="CG53" s="37">
        <f t="shared" si="94"/>
        <v>2864440.7646472827</v>
      </c>
      <c r="CH53" s="37">
        <f t="shared" si="94"/>
        <v>2977027.5183681645</v>
      </c>
      <c r="CI53" s="37">
        <f t="shared" si="94"/>
        <v>3094039.4908856279</v>
      </c>
      <c r="CJ53" s="37">
        <f t="shared" si="94"/>
        <v>3215650.6152846063</v>
      </c>
      <c r="CK53" s="37">
        <f t="shared" si="94"/>
        <v>3342041.6610844429</v>
      </c>
      <c r="CL53" s="37">
        <f t="shared" si="94"/>
        <v>3473400.5029447228</v>
      </c>
      <c r="CM53" s="37">
        <f t="shared" si="94"/>
        <v>3609922.3999325898</v>
      </c>
      <c r="CN53" s="37">
        <f t="shared" si="94"/>
        <v>3751810.2857666533</v>
      </c>
      <c r="CO53" s="37">
        <f t="shared" si="94"/>
        <v>3899275.0704689091</v>
      </c>
      <c r="CP53" s="37">
        <f t="shared" si="94"/>
        <v>4052535.9538731189</v>
      </c>
      <c r="CQ53" s="37">
        <f t="shared" si="94"/>
        <v>4211820.7514555566</v>
      </c>
      <c r="CR53" s="37">
        <f t="shared" si="94"/>
        <v>4377366.2329726201</v>
      </c>
      <c r="CS53" s="37">
        <f t="shared" si="94"/>
        <v>4549418.474408472</v>
      </c>
      <c r="CT53" s="37">
        <f t="shared" si="94"/>
        <v>4728233.2237560768</v>
      </c>
      <c r="CU53" s="37">
        <f t="shared" si="94"/>
        <v>4914076.2811751598</v>
      </c>
      <c r="CV53" s="37">
        <f t="shared" ref="CV53:DC53" si="95">CT52*$C$32*$C$33</f>
        <v>5107223.8940923493</v>
      </c>
      <c r="CW53" s="37">
        <f t="shared" si="95"/>
        <v>5307963.1678306172</v>
      </c>
      <c r="CX53" s="37">
        <f t="shared" si="95"/>
        <v>5516592.4923785916</v>
      </c>
      <c r="CY53" s="37">
        <f t="shared" si="95"/>
        <v>5733421.9859339874</v>
      </c>
      <c r="CZ53" s="37">
        <f t="shared" si="95"/>
        <v>5958773.9558804641</v>
      </c>
      <c r="DA53" s="37">
        <f t="shared" si="95"/>
        <v>6192983.3778832033</v>
      </c>
      <c r="DB53" s="37">
        <f t="shared" si="95"/>
        <v>6436398.3938153293</v>
      </c>
      <c r="DC53" s="37">
        <f t="shared" si="95"/>
        <v>6689380.8292552922</v>
      </c>
      <c r="DD53" s="12"/>
      <c r="DE53" s="12"/>
    </row>
    <row r="54" spans="2:109" ht="12" customHeight="1">
      <c r="D54" s="50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>
        <f>AI53*$C$33</f>
        <v>401002.12172251957</v>
      </c>
      <c r="AK54" s="37">
        <f t="shared" ref="AK54:BP54" si="96">AI53*$C$32*$C$33</f>
        <v>416763.49744274124</v>
      </c>
      <c r="AL54" s="37">
        <f t="shared" si="96"/>
        <v>433144.37353749172</v>
      </c>
      <c r="AM54" s="37">
        <f t="shared" si="96"/>
        <v>450169.09944941226</v>
      </c>
      <c r="AN54" s="37">
        <f t="shared" si="96"/>
        <v>467862.98167521658</v>
      </c>
      <c r="AO54" s="37">
        <f t="shared" si="96"/>
        <v>486252.32138267311</v>
      </c>
      <c r="AP54" s="37">
        <f t="shared" si="96"/>
        <v>505364.45350611769</v>
      </c>
      <c r="AQ54" s="37">
        <f t="shared" si="96"/>
        <v>525227.78737861547</v>
      </c>
      <c r="AR54" s="37">
        <f t="shared" si="96"/>
        <v>545871.84896117041</v>
      </c>
      <c r="AS54" s="37">
        <f t="shared" si="96"/>
        <v>567327.32473175181</v>
      </c>
      <c r="AT54" s="37">
        <f t="shared" si="96"/>
        <v>589626.10729937325</v>
      </c>
      <c r="AU54" s="37">
        <f t="shared" si="96"/>
        <v>612801.34281103895</v>
      </c>
      <c r="AV54" s="37">
        <f t="shared" si="96"/>
        <v>636887.48022201401</v>
      </c>
      <c r="AW54" s="37">
        <f t="shared" si="96"/>
        <v>661920.32250266068</v>
      </c>
      <c r="AX54" s="37">
        <f t="shared" si="96"/>
        <v>687937.07985795883</v>
      </c>
      <c r="AY54" s="37">
        <f t="shared" si="96"/>
        <v>714976.42503882176</v>
      </c>
      <c r="AZ54" s="37">
        <f t="shared" si="96"/>
        <v>743078.55082741182</v>
      </c>
      <c r="BA54" s="37">
        <f t="shared" si="96"/>
        <v>772285.22978192568</v>
      </c>
      <c r="BB54" s="37">
        <f t="shared" si="96"/>
        <v>802639.87632964028</v>
      </c>
      <c r="BC54" s="37">
        <f t="shared" si="96"/>
        <v>834187.61130052328</v>
      </c>
      <c r="BD54" s="37">
        <f t="shared" si="96"/>
        <v>866975.32899733807</v>
      </c>
      <c r="BE54" s="37">
        <f t="shared" si="96"/>
        <v>901051.76690193685</v>
      </c>
      <c r="BF54" s="37">
        <f t="shared" si="96"/>
        <v>936467.5781213541</v>
      </c>
      <c r="BG54" s="37">
        <f t="shared" si="96"/>
        <v>973275.40668140003</v>
      </c>
      <c r="BH54" s="37">
        <f t="shared" si="96"/>
        <v>1011529.9657796483</v>
      </c>
      <c r="BI54" s="37">
        <f t="shared" si="96"/>
        <v>1051288.1191141785</v>
      </c>
      <c r="BJ54" s="37">
        <f t="shared" si="96"/>
        <v>1092608.9654089259</v>
      </c>
      <c r="BK54" s="37">
        <f t="shared" si="96"/>
        <v>1135553.9262613005</v>
      </c>
      <c r="BL54" s="37">
        <f t="shared" si="96"/>
        <v>1180186.8374426581</v>
      </c>
      <c r="BM54" s="37">
        <f t="shared" si="96"/>
        <v>1226574.0437873304</v>
      </c>
      <c r="BN54" s="37">
        <f t="shared" si="96"/>
        <v>1274784.4978112648</v>
      </c>
      <c r="BO54" s="37">
        <f t="shared" si="96"/>
        <v>1324889.8622068693</v>
      </c>
      <c r="BP54" s="37">
        <f t="shared" si="96"/>
        <v>1376964.6163664104</v>
      </c>
      <c r="BQ54" s="37">
        <f t="shared" ref="BQ54:CV54" si="97">BO53*$C$32*$C$33</f>
        <v>1431086.1670923191</v>
      </c>
      <c r="BR54" s="37">
        <f t="shared" si="97"/>
        <v>1487334.9636589414</v>
      </c>
      <c r="BS54" s="37">
        <f t="shared" si="97"/>
        <v>1545794.6173968141</v>
      </c>
      <c r="BT54" s="37">
        <f t="shared" si="97"/>
        <v>1606552.0259771766</v>
      </c>
      <c r="BU54" s="37">
        <f t="shared" si="97"/>
        <v>1669697.5025814904</v>
      </c>
      <c r="BV54" s="37">
        <f t="shared" si="97"/>
        <v>1735324.9101479594</v>
      </c>
      <c r="BW54" s="37">
        <f t="shared" si="97"/>
        <v>1803531.8008946071</v>
      </c>
      <c r="BX54" s="37">
        <f t="shared" si="97"/>
        <v>1874419.5613263033</v>
      </c>
      <c r="BY54" s="37">
        <f t="shared" si="97"/>
        <v>1948093.5629412872</v>
      </c>
      <c r="BZ54" s="37">
        <f t="shared" si="97"/>
        <v>2024663.3188612056</v>
      </c>
      <c r="CA54" s="37">
        <f t="shared" si="97"/>
        <v>2104242.6466174913</v>
      </c>
      <c r="CB54" s="37">
        <f t="shared" si="97"/>
        <v>2186949.8373360489</v>
      </c>
      <c r="CC54" s="37">
        <f t="shared" si="97"/>
        <v>2272907.8315717597</v>
      </c>
      <c r="CD54" s="37">
        <f t="shared" si="97"/>
        <v>2362244.4020541119</v>
      </c>
      <c r="CE54" s="37">
        <f t="shared" si="97"/>
        <v>2455092.3436156996</v>
      </c>
      <c r="CF54" s="37">
        <f t="shared" si="97"/>
        <v>2551589.6705858111</v>
      </c>
      <c r="CG54" s="37">
        <f t="shared" si="97"/>
        <v>2651879.8219425865</v>
      </c>
      <c r="CH54" s="37">
        <f t="shared" si="97"/>
        <v>2756111.8745286656</v>
      </c>
      <c r="CI54" s="37">
        <f t="shared" si="97"/>
        <v>2864440.7646472827</v>
      </c>
      <c r="CJ54" s="37">
        <f t="shared" si="97"/>
        <v>2977027.5183681645</v>
      </c>
      <c r="CK54" s="37">
        <f t="shared" si="97"/>
        <v>3094039.4908856279</v>
      </c>
      <c r="CL54" s="37">
        <f t="shared" si="97"/>
        <v>3215650.6152846063</v>
      </c>
      <c r="CM54" s="37">
        <f t="shared" si="97"/>
        <v>3342041.6610844429</v>
      </c>
      <c r="CN54" s="37">
        <f t="shared" si="97"/>
        <v>3473400.5029447228</v>
      </c>
      <c r="CO54" s="37">
        <f t="shared" si="97"/>
        <v>3609922.3999325898</v>
      </c>
      <c r="CP54" s="37">
        <f t="shared" si="97"/>
        <v>3751810.2857666533</v>
      </c>
      <c r="CQ54" s="37">
        <f t="shared" si="97"/>
        <v>3899275.0704689091</v>
      </c>
      <c r="CR54" s="37">
        <f t="shared" si="97"/>
        <v>4052535.9538731189</v>
      </c>
      <c r="CS54" s="37">
        <f t="shared" si="97"/>
        <v>4211820.7514555566</v>
      </c>
      <c r="CT54" s="37">
        <f t="shared" si="97"/>
        <v>4377366.2329726201</v>
      </c>
      <c r="CU54" s="37">
        <f t="shared" si="97"/>
        <v>4549418.474408472</v>
      </c>
      <c r="CV54" s="37">
        <f t="shared" si="97"/>
        <v>4728233.2237560768</v>
      </c>
      <c r="CW54" s="37">
        <f t="shared" ref="CW54:DC54" si="98">CU53*$C$32*$C$33</f>
        <v>4914076.2811751598</v>
      </c>
      <c r="CX54" s="37">
        <f t="shared" si="98"/>
        <v>5107223.8940923493</v>
      </c>
      <c r="CY54" s="37">
        <f t="shared" si="98"/>
        <v>5307963.1678306172</v>
      </c>
      <c r="CZ54" s="37">
        <f t="shared" si="98"/>
        <v>5516592.4923785916</v>
      </c>
      <c r="DA54" s="37">
        <f t="shared" si="98"/>
        <v>5733421.9859339874</v>
      </c>
      <c r="DB54" s="37">
        <f t="shared" si="98"/>
        <v>5958773.9558804641</v>
      </c>
      <c r="DC54" s="37">
        <f t="shared" si="98"/>
        <v>6192983.3778832033</v>
      </c>
      <c r="DD54" s="12"/>
      <c r="DE54" s="12"/>
    </row>
    <row r="55" spans="2:109" ht="12" customHeight="1">
      <c r="B55" s="12"/>
      <c r="C55" s="12"/>
      <c r="D55" s="50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>
        <f>AJ54*$C$33</f>
        <v>385836.81779389747</v>
      </c>
      <c r="AL55" s="37">
        <f t="shared" ref="AL55:BQ55" si="99">AJ54*$C$32*$C$33</f>
        <v>401002.12172251951</v>
      </c>
      <c r="AM55" s="37">
        <f t="shared" si="99"/>
        <v>416763.49744274124</v>
      </c>
      <c r="AN55" s="37">
        <f t="shared" si="99"/>
        <v>433144.37353749166</v>
      </c>
      <c r="AO55" s="37">
        <f t="shared" si="99"/>
        <v>450169.09944941226</v>
      </c>
      <c r="AP55" s="37">
        <f t="shared" si="99"/>
        <v>467862.98167521652</v>
      </c>
      <c r="AQ55" s="37">
        <f t="shared" si="99"/>
        <v>486252.32138267305</v>
      </c>
      <c r="AR55" s="37">
        <f t="shared" si="99"/>
        <v>505364.45350611769</v>
      </c>
      <c r="AS55" s="37">
        <f t="shared" si="99"/>
        <v>525227.78737861547</v>
      </c>
      <c r="AT55" s="37">
        <f t="shared" si="99"/>
        <v>545871.84896117041</v>
      </c>
      <c r="AU55" s="37">
        <f t="shared" si="99"/>
        <v>567327.32473175181</v>
      </c>
      <c r="AV55" s="37">
        <f t="shared" si="99"/>
        <v>589626.10729937325</v>
      </c>
      <c r="AW55" s="37">
        <f t="shared" si="99"/>
        <v>612801.34281103895</v>
      </c>
      <c r="AX55" s="37">
        <f t="shared" si="99"/>
        <v>636887.48022201401</v>
      </c>
      <c r="AY55" s="37">
        <f t="shared" si="99"/>
        <v>661920.32250266068</v>
      </c>
      <c r="AZ55" s="37">
        <f t="shared" si="99"/>
        <v>687937.07985795883</v>
      </c>
      <c r="BA55" s="37">
        <f t="shared" si="99"/>
        <v>714976.42503882176</v>
      </c>
      <c r="BB55" s="37">
        <f t="shared" si="99"/>
        <v>743078.55082741182</v>
      </c>
      <c r="BC55" s="37">
        <f t="shared" si="99"/>
        <v>772285.22978192568</v>
      </c>
      <c r="BD55" s="37">
        <f t="shared" si="99"/>
        <v>802639.87632964028</v>
      </c>
      <c r="BE55" s="37">
        <f t="shared" si="99"/>
        <v>834187.61130052328</v>
      </c>
      <c r="BF55" s="37">
        <f t="shared" si="99"/>
        <v>866975.32899733807</v>
      </c>
      <c r="BG55" s="37">
        <f t="shared" si="99"/>
        <v>901051.76690193685</v>
      </c>
      <c r="BH55" s="37">
        <f t="shared" si="99"/>
        <v>936467.5781213541</v>
      </c>
      <c r="BI55" s="37">
        <f t="shared" si="99"/>
        <v>973275.40668140003</v>
      </c>
      <c r="BJ55" s="37">
        <f t="shared" si="99"/>
        <v>1011529.9657796483</v>
      </c>
      <c r="BK55" s="37">
        <f t="shared" si="99"/>
        <v>1051288.1191141785</v>
      </c>
      <c r="BL55" s="37">
        <f t="shared" si="99"/>
        <v>1092608.9654089259</v>
      </c>
      <c r="BM55" s="37">
        <f t="shared" si="99"/>
        <v>1135553.9262613005</v>
      </c>
      <c r="BN55" s="37">
        <f t="shared" si="99"/>
        <v>1180186.8374426581</v>
      </c>
      <c r="BO55" s="37">
        <f t="shared" si="99"/>
        <v>1226574.0437873304</v>
      </c>
      <c r="BP55" s="37">
        <f t="shared" si="99"/>
        <v>1274784.4978112648</v>
      </c>
      <c r="BQ55" s="37">
        <f t="shared" si="99"/>
        <v>1324889.8622068693</v>
      </c>
      <c r="BR55" s="37">
        <f t="shared" ref="BR55:CW55" si="100">BP54*$C$32*$C$33</f>
        <v>1376964.6163664104</v>
      </c>
      <c r="BS55" s="37">
        <f t="shared" si="100"/>
        <v>1431086.1670923191</v>
      </c>
      <c r="BT55" s="37">
        <f t="shared" si="100"/>
        <v>1487334.9636589414</v>
      </c>
      <c r="BU55" s="37">
        <f t="shared" si="100"/>
        <v>1545794.6173968141</v>
      </c>
      <c r="BV55" s="37">
        <f t="shared" si="100"/>
        <v>1606552.0259771766</v>
      </c>
      <c r="BW55" s="37">
        <f t="shared" si="100"/>
        <v>1669697.5025814904</v>
      </c>
      <c r="BX55" s="37">
        <f t="shared" si="100"/>
        <v>1735324.9101479594</v>
      </c>
      <c r="BY55" s="37">
        <f t="shared" si="100"/>
        <v>1803531.8008946071</v>
      </c>
      <c r="BZ55" s="37">
        <f t="shared" si="100"/>
        <v>1874419.5613263033</v>
      </c>
      <c r="CA55" s="37">
        <f t="shared" si="100"/>
        <v>1948093.5629412872</v>
      </c>
      <c r="CB55" s="37">
        <f t="shared" si="100"/>
        <v>2024663.3188612056</v>
      </c>
      <c r="CC55" s="37">
        <f t="shared" si="100"/>
        <v>2104242.6466174913</v>
      </c>
      <c r="CD55" s="37">
        <f t="shared" si="100"/>
        <v>2186949.8373360489</v>
      </c>
      <c r="CE55" s="37">
        <f t="shared" si="100"/>
        <v>2272907.8315717597</v>
      </c>
      <c r="CF55" s="37">
        <f t="shared" si="100"/>
        <v>2362244.4020541119</v>
      </c>
      <c r="CG55" s="37">
        <f t="shared" si="100"/>
        <v>2455092.3436156996</v>
      </c>
      <c r="CH55" s="37">
        <f t="shared" si="100"/>
        <v>2551589.6705858111</v>
      </c>
      <c r="CI55" s="37">
        <f t="shared" si="100"/>
        <v>2651879.8219425865</v>
      </c>
      <c r="CJ55" s="37">
        <f t="shared" si="100"/>
        <v>2756111.8745286656</v>
      </c>
      <c r="CK55" s="37">
        <f t="shared" si="100"/>
        <v>2864440.7646472827</v>
      </c>
      <c r="CL55" s="37">
        <f t="shared" si="100"/>
        <v>2977027.5183681645</v>
      </c>
      <c r="CM55" s="37">
        <f t="shared" si="100"/>
        <v>3094039.4908856279</v>
      </c>
      <c r="CN55" s="37">
        <f t="shared" si="100"/>
        <v>3215650.6152846063</v>
      </c>
      <c r="CO55" s="37">
        <f t="shared" si="100"/>
        <v>3342041.6610844429</v>
      </c>
      <c r="CP55" s="37">
        <f t="shared" si="100"/>
        <v>3473400.5029447228</v>
      </c>
      <c r="CQ55" s="37">
        <f t="shared" si="100"/>
        <v>3609922.3999325898</v>
      </c>
      <c r="CR55" s="37">
        <f t="shared" si="100"/>
        <v>3751810.2857666533</v>
      </c>
      <c r="CS55" s="37">
        <f t="shared" si="100"/>
        <v>3899275.0704689091</v>
      </c>
      <c r="CT55" s="37">
        <f t="shared" si="100"/>
        <v>4052535.9538731189</v>
      </c>
      <c r="CU55" s="37">
        <f t="shared" si="100"/>
        <v>4211820.7514555566</v>
      </c>
      <c r="CV55" s="37">
        <f t="shared" si="100"/>
        <v>4377366.2329726201</v>
      </c>
      <c r="CW55" s="37">
        <f t="shared" si="100"/>
        <v>4549418.474408472</v>
      </c>
      <c r="CX55" s="37">
        <f t="shared" ref="CX55:DC55" si="101">CV54*$C$32*$C$33</f>
        <v>4728233.2237560768</v>
      </c>
      <c r="CY55" s="37">
        <f t="shared" si="101"/>
        <v>4914076.2811751598</v>
      </c>
      <c r="CZ55" s="37">
        <f t="shared" si="101"/>
        <v>5107223.8940923493</v>
      </c>
      <c r="DA55" s="37">
        <f t="shared" si="101"/>
        <v>5307963.1678306172</v>
      </c>
      <c r="DB55" s="37">
        <f t="shared" si="101"/>
        <v>5516592.4923785916</v>
      </c>
      <c r="DC55" s="37">
        <f t="shared" si="101"/>
        <v>5733421.9859339874</v>
      </c>
      <c r="DD55" s="12"/>
      <c r="DE55" s="12"/>
    </row>
    <row r="56" spans="2:109" ht="12" customHeight="1">
      <c r="B56" s="12"/>
      <c r="C56" s="12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>
        <f>AK55*$C$33</f>
        <v>371245.04310811224</v>
      </c>
      <c r="AM56" s="37">
        <f t="shared" ref="AM56:BR56" si="102">AK55*$C$32*$C$33</f>
        <v>385836.81779389741</v>
      </c>
      <c r="AN56" s="37">
        <f t="shared" si="102"/>
        <v>401002.12172251946</v>
      </c>
      <c r="AO56" s="37">
        <f t="shared" si="102"/>
        <v>416763.49744274124</v>
      </c>
      <c r="AP56" s="37">
        <f t="shared" si="102"/>
        <v>433144.37353749166</v>
      </c>
      <c r="AQ56" s="37">
        <f t="shared" si="102"/>
        <v>450169.09944941226</v>
      </c>
      <c r="AR56" s="37">
        <f t="shared" si="102"/>
        <v>467862.98167521646</v>
      </c>
      <c r="AS56" s="37">
        <f t="shared" si="102"/>
        <v>486252.32138267299</v>
      </c>
      <c r="AT56" s="37">
        <f t="shared" si="102"/>
        <v>505364.45350611769</v>
      </c>
      <c r="AU56" s="37">
        <f t="shared" si="102"/>
        <v>525227.78737861547</v>
      </c>
      <c r="AV56" s="37">
        <f t="shared" si="102"/>
        <v>545871.84896117041</v>
      </c>
      <c r="AW56" s="37">
        <f t="shared" si="102"/>
        <v>567327.32473175181</v>
      </c>
      <c r="AX56" s="37">
        <f t="shared" si="102"/>
        <v>589626.10729937325</v>
      </c>
      <c r="AY56" s="37">
        <f t="shared" si="102"/>
        <v>612801.34281103895</v>
      </c>
      <c r="AZ56" s="37">
        <f t="shared" si="102"/>
        <v>636887.48022201401</v>
      </c>
      <c r="BA56" s="37">
        <f t="shared" si="102"/>
        <v>661920.32250266068</v>
      </c>
      <c r="BB56" s="37">
        <f t="shared" si="102"/>
        <v>687937.07985795883</v>
      </c>
      <c r="BC56" s="37">
        <f t="shared" si="102"/>
        <v>714976.42503882176</v>
      </c>
      <c r="BD56" s="37">
        <f t="shared" si="102"/>
        <v>743078.55082741182</v>
      </c>
      <c r="BE56" s="37">
        <f t="shared" si="102"/>
        <v>772285.22978192568</v>
      </c>
      <c r="BF56" s="37">
        <f t="shared" si="102"/>
        <v>802639.87632964028</v>
      </c>
      <c r="BG56" s="37">
        <f t="shared" si="102"/>
        <v>834187.61130052328</v>
      </c>
      <c r="BH56" s="37">
        <f t="shared" si="102"/>
        <v>866975.32899733807</v>
      </c>
      <c r="BI56" s="37">
        <f t="shared" si="102"/>
        <v>901051.76690193685</v>
      </c>
      <c r="BJ56" s="37">
        <f t="shared" si="102"/>
        <v>936467.5781213541</v>
      </c>
      <c r="BK56" s="37">
        <f t="shared" si="102"/>
        <v>973275.40668140003</v>
      </c>
      <c r="BL56" s="37">
        <f t="shared" si="102"/>
        <v>1011529.9657796483</v>
      </c>
      <c r="BM56" s="37">
        <f t="shared" si="102"/>
        <v>1051288.1191141785</v>
      </c>
      <c r="BN56" s="37">
        <f t="shared" si="102"/>
        <v>1092608.9654089259</v>
      </c>
      <c r="BO56" s="37">
        <f t="shared" si="102"/>
        <v>1135553.9262613005</v>
      </c>
      <c r="BP56" s="37">
        <f t="shared" si="102"/>
        <v>1180186.8374426581</v>
      </c>
      <c r="BQ56" s="37">
        <f t="shared" si="102"/>
        <v>1226574.0437873304</v>
      </c>
      <c r="BR56" s="37">
        <f t="shared" si="102"/>
        <v>1274784.4978112648</v>
      </c>
      <c r="BS56" s="37">
        <f t="shared" ref="BS56:CX56" si="103">BQ55*$C$32*$C$33</f>
        <v>1324889.8622068693</v>
      </c>
      <c r="BT56" s="37">
        <f t="shared" si="103"/>
        <v>1376964.6163664104</v>
      </c>
      <c r="BU56" s="37">
        <f t="shared" si="103"/>
        <v>1431086.1670923191</v>
      </c>
      <c r="BV56" s="37">
        <f t="shared" si="103"/>
        <v>1487334.9636589414</v>
      </c>
      <c r="BW56" s="37">
        <f t="shared" si="103"/>
        <v>1545794.6173968141</v>
      </c>
      <c r="BX56" s="37">
        <f t="shared" si="103"/>
        <v>1606552.0259771766</v>
      </c>
      <c r="BY56" s="37">
        <f t="shared" si="103"/>
        <v>1669697.5025814904</v>
      </c>
      <c r="BZ56" s="37">
        <f t="shared" si="103"/>
        <v>1735324.9101479594</v>
      </c>
      <c r="CA56" s="37">
        <f t="shared" si="103"/>
        <v>1803531.8008946071</v>
      </c>
      <c r="CB56" s="37">
        <f t="shared" si="103"/>
        <v>1874419.5613263033</v>
      </c>
      <c r="CC56" s="37">
        <f t="shared" si="103"/>
        <v>1948093.5629412872</v>
      </c>
      <c r="CD56" s="37">
        <f t="shared" si="103"/>
        <v>2024663.3188612056</v>
      </c>
      <c r="CE56" s="37">
        <f t="shared" si="103"/>
        <v>2104242.6466174913</v>
      </c>
      <c r="CF56" s="37">
        <f t="shared" si="103"/>
        <v>2186949.8373360489</v>
      </c>
      <c r="CG56" s="37">
        <f t="shared" si="103"/>
        <v>2272907.8315717597</v>
      </c>
      <c r="CH56" s="37">
        <f t="shared" si="103"/>
        <v>2362244.4020541119</v>
      </c>
      <c r="CI56" s="37">
        <f t="shared" si="103"/>
        <v>2455092.3436156996</v>
      </c>
      <c r="CJ56" s="37">
        <f t="shared" si="103"/>
        <v>2551589.6705858111</v>
      </c>
      <c r="CK56" s="37">
        <f t="shared" si="103"/>
        <v>2651879.8219425865</v>
      </c>
      <c r="CL56" s="37">
        <f t="shared" si="103"/>
        <v>2756111.8745286656</v>
      </c>
      <c r="CM56" s="37">
        <f t="shared" si="103"/>
        <v>2864440.7646472827</v>
      </c>
      <c r="CN56" s="37">
        <f t="shared" si="103"/>
        <v>2977027.5183681645</v>
      </c>
      <c r="CO56" s="37">
        <f t="shared" si="103"/>
        <v>3094039.4908856279</v>
      </c>
      <c r="CP56" s="37">
        <f t="shared" si="103"/>
        <v>3215650.6152846063</v>
      </c>
      <c r="CQ56" s="37">
        <f t="shared" si="103"/>
        <v>3342041.6610844429</v>
      </c>
      <c r="CR56" s="37">
        <f t="shared" si="103"/>
        <v>3473400.5029447228</v>
      </c>
      <c r="CS56" s="37">
        <f t="shared" si="103"/>
        <v>3609922.3999325898</v>
      </c>
      <c r="CT56" s="37">
        <f t="shared" si="103"/>
        <v>3751810.2857666533</v>
      </c>
      <c r="CU56" s="37">
        <f t="shared" si="103"/>
        <v>3899275.0704689091</v>
      </c>
      <c r="CV56" s="37">
        <f t="shared" si="103"/>
        <v>4052535.9538731189</v>
      </c>
      <c r="CW56" s="37">
        <f t="shared" si="103"/>
        <v>4211820.7514555566</v>
      </c>
      <c r="CX56" s="37">
        <f t="shared" si="103"/>
        <v>4377366.2329726201</v>
      </c>
      <c r="CY56" s="37">
        <f t="shared" ref="CY56:DC56" si="104">CW55*$C$32*$C$33</f>
        <v>4549418.474408472</v>
      </c>
      <c r="CZ56" s="37">
        <f t="shared" si="104"/>
        <v>4728233.2237560768</v>
      </c>
      <c r="DA56" s="37">
        <f t="shared" si="104"/>
        <v>4914076.2811751598</v>
      </c>
      <c r="DB56" s="37">
        <f t="shared" si="104"/>
        <v>5107223.8940923493</v>
      </c>
      <c r="DC56" s="37">
        <f t="shared" si="104"/>
        <v>5307963.1678306172</v>
      </c>
      <c r="DD56" s="12"/>
      <c r="DE56" s="12"/>
    </row>
    <row r="57" spans="2:109" ht="12" customHeight="1">
      <c r="B57" s="12"/>
      <c r="C57" s="12"/>
      <c r="D57" s="53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>
        <f>AL56*$C$33</f>
        <v>357205.10764207313</v>
      </c>
      <c r="AN57" s="37">
        <f t="shared" ref="AN57:BS57" si="105">AL56*$C$32*$C$33</f>
        <v>371245.04310811224</v>
      </c>
      <c r="AO57" s="37">
        <f t="shared" si="105"/>
        <v>385836.81779389735</v>
      </c>
      <c r="AP57" s="37">
        <f t="shared" si="105"/>
        <v>401002.1217225194</v>
      </c>
      <c r="AQ57" s="37">
        <f t="shared" si="105"/>
        <v>416763.49744274124</v>
      </c>
      <c r="AR57" s="37">
        <f t="shared" si="105"/>
        <v>433144.37353749166</v>
      </c>
      <c r="AS57" s="37">
        <f t="shared" si="105"/>
        <v>450169.09944941226</v>
      </c>
      <c r="AT57" s="37">
        <f t="shared" si="105"/>
        <v>467862.9816752164</v>
      </c>
      <c r="AU57" s="37">
        <f t="shared" si="105"/>
        <v>486252.32138267293</v>
      </c>
      <c r="AV57" s="37">
        <f t="shared" si="105"/>
        <v>505364.45350611769</v>
      </c>
      <c r="AW57" s="37">
        <f t="shared" si="105"/>
        <v>525227.78737861547</v>
      </c>
      <c r="AX57" s="37">
        <f t="shared" si="105"/>
        <v>545871.84896117041</v>
      </c>
      <c r="AY57" s="37">
        <f t="shared" si="105"/>
        <v>567327.32473175181</v>
      </c>
      <c r="AZ57" s="37">
        <f t="shared" si="105"/>
        <v>589626.10729937325</v>
      </c>
      <c r="BA57" s="37">
        <f t="shared" si="105"/>
        <v>612801.34281103895</v>
      </c>
      <c r="BB57" s="37">
        <f t="shared" si="105"/>
        <v>636887.48022201401</v>
      </c>
      <c r="BC57" s="37">
        <f t="shared" si="105"/>
        <v>661920.32250266068</v>
      </c>
      <c r="BD57" s="37">
        <f t="shared" si="105"/>
        <v>687937.07985795883</v>
      </c>
      <c r="BE57" s="37">
        <f t="shared" si="105"/>
        <v>714976.42503882176</v>
      </c>
      <c r="BF57" s="37">
        <f t="shared" si="105"/>
        <v>743078.55082741182</v>
      </c>
      <c r="BG57" s="37">
        <f t="shared" si="105"/>
        <v>772285.22978192568</v>
      </c>
      <c r="BH57" s="37">
        <f t="shared" si="105"/>
        <v>802639.87632964028</v>
      </c>
      <c r="BI57" s="37">
        <f t="shared" si="105"/>
        <v>834187.61130052328</v>
      </c>
      <c r="BJ57" s="37">
        <f t="shared" si="105"/>
        <v>866975.32899733807</v>
      </c>
      <c r="BK57" s="37">
        <f t="shared" si="105"/>
        <v>901051.76690193685</v>
      </c>
      <c r="BL57" s="37">
        <f t="shared" si="105"/>
        <v>936467.5781213541</v>
      </c>
      <c r="BM57" s="37">
        <f t="shared" si="105"/>
        <v>973275.40668140003</v>
      </c>
      <c r="BN57" s="37">
        <f t="shared" si="105"/>
        <v>1011529.9657796483</v>
      </c>
      <c r="BO57" s="37">
        <f t="shared" si="105"/>
        <v>1051288.1191141785</v>
      </c>
      <c r="BP57" s="37">
        <f t="shared" si="105"/>
        <v>1092608.9654089259</v>
      </c>
      <c r="BQ57" s="37">
        <f t="shared" si="105"/>
        <v>1135553.9262613005</v>
      </c>
      <c r="BR57" s="37">
        <f t="shared" si="105"/>
        <v>1180186.8374426581</v>
      </c>
      <c r="BS57" s="37">
        <f t="shared" si="105"/>
        <v>1226574.0437873304</v>
      </c>
      <c r="BT57" s="37">
        <f t="shared" ref="BT57:CY57" si="106">BR56*$C$32*$C$33</f>
        <v>1274784.4978112648</v>
      </c>
      <c r="BU57" s="37">
        <f t="shared" si="106"/>
        <v>1324889.8622068693</v>
      </c>
      <c r="BV57" s="37">
        <f t="shared" si="106"/>
        <v>1376964.6163664104</v>
      </c>
      <c r="BW57" s="37">
        <f t="shared" si="106"/>
        <v>1431086.1670923191</v>
      </c>
      <c r="BX57" s="37">
        <f t="shared" si="106"/>
        <v>1487334.9636589414</v>
      </c>
      <c r="BY57" s="37">
        <f t="shared" si="106"/>
        <v>1545794.6173968141</v>
      </c>
      <c r="BZ57" s="37">
        <f t="shared" si="106"/>
        <v>1606552.0259771766</v>
      </c>
      <c r="CA57" s="37">
        <f t="shared" si="106"/>
        <v>1669697.5025814904</v>
      </c>
      <c r="CB57" s="37">
        <f t="shared" si="106"/>
        <v>1735324.9101479594</v>
      </c>
      <c r="CC57" s="37">
        <f t="shared" si="106"/>
        <v>1803531.8008946071</v>
      </c>
      <c r="CD57" s="37">
        <f t="shared" si="106"/>
        <v>1874419.5613263033</v>
      </c>
      <c r="CE57" s="37">
        <f t="shared" si="106"/>
        <v>1948093.5629412872</v>
      </c>
      <c r="CF57" s="37">
        <f t="shared" si="106"/>
        <v>2024663.3188612056</v>
      </c>
      <c r="CG57" s="37">
        <f t="shared" si="106"/>
        <v>2104242.6466174913</v>
      </c>
      <c r="CH57" s="37">
        <f t="shared" si="106"/>
        <v>2186949.8373360489</v>
      </c>
      <c r="CI57" s="37">
        <f t="shared" si="106"/>
        <v>2272907.8315717597</v>
      </c>
      <c r="CJ57" s="37">
        <f t="shared" si="106"/>
        <v>2362244.4020541119</v>
      </c>
      <c r="CK57" s="37">
        <f t="shared" si="106"/>
        <v>2455092.3436156996</v>
      </c>
      <c r="CL57" s="37">
        <f t="shared" si="106"/>
        <v>2551589.6705858111</v>
      </c>
      <c r="CM57" s="37">
        <f t="shared" si="106"/>
        <v>2651879.8219425865</v>
      </c>
      <c r="CN57" s="37">
        <f t="shared" si="106"/>
        <v>2756111.8745286656</v>
      </c>
      <c r="CO57" s="37">
        <f t="shared" si="106"/>
        <v>2864440.7646472827</v>
      </c>
      <c r="CP57" s="37">
        <f t="shared" si="106"/>
        <v>2977027.5183681645</v>
      </c>
      <c r="CQ57" s="37">
        <f t="shared" si="106"/>
        <v>3094039.4908856279</v>
      </c>
      <c r="CR57" s="37">
        <f t="shared" si="106"/>
        <v>3215650.6152846063</v>
      </c>
      <c r="CS57" s="37">
        <f t="shared" si="106"/>
        <v>3342041.6610844429</v>
      </c>
      <c r="CT57" s="37">
        <f t="shared" si="106"/>
        <v>3473400.5029447228</v>
      </c>
      <c r="CU57" s="37">
        <f t="shared" si="106"/>
        <v>3609922.3999325898</v>
      </c>
      <c r="CV57" s="37">
        <f t="shared" si="106"/>
        <v>3751810.2857666533</v>
      </c>
      <c r="CW57" s="37">
        <f t="shared" si="106"/>
        <v>3899275.0704689091</v>
      </c>
      <c r="CX57" s="37">
        <f t="shared" si="106"/>
        <v>4052535.9538731189</v>
      </c>
      <c r="CY57" s="37">
        <f t="shared" si="106"/>
        <v>4211820.7514555566</v>
      </c>
      <c r="CZ57" s="37">
        <f t="shared" ref="CZ57:DC57" si="107">CX56*$C$32*$C$33</f>
        <v>4377366.2329726201</v>
      </c>
      <c r="DA57" s="37">
        <f t="shared" si="107"/>
        <v>4549418.474408472</v>
      </c>
      <c r="DB57" s="37">
        <f t="shared" si="107"/>
        <v>4728233.2237560768</v>
      </c>
      <c r="DC57" s="37">
        <f t="shared" si="107"/>
        <v>4914076.2811751598</v>
      </c>
      <c r="DD57" s="12"/>
      <c r="DE57" s="12"/>
    </row>
    <row r="58" spans="2:109" ht="12" customHeight="1">
      <c r="B58" s="12"/>
      <c r="C58" s="12"/>
      <c r="D58" s="12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>
        <f>AM57*$C$33</f>
        <v>343696.14165710838</v>
      </c>
      <c r="AO58" s="37">
        <f t="shared" ref="AO58:BT58" si="108">AM57*$C$32*$C$33</f>
        <v>357205.10764207307</v>
      </c>
      <c r="AP58" s="37">
        <f t="shared" si="108"/>
        <v>371245.04310811224</v>
      </c>
      <c r="AQ58" s="37">
        <f t="shared" si="108"/>
        <v>385836.81779389729</v>
      </c>
      <c r="AR58" s="37">
        <f t="shared" si="108"/>
        <v>401002.1217225194</v>
      </c>
      <c r="AS58" s="37">
        <f t="shared" si="108"/>
        <v>416763.49744274124</v>
      </c>
      <c r="AT58" s="37">
        <f t="shared" si="108"/>
        <v>433144.37353749166</v>
      </c>
      <c r="AU58" s="37">
        <f t="shared" si="108"/>
        <v>450169.09944941226</v>
      </c>
      <c r="AV58" s="37">
        <f t="shared" si="108"/>
        <v>467862.98167521635</v>
      </c>
      <c r="AW58" s="37">
        <f t="shared" si="108"/>
        <v>486252.32138267288</v>
      </c>
      <c r="AX58" s="37">
        <f t="shared" si="108"/>
        <v>505364.45350611769</v>
      </c>
      <c r="AY58" s="37">
        <f t="shared" si="108"/>
        <v>525227.78737861547</v>
      </c>
      <c r="AZ58" s="37">
        <f t="shared" si="108"/>
        <v>545871.84896117041</v>
      </c>
      <c r="BA58" s="37">
        <f t="shared" si="108"/>
        <v>567327.32473175181</v>
      </c>
      <c r="BB58" s="37">
        <f t="shared" si="108"/>
        <v>589626.10729937325</v>
      </c>
      <c r="BC58" s="37">
        <f t="shared" si="108"/>
        <v>612801.34281103895</v>
      </c>
      <c r="BD58" s="37">
        <f t="shared" si="108"/>
        <v>636887.48022201401</v>
      </c>
      <c r="BE58" s="37">
        <f t="shared" si="108"/>
        <v>661920.32250266068</v>
      </c>
      <c r="BF58" s="37">
        <f t="shared" si="108"/>
        <v>687937.07985795883</v>
      </c>
      <c r="BG58" s="37">
        <f t="shared" si="108"/>
        <v>714976.42503882176</v>
      </c>
      <c r="BH58" s="37">
        <f t="shared" si="108"/>
        <v>743078.55082741182</v>
      </c>
      <c r="BI58" s="37">
        <f t="shared" si="108"/>
        <v>772285.22978192568</v>
      </c>
      <c r="BJ58" s="37">
        <f t="shared" si="108"/>
        <v>802639.87632964028</v>
      </c>
      <c r="BK58" s="37">
        <f t="shared" si="108"/>
        <v>834187.61130052328</v>
      </c>
      <c r="BL58" s="37">
        <f t="shared" si="108"/>
        <v>866975.32899733807</v>
      </c>
      <c r="BM58" s="37">
        <f t="shared" si="108"/>
        <v>901051.76690193685</v>
      </c>
      <c r="BN58" s="37">
        <f t="shared" si="108"/>
        <v>936467.5781213541</v>
      </c>
      <c r="BO58" s="37">
        <f t="shared" si="108"/>
        <v>973275.40668140003</v>
      </c>
      <c r="BP58" s="37">
        <f t="shared" si="108"/>
        <v>1011529.9657796483</v>
      </c>
      <c r="BQ58" s="37">
        <f t="shared" si="108"/>
        <v>1051288.1191141785</v>
      </c>
      <c r="BR58" s="37">
        <f t="shared" si="108"/>
        <v>1092608.9654089259</v>
      </c>
      <c r="BS58" s="37">
        <f t="shared" si="108"/>
        <v>1135553.9262613005</v>
      </c>
      <c r="BT58" s="37">
        <f t="shared" si="108"/>
        <v>1180186.8374426581</v>
      </c>
      <c r="BU58" s="37">
        <f t="shared" ref="BU58:CZ58" si="109">BS57*$C$32*$C$33</f>
        <v>1226574.0437873304</v>
      </c>
      <c r="BV58" s="37">
        <f t="shared" si="109"/>
        <v>1274784.4978112648</v>
      </c>
      <c r="BW58" s="37">
        <f t="shared" si="109"/>
        <v>1324889.8622068693</v>
      </c>
      <c r="BX58" s="37">
        <f t="shared" si="109"/>
        <v>1376964.6163664104</v>
      </c>
      <c r="BY58" s="37">
        <f t="shared" si="109"/>
        <v>1431086.1670923191</v>
      </c>
      <c r="BZ58" s="37">
        <f t="shared" si="109"/>
        <v>1487334.9636589414</v>
      </c>
      <c r="CA58" s="37">
        <f t="shared" si="109"/>
        <v>1545794.6173968141</v>
      </c>
      <c r="CB58" s="37">
        <f t="shared" si="109"/>
        <v>1606552.0259771766</v>
      </c>
      <c r="CC58" s="37">
        <f t="shared" si="109"/>
        <v>1669697.5025814904</v>
      </c>
      <c r="CD58" s="37">
        <f t="shared" si="109"/>
        <v>1735324.9101479594</v>
      </c>
      <c r="CE58" s="37">
        <f t="shared" si="109"/>
        <v>1803531.8008946071</v>
      </c>
      <c r="CF58" s="37">
        <f t="shared" si="109"/>
        <v>1874419.5613263033</v>
      </c>
      <c r="CG58" s="37">
        <f t="shared" si="109"/>
        <v>1948093.5629412872</v>
      </c>
      <c r="CH58" s="37">
        <f t="shared" si="109"/>
        <v>2024663.3188612056</v>
      </c>
      <c r="CI58" s="37">
        <f t="shared" si="109"/>
        <v>2104242.6466174913</v>
      </c>
      <c r="CJ58" s="37">
        <f t="shared" si="109"/>
        <v>2186949.8373360489</v>
      </c>
      <c r="CK58" s="37">
        <f t="shared" si="109"/>
        <v>2272907.8315717597</v>
      </c>
      <c r="CL58" s="37">
        <f t="shared" si="109"/>
        <v>2362244.4020541119</v>
      </c>
      <c r="CM58" s="37">
        <f t="shared" si="109"/>
        <v>2455092.3436156996</v>
      </c>
      <c r="CN58" s="37">
        <f t="shared" si="109"/>
        <v>2551589.6705858111</v>
      </c>
      <c r="CO58" s="37">
        <f t="shared" si="109"/>
        <v>2651879.8219425865</v>
      </c>
      <c r="CP58" s="37">
        <f t="shared" si="109"/>
        <v>2756111.8745286656</v>
      </c>
      <c r="CQ58" s="37">
        <f t="shared" si="109"/>
        <v>2864440.7646472827</v>
      </c>
      <c r="CR58" s="37">
        <f t="shared" si="109"/>
        <v>2977027.5183681645</v>
      </c>
      <c r="CS58" s="37">
        <f t="shared" si="109"/>
        <v>3094039.4908856279</v>
      </c>
      <c r="CT58" s="37">
        <f t="shared" si="109"/>
        <v>3215650.6152846063</v>
      </c>
      <c r="CU58" s="37">
        <f t="shared" si="109"/>
        <v>3342041.6610844429</v>
      </c>
      <c r="CV58" s="37">
        <f t="shared" si="109"/>
        <v>3473400.5029447228</v>
      </c>
      <c r="CW58" s="37">
        <f t="shared" si="109"/>
        <v>3609922.3999325898</v>
      </c>
      <c r="CX58" s="37">
        <f t="shared" si="109"/>
        <v>3751810.2857666533</v>
      </c>
      <c r="CY58" s="37">
        <f t="shared" si="109"/>
        <v>3899275.0704689091</v>
      </c>
      <c r="CZ58" s="37">
        <f t="shared" si="109"/>
        <v>4052535.9538731189</v>
      </c>
      <c r="DA58" s="37">
        <f t="shared" ref="DA58:DC58" si="110">CY57*$C$32*$C$33</f>
        <v>4211820.7514555566</v>
      </c>
      <c r="DB58" s="37">
        <f t="shared" si="110"/>
        <v>4377366.2329726201</v>
      </c>
      <c r="DC58" s="37">
        <f t="shared" si="110"/>
        <v>4549418.474408472</v>
      </c>
      <c r="DD58" s="12"/>
      <c r="DE58" s="12"/>
    </row>
    <row r="59" spans="2:109" ht="12" customHeight="1">
      <c r="B59" s="12"/>
      <c r="C59" s="12"/>
      <c r="D59" s="12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>
        <f>AN58*$C$33</f>
        <v>330698.06467702816</v>
      </c>
      <c r="AP59" s="37">
        <f t="shared" ref="AP59:BU59" si="111">AN58*$C$32*$C$33</f>
        <v>343696.14165710838</v>
      </c>
      <c r="AQ59" s="37">
        <f t="shared" si="111"/>
        <v>357205.10764207301</v>
      </c>
      <c r="AR59" s="37">
        <f t="shared" si="111"/>
        <v>371245.04310811224</v>
      </c>
      <c r="AS59" s="37">
        <f t="shared" si="111"/>
        <v>385836.81779389724</v>
      </c>
      <c r="AT59" s="37">
        <f t="shared" si="111"/>
        <v>401002.1217225194</v>
      </c>
      <c r="AU59" s="37">
        <f t="shared" si="111"/>
        <v>416763.49744274124</v>
      </c>
      <c r="AV59" s="37">
        <f t="shared" si="111"/>
        <v>433144.37353749166</v>
      </c>
      <c r="AW59" s="37">
        <f t="shared" si="111"/>
        <v>450169.09944941226</v>
      </c>
      <c r="AX59" s="37">
        <f t="shared" si="111"/>
        <v>467862.98167521629</v>
      </c>
      <c r="AY59" s="37">
        <f t="shared" si="111"/>
        <v>486252.32138267282</v>
      </c>
      <c r="AZ59" s="37">
        <f t="shared" si="111"/>
        <v>505364.45350611769</v>
      </c>
      <c r="BA59" s="37">
        <f t="shared" si="111"/>
        <v>525227.78737861547</v>
      </c>
      <c r="BB59" s="37">
        <f t="shared" si="111"/>
        <v>545871.84896117041</v>
      </c>
      <c r="BC59" s="37">
        <f t="shared" si="111"/>
        <v>567327.32473175181</v>
      </c>
      <c r="BD59" s="37">
        <f t="shared" si="111"/>
        <v>589626.10729937325</v>
      </c>
      <c r="BE59" s="37">
        <f t="shared" si="111"/>
        <v>612801.34281103895</v>
      </c>
      <c r="BF59" s="37">
        <f t="shared" si="111"/>
        <v>636887.48022201401</v>
      </c>
      <c r="BG59" s="37">
        <f t="shared" si="111"/>
        <v>661920.32250266068</v>
      </c>
      <c r="BH59" s="37">
        <f t="shared" si="111"/>
        <v>687937.07985795883</v>
      </c>
      <c r="BI59" s="37">
        <f t="shared" si="111"/>
        <v>714976.42503882176</v>
      </c>
      <c r="BJ59" s="37">
        <f t="shared" si="111"/>
        <v>743078.55082741182</v>
      </c>
      <c r="BK59" s="37">
        <f t="shared" si="111"/>
        <v>772285.22978192568</v>
      </c>
      <c r="BL59" s="37">
        <f t="shared" si="111"/>
        <v>802639.87632964028</v>
      </c>
      <c r="BM59" s="37">
        <f t="shared" si="111"/>
        <v>834187.61130052328</v>
      </c>
      <c r="BN59" s="37">
        <f t="shared" si="111"/>
        <v>866975.32899733807</v>
      </c>
      <c r="BO59" s="37">
        <f t="shared" si="111"/>
        <v>901051.76690193685</v>
      </c>
      <c r="BP59" s="37">
        <f t="shared" si="111"/>
        <v>936467.5781213541</v>
      </c>
      <c r="BQ59" s="37">
        <f t="shared" si="111"/>
        <v>973275.40668140003</v>
      </c>
      <c r="BR59" s="37">
        <f t="shared" si="111"/>
        <v>1011529.9657796483</v>
      </c>
      <c r="BS59" s="37">
        <f t="shared" si="111"/>
        <v>1051288.1191141785</v>
      </c>
      <c r="BT59" s="37">
        <f t="shared" si="111"/>
        <v>1092608.9654089259</v>
      </c>
      <c r="BU59" s="37">
        <f t="shared" si="111"/>
        <v>1135553.9262613005</v>
      </c>
      <c r="BV59" s="37">
        <f t="shared" ref="BV59:DA59" si="112">BT58*$C$32*$C$33</f>
        <v>1180186.8374426581</v>
      </c>
      <c r="BW59" s="37">
        <f t="shared" si="112"/>
        <v>1226574.0437873304</v>
      </c>
      <c r="BX59" s="37">
        <f t="shared" si="112"/>
        <v>1274784.4978112648</v>
      </c>
      <c r="BY59" s="37">
        <f t="shared" si="112"/>
        <v>1324889.8622068693</v>
      </c>
      <c r="BZ59" s="37">
        <f t="shared" si="112"/>
        <v>1376964.6163664104</v>
      </c>
      <c r="CA59" s="37">
        <f t="shared" si="112"/>
        <v>1431086.1670923191</v>
      </c>
      <c r="CB59" s="37">
        <f t="shared" si="112"/>
        <v>1487334.9636589414</v>
      </c>
      <c r="CC59" s="37">
        <f t="shared" si="112"/>
        <v>1545794.6173968141</v>
      </c>
      <c r="CD59" s="37">
        <f t="shared" si="112"/>
        <v>1606552.0259771766</v>
      </c>
      <c r="CE59" s="37">
        <f t="shared" si="112"/>
        <v>1669697.5025814904</v>
      </c>
      <c r="CF59" s="37">
        <f t="shared" si="112"/>
        <v>1735324.9101479594</v>
      </c>
      <c r="CG59" s="37">
        <f t="shared" si="112"/>
        <v>1803531.8008946071</v>
      </c>
      <c r="CH59" s="37">
        <f t="shared" si="112"/>
        <v>1874419.5613263033</v>
      </c>
      <c r="CI59" s="37">
        <f t="shared" si="112"/>
        <v>1948093.5629412872</v>
      </c>
      <c r="CJ59" s="37">
        <f t="shared" si="112"/>
        <v>2024663.3188612056</v>
      </c>
      <c r="CK59" s="37">
        <f t="shared" si="112"/>
        <v>2104242.6466174913</v>
      </c>
      <c r="CL59" s="37">
        <f t="shared" si="112"/>
        <v>2186949.8373360489</v>
      </c>
      <c r="CM59" s="37">
        <f t="shared" si="112"/>
        <v>2272907.8315717597</v>
      </c>
      <c r="CN59" s="37">
        <f t="shared" si="112"/>
        <v>2362244.4020541119</v>
      </c>
      <c r="CO59" s="37">
        <f t="shared" si="112"/>
        <v>2455092.3436156996</v>
      </c>
      <c r="CP59" s="37">
        <f t="shared" si="112"/>
        <v>2551589.6705858111</v>
      </c>
      <c r="CQ59" s="37">
        <f t="shared" si="112"/>
        <v>2651879.8219425865</v>
      </c>
      <c r="CR59" s="37">
        <f t="shared" si="112"/>
        <v>2756111.8745286656</v>
      </c>
      <c r="CS59" s="37">
        <f t="shared" si="112"/>
        <v>2864440.7646472827</v>
      </c>
      <c r="CT59" s="37">
        <f t="shared" si="112"/>
        <v>2977027.5183681645</v>
      </c>
      <c r="CU59" s="37">
        <f t="shared" si="112"/>
        <v>3094039.4908856279</v>
      </c>
      <c r="CV59" s="37">
        <f t="shared" si="112"/>
        <v>3215650.6152846063</v>
      </c>
      <c r="CW59" s="37">
        <f t="shared" si="112"/>
        <v>3342041.6610844429</v>
      </c>
      <c r="CX59" s="37">
        <f t="shared" si="112"/>
        <v>3473400.5029447228</v>
      </c>
      <c r="CY59" s="37">
        <f t="shared" si="112"/>
        <v>3609922.3999325898</v>
      </c>
      <c r="CZ59" s="37">
        <f t="shared" si="112"/>
        <v>3751810.2857666533</v>
      </c>
      <c r="DA59" s="37">
        <f t="shared" si="112"/>
        <v>3899275.0704689091</v>
      </c>
      <c r="DB59" s="37">
        <f t="shared" ref="DB59:DC59" si="113">CZ58*$C$32*$C$33</f>
        <v>4052535.9538731189</v>
      </c>
      <c r="DC59" s="37">
        <f t="shared" si="113"/>
        <v>4211820.7514555566</v>
      </c>
      <c r="DD59" s="12"/>
      <c r="DE59" s="12"/>
    </row>
    <row r="60" spans="2:109" ht="12" customHeight="1">
      <c r="B60" s="12"/>
      <c r="C60" s="12"/>
      <c r="D60" s="12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>
        <f>AO59*$C$33</f>
        <v>318191.5556393913</v>
      </c>
      <c r="AQ60" s="37">
        <f t="shared" ref="AQ60:BV60" si="114">AO59*$C$32*$C$33</f>
        <v>330698.0646770281</v>
      </c>
      <c r="AR60" s="37">
        <f t="shared" si="114"/>
        <v>343696.14165710838</v>
      </c>
      <c r="AS60" s="37">
        <f t="shared" si="114"/>
        <v>357205.10764207295</v>
      </c>
      <c r="AT60" s="37">
        <f t="shared" si="114"/>
        <v>371245.04310811224</v>
      </c>
      <c r="AU60" s="37">
        <f t="shared" si="114"/>
        <v>385836.81779389718</v>
      </c>
      <c r="AV60" s="37">
        <f t="shared" si="114"/>
        <v>401002.1217225194</v>
      </c>
      <c r="AW60" s="37">
        <f t="shared" si="114"/>
        <v>416763.49744274124</v>
      </c>
      <c r="AX60" s="37">
        <f t="shared" si="114"/>
        <v>433144.37353749166</v>
      </c>
      <c r="AY60" s="37">
        <f t="shared" si="114"/>
        <v>450169.09944941226</v>
      </c>
      <c r="AZ60" s="37">
        <f t="shared" si="114"/>
        <v>467862.98167521623</v>
      </c>
      <c r="BA60" s="37">
        <f t="shared" si="114"/>
        <v>486252.32138267282</v>
      </c>
      <c r="BB60" s="37">
        <f t="shared" si="114"/>
        <v>505364.45350611769</v>
      </c>
      <c r="BC60" s="37">
        <f t="shared" si="114"/>
        <v>525227.78737861547</v>
      </c>
      <c r="BD60" s="37">
        <f t="shared" si="114"/>
        <v>545871.84896117041</v>
      </c>
      <c r="BE60" s="37">
        <f t="shared" si="114"/>
        <v>567327.32473175181</v>
      </c>
      <c r="BF60" s="37">
        <f t="shared" si="114"/>
        <v>589626.10729937325</v>
      </c>
      <c r="BG60" s="37">
        <f t="shared" si="114"/>
        <v>612801.34281103895</v>
      </c>
      <c r="BH60" s="37">
        <f t="shared" si="114"/>
        <v>636887.48022201401</v>
      </c>
      <c r="BI60" s="37">
        <f t="shared" si="114"/>
        <v>661920.32250266068</v>
      </c>
      <c r="BJ60" s="37">
        <f t="shared" si="114"/>
        <v>687937.07985795883</v>
      </c>
      <c r="BK60" s="37">
        <f t="shared" si="114"/>
        <v>714976.42503882176</v>
      </c>
      <c r="BL60" s="37">
        <f t="shared" si="114"/>
        <v>743078.55082741182</v>
      </c>
      <c r="BM60" s="37">
        <f t="shared" si="114"/>
        <v>772285.22978192568</v>
      </c>
      <c r="BN60" s="37">
        <f t="shared" si="114"/>
        <v>802639.87632964028</v>
      </c>
      <c r="BO60" s="37">
        <f t="shared" si="114"/>
        <v>834187.61130052328</v>
      </c>
      <c r="BP60" s="37">
        <f t="shared" si="114"/>
        <v>866975.32899733807</v>
      </c>
      <c r="BQ60" s="37">
        <f t="shared" si="114"/>
        <v>901051.76690193685</v>
      </c>
      <c r="BR60" s="37">
        <f t="shared" si="114"/>
        <v>936467.5781213541</v>
      </c>
      <c r="BS60" s="37">
        <f t="shared" si="114"/>
        <v>973275.40668140003</v>
      </c>
      <c r="BT60" s="37">
        <f t="shared" si="114"/>
        <v>1011529.9657796483</v>
      </c>
      <c r="BU60" s="37">
        <f t="shared" si="114"/>
        <v>1051288.1191141785</v>
      </c>
      <c r="BV60" s="37">
        <f t="shared" si="114"/>
        <v>1092608.9654089259</v>
      </c>
      <c r="BW60" s="37">
        <f t="shared" ref="BW60:DB60" si="115">BU59*$C$32*$C$33</f>
        <v>1135553.9262613005</v>
      </c>
      <c r="BX60" s="37">
        <f t="shared" si="115"/>
        <v>1180186.8374426581</v>
      </c>
      <c r="BY60" s="37">
        <f t="shared" si="115"/>
        <v>1226574.0437873304</v>
      </c>
      <c r="BZ60" s="37">
        <f t="shared" si="115"/>
        <v>1274784.4978112648</v>
      </c>
      <c r="CA60" s="37">
        <f t="shared" si="115"/>
        <v>1324889.8622068693</v>
      </c>
      <c r="CB60" s="37">
        <f t="shared" si="115"/>
        <v>1376964.6163664104</v>
      </c>
      <c r="CC60" s="37">
        <f t="shared" si="115"/>
        <v>1431086.1670923191</v>
      </c>
      <c r="CD60" s="37">
        <f t="shared" si="115"/>
        <v>1487334.9636589414</v>
      </c>
      <c r="CE60" s="37">
        <f t="shared" si="115"/>
        <v>1545794.6173968141</v>
      </c>
      <c r="CF60" s="37">
        <f t="shared" si="115"/>
        <v>1606552.0259771766</v>
      </c>
      <c r="CG60" s="37">
        <f t="shared" si="115"/>
        <v>1669697.5025814904</v>
      </c>
      <c r="CH60" s="37">
        <f t="shared" si="115"/>
        <v>1735324.9101479594</v>
      </c>
      <c r="CI60" s="37">
        <f t="shared" si="115"/>
        <v>1803531.8008946071</v>
      </c>
      <c r="CJ60" s="37">
        <f t="shared" si="115"/>
        <v>1874419.5613263033</v>
      </c>
      <c r="CK60" s="37">
        <f t="shared" si="115"/>
        <v>1948093.5629412872</v>
      </c>
      <c r="CL60" s="37">
        <f t="shared" si="115"/>
        <v>2024663.3188612056</v>
      </c>
      <c r="CM60" s="37">
        <f t="shared" si="115"/>
        <v>2104242.6466174913</v>
      </c>
      <c r="CN60" s="37">
        <f t="shared" si="115"/>
        <v>2186949.8373360489</v>
      </c>
      <c r="CO60" s="37">
        <f t="shared" si="115"/>
        <v>2272907.8315717597</v>
      </c>
      <c r="CP60" s="37">
        <f t="shared" si="115"/>
        <v>2362244.4020541119</v>
      </c>
      <c r="CQ60" s="37">
        <f t="shared" si="115"/>
        <v>2455092.3436156996</v>
      </c>
      <c r="CR60" s="37">
        <f t="shared" si="115"/>
        <v>2551589.6705858111</v>
      </c>
      <c r="CS60" s="37">
        <f t="shared" si="115"/>
        <v>2651879.8219425865</v>
      </c>
      <c r="CT60" s="37">
        <f t="shared" si="115"/>
        <v>2756111.8745286656</v>
      </c>
      <c r="CU60" s="37">
        <f t="shared" si="115"/>
        <v>2864440.7646472827</v>
      </c>
      <c r="CV60" s="37">
        <f t="shared" si="115"/>
        <v>2977027.5183681645</v>
      </c>
      <c r="CW60" s="37">
        <f t="shared" si="115"/>
        <v>3094039.4908856279</v>
      </c>
      <c r="CX60" s="37">
        <f t="shared" si="115"/>
        <v>3215650.6152846063</v>
      </c>
      <c r="CY60" s="37">
        <f t="shared" si="115"/>
        <v>3342041.6610844429</v>
      </c>
      <c r="CZ60" s="37">
        <f t="shared" si="115"/>
        <v>3473400.5029447228</v>
      </c>
      <c r="DA60" s="37">
        <f t="shared" si="115"/>
        <v>3609922.3999325898</v>
      </c>
      <c r="DB60" s="37">
        <f t="shared" si="115"/>
        <v>3751810.2857666533</v>
      </c>
      <c r="DC60" s="37">
        <f t="shared" ref="DC60" si="116">DA59*$C$32*$C$33</f>
        <v>3899275.0704689091</v>
      </c>
      <c r="DD60" s="12"/>
      <c r="DE60" s="12"/>
    </row>
    <row r="61" spans="2:109" ht="12" customHeight="1">
      <c r="B61" s="12"/>
      <c r="C61" s="1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>
        <f>AP60*$C$33</f>
        <v>306158.02417560644</v>
      </c>
      <c r="AR61" s="37">
        <f t="shared" ref="AR61:BW61" si="117">AP60*$C$32*$C$33</f>
        <v>318191.5556393913</v>
      </c>
      <c r="AS61" s="37">
        <f t="shared" si="117"/>
        <v>330698.0646770281</v>
      </c>
      <c r="AT61" s="37">
        <f t="shared" si="117"/>
        <v>343696.14165710838</v>
      </c>
      <c r="AU61" s="37">
        <f t="shared" si="117"/>
        <v>357205.10764207289</v>
      </c>
      <c r="AV61" s="37">
        <f t="shared" si="117"/>
        <v>371245.04310811224</v>
      </c>
      <c r="AW61" s="37">
        <f t="shared" si="117"/>
        <v>385836.81779389718</v>
      </c>
      <c r="AX61" s="37">
        <f t="shared" si="117"/>
        <v>401002.1217225194</v>
      </c>
      <c r="AY61" s="37">
        <f t="shared" si="117"/>
        <v>416763.49744274124</v>
      </c>
      <c r="AZ61" s="37">
        <f t="shared" si="117"/>
        <v>433144.37353749166</v>
      </c>
      <c r="BA61" s="37">
        <f t="shared" si="117"/>
        <v>450169.09944941226</v>
      </c>
      <c r="BB61" s="37">
        <f t="shared" si="117"/>
        <v>467862.98167521623</v>
      </c>
      <c r="BC61" s="37">
        <f t="shared" si="117"/>
        <v>486252.32138267282</v>
      </c>
      <c r="BD61" s="37">
        <f t="shared" si="117"/>
        <v>505364.45350611769</v>
      </c>
      <c r="BE61" s="37">
        <f t="shared" si="117"/>
        <v>525227.78737861547</v>
      </c>
      <c r="BF61" s="37">
        <f t="shared" si="117"/>
        <v>545871.84896117041</v>
      </c>
      <c r="BG61" s="37">
        <f t="shared" si="117"/>
        <v>567327.32473175181</v>
      </c>
      <c r="BH61" s="37">
        <f t="shared" si="117"/>
        <v>589626.10729937325</v>
      </c>
      <c r="BI61" s="37">
        <f t="shared" si="117"/>
        <v>612801.34281103895</v>
      </c>
      <c r="BJ61" s="37">
        <f t="shared" si="117"/>
        <v>636887.48022201401</v>
      </c>
      <c r="BK61" s="37">
        <f t="shared" si="117"/>
        <v>661920.32250266068</v>
      </c>
      <c r="BL61" s="37">
        <f t="shared" si="117"/>
        <v>687937.07985795883</v>
      </c>
      <c r="BM61" s="37">
        <f t="shared" si="117"/>
        <v>714976.42503882176</v>
      </c>
      <c r="BN61" s="37">
        <f t="shared" si="117"/>
        <v>743078.55082741182</v>
      </c>
      <c r="BO61" s="37">
        <f t="shared" si="117"/>
        <v>772285.22978192568</v>
      </c>
      <c r="BP61" s="37">
        <f t="shared" si="117"/>
        <v>802639.87632964028</v>
      </c>
      <c r="BQ61" s="37">
        <f t="shared" si="117"/>
        <v>834187.61130052328</v>
      </c>
      <c r="BR61" s="37">
        <f t="shared" si="117"/>
        <v>866975.32899733807</v>
      </c>
      <c r="BS61" s="37">
        <f t="shared" si="117"/>
        <v>901051.76690193685</v>
      </c>
      <c r="BT61" s="37">
        <f t="shared" si="117"/>
        <v>936467.5781213541</v>
      </c>
      <c r="BU61" s="37">
        <f t="shared" si="117"/>
        <v>973275.40668140003</v>
      </c>
      <c r="BV61" s="37">
        <f t="shared" si="117"/>
        <v>1011529.9657796483</v>
      </c>
      <c r="BW61" s="37">
        <f t="shared" si="117"/>
        <v>1051288.1191141785</v>
      </c>
      <c r="BX61" s="37">
        <f t="shared" ref="BX61:DC61" si="118">BV60*$C$32*$C$33</f>
        <v>1092608.9654089259</v>
      </c>
      <c r="BY61" s="37">
        <f t="shared" si="118"/>
        <v>1135553.9262613005</v>
      </c>
      <c r="BZ61" s="37">
        <f t="shared" si="118"/>
        <v>1180186.8374426581</v>
      </c>
      <c r="CA61" s="37">
        <f t="shared" si="118"/>
        <v>1226574.0437873304</v>
      </c>
      <c r="CB61" s="37">
        <f t="shared" si="118"/>
        <v>1274784.4978112648</v>
      </c>
      <c r="CC61" s="37">
        <f t="shared" si="118"/>
        <v>1324889.8622068693</v>
      </c>
      <c r="CD61" s="37">
        <f t="shared" si="118"/>
        <v>1376964.6163664104</v>
      </c>
      <c r="CE61" s="37">
        <f t="shared" si="118"/>
        <v>1431086.1670923191</v>
      </c>
      <c r="CF61" s="37">
        <f t="shared" si="118"/>
        <v>1487334.9636589414</v>
      </c>
      <c r="CG61" s="37">
        <f t="shared" si="118"/>
        <v>1545794.6173968141</v>
      </c>
      <c r="CH61" s="37">
        <f t="shared" si="118"/>
        <v>1606552.0259771766</v>
      </c>
      <c r="CI61" s="37">
        <f t="shared" si="118"/>
        <v>1669697.5025814904</v>
      </c>
      <c r="CJ61" s="37">
        <f t="shared" si="118"/>
        <v>1735324.9101479594</v>
      </c>
      <c r="CK61" s="37">
        <f t="shared" si="118"/>
        <v>1803531.8008946071</v>
      </c>
      <c r="CL61" s="37">
        <f t="shared" si="118"/>
        <v>1874419.5613263033</v>
      </c>
      <c r="CM61" s="37">
        <f t="shared" si="118"/>
        <v>1948093.5629412872</v>
      </c>
      <c r="CN61" s="37">
        <f t="shared" si="118"/>
        <v>2024663.3188612056</v>
      </c>
      <c r="CO61" s="37">
        <f t="shared" si="118"/>
        <v>2104242.6466174913</v>
      </c>
      <c r="CP61" s="37">
        <f t="shared" si="118"/>
        <v>2186949.8373360489</v>
      </c>
      <c r="CQ61" s="37">
        <f t="shared" si="118"/>
        <v>2272907.8315717597</v>
      </c>
      <c r="CR61" s="37">
        <f t="shared" si="118"/>
        <v>2362244.4020541119</v>
      </c>
      <c r="CS61" s="37">
        <f t="shared" si="118"/>
        <v>2455092.3436156996</v>
      </c>
      <c r="CT61" s="37">
        <f t="shared" si="118"/>
        <v>2551589.6705858111</v>
      </c>
      <c r="CU61" s="37">
        <f t="shared" si="118"/>
        <v>2651879.8219425865</v>
      </c>
      <c r="CV61" s="37">
        <f t="shared" si="118"/>
        <v>2756111.8745286656</v>
      </c>
      <c r="CW61" s="37">
        <f t="shared" si="118"/>
        <v>2864440.7646472827</v>
      </c>
      <c r="CX61" s="37">
        <f t="shared" si="118"/>
        <v>2977027.5183681645</v>
      </c>
      <c r="CY61" s="37">
        <f t="shared" si="118"/>
        <v>3094039.4908856279</v>
      </c>
      <c r="CZ61" s="37">
        <f t="shared" si="118"/>
        <v>3215650.6152846063</v>
      </c>
      <c r="DA61" s="37">
        <f t="shared" si="118"/>
        <v>3342041.6610844429</v>
      </c>
      <c r="DB61" s="37">
        <f t="shared" si="118"/>
        <v>3473400.5029447228</v>
      </c>
      <c r="DC61" s="37">
        <f t="shared" si="118"/>
        <v>3609922.3999325898</v>
      </c>
      <c r="DD61" s="12"/>
      <c r="DE61" s="12"/>
    </row>
    <row r="62" spans="2:109" ht="12" customHeight="1">
      <c r="B62" s="12"/>
      <c r="C62" s="12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>
        <f>AQ61*$C$33</f>
        <v>294579.58297717734</v>
      </c>
      <c r="AS62" s="37">
        <f t="shared" ref="AS62:BX62" si="119">AQ61*$C$32*$C$33</f>
        <v>306158.02417560644</v>
      </c>
      <c r="AT62" s="37">
        <f t="shared" si="119"/>
        <v>318191.5556393913</v>
      </c>
      <c r="AU62" s="37">
        <f t="shared" si="119"/>
        <v>330698.0646770281</v>
      </c>
      <c r="AV62" s="37">
        <f t="shared" si="119"/>
        <v>343696.14165710838</v>
      </c>
      <c r="AW62" s="37">
        <f t="shared" si="119"/>
        <v>357205.10764207284</v>
      </c>
      <c r="AX62" s="37">
        <f t="shared" si="119"/>
        <v>371245.04310811224</v>
      </c>
      <c r="AY62" s="37">
        <f t="shared" si="119"/>
        <v>385836.81779389718</v>
      </c>
      <c r="AZ62" s="37">
        <f t="shared" si="119"/>
        <v>401002.1217225194</v>
      </c>
      <c r="BA62" s="37">
        <f t="shared" si="119"/>
        <v>416763.49744274124</v>
      </c>
      <c r="BB62" s="37">
        <f t="shared" si="119"/>
        <v>433144.37353749166</v>
      </c>
      <c r="BC62" s="37">
        <f t="shared" si="119"/>
        <v>450169.09944941226</v>
      </c>
      <c r="BD62" s="37">
        <f t="shared" si="119"/>
        <v>467862.98167521623</v>
      </c>
      <c r="BE62" s="37">
        <f t="shared" si="119"/>
        <v>486252.32138267282</v>
      </c>
      <c r="BF62" s="37">
        <f t="shared" si="119"/>
        <v>505364.45350611769</v>
      </c>
      <c r="BG62" s="37">
        <f t="shared" si="119"/>
        <v>525227.78737861547</v>
      </c>
      <c r="BH62" s="37">
        <f t="shared" si="119"/>
        <v>545871.84896117041</v>
      </c>
      <c r="BI62" s="37">
        <f t="shared" si="119"/>
        <v>567327.32473175181</v>
      </c>
      <c r="BJ62" s="37">
        <f t="shared" si="119"/>
        <v>589626.10729937325</v>
      </c>
      <c r="BK62" s="37">
        <f t="shared" si="119"/>
        <v>612801.34281103895</v>
      </c>
      <c r="BL62" s="37">
        <f t="shared" si="119"/>
        <v>636887.48022201401</v>
      </c>
      <c r="BM62" s="37">
        <f t="shared" si="119"/>
        <v>661920.32250266068</v>
      </c>
      <c r="BN62" s="37">
        <f t="shared" si="119"/>
        <v>687937.07985795883</v>
      </c>
      <c r="BO62" s="37">
        <f t="shared" si="119"/>
        <v>714976.42503882176</v>
      </c>
      <c r="BP62" s="37">
        <f t="shared" si="119"/>
        <v>743078.55082741182</v>
      </c>
      <c r="BQ62" s="37">
        <f t="shared" si="119"/>
        <v>772285.22978192568</v>
      </c>
      <c r="BR62" s="37">
        <f t="shared" si="119"/>
        <v>802639.87632964028</v>
      </c>
      <c r="BS62" s="37">
        <f t="shared" si="119"/>
        <v>834187.61130052328</v>
      </c>
      <c r="BT62" s="37">
        <f t="shared" si="119"/>
        <v>866975.32899733807</v>
      </c>
      <c r="BU62" s="37">
        <f t="shared" si="119"/>
        <v>901051.76690193685</v>
      </c>
      <c r="BV62" s="37">
        <f t="shared" si="119"/>
        <v>936467.5781213541</v>
      </c>
      <c r="BW62" s="37">
        <f t="shared" si="119"/>
        <v>973275.40668140003</v>
      </c>
      <c r="BX62" s="37">
        <f t="shared" si="119"/>
        <v>1011529.9657796483</v>
      </c>
      <c r="BY62" s="37">
        <f t="shared" ref="BY62:DC62" si="120">BW61*$C$32*$C$33</f>
        <v>1051288.1191141785</v>
      </c>
      <c r="BZ62" s="37">
        <f t="shared" si="120"/>
        <v>1092608.9654089259</v>
      </c>
      <c r="CA62" s="37">
        <f t="shared" si="120"/>
        <v>1135553.9262613005</v>
      </c>
      <c r="CB62" s="37">
        <f t="shared" si="120"/>
        <v>1180186.8374426581</v>
      </c>
      <c r="CC62" s="37">
        <f t="shared" si="120"/>
        <v>1226574.0437873304</v>
      </c>
      <c r="CD62" s="37">
        <f t="shared" si="120"/>
        <v>1274784.4978112648</v>
      </c>
      <c r="CE62" s="37">
        <f t="shared" si="120"/>
        <v>1324889.8622068693</v>
      </c>
      <c r="CF62" s="37">
        <f t="shared" si="120"/>
        <v>1376964.6163664104</v>
      </c>
      <c r="CG62" s="37">
        <f t="shared" si="120"/>
        <v>1431086.1670923191</v>
      </c>
      <c r="CH62" s="37">
        <f t="shared" si="120"/>
        <v>1487334.9636589414</v>
      </c>
      <c r="CI62" s="37">
        <f t="shared" si="120"/>
        <v>1545794.6173968141</v>
      </c>
      <c r="CJ62" s="37">
        <f t="shared" si="120"/>
        <v>1606552.0259771766</v>
      </c>
      <c r="CK62" s="37">
        <f t="shared" si="120"/>
        <v>1669697.5025814904</v>
      </c>
      <c r="CL62" s="37">
        <f t="shared" si="120"/>
        <v>1735324.9101479594</v>
      </c>
      <c r="CM62" s="37">
        <f t="shared" si="120"/>
        <v>1803531.8008946071</v>
      </c>
      <c r="CN62" s="37">
        <f t="shared" si="120"/>
        <v>1874419.5613263033</v>
      </c>
      <c r="CO62" s="37">
        <f t="shared" si="120"/>
        <v>1948093.5629412872</v>
      </c>
      <c r="CP62" s="37">
        <f t="shared" si="120"/>
        <v>2024663.3188612056</v>
      </c>
      <c r="CQ62" s="37">
        <f t="shared" si="120"/>
        <v>2104242.6466174913</v>
      </c>
      <c r="CR62" s="37">
        <f t="shared" si="120"/>
        <v>2186949.8373360489</v>
      </c>
      <c r="CS62" s="37">
        <f t="shared" si="120"/>
        <v>2272907.8315717597</v>
      </c>
      <c r="CT62" s="37">
        <f t="shared" si="120"/>
        <v>2362244.4020541119</v>
      </c>
      <c r="CU62" s="37">
        <f t="shared" si="120"/>
        <v>2455092.3436156996</v>
      </c>
      <c r="CV62" s="37">
        <f t="shared" si="120"/>
        <v>2551589.6705858111</v>
      </c>
      <c r="CW62" s="37">
        <f t="shared" si="120"/>
        <v>2651879.8219425865</v>
      </c>
      <c r="CX62" s="37">
        <f t="shared" si="120"/>
        <v>2756111.8745286656</v>
      </c>
      <c r="CY62" s="37">
        <f t="shared" si="120"/>
        <v>2864440.7646472827</v>
      </c>
      <c r="CZ62" s="37">
        <f t="shared" si="120"/>
        <v>2977027.5183681645</v>
      </c>
      <c r="DA62" s="37">
        <f t="shared" si="120"/>
        <v>3094039.4908856279</v>
      </c>
      <c r="DB62" s="37">
        <f t="shared" si="120"/>
        <v>3215650.6152846063</v>
      </c>
      <c r="DC62" s="37">
        <f t="shared" si="120"/>
        <v>3342041.6610844429</v>
      </c>
      <c r="DD62" s="12"/>
      <c r="DE62" s="12"/>
    </row>
    <row r="63" spans="2:109" ht="12" customHeight="1">
      <c r="B63" s="12"/>
      <c r="C63" s="12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>
        <f>AR62*$C$33</f>
        <v>283439.02120701561</v>
      </c>
      <c r="AT63" s="37">
        <f t="shared" ref="AT63:BY63" si="121">AR62*$C$32*$C$33</f>
        <v>294579.58297717734</v>
      </c>
      <c r="AU63" s="37">
        <f t="shared" si="121"/>
        <v>306158.02417560644</v>
      </c>
      <c r="AV63" s="37">
        <f t="shared" si="121"/>
        <v>318191.5556393913</v>
      </c>
      <c r="AW63" s="37">
        <f t="shared" si="121"/>
        <v>330698.0646770281</v>
      </c>
      <c r="AX63" s="37">
        <f t="shared" si="121"/>
        <v>343696.14165710838</v>
      </c>
      <c r="AY63" s="37">
        <f t="shared" si="121"/>
        <v>357205.10764207278</v>
      </c>
      <c r="AZ63" s="37">
        <f t="shared" si="121"/>
        <v>371245.04310811224</v>
      </c>
      <c r="BA63" s="37">
        <f t="shared" si="121"/>
        <v>385836.81779389718</v>
      </c>
      <c r="BB63" s="37">
        <f t="shared" si="121"/>
        <v>401002.1217225194</v>
      </c>
      <c r="BC63" s="37">
        <f t="shared" si="121"/>
        <v>416763.49744274124</v>
      </c>
      <c r="BD63" s="37">
        <f t="shared" si="121"/>
        <v>433144.37353749166</v>
      </c>
      <c r="BE63" s="37">
        <f t="shared" si="121"/>
        <v>450169.09944941226</v>
      </c>
      <c r="BF63" s="37">
        <f t="shared" si="121"/>
        <v>467862.98167521623</v>
      </c>
      <c r="BG63" s="37">
        <f t="shared" si="121"/>
        <v>486252.32138267282</v>
      </c>
      <c r="BH63" s="37">
        <f t="shared" si="121"/>
        <v>505364.45350611769</v>
      </c>
      <c r="BI63" s="37">
        <f t="shared" si="121"/>
        <v>525227.78737861547</v>
      </c>
      <c r="BJ63" s="37">
        <f t="shared" si="121"/>
        <v>545871.84896117041</v>
      </c>
      <c r="BK63" s="37">
        <f t="shared" si="121"/>
        <v>567327.32473175181</v>
      </c>
      <c r="BL63" s="37">
        <f t="shared" si="121"/>
        <v>589626.10729937325</v>
      </c>
      <c r="BM63" s="37">
        <f t="shared" si="121"/>
        <v>612801.34281103895</v>
      </c>
      <c r="BN63" s="37">
        <f t="shared" si="121"/>
        <v>636887.48022201401</v>
      </c>
      <c r="BO63" s="37">
        <f t="shared" si="121"/>
        <v>661920.32250266068</v>
      </c>
      <c r="BP63" s="37">
        <f t="shared" si="121"/>
        <v>687937.07985795883</v>
      </c>
      <c r="BQ63" s="37">
        <f t="shared" si="121"/>
        <v>714976.42503882176</v>
      </c>
      <c r="BR63" s="37">
        <f t="shared" si="121"/>
        <v>743078.55082741182</v>
      </c>
      <c r="BS63" s="37">
        <f t="shared" si="121"/>
        <v>772285.22978192568</v>
      </c>
      <c r="BT63" s="37">
        <f t="shared" si="121"/>
        <v>802639.87632964028</v>
      </c>
      <c r="BU63" s="37">
        <f t="shared" si="121"/>
        <v>834187.61130052328</v>
      </c>
      <c r="BV63" s="37">
        <f t="shared" si="121"/>
        <v>866975.32899733807</v>
      </c>
      <c r="BW63" s="37">
        <f t="shared" si="121"/>
        <v>901051.76690193685</v>
      </c>
      <c r="BX63" s="37">
        <f t="shared" si="121"/>
        <v>936467.5781213541</v>
      </c>
      <c r="BY63" s="37">
        <f t="shared" si="121"/>
        <v>973275.40668140003</v>
      </c>
      <c r="BZ63" s="37">
        <f t="shared" ref="BZ63:DC63" si="122">BX62*$C$32*$C$33</f>
        <v>1011529.9657796483</v>
      </c>
      <c r="CA63" s="37">
        <f t="shared" si="122"/>
        <v>1051288.1191141785</v>
      </c>
      <c r="CB63" s="37">
        <f t="shared" si="122"/>
        <v>1092608.9654089259</v>
      </c>
      <c r="CC63" s="37">
        <f t="shared" si="122"/>
        <v>1135553.9262613005</v>
      </c>
      <c r="CD63" s="37">
        <f t="shared" si="122"/>
        <v>1180186.8374426581</v>
      </c>
      <c r="CE63" s="37">
        <f t="shared" si="122"/>
        <v>1226574.0437873304</v>
      </c>
      <c r="CF63" s="37">
        <f t="shared" si="122"/>
        <v>1274784.4978112648</v>
      </c>
      <c r="CG63" s="37">
        <f t="shared" si="122"/>
        <v>1324889.8622068693</v>
      </c>
      <c r="CH63" s="37">
        <f t="shared" si="122"/>
        <v>1376964.6163664104</v>
      </c>
      <c r="CI63" s="37">
        <f t="shared" si="122"/>
        <v>1431086.1670923191</v>
      </c>
      <c r="CJ63" s="37">
        <f t="shared" si="122"/>
        <v>1487334.9636589414</v>
      </c>
      <c r="CK63" s="37">
        <f t="shared" si="122"/>
        <v>1545794.6173968141</v>
      </c>
      <c r="CL63" s="37">
        <f t="shared" si="122"/>
        <v>1606552.0259771766</v>
      </c>
      <c r="CM63" s="37">
        <f t="shared" si="122"/>
        <v>1669697.5025814904</v>
      </c>
      <c r="CN63" s="37">
        <f t="shared" si="122"/>
        <v>1735324.9101479594</v>
      </c>
      <c r="CO63" s="37">
        <f t="shared" si="122"/>
        <v>1803531.8008946071</v>
      </c>
      <c r="CP63" s="37">
        <f t="shared" si="122"/>
        <v>1874419.5613263033</v>
      </c>
      <c r="CQ63" s="37">
        <f t="shared" si="122"/>
        <v>1948093.5629412872</v>
      </c>
      <c r="CR63" s="37">
        <f t="shared" si="122"/>
        <v>2024663.3188612056</v>
      </c>
      <c r="CS63" s="37">
        <f t="shared" si="122"/>
        <v>2104242.6466174913</v>
      </c>
      <c r="CT63" s="37">
        <f t="shared" si="122"/>
        <v>2186949.8373360489</v>
      </c>
      <c r="CU63" s="37">
        <f t="shared" si="122"/>
        <v>2272907.8315717597</v>
      </c>
      <c r="CV63" s="37">
        <f t="shared" si="122"/>
        <v>2362244.4020541119</v>
      </c>
      <c r="CW63" s="37">
        <f t="shared" si="122"/>
        <v>2455092.3436156996</v>
      </c>
      <c r="CX63" s="37">
        <f t="shared" si="122"/>
        <v>2551589.6705858111</v>
      </c>
      <c r="CY63" s="37">
        <f t="shared" si="122"/>
        <v>2651879.8219425865</v>
      </c>
      <c r="CZ63" s="37">
        <f t="shared" si="122"/>
        <v>2756111.8745286656</v>
      </c>
      <c r="DA63" s="37">
        <f t="shared" si="122"/>
        <v>2864440.7646472827</v>
      </c>
      <c r="DB63" s="37">
        <f t="shared" si="122"/>
        <v>2977027.5183681645</v>
      </c>
      <c r="DC63" s="37">
        <f t="shared" si="122"/>
        <v>3094039.4908856279</v>
      </c>
      <c r="DD63" s="12"/>
      <c r="DE63" s="12"/>
    </row>
    <row r="64" spans="2:109" ht="12" customHeight="1">
      <c r="B64" s="12"/>
      <c r="C64" s="12"/>
      <c r="D64" s="55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>
        <f>AS63*$C$33</f>
        <v>272719.77891629795</v>
      </c>
      <c r="AU64" s="37">
        <f t="shared" ref="AU64:BZ64" si="123">AS63*$C$32*$C$33</f>
        <v>283439.02120701561</v>
      </c>
      <c r="AV64" s="37">
        <f t="shared" si="123"/>
        <v>294579.58297717734</v>
      </c>
      <c r="AW64" s="37">
        <f t="shared" si="123"/>
        <v>306158.02417560644</v>
      </c>
      <c r="AX64" s="37">
        <f t="shared" si="123"/>
        <v>318191.5556393913</v>
      </c>
      <c r="AY64" s="37">
        <f t="shared" si="123"/>
        <v>330698.0646770281</v>
      </c>
      <c r="AZ64" s="37">
        <f t="shared" si="123"/>
        <v>343696.14165710838</v>
      </c>
      <c r="BA64" s="37">
        <f t="shared" si="123"/>
        <v>357205.10764207272</v>
      </c>
      <c r="BB64" s="37">
        <f t="shared" si="123"/>
        <v>371245.04310811224</v>
      </c>
      <c r="BC64" s="37">
        <f t="shared" si="123"/>
        <v>385836.81779389718</v>
      </c>
      <c r="BD64" s="37">
        <f t="shared" si="123"/>
        <v>401002.1217225194</v>
      </c>
      <c r="BE64" s="37">
        <f t="shared" si="123"/>
        <v>416763.49744274124</v>
      </c>
      <c r="BF64" s="37">
        <f t="shared" si="123"/>
        <v>433144.37353749166</v>
      </c>
      <c r="BG64" s="37">
        <f t="shared" si="123"/>
        <v>450169.09944941226</v>
      </c>
      <c r="BH64" s="37">
        <f t="shared" si="123"/>
        <v>467862.98167521623</v>
      </c>
      <c r="BI64" s="37">
        <f t="shared" si="123"/>
        <v>486252.32138267282</v>
      </c>
      <c r="BJ64" s="37">
        <f t="shared" si="123"/>
        <v>505364.45350611769</v>
      </c>
      <c r="BK64" s="37">
        <f t="shared" si="123"/>
        <v>525227.78737861547</v>
      </c>
      <c r="BL64" s="37">
        <f t="shared" si="123"/>
        <v>545871.84896117041</v>
      </c>
      <c r="BM64" s="37">
        <f t="shared" si="123"/>
        <v>567327.32473175181</v>
      </c>
      <c r="BN64" s="37">
        <f t="shared" si="123"/>
        <v>589626.10729937325</v>
      </c>
      <c r="BO64" s="37">
        <f t="shared" si="123"/>
        <v>612801.34281103895</v>
      </c>
      <c r="BP64" s="37">
        <f t="shared" si="123"/>
        <v>636887.48022201401</v>
      </c>
      <c r="BQ64" s="37">
        <f t="shared" si="123"/>
        <v>661920.32250266068</v>
      </c>
      <c r="BR64" s="37">
        <f t="shared" si="123"/>
        <v>687937.07985795883</v>
      </c>
      <c r="BS64" s="37">
        <f t="shared" si="123"/>
        <v>714976.42503882176</v>
      </c>
      <c r="BT64" s="37">
        <f t="shared" si="123"/>
        <v>743078.55082741182</v>
      </c>
      <c r="BU64" s="37">
        <f t="shared" si="123"/>
        <v>772285.22978192568</v>
      </c>
      <c r="BV64" s="37">
        <f t="shared" si="123"/>
        <v>802639.87632964028</v>
      </c>
      <c r="BW64" s="37">
        <f t="shared" si="123"/>
        <v>834187.61130052328</v>
      </c>
      <c r="BX64" s="37">
        <f t="shared" si="123"/>
        <v>866975.32899733807</v>
      </c>
      <c r="BY64" s="37">
        <f t="shared" si="123"/>
        <v>901051.76690193685</v>
      </c>
      <c r="BZ64" s="37">
        <f t="shared" si="123"/>
        <v>936467.5781213541</v>
      </c>
      <c r="CA64" s="37">
        <f t="shared" ref="CA64:DC64" si="124">BY63*$C$32*$C$33</f>
        <v>973275.40668140003</v>
      </c>
      <c r="CB64" s="37">
        <f t="shared" si="124"/>
        <v>1011529.9657796483</v>
      </c>
      <c r="CC64" s="37">
        <f t="shared" si="124"/>
        <v>1051288.1191141785</v>
      </c>
      <c r="CD64" s="37">
        <f t="shared" si="124"/>
        <v>1092608.9654089259</v>
      </c>
      <c r="CE64" s="37">
        <f t="shared" si="124"/>
        <v>1135553.9262613005</v>
      </c>
      <c r="CF64" s="37">
        <f t="shared" si="124"/>
        <v>1180186.8374426581</v>
      </c>
      <c r="CG64" s="37">
        <f t="shared" si="124"/>
        <v>1226574.0437873304</v>
      </c>
      <c r="CH64" s="37">
        <f t="shared" si="124"/>
        <v>1274784.4978112648</v>
      </c>
      <c r="CI64" s="37">
        <f t="shared" si="124"/>
        <v>1324889.8622068693</v>
      </c>
      <c r="CJ64" s="37">
        <f t="shared" si="124"/>
        <v>1376964.6163664104</v>
      </c>
      <c r="CK64" s="37">
        <f t="shared" si="124"/>
        <v>1431086.1670923191</v>
      </c>
      <c r="CL64" s="37">
        <f t="shared" si="124"/>
        <v>1487334.9636589414</v>
      </c>
      <c r="CM64" s="37">
        <f t="shared" si="124"/>
        <v>1545794.6173968141</v>
      </c>
      <c r="CN64" s="37">
        <f t="shared" si="124"/>
        <v>1606552.0259771766</v>
      </c>
      <c r="CO64" s="37">
        <f t="shared" si="124"/>
        <v>1669697.5025814904</v>
      </c>
      <c r="CP64" s="37">
        <f t="shared" si="124"/>
        <v>1735324.9101479594</v>
      </c>
      <c r="CQ64" s="37">
        <f t="shared" si="124"/>
        <v>1803531.8008946071</v>
      </c>
      <c r="CR64" s="37">
        <f t="shared" si="124"/>
        <v>1874419.5613263033</v>
      </c>
      <c r="CS64" s="37">
        <f t="shared" si="124"/>
        <v>1948093.5629412872</v>
      </c>
      <c r="CT64" s="37">
        <f t="shared" si="124"/>
        <v>2024663.3188612056</v>
      </c>
      <c r="CU64" s="37">
        <f t="shared" si="124"/>
        <v>2104242.6466174913</v>
      </c>
      <c r="CV64" s="37">
        <f t="shared" si="124"/>
        <v>2186949.8373360489</v>
      </c>
      <c r="CW64" s="37">
        <f t="shared" si="124"/>
        <v>2272907.8315717597</v>
      </c>
      <c r="CX64" s="37">
        <f t="shared" si="124"/>
        <v>2362244.4020541119</v>
      </c>
      <c r="CY64" s="37">
        <f t="shared" si="124"/>
        <v>2455092.3436156996</v>
      </c>
      <c r="CZ64" s="37">
        <f t="shared" si="124"/>
        <v>2551589.6705858111</v>
      </c>
      <c r="DA64" s="37">
        <f t="shared" si="124"/>
        <v>2651879.8219425865</v>
      </c>
      <c r="DB64" s="37">
        <f t="shared" si="124"/>
        <v>2756111.8745286656</v>
      </c>
      <c r="DC64" s="37">
        <f t="shared" si="124"/>
        <v>2864440.7646472827</v>
      </c>
      <c r="DD64" s="12"/>
      <c r="DE64" s="12"/>
    </row>
    <row r="65" spans="4:107" s="12" customFormat="1" ht="12" customHeight="1">
      <c r="D65" s="54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>
        <f>AT64*$C$33</f>
        <v>262405.92242883984</v>
      </c>
      <c r="AV65" s="37">
        <f t="shared" ref="AV65:CA65" si="125">AT64*$C$32*$C$33</f>
        <v>272719.77891629795</v>
      </c>
      <c r="AW65" s="37">
        <f t="shared" si="125"/>
        <v>283439.02120701561</v>
      </c>
      <c r="AX65" s="37">
        <f t="shared" si="125"/>
        <v>294579.58297717734</v>
      </c>
      <c r="AY65" s="37">
        <f t="shared" si="125"/>
        <v>306158.02417560644</v>
      </c>
      <c r="AZ65" s="37">
        <f t="shared" si="125"/>
        <v>318191.5556393913</v>
      </c>
      <c r="BA65" s="37">
        <f t="shared" si="125"/>
        <v>330698.0646770281</v>
      </c>
      <c r="BB65" s="37">
        <f t="shared" si="125"/>
        <v>343696.14165710838</v>
      </c>
      <c r="BC65" s="37">
        <f t="shared" si="125"/>
        <v>357205.10764207266</v>
      </c>
      <c r="BD65" s="37">
        <f t="shared" si="125"/>
        <v>371245.04310811224</v>
      </c>
      <c r="BE65" s="37">
        <f t="shared" si="125"/>
        <v>385836.81779389718</v>
      </c>
      <c r="BF65" s="37">
        <f t="shared" si="125"/>
        <v>401002.1217225194</v>
      </c>
      <c r="BG65" s="37">
        <f t="shared" si="125"/>
        <v>416763.49744274124</v>
      </c>
      <c r="BH65" s="37">
        <f t="shared" si="125"/>
        <v>433144.37353749166</v>
      </c>
      <c r="BI65" s="37">
        <f t="shared" si="125"/>
        <v>450169.09944941226</v>
      </c>
      <c r="BJ65" s="37">
        <f t="shared" si="125"/>
        <v>467862.98167521623</v>
      </c>
      <c r="BK65" s="37">
        <f t="shared" si="125"/>
        <v>486252.32138267282</v>
      </c>
      <c r="BL65" s="37">
        <f t="shared" si="125"/>
        <v>505364.45350611769</v>
      </c>
      <c r="BM65" s="37">
        <f t="shared" si="125"/>
        <v>525227.78737861547</v>
      </c>
      <c r="BN65" s="37">
        <f t="shared" si="125"/>
        <v>545871.84896117041</v>
      </c>
      <c r="BO65" s="37">
        <f t="shared" si="125"/>
        <v>567327.32473175181</v>
      </c>
      <c r="BP65" s="37">
        <f t="shared" si="125"/>
        <v>589626.10729937325</v>
      </c>
      <c r="BQ65" s="37">
        <f t="shared" si="125"/>
        <v>612801.34281103895</v>
      </c>
      <c r="BR65" s="37">
        <f t="shared" si="125"/>
        <v>636887.48022201401</v>
      </c>
      <c r="BS65" s="37">
        <f t="shared" si="125"/>
        <v>661920.32250266068</v>
      </c>
      <c r="BT65" s="37">
        <f t="shared" si="125"/>
        <v>687937.07985795883</v>
      </c>
      <c r="BU65" s="37">
        <f t="shared" si="125"/>
        <v>714976.42503882176</v>
      </c>
      <c r="BV65" s="37">
        <f t="shared" si="125"/>
        <v>743078.55082741182</v>
      </c>
      <c r="BW65" s="37">
        <f t="shared" si="125"/>
        <v>772285.22978192568</v>
      </c>
      <c r="BX65" s="37">
        <f t="shared" si="125"/>
        <v>802639.87632964028</v>
      </c>
      <c r="BY65" s="37">
        <f t="shared" si="125"/>
        <v>834187.61130052328</v>
      </c>
      <c r="BZ65" s="37">
        <f t="shared" si="125"/>
        <v>866975.32899733807</v>
      </c>
      <c r="CA65" s="37">
        <f t="shared" si="125"/>
        <v>901051.76690193685</v>
      </c>
      <c r="CB65" s="37">
        <f t="shared" ref="CB65:DC65" si="126">BZ64*$C$32*$C$33</f>
        <v>936467.5781213541</v>
      </c>
      <c r="CC65" s="37">
        <f t="shared" si="126"/>
        <v>973275.40668140003</v>
      </c>
      <c r="CD65" s="37">
        <f t="shared" si="126"/>
        <v>1011529.9657796483</v>
      </c>
      <c r="CE65" s="37">
        <f t="shared" si="126"/>
        <v>1051288.1191141785</v>
      </c>
      <c r="CF65" s="37">
        <f t="shared" si="126"/>
        <v>1092608.9654089259</v>
      </c>
      <c r="CG65" s="37">
        <f t="shared" si="126"/>
        <v>1135553.9262613005</v>
      </c>
      <c r="CH65" s="37">
        <f t="shared" si="126"/>
        <v>1180186.8374426581</v>
      </c>
      <c r="CI65" s="37">
        <f t="shared" si="126"/>
        <v>1226574.0437873304</v>
      </c>
      <c r="CJ65" s="37">
        <f t="shared" si="126"/>
        <v>1274784.4978112648</v>
      </c>
      <c r="CK65" s="37">
        <f t="shared" si="126"/>
        <v>1324889.8622068693</v>
      </c>
      <c r="CL65" s="37">
        <f t="shared" si="126"/>
        <v>1376964.6163664104</v>
      </c>
      <c r="CM65" s="37">
        <f t="shared" si="126"/>
        <v>1431086.1670923191</v>
      </c>
      <c r="CN65" s="37">
        <f t="shared" si="126"/>
        <v>1487334.9636589414</v>
      </c>
      <c r="CO65" s="37">
        <f t="shared" si="126"/>
        <v>1545794.6173968141</v>
      </c>
      <c r="CP65" s="37">
        <f t="shared" si="126"/>
        <v>1606552.0259771766</v>
      </c>
      <c r="CQ65" s="37">
        <f t="shared" si="126"/>
        <v>1669697.5025814904</v>
      </c>
      <c r="CR65" s="37">
        <f t="shared" si="126"/>
        <v>1735324.9101479594</v>
      </c>
      <c r="CS65" s="37">
        <f t="shared" si="126"/>
        <v>1803531.8008946071</v>
      </c>
      <c r="CT65" s="37">
        <f t="shared" si="126"/>
        <v>1874419.5613263033</v>
      </c>
      <c r="CU65" s="37">
        <f t="shared" si="126"/>
        <v>1948093.5629412872</v>
      </c>
      <c r="CV65" s="37">
        <f t="shared" si="126"/>
        <v>2024663.3188612056</v>
      </c>
      <c r="CW65" s="37">
        <f t="shared" si="126"/>
        <v>2104242.6466174913</v>
      </c>
      <c r="CX65" s="37">
        <f t="shared" si="126"/>
        <v>2186949.8373360489</v>
      </c>
      <c r="CY65" s="37">
        <f t="shared" si="126"/>
        <v>2272907.8315717597</v>
      </c>
      <c r="CZ65" s="37">
        <f t="shared" si="126"/>
        <v>2362244.4020541119</v>
      </c>
      <c r="DA65" s="37">
        <f t="shared" si="126"/>
        <v>2455092.3436156996</v>
      </c>
      <c r="DB65" s="37">
        <f t="shared" si="126"/>
        <v>2551589.6705858111</v>
      </c>
      <c r="DC65" s="37">
        <f t="shared" si="126"/>
        <v>2651879.8219425865</v>
      </c>
    </row>
    <row r="66" spans="4:107" s="12" customFormat="1" ht="12" customHeight="1">
      <c r="D66" s="11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>
        <f>AU65*$C$33</f>
        <v>252482.12065639574</v>
      </c>
      <c r="AW66" s="37">
        <f t="shared" ref="AW66:CB66" si="127">AU65*$C$32*$C$33</f>
        <v>262405.92242883984</v>
      </c>
      <c r="AX66" s="37">
        <f t="shared" si="127"/>
        <v>272719.77891629795</v>
      </c>
      <c r="AY66" s="37">
        <f t="shared" si="127"/>
        <v>283439.02120701561</v>
      </c>
      <c r="AZ66" s="37">
        <f t="shared" si="127"/>
        <v>294579.58297717734</v>
      </c>
      <c r="BA66" s="37">
        <f t="shared" si="127"/>
        <v>306158.02417560644</v>
      </c>
      <c r="BB66" s="37">
        <f t="shared" si="127"/>
        <v>318191.5556393913</v>
      </c>
      <c r="BC66" s="37">
        <f t="shared" si="127"/>
        <v>330698.0646770281</v>
      </c>
      <c r="BD66" s="37">
        <f t="shared" si="127"/>
        <v>343696.14165710838</v>
      </c>
      <c r="BE66" s="37">
        <f t="shared" si="127"/>
        <v>357205.10764207266</v>
      </c>
      <c r="BF66" s="37">
        <f t="shared" si="127"/>
        <v>371245.04310811224</v>
      </c>
      <c r="BG66" s="37">
        <f t="shared" si="127"/>
        <v>385836.81779389718</v>
      </c>
      <c r="BH66" s="37">
        <f t="shared" si="127"/>
        <v>401002.1217225194</v>
      </c>
      <c r="BI66" s="37">
        <f t="shared" si="127"/>
        <v>416763.49744274124</v>
      </c>
      <c r="BJ66" s="37">
        <f t="shared" si="127"/>
        <v>433144.37353749166</v>
      </c>
      <c r="BK66" s="37">
        <f t="shared" si="127"/>
        <v>450169.09944941226</v>
      </c>
      <c r="BL66" s="37">
        <f t="shared" si="127"/>
        <v>467862.98167521623</v>
      </c>
      <c r="BM66" s="37">
        <f t="shared" si="127"/>
        <v>486252.32138267282</v>
      </c>
      <c r="BN66" s="37">
        <f t="shared" si="127"/>
        <v>505364.45350611769</v>
      </c>
      <c r="BO66" s="37">
        <f t="shared" si="127"/>
        <v>525227.78737861547</v>
      </c>
      <c r="BP66" s="37">
        <f t="shared" si="127"/>
        <v>545871.84896117041</v>
      </c>
      <c r="BQ66" s="37">
        <f t="shared" si="127"/>
        <v>567327.32473175181</v>
      </c>
      <c r="BR66" s="37">
        <f t="shared" si="127"/>
        <v>589626.10729937325</v>
      </c>
      <c r="BS66" s="37">
        <f t="shared" si="127"/>
        <v>612801.34281103895</v>
      </c>
      <c r="BT66" s="37">
        <f t="shared" si="127"/>
        <v>636887.48022201401</v>
      </c>
      <c r="BU66" s="37">
        <f t="shared" si="127"/>
        <v>661920.32250266068</v>
      </c>
      <c r="BV66" s="37">
        <f t="shared" si="127"/>
        <v>687937.07985795883</v>
      </c>
      <c r="BW66" s="37">
        <f t="shared" si="127"/>
        <v>714976.42503882176</v>
      </c>
      <c r="BX66" s="37">
        <f t="shared" si="127"/>
        <v>743078.55082741182</v>
      </c>
      <c r="BY66" s="37">
        <f t="shared" si="127"/>
        <v>772285.22978192568</v>
      </c>
      <c r="BZ66" s="37">
        <f t="shared" si="127"/>
        <v>802639.87632964028</v>
      </c>
      <c r="CA66" s="37">
        <f t="shared" si="127"/>
        <v>834187.61130052328</v>
      </c>
      <c r="CB66" s="37">
        <f t="shared" si="127"/>
        <v>866975.32899733807</v>
      </c>
      <c r="CC66" s="37">
        <f t="shared" ref="CC66:DC66" si="128">CA65*$C$32*$C$33</f>
        <v>901051.76690193685</v>
      </c>
      <c r="CD66" s="37">
        <f t="shared" si="128"/>
        <v>936467.5781213541</v>
      </c>
      <c r="CE66" s="37">
        <f t="shared" si="128"/>
        <v>973275.40668140003</v>
      </c>
      <c r="CF66" s="37">
        <f t="shared" si="128"/>
        <v>1011529.9657796483</v>
      </c>
      <c r="CG66" s="37">
        <f t="shared" si="128"/>
        <v>1051288.1191141785</v>
      </c>
      <c r="CH66" s="37">
        <f t="shared" si="128"/>
        <v>1092608.9654089259</v>
      </c>
      <c r="CI66" s="37">
        <f t="shared" si="128"/>
        <v>1135553.9262613005</v>
      </c>
      <c r="CJ66" s="37">
        <f t="shared" si="128"/>
        <v>1180186.8374426581</v>
      </c>
      <c r="CK66" s="37">
        <f t="shared" si="128"/>
        <v>1226574.0437873304</v>
      </c>
      <c r="CL66" s="37">
        <f t="shared" si="128"/>
        <v>1274784.4978112648</v>
      </c>
      <c r="CM66" s="37">
        <f t="shared" si="128"/>
        <v>1324889.8622068693</v>
      </c>
      <c r="CN66" s="37">
        <f t="shared" si="128"/>
        <v>1376964.6163664104</v>
      </c>
      <c r="CO66" s="37">
        <f t="shared" si="128"/>
        <v>1431086.1670923191</v>
      </c>
      <c r="CP66" s="37">
        <f t="shared" si="128"/>
        <v>1487334.9636589414</v>
      </c>
      <c r="CQ66" s="37">
        <f t="shared" si="128"/>
        <v>1545794.6173968141</v>
      </c>
      <c r="CR66" s="37">
        <f t="shared" si="128"/>
        <v>1606552.0259771766</v>
      </c>
      <c r="CS66" s="37">
        <f t="shared" si="128"/>
        <v>1669697.5025814904</v>
      </c>
      <c r="CT66" s="37">
        <f t="shared" si="128"/>
        <v>1735324.9101479594</v>
      </c>
      <c r="CU66" s="37">
        <f t="shared" si="128"/>
        <v>1803531.8008946071</v>
      </c>
      <c r="CV66" s="37">
        <f t="shared" si="128"/>
        <v>1874419.5613263033</v>
      </c>
      <c r="CW66" s="37">
        <f t="shared" si="128"/>
        <v>1948093.5629412872</v>
      </c>
      <c r="CX66" s="37">
        <f t="shared" si="128"/>
        <v>2024663.3188612056</v>
      </c>
      <c r="CY66" s="37">
        <f t="shared" si="128"/>
        <v>2104242.6466174913</v>
      </c>
      <c r="CZ66" s="37">
        <f t="shared" si="128"/>
        <v>2186949.8373360489</v>
      </c>
      <c r="DA66" s="37">
        <f t="shared" si="128"/>
        <v>2272907.8315717597</v>
      </c>
      <c r="DB66" s="37">
        <f t="shared" si="128"/>
        <v>2362244.4020541119</v>
      </c>
      <c r="DC66" s="37">
        <f t="shared" si="128"/>
        <v>2455092.3436156996</v>
      </c>
    </row>
    <row r="67" spans="4:107" s="12" customFormat="1" ht="12" customHeight="1">
      <c r="D67" s="11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>
        <f>AV66*$C$33</f>
        <v>242933.62230967928</v>
      </c>
      <c r="AX67" s="37">
        <f t="shared" ref="AX67:CC67" si="129">AV66*$C$32*$C$33</f>
        <v>252482.12065639574</v>
      </c>
      <c r="AY67" s="37">
        <f t="shared" si="129"/>
        <v>262405.92242883984</v>
      </c>
      <c r="AZ67" s="37">
        <f t="shared" si="129"/>
        <v>272719.77891629795</v>
      </c>
      <c r="BA67" s="37">
        <f t="shared" si="129"/>
        <v>283439.02120701561</v>
      </c>
      <c r="BB67" s="37">
        <f t="shared" si="129"/>
        <v>294579.58297717734</v>
      </c>
      <c r="BC67" s="37">
        <f t="shared" si="129"/>
        <v>306158.02417560644</v>
      </c>
      <c r="BD67" s="37">
        <f t="shared" si="129"/>
        <v>318191.5556393913</v>
      </c>
      <c r="BE67" s="37">
        <f t="shared" si="129"/>
        <v>330698.0646770281</v>
      </c>
      <c r="BF67" s="37">
        <f t="shared" si="129"/>
        <v>343696.14165710838</v>
      </c>
      <c r="BG67" s="37">
        <f t="shared" si="129"/>
        <v>357205.10764207266</v>
      </c>
      <c r="BH67" s="37">
        <f t="shared" si="129"/>
        <v>371245.04310811224</v>
      </c>
      <c r="BI67" s="37">
        <f t="shared" si="129"/>
        <v>385836.81779389718</v>
      </c>
      <c r="BJ67" s="37">
        <f t="shared" si="129"/>
        <v>401002.1217225194</v>
      </c>
      <c r="BK67" s="37">
        <f t="shared" si="129"/>
        <v>416763.49744274124</v>
      </c>
      <c r="BL67" s="37">
        <f t="shared" si="129"/>
        <v>433144.37353749166</v>
      </c>
      <c r="BM67" s="37">
        <f t="shared" si="129"/>
        <v>450169.09944941226</v>
      </c>
      <c r="BN67" s="37">
        <f t="shared" si="129"/>
        <v>467862.98167521623</v>
      </c>
      <c r="BO67" s="37">
        <f t="shared" si="129"/>
        <v>486252.32138267282</v>
      </c>
      <c r="BP67" s="37">
        <f t="shared" si="129"/>
        <v>505364.45350611769</v>
      </c>
      <c r="BQ67" s="37">
        <f t="shared" si="129"/>
        <v>525227.78737861547</v>
      </c>
      <c r="BR67" s="37">
        <f t="shared" si="129"/>
        <v>545871.84896117041</v>
      </c>
      <c r="BS67" s="37">
        <f t="shared" si="129"/>
        <v>567327.32473175181</v>
      </c>
      <c r="BT67" s="37">
        <f t="shared" si="129"/>
        <v>589626.10729937325</v>
      </c>
      <c r="BU67" s="37">
        <f t="shared" si="129"/>
        <v>612801.34281103895</v>
      </c>
      <c r="BV67" s="37">
        <f t="shared" si="129"/>
        <v>636887.48022201401</v>
      </c>
      <c r="BW67" s="37">
        <f t="shared" si="129"/>
        <v>661920.32250266068</v>
      </c>
      <c r="BX67" s="37">
        <f t="shared" si="129"/>
        <v>687937.07985795883</v>
      </c>
      <c r="BY67" s="37">
        <f t="shared" si="129"/>
        <v>714976.42503882176</v>
      </c>
      <c r="BZ67" s="37">
        <f t="shared" si="129"/>
        <v>743078.55082741182</v>
      </c>
      <c r="CA67" s="37">
        <f t="shared" si="129"/>
        <v>772285.22978192568</v>
      </c>
      <c r="CB67" s="37">
        <f t="shared" si="129"/>
        <v>802639.87632964028</v>
      </c>
      <c r="CC67" s="37">
        <f t="shared" si="129"/>
        <v>834187.61130052328</v>
      </c>
      <c r="CD67" s="37">
        <f t="shared" ref="CD67:DC67" si="130">CB66*$C$32*$C$33</f>
        <v>866975.32899733807</v>
      </c>
      <c r="CE67" s="37">
        <f t="shared" si="130"/>
        <v>901051.76690193685</v>
      </c>
      <c r="CF67" s="37">
        <f t="shared" si="130"/>
        <v>936467.5781213541</v>
      </c>
      <c r="CG67" s="37">
        <f t="shared" si="130"/>
        <v>973275.40668140003</v>
      </c>
      <c r="CH67" s="37">
        <f t="shared" si="130"/>
        <v>1011529.9657796483</v>
      </c>
      <c r="CI67" s="37">
        <f t="shared" si="130"/>
        <v>1051288.1191141785</v>
      </c>
      <c r="CJ67" s="37">
        <f t="shared" si="130"/>
        <v>1092608.9654089259</v>
      </c>
      <c r="CK67" s="37">
        <f t="shared" si="130"/>
        <v>1135553.9262613005</v>
      </c>
      <c r="CL67" s="37">
        <f t="shared" si="130"/>
        <v>1180186.8374426581</v>
      </c>
      <c r="CM67" s="37">
        <f t="shared" si="130"/>
        <v>1226574.0437873304</v>
      </c>
      <c r="CN67" s="37">
        <f t="shared" si="130"/>
        <v>1274784.4978112648</v>
      </c>
      <c r="CO67" s="37">
        <f t="shared" si="130"/>
        <v>1324889.8622068693</v>
      </c>
      <c r="CP67" s="37">
        <f t="shared" si="130"/>
        <v>1376964.6163664104</v>
      </c>
      <c r="CQ67" s="37">
        <f t="shared" si="130"/>
        <v>1431086.1670923191</v>
      </c>
      <c r="CR67" s="37">
        <f t="shared" si="130"/>
        <v>1487334.9636589414</v>
      </c>
      <c r="CS67" s="37">
        <f t="shared" si="130"/>
        <v>1545794.6173968141</v>
      </c>
      <c r="CT67" s="37">
        <f t="shared" si="130"/>
        <v>1606552.0259771766</v>
      </c>
      <c r="CU67" s="37">
        <f t="shared" si="130"/>
        <v>1669697.5025814904</v>
      </c>
      <c r="CV67" s="37">
        <f t="shared" si="130"/>
        <v>1735324.9101479594</v>
      </c>
      <c r="CW67" s="37">
        <f t="shared" si="130"/>
        <v>1803531.8008946071</v>
      </c>
      <c r="CX67" s="37">
        <f t="shared" si="130"/>
        <v>1874419.5613263033</v>
      </c>
      <c r="CY67" s="37">
        <f t="shared" si="130"/>
        <v>1948093.5629412872</v>
      </c>
      <c r="CZ67" s="37">
        <f t="shared" si="130"/>
        <v>2024663.3188612056</v>
      </c>
      <c r="DA67" s="37">
        <f t="shared" si="130"/>
        <v>2104242.6466174913</v>
      </c>
      <c r="DB67" s="37">
        <f t="shared" si="130"/>
        <v>2186949.8373360489</v>
      </c>
      <c r="DC67" s="37">
        <f t="shared" si="130"/>
        <v>2272907.8315717597</v>
      </c>
    </row>
    <row r="68" spans="4:107" s="12" customFormat="1" ht="12" customHeight="1">
      <c r="D68" s="11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>
        <f>AW67*$C$33</f>
        <v>233746.23397122882</v>
      </c>
      <c r="AY68" s="37">
        <f t="shared" ref="AY68:CD68" si="131">AW67*$C$32*$C$33</f>
        <v>242933.62230967928</v>
      </c>
      <c r="AZ68" s="37">
        <f t="shared" si="131"/>
        <v>252482.12065639574</v>
      </c>
      <c r="BA68" s="37">
        <f t="shared" si="131"/>
        <v>262405.92242883984</v>
      </c>
      <c r="BB68" s="37">
        <f t="shared" si="131"/>
        <v>272719.77891629795</v>
      </c>
      <c r="BC68" s="37">
        <f t="shared" si="131"/>
        <v>283439.02120701561</v>
      </c>
      <c r="BD68" s="37">
        <f t="shared" si="131"/>
        <v>294579.58297717734</v>
      </c>
      <c r="BE68" s="37">
        <f t="shared" si="131"/>
        <v>306158.02417560644</v>
      </c>
      <c r="BF68" s="37">
        <f t="shared" si="131"/>
        <v>318191.5556393913</v>
      </c>
      <c r="BG68" s="37">
        <f t="shared" si="131"/>
        <v>330698.0646770281</v>
      </c>
      <c r="BH68" s="37">
        <f t="shared" si="131"/>
        <v>343696.14165710838</v>
      </c>
      <c r="BI68" s="37">
        <f t="shared" si="131"/>
        <v>357205.10764207266</v>
      </c>
      <c r="BJ68" s="37">
        <f t="shared" si="131"/>
        <v>371245.04310811224</v>
      </c>
      <c r="BK68" s="37">
        <f t="shared" si="131"/>
        <v>385836.81779389718</v>
      </c>
      <c r="BL68" s="37">
        <f t="shared" si="131"/>
        <v>401002.1217225194</v>
      </c>
      <c r="BM68" s="37">
        <f t="shared" si="131"/>
        <v>416763.49744274124</v>
      </c>
      <c r="BN68" s="37">
        <f t="shared" si="131"/>
        <v>433144.37353749166</v>
      </c>
      <c r="BO68" s="37">
        <f t="shared" si="131"/>
        <v>450169.09944941226</v>
      </c>
      <c r="BP68" s="37">
        <f t="shared" si="131"/>
        <v>467862.98167521623</v>
      </c>
      <c r="BQ68" s="37">
        <f t="shared" si="131"/>
        <v>486252.32138267282</v>
      </c>
      <c r="BR68" s="37">
        <f t="shared" si="131"/>
        <v>505364.45350611769</v>
      </c>
      <c r="BS68" s="37">
        <f t="shared" si="131"/>
        <v>525227.78737861547</v>
      </c>
      <c r="BT68" s="37">
        <f t="shared" si="131"/>
        <v>545871.84896117041</v>
      </c>
      <c r="BU68" s="37">
        <f t="shared" si="131"/>
        <v>567327.32473175181</v>
      </c>
      <c r="BV68" s="37">
        <f t="shared" si="131"/>
        <v>589626.10729937325</v>
      </c>
      <c r="BW68" s="37">
        <f t="shared" si="131"/>
        <v>612801.34281103895</v>
      </c>
      <c r="BX68" s="37">
        <f t="shared" si="131"/>
        <v>636887.48022201401</v>
      </c>
      <c r="BY68" s="37">
        <f t="shared" si="131"/>
        <v>661920.32250266068</v>
      </c>
      <c r="BZ68" s="37">
        <f t="shared" si="131"/>
        <v>687937.07985795883</v>
      </c>
      <c r="CA68" s="37">
        <f t="shared" si="131"/>
        <v>714976.42503882176</v>
      </c>
      <c r="CB68" s="37">
        <f t="shared" si="131"/>
        <v>743078.55082741182</v>
      </c>
      <c r="CC68" s="37">
        <f t="shared" si="131"/>
        <v>772285.22978192568</v>
      </c>
      <c r="CD68" s="37">
        <f t="shared" si="131"/>
        <v>802639.87632964028</v>
      </c>
      <c r="CE68" s="37">
        <f t="shared" ref="CE68:DC68" si="132">CC67*$C$32*$C$33</f>
        <v>834187.61130052328</v>
      </c>
      <c r="CF68" s="37">
        <f t="shared" si="132"/>
        <v>866975.32899733807</v>
      </c>
      <c r="CG68" s="37">
        <f t="shared" si="132"/>
        <v>901051.76690193685</v>
      </c>
      <c r="CH68" s="37">
        <f t="shared" si="132"/>
        <v>936467.5781213541</v>
      </c>
      <c r="CI68" s="37">
        <f t="shared" si="132"/>
        <v>973275.40668140003</v>
      </c>
      <c r="CJ68" s="37">
        <f t="shared" si="132"/>
        <v>1011529.9657796483</v>
      </c>
      <c r="CK68" s="37">
        <f t="shared" si="132"/>
        <v>1051288.1191141785</v>
      </c>
      <c r="CL68" s="37">
        <f t="shared" si="132"/>
        <v>1092608.9654089259</v>
      </c>
      <c r="CM68" s="37">
        <f t="shared" si="132"/>
        <v>1135553.9262613005</v>
      </c>
      <c r="CN68" s="37">
        <f t="shared" si="132"/>
        <v>1180186.8374426581</v>
      </c>
      <c r="CO68" s="37">
        <f t="shared" si="132"/>
        <v>1226574.0437873304</v>
      </c>
      <c r="CP68" s="37">
        <f t="shared" si="132"/>
        <v>1274784.4978112648</v>
      </c>
      <c r="CQ68" s="37">
        <f t="shared" si="132"/>
        <v>1324889.8622068693</v>
      </c>
      <c r="CR68" s="37">
        <f t="shared" si="132"/>
        <v>1376964.6163664104</v>
      </c>
      <c r="CS68" s="37">
        <f t="shared" si="132"/>
        <v>1431086.1670923191</v>
      </c>
      <c r="CT68" s="37">
        <f t="shared" si="132"/>
        <v>1487334.9636589414</v>
      </c>
      <c r="CU68" s="37">
        <f t="shared" si="132"/>
        <v>1545794.6173968141</v>
      </c>
      <c r="CV68" s="37">
        <f t="shared" si="132"/>
        <v>1606552.0259771766</v>
      </c>
      <c r="CW68" s="37">
        <f t="shared" si="132"/>
        <v>1669697.5025814904</v>
      </c>
      <c r="CX68" s="37">
        <f t="shared" si="132"/>
        <v>1735324.9101479594</v>
      </c>
      <c r="CY68" s="37">
        <f t="shared" si="132"/>
        <v>1803531.8008946071</v>
      </c>
      <c r="CZ68" s="37">
        <f t="shared" si="132"/>
        <v>1874419.5613263033</v>
      </c>
      <c r="DA68" s="37">
        <f t="shared" si="132"/>
        <v>1948093.5629412872</v>
      </c>
      <c r="DB68" s="37">
        <f t="shared" si="132"/>
        <v>2024663.3188612056</v>
      </c>
      <c r="DC68" s="37">
        <f t="shared" si="132"/>
        <v>2104242.6466174913</v>
      </c>
    </row>
    <row r="69" spans="4:107" s="12" customFormat="1" ht="12" customHeight="1"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>
        <f>AX68*$C$33</f>
        <v>224906.2989975246</v>
      </c>
      <c r="AZ69" s="37">
        <f t="shared" ref="AZ69:CE69" si="133">AX68*$C$32*$C$33</f>
        <v>233746.23397122882</v>
      </c>
      <c r="BA69" s="37">
        <f t="shared" si="133"/>
        <v>242933.62230967928</v>
      </c>
      <c r="BB69" s="37">
        <f t="shared" si="133"/>
        <v>252482.12065639574</v>
      </c>
      <c r="BC69" s="37">
        <f t="shared" si="133"/>
        <v>262405.92242883984</v>
      </c>
      <c r="BD69" s="37">
        <f t="shared" si="133"/>
        <v>272719.77891629795</v>
      </c>
      <c r="BE69" s="37">
        <f t="shared" si="133"/>
        <v>283439.02120701561</v>
      </c>
      <c r="BF69" s="37">
        <f t="shared" si="133"/>
        <v>294579.58297717734</v>
      </c>
      <c r="BG69" s="37">
        <f t="shared" si="133"/>
        <v>306158.02417560644</v>
      </c>
      <c r="BH69" s="37">
        <f t="shared" si="133"/>
        <v>318191.5556393913</v>
      </c>
      <c r="BI69" s="37">
        <f t="shared" si="133"/>
        <v>330698.0646770281</v>
      </c>
      <c r="BJ69" s="37">
        <f t="shared" si="133"/>
        <v>343696.14165710838</v>
      </c>
      <c r="BK69" s="37">
        <f t="shared" si="133"/>
        <v>357205.10764207266</v>
      </c>
      <c r="BL69" s="37">
        <f t="shared" si="133"/>
        <v>371245.04310811224</v>
      </c>
      <c r="BM69" s="37">
        <f t="shared" si="133"/>
        <v>385836.81779389718</v>
      </c>
      <c r="BN69" s="37">
        <f t="shared" si="133"/>
        <v>401002.1217225194</v>
      </c>
      <c r="BO69" s="37">
        <f t="shared" si="133"/>
        <v>416763.49744274124</v>
      </c>
      <c r="BP69" s="37">
        <f t="shared" si="133"/>
        <v>433144.37353749166</v>
      </c>
      <c r="BQ69" s="37">
        <f t="shared" si="133"/>
        <v>450169.09944941226</v>
      </c>
      <c r="BR69" s="37">
        <f t="shared" si="133"/>
        <v>467862.98167521623</v>
      </c>
      <c r="BS69" s="37">
        <f t="shared" si="133"/>
        <v>486252.32138267282</v>
      </c>
      <c r="BT69" s="37">
        <f t="shared" si="133"/>
        <v>505364.45350611769</v>
      </c>
      <c r="BU69" s="37">
        <f t="shared" si="133"/>
        <v>525227.78737861547</v>
      </c>
      <c r="BV69" s="37">
        <f t="shared" si="133"/>
        <v>545871.84896117041</v>
      </c>
      <c r="BW69" s="37">
        <f t="shared" si="133"/>
        <v>567327.32473175181</v>
      </c>
      <c r="BX69" s="37">
        <f t="shared" si="133"/>
        <v>589626.10729937325</v>
      </c>
      <c r="BY69" s="37">
        <f t="shared" si="133"/>
        <v>612801.34281103895</v>
      </c>
      <c r="BZ69" s="37">
        <f t="shared" si="133"/>
        <v>636887.48022201401</v>
      </c>
      <c r="CA69" s="37">
        <f t="shared" si="133"/>
        <v>661920.32250266068</v>
      </c>
      <c r="CB69" s="37">
        <f t="shared" si="133"/>
        <v>687937.07985795883</v>
      </c>
      <c r="CC69" s="37">
        <f t="shared" si="133"/>
        <v>714976.42503882176</v>
      </c>
      <c r="CD69" s="37">
        <f t="shared" si="133"/>
        <v>743078.55082741182</v>
      </c>
      <c r="CE69" s="37">
        <f t="shared" si="133"/>
        <v>772285.22978192568</v>
      </c>
      <c r="CF69" s="37">
        <f t="shared" ref="CF69:DC69" si="134">CD68*$C$32*$C$33</f>
        <v>802639.87632964028</v>
      </c>
      <c r="CG69" s="37">
        <f t="shared" si="134"/>
        <v>834187.61130052328</v>
      </c>
      <c r="CH69" s="37">
        <f t="shared" si="134"/>
        <v>866975.32899733807</v>
      </c>
      <c r="CI69" s="37">
        <f t="shared" si="134"/>
        <v>901051.76690193685</v>
      </c>
      <c r="CJ69" s="37">
        <f t="shared" si="134"/>
        <v>936467.5781213541</v>
      </c>
      <c r="CK69" s="37">
        <f t="shared" si="134"/>
        <v>973275.40668140003</v>
      </c>
      <c r="CL69" s="37">
        <f t="shared" si="134"/>
        <v>1011529.9657796483</v>
      </c>
      <c r="CM69" s="37">
        <f t="shared" si="134"/>
        <v>1051288.1191141785</v>
      </c>
      <c r="CN69" s="37">
        <f t="shared" si="134"/>
        <v>1092608.9654089259</v>
      </c>
      <c r="CO69" s="37">
        <f t="shared" si="134"/>
        <v>1135553.9262613005</v>
      </c>
      <c r="CP69" s="37">
        <f t="shared" si="134"/>
        <v>1180186.8374426581</v>
      </c>
      <c r="CQ69" s="37">
        <f t="shared" si="134"/>
        <v>1226574.0437873304</v>
      </c>
      <c r="CR69" s="37">
        <f t="shared" si="134"/>
        <v>1274784.4978112648</v>
      </c>
      <c r="CS69" s="37">
        <f t="shared" si="134"/>
        <v>1324889.8622068693</v>
      </c>
      <c r="CT69" s="37">
        <f t="shared" si="134"/>
        <v>1376964.6163664104</v>
      </c>
      <c r="CU69" s="37">
        <f t="shared" si="134"/>
        <v>1431086.1670923191</v>
      </c>
      <c r="CV69" s="37">
        <f t="shared" si="134"/>
        <v>1487334.9636589414</v>
      </c>
      <c r="CW69" s="37">
        <f t="shared" si="134"/>
        <v>1545794.6173968141</v>
      </c>
      <c r="CX69" s="37">
        <f t="shared" si="134"/>
        <v>1606552.0259771766</v>
      </c>
      <c r="CY69" s="37">
        <f t="shared" si="134"/>
        <v>1669697.5025814904</v>
      </c>
      <c r="CZ69" s="37">
        <f t="shared" si="134"/>
        <v>1735324.9101479594</v>
      </c>
      <c r="DA69" s="37">
        <f t="shared" si="134"/>
        <v>1803531.8008946071</v>
      </c>
      <c r="DB69" s="37">
        <f t="shared" si="134"/>
        <v>1874419.5613263033</v>
      </c>
      <c r="DC69" s="37">
        <f t="shared" si="134"/>
        <v>1948093.5629412872</v>
      </c>
    </row>
    <row r="70" spans="4:107" s="12" customFormat="1" ht="12" customHeight="1"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>
        <f>AY69*$C$33</f>
        <v>216400.67721899657</v>
      </c>
      <c r="BA70" s="37">
        <f t="shared" ref="BA70:CF70" si="135">AY69*$C$32*$C$33</f>
        <v>224906.29899752457</v>
      </c>
      <c r="BB70" s="37">
        <f t="shared" si="135"/>
        <v>233746.23397122882</v>
      </c>
      <c r="BC70" s="37">
        <f t="shared" si="135"/>
        <v>242933.62230967928</v>
      </c>
      <c r="BD70" s="37">
        <f t="shared" si="135"/>
        <v>252482.12065639574</v>
      </c>
      <c r="BE70" s="37">
        <f t="shared" si="135"/>
        <v>262405.92242883984</v>
      </c>
      <c r="BF70" s="37">
        <f t="shared" si="135"/>
        <v>272719.77891629795</v>
      </c>
      <c r="BG70" s="37">
        <f t="shared" si="135"/>
        <v>283439.02120701561</v>
      </c>
      <c r="BH70" s="37">
        <f t="shared" si="135"/>
        <v>294579.58297717734</v>
      </c>
      <c r="BI70" s="37">
        <f t="shared" si="135"/>
        <v>306158.02417560644</v>
      </c>
      <c r="BJ70" s="37">
        <f t="shared" si="135"/>
        <v>318191.5556393913</v>
      </c>
      <c r="BK70" s="37">
        <f t="shared" si="135"/>
        <v>330698.0646770281</v>
      </c>
      <c r="BL70" s="37">
        <f t="shared" si="135"/>
        <v>343696.14165710838</v>
      </c>
      <c r="BM70" s="37">
        <f t="shared" si="135"/>
        <v>357205.10764207266</v>
      </c>
      <c r="BN70" s="37">
        <f t="shared" si="135"/>
        <v>371245.04310811224</v>
      </c>
      <c r="BO70" s="37">
        <f t="shared" si="135"/>
        <v>385836.81779389718</v>
      </c>
      <c r="BP70" s="37">
        <f t="shared" si="135"/>
        <v>401002.1217225194</v>
      </c>
      <c r="BQ70" s="37">
        <f t="shared" si="135"/>
        <v>416763.49744274124</v>
      </c>
      <c r="BR70" s="37">
        <f t="shared" si="135"/>
        <v>433144.37353749166</v>
      </c>
      <c r="BS70" s="37">
        <f t="shared" si="135"/>
        <v>450169.09944941226</v>
      </c>
      <c r="BT70" s="37">
        <f t="shared" si="135"/>
        <v>467862.98167521623</v>
      </c>
      <c r="BU70" s="37">
        <f t="shared" si="135"/>
        <v>486252.32138267282</v>
      </c>
      <c r="BV70" s="37">
        <f t="shared" si="135"/>
        <v>505364.45350611769</v>
      </c>
      <c r="BW70" s="37">
        <f t="shared" si="135"/>
        <v>525227.78737861547</v>
      </c>
      <c r="BX70" s="37">
        <f t="shared" si="135"/>
        <v>545871.84896117041</v>
      </c>
      <c r="BY70" s="37">
        <f t="shared" si="135"/>
        <v>567327.32473175181</v>
      </c>
      <c r="BZ70" s="37">
        <f t="shared" si="135"/>
        <v>589626.10729937325</v>
      </c>
      <c r="CA70" s="37">
        <f t="shared" si="135"/>
        <v>612801.34281103895</v>
      </c>
      <c r="CB70" s="37">
        <f t="shared" si="135"/>
        <v>636887.48022201401</v>
      </c>
      <c r="CC70" s="37">
        <f t="shared" si="135"/>
        <v>661920.32250266068</v>
      </c>
      <c r="CD70" s="37">
        <f t="shared" si="135"/>
        <v>687937.07985795883</v>
      </c>
      <c r="CE70" s="37">
        <f t="shared" si="135"/>
        <v>714976.42503882176</v>
      </c>
      <c r="CF70" s="37">
        <f t="shared" si="135"/>
        <v>743078.55082741182</v>
      </c>
      <c r="CG70" s="37">
        <f t="shared" ref="CG70:DC70" si="136">CE69*$C$32*$C$33</f>
        <v>772285.22978192568</v>
      </c>
      <c r="CH70" s="37">
        <f t="shared" si="136"/>
        <v>802639.87632964028</v>
      </c>
      <c r="CI70" s="37">
        <f t="shared" si="136"/>
        <v>834187.61130052328</v>
      </c>
      <c r="CJ70" s="37">
        <f t="shared" si="136"/>
        <v>866975.32899733807</v>
      </c>
      <c r="CK70" s="37">
        <f t="shared" si="136"/>
        <v>901051.76690193685</v>
      </c>
      <c r="CL70" s="37">
        <f t="shared" si="136"/>
        <v>936467.5781213541</v>
      </c>
      <c r="CM70" s="37">
        <f t="shared" si="136"/>
        <v>973275.40668140003</v>
      </c>
      <c r="CN70" s="37">
        <f t="shared" si="136"/>
        <v>1011529.9657796483</v>
      </c>
      <c r="CO70" s="37">
        <f t="shared" si="136"/>
        <v>1051288.1191141785</v>
      </c>
      <c r="CP70" s="37">
        <f t="shared" si="136"/>
        <v>1092608.9654089259</v>
      </c>
      <c r="CQ70" s="37">
        <f t="shared" si="136"/>
        <v>1135553.9262613005</v>
      </c>
      <c r="CR70" s="37">
        <f t="shared" si="136"/>
        <v>1180186.8374426581</v>
      </c>
      <c r="CS70" s="37">
        <f t="shared" si="136"/>
        <v>1226574.0437873304</v>
      </c>
      <c r="CT70" s="37">
        <f t="shared" si="136"/>
        <v>1274784.4978112648</v>
      </c>
      <c r="CU70" s="37">
        <f t="shared" si="136"/>
        <v>1324889.8622068693</v>
      </c>
      <c r="CV70" s="37">
        <f t="shared" si="136"/>
        <v>1376964.6163664104</v>
      </c>
      <c r="CW70" s="37">
        <f t="shared" si="136"/>
        <v>1431086.1670923191</v>
      </c>
      <c r="CX70" s="37">
        <f t="shared" si="136"/>
        <v>1487334.9636589414</v>
      </c>
      <c r="CY70" s="37">
        <f t="shared" si="136"/>
        <v>1545794.6173968141</v>
      </c>
      <c r="CZ70" s="37">
        <f t="shared" si="136"/>
        <v>1606552.0259771766</v>
      </c>
      <c r="DA70" s="37">
        <f t="shared" si="136"/>
        <v>1669697.5025814904</v>
      </c>
      <c r="DB70" s="37">
        <f t="shared" si="136"/>
        <v>1735324.9101479594</v>
      </c>
      <c r="DC70" s="37">
        <f t="shared" si="136"/>
        <v>1803531.8008946071</v>
      </c>
    </row>
    <row r="71" spans="4:107" s="12" customFormat="1" ht="12" customHeight="1"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>
        <f>AZ70*$C$33</f>
        <v>208216.72540774752</v>
      </c>
      <c r="BB71" s="37">
        <f t="shared" ref="BB71:CG71" si="137">AZ70*$C$32*$C$33</f>
        <v>216400.67721899657</v>
      </c>
      <c r="BC71" s="37">
        <f t="shared" si="137"/>
        <v>224906.29899752454</v>
      </c>
      <c r="BD71" s="37">
        <f t="shared" si="137"/>
        <v>233746.23397122882</v>
      </c>
      <c r="BE71" s="37">
        <f t="shared" si="137"/>
        <v>242933.62230967928</v>
      </c>
      <c r="BF71" s="37">
        <f t="shared" si="137"/>
        <v>252482.12065639574</v>
      </c>
      <c r="BG71" s="37">
        <f t="shared" si="137"/>
        <v>262405.92242883984</v>
      </c>
      <c r="BH71" s="37">
        <f t="shared" si="137"/>
        <v>272719.77891629795</v>
      </c>
      <c r="BI71" s="37">
        <f t="shared" si="137"/>
        <v>283439.02120701561</v>
      </c>
      <c r="BJ71" s="37">
        <f t="shared" si="137"/>
        <v>294579.58297717734</v>
      </c>
      <c r="BK71" s="37">
        <f t="shared" si="137"/>
        <v>306158.02417560644</v>
      </c>
      <c r="BL71" s="37">
        <f t="shared" si="137"/>
        <v>318191.5556393913</v>
      </c>
      <c r="BM71" s="37">
        <f t="shared" si="137"/>
        <v>330698.0646770281</v>
      </c>
      <c r="BN71" s="37">
        <f t="shared" si="137"/>
        <v>343696.14165710838</v>
      </c>
      <c r="BO71" s="37">
        <f t="shared" si="137"/>
        <v>357205.10764207266</v>
      </c>
      <c r="BP71" s="37">
        <f t="shared" si="137"/>
        <v>371245.04310811224</v>
      </c>
      <c r="BQ71" s="37">
        <f t="shared" si="137"/>
        <v>385836.81779389718</v>
      </c>
      <c r="BR71" s="37">
        <f t="shared" si="137"/>
        <v>401002.1217225194</v>
      </c>
      <c r="BS71" s="37">
        <f t="shared" si="137"/>
        <v>416763.49744274124</v>
      </c>
      <c r="BT71" s="37">
        <f t="shared" si="137"/>
        <v>433144.37353749166</v>
      </c>
      <c r="BU71" s="37">
        <f t="shared" si="137"/>
        <v>450169.09944941226</v>
      </c>
      <c r="BV71" s="37">
        <f t="shared" si="137"/>
        <v>467862.98167521623</v>
      </c>
      <c r="BW71" s="37">
        <f t="shared" si="137"/>
        <v>486252.32138267282</v>
      </c>
      <c r="BX71" s="37">
        <f t="shared" si="137"/>
        <v>505364.45350611769</v>
      </c>
      <c r="BY71" s="37">
        <f t="shared" si="137"/>
        <v>525227.78737861547</v>
      </c>
      <c r="BZ71" s="37">
        <f t="shared" si="137"/>
        <v>545871.84896117041</v>
      </c>
      <c r="CA71" s="37">
        <f t="shared" si="137"/>
        <v>567327.32473175181</v>
      </c>
      <c r="CB71" s="37">
        <f t="shared" si="137"/>
        <v>589626.10729937325</v>
      </c>
      <c r="CC71" s="37">
        <f t="shared" si="137"/>
        <v>612801.34281103895</v>
      </c>
      <c r="CD71" s="37">
        <f t="shared" si="137"/>
        <v>636887.48022201401</v>
      </c>
      <c r="CE71" s="37">
        <f t="shared" si="137"/>
        <v>661920.32250266068</v>
      </c>
      <c r="CF71" s="37">
        <f t="shared" si="137"/>
        <v>687937.07985795883</v>
      </c>
      <c r="CG71" s="37">
        <f t="shared" si="137"/>
        <v>714976.42503882176</v>
      </c>
      <c r="CH71" s="37">
        <f t="shared" ref="CH71:DC71" si="138">CF70*$C$32*$C$33</f>
        <v>743078.55082741182</v>
      </c>
      <c r="CI71" s="37">
        <f t="shared" si="138"/>
        <v>772285.22978192568</v>
      </c>
      <c r="CJ71" s="37">
        <f t="shared" si="138"/>
        <v>802639.87632964028</v>
      </c>
      <c r="CK71" s="37">
        <f t="shared" si="138"/>
        <v>834187.61130052328</v>
      </c>
      <c r="CL71" s="37">
        <f t="shared" si="138"/>
        <v>866975.32899733807</v>
      </c>
      <c r="CM71" s="37">
        <f t="shared" si="138"/>
        <v>901051.76690193685</v>
      </c>
      <c r="CN71" s="37">
        <f t="shared" si="138"/>
        <v>936467.5781213541</v>
      </c>
      <c r="CO71" s="37">
        <f t="shared" si="138"/>
        <v>973275.40668140003</v>
      </c>
      <c r="CP71" s="37">
        <f t="shared" si="138"/>
        <v>1011529.9657796483</v>
      </c>
      <c r="CQ71" s="37">
        <f t="shared" si="138"/>
        <v>1051288.1191141785</v>
      </c>
      <c r="CR71" s="37">
        <f t="shared" si="138"/>
        <v>1092608.9654089259</v>
      </c>
      <c r="CS71" s="37">
        <f t="shared" si="138"/>
        <v>1135553.9262613005</v>
      </c>
      <c r="CT71" s="37">
        <f t="shared" si="138"/>
        <v>1180186.8374426581</v>
      </c>
      <c r="CU71" s="37">
        <f t="shared" si="138"/>
        <v>1226574.0437873304</v>
      </c>
      <c r="CV71" s="37">
        <f t="shared" si="138"/>
        <v>1274784.4978112648</v>
      </c>
      <c r="CW71" s="37">
        <f t="shared" si="138"/>
        <v>1324889.8622068693</v>
      </c>
      <c r="CX71" s="37">
        <f t="shared" si="138"/>
        <v>1376964.6163664104</v>
      </c>
      <c r="CY71" s="37">
        <f t="shared" si="138"/>
        <v>1431086.1670923191</v>
      </c>
      <c r="CZ71" s="37">
        <f t="shared" si="138"/>
        <v>1487334.9636589414</v>
      </c>
      <c r="DA71" s="37">
        <f t="shared" si="138"/>
        <v>1545794.6173968141</v>
      </c>
      <c r="DB71" s="37">
        <f t="shared" si="138"/>
        <v>1606552.0259771766</v>
      </c>
      <c r="DC71" s="37">
        <f t="shared" si="138"/>
        <v>1669697.5025814904</v>
      </c>
    </row>
    <row r="72" spans="4:107" s="12" customFormat="1" ht="12" customHeight="1"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>
        <f>BA71*$C$33</f>
        <v>200342.27848395807</v>
      </c>
      <c r="BC72" s="37">
        <f t="shared" ref="BC72:CH72" si="139">BA71*$C$32*$C$33</f>
        <v>208216.72540774752</v>
      </c>
      <c r="BD72" s="37">
        <f t="shared" si="139"/>
        <v>216400.67721899657</v>
      </c>
      <c r="BE72" s="37">
        <f t="shared" si="139"/>
        <v>224906.29899752451</v>
      </c>
      <c r="BF72" s="37">
        <f t="shared" si="139"/>
        <v>233746.23397122882</v>
      </c>
      <c r="BG72" s="37">
        <f t="shared" si="139"/>
        <v>242933.62230967928</v>
      </c>
      <c r="BH72" s="37">
        <f t="shared" si="139"/>
        <v>252482.12065639574</v>
      </c>
      <c r="BI72" s="37">
        <f t="shared" si="139"/>
        <v>262405.92242883984</v>
      </c>
      <c r="BJ72" s="37">
        <f t="shared" si="139"/>
        <v>272719.77891629795</v>
      </c>
      <c r="BK72" s="37">
        <f t="shared" si="139"/>
        <v>283439.02120701561</v>
      </c>
      <c r="BL72" s="37">
        <f t="shared" si="139"/>
        <v>294579.58297717734</v>
      </c>
      <c r="BM72" s="37">
        <f t="shared" si="139"/>
        <v>306158.02417560644</v>
      </c>
      <c r="BN72" s="37">
        <f t="shared" si="139"/>
        <v>318191.5556393913</v>
      </c>
      <c r="BO72" s="37">
        <f t="shared" si="139"/>
        <v>330698.0646770281</v>
      </c>
      <c r="BP72" s="37">
        <f t="shared" si="139"/>
        <v>343696.14165710838</v>
      </c>
      <c r="BQ72" s="37">
        <f t="shared" si="139"/>
        <v>357205.10764207266</v>
      </c>
      <c r="BR72" s="37">
        <f t="shared" si="139"/>
        <v>371245.04310811224</v>
      </c>
      <c r="BS72" s="37">
        <f t="shared" si="139"/>
        <v>385836.81779389718</v>
      </c>
      <c r="BT72" s="37">
        <f t="shared" si="139"/>
        <v>401002.1217225194</v>
      </c>
      <c r="BU72" s="37">
        <f t="shared" si="139"/>
        <v>416763.49744274124</v>
      </c>
      <c r="BV72" s="37">
        <f t="shared" si="139"/>
        <v>433144.37353749166</v>
      </c>
      <c r="BW72" s="37">
        <f t="shared" si="139"/>
        <v>450169.09944941226</v>
      </c>
      <c r="BX72" s="37">
        <f t="shared" si="139"/>
        <v>467862.98167521623</v>
      </c>
      <c r="BY72" s="37">
        <f t="shared" si="139"/>
        <v>486252.32138267282</v>
      </c>
      <c r="BZ72" s="37">
        <f t="shared" si="139"/>
        <v>505364.45350611769</v>
      </c>
      <c r="CA72" s="37">
        <f t="shared" si="139"/>
        <v>525227.78737861547</v>
      </c>
      <c r="CB72" s="37">
        <f t="shared" si="139"/>
        <v>545871.84896117041</v>
      </c>
      <c r="CC72" s="37">
        <f t="shared" si="139"/>
        <v>567327.32473175181</v>
      </c>
      <c r="CD72" s="37">
        <f t="shared" si="139"/>
        <v>589626.10729937325</v>
      </c>
      <c r="CE72" s="37">
        <f t="shared" si="139"/>
        <v>612801.34281103895</v>
      </c>
      <c r="CF72" s="37">
        <f t="shared" si="139"/>
        <v>636887.48022201401</v>
      </c>
      <c r="CG72" s="37">
        <f t="shared" si="139"/>
        <v>661920.32250266068</v>
      </c>
      <c r="CH72" s="37">
        <f t="shared" si="139"/>
        <v>687937.07985795883</v>
      </c>
      <c r="CI72" s="37">
        <f t="shared" ref="CI72:DC72" si="140">CG71*$C$32*$C$33</f>
        <v>714976.42503882176</v>
      </c>
      <c r="CJ72" s="37">
        <f t="shared" si="140"/>
        <v>743078.55082741182</v>
      </c>
      <c r="CK72" s="37">
        <f t="shared" si="140"/>
        <v>772285.22978192568</v>
      </c>
      <c r="CL72" s="37">
        <f t="shared" si="140"/>
        <v>802639.87632964028</v>
      </c>
      <c r="CM72" s="37">
        <f t="shared" si="140"/>
        <v>834187.61130052328</v>
      </c>
      <c r="CN72" s="37">
        <f t="shared" si="140"/>
        <v>866975.32899733807</v>
      </c>
      <c r="CO72" s="37">
        <f t="shared" si="140"/>
        <v>901051.76690193685</v>
      </c>
      <c r="CP72" s="37">
        <f t="shared" si="140"/>
        <v>936467.5781213541</v>
      </c>
      <c r="CQ72" s="37">
        <f t="shared" si="140"/>
        <v>973275.40668140003</v>
      </c>
      <c r="CR72" s="37">
        <f t="shared" si="140"/>
        <v>1011529.9657796483</v>
      </c>
      <c r="CS72" s="37">
        <f t="shared" si="140"/>
        <v>1051288.1191141785</v>
      </c>
      <c r="CT72" s="37">
        <f t="shared" si="140"/>
        <v>1092608.9654089259</v>
      </c>
      <c r="CU72" s="37">
        <f t="shared" si="140"/>
        <v>1135553.9262613005</v>
      </c>
      <c r="CV72" s="37">
        <f t="shared" si="140"/>
        <v>1180186.8374426581</v>
      </c>
      <c r="CW72" s="37">
        <f t="shared" si="140"/>
        <v>1226574.0437873304</v>
      </c>
      <c r="CX72" s="37">
        <f t="shared" si="140"/>
        <v>1274784.4978112648</v>
      </c>
      <c r="CY72" s="37">
        <f t="shared" si="140"/>
        <v>1324889.8622068693</v>
      </c>
      <c r="CZ72" s="37">
        <f t="shared" si="140"/>
        <v>1376964.6163664104</v>
      </c>
      <c r="DA72" s="37">
        <f t="shared" si="140"/>
        <v>1431086.1670923191</v>
      </c>
      <c r="DB72" s="37">
        <f t="shared" si="140"/>
        <v>1487334.9636589414</v>
      </c>
      <c r="DC72" s="37">
        <f t="shared" si="140"/>
        <v>1545794.6173968141</v>
      </c>
    </row>
    <row r="73" spans="4:107" s="12" customFormat="1" ht="12" customHeight="1"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>
        <f>BB72*$C$33</f>
        <v>192765.63143303737</v>
      </c>
      <c r="BD73" s="37">
        <f t="shared" ref="BD73:CI73" si="141">BB72*$C$32*$C$33</f>
        <v>200342.27848395807</v>
      </c>
      <c r="BE73" s="37">
        <f t="shared" si="141"/>
        <v>208216.72540774752</v>
      </c>
      <c r="BF73" s="37">
        <f t="shared" si="141"/>
        <v>216400.67721899657</v>
      </c>
      <c r="BG73" s="37">
        <f t="shared" si="141"/>
        <v>224906.29899752449</v>
      </c>
      <c r="BH73" s="37">
        <f t="shared" si="141"/>
        <v>233746.23397122882</v>
      </c>
      <c r="BI73" s="37">
        <f t="shared" si="141"/>
        <v>242933.62230967928</v>
      </c>
      <c r="BJ73" s="37">
        <f t="shared" si="141"/>
        <v>252482.12065639574</v>
      </c>
      <c r="BK73" s="37">
        <f t="shared" si="141"/>
        <v>262405.92242883984</v>
      </c>
      <c r="BL73" s="37">
        <f t="shared" si="141"/>
        <v>272719.77891629795</v>
      </c>
      <c r="BM73" s="37">
        <f t="shared" si="141"/>
        <v>283439.02120701561</v>
      </c>
      <c r="BN73" s="37">
        <f t="shared" si="141"/>
        <v>294579.58297717734</v>
      </c>
      <c r="BO73" s="37">
        <f t="shared" si="141"/>
        <v>306158.02417560644</v>
      </c>
      <c r="BP73" s="37">
        <f t="shared" si="141"/>
        <v>318191.5556393913</v>
      </c>
      <c r="BQ73" s="37">
        <f t="shared" si="141"/>
        <v>330698.0646770281</v>
      </c>
      <c r="BR73" s="37">
        <f t="shared" si="141"/>
        <v>343696.14165710838</v>
      </c>
      <c r="BS73" s="37">
        <f t="shared" si="141"/>
        <v>357205.10764207266</v>
      </c>
      <c r="BT73" s="37">
        <f t="shared" si="141"/>
        <v>371245.04310811224</v>
      </c>
      <c r="BU73" s="37">
        <f t="shared" si="141"/>
        <v>385836.81779389718</v>
      </c>
      <c r="BV73" s="37">
        <f t="shared" si="141"/>
        <v>401002.1217225194</v>
      </c>
      <c r="BW73" s="37">
        <f t="shared" si="141"/>
        <v>416763.49744274124</v>
      </c>
      <c r="BX73" s="37">
        <f t="shared" si="141"/>
        <v>433144.37353749166</v>
      </c>
      <c r="BY73" s="37">
        <f t="shared" si="141"/>
        <v>450169.09944941226</v>
      </c>
      <c r="BZ73" s="37">
        <f t="shared" si="141"/>
        <v>467862.98167521623</v>
      </c>
      <c r="CA73" s="37">
        <f t="shared" si="141"/>
        <v>486252.32138267282</v>
      </c>
      <c r="CB73" s="37">
        <f t="shared" si="141"/>
        <v>505364.45350611769</v>
      </c>
      <c r="CC73" s="37">
        <f t="shared" si="141"/>
        <v>525227.78737861547</v>
      </c>
      <c r="CD73" s="37">
        <f t="shared" si="141"/>
        <v>545871.84896117041</v>
      </c>
      <c r="CE73" s="37">
        <f t="shared" si="141"/>
        <v>567327.32473175181</v>
      </c>
      <c r="CF73" s="37">
        <f t="shared" si="141"/>
        <v>589626.10729937325</v>
      </c>
      <c r="CG73" s="37">
        <f t="shared" si="141"/>
        <v>612801.34281103895</v>
      </c>
      <c r="CH73" s="37">
        <f t="shared" si="141"/>
        <v>636887.48022201401</v>
      </c>
      <c r="CI73" s="37">
        <f t="shared" si="141"/>
        <v>661920.32250266068</v>
      </c>
      <c r="CJ73" s="37">
        <f t="shared" ref="CJ73:DC73" si="142">CH72*$C$32*$C$33</f>
        <v>687937.07985795883</v>
      </c>
      <c r="CK73" s="37">
        <f t="shared" si="142"/>
        <v>714976.42503882176</v>
      </c>
      <c r="CL73" s="37">
        <f t="shared" si="142"/>
        <v>743078.55082741182</v>
      </c>
      <c r="CM73" s="37">
        <f t="shared" si="142"/>
        <v>772285.22978192568</v>
      </c>
      <c r="CN73" s="37">
        <f t="shared" si="142"/>
        <v>802639.87632964028</v>
      </c>
      <c r="CO73" s="37">
        <f t="shared" si="142"/>
        <v>834187.61130052328</v>
      </c>
      <c r="CP73" s="37">
        <f t="shared" si="142"/>
        <v>866975.32899733807</v>
      </c>
      <c r="CQ73" s="37">
        <f t="shared" si="142"/>
        <v>901051.76690193685</v>
      </c>
      <c r="CR73" s="37">
        <f t="shared" si="142"/>
        <v>936467.5781213541</v>
      </c>
      <c r="CS73" s="37">
        <f t="shared" si="142"/>
        <v>973275.40668140003</v>
      </c>
      <c r="CT73" s="37">
        <f t="shared" si="142"/>
        <v>1011529.9657796483</v>
      </c>
      <c r="CU73" s="37">
        <f t="shared" si="142"/>
        <v>1051288.1191141785</v>
      </c>
      <c r="CV73" s="37">
        <f t="shared" si="142"/>
        <v>1092608.9654089259</v>
      </c>
      <c r="CW73" s="37">
        <f t="shared" si="142"/>
        <v>1135553.9262613005</v>
      </c>
      <c r="CX73" s="37">
        <f t="shared" si="142"/>
        <v>1180186.8374426581</v>
      </c>
      <c r="CY73" s="37">
        <f t="shared" si="142"/>
        <v>1226574.0437873304</v>
      </c>
      <c r="CZ73" s="37">
        <f t="shared" si="142"/>
        <v>1274784.4978112648</v>
      </c>
      <c r="DA73" s="37">
        <f t="shared" si="142"/>
        <v>1324889.8622068693</v>
      </c>
      <c r="DB73" s="37">
        <f t="shared" si="142"/>
        <v>1376964.6163664104</v>
      </c>
      <c r="DC73" s="37">
        <f t="shared" si="142"/>
        <v>1431086.1670923191</v>
      </c>
    </row>
    <row r="74" spans="4:107" s="12" customFormat="1" ht="12" customHeight="1"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>
        <f>BC73*$C$33</f>
        <v>185475.52190664035</v>
      </c>
      <c r="BE74" s="37">
        <f t="shared" ref="BE74:CJ74" si="143">BC73*$C$32*$C$33</f>
        <v>192765.63143303734</v>
      </c>
      <c r="BF74" s="37">
        <f t="shared" si="143"/>
        <v>200342.27848395807</v>
      </c>
      <c r="BG74" s="37">
        <f t="shared" si="143"/>
        <v>208216.72540774752</v>
      </c>
      <c r="BH74" s="37">
        <f t="shared" si="143"/>
        <v>216400.67721899657</v>
      </c>
      <c r="BI74" s="37">
        <f t="shared" si="143"/>
        <v>224906.29899752449</v>
      </c>
      <c r="BJ74" s="37">
        <f t="shared" si="143"/>
        <v>233746.23397122882</v>
      </c>
      <c r="BK74" s="37">
        <f t="shared" si="143"/>
        <v>242933.62230967928</v>
      </c>
      <c r="BL74" s="37">
        <f t="shared" si="143"/>
        <v>252482.12065639574</v>
      </c>
      <c r="BM74" s="37">
        <f t="shared" si="143"/>
        <v>262405.92242883984</v>
      </c>
      <c r="BN74" s="37">
        <f t="shared" si="143"/>
        <v>272719.77891629795</v>
      </c>
      <c r="BO74" s="37">
        <f t="shared" si="143"/>
        <v>283439.02120701561</v>
      </c>
      <c r="BP74" s="37">
        <f t="shared" si="143"/>
        <v>294579.58297717734</v>
      </c>
      <c r="BQ74" s="37">
        <f t="shared" si="143"/>
        <v>306158.02417560644</v>
      </c>
      <c r="BR74" s="37">
        <f t="shared" si="143"/>
        <v>318191.5556393913</v>
      </c>
      <c r="BS74" s="37">
        <f t="shared" si="143"/>
        <v>330698.0646770281</v>
      </c>
      <c r="BT74" s="37">
        <f t="shared" si="143"/>
        <v>343696.14165710838</v>
      </c>
      <c r="BU74" s="37">
        <f t="shared" si="143"/>
        <v>357205.10764207266</v>
      </c>
      <c r="BV74" s="37">
        <f t="shared" si="143"/>
        <v>371245.04310811224</v>
      </c>
      <c r="BW74" s="37">
        <f t="shared" si="143"/>
        <v>385836.81779389718</v>
      </c>
      <c r="BX74" s="37">
        <f t="shared" si="143"/>
        <v>401002.1217225194</v>
      </c>
      <c r="BY74" s="37">
        <f t="shared" si="143"/>
        <v>416763.49744274124</v>
      </c>
      <c r="BZ74" s="37">
        <f t="shared" si="143"/>
        <v>433144.37353749166</v>
      </c>
      <c r="CA74" s="37">
        <f t="shared" si="143"/>
        <v>450169.09944941226</v>
      </c>
      <c r="CB74" s="37">
        <f t="shared" si="143"/>
        <v>467862.98167521623</v>
      </c>
      <c r="CC74" s="37">
        <f t="shared" si="143"/>
        <v>486252.32138267282</v>
      </c>
      <c r="CD74" s="37">
        <f t="shared" si="143"/>
        <v>505364.45350611769</v>
      </c>
      <c r="CE74" s="37">
        <f t="shared" si="143"/>
        <v>525227.78737861547</v>
      </c>
      <c r="CF74" s="37">
        <f t="shared" si="143"/>
        <v>545871.84896117041</v>
      </c>
      <c r="CG74" s="37">
        <f t="shared" si="143"/>
        <v>567327.32473175181</v>
      </c>
      <c r="CH74" s="37">
        <f t="shared" si="143"/>
        <v>589626.10729937325</v>
      </c>
      <c r="CI74" s="37">
        <f t="shared" si="143"/>
        <v>612801.34281103895</v>
      </c>
      <c r="CJ74" s="37">
        <f t="shared" si="143"/>
        <v>636887.48022201401</v>
      </c>
      <c r="CK74" s="37">
        <f t="shared" ref="CK74:DC74" si="144">CI73*$C$32*$C$33</f>
        <v>661920.32250266068</v>
      </c>
      <c r="CL74" s="37">
        <f t="shared" si="144"/>
        <v>687937.07985795883</v>
      </c>
      <c r="CM74" s="37">
        <f t="shared" si="144"/>
        <v>714976.42503882176</v>
      </c>
      <c r="CN74" s="37">
        <f t="shared" si="144"/>
        <v>743078.55082741182</v>
      </c>
      <c r="CO74" s="37">
        <f t="shared" si="144"/>
        <v>772285.22978192568</v>
      </c>
      <c r="CP74" s="37">
        <f t="shared" si="144"/>
        <v>802639.87632964028</v>
      </c>
      <c r="CQ74" s="37">
        <f t="shared" si="144"/>
        <v>834187.61130052328</v>
      </c>
      <c r="CR74" s="37">
        <f t="shared" si="144"/>
        <v>866975.32899733807</v>
      </c>
      <c r="CS74" s="37">
        <f t="shared" si="144"/>
        <v>901051.76690193685</v>
      </c>
      <c r="CT74" s="37">
        <f t="shared" si="144"/>
        <v>936467.5781213541</v>
      </c>
      <c r="CU74" s="37">
        <f t="shared" si="144"/>
        <v>973275.40668140003</v>
      </c>
      <c r="CV74" s="37">
        <f t="shared" si="144"/>
        <v>1011529.9657796483</v>
      </c>
      <c r="CW74" s="37">
        <f t="shared" si="144"/>
        <v>1051288.1191141785</v>
      </c>
      <c r="CX74" s="37">
        <f t="shared" si="144"/>
        <v>1092608.9654089259</v>
      </c>
      <c r="CY74" s="37">
        <f t="shared" si="144"/>
        <v>1135553.9262613005</v>
      </c>
      <c r="CZ74" s="37">
        <f t="shared" si="144"/>
        <v>1180186.8374426581</v>
      </c>
      <c r="DA74" s="37">
        <f t="shared" si="144"/>
        <v>1226574.0437873304</v>
      </c>
      <c r="DB74" s="37">
        <f t="shared" si="144"/>
        <v>1274784.4978112648</v>
      </c>
      <c r="DC74" s="37">
        <f t="shared" si="144"/>
        <v>1324889.8622068693</v>
      </c>
    </row>
    <row r="75" spans="4:107" s="12" customFormat="1" ht="12" customHeight="1"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>
        <f>BD74*$C$33</f>
        <v>178461.11348168852</v>
      </c>
      <c r="BF75" s="37">
        <f t="shared" ref="BF75:CK75" si="145">BD74*$C$32*$C$33</f>
        <v>185475.52190664035</v>
      </c>
      <c r="BG75" s="37">
        <f t="shared" si="145"/>
        <v>192765.63143303731</v>
      </c>
      <c r="BH75" s="37">
        <f t="shared" si="145"/>
        <v>200342.27848395807</v>
      </c>
      <c r="BI75" s="37">
        <f t="shared" si="145"/>
        <v>208216.72540774752</v>
      </c>
      <c r="BJ75" s="37">
        <f t="shared" si="145"/>
        <v>216400.67721899657</v>
      </c>
      <c r="BK75" s="37">
        <f t="shared" si="145"/>
        <v>224906.29899752449</v>
      </c>
      <c r="BL75" s="37">
        <f t="shared" si="145"/>
        <v>233746.23397122882</v>
      </c>
      <c r="BM75" s="37">
        <f t="shared" si="145"/>
        <v>242933.62230967928</v>
      </c>
      <c r="BN75" s="37">
        <f t="shared" si="145"/>
        <v>252482.12065639574</v>
      </c>
      <c r="BO75" s="37">
        <f t="shared" si="145"/>
        <v>262405.92242883984</v>
      </c>
      <c r="BP75" s="37">
        <f t="shared" si="145"/>
        <v>272719.77891629795</v>
      </c>
      <c r="BQ75" s="37">
        <f t="shared" si="145"/>
        <v>283439.02120701561</v>
      </c>
      <c r="BR75" s="37">
        <f t="shared" si="145"/>
        <v>294579.58297717734</v>
      </c>
      <c r="BS75" s="37">
        <f t="shared" si="145"/>
        <v>306158.02417560644</v>
      </c>
      <c r="BT75" s="37">
        <f t="shared" si="145"/>
        <v>318191.5556393913</v>
      </c>
      <c r="BU75" s="37">
        <f t="shared" si="145"/>
        <v>330698.0646770281</v>
      </c>
      <c r="BV75" s="37">
        <f t="shared" si="145"/>
        <v>343696.14165710838</v>
      </c>
      <c r="BW75" s="37">
        <f t="shared" si="145"/>
        <v>357205.10764207266</v>
      </c>
      <c r="BX75" s="37">
        <f t="shared" si="145"/>
        <v>371245.04310811224</v>
      </c>
      <c r="BY75" s="37">
        <f t="shared" si="145"/>
        <v>385836.81779389718</v>
      </c>
      <c r="BZ75" s="37">
        <f t="shared" si="145"/>
        <v>401002.1217225194</v>
      </c>
      <c r="CA75" s="37">
        <f t="shared" si="145"/>
        <v>416763.49744274124</v>
      </c>
      <c r="CB75" s="37">
        <f t="shared" si="145"/>
        <v>433144.37353749166</v>
      </c>
      <c r="CC75" s="37">
        <f t="shared" si="145"/>
        <v>450169.09944941226</v>
      </c>
      <c r="CD75" s="37">
        <f t="shared" si="145"/>
        <v>467862.98167521623</v>
      </c>
      <c r="CE75" s="37">
        <f t="shared" si="145"/>
        <v>486252.32138267282</v>
      </c>
      <c r="CF75" s="37">
        <f t="shared" si="145"/>
        <v>505364.45350611769</v>
      </c>
      <c r="CG75" s="37">
        <f t="shared" si="145"/>
        <v>525227.78737861547</v>
      </c>
      <c r="CH75" s="37">
        <f t="shared" si="145"/>
        <v>545871.84896117041</v>
      </c>
      <c r="CI75" s="37">
        <f t="shared" si="145"/>
        <v>567327.32473175181</v>
      </c>
      <c r="CJ75" s="37">
        <f t="shared" si="145"/>
        <v>589626.10729937325</v>
      </c>
      <c r="CK75" s="37">
        <f t="shared" si="145"/>
        <v>612801.34281103895</v>
      </c>
      <c r="CL75" s="37">
        <f t="shared" ref="CL75:DC75" si="146">CJ74*$C$32*$C$33</f>
        <v>636887.48022201401</v>
      </c>
      <c r="CM75" s="37">
        <f t="shared" si="146"/>
        <v>661920.32250266068</v>
      </c>
      <c r="CN75" s="37">
        <f t="shared" si="146"/>
        <v>687937.07985795883</v>
      </c>
      <c r="CO75" s="37">
        <f t="shared" si="146"/>
        <v>714976.42503882176</v>
      </c>
      <c r="CP75" s="37">
        <f t="shared" si="146"/>
        <v>743078.55082741182</v>
      </c>
      <c r="CQ75" s="37">
        <f t="shared" si="146"/>
        <v>772285.22978192568</v>
      </c>
      <c r="CR75" s="37">
        <f t="shared" si="146"/>
        <v>802639.87632964028</v>
      </c>
      <c r="CS75" s="37">
        <f t="shared" si="146"/>
        <v>834187.61130052328</v>
      </c>
      <c r="CT75" s="37">
        <f t="shared" si="146"/>
        <v>866975.32899733807</v>
      </c>
      <c r="CU75" s="37">
        <f t="shared" si="146"/>
        <v>901051.76690193685</v>
      </c>
      <c r="CV75" s="37">
        <f t="shared" si="146"/>
        <v>936467.5781213541</v>
      </c>
      <c r="CW75" s="37">
        <f t="shared" si="146"/>
        <v>973275.40668140003</v>
      </c>
      <c r="CX75" s="37">
        <f t="shared" si="146"/>
        <v>1011529.9657796483</v>
      </c>
      <c r="CY75" s="37">
        <f t="shared" si="146"/>
        <v>1051288.1191141785</v>
      </c>
      <c r="CZ75" s="37">
        <f t="shared" si="146"/>
        <v>1092608.9654089259</v>
      </c>
      <c r="DA75" s="37">
        <f t="shared" si="146"/>
        <v>1135553.9262613005</v>
      </c>
      <c r="DB75" s="37">
        <f t="shared" si="146"/>
        <v>1180186.8374426581</v>
      </c>
      <c r="DC75" s="37">
        <f t="shared" si="146"/>
        <v>1226574.0437873304</v>
      </c>
    </row>
    <row r="76" spans="4:107" s="12" customFormat="1" ht="12" customHeight="1"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>
        <f>BE75*$C$33</f>
        <v>171711.97955250976</v>
      </c>
      <c r="BG76" s="37">
        <f t="shared" ref="BG76:CL76" si="147">BE75*$C$32*$C$33</f>
        <v>178461.11348168852</v>
      </c>
      <c r="BH76" s="37">
        <f t="shared" si="147"/>
        <v>185475.52190664035</v>
      </c>
      <c r="BI76" s="37">
        <f t="shared" si="147"/>
        <v>192765.63143303728</v>
      </c>
      <c r="BJ76" s="37">
        <f t="shared" si="147"/>
        <v>200342.27848395807</v>
      </c>
      <c r="BK76" s="37">
        <f t="shared" si="147"/>
        <v>208216.72540774752</v>
      </c>
      <c r="BL76" s="37">
        <f t="shared" si="147"/>
        <v>216400.67721899657</v>
      </c>
      <c r="BM76" s="37">
        <f t="shared" si="147"/>
        <v>224906.29899752449</v>
      </c>
      <c r="BN76" s="37">
        <f t="shared" si="147"/>
        <v>233746.23397122882</v>
      </c>
      <c r="BO76" s="37">
        <f t="shared" si="147"/>
        <v>242933.62230967928</v>
      </c>
      <c r="BP76" s="37">
        <f t="shared" si="147"/>
        <v>252482.12065639574</v>
      </c>
      <c r="BQ76" s="37">
        <f t="shared" si="147"/>
        <v>262405.92242883984</v>
      </c>
      <c r="BR76" s="37">
        <f t="shared" si="147"/>
        <v>272719.77891629795</v>
      </c>
      <c r="BS76" s="37">
        <f t="shared" si="147"/>
        <v>283439.02120701561</v>
      </c>
      <c r="BT76" s="37">
        <f t="shared" si="147"/>
        <v>294579.58297717734</v>
      </c>
      <c r="BU76" s="37">
        <f t="shared" si="147"/>
        <v>306158.02417560644</v>
      </c>
      <c r="BV76" s="37">
        <f t="shared" si="147"/>
        <v>318191.5556393913</v>
      </c>
      <c r="BW76" s="37">
        <f t="shared" si="147"/>
        <v>330698.0646770281</v>
      </c>
      <c r="BX76" s="37">
        <f t="shared" si="147"/>
        <v>343696.14165710838</v>
      </c>
      <c r="BY76" s="37">
        <f t="shared" si="147"/>
        <v>357205.10764207266</v>
      </c>
      <c r="BZ76" s="37">
        <f t="shared" si="147"/>
        <v>371245.04310811224</v>
      </c>
      <c r="CA76" s="37">
        <f t="shared" si="147"/>
        <v>385836.81779389718</v>
      </c>
      <c r="CB76" s="37">
        <f t="shared" si="147"/>
        <v>401002.1217225194</v>
      </c>
      <c r="CC76" s="37">
        <f t="shared" si="147"/>
        <v>416763.49744274124</v>
      </c>
      <c r="CD76" s="37">
        <f t="shared" si="147"/>
        <v>433144.37353749166</v>
      </c>
      <c r="CE76" s="37">
        <f t="shared" si="147"/>
        <v>450169.09944941226</v>
      </c>
      <c r="CF76" s="37">
        <f t="shared" si="147"/>
        <v>467862.98167521623</v>
      </c>
      <c r="CG76" s="37">
        <f t="shared" si="147"/>
        <v>486252.32138267282</v>
      </c>
      <c r="CH76" s="37">
        <f t="shared" si="147"/>
        <v>505364.45350611769</v>
      </c>
      <c r="CI76" s="37">
        <f t="shared" si="147"/>
        <v>525227.78737861547</v>
      </c>
      <c r="CJ76" s="37">
        <f t="shared" si="147"/>
        <v>545871.84896117041</v>
      </c>
      <c r="CK76" s="37">
        <f t="shared" si="147"/>
        <v>567327.32473175181</v>
      </c>
      <c r="CL76" s="37">
        <f t="shared" si="147"/>
        <v>589626.10729937325</v>
      </c>
      <c r="CM76" s="37">
        <f t="shared" ref="CM76:DC76" si="148">CK75*$C$32*$C$33</f>
        <v>612801.34281103895</v>
      </c>
      <c r="CN76" s="37">
        <f t="shared" si="148"/>
        <v>636887.48022201401</v>
      </c>
      <c r="CO76" s="37">
        <f t="shared" si="148"/>
        <v>661920.32250266068</v>
      </c>
      <c r="CP76" s="37">
        <f t="shared" si="148"/>
        <v>687937.07985795883</v>
      </c>
      <c r="CQ76" s="37">
        <f t="shared" si="148"/>
        <v>714976.42503882176</v>
      </c>
      <c r="CR76" s="37">
        <f t="shared" si="148"/>
        <v>743078.55082741182</v>
      </c>
      <c r="CS76" s="37">
        <f t="shared" si="148"/>
        <v>772285.22978192568</v>
      </c>
      <c r="CT76" s="37">
        <f t="shared" si="148"/>
        <v>802639.87632964028</v>
      </c>
      <c r="CU76" s="37">
        <f t="shared" si="148"/>
        <v>834187.61130052328</v>
      </c>
      <c r="CV76" s="37">
        <f t="shared" si="148"/>
        <v>866975.32899733807</v>
      </c>
      <c r="CW76" s="37">
        <f t="shared" si="148"/>
        <v>901051.76690193685</v>
      </c>
      <c r="CX76" s="37">
        <f t="shared" si="148"/>
        <v>936467.5781213541</v>
      </c>
      <c r="CY76" s="37">
        <f t="shared" si="148"/>
        <v>973275.40668140003</v>
      </c>
      <c r="CZ76" s="37">
        <f t="shared" si="148"/>
        <v>1011529.9657796483</v>
      </c>
      <c r="DA76" s="37">
        <f t="shared" si="148"/>
        <v>1051288.1191141785</v>
      </c>
      <c r="DB76" s="37">
        <f t="shared" si="148"/>
        <v>1092608.9654089259</v>
      </c>
      <c r="DC76" s="37">
        <f t="shared" si="148"/>
        <v>1135553.9262613005</v>
      </c>
    </row>
    <row r="77" spans="4:107" s="12" customFormat="1" ht="12" customHeight="1"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>
        <f>BF76*$C$33</f>
        <v>165218.08783215351</v>
      </c>
      <c r="BH77" s="37">
        <f t="shared" ref="BH77:DC77" si="149">BF76*$C$32*$C$33</f>
        <v>171711.97955250973</v>
      </c>
      <c r="BI77" s="37">
        <f t="shared" si="149"/>
        <v>178461.11348168852</v>
      </c>
      <c r="BJ77" s="37">
        <f t="shared" si="149"/>
        <v>185475.52190664035</v>
      </c>
      <c r="BK77" s="37">
        <f t="shared" si="149"/>
        <v>192765.63143303726</v>
      </c>
      <c r="BL77" s="37">
        <f t="shared" si="149"/>
        <v>200342.27848395807</v>
      </c>
      <c r="BM77" s="37">
        <f t="shared" si="149"/>
        <v>208216.72540774752</v>
      </c>
      <c r="BN77" s="37">
        <f t="shared" si="149"/>
        <v>216400.67721899657</v>
      </c>
      <c r="BO77" s="37">
        <f t="shared" si="149"/>
        <v>224906.29899752449</v>
      </c>
      <c r="BP77" s="37">
        <f t="shared" si="149"/>
        <v>233746.23397122882</v>
      </c>
      <c r="BQ77" s="37">
        <f t="shared" si="149"/>
        <v>242933.62230967928</v>
      </c>
      <c r="BR77" s="37">
        <f t="shared" si="149"/>
        <v>252482.12065639574</v>
      </c>
      <c r="BS77" s="37">
        <f t="shared" si="149"/>
        <v>262405.92242883984</v>
      </c>
      <c r="BT77" s="37">
        <f t="shared" si="149"/>
        <v>272719.77891629795</v>
      </c>
      <c r="BU77" s="37">
        <f t="shared" si="149"/>
        <v>283439.02120701561</v>
      </c>
      <c r="BV77" s="37">
        <f t="shared" si="149"/>
        <v>294579.58297717734</v>
      </c>
      <c r="BW77" s="37">
        <f t="shared" si="149"/>
        <v>306158.02417560644</v>
      </c>
      <c r="BX77" s="37">
        <f t="shared" si="149"/>
        <v>318191.5556393913</v>
      </c>
      <c r="BY77" s="37">
        <f t="shared" si="149"/>
        <v>330698.0646770281</v>
      </c>
      <c r="BZ77" s="37">
        <f t="shared" si="149"/>
        <v>343696.14165710838</v>
      </c>
      <c r="CA77" s="37">
        <f t="shared" si="149"/>
        <v>357205.10764207266</v>
      </c>
      <c r="CB77" s="37">
        <f t="shared" si="149"/>
        <v>371245.04310811224</v>
      </c>
      <c r="CC77" s="37">
        <f t="shared" si="149"/>
        <v>385836.81779389718</v>
      </c>
      <c r="CD77" s="37">
        <f t="shared" si="149"/>
        <v>401002.1217225194</v>
      </c>
      <c r="CE77" s="37">
        <f t="shared" si="149"/>
        <v>416763.49744274124</v>
      </c>
      <c r="CF77" s="37">
        <f t="shared" si="149"/>
        <v>433144.37353749166</v>
      </c>
      <c r="CG77" s="37">
        <f t="shared" si="149"/>
        <v>450169.09944941226</v>
      </c>
      <c r="CH77" s="37">
        <f t="shared" si="149"/>
        <v>467862.98167521623</v>
      </c>
      <c r="CI77" s="37">
        <f t="shared" si="149"/>
        <v>486252.32138267282</v>
      </c>
      <c r="CJ77" s="37">
        <f t="shared" si="149"/>
        <v>505364.45350611769</v>
      </c>
      <c r="CK77" s="37">
        <f t="shared" si="149"/>
        <v>525227.78737861547</v>
      </c>
      <c r="CL77" s="37">
        <f t="shared" si="149"/>
        <v>545871.84896117041</v>
      </c>
      <c r="CM77" s="37">
        <f t="shared" si="149"/>
        <v>567327.32473175181</v>
      </c>
      <c r="CN77" s="37">
        <f t="shared" si="149"/>
        <v>589626.10729937325</v>
      </c>
      <c r="CO77" s="37">
        <f t="shared" si="149"/>
        <v>612801.34281103895</v>
      </c>
      <c r="CP77" s="37">
        <f t="shared" si="149"/>
        <v>636887.48022201401</v>
      </c>
      <c r="CQ77" s="37">
        <f t="shared" si="149"/>
        <v>661920.32250266068</v>
      </c>
      <c r="CR77" s="37">
        <f t="shared" si="149"/>
        <v>687937.07985795883</v>
      </c>
      <c r="CS77" s="37">
        <f t="shared" si="149"/>
        <v>714976.42503882176</v>
      </c>
      <c r="CT77" s="37">
        <f t="shared" si="149"/>
        <v>743078.55082741182</v>
      </c>
      <c r="CU77" s="37">
        <f t="shared" si="149"/>
        <v>772285.22978192568</v>
      </c>
      <c r="CV77" s="37">
        <f t="shared" si="149"/>
        <v>802639.87632964028</v>
      </c>
      <c r="CW77" s="37">
        <f t="shared" si="149"/>
        <v>834187.61130052328</v>
      </c>
      <c r="CX77" s="37">
        <f t="shared" si="149"/>
        <v>866975.32899733807</v>
      </c>
      <c r="CY77" s="37">
        <f t="shared" si="149"/>
        <v>901051.76690193685</v>
      </c>
      <c r="CZ77" s="37">
        <f t="shared" si="149"/>
        <v>936467.5781213541</v>
      </c>
      <c r="DA77" s="37">
        <f t="shared" si="149"/>
        <v>973275.40668140003</v>
      </c>
      <c r="DB77" s="37">
        <f t="shared" si="149"/>
        <v>1011529.9657796483</v>
      </c>
      <c r="DC77" s="37">
        <f t="shared" si="149"/>
        <v>1051288.1191141785</v>
      </c>
    </row>
    <row r="78" spans="4:107" s="12" customFormat="1" ht="12" customHeight="1"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>
        <f>BG77*$C$33</f>
        <v>158969.78543984305</v>
      </c>
      <c r="BI78" s="37">
        <f t="shared" ref="BI78:DC78" si="150">BG77*$C$32*$C$33</f>
        <v>165218.08783215348</v>
      </c>
      <c r="BJ78" s="37">
        <f t="shared" si="150"/>
        <v>171711.9795525097</v>
      </c>
      <c r="BK78" s="37">
        <f t="shared" si="150"/>
        <v>178461.11348168852</v>
      </c>
      <c r="BL78" s="37">
        <f t="shared" si="150"/>
        <v>185475.52190664035</v>
      </c>
      <c r="BM78" s="37">
        <f t="shared" si="150"/>
        <v>192765.63143303723</v>
      </c>
      <c r="BN78" s="37">
        <f t="shared" si="150"/>
        <v>200342.27848395807</v>
      </c>
      <c r="BO78" s="37">
        <f t="shared" si="150"/>
        <v>208216.72540774752</v>
      </c>
      <c r="BP78" s="37">
        <f t="shared" si="150"/>
        <v>216400.67721899657</v>
      </c>
      <c r="BQ78" s="37">
        <f t="shared" si="150"/>
        <v>224906.29899752449</v>
      </c>
      <c r="BR78" s="37">
        <f t="shared" si="150"/>
        <v>233746.23397122882</v>
      </c>
      <c r="BS78" s="37">
        <f t="shared" si="150"/>
        <v>242933.62230967928</v>
      </c>
      <c r="BT78" s="37">
        <f t="shared" si="150"/>
        <v>252482.12065639574</v>
      </c>
      <c r="BU78" s="37">
        <f t="shared" si="150"/>
        <v>262405.92242883984</v>
      </c>
      <c r="BV78" s="37">
        <f t="shared" si="150"/>
        <v>272719.77891629795</v>
      </c>
      <c r="BW78" s="37">
        <f t="shared" si="150"/>
        <v>283439.02120701561</v>
      </c>
      <c r="BX78" s="37">
        <f t="shared" si="150"/>
        <v>294579.58297717734</v>
      </c>
      <c r="BY78" s="37">
        <f t="shared" si="150"/>
        <v>306158.02417560644</v>
      </c>
      <c r="BZ78" s="37">
        <f t="shared" si="150"/>
        <v>318191.5556393913</v>
      </c>
      <c r="CA78" s="37">
        <f t="shared" si="150"/>
        <v>330698.0646770281</v>
      </c>
      <c r="CB78" s="37">
        <f t="shared" si="150"/>
        <v>343696.14165710838</v>
      </c>
      <c r="CC78" s="37">
        <f t="shared" si="150"/>
        <v>357205.10764207266</v>
      </c>
      <c r="CD78" s="37">
        <f t="shared" si="150"/>
        <v>371245.04310811224</v>
      </c>
      <c r="CE78" s="37">
        <f t="shared" si="150"/>
        <v>385836.81779389718</v>
      </c>
      <c r="CF78" s="37">
        <f t="shared" si="150"/>
        <v>401002.1217225194</v>
      </c>
      <c r="CG78" s="37">
        <f t="shared" si="150"/>
        <v>416763.49744274124</v>
      </c>
      <c r="CH78" s="37">
        <f t="shared" si="150"/>
        <v>433144.37353749166</v>
      </c>
      <c r="CI78" s="37">
        <f t="shared" si="150"/>
        <v>450169.09944941226</v>
      </c>
      <c r="CJ78" s="37">
        <f t="shared" si="150"/>
        <v>467862.98167521623</v>
      </c>
      <c r="CK78" s="37">
        <f t="shared" si="150"/>
        <v>486252.32138267282</v>
      </c>
      <c r="CL78" s="37">
        <f t="shared" si="150"/>
        <v>505364.45350611769</v>
      </c>
      <c r="CM78" s="37">
        <f t="shared" si="150"/>
        <v>525227.78737861547</v>
      </c>
      <c r="CN78" s="37">
        <f t="shared" si="150"/>
        <v>545871.84896117041</v>
      </c>
      <c r="CO78" s="37">
        <f t="shared" si="150"/>
        <v>567327.32473175181</v>
      </c>
      <c r="CP78" s="37">
        <f t="shared" si="150"/>
        <v>589626.10729937325</v>
      </c>
      <c r="CQ78" s="37">
        <f t="shared" si="150"/>
        <v>612801.34281103895</v>
      </c>
      <c r="CR78" s="37">
        <f t="shared" si="150"/>
        <v>636887.48022201401</v>
      </c>
      <c r="CS78" s="37">
        <f t="shared" si="150"/>
        <v>661920.32250266068</v>
      </c>
      <c r="CT78" s="37">
        <f t="shared" si="150"/>
        <v>687937.07985795883</v>
      </c>
      <c r="CU78" s="37">
        <f t="shared" si="150"/>
        <v>714976.42503882176</v>
      </c>
      <c r="CV78" s="37">
        <f t="shared" si="150"/>
        <v>743078.55082741182</v>
      </c>
      <c r="CW78" s="37">
        <f t="shared" si="150"/>
        <v>772285.22978192568</v>
      </c>
      <c r="CX78" s="37">
        <f t="shared" si="150"/>
        <v>802639.87632964028</v>
      </c>
      <c r="CY78" s="37">
        <f t="shared" si="150"/>
        <v>834187.61130052328</v>
      </c>
      <c r="CZ78" s="37">
        <f t="shared" si="150"/>
        <v>866975.32899733807</v>
      </c>
      <c r="DA78" s="37">
        <f t="shared" si="150"/>
        <v>901051.76690193685</v>
      </c>
      <c r="DB78" s="37">
        <f t="shared" si="150"/>
        <v>936467.5781213541</v>
      </c>
      <c r="DC78" s="37">
        <f t="shared" si="150"/>
        <v>973275.40668140003</v>
      </c>
    </row>
    <row r="79" spans="4:107" s="12" customFormat="1" ht="12" customHeight="1"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>
        <f>BH78*$C$33</f>
        <v>152957.7845523982</v>
      </c>
      <c r="BJ79" s="37">
        <f t="shared" ref="BJ79:DC79" si="151">BH78*$C$32*$C$33</f>
        <v>158969.78543984302</v>
      </c>
      <c r="BK79" s="37">
        <f t="shared" si="151"/>
        <v>165218.08783215348</v>
      </c>
      <c r="BL79" s="37">
        <f t="shared" si="151"/>
        <v>171711.9795525097</v>
      </c>
      <c r="BM79" s="37">
        <f t="shared" si="151"/>
        <v>178461.11348168852</v>
      </c>
      <c r="BN79" s="37">
        <f t="shared" si="151"/>
        <v>185475.52190664035</v>
      </c>
      <c r="BO79" s="37">
        <f t="shared" si="151"/>
        <v>192765.6314330372</v>
      </c>
      <c r="BP79" s="37">
        <f t="shared" si="151"/>
        <v>200342.27848395807</v>
      </c>
      <c r="BQ79" s="37">
        <f t="shared" si="151"/>
        <v>208216.72540774752</v>
      </c>
      <c r="BR79" s="37">
        <f t="shared" si="151"/>
        <v>216400.67721899657</v>
      </c>
      <c r="BS79" s="37">
        <f t="shared" si="151"/>
        <v>224906.29899752449</v>
      </c>
      <c r="BT79" s="37">
        <f t="shared" si="151"/>
        <v>233746.23397122882</v>
      </c>
      <c r="BU79" s="37">
        <f t="shared" si="151"/>
        <v>242933.62230967928</v>
      </c>
      <c r="BV79" s="37">
        <f t="shared" si="151"/>
        <v>252482.12065639574</v>
      </c>
      <c r="BW79" s="37">
        <f t="shared" si="151"/>
        <v>262405.92242883984</v>
      </c>
      <c r="BX79" s="37">
        <f t="shared" si="151"/>
        <v>272719.77891629795</v>
      </c>
      <c r="BY79" s="37">
        <f t="shared" si="151"/>
        <v>283439.02120701561</v>
      </c>
      <c r="BZ79" s="37">
        <f t="shared" si="151"/>
        <v>294579.58297717734</v>
      </c>
      <c r="CA79" s="37">
        <f t="shared" si="151"/>
        <v>306158.02417560644</v>
      </c>
      <c r="CB79" s="37">
        <f t="shared" si="151"/>
        <v>318191.5556393913</v>
      </c>
      <c r="CC79" s="37">
        <f t="shared" si="151"/>
        <v>330698.0646770281</v>
      </c>
      <c r="CD79" s="37">
        <f t="shared" si="151"/>
        <v>343696.14165710838</v>
      </c>
      <c r="CE79" s="37">
        <f t="shared" si="151"/>
        <v>357205.10764207266</v>
      </c>
      <c r="CF79" s="37">
        <f t="shared" si="151"/>
        <v>371245.04310811224</v>
      </c>
      <c r="CG79" s="37">
        <f t="shared" si="151"/>
        <v>385836.81779389718</v>
      </c>
      <c r="CH79" s="37">
        <f t="shared" si="151"/>
        <v>401002.1217225194</v>
      </c>
      <c r="CI79" s="37">
        <f t="shared" si="151"/>
        <v>416763.49744274124</v>
      </c>
      <c r="CJ79" s="37">
        <f t="shared" si="151"/>
        <v>433144.37353749166</v>
      </c>
      <c r="CK79" s="37">
        <f t="shared" si="151"/>
        <v>450169.09944941226</v>
      </c>
      <c r="CL79" s="37">
        <f t="shared" si="151"/>
        <v>467862.98167521623</v>
      </c>
      <c r="CM79" s="37">
        <f t="shared" si="151"/>
        <v>486252.32138267282</v>
      </c>
      <c r="CN79" s="37">
        <f t="shared" si="151"/>
        <v>505364.45350611769</v>
      </c>
      <c r="CO79" s="37">
        <f t="shared" si="151"/>
        <v>525227.78737861547</v>
      </c>
      <c r="CP79" s="37">
        <f t="shared" si="151"/>
        <v>545871.84896117041</v>
      </c>
      <c r="CQ79" s="37">
        <f t="shared" si="151"/>
        <v>567327.32473175181</v>
      </c>
      <c r="CR79" s="37">
        <f t="shared" si="151"/>
        <v>589626.10729937325</v>
      </c>
      <c r="CS79" s="37">
        <f t="shared" si="151"/>
        <v>612801.34281103895</v>
      </c>
      <c r="CT79" s="37">
        <f t="shared" si="151"/>
        <v>636887.48022201401</v>
      </c>
      <c r="CU79" s="37">
        <f t="shared" si="151"/>
        <v>661920.32250266068</v>
      </c>
      <c r="CV79" s="37">
        <f t="shared" si="151"/>
        <v>687937.07985795883</v>
      </c>
      <c r="CW79" s="37">
        <f t="shared" si="151"/>
        <v>714976.42503882176</v>
      </c>
      <c r="CX79" s="37">
        <f t="shared" si="151"/>
        <v>743078.55082741182</v>
      </c>
      <c r="CY79" s="37">
        <f t="shared" si="151"/>
        <v>772285.22978192568</v>
      </c>
      <c r="CZ79" s="37">
        <f t="shared" si="151"/>
        <v>802639.87632964028</v>
      </c>
      <c r="DA79" s="37">
        <f t="shared" si="151"/>
        <v>834187.61130052328</v>
      </c>
      <c r="DB79" s="37">
        <f t="shared" si="151"/>
        <v>866975.32899733807</v>
      </c>
      <c r="DC79" s="37">
        <f t="shared" si="151"/>
        <v>901051.76690193685</v>
      </c>
    </row>
    <row r="80" spans="4:107" s="12" customFormat="1" ht="12" customHeight="1"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>
        <f>BI79*$C$33</f>
        <v>147173.14859829983</v>
      </c>
      <c r="BK80" s="37">
        <f t="shared" ref="BK80:DC80" si="152">BI79*$C$32*$C$33</f>
        <v>152957.7845523982</v>
      </c>
      <c r="BL80" s="37">
        <f t="shared" si="152"/>
        <v>158969.78543984299</v>
      </c>
      <c r="BM80" s="37">
        <f t="shared" si="152"/>
        <v>165218.08783215348</v>
      </c>
      <c r="BN80" s="37">
        <f t="shared" si="152"/>
        <v>171711.9795525097</v>
      </c>
      <c r="BO80" s="37">
        <f t="shared" si="152"/>
        <v>178461.11348168852</v>
      </c>
      <c r="BP80" s="37">
        <f t="shared" si="152"/>
        <v>185475.52190664035</v>
      </c>
      <c r="BQ80" s="37">
        <f t="shared" si="152"/>
        <v>192765.63143303717</v>
      </c>
      <c r="BR80" s="37">
        <f t="shared" si="152"/>
        <v>200342.27848395807</v>
      </c>
      <c r="BS80" s="37">
        <f t="shared" si="152"/>
        <v>208216.72540774752</v>
      </c>
      <c r="BT80" s="37">
        <f t="shared" si="152"/>
        <v>216400.67721899657</v>
      </c>
      <c r="BU80" s="37">
        <f t="shared" si="152"/>
        <v>224906.29899752449</v>
      </c>
      <c r="BV80" s="37">
        <f t="shared" si="152"/>
        <v>233746.23397122882</v>
      </c>
      <c r="BW80" s="37">
        <f t="shared" si="152"/>
        <v>242933.62230967928</v>
      </c>
      <c r="BX80" s="37">
        <f t="shared" si="152"/>
        <v>252482.12065639574</v>
      </c>
      <c r="BY80" s="37">
        <f t="shared" si="152"/>
        <v>262405.92242883984</v>
      </c>
      <c r="BZ80" s="37">
        <f t="shared" si="152"/>
        <v>272719.77891629795</v>
      </c>
      <c r="CA80" s="37">
        <f t="shared" si="152"/>
        <v>283439.02120701561</v>
      </c>
      <c r="CB80" s="37">
        <f t="shared" si="152"/>
        <v>294579.58297717734</v>
      </c>
      <c r="CC80" s="37">
        <f t="shared" si="152"/>
        <v>306158.02417560644</v>
      </c>
      <c r="CD80" s="37">
        <f t="shared" si="152"/>
        <v>318191.5556393913</v>
      </c>
      <c r="CE80" s="37">
        <f t="shared" si="152"/>
        <v>330698.0646770281</v>
      </c>
      <c r="CF80" s="37">
        <f t="shared" si="152"/>
        <v>343696.14165710838</v>
      </c>
      <c r="CG80" s="37">
        <f t="shared" si="152"/>
        <v>357205.10764207266</v>
      </c>
      <c r="CH80" s="37">
        <f t="shared" si="152"/>
        <v>371245.04310811224</v>
      </c>
      <c r="CI80" s="37">
        <f t="shared" si="152"/>
        <v>385836.81779389718</v>
      </c>
      <c r="CJ80" s="37">
        <f t="shared" si="152"/>
        <v>401002.1217225194</v>
      </c>
      <c r="CK80" s="37">
        <f t="shared" si="152"/>
        <v>416763.49744274124</v>
      </c>
      <c r="CL80" s="37">
        <f t="shared" si="152"/>
        <v>433144.37353749166</v>
      </c>
      <c r="CM80" s="37">
        <f t="shared" si="152"/>
        <v>450169.09944941226</v>
      </c>
      <c r="CN80" s="37">
        <f t="shared" si="152"/>
        <v>467862.98167521623</v>
      </c>
      <c r="CO80" s="37">
        <f t="shared" si="152"/>
        <v>486252.32138267282</v>
      </c>
      <c r="CP80" s="37">
        <f t="shared" si="152"/>
        <v>505364.45350611769</v>
      </c>
      <c r="CQ80" s="37">
        <f t="shared" si="152"/>
        <v>525227.78737861547</v>
      </c>
      <c r="CR80" s="37">
        <f t="shared" si="152"/>
        <v>545871.84896117041</v>
      </c>
      <c r="CS80" s="37">
        <f t="shared" si="152"/>
        <v>567327.32473175181</v>
      </c>
      <c r="CT80" s="37">
        <f t="shared" si="152"/>
        <v>589626.10729937325</v>
      </c>
      <c r="CU80" s="37">
        <f t="shared" si="152"/>
        <v>612801.34281103895</v>
      </c>
      <c r="CV80" s="37">
        <f t="shared" si="152"/>
        <v>636887.48022201401</v>
      </c>
      <c r="CW80" s="37">
        <f t="shared" si="152"/>
        <v>661920.32250266068</v>
      </c>
      <c r="CX80" s="37">
        <f t="shared" si="152"/>
        <v>687937.07985795883</v>
      </c>
      <c r="CY80" s="37">
        <f t="shared" si="152"/>
        <v>714976.42503882176</v>
      </c>
      <c r="CZ80" s="37">
        <f t="shared" si="152"/>
        <v>743078.55082741182</v>
      </c>
      <c r="DA80" s="37">
        <f t="shared" si="152"/>
        <v>772285.22978192568</v>
      </c>
      <c r="DB80" s="37">
        <f t="shared" si="152"/>
        <v>802639.87632964028</v>
      </c>
      <c r="DC80" s="37">
        <f t="shared" si="152"/>
        <v>834187.61130052328</v>
      </c>
    </row>
    <row r="81" spans="7:107" s="12" customFormat="1" ht="12" customHeight="1"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>
        <f>BJ80*$C$33</f>
        <v>141607.27897387449</v>
      </c>
      <c r="BL81" s="37">
        <f t="shared" ref="BL81:DC81" si="153">BJ80*$C$32*$C$33</f>
        <v>147173.14859829983</v>
      </c>
      <c r="BM81" s="37">
        <f t="shared" si="153"/>
        <v>152957.7845523982</v>
      </c>
      <c r="BN81" s="37">
        <f t="shared" si="153"/>
        <v>158969.78543984296</v>
      </c>
      <c r="BO81" s="37">
        <f t="shared" si="153"/>
        <v>165218.08783215348</v>
      </c>
      <c r="BP81" s="37">
        <f t="shared" si="153"/>
        <v>171711.9795525097</v>
      </c>
      <c r="BQ81" s="37">
        <f t="shared" si="153"/>
        <v>178461.11348168852</v>
      </c>
      <c r="BR81" s="37">
        <f t="shared" si="153"/>
        <v>185475.52190664035</v>
      </c>
      <c r="BS81" s="37">
        <f t="shared" si="153"/>
        <v>192765.63143303714</v>
      </c>
      <c r="BT81" s="37">
        <f t="shared" si="153"/>
        <v>200342.27848395807</v>
      </c>
      <c r="BU81" s="37">
        <f t="shared" si="153"/>
        <v>208216.72540774752</v>
      </c>
      <c r="BV81" s="37">
        <f t="shared" si="153"/>
        <v>216400.67721899657</v>
      </c>
      <c r="BW81" s="37">
        <f t="shared" si="153"/>
        <v>224906.29899752449</v>
      </c>
      <c r="BX81" s="37">
        <f t="shared" si="153"/>
        <v>233746.23397122882</v>
      </c>
      <c r="BY81" s="37">
        <f t="shared" si="153"/>
        <v>242933.62230967928</v>
      </c>
      <c r="BZ81" s="37">
        <f t="shared" si="153"/>
        <v>252482.12065639574</v>
      </c>
      <c r="CA81" s="37">
        <f t="shared" si="153"/>
        <v>262405.92242883984</v>
      </c>
      <c r="CB81" s="37">
        <f t="shared" si="153"/>
        <v>272719.77891629795</v>
      </c>
      <c r="CC81" s="37">
        <f t="shared" si="153"/>
        <v>283439.02120701561</v>
      </c>
      <c r="CD81" s="37">
        <f t="shared" si="153"/>
        <v>294579.58297717734</v>
      </c>
      <c r="CE81" s="37">
        <f t="shared" si="153"/>
        <v>306158.02417560644</v>
      </c>
      <c r="CF81" s="37">
        <f t="shared" si="153"/>
        <v>318191.5556393913</v>
      </c>
      <c r="CG81" s="37">
        <f t="shared" si="153"/>
        <v>330698.0646770281</v>
      </c>
      <c r="CH81" s="37">
        <f t="shared" si="153"/>
        <v>343696.14165710838</v>
      </c>
      <c r="CI81" s="37">
        <f t="shared" si="153"/>
        <v>357205.10764207266</v>
      </c>
      <c r="CJ81" s="37">
        <f t="shared" si="153"/>
        <v>371245.04310811224</v>
      </c>
      <c r="CK81" s="37">
        <f t="shared" si="153"/>
        <v>385836.81779389718</v>
      </c>
      <c r="CL81" s="37">
        <f t="shared" si="153"/>
        <v>401002.1217225194</v>
      </c>
      <c r="CM81" s="37">
        <f t="shared" si="153"/>
        <v>416763.49744274124</v>
      </c>
      <c r="CN81" s="37">
        <f t="shared" si="153"/>
        <v>433144.37353749166</v>
      </c>
      <c r="CO81" s="37">
        <f t="shared" si="153"/>
        <v>450169.09944941226</v>
      </c>
      <c r="CP81" s="37">
        <f t="shared" si="153"/>
        <v>467862.98167521623</v>
      </c>
      <c r="CQ81" s="37">
        <f t="shared" si="153"/>
        <v>486252.32138267282</v>
      </c>
      <c r="CR81" s="37">
        <f t="shared" si="153"/>
        <v>505364.45350611769</v>
      </c>
      <c r="CS81" s="37">
        <f t="shared" si="153"/>
        <v>525227.78737861547</v>
      </c>
      <c r="CT81" s="37">
        <f t="shared" si="153"/>
        <v>545871.84896117041</v>
      </c>
      <c r="CU81" s="37">
        <f t="shared" si="153"/>
        <v>567327.32473175181</v>
      </c>
      <c r="CV81" s="37">
        <f t="shared" si="153"/>
        <v>589626.10729937325</v>
      </c>
      <c r="CW81" s="37">
        <f t="shared" si="153"/>
        <v>612801.34281103895</v>
      </c>
      <c r="CX81" s="37">
        <f t="shared" si="153"/>
        <v>636887.48022201401</v>
      </c>
      <c r="CY81" s="37">
        <f t="shared" si="153"/>
        <v>661920.32250266068</v>
      </c>
      <c r="CZ81" s="37">
        <f t="shared" si="153"/>
        <v>687937.07985795883</v>
      </c>
      <c r="DA81" s="37">
        <f t="shared" si="153"/>
        <v>714976.42503882176</v>
      </c>
      <c r="DB81" s="37">
        <f t="shared" si="153"/>
        <v>743078.55082741182</v>
      </c>
      <c r="DC81" s="37">
        <f t="shared" si="153"/>
        <v>772285.22978192568</v>
      </c>
    </row>
    <row r="82" spans="7:107" s="12" customFormat="1" ht="12" customHeight="1"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>
        <f>BK81*$C$33</f>
        <v>136251.90226185301</v>
      </c>
      <c r="BM82" s="37">
        <f t="shared" ref="BM82:DC82" si="154">BK81*$C$32*$C$33</f>
        <v>141607.27897387446</v>
      </c>
      <c r="BN82" s="37">
        <f t="shared" si="154"/>
        <v>147173.14859829983</v>
      </c>
      <c r="BO82" s="37">
        <f t="shared" si="154"/>
        <v>152957.7845523982</v>
      </c>
      <c r="BP82" s="37">
        <f t="shared" si="154"/>
        <v>158969.78543984293</v>
      </c>
      <c r="BQ82" s="37">
        <f t="shared" si="154"/>
        <v>165218.08783215348</v>
      </c>
      <c r="BR82" s="37">
        <f t="shared" si="154"/>
        <v>171711.9795525097</v>
      </c>
      <c r="BS82" s="37">
        <f t="shared" si="154"/>
        <v>178461.11348168852</v>
      </c>
      <c r="BT82" s="37">
        <f t="shared" si="154"/>
        <v>185475.52190664035</v>
      </c>
      <c r="BU82" s="37">
        <f t="shared" si="154"/>
        <v>192765.63143303711</v>
      </c>
      <c r="BV82" s="37">
        <f t="shared" si="154"/>
        <v>200342.27848395807</v>
      </c>
      <c r="BW82" s="37">
        <f t="shared" si="154"/>
        <v>208216.72540774752</v>
      </c>
      <c r="BX82" s="37">
        <f t="shared" si="154"/>
        <v>216400.67721899657</v>
      </c>
      <c r="BY82" s="37">
        <f t="shared" si="154"/>
        <v>224906.29899752449</v>
      </c>
      <c r="BZ82" s="37">
        <f t="shared" si="154"/>
        <v>233746.23397122882</v>
      </c>
      <c r="CA82" s="37">
        <f t="shared" si="154"/>
        <v>242933.62230967928</v>
      </c>
      <c r="CB82" s="37">
        <f t="shared" si="154"/>
        <v>252482.12065639574</v>
      </c>
      <c r="CC82" s="37">
        <f t="shared" si="154"/>
        <v>262405.92242883984</v>
      </c>
      <c r="CD82" s="37">
        <f t="shared" si="154"/>
        <v>272719.77891629795</v>
      </c>
      <c r="CE82" s="37">
        <f t="shared" si="154"/>
        <v>283439.02120701561</v>
      </c>
      <c r="CF82" s="37">
        <f t="shared" si="154"/>
        <v>294579.58297717734</v>
      </c>
      <c r="CG82" s="37">
        <f t="shared" si="154"/>
        <v>306158.02417560644</v>
      </c>
      <c r="CH82" s="37">
        <f t="shared" si="154"/>
        <v>318191.5556393913</v>
      </c>
      <c r="CI82" s="37">
        <f t="shared" si="154"/>
        <v>330698.0646770281</v>
      </c>
      <c r="CJ82" s="37">
        <f t="shared" si="154"/>
        <v>343696.14165710838</v>
      </c>
      <c r="CK82" s="37">
        <f t="shared" si="154"/>
        <v>357205.10764207266</v>
      </c>
      <c r="CL82" s="37">
        <f t="shared" si="154"/>
        <v>371245.04310811224</v>
      </c>
      <c r="CM82" s="37">
        <f t="shared" si="154"/>
        <v>385836.81779389718</v>
      </c>
      <c r="CN82" s="37">
        <f t="shared" si="154"/>
        <v>401002.1217225194</v>
      </c>
      <c r="CO82" s="37">
        <f t="shared" si="154"/>
        <v>416763.49744274124</v>
      </c>
      <c r="CP82" s="37">
        <f t="shared" si="154"/>
        <v>433144.37353749166</v>
      </c>
      <c r="CQ82" s="37">
        <f t="shared" si="154"/>
        <v>450169.09944941226</v>
      </c>
      <c r="CR82" s="37">
        <f t="shared" si="154"/>
        <v>467862.98167521623</v>
      </c>
      <c r="CS82" s="37">
        <f t="shared" si="154"/>
        <v>486252.32138267282</v>
      </c>
      <c r="CT82" s="37">
        <f t="shared" si="154"/>
        <v>505364.45350611769</v>
      </c>
      <c r="CU82" s="37">
        <f t="shared" si="154"/>
        <v>525227.78737861547</v>
      </c>
      <c r="CV82" s="37">
        <f t="shared" si="154"/>
        <v>545871.84896117041</v>
      </c>
      <c r="CW82" s="37">
        <f t="shared" si="154"/>
        <v>567327.32473175181</v>
      </c>
      <c r="CX82" s="37">
        <f t="shared" si="154"/>
        <v>589626.10729937325</v>
      </c>
      <c r="CY82" s="37">
        <f t="shared" si="154"/>
        <v>612801.34281103895</v>
      </c>
      <c r="CZ82" s="37">
        <f t="shared" si="154"/>
        <v>636887.48022201401</v>
      </c>
      <c r="DA82" s="37">
        <f t="shared" si="154"/>
        <v>661920.32250266068</v>
      </c>
      <c r="DB82" s="37">
        <f t="shared" si="154"/>
        <v>687937.07985795883</v>
      </c>
      <c r="DC82" s="37">
        <f t="shared" si="154"/>
        <v>714976.42503882176</v>
      </c>
    </row>
    <row r="83" spans="7:107" s="12" customFormat="1" ht="12" customHeight="1"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>
        <f>BL82*$C$33</f>
        <v>131099.05793330423</v>
      </c>
      <c r="BN83" s="37">
        <f t="shared" ref="BN83:DC83" si="155">BL82*$C$32*$C$33</f>
        <v>136251.90226185301</v>
      </c>
      <c r="BO83" s="37">
        <f t="shared" si="155"/>
        <v>141607.27897387443</v>
      </c>
      <c r="BP83" s="37">
        <f t="shared" si="155"/>
        <v>147173.14859829983</v>
      </c>
      <c r="BQ83" s="37">
        <f t="shared" si="155"/>
        <v>152957.7845523982</v>
      </c>
      <c r="BR83" s="37">
        <f t="shared" si="155"/>
        <v>158969.78543984293</v>
      </c>
      <c r="BS83" s="37">
        <f t="shared" si="155"/>
        <v>165218.08783215348</v>
      </c>
      <c r="BT83" s="37">
        <f t="shared" si="155"/>
        <v>171711.9795525097</v>
      </c>
      <c r="BU83" s="37">
        <f t="shared" si="155"/>
        <v>178461.11348168852</v>
      </c>
      <c r="BV83" s="37">
        <f t="shared" si="155"/>
        <v>185475.52190664035</v>
      </c>
      <c r="BW83" s="37">
        <f t="shared" si="155"/>
        <v>192765.63143303711</v>
      </c>
      <c r="BX83" s="37">
        <f t="shared" si="155"/>
        <v>200342.27848395807</v>
      </c>
      <c r="BY83" s="37">
        <f t="shared" si="155"/>
        <v>208216.72540774752</v>
      </c>
      <c r="BZ83" s="37">
        <f t="shared" si="155"/>
        <v>216400.67721899657</v>
      </c>
      <c r="CA83" s="37">
        <f t="shared" si="155"/>
        <v>224906.29899752449</v>
      </c>
      <c r="CB83" s="37">
        <f t="shared" si="155"/>
        <v>233746.23397122882</v>
      </c>
      <c r="CC83" s="37">
        <f t="shared" si="155"/>
        <v>242933.62230967928</v>
      </c>
      <c r="CD83" s="37">
        <f t="shared" si="155"/>
        <v>252482.12065639574</v>
      </c>
      <c r="CE83" s="37">
        <f t="shared" si="155"/>
        <v>262405.92242883984</v>
      </c>
      <c r="CF83" s="37">
        <f t="shared" si="155"/>
        <v>272719.77891629795</v>
      </c>
      <c r="CG83" s="37">
        <f t="shared" si="155"/>
        <v>283439.02120701561</v>
      </c>
      <c r="CH83" s="37">
        <f t="shared" si="155"/>
        <v>294579.58297717734</v>
      </c>
      <c r="CI83" s="37">
        <f t="shared" si="155"/>
        <v>306158.02417560644</v>
      </c>
      <c r="CJ83" s="37">
        <f t="shared" si="155"/>
        <v>318191.5556393913</v>
      </c>
      <c r="CK83" s="37">
        <f t="shared" si="155"/>
        <v>330698.0646770281</v>
      </c>
      <c r="CL83" s="37">
        <f t="shared" si="155"/>
        <v>343696.14165710838</v>
      </c>
      <c r="CM83" s="37">
        <f t="shared" si="155"/>
        <v>357205.10764207266</v>
      </c>
      <c r="CN83" s="37">
        <f t="shared" si="155"/>
        <v>371245.04310811224</v>
      </c>
      <c r="CO83" s="37">
        <f t="shared" si="155"/>
        <v>385836.81779389718</v>
      </c>
      <c r="CP83" s="37">
        <f t="shared" si="155"/>
        <v>401002.1217225194</v>
      </c>
      <c r="CQ83" s="37">
        <f t="shared" si="155"/>
        <v>416763.49744274124</v>
      </c>
      <c r="CR83" s="37">
        <f t="shared" si="155"/>
        <v>433144.37353749166</v>
      </c>
      <c r="CS83" s="37">
        <f t="shared" si="155"/>
        <v>450169.09944941226</v>
      </c>
      <c r="CT83" s="37">
        <f t="shared" si="155"/>
        <v>467862.98167521623</v>
      </c>
      <c r="CU83" s="37">
        <f t="shared" si="155"/>
        <v>486252.32138267282</v>
      </c>
      <c r="CV83" s="37">
        <f t="shared" si="155"/>
        <v>505364.45350611769</v>
      </c>
      <c r="CW83" s="37">
        <f t="shared" si="155"/>
        <v>525227.78737861547</v>
      </c>
      <c r="CX83" s="37">
        <f t="shared" si="155"/>
        <v>545871.84896117041</v>
      </c>
      <c r="CY83" s="37">
        <f t="shared" si="155"/>
        <v>567327.32473175181</v>
      </c>
      <c r="CZ83" s="37">
        <f t="shared" si="155"/>
        <v>589626.10729937325</v>
      </c>
      <c r="DA83" s="37">
        <f t="shared" si="155"/>
        <v>612801.34281103895</v>
      </c>
      <c r="DB83" s="37">
        <f t="shared" si="155"/>
        <v>636887.48022201401</v>
      </c>
      <c r="DC83" s="37">
        <f t="shared" si="155"/>
        <v>661920.32250266068</v>
      </c>
    </row>
    <row r="84" spans="7:107" s="12" customFormat="1" ht="12" customHeight="1"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>
        <f>BM83*$C$33</f>
        <v>126141.08651466337</v>
      </c>
      <c r="BO84" s="37">
        <f t="shared" ref="BO84:DC84" si="156">BM83*$C$32*$C$33</f>
        <v>131099.0579333042</v>
      </c>
      <c r="BP84" s="37">
        <f t="shared" si="156"/>
        <v>136251.90226185301</v>
      </c>
      <c r="BQ84" s="37">
        <f t="shared" si="156"/>
        <v>141607.27897387443</v>
      </c>
      <c r="BR84" s="37">
        <f t="shared" si="156"/>
        <v>147173.14859829983</v>
      </c>
      <c r="BS84" s="37">
        <f t="shared" si="156"/>
        <v>152957.7845523982</v>
      </c>
      <c r="BT84" s="37">
        <f t="shared" si="156"/>
        <v>158969.78543984293</v>
      </c>
      <c r="BU84" s="37">
        <f t="shared" si="156"/>
        <v>165218.08783215348</v>
      </c>
      <c r="BV84" s="37">
        <f t="shared" si="156"/>
        <v>171711.9795525097</v>
      </c>
      <c r="BW84" s="37">
        <f t="shared" si="156"/>
        <v>178461.11348168852</v>
      </c>
      <c r="BX84" s="37">
        <f t="shared" si="156"/>
        <v>185475.52190664035</v>
      </c>
      <c r="BY84" s="37">
        <f t="shared" si="156"/>
        <v>192765.63143303711</v>
      </c>
      <c r="BZ84" s="37">
        <f t="shared" si="156"/>
        <v>200342.27848395807</v>
      </c>
      <c r="CA84" s="37">
        <f t="shared" si="156"/>
        <v>208216.72540774752</v>
      </c>
      <c r="CB84" s="37">
        <f t="shared" si="156"/>
        <v>216400.67721899657</v>
      </c>
      <c r="CC84" s="37">
        <f t="shared" si="156"/>
        <v>224906.29899752449</v>
      </c>
      <c r="CD84" s="37">
        <f t="shared" si="156"/>
        <v>233746.23397122882</v>
      </c>
      <c r="CE84" s="37">
        <f t="shared" si="156"/>
        <v>242933.62230967928</v>
      </c>
      <c r="CF84" s="37">
        <f t="shared" si="156"/>
        <v>252482.12065639574</v>
      </c>
      <c r="CG84" s="37">
        <f t="shared" si="156"/>
        <v>262405.92242883984</v>
      </c>
      <c r="CH84" s="37">
        <f t="shared" si="156"/>
        <v>272719.77891629795</v>
      </c>
      <c r="CI84" s="37">
        <f t="shared" si="156"/>
        <v>283439.02120701561</v>
      </c>
      <c r="CJ84" s="37">
        <f t="shared" si="156"/>
        <v>294579.58297717734</v>
      </c>
      <c r="CK84" s="37">
        <f t="shared" si="156"/>
        <v>306158.02417560644</v>
      </c>
      <c r="CL84" s="37">
        <f t="shared" si="156"/>
        <v>318191.5556393913</v>
      </c>
      <c r="CM84" s="37">
        <f t="shared" si="156"/>
        <v>330698.0646770281</v>
      </c>
      <c r="CN84" s="37">
        <f t="shared" si="156"/>
        <v>343696.14165710838</v>
      </c>
      <c r="CO84" s="37">
        <f t="shared" si="156"/>
        <v>357205.10764207266</v>
      </c>
      <c r="CP84" s="37">
        <f t="shared" si="156"/>
        <v>371245.04310811224</v>
      </c>
      <c r="CQ84" s="37">
        <f t="shared" si="156"/>
        <v>385836.81779389718</v>
      </c>
      <c r="CR84" s="37">
        <f t="shared" si="156"/>
        <v>401002.1217225194</v>
      </c>
      <c r="CS84" s="37">
        <f t="shared" si="156"/>
        <v>416763.49744274124</v>
      </c>
      <c r="CT84" s="37">
        <f t="shared" si="156"/>
        <v>433144.37353749166</v>
      </c>
      <c r="CU84" s="37">
        <f t="shared" si="156"/>
        <v>450169.09944941226</v>
      </c>
      <c r="CV84" s="37">
        <f t="shared" si="156"/>
        <v>467862.98167521623</v>
      </c>
      <c r="CW84" s="37">
        <f t="shared" si="156"/>
        <v>486252.32138267282</v>
      </c>
      <c r="CX84" s="37">
        <f t="shared" si="156"/>
        <v>505364.45350611769</v>
      </c>
      <c r="CY84" s="37">
        <f t="shared" si="156"/>
        <v>525227.78737861547</v>
      </c>
      <c r="CZ84" s="37">
        <f t="shared" si="156"/>
        <v>545871.84896117041</v>
      </c>
      <c r="DA84" s="37">
        <f t="shared" si="156"/>
        <v>567327.32473175181</v>
      </c>
      <c r="DB84" s="37">
        <f t="shared" si="156"/>
        <v>589626.10729937325</v>
      </c>
      <c r="DC84" s="37">
        <f t="shared" si="156"/>
        <v>612801.34281103895</v>
      </c>
    </row>
    <row r="85" spans="7:107" s="12" customFormat="1" ht="12" customHeight="1"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>
        <f>BN84*$C$33</f>
        <v>121370.61820226577</v>
      </c>
      <c r="BP85" s="37">
        <f t="shared" ref="BP85:DC85" si="157">BN84*$C$32*$C$33</f>
        <v>126141.08651466337</v>
      </c>
      <c r="BQ85" s="37">
        <f t="shared" si="157"/>
        <v>131099.05793330417</v>
      </c>
      <c r="BR85" s="37">
        <f t="shared" si="157"/>
        <v>136251.90226185301</v>
      </c>
      <c r="BS85" s="37">
        <f t="shared" si="157"/>
        <v>141607.27897387443</v>
      </c>
      <c r="BT85" s="37">
        <f t="shared" si="157"/>
        <v>147173.14859829983</v>
      </c>
      <c r="BU85" s="37">
        <f t="shared" si="157"/>
        <v>152957.7845523982</v>
      </c>
      <c r="BV85" s="37">
        <f t="shared" si="157"/>
        <v>158969.78543984293</v>
      </c>
      <c r="BW85" s="37">
        <f t="shared" si="157"/>
        <v>165218.08783215348</v>
      </c>
      <c r="BX85" s="37">
        <f t="shared" si="157"/>
        <v>171711.9795525097</v>
      </c>
      <c r="BY85" s="37">
        <f t="shared" si="157"/>
        <v>178461.11348168852</v>
      </c>
      <c r="BZ85" s="37">
        <f t="shared" si="157"/>
        <v>185475.52190664035</v>
      </c>
      <c r="CA85" s="37">
        <f t="shared" si="157"/>
        <v>192765.63143303711</v>
      </c>
      <c r="CB85" s="37">
        <f t="shared" si="157"/>
        <v>200342.27848395807</v>
      </c>
      <c r="CC85" s="37">
        <f t="shared" si="157"/>
        <v>208216.72540774752</v>
      </c>
      <c r="CD85" s="37">
        <f t="shared" si="157"/>
        <v>216400.67721899657</v>
      </c>
      <c r="CE85" s="37">
        <f t="shared" si="157"/>
        <v>224906.29899752449</v>
      </c>
      <c r="CF85" s="37">
        <f t="shared" si="157"/>
        <v>233746.23397122882</v>
      </c>
      <c r="CG85" s="37">
        <f t="shared" si="157"/>
        <v>242933.62230967928</v>
      </c>
      <c r="CH85" s="37">
        <f t="shared" si="157"/>
        <v>252482.12065639574</v>
      </c>
      <c r="CI85" s="37">
        <f t="shared" si="157"/>
        <v>262405.92242883984</v>
      </c>
      <c r="CJ85" s="37">
        <f t="shared" si="157"/>
        <v>272719.77891629795</v>
      </c>
      <c r="CK85" s="37">
        <f t="shared" si="157"/>
        <v>283439.02120701561</v>
      </c>
      <c r="CL85" s="37">
        <f t="shared" si="157"/>
        <v>294579.58297717734</v>
      </c>
      <c r="CM85" s="37">
        <f t="shared" si="157"/>
        <v>306158.02417560644</v>
      </c>
      <c r="CN85" s="37">
        <f t="shared" si="157"/>
        <v>318191.5556393913</v>
      </c>
      <c r="CO85" s="37">
        <f t="shared" si="157"/>
        <v>330698.0646770281</v>
      </c>
      <c r="CP85" s="37">
        <f t="shared" si="157"/>
        <v>343696.14165710838</v>
      </c>
      <c r="CQ85" s="37">
        <f t="shared" si="157"/>
        <v>357205.10764207266</v>
      </c>
      <c r="CR85" s="37">
        <f t="shared" si="157"/>
        <v>371245.04310811224</v>
      </c>
      <c r="CS85" s="37">
        <f t="shared" si="157"/>
        <v>385836.81779389718</v>
      </c>
      <c r="CT85" s="37">
        <f t="shared" si="157"/>
        <v>401002.1217225194</v>
      </c>
      <c r="CU85" s="37">
        <f t="shared" si="157"/>
        <v>416763.49744274124</v>
      </c>
      <c r="CV85" s="37">
        <f t="shared" si="157"/>
        <v>433144.37353749166</v>
      </c>
      <c r="CW85" s="37">
        <f t="shared" si="157"/>
        <v>450169.09944941226</v>
      </c>
      <c r="CX85" s="37">
        <f t="shared" si="157"/>
        <v>467862.98167521623</v>
      </c>
      <c r="CY85" s="37">
        <f t="shared" si="157"/>
        <v>486252.32138267282</v>
      </c>
      <c r="CZ85" s="37">
        <f t="shared" si="157"/>
        <v>505364.45350611769</v>
      </c>
      <c r="DA85" s="37">
        <f t="shared" si="157"/>
        <v>525227.78737861547</v>
      </c>
      <c r="DB85" s="37">
        <f t="shared" si="157"/>
        <v>545871.84896117041</v>
      </c>
      <c r="DC85" s="37">
        <f t="shared" si="157"/>
        <v>567327.32473175181</v>
      </c>
    </row>
    <row r="86" spans="7:107" s="12" customFormat="1" ht="12" customHeight="1"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>
        <f>BO85*$C$33</f>
        <v>116780.56190746202</v>
      </c>
      <c r="BQ86" s="37">
        <f t="shared" ref="BQ86:DC86" si="158">BO85*$C$32*$C$33</f>
        <v>121370.61820226576</v>
      </c>
      <c r="BR86" s="37">
        <f t="shared" si="158"/>
        <v>126141.08651466337</v>
      </c>
      <c r="BS86" s="37">
        <f t="shared" si="158"/>
        <v>131099.05793330414</v>
      </c>
      <c r="BT86" s="37">
        <f t="shared" si="158"/>
        <v>136251.90226185301</v>
      </c>
      <c r="BU86" s="37">
        <f t="shared" si="158"/>
        <v>141607.27897387443</v>
      </c>
      <c r="BV86" s="37">
        <f t="shared" si="158"/>
        <v>147173.14859829983</v>
      </c>
      <c r="BW86" s="37">
        <f t="shared" si="158"/>
        <v>152957.7845523982</v>
      </c>
      <c r="BX86" s="37">
        <f t="shared" si="158"/>
        <v>158969.78543984293</v>
      </c>
      <c r="BY86" s="37">
        <f t="shared" si="158"/>
        <v>165218.08783215348</v>
      </c>
      <c r="BZ86" s="37">
        <f t="shared" si="158"/>
        <v>171711.9795525097</v>
      </c>
      <c r="CA86" s="37">
        <f t="shared" si="158"/>
        <v>178461.11348168852</v>
      </c>
      <c r="CB86" s="37">
        <f t="shared" si="158"/>
        <v>185475.52190664035</v>
      </c>
      <c r="CC86" s="37">
        <f t="shared" si="158"/>
        <v>192765.63143303711</v>
      </c>
      <c r="CD86" s="37">
        <f t="shared" si="158"/>
        <v>200342.27848395807</v>
      </c>
      <c r="CE86" s="37">
        <f t="shared" si="158"/>
        <v>208216.72540774752</v>
      </c>
      <c r="CF86" s="37">
        <f t="shared" si="158"/>
        <v>216400.67721899657</v>
      </c>
      <c r="CG86" s="37">
        <f t="shared" si="158"/>
        <v>224906.29899752449</v>
      </c>
      <c r="CH86" s="37">
        <f t="shared" si="158"/>
        <v>233746.23397122882</v>
      </c>
      <c r="CI86" s="37">
        <f t="shared" si="158"/>
        <v>242933.62230967928</v>
      </c>
      <c r="CJ86" s="37">
        <f t="shared" si="158"/>
        <v>252482.12065639574</v>
      </c>
      <c r="CK86" s="37">
        <f t="shared" si="158"/>
        <v>262405.92242883984</v>
      </c>
      <c r="CL86" s="37">
        <f t="shared" si="158"/>
        <v>272719.77891629795</v>
      </c>
      <c r="CM86" s="37">
        <f t="shared" si="158"/>
        <v>283439.02120701561</v>
      </c>
      <c r="CN86" s="37">
        <f t="shared" si="158"/>
        <v>294579.58297717734</v>
      </c>
      <c r="CO86" s="37">
        <f t="shared" si="158"/>
        <v>306158.02417560644</v>
      </c>
      <c r="CP86" s="37">
        <f t="shared" si="158"/>
        <v>318191.5556393913</v>
      </c>
      <c r="CQ86" s="37">
        <f t="shared" si="158"/>
        <v>330698.0646770281</v>
      </c>
      <c r="CR86" s="37">
        <f t="shared" si="158"/>
        <v>343696.14165710838</v>
      </c>
      <c r="CS86" s="37">
        <f t="shared" si="158"/>
        <v>357205.10764207266</v>
      </c>
      <c r="CT86" s="37">
        <f t="shared" si="158"/>
        <v>371245.04310811224</v>
      </c>
      <c r="CU86" s="37">
        <f t="shared" si="158"/>
        <v>385836.81779389718</v>
      </c>
      <c r="CV86" s="37">
        <f t="shared" si="158"/>
        <v>401002.1217225194</v>
      </c>
      <c r="CW86" s="37">
        <f t="shared" si="158"/>
        <v>416763.49744274124</v>
      </c>
      <c r="CX86" s="37">
        <f t="shared" si="158"/>
        <v>433144.37353749166</v>
      </c>
      <c r="CY86" s="37">
        <f t="shared" si="158"/>
        <v>450169.09944941226</v>
      </c>
      <c r="CZ86" s="37">
        <f t="shared" si="158"/>
        <v>467862.98167521623</v>
      </c>
      <c r="DA86" s="37">
        <f t="shared" si="158"/>
        <v>486252.32138267282</v>
      </c>
      <c r="DB86" s="37">
        <f t="shared" si="158"/>
        <v>505364.45350611769</v>
      </c>
      <c r="DC86" s="37">
        <f t="shared" si="158"/>
        <v>525227.78737861547</v>
      </c>
    </row>
    <row r="87" spans="7:107" s="12" customFormat="1" ht="12" customHeight="1"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>
        <f>BP86*$C$33</f>
        <v>112364.09471603052</v>
      </c>
      <c r="BR87" s="37">
        <f t="shared" ref="BR87:DC87" si="159">BP86*$C$32*$C$33</f>
        <v>116780.56190746202</v>
      </c>
      <c r="BS87" s="37">
        <f t="shared" si="159"/>
        <v>121370.61820226574</v>
      </c>
      <c r="BT87" s="37">
        <f t="shared" si="159"/>
        <v>126141.08651466337</v>
      </c>
      <c r="BU87" s="37">
        <f t="shared" si="159"/>
        <v>131099.05793330411</v>
      </c>
      <c r="BV87" s="37">
        <f t="shared" si="159"/>
        <v>136251.90226185301</v>
      </c>
      <c r="BW87" s="37">
        <f t="shared" si="159"/>
        <v>141607.27897387443</v>
      </c>
      <c r="BX87" s="37">
        <f t="shared" si="159"/>
        <v>147173.14859829983</v>
      </c>
      <c r="BY87" s="37">
        <f t="shared" si="159"/>
        <v>152957.7845523982</v>
      </c>
      <c r="BZ87" s="37">
        <f t="shared" si="159"/>
        <v>158969.78543984293</v>
      </c>
      <c r="CA87" s="37">
        <f t="shared" si="159"/>
        <v>165218.08783215348</v>
      </c>
      <c r="CB87" s="37">
        <f t="shared" si="159"/>
        <v>171711.9795525097</v>
      </c>
      <c r="CC87" s="37">
        <f t="shared" si="159"/>
        <v>178461.11348168852</v>
      </c>
      <c r="CD87" s="37">
        <f t="shared" si="159"/>
        <v>185475.52190664035</v>
      </c>
      <c r="CE87" s="37">
        <f t="shared" si="159"/>
        <v>192765.63143303711</v>
      </c>
      <c r="CF87" s="37">
        <f t="shared" si="159"/>
        <v>200342.27848395807</v>
      </c>
      <c r="CG87" s="37">
        <f t="shared" si="159"/>
        <v>208216.72540774752</v>
      </c>
      <c r="CH87" s="37">
        <f t="shared" si="159"/>
        <v>216400.67721899657</v>
      </c>
      <c r="CI87" s="37">
        <f t="shared" si="159"/>
        <v>224906.29899752449</v>
      </c>
      <c r="CJ87" s="37">
        <f t="shared" si="159"/>
        <v>233746.23397122882</v>
      </c>
      <c r="CK87" s="37">
        <f t="shared" si="159"/>
        <v>242933.62230967928</v>
      </c>
      <c r="CL87" s="37">
        <f t="shared" si="159"/>
        <v>252482.12065639574</v>
      </c>
      <c r="CM87" s="37">
        <f t="shared" si="159"/>
        <v>262405.92242883984</v>
      </c>
      <c r="CN87" s="37">
        <f t="shared" si="159"/>
        <v>272719.77891629795</v>
      </c>
      <c r="CO87" s="37">
        <f t="shared" si="159"/>
        <v>283439.02120701561</v>
      </c>
      <c r="CP87" s="37">
        <f t="shared" si="159"/>
        <v>294579.58297717734</v>
      </c>
      <c r="CQ87" s="37">
        <f t="shared" si="159"/>
        <v>306158.02417560644</v>
      </c>
      <c r="CR87" s="37">
        <f t="shared" si="159"/>
        <v>318191.5556393913</v>
      </c>
      <c r="CS87" s="37">
        <f t="shared" si="159"/>
        <v>330698.0646770281</v>
      </c>
      <c r="CT87" s="37">
        <f t="shared" si="159"/>
        <v>343696.14165710838</v>
      </c>
      <c r="CU87" s="37">
        <f t="shared" si="159"/>
        <v>357205.10764207266</v>
      </c>
      <c r="CV87" s="37">
        <f t="shared" si="159"/>
        <v>371245.04310811224</v>
      </c>
      <c r="CW87" s="37">
        <f t="shared" si="159"/>
        <v>385836.81779389718</v>
      </c>
      <c r="CX87" s="37">
        <f t="shared" si="159"/>
        <v>401002.1217225194</v>
      </c>
      <c r="CY87" s="37">
        <f t="shared" si="159"/>
        <v>416763.49744274124</v>
      </c>
      <c r="CZ87" s="37">
        <f t="shared" si="159"/>
        <v>433144.37353749166</v>
      </c>
      <c r="DA87" s="37">
        <f t="shared" si="159"/>
        <v>450169.09944941226</v>
      </c>
      <c r="DB87" s="37">
        <f t="shared" si="159"/>
        <v>467862.98167521623</v>
      </c>
      <c r="DC87" s="37">
        <f t="shared" si="159"/>
        <v>486252.32138267282</v>
      </c>
    </row>
    <row r="88" spans="7:107" s="12" customFormat="1" ht="12" customHeight="1"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>
        <f>BQ87*$C$33</f>
        <v>108114.65174621946</v>
      </c>
      <c r="BS88" s="37">
        <f t="shared" ref="BS88:DC88" si="160">BQ87*$C$32*$C$33</f>
        <v>112364.09471603052</v>
      </c>
      <c r="BT88" s="37">
        <f t="shared" si="160"/>
        <v>116780.56190746202</v>
      </c>
      <c r="BU88" s="37">
        <f t="shared" si="160"/>
        <v>121370.61820226573</v>
      </c>
      <c r="BV88" s="37">
        <f t="shared" si="160"/>
        <v>126141.08651466337</v>
      </c>
      <c r="BW88" s="37">
        <f t="shared" si="160"/>
        <v>131099.05793330411</v>
      </c>
      <c r="BX88" s="37">
        <f t="shared" si="160"/>
        <v>136251.90226185301</v>
      </c>
      <c r="BY88" s="37">
        <f t="shared" si="160"/>
        <v>141607.27897387443</v>
      </c>
      <c r="BZ88" s="37">
        <f t="shared" si="160"/>
        <v>147173.14859829983</v>
      </c>
      <c r="CA88" s="37">
        <f t="shared" si="160"/>
        <v>152957.7845523982</v>
      </c>
      <c r="CB88" s="37">
        <f t="shared" si="160"/>
        <v>158969.78543984293</v>
      </c>
      <c r="CC88" s="37">
        <f t="shared" si="160"/>
        <v>165218.08783215348</v>
      </c>
      <c r="CD88" s="37">
        <f t="shared" si="160"/>
        <v>171711.9795525097</v>
      </c>
      <c r="CE88" s="37">
        <f t="shared" si="160"/>
        <v>178461.11348168852</v>
      </c>
      <c r="CF88" s="37">
        <f t="shared" si="160"/>
        <v>185475.52190664035</v>
      </c>
      <c r="CG88" s="37">
        <f t="shared" si="160"/>
        <v>192765.63143303711</v>
      </c>
      <c r="CH88" s="37">
        <f t="shared" si="160"/>
        <v>200342.27848395807</v>
      </c>
      <c r="CI88" s="37">
        <f t="shared" si="160"/>
        <v>208216.72540774752</v>
      </c>
      <c r="CJ88" s="37">
        <f t="shared" si="160"/>
        <v>216400.67721899657</v>
      </c>
      <c r="CK88" s="37">
        <f t="shared" si="160"/>
        <v>224906.29899752449</v>
      </c>
      <c r="CL88" s="37">
        <f t="shared" si="160"/>
        <v>233746.23397122882</v>
      </c>
      <c r="CM88" s="37">
        <f t="shared" si="160"/>
        <v>242933.62230967928</v>
      </c>
      <c r="CN88" s="37">
        <f t="shared" si="160"/>
        <v>252482.12065639574</v>
      </c>
      <c r="CO88" s="37">
        <f t="shared" si="160"/>
        <v>262405.92242883984</v>
      </c>
      <c r="CP88" s="37">
        <f t="shared" si="160"/>
        <v>272719.77891629795</v>
      </c>
      <c r="CQ88" s="37">
        <f t="shared" si="160"/>
        <v>283439.02120701561</v>
      </c>
      <c r="CR88" s="37">
        <f t="shared" si="160"/>
        <v>294579.58297717734</v>
      </c>
      <c r="CS88" s="37">
        <f t="shared" si="160"/>
        <v>306158.02417560644</v>
      </c>
      <c r="CT88" s="37">
        <f t="shared" si="160"/>
        <v>318191.5556393913</v>
      </c>
      <c r="CU88" s="37">
        <f t="shared" si="160"/>
        <v>330698.0646770281</v>
      </c>
      <c r="CV88" s="37">
        <f t="shared" si="160"/>
        <v>343696.14165710838</v>
      </c>
      <c r="CW88" s="37">
        <f t="shared" si="160"/>
        <v>357205.10764207266</v>
      </c>
      <c r="CX88" s="37">
        <f t="shared" si="160"/>
        <v>371245.04310811224</v>
      </c>
      <c r="CY88" s="37">
        <f t="shared" si="160"/>
        <v>385836.81779389718</v>
      </c>
      <c r="CZ88" s="37">
        <f t="shared" si="160"/>
        <v>401002.1217225194</v>
      </c>
      <c r="DA88" s="37">
        <f t="shared" si="160"/>
        <v>416763.49744274124</v>
      </c>
      <c r="DB88" s="37">
        <f t="shared" si="160"/>
        <v>433144.37353749166</v>
      </c>
      <c r="DC88" s="37">
        <f t="shared" si="160"/>
        <v>450169.09944941226</v>
      </c>
    </row>
    <row r="89" spans="7:107" s="12" customFormat="1" ht="12" customHeight="1"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>
        <f>BR88*$C$33</f>
        <v>104025.91639034248</v>
      </c>
      <c r="BT89" s="37">
        <f t="shared" ref="BT89:DC89" si="161">BR88*$C$32*$C$33</f>
        <v>108114.65174621946</v>
      </c>
      <c r="BU89" s="37">
        <f t="shared" si="161"/>
        <v>112364.09471603052</v>
      </c>
      <c r="BV89" s="37">
        <f t="shared" si="161"/>
        <v>116780.56190746202</v>
      </c>
      <c r="BW89" s="37">
        <f t="shared" si="161"/>
        <v>121370.61820226572</v>
      </c>
      <c r="BX89" s="37">
        <f t="shared" si="161"/>
        <v>126141.08651466337</v>
      </c>
      <c r="BY89" s="37">
        <f t="shared" si="161"/>
        <v>131099.05793330411</v>
      </c>
      <c r="BZ89" s="37">
        <f t="shared" si="161"/>
        <v>136251.90226185301</v>
      </c>
      <c r="CA89" s="37">
        <f t="shared" si="161"/>
        <v>141607.27897387443</v>
      </c>
      <c r="CB89" s="37">
        <f t="shared" si="161"/>
        <v>147173.14859829983</v>
      </c>
      <c r="CC89" s="37">
        <f t="shared" si="161"/>
        <v>152957.7845523982</v>
      </c>
      <c r="CD89" s="37">
        <f t="shared" si="161"/>
        <v>158969.78543984293</v>
      </c>
      <c r="CE89" s="37">
        <f t="shared" si="161"/>
        <v>165218.08783215348</v>
      </c>
      <c r="CF89" s="37">
        <f t="shared" si="161"/>
        <v>171711.9795525097</v>
      </c>
      <c r="CG89" s="37">
        <f t="shared" si="161"/>
        <v>178461.11348168852</v>
      </c>
      <c r="CH89" s="37">
        <f t="shared" si="161"/>
        <v>185475.52190664035</v>
      </c>
      <c r="CI89" s="37">
        <f t="shared" si="161"/>
        <v>192765.63143303711</v>
      </c>
      <c r="CJ89" s="37">
        <f t="shared" si="161"/>
        <v>200342.27848395807</v>
      </c>
      <c r="CK89" s="37">
        <f t="shared" si="161"/>
        <v>208216.72540774752</v>
      </c>
      <c r="CL89" s="37">
        <f t="shared" si="161"/>
        <v>216400.67721899657</v>
      </c>
      <c r="CM89" s="37">
        <f t="shared" si="161"/>
        <v>224906.29899752449</v>
      </c>
      <c r="CN89" s="37">
        <f t="shared" si="161"/>
        <v>233746.23397122882</v>
      </c>
      <c r="CO89" s="37">
        <f t="shared" si="161"/>
        <v>242933.62230967928</v>
      </c>
      <c r="CP89" s="37">
        <f t="shared" si="161"/>
        <v>252482.12065639574</v>
      </c>
      <c r="CQ89" s="37">
        <f t="shared" si="161"/>
        <v>262405.92242883984</v>
      </c>
      <c r="CR89" s="37">
        <f t="shared" si="161"/>
        <v>272719.77891629795</v>
      </c>
      <c r="CS89" s="37">
        <f t="shared" si="161"/>
        <v>283439.02120701561</v>
      </c>
      <c r="CT89" s="37">
        <f t="shared" si="161"/>
        <v>294579.58297717734</v>
      </c>
      <c r="CU89" s="37">
        <f t="shared" si="161"/>
        <v>306158.02417560644</v>
      </c>
      <c r="CV89" s="37">
        <f t="shared" si="161"/>
        <v>318191.5556393913</v>
      </c>
      <c r="CW89" s="37">
        <f t="shared" si="161"/>
        <v>330698.0646770281</v>
      </c>
      <c r="CX89" s="37">
        <f t="shared" si="161"/>
        <v>343696.14165710838</v>
      </c>
      <c r="CY89" s="37">
        <f t="shared" si="161"/>
        <v>357205.10764207266</v>
      </c>
      <c r="CZ89" s="37">
        <f t="shared" si="161"/>
        <v>371245.04310811224</v>
      </c>
      <c r="DA89" s="37">
        <f t="shared" si="161"/>
        <v>385836.81779389718</v>
      </c>
      <c r="DB89" s="37">
        <f t="shared" si="161"/>
        <v>401002.1217225194</v>
      </c>
      <c r="DC89" s="37">
        <f t="shared" si="161"/>
        <v>416763.49744274124</v>
      </c>
    </row>
    <row r="90" spans="7:107" s="12" customFormat="1" ht="12" customHeight="1"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>
        <f>BS89*$C$33</f>
        <v>100091.81092542275</v>
      </c>
      <c r="BU90" s="37">
        <f t="shared" ref="BU90:DC90" si="162">BS89*$C$32*$C$33</f>
        <v>104025.91639034248</v>
      </c>
      <c r="BV90" s="37">
        <f t="shared" si="162"/>
        <v>108114.65174621946</v>
      </c>
      <c r="BW90" s="37">
        <f t="shared" si="162"/>
        <v>112364.09471603052</v>
      </c>
      <c r="BX90" s="37">
        <f t="shared" si="162"/>
        <v>116780.56190746202</v>
      </c>
      <c r="BY90" s="37">
        <f t="shared" si="162"/>
        <v>121370.6182022657</v>
      </c>
      <c r="BZ90" s="37">
        <f t="shared" si="162"/>
        <v>126141.08651466337</v>
      </c>
      <c r="CA90" s="37">
        <f t="shared" si="162"/>
        <v>131099.05793330411</v>
      </c>
      <c r="CB90" s="37">
        <f t="shared" si="162"/>
        <v>136251.90226185301</v>
      </c>
      <c r="CC90" s="37">
        <f t="shared" si="162"/>
        <v>141607.27897387443</v>
      </c>
      <c r="CD90" s="37">
        <f t="shared" si="162"/>
        <v>147173.14859829983</v>
      </c>
      <c r="CE90" s="37">
        <f t="shared" si="162"/>
        <v>152957.7845523982</v>
      </c>
      <c r="CF90" s="37">
        <f t="shared" si="162"/>
        <v>158969.78543984293</v>
      </c>
      <c r="CG90" s="37">
        <f t="shared" si="162"/>
        <v>165218.08783215348</v>
      </c>
      <c r="CH90" s="37">
        <f t="shared" si="162"/>
        <v>171711.9795525097</v>
      </c>
      <c r="CI90" s="37">
        <f t="shared" si="162"/>
        <v>178461.11348168852</v>
      </c>
      <c r="CJ90" s="37">
        <f t="shared" si="162"/>
        <v>185475.52190664035</v>
      </c>
      <c r="CK90" s="37">
        <f t="shared" si="162"/>
        <v>192765.63143303711</v>
      </c>
      <c r="CL90" s="37">
        <f t="shared" si="162"/>
        <v>200342.27848395807</v>
      </c>
      <c r="CM90" s="37">
        <f t="shared" si="162"/>
        <v>208216.72540774752</v>
      </c>
      <c r="CN90" s="37">
        <f t="shared" si="162"/>
        <v>216400.67721899657</v>
      </c>
      <c r="CO90" s="37">
        <f t="shared" si="162"/>
        <v>224906.29899752449</v>
      </c>
      <c r="CP90" s="37">
        <f t="shared" si="162"/>
        <v>233746.23397122882</v>
      </c>
      <c r="CQ90" s="37">
        <f t="shared" si="162"/>
        <v>242933.62230967928</v>
      </c>
      <c r="CR90" s="37">
        <f t="shared" si="162"/>
        <v>252482.12065639574</v>
      </c>
      <c r="CS90" s="37">
        <f t="shared" si="162"/>
        <v>262405.92242883984</v>
      </c>
      <c r="CT90" s="37">
        <f t="shared" si="162"/>
        <v>272719.77891629795</v>
      </c>
      <c r="CU90" s="37">
        <f t="shared" si="162"/>
        <v>283439.02120701561</v>
      </c>
      <c r="CV90" s="37">
        <f t="shared" si="162"/>
        <v>294579.58297717734</v>
      </c>
      <c r="CW90" s="37">
        <f t="shared" si="162"/>
        <v>306158.02417560644</v>
      </c>
      <c r="CX90" s="37">
        <f t="shared" si="162"/>
        <v>318191.5556393913</v>
      </c>
      <c r="CY90" s="37">
        <f t="shared" si="162"/>
        <v>330698.0646770281</v>
      </c>
      <c r="CZ90" s="37">
        <f t="shared" si="162"/>
        <v>343696.14165710838</v>
      </c>
      <c r="DA90" s="37">
        <f t="shared" si="162"/>
        <v>357205.10764207266</v>
      </c>
      <c r="DB90" s="37">
        <f t="shared" si="162"/>
        <v>371245.04310811224</v>
      </c>
      <c r="DC90" s="37">
        <f t="shared" si="162"/>
        <v>385836.81779389718</v>
      </c>
    </row>
    <row r="91" spans="7:107" s="12" customFormat="1" ht="12" customHeight="1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>
        <f>BT90*$C$33</f>
        <v>96306.487478928451</v>
      </c>
      <c r="BV91" s="37">
        <f t="shared" ref="BV91:DC91" si="163">BT90*$C$32*$C$33</f>
        <v>100091.81092542275</v>
      </c>
      <c r="BW91" s="37">
        <f t="shared" si="163"/>
        <v>104025.91639034248</v>
      </c>
      <c r="BX91" s="37">
        <f t="shared" si="163"/>
        <v>108114.65174621946</v>
      </c>
      <c r="BY91" s="37">
        <f t="shared" si="163"/>
        <v>112364.09471603052</v>
      </c>
      <c r="BZ91" s="37">
        <f t="shared" si="163"/>
        <v>116780.56190746202</v>
      </c>
      <c r="CA91" s="37">
        <f t="shared" si="163"/>
        <v>121370.6182022657</v>
      </c>
      <c r="CB91" s="37">
        <f t="shared" si="163"/>
        <v>126141.08651466337</v>
      </c>
      <c r="CC91" s="37">
        <f t="shared" si="163"/>
        <v>131099.05793330411</v>
      </c>
      <c r="CD91" s="37">
        <f t="shared" si="163"/>
        <v>136251.90226185301</v>
      </c>
      <c r="CE91" s="37">
        <f t="shared" si="163"/>
        <v>141607.27897387443</v>
      </c>
      <c r="CF91" s="37">
        <f t="shared" si="163"/>
        <v>147173.14859829983</v>
      </c>
      <c r="CG91" s="37">
        <f t="shared" si="163"/>
        <v>152957.7845523982</v>
      </c>
      <c r="CH91" s="37">
        <f t="shared" si="163"/>
        <v>158969.78543984293</v>
      </c>
      <c r="CI91" s="37">
        <f t="shared" si="163"/>
        <v>165218.08783215348</v>
      </c>
      <c r="CJ91" s="37">
        <f t="shared" si="163"/>
        <v>171711.9795525097</v>
      </c>
      <c r="CK91" s="37">
        <f t="shared" si="163"/>
        <v>178461.11348168852</v>
      </c>
      <c r="CL91" s="37">
        <f t="shared" si="163"/>
        <v>185475.52190664035</v>
      </c>
      <c r="CM91" s="37">
        <f t="shared" si="163"/>
        <v>192765.63143303711</v>
      </c>
      <c r="CN91" s="37">
        <f t="shared" si="163"/>
        <v>200342.27848395807</v>
      </c>
      <c r="CO91" s="37">
        <f t="shared" si="163"/>
        <v>208216.72540774752</v>
      </c>
      <c r="CP91" s="37">
        <f t="shared" si="163"/>
        <v>216400.67721899657</v>
      </c>
      <c r="CQ91" s="37">
        <f t="shared" si="163"/>
        <v>224906.29899752449</v>
      </c>
      <c r="CR91" s="37">
        <f t="shared" si="163"/>
        <v>233746.23397122882</v>
      </c>
      <c r="CS91" s="37">
        <f t="shared" si="163"/>
        <v>242933.62230967928</v>
      </c>
      <c r="CT91" s="37">
        <f t="shared" si="163"/>
        <v>252482.12065639574</v>
      </c>
      <c r="CU91" s="37">
        <f t="shared" si="163"/>
        <v>262405.92242883984</v>
      </c>
      <c r="CV91" s="37">
        <f t="shared" si="163"/>
        <v>272719.77891629795</v>
      </c>
      <c r="CW91" s="37">
        <f t="shared" si="163"/>
        <v>283439.02120701561</v>
      </c>
      <c r="CX91" s="37">
        <f t="shared" si="163"/>
        <v>294579.58297717734</v>
      </c>
      <c r="CY91" s="37">
        <f t="shared" si="163"/>
        <v>306158.02417560644</v>
      </c>
      <c r="CZ91" s="37">
        <f t="shared" si="163"/>
        <v>318191.5556393913</v>
      </c>
      <c r="DA91" s="37">
        <f t="shared" si="163"/>
        <v>330698.0646770281</v>
      </c>
      <c r="DB91" s="37">
        <f t="shared" si="163"/>
        <v>343696.14165710838</v>
      </c>
      <c r="DC91" s="37">
        <f t="shared" si="163"/>
        <v>357205.10764207266</v>
      </c>
    </row>
    <row r="92" spans="7:107" s="12" customFormat="1" ht="12" customHeight="1"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>
        <f>BU91*$C$33</f>
        <v>92664.319336170796</v>
      </c>
      <c r="BW92" s="37">
        <f t="shared" ref="BW92:DC92" si="164">BU91*$C$32*$C$33</f>
        <v>96306.487478928451</v>
      </c>
      <c r="BX92" s="37">
        <f t="shared" si="164"/>
        <v>100091.81092542275</v>
      </c>
      <c r="BY92" s="37">
        <f t="shared" si="164"/>
        <v>104025.91639034248</v>
      </c>
      <c r="BZ92" s="37">
        <f t="shared" si="164"/>
        <v>108114.65174621946</v>
      </c>
      <c r="CA92" s="37">
        <f t="shared" si="164"/>
        <v>112364.09471603052</v>
      </c>
      <c r="CB92" s="37">
        <f t="shared" si="164"/>
        <v>116780.56190746202</v>
      </c>
      <c r="CC92" s="37">
        <f t="shared" si="164"/>
        <v>121370.6182022657</v>
      </c>
      <c r="CD92" s="37">
        <f t="shared" si="164"/>
        <v>126141.08651466337</v>
      </c>
      <c r="CE92" s="37">
        <f t="shared" si="164"/>
        <v>131099.05793330411</v>
      </c>
      <c r="CF92" s="37">
        <f t="shared" si="164"/>
        <v>136251.90226185301</v>
      </c>
      <c r="CG92" s="37">
        <f t="shared" si="164"/>
        <v>141607.27897387443</v>
      </c>
      <c r="CH92" s="37">
        <f t="shared" si="164"/>
        <v>147173.14859829983</v>
      </c>
      <c r="CI92" s="37">
        <f t="shared" si="164"/>
        <v>152957.7845523982</v>
      </c>
      <c r="CJ92" s="37">
        <f t="shared" si="164"/>
        <v>158969.78543984293</v>
      </c>
      <c r="CK92" s="37">
        <f t="shared" si="164"/>
        <v>165218.08783215348</v>
      </c>
      <c r="CL92" s="37">
        <f t="shared" si="164"/>
        <v>171711.9795525097</v>
      </c>
      <c r="CM92" s="37">
        <f t="shared" si="164"/>
        <v>178461.11348168852</v>
      </c>
      <c r="CN92" s="37">
        <f t="shared" si="164"/>
        <v>185475.52190664035</v>
      </c>
      <c r="CO92" s="37">
        <f t="shared" si="164"/>
        <v>192765.63143303711</v>
      </c>
      <c r="CP92" s="37">
        <f t="shared" si="164"/>
        <v>200342.27848395807</v>
      </c>
      <c r="CQ92" s="37">
        <f t="shared" si="164"/>
        <v>208216.72540774752</v>
      </c>
      <c r="CR92" s="37">
        <f t="shared" si="164"/>
        <v>216400.67721899657</v>
      </c>
      <c r="CS92" s="37">
        <f t="shared" si="164"/>
        <v>224906.29899752449</v>
      </c>
      <c r="CT92" s="37">
        <f t="shared" si="164"/>
        <v>233746.23397122882</v>
      </c>
      <c r="CU92" s="37">
        <f t="shared" si="164"/>
        <v>242933.62230967928</v>
      </c>
      <c r="CV92" s="37">
        <f t="shared" si="164"/>
        <v>252482.12065639574</v>
      </c>
      <c r="CW92" s="37">
        <f t="shared" si="164"/>
        <v>262405.92242883984</v>
      </c>
      <c r="CX92" s="37">
        <f t="shared" si="164"/>
        <v>272719.77891629795</v>
      </c>
      <c r="CY92" s="37">
        <f t="shared" si="164"/>
        <v>283439.02120701561</v>
      </c>
      <c r="CZ92" s="37">
        <f t="shared" si="164"/>
        <v>294579.58297717734</v>
      </c>
      <c r="DA92" s="37">
        <f t="shared" si="164"/>
        <v>306158.02417560644</v>
      </c>
      <c r="DB92" s="37">
        <f t="shared" si="164"/>
        <v>318191.5556393913</v>
      </c>
      <c r="DC92" s="37">
        <f t="shared" si="164"/>
        <v>330698.0646770281</v>
      </c>
    </row>
    <row r="93" spans="7:107" s="12" customFormat="1" ht="12" customHeight="1"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>
        <f>BV92*$C$33</f>
        <v>89159.89257644325</v>
      </c>
      <c r="BX93" s="37">
        <f t="shared" ref="BX93:DC93" si="165">BV92*$C$32*$C$33</f>
        <v>92664.319336170796</v>
      </c>
      <c r="BY93" s="37">
        <f t="shared" si="165"/>
        <v>96306.487478928451</v>
      </c>
      <c r="BZ93" s="37">
        <f t="shared" si="165"/>
        <v>100091.81092542275</v>
      </c>
      <c r="CA93" s="37">
        <f t="shared" si="165"/>
        <v>104025.91639034248</v>
      </c>
      <c r="CB93" s="37">
        <f t="shared" si="165"/>
        <v>108114.65174621946</v>
      </c>
      <c r="CC93" s="37">
        <f t="shared" si="165"/>
        <v>112364.09471603052</v>
      </c>
      <c r="CD93" s="37">
        <f t="shared" si="165"/>
        <v>116780.56190746202</v>
      </c>
      <c r="CE93" s="37">
        <f t="shared" si="165"/>
        <v>121370.6182022657</v>
      </c>
      <c r="CF93" s="37">
        <f t="shared" si="165"/>
        <v>126141.08651466337</v>
      </c>
      <c r="CG93" s="37">
        <f t="shared" si="165"/>
        <v>131099.05793330411</v>
      </c>
      <c r="CH93" s="37">
        <f t="shared" si="165"/>
        <v>136251.90226185301</v>
      </c>
      <c r="CI93" s="37">
        <f t="shared" si="165"/>
        <v>141607.27897387443</v>
      </c>
      <c r="CJ93" s="37">
        <f t="shared" si="165"/>
        <v>147173.14859829983</v>
      </c>
      <c r="CK93" s="37">
        <f t="shared" si="165"/>
        <v>152957.7845523982</v>
      </c>
      <c r="CL93" s="37">
        <f t="shared" si="165"/>
        <v>158969.78543984293</v>
      </c>
      <c r="CM93" s="37">
        <f t="shared" si="165"/>
        <v>165218.08783215348</v>
      </c>
      <c r="CN93" s="37">
        <f t="shared" si="165"/>
        <v>171711.9795525097</v>
      </c>
      <c r="CO93" s="37">
        <f t="shared" si="165"/>
        <v>178461.11348168852</v>
      </c>
      <c r="CP93" s="37">
        <f t="shared" si="165"/>
        <v>185475.52190664035</v>
      </c>
      <c r="CQ93" s="37">
        <f t="shared" si="165"/>
        <v>192765.63143303711</v>
      </c>
      <c r="CR93" s="37">
        <f t="shared" si="165"/>
        <v>200342.27848395807</v>
      </c>
      <c r="CS93" s="37">
        <f t="shared" si="165"/>
        <v>208216.72540774752</v>
      </c>
      <c r="CT93" s="37">
        <f t="shared" si="165"/>
        <v>216400.67721899657</v>
      </c>
      <c r="CU93" s="37">
        <f t="shared" si="165"/>
        <v>224906.29899752449</v>
      </c>
      <c r="CV93" s="37">
        <f t="shared" si="165"/>
        <v>233746.23397122882</v>
      </c>
      <c r="CW93" s="37">
        <f t="shared" si="165"/>
        <v>242933.62230967928</v>
      </c>
      <c r="CX93" s="37">
        <f t="shared" si="165"/>
        <v>252482.12065639574</v>
      </c>
      <c r="CY93" s="37">
        <f t="shared" si="165"/>
        <v>262405.92242883984</v>
      </c>
      <c r="CZ93" s="37">
        <f t="shared" si="165"/>
        <v>272719.77891629795</v>
      </c>
      <c r="DA93" s="37">
        <f t="shared" si="165"/>
        <v>283439.02120701561</v>
      </c>
      <c r="DB93" s="37">
        <f t="shared" si="165"/>
        <v>294579.58297717734</v>
      </c>
      <c r="DC93" s="37">
        <f t="shared" si="165"/>
        <v>306158.02417560644</v>
      </c>
    </row>
    <row r="94" spans="7:107" s="12" customFormat="1" ht="12" customHeight="1"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>
        <f>BW93*$C$33</f>
        <v>85787.99802546954</v>
      </c>
      <c r="BY94" s="37">
        <f t="shared" ref="BY94:DC94" si="166">BW93*$C$32*$C$33</f>
        <v>89159.89257644325</v>
      </c>
      <c r="BZ94" s="37">
        <f t="shared" si="166"/>
        <v>92664.319336170796</v>
      </c>
      <c r="CA94" s="37">
        <f t="shared" si="166"/>
        <v>96306.487478928451</v>
      </c>
      <c r="CB94" s="37">
        <f t="shared" si="166"/>
        <v>100091.81092542275</v>
      </c>
      <c r="CC94" s="37">
        <f t="shared" si="166"/>
        <v>104025.91639034248</v>
      </c>
      <c r="CD94" s="37">
        <f t="shared" si="166"/>
        <v>108114.65174621946</v>
      </c>
      <c r="CE94" s="37">
        <f t="shared" si="166"/>
        <v>112364.09471603052</v>
      </c>
      <c r="CF94" s="37">
        <f t="shared" si="166"/>
        <v>116780.56190746202</v>
      </c>
      <c r="CG94" s="37">
        <f t="shared" si="166"/>
        <v>121370.6182022657</v>
      </c>
      <c r="CH94" s="37">
        <f t="shared" si="166"/>
        <v>126141.08651466337</v>
      </c>
      <c r="CI94" s="37">
        <f t="shared" si="166"/>
        <v>131099.05793330411</v>
      </c>
      <c r="CJ94" s="37">
        <f t="shared" si="166"/>
        <v>136251.90226185301</v>
      </c>
      <c r="CK94" s="37">
        <f t="shared" si="166"/>
        <v>141607.27897387443</v>
      </c>
      <c r="CL94" s="37">
        <f t="shared" si="166"/>
        <v>147173.14859829983</v>
      </c>
      <c r="CM94" s="37">
        <f t="shared" si="166"/>
        <v>152957.7845523982</v>
      </c>
      <c r="CN94" s="37">
        <f t="shared" si="166"/>
        <v>158969.78543984293</v>
      </c>
      <c r="CO94" s="37">
        <f t="shared" si="166"/>
        <v>165218.08783215348</v>
      </c>
      <c r="CP94" s="37">
        <f t="shared" si="166"/>
        <v>171711.9795525097</v>
      </c>
      <c r="CQ94" s="37">
        <f t="shared" si="166"/>
        <v>178461.11348168852</v>
      </c>
      <c r="CR94" s="37">
        <f t="shared" si="166"/>
        <v>185475.52190664035</v>
      </c>
      <c r="CS94" s="37">
        <f t="shared" si="166"/>
        <v>192765.63143303711</v>
      </c>
      <c r="CT94" s="37">
        <f t="shared" si="166"/>
        <v>200342.27848395807</v>
      </c>
      <c r="CU94" s="37">
        <f t="shared" si="166"/>
        <v>208216.72540774752</v>
      </c>
      <c r="CV94" s="37">
        <f t="shared" si="166"/>
        <v>216400.67721899657</v>
      </c>
      <c r="CW94" s="37">
        <f t="shared" si="166"/>
        <v>224906.29899752449</v>
      </c>
      <c r="CX94" s="37">
        <f t="shared" si="166"/>
        <v>233746.23397122882</v>
      </c>
      <c r="CY94" s="37">
        <f t="shared" si="166"/>
        <v>242933.62230967928</v>
      </c>
      <c r="CZ94" s="37">
        <f t="shared" si="166"/>
        <v>252482.12065639574</v>
      </c>
      <c r="DA94" s="37">
        <f t="shared" si="166"/>
        <v>262405.92242883984</v>
      </c>
      <c r="DB94" s="37">
        <f t="shared" si="166"/>
        <v>272719.77891629795</v>
      </c>
      <c r="DC94" s="37">
        <f t="shared" si="166"/>
        <v>283439.02120701561</v>
      </c>
    </row>
    <row r="95" spans="7:107" s="12" customFormat="1" ht="12" customHeight="1"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>
        <f>BX94*$C$33</f>
        <v>82543.623512198188</v>
      </c>
      <c r="BZ95" s="37">
        <f t="shared" ref="BZ95:DC95" si="167">BX94*$C$32*$C$33</f>
        <v>85787.998025469526</v>
      </c>
      <c r="CA95" s="37">
        <f t="shared" si="167"/>
        <v>89159.89257644325</v>
      </c>
      <c r="CB95" s="37">
        <f t="shared" si="167"/>
        <v>92664.319336170796</v>
      </c>
      <c r="CC95" s="37">
        <f t="shared" si="167"/>
        <v>96306.487478928451</v>
      </c>
      <c r="CD95" s="37">
        <f t="shared" si="167"/>
        <v>100091.81092542275</v>
      </c>
      <c r="CE95" s="37">
        <f t="shared" si="167"/>
        <v>104025.91639034248</v>
      </c>
      <c r="CF95" s="37">
        <f t="shared" si="167"/>
        <v>108114.65174621946</v>
      </c>
      <c r="CG95" s="37">
        <f t="shared" si="167"/>
        <v>112364.09471603052</v>
      </c>
      <c r="CH95" s="37">
        <f t="shared" si="167"/>
        <v>116780.56190746202</v>
      </c>
      <c r="CI95" s="37">
        <f t="shared" si="167"/>
        <v>121370.6182022657</v>
      </c>
      <c r="CJ95" s="37">
        <f t="shared" si="167"/>
        <v>126141.08651466337</v>
      </c>
      <c r="CK95" s="37">
        <f t="shared" si="167"/>
        <v>131099.05793330411</v>
      </c>
      <c r="CL95" s="37">
        <f t="shared" si="167"/>
        <v>136251.90226185301</v>
      </c>
      <c r="CM95" s="37">
        <f t="shared" si="167"/>
        <v>141607.27897387443</v>
      </c>
      <c r="CN95" s="37">
        <f t="shared" si="167"/>
        <v>147173.14859829983</v>
      </c>
      <c r="CO95" s="37">
        <f t="shared" si="167"/>
        <v>152957.7845523982</v>
      </c>
      <c r="CP95" s="37">
        <f t="shared" si="167"/>
        <v>158969.78543984293</v>
      </c>
      <c r="CQ95" s="37">
        <f t="shared" si="167"/>
        <v>165218.08783215348</v>
      </c>
      <c r="CR95" s="37">
        <f t="shared" si="167"/>
        <v>171711.9795525097</v>
      </c>
      <c r="CS95" s="37">
        <f t="shared" si="167"/>
        <v>178461.11348168852</v>
      </c>
      <c r="CT95" s="37">
        <f t="shared" si="167"/>
        <v>185475.52190664035</v>
      </c>
      <c r="CU95" s="37">
        <f t="shared" si="167"/>
        <v>192765.63143303711</v>
      </c>
      <c r="CV95" s="37">
        <f t="shared" si="167"/>
        <v>200342.27848395807</v>
      </c>
      <c r="CW95" s="37">
        <f t="shared" si="167"/>
        <v>208216.72540774752</v>
      </c>
      <c r="CX95" s="37">
        <f t="shared" si="167"/>
        <v>216400.67721899657</v>
      </c>
      <c r="CY95" s="37">
        <f t="shared" si="167"/>
        <v>224906.29899752449</v>
      </c>
      <c r="CZ95" s="37">
        <f t="shared" si="167"/>
        <v>233746.23397122882</v>
      </c>
      <c r="DA95" s="37">
        <f t="shared" si="167"/>
        <v>242933.62230967928</v>
      </c>
      <c r="DB95" s="37">
        <f t="shared" si="167"/>
        <v>252482.12065639574</v>
      </c>
      <c r="DC95" s="37">
        <f t="shared" si="167"/>
        <v>262405.92242883984</v>
      </c>
    </row>
    <row r="96" spans="7:107" s="12" customFormat="1" ht="12" customHeight="1"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>
        <f>BY95*$C$33</f>
        <v>79421.946418433465</v>
      </c>
      <c r="CA96" s="37">
        <f t="shared" ref="CA96:DC96" si="168">BY95*$C$32*$C$33</f>
        <v>82543.623512198174</v>
      </c>
      <c r="CB96" s="37">
        <f t="shared" si="168"/>
        <v>85787.998025469511</v>
      </c>
      <c r="CC96" s="37">
        <f t="shared" si="168"/>
        <v>89159.89257644325</v>
      </c>
      <c r="CD96" s="37">
        <f t="shared" si="168"/>
        <v>92664.319336170796</v>
      </c>
      <c r="CE96" s="37">
        <f t="shared" si="168"/>
        <v>96306.487478928451</v>
      </c>
      <c r="CF96" s="37">
        <f t="shared" si="168"/>
        <v>100091.81092542275</v>
      </c>
      <c r="CG96" s="37">
        <f t="shared" si="168"/>
        <v>104025.91639034248</v>
      </c>
      <c r="CH96" s="37">
        <f t="shared" si="168"/>
        <v>108114.65174621946</v>
      </c>
      <c r="CI96" s="37">
        <f t="shared" si="168"/>
        <v>112364.09471603052</v>
      </c>
      <c r="CJ96" s="37">
        <f t="shared" si="168"/>
        <v>116780.56190746202</v>
      </c>
      <c r="CK96" s="37">
        <f t="shared" si="168"/>
        <v>121370.6182022657</v>
      </c>
      <c r="CL96" s="37">
        <f t="shared" si="168"/>
        <v>126141.08651466337</v>
      </c>
      <c r="CM96" s="37">
        <f t="shared" si="168"/>
        <v>131099.05793330411</v>
      </c>
      <c r="CN96" s="37">
        <f t="shared" si="168"/>
        <v>136251.90226185301</v>
      </c>
      <c r="CO96" s="37">
        <f t="shared" si="168"/>
        <v>141607.27897387443</v>
      </c>
      <c r="CP96" s="37">
        <f t="shared" si="168"/>
        <v>147173.14859829983</v>
      </c>
      <c r="CQ96" s="37">
        <f t="shared" si="168"/>
        <v>152957.7845523982</v>
      </c>
      <c r="CR96" s="37">
        <f t="shared" si="168"/>
        <v>158969.78543984293</v>
      </c>
      <c r="CS96" s="37">
        <f t="shared" si="168"/>
        <v>165218.08783215348</v>
      </c>
      <c r="CT96" s="37">
        <f t="shared" si="168"/>
        <v>171711.9795525097</v>
      </c>
      <c r="CU96" s="37">
        <f t="shared" si="168"/>
        <v>178461.11348168852</v>
      </c>
      <c r="CV96" s="37">
        <f t="shared" si="168"/>
        <v>185475.52190664035</v>
      </c>
      <c r="CW96" s="37">
        <f t="shared" si="168"/>
        <v>192765.63143303711</v>
      </c>
      <c r="CX96" s="37">
        <f t="shared" si="168"/>
        <v>200342.27848395807</v>
      </c>
      <c r="CY96" s="37">
        <f t="shared" si="168"/>
        <v>208216.72540774752</v>
      </c>
      <c r="CZ96" s="37">
        <f t="shared" si="168"/>
        <v>216400.67721899657</v>
      </c>
      <c r="DA96" s="37">
        <f t="shared" si="168"/>
        <v>224906.29899752449</v>
      </c>
      <c r="DB96" s="37">
        <f t="shared" si="168"/>
        <v>233746.23397122882</v>
      </c>
      <c r="DC96" s="37">
        <f t="shared" si="168"/>
        <v>242933.62230967928</v>
      </c>
    </row>
    <row r="97" spans="7:107" s="12" customFormat="1" ht="12" customHeight="1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>
        <f>BZ96*$C$33</f>
        <v>76418.326510228275</v>
      </c>
      <c r="CB97" s="37">
        <f t="shared" ref="CB97:DC97" si="169">BZ96*$C$32*$C$33</f>
        <v>79421.94641843345</v>
      </c>
      <c r="CC97" s="37">
        <f t="shared" si="169"/>
        <v>82543.623512198159</v>
      </c>
      <c r="CD97" s="37">
        <f t="shared" si="169"/>
        <v>85787.998025469496</v>
      </c>
      <c r="CE97" s="37">
        <f t="shared" si="169"/>
        <v>89159.89257644325</v>
      </c>
      <c r="CF97" s="37">
        <f t="shared" si="169"/>
        <v>92664.319336170796</v>
      </c>
      <c r="CG97" s="37">
        <f t="shared" si="169"/>
        <v>96306.487478928451</v>
      </c>
      <c r="CH97" s="37">
        <f t="shared" si="169"/>
        <v>100091.81092542275</v>
      </c>
      <c r="CI97" s="37">
        <f t="shared" si="169"/>
        <v>104025.91639034248</v>
      </c>
      <c r="CJ97" s="37">
        <f t="shared" si="169"/>
        <v>108114.65174621946</v>
      </c>
      <c r="CK97" s="37">
        <f t="shared" si="169"/>
        <v>112364.09471603052</v>
      </c>
      <c r="CL97" s="37">
        <f t="shared" si="169"/>
        <v>116780.56190746202</v>
      </c>
      <c r="CM97" s="37">
        <f t="shared" si="169"/>
        <v>121370.6182022657</v>
      </c>
      <c r="CN97" s="37">
        <f t="shared" si="169"/>
        <v>126141.08651466337</v>
      </c>
      <c r="CO97" s="37">
        <f t="shared" si="169"/>
        <v>131099.05793330411</v>
      </c>
      <c r="CP97" s="37">
        <f t="shared" si="169"/>
        <v>136251.90226185301</v>
      </c>
      <c r="CQ97" s="37">
        <f t="shared" si="169"/>
        <v>141607.27897387443</v>
      </c>
      <c r="CR97" s="37">
        <f t="shared" si="169"/>
        <v>147173.14859829983</v>
      </c>
      <c r="CS97" s="37">
        <f t="shared" si="169"/>
        <v>152957.7845523982</v>
      </c>
      <c r="CT97" s="37">
        <f t="shared" si="169"/>
        <v>158969.78543984293</v>
      </c>
      <c r="CU97" s="37">
        <f t="shared" si="169"/>
        <v>165218.08783215348</v>
      </c>
      <c r="CV97" s="37">
        <f t="shared" si="169"/>
        <v>171711.9795525097</v>
      </c>
      <c r="CW97" s="37">
        <f t="shared" si="169"/>
        <v>178461.11348168852</v>
      </c>
      <c r="CX97" s="37">
        <f t="shared" si="169"/>
        <v>185475.52190664035</v>
      </c>
      <c r="CY97" s="37">
        <f t="shared" si="169"/>
        <v>192765.63143303711</v>
      </c>
      <c r="CZ97" s="37">
        <f t="shared" si="169"/>
        <v>200342.27848395807</v>
      </c>
      <c r="DA97" s="37">
        <f t="shared" si="169"/>
        <v>208216.72540774752</v>
      </c>
      <c r="DB97" s="37">
        <f t="shared" si="169"/>
        <v>216400.67721899657</v>
      </c>
      <c r="DC97" s="37">
        <f t="shared" si="169"/>
        <v>224906.29899752449</v>
      </c>
    </row>
    <row r="98" spans="7:107" s="12" customFormat="1" ht="12" customHeight="1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>
        <f>CA97*$C$33</f>
        <v>73528.299040383077</v>
      </c>
      <c r="CC98" s="37">
        <f t="shared" ref="CC98:DC98" si="170">CA97*$C$32*$C$33</f>
        <v>76418.326510228275</v>
      </c>
      <c r="CD98" s="37">
        <f t="shared" si="170"/>
        <v>79421.946418433436</v>
      </c>
      <c r="CE98" s="37">
        <f t="shared" si="170"/>
        <v>82543.623512198144</v>
      </c>
      <c r="CF98" s="37">
        <f t="shared" si="170"/>
        <v>85787.998025469482</v>
      </c>
      <c r="CG98" s="37">
        <f t="shared" si="170"/>
        <v>89159.89257644325</v>
      </c>
      <c r="CH98" s="37">
        <f t="shared" si="170"/>
        <v>92664.319336170796</v>
      </c>
      <c r="CI98" s="37">
        <f t="shared" si="170"/>
        <v>96306.487478928451</v>
      </c>
      <c r="CJ98" s="37">
        <f t="shared" si="170"/>
        <v>100091.81092542275</v>
      </c>
      <c r="CK98" s="37">
        <f t="shared" si="170"/>
        <v>104025.91639034248</v>
      </c>
      <c r="CL98" s="37">
        <f t="shared" si="170"/>
        <v>108114.65174621946</v>
      </c>
      <c r="CM98" s="37">
        <f t="shared" si="170"/>
        <v>112364.09471603052</v>
      </c>
      <c r="CN98" s="37">
        <f t="shared" si="170"/>
        <v>116780.56190746202</v>
      </c>
      <c r="CO98" s="37">
        <f t="shared" si="170"/>
        <v>121370.6182022657</v>
      </c>
      <c r="CP98" s="37">
        <f t="shared" si="170"/>
        <v>126141.08651466337</v>
      </c>
      <c r="CQ98" s="37">
        <f t="shared" si="170"/>
        <v>131099.05793330411</v>
      </c>
      <c r="CR98" s="37">
        <f t="shared" si="170"/>
        <v>136251.90226185301</v>
      </c>
      <c r="CS98" s="37">
        <f t="shared" si="170"/>
        <v>141607.27897387443</v>
      </c>
      <c r="CT98" s="37">
        <f t="shared" si="170"/>
        <v>147173.14859829983</v>
      </c>
      <c r="CU98" s="37">
        <f t="shared" si="170"/>
        <v>152957.7845523982</v>
      </c>
      <c r="CV98" s="37">
        <f t="shared" si="170"/>
        <v>158969.78543984293</v>
      </c>
      <c r="CW98" s="37">
        <f t="shared" si="170"/>
        <v>165218.08783215348</v>
      </c>
      <c r="CX98" s="37">
        <f t="shared" si="170"/>
        <v>171711.9795525097</v>
      </c>
      <c r="CY98" s="37">
        <f t="shared" si="170"/>
        <v>178461.11348168852</v>
      </c>
      <c r="CZ98" s="37">
        <f t="shared" si="170"/>
        <v>185475.52190664035</v>
      </c>
      <c r="DA98" s="37">
        <f t="shared" si="170"/>
        <v>192765.63143303711</v>
      </c>
      <c r="DB98" s="37">
        <f t="shared" si="170"/>
        <v>200342.27848395807</v>
      </c>
      <c r="DC98" s="37">
        <f t="shared" si="170"/>
        <v>208216.72540774752</v>
      </c>
    </row>
    <row r="99" spans="7:107" s="12" customFormat="1" ht="12" customHeight="1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>
        <f>CB98*$C$33</f>
        <v>70747.568111798071</v>
      </c>
      <c r="CD99" s="37">
        <f t="shared" ref="CD99:DC99" si="171">CB98*$C$32*$C$33</f>
        <v>73528.299040383077</v>
      </c>
      <c r="CE99" s="37">
        <f t="shared" si="171"/>
        <v>76418.326510228275</v>
      </c>
      <c r="CF99" s="37">
        <f t="shared" si="171"/>
        <v>79421.946418433421</v>
      </c>
      <c r="CG99" s="37">
        <f t="shared" si="171"/>
        <v>82543.62351219813</v>
      </c>
      <c r="CH99" s="37">
        <f t="shared" si="171"/>
        <v>85787.998025469482</v>
      </c>
      <c r="CI99" s="37">
        <f t="shared" si="171"/>
        <v>89159.89257644325</v>
      </c>
      <c r="CJ99" s="37">
        <f t="shared" si="171"/>
        <v>92664.319336170796</v>
      </c>
      <c r="CK99" s="37">
        <f t="shared" si="171"/>
        <v>96306.487478928451</v>
      </c>
      <c r="CL99" s="37">
        <f t="shared" si="171"/>
        <v>100091.81092542275</v>
      </c>
      <c r="CM99" s="37">
        <f t="shared" si="171"/>
        <v>104025.91639034248</v>
      </c>
      <c r="CN99" s="37">
        <f t="shared" si="171"/>
        <v>108114.65174621946</v>
      </c>
      <c r="CO99" s="37">
        <f t="shared" si="171"/>
        <v>112364.09471603052</v>
      </c>
      <c r="CP99" s="37">
        <f t="shared" si="171"/>
        <v>116780.56190746202</v>
      </c>
      <c r="CQ99" s="37">
        <f t="shared" si="171"/>
        <v>121370.6182022657</v>
      </c>
      <c r="CR99" s="37">
        <f t="shared" si="171"/>
        <v>126141.08651466337</v>
      </c>
      <c r="CS99" s="37">
        <f t="shared" si="171"/>
        <v>131099.05793330411</v>
      </c>
      <c r="CT99" s="37">
        <f t="shared" si="171"/>
        <v>136251.90226185301</v>
      </c>
      <c r="CU99" s="37">
        <f t="shared" si="171"/>
        <v>141607.27897387443</v>
      </c>
      <c r="CV99" s="37">
        <f t="shared" si="171"/>
        <v>147173.14859829983</v>
      </c>
      <c r="CW99" s="37">
        <f t="shared" si="171"/>
        <v>152957.7845523982</v>
      </c>
      <c r="CX99" s="37">
        <f t="shared" si="171"/>
        <v>158969.78543984293</v>
      </c>
      <c r="CY99" s="37">
        <f t="shared" si="171"/>
        <v>165218.08783215348</v>
      </c>
      <c r="CZ99" s="37">
        <f t="shared" si="171"/>
        <v>171711.9795525097</v>
      </c>
      <c r="DA99" s="37">
        <f t="shared" si="171"/>
        <v>178461.11348168852</v>
      </c>
      <c r="DB99" s="37">
        <f t="shared" si="171"/>
        <v>185475.52190664035</v>
      </c>
      <c r="DC99" s="37">
        <f t="shared" si="171"/>
        <v>192765.63143303711</v>
      </c>
    </row>
    <row r="100" spans="7:107" s="12" customFormat="1" ht="12" customHeight="1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>
        <f>CC99*$C$33</f>
        <v>68072.0002918135</v>
      </c>
      <c r="CE100" s="37">
        <f t="shared" ref="CE100:DC100" si="172">CC99*$C$32*$C$33</f>
        <v>70747.568111798071</v>
      </c>
      <c r="CF100" s="37">
        <f t="shared" si="172"/>
        <v>73528.299040383077</v>
      </c>
      <c r="CG100" s="37">
        <f t="shared" si="172"/>
        <v>76418.326510228275</v>
      </c>
      <c r="CH100" s="37">
        <f t="shared" si="172"/>
        <v>79421.946418433407</v>
      </c>
      <c r="CI100" s="37">
        <f t="shared" si="172"/>
        <v>82543.62351219813</v>
      </c>
      <c r="CJ100" s="37">
        <f t="shared" si="172"/>
        <v>85787.998025469482</v>
      </c>
      <c r="CK100" s="37">
        <f t="shared" si="172"/>
        <v>89159.89257644325</v>
      </c>
      <c r="CL100" s="37">
        <f t="shared" si="172"/>
        <v>92664.319336170796</v>
      </c>
      <c r="CM100" s="37">
        <f t="shared" si="172"/>
        <v>96306.487478928451</v>
      </c>
      <c r="CN100" s="37">
        <f t="shared" si="172"/>
        <v>100091.81092542275</v>
      </c>
      <c r="CO100" s="37">
        <f t="shared" si="172"/>
        <v>104025.91639034248</v>
      </c>
      <c r="CP100" s="37">
        <f t="shared" si="172"/>
        <v>108114.65174621946</v>
      </c>
      <c r="CQ100" s="37">
        <f t="shared" si="172"/>
        <v>112364.09471603052</v>
      </c>
      <c r="CR100" s="37">
        <f t="shared" si="172"/>
        <v>116780.56190746202</v>
      </c>
      <c r="CS100" s="37">
        <f t="shared" si="172"/>
        <v>121370.6182022657</v>
      </c>
      <c r="CT100" s="37">
        <f t="shared" si="172"/>
        <v>126141.08651466337</v>
      </c>
      <c r="CU100" s="37">
        <f t="shared" si="172"/>
        <v>131099.05793330411</v>
      </c>
      <c r="CV100" s="37">
        <f t="shared" si="172"/>
        <v>136251.90226185301</v>
      </c>
      <c r="CW100" s="37">
        <f t="shared" si="172"/>
        <v>141607.27897387443</v>
      </c>
      <c r="CX100" s="37">
        <f t="shared" si="172"/>
        <v>147173.14859829983</v>
      </c>
      <c r="CY100" s="37">
        <f t="shared" si="172"/>
        <v>152957.7845523982</v>
      </c>
      <c r="CZ100" s="37">
        <f t="shared" si="172"/>
        <v>158969.78543984293</v>
      </c>
      <c r="DA100" s="37">
        <f t="shared" si="172"/>
        <v>165218.08783215348</v>
      </c>
      <c r="DB100" s="37">
        <f t="shared" si="172"/>
        <v>171711.9795525097</v>
      </c>
      <c r="DC100" s="37">
        <f t="shared" si="172"/>
        <v>178461.11348168852</v>
      </c>
    </row>
    <row r="101" spans="7:107" s="12" customFormat="1" ht="12" customHeight="1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>
        <f>CD100*$C$33</f>
        <v>65497.618468046137</v>
      </c>
      <c r="CF101" s="37">
        <f t="shared" ref="CF101:DC101" si="173">CD100*$C$32*$C$33</f>
        <v>68072.0002918135</v>
      </c>
      <c r="CG101" s="37">
        <f t="shared" si="173"/>
        <v>70747.568111798071</v>
      </c>
      <c r="CH101" s="37">
        <f t="shared" si="173"/>
        <v>73528.299040383077</v>
      </c>
      <c r="CI101" s="37">
        <f t="shared" si="173"/>
        <v>76418.326510228275</v>
      </c>
      <c r="CJ101" s="37">
        <f t="shared" si="173"/>
        <v>79421.946418433392</v>
      </c>
      <c r="CK101" s="37">
        <f t="shared" si="173"/>
        <v>82543.62351219813</v>
      </c>
      <c r="CL101" s="37">
        <f t="shared" si="173"/>
        <v>85787.998025469482</v>
      </c>
      <c r="CM101" s="37">
        <f t="shared" si="173"/>
        <v>89159.89257644325</v>
      </c>
      <c r="CN101" s="37">
        <f t="shared" si="173"/>
        <v>92664.319336170796</v>
      </c>
      <c r="CO101" s="37">
        <f t="shared" si="173"/>
        <v>96306.487478928451</v>
      </c>
      <c r="CP101" s="37">
        <f t="shared" si="173"/>
        <v>100091.81092542275</v>
      </c>
      <c r="CQ101" s="37">
        <f t="shared" si="173"/>
        <v>104025.91639034248</v>
      </c>
      <c r="CR101" s="37">
        <f t="shared" si="173"/>
        <v>108114.65174621946</v>
      </c>
      <c r="CS101" s="37">
        <f t="shared" si="173"/>
        <v>112364.09471603052</v>
      </c>
      <c r="CT101" s="37">
        <f t="shared" si="173"/>
        <v>116780.56190746202</v>
      </c>
      <c r="CU101" s="37">
        <f t="shared" si="173"/>
        <v>121370.6182022657</v>
      </c>
      <c r="CV101" s="37">
        <f t="shared" si="173"/>
        <v>126141.08651466337</v>
      </c>
      <c r="CW101" s="37">
        <f t="shared" si="173"/>
        <v>131099.05793330411</v>
      </c>
      <c r="CX101" s="37">
        <f t="shared" si="173"/>
        <v>136251.90226185301</v>
      </c>
      <c r="CY101" s="37">
        <f t="shared" si="173"/>
        <v>141607.27897387443</v>
      </c>
      <c r="CZ101" s="37">
        <f t="shared" si="173"/>
        <v>147173.14859829983</v>
      </c>
      <c r="DA101" s="37">
        <f t="shared" si="173"/>
        <v>152957.7845523982</v>
      </c>
      <c r="DB101" s="37">
        <f t="shared" si="173"/>
        <v>158969.78543984293</v>
      </c>
      <c r="DC101" s="37">
        <f t="shared" si="173"/>
        <v>165218.08783215348</v>
      </c>
    </row>
    <row r="102" spans="7:107" s="12" customFormat="1" ht="12" customHeight="1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>
        <f>CE101*$C$33</f>
        <v>63020.59593658887</v>
      </c>
      <c r="CG102" s="37">
        <f t="shared" ref="CG102:DC102" si="174">CE101*$C$32*$C$33</f>
        <v>65497.618468046137</v>
      </c>
      <c r="CH102" s="37">
        <f t="shared" si="174"/>
        <v>68072.0002918135</v>
      </c>
      <c r="CI102" s="37">
        <f t="shared" si="174"/>
        <v>70747.568111798071</v>
      </c>
      <c r="CJ102" s="37">
        <f t="shared" si="174"/>
        <v>73528.299040383077</v>
      </c>
      <c r="CK102" s="37">
        <f t="shared" si="174"/>
        <v>76418.326510228275</v>
      </c>
      <c r="CL102" s="37">
        <f t="shared" si="174"/>
        <v>79421.946418433377</v>
      </c>
      <c r="CM102" s="37">
        <f t="shared" si="174"/>
        <v>82543.62351219813</v>
      </c>
      <c r="CN102" s="37">
        <f t="shared" si="174"/>
        <v>85787.998025469482</v>
      </c>
      <c r="CO102" s="37">
        <f t="shared" si="174"/>
        <v>89159.89257644325</v>
      </c>
      <c r="CP102" s="37">
        <f t="shared" si="174"/>
        <v>92664.319336170796</v>
      </c>
      <c r="CQ102" s="37">
        <f t="shared" si="174"/>
        <v>96306.487478928451</v>
      </c>
      <c r="CR102" s="37">
        <f t="shared" si="174"/>
        <v>100091.81092542275</v>
      </c>
      <c r="CS102" s="37">
        <f t="shared" si="174"/>
        <v>104025.91639034248</v>
      </c>
      <c r="CT102" s="37">
        <f t="shared" si="174"/>
        <v>108114.65174621946</v>
      </c>
      <c r="CU102" s="37">
        <f t="shared" si="174"/>
        <v>112364.09471603052</v>
      </c>
      <c r="CV102" s="37">
        <f t="shared" si="174"/>
        <v>116780.56190746202</v>
      </c>
      <c r="CW102" s="37">
        <f t="shared" si="174"/>
        <v>121370.6182022657</v>
      </c>
      <c r="CX102" s="37">
        <f t="shared" si="174"/>
        <v>126141.08651466337</v>
      </c>
      <c r="CY102" s="37">
        <f t="shared" si="174"/>
        <v>131099.05793330411</v>
      </c>
      <c r="CZ102" s="37">
        <f t="shared" si="174"/>
        <v>136251.90226185301</v>
      </c>
      <c r="DA102" s="37">
        <f t="shared" si="174"/>
        <v>141607.27897387443</v>
      </c>
      <c r="DB102" s="37">
        <f t="shared" si="174"/>
        <v>147173.14859829983</v>
      </c>
      <c r="DC102" s="37">
        <f t="shared" si="174"/>
        <v>152957.7845523982</v>
      </c>
    </row>
    <row r="103" spans="7:107" s="12" customFormat="1" ht="12" customHeight="1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>
        <f>CF102*$C$33</f>
        <v>60637.250713785812</v>
      </c>
      <c r="CH103" s="37">
        <f t="shared" ref="CH103:DC103" si="175">CF102*$C$32*$C$33</f>
        <v>63020.59593658887</v>
      </c>
      <c r="CI103" s="37">
        <f t="shared" si="175"/>
        <v>65497.618468046137</v>
      </c>
      <c r="CJ103" s="37">
        <f t="shared" si="175"/>
        <v>68072.0002918135</v>
      </c>
      <c r="CK103" s="37">
        <f t="shared" si="175"/>
        <v>70747.568111798071</v>
      </c>
      <c r="CL103" s="37">
        <f t="shared" si="175"/>
        <v>73528.299040383077</v>
      </c>
      <c r="CM103" s="37">
        <f t="shared" si="175"/>
        <v>76418.326510228275</v>
      </c>
      <c r="CN103" s="37">
        <f t="shared" si="175"/>
        <v>79421.946418433363</v>
      </c>
      <c r="CO103" s="37">
        <f t="shared" si="175"/>
        <v>82543.62351219813</v>
      </c>
      <c r="CP103" s="37">
        <f t="shared" si="175"/>
        <v>85787.998025469482</v>
      </c>
      <c r="CQ103" s="37">
        <f t="shared" si="175"/>
        <v>89159.89257644325</v>
      </c>
      <c r="CR103" s="37">
        <f t="shared" si="175"/>
        <v>92664.319336170796</v>
      </c>
      <c r="CS103" s="37">
        <f t="shared" si="175"/>
        <v>96306.487478928451</v>
      </c>
      <c r="CT103" s="37">
        <f t="shared" si="175"/>
        <v>100091.81092542275</v>
      </c>
      <c r="CU103" s="37">
        <f t="shared" si="175"/>
        <v>104025.91639034248</v>
      </c>
      <c r="CV103" s="37">
        <f t="shared" si="175"/>
        <v>108114.65174621946</v>
      </c>
      <c r="CW103" s="37">
        <f t="shared" si="175"/>
        <v>112364.09471603052</v>
      </c>
      <c r="CX103" s="37">
        <f t="shared" si="175"/>
        <v>116780.56190746202</v>
      </c>
      <c r="CY103" s="37">
        <f t="shared" si="175"/>
        <v>121370.6182022657</v>
      </c>
      <c r="CZ103" s="37">
        <f t="shared" si="175"/>
        <v>126141.08651466337</v>
      </c>
      <c r="DA103" s="37">
        <f t="shared" si="175"/>
        <v>131099.05793330411</v>
      </c>
      <c r="DB103" s="37">
        <f t="shared" si="175"/>
        <v>136251.90226185301</v>
      </c>
      <c r="DC103" s="37">
        <f t="shared" si="175"/>
        <v>141607.27897387443</v>
      </c>
    </row>
    <row r="104" spans="7:107" s="12" customFormat="1" ht="12" customHeight="1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>
        <f>CG103*$C$33</f>
        <v>58344.040063127613</v>
      </c>
      <c r="CI104" s="37">
        <f t="shared" ref="CI104:DC104" si="176">CG103*$C$32*$C$33</f>
        <v>60637.250713785805</v>
      </c>
      <c r="CJ104" s="37">
        <f t="shared" si="176"/>
        <v>63020.59593658887</v>
      </c>
      <c r="CK104" s="37">
        <f t="shared" si="176"/>
        <v>65497.618468046137</v>
      </c>
      <c r="CL104" s="37">
        <f t="shared" si="176"/>
        <v>68072.0002918135</v>
      </c>
      <c r="CM104" s="37">
        <f t="shared" si="176"/>
        <v>70747.568111798071</v>
      </c>
      <c r="CN104" s="37">
        <f t="shared" si="176"/>
        <v>73528.299040383077</v>
      </c>
      <c r="CO104" s="37">
        <f t="shared" si="176"/>
        <v>76418.326510228275</v>
      </c>
      <c r="CP104" s="37">
        <f t="shared" si="176"/>
        <v>79421.946418433348</v>
      </c>
      <c r="CQ104" s="37">
        <f t="shared" si="176"/>
        <v>82543.62351219813</v>
      </c>
      <c r="CR104" s="37">
        <f t="shared" si="176"/>
        <v>85787.998025469482</v>
      </c>
      <c r="CS104" s="37">
        <f t="shared" si="176"/>
        <v>89159.89257644325</v>
      </c>
      <c r="CT104" s="37">
        <f t="shared" si="176"/>
        <v>92664.319336170796</v>
      </c>
      <c r="CU104" s="37">
        <f t="shared" si="176"/>
        <v>96306.487478928451</v>
      </c>
      <c r="CV104" s="37">
        <f t="shared" si="176"/>
        <v>100091.81092542275</v>
      </c>
      <c r="CW104" s="37">
        <f t="shared" si="176"/>
        <v>104025.91639034248</v>
      </c>
      <c r="CX104" s="37">
        <f t="shared" si="176"/>
        <v>108114.65174621946</v>
      </c>
      <c r="CY104" s="37">
        <f t="shared" si="176"/>
        <v>112364.09471603052</v>
      </c>
      <c r="CZ104" s="37">
        <f t="shared" si="176"/>
        <v>116780.56190746202</v>
      </c>
      <c r="DA104" s="37">
        <f t="shared" si="176"/>
        <v>121370.6182022657</v>
      </c>
      <c r="DB104" s="37">
        <f t="shared" si="176"/>
        <v>126141.08651466337</v>
      </c>
      <c r="DC104" s="37">
        <f t="shared" si="176"/>
        <v>131099.05793330411</v>
      </c>
    </row>
    <row r="105" spans="7:107" s="12" customFormat="1" ht="12" customHeight="1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>
        <f>CH104*$C$33</f>
        <v>56137.555229131423</v>
      </c>
      <c r="CJ105" s="37">
        <f t="shared" ref="CJ105:DC105" si="177">CH104*$C$32*$C$33</f>
        <v>58344.040063127613</v>
      </c>
      <c r="CK105" s="37">
        <f t="shared" si="177"/>
        <v>60637.250713785797</v>
      </c>
      <c r="CL105" s="37">
        <f t="shared" si="177"/>
        <v>63020.59593658887</v>
      </c>
      <c r="CM105" s="37">
        <f t="shared" si="177"/>
        <v>65497.618468046137</v>
      </c>
      <c r="CN105" s="37">
        <f t="shared" si="177"/>
        <v>68072.0002918135</v>
      </c>
      <c r="CO105" s="37">
        <f t="shared" si="177"/>
        <v>70747.568111798071</v>
      </c>
      <c r="CP105" s="37">
        <f t="shared" si="177"/>
        <v>73528.299040383077</v>
      </c>
      <c r="CQ105" s="37">
        <f t="shared" si="177"/>
        <v>76418.326510228275</v>
      </c>
      <c r="CR105" s="37">
        <f t="shared" si="177"/>
        <v>79421.946418433348</v>
      </c>
      <c r="CS105" s="37">
        <f t="shared" si="177"/>
        <v>82543.62351219813</v>
      </c>
      <c r="CT105" s="37">
        <f t="shared" si="177"/>
        <v>85787.998025469482</v>
      </c>
      <c r="CU105" s="37">
        <f t="shared" si="177"/>
        <v>89159.89257644325</v>
      </c>
      <c r="CV105" s="37">
        <f t="shared" si="177"/>
        <v>92664.319336170796</v>
      </c>
      <c r="CW105" s="37">
        <f t="shared" si="177"/>
        <v>96306.487478928451</v>
      </c>
      <c r="CX105" s="37">
        <f t="shared" si="177"/>
        <v>100091.81092542275</v>
      </c>
      <c r="CY105" s="37">
        <f t="shared" si="177"/>
        <v>104025.91639034248</v>
      </c>
      <c r="CZ105" s="37">
        <f t="shared" si="177"/>
        <v>108114.65174621946</v>
      </c>
      <c r="DA105" s="37">
        <f t="shared" si="177"/>
        <v>112364.09471603052</v>
      </c>
      <c r="DB105" s="37">
        <f t="shared" si="177"/>
        <v>116780.56190746202</v>
      </c>
      <c r="DC105" s="37">
        <f t="shared" si="177"/>
        <v>121370.6182022657</v>
      </c>
    </row>
    <row r="106" spans="7:107" s="12" customFormat="1" ht="12" customHeight="1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>
        <f>CI105*$C$33</f>
        <v>54014.516370377736</v>
      </c>
      <c r="CK106" s="37">
        <f t="shared" ref="CK106:DC106" si="178">CI105*$C$32*$C$33</f>
        <v>56137.555229131423</v>
      </c>
      <c r="CL106" s="37">
        <f t="shared" si="178"/>
        <v>58344.040063127613</v>
      </c>
      <c r="CM106" s="37">
        <f t="shared" si="178"/>
        <v>60637.250713785797</v>
      </c>
      <c r="CN106" s="37">
        <f t="shared" si="178"/>
        <v>63020.59593658887</v>
      </c>
      <c r="CO106" s="37">
        <f t="shared" si="178"/>
        <v>65497.618468046137</v>
      </c>
      <c r="CP106" s="37">
        <f t="shared" si="178"/>
        <v>68072.0002918135</v>
      </c>
      <c r="CQ106" s="37">
        <f t="shared" si="178"/>
        <v>70747.568111798071</v>
      </c>
      <c r="CR106" s="37">
        <f t="shared" si="178"/>
        <v>73528.299040383077</v>
      </c>
      <c r="CS106" s="37">
        <f t="shared" si="178"/>
        <v>76418.326510228275</v>
      </c>
      <c r="CT106" s="37">
        <f t="shared" si="178"/>
        <v>79421.946418433348</v>
      </c>
      <c r="CU106" s="37">
        <f t="shared" si="178"/>
        <v>82543.62351219813</v>
      </c>
      <c r="CV106" s="37">
        <f t="shared" si="178"/>
        <v>85787.998025469482</v>
      </c>
      <c r="CW106" s="37">
        <f t="shared" si="178"/>
        <v>89159.89257644325</v>
      </c>
      <c r="CX106" s="37">
        <f t="shared" si="178"/>
        <v>92664.319336170796</v>
      </c>
      <c r="CY106" s="37">
        <f t="shared" si="178"/>
        <v>96306.487478928451</v>
      </c>
      <c r="CZ106" s="37">
        <f t="shared" si="178"/>
        <v>100091.81092542275</v>
      </c>
      <c r="DA106" s="37">
        <f t="shared" si="178"/>
        <v>104025.91639034248</v>
      </c>
      <c r="DB106" s="37">
        <f t="shared" si="178"/>
        <v>108114.65174621946</v>
      </c>
      <c r="DC106" s="37">
        <f t="shared" si="178"/>
        <v>112364.09471603052</v>
      </c>
    </row>
    <row r="107" spans="7:107" s="12" customFormat="1" ht="12" customHeight="1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>
        <f>CJ106*$C$33</f>
        <v>51971.767684172191</v>
      </c>
      <c r="CL107" s="37">
        <f t="shared" ref="CL107:DC107" si="179">CJ106*$C$32*$C$33</f>
        <v>54014.516370377736</v>
      </c>
      <c r="CM107" s="37">
        <f t="shared" si="179"/>
        <v>56137.555229131423</v>
      </c>
      <c r="CN107" s="37">
        <f t="shared" si="179"/>
        <v>58344.040063127613</v>
      </c>
      <c r="CO107" s="37">
        <f t="shared" si="179"/>
        <v>60637.250713785797</v>
      </c>
      <c r="CP107" s="37">
        <f t="shared" si="179"/>
        <v>63020.59593658887</v>
      </c>
      <c r="CQ107" s="37">
        <f t="shared" si="179"/>
        <v>65497.618468046137</v>
      </c>
      <c r="CR107" s="37">
        <f t="shared" si="179"/>
        <v>68072.0002918135</v>
      </c>
      <c r="CS107" s="37">
        <f t="shared" si="179"/>
        <v>70747.568111798071</v>
      </c>
      <c r="CT107" s="37">
        <f t="shared" si="179"/>
        <v>73528.299040383077</v>
      </c>
      <c r="CU107" s="37">
        <f t="shared" si="179"/>
        <v>76418.326510228275</v>
      </c>
      <c r="CV107" s="37">
        <f t="shared" si="179"/>
        <v>79421.946418433348</v>
      </c>
      <c r="CW107" s="37">
        <f t="shared" si="179"/>
        <v>82543.62351219813</v>
      </c>
      <c r="CX107" s="37">
        <f t="shared" si="179"/>
        <v>85787.998025469482</v>
      </c>
      <c r="CY107" s="37">
        <f t="shared" si="179"/>
        <v>89159.89257644325</v>
      </c>
      <c r="CZ107" s="37">
        <f t="shared" si="179"/>
        <v>92664.319336170796</v>
      </c>
      <c r="DA107" s="37">
        <f t="shared" si="179"/>
        <v>96306.487478928451</v>
      </c>
      <c r="DB107" s="37">
        <f t="shared" si="179"/>
        <v>100091.81092542275</v>
      </c>
      <c r="DC107" s="37">
        <f t="shared" si="179"/>
        <v>104025.91639034248</v>
      </c>
    </row>
    <row r="108" spans="7:107" s="12" customFormat="1" ht="12" customHeight="1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>
        <f>CK107*$C$33</f>
        <v>50006.272715585474</v>
      </c>
      <c r="CM108" s="37">
        <f t="shared" ref="CM108:DC108" si="180">CK107*$C$32*$C$33</f>
        <v>51971.767684172184</v>
      </c>
      <c r="CN108" s="37">
        <f t="shared" si="180"/>
        <v>54014.516370377736</v>
      </c>
      <c r="CO108" s="37">
        <f t="shared" si="180"/>
        <v>56137.555229131423</v>
      </c>
      <c r="CP108" s="37">
        <f t="shared" si="180"/>
        <v>58344.040063127613</v>
      </c>
      <c r="CQ108" s="37">
        <f t="shared" si="180"/>
        <v>60637.250713785797</v>
      </c>
      <c r="CR108" s="37">
        <f t="shared" si="180"/>
        <v>63020.59593658887</v>
      </c>
      <c r="CS108" s="37">
        <f t="shared" si="180"/>
        <v>65497.618468046137</v>
      </c>
      <c r="CT108" s="37">
        <f t="shared" si="180"/>
        <v>68072.0002918135</v>
      </c>
      <c r="CU108" s="37">
        <f t="shared" si="180"/>
        <v>70747.568111798071</v>
      </c>
      <c r="CV108" s="37">
        <f t="shared" si="180"/>
        <v>73528.299040383077</v>
      </c>
      <c r="CW108" s="37">
        <f t="shared" si="180"/>
        <v>76418.326510228275</v>
      </c>
      <c r="CX108" s="37">
        <f t="shared" si="180"/>
        <v>79421.946418433348</v>
      </c>
      <c r="CY108" s="37">
        <f t="shared" si="180"/>
        <v>82543.62351219813</v>
      </c>
      <c r="CZ108" s="37">
        <f t="shared" si="180"/>
        <v>85787.998025469482</v>
      </c>
      <c r="DA108" s="37">
        <f t="shared" si="180"/>
        <v>89159.89257644325</v>
      </c>
      <c r="DB108" s="37">
        <f t="shared" si="180"/>
        <v>92664.319336170796</v>
      </c>
      <c r="DC108" s="37">
        <f t="shared" si="180"/>
        <v>96306.487478928451</v>
      </c>
    </row>
    <row r="109" spans="7:107" s="12" customFormat="1" ht="12" customHeight="1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>
        <f>CL108*$C$33</f>
        <v>48115.109843898288</v>
      </c>
      <c r="CN109" s="37">
        <f t="shared" ref="CN109:DC109" si="181">CL108*$C$32*$C$33</f>
        <v>50006.272715585474</v>
      </c>
      <c r="CO109" s="37">
        <f t="shared" si="181"/>
        <v>51971.767684172184</v>
      </c>
      <c r="CP109" s="37">
        <f t="shared" si="181"/>
        <v>54014.516370377736</v>
      </c>
      <c r="CQ109" s="37">
        <f t="shared" si="181"/>
        <v>56137.555229131423</v>
      </c>
      <c r="CR109" s="37">
        <f t="shared" si="181"/>
        <v>58344.040063127613</v>
      </c>
      <c r="CS109" s="37">
        <f t="shared" si="181"/>
        <v>60637.250713785797</v>
      </c>
      <c r="CT109" s="37">
        <f t="shared" si="181"/>
        <v>63020.59593658887</v>
      </c>
      <c r="CU109" s="37">
        <f t="shared" si="181"/>
        <v>65497.618468046137</v>
      </c>
      <c r="CV109" s="37">
        <f t="shared" si="181"/>
        <v>68072.0002918135</v>
      </c>
      <c r="CW109" s="37">
        <f t="shared" si="181"/>
        <v>70747.568111798071</v>
      </c>
      <c r="CX109" s="37">
        <f t="shared" si="181"/>
        <v>73528.299040383077</v>
      </c>
      <c r="CY109" s="37">
        <f t="shared" si="181"/>
        <v>76418.326510228275</v>
      </c>
      <c r="CZ109" s="37">
        <f t="shared" si="181"/>
        <v>79421.946418433348</v>
      </c>
      <c r="DA109" s="37">
        <f t="shared" si="181"/>
        <v>82543.62351219813</v>
      </c>
      <c r="DB109" s="37">
        <f t="shared" si="181"/>
        <v>85787.998025469482</v>
      </c>
      <c r="DC109" s="37">
        <f t="shared" si="181"/>
        <v>89159.89257644325</v>
      </c>
    </row>
    <row r="110" spans="7:107" s="12" customFormat="1" ht="12" customHeight="1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>
        <f>CM109*$C$33</f>
        <v>46295.46793974231</v>
      </c>
      <c r="CO110" s="37">
        <f t="shared" ref="CO110:DC110" si="182">CM109*$C$32*$C$33</f>
        <v>48115.109843898288</v>
      </c>
      <c r="CP110" s="37">
        <f t="shared" si="182"/>
        <v>50006.272715585474</v>
      </c>
      <c r="CQ110" s="37">
        <f t="shared" si="182"/>
        <v>51971.767684172184</v>
      </c>
      <c r="CR110" s="37">
        <f t="shared" si="182"/>
        <v>54014.516370377736</v>
      </c>
      <c r="CS110" s="37">
        <f t="shared" si="182"/>
        <v>56137.555229131423</v>
      </c>
      <c r="CT110" s="37">
        <f t="shared" si="182"/>
        <v>58344.040063127613</v>
      </c>
      <c r="CU110" s="37">
        <f t="shared" si="182"/>
        <v>60637.250713785797</v>
      </c>
      <c r="CV110" s="37">
        <f t="shared" si="182"/>
        <v>63020.59593658887</v>
      </c>
      <c r="CW110" s="37">
        <f t="shared" si="182"/>
        <v>65497.618468046137</v>
      </c>
      <c r="CX110" s="37">
        <f t="shared" si="182"/>
        <v>68072.0002918135</v>
      </c>
      <c r="CY110" s="37">
        <f t="shared" si="182"/>
        <v>70747.568111798071</v>
      </c>
      <c r="CZ110" s="37">
        <f t="shared" si="182"/>
        <v>73528.299040383077</v>
      </c>
      <c r="DA110" s="37">
        <f t="shared" si="182"/>
        <v>76418.326510228275</v>
      </c>
      <c r="DB110" s="37">
        <f t="shared" si="182"/>
        <v>79421.946418433348</v>
      </c>
      <c r="DC110" s="37">
        <f t="shared" si="182"/>
        <v>82543.62351219813</v>
      </c>
    </row>
    <row r="111" spans="7:107" s="12" customFormat="1" ht="12" customHeight="1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>
        <f>CN110*$C$33</f>
        <v>44544.6421864816</v>
      </c>
      <c r="CP111" s="37">
        <f t="shared" ref="CP111:DC111" si="183">CN110*$C$32*$C$33</f>
        <v>46295.46793974231</v>
      </c>
      <c r="CQ111" s="37">
        <f t="shared" si="183"/>
        <v>48115.109843898288</v>
      </c>
      <c r="CR111" s="37">
        <f t="shared" si="183"/>
        <v>50006.272715585474</v>
      </c>
      <c r="CS111" s="37">
        <f t="shared" si="183"/>
        <v>51971.767684172184</v>
      </c>
      <c r="CT111" s="37">
        <f t="shared" si="183"/>
        <v>54014.516370377736</v>
      </c>
      <c r="CU111" s="37">
        <f t="shared" si="183"/>
        <v>56137.555229131423</v>
      </c>
      <c r="CV111" s="37">
        <f t="shared" si="183"/>
        <v>58344.040063127613</v>
      </c>
      <c r="CW111" s="37">
        <f t="shared" si="183"/>
        <v>60637.250713785797</v>
      </c>
      <c r="CX111" s="37">
        <f t="shared" si="183"/>
        <v>63020.59593658887</v>
      </c>
      <c r="CY111" s="37">
        <f t="shared" si="183"/>
        <v>65497.618468046137</v>
      </c>
      <c r="CZ111" s="37">
        <f t="shared" si="183"/>
        <v>68072.0002918135</v>
      </c>
      <c r="DA111" s="37">
        <f t="shared" si="183"/>
        <v>70747.568111798071</v>
      </c>
      <c r="DB111" s="37">
        <f t="shared" si="183"/>
        <v>73528.299040383077</v>
      </c>
      <c r="DC111" s="37">
        <f t="shared" si="183"/>
        <v>76418.326510228275</v>
      </c>
    </row>
    <row r="112" spans="7:107" s="12" customFormat="1" ht="12" customHeight="1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>
        <f>CO111*$C$33</f>
        <v>42860.030059623175</v>
      </c>
      <c r="CQ112" s="37">
        <f t="shared" ref="CQ112:DC112" si="184">CO111*$C$32*$C$33</f>
        <v>44544.642186481593</v>
      </c>
      <c r="CR112" s="37">
        <f t="shared" si="184"/>
        <v>46295.46793974231</v>
      </c>
      <c r="CS112" s="37">
        <f t="shared" si="184"/>
        <v>48115.109843898288</v>
      </c>
      <c r="CT112" s="37">
        <f t="shared" si="184"/>
        <v>50006.272715585474</v>
      </c>
      <c r="CU112" s="37">
        <f t="shared" si="184"/>
        <v>51971.767684172184</v>
      </c>
      <c r="CV112" s="37">
        <f t="shared" si="184"/>
        <v>54014.516370377736</v>
      </c>
      <c r="CW112" s="37">
        <f t="shared" si="184"/>
        <v>56137.555229131423</v>
      </c>
      <c r="CX112" s="37">
        <f t="shared" si="184"/>
        <v>58344.040063127613</v>
      </c>
      <c r="CY112" s="37">
        <f t="shared" si="184"/>
        <v>60637.250713785797</v>
      </c>
      <c r="CZ112" s="37">
        <f t="shared" si="184"/>
        <v>63020.59593658887</v>
      </c>
      <c r="DA112" s="37">
        <f t="shared" si="184"/>
        <v>65497.618468046137</v>
      </c>
      <c r="DB112" s="37">
        <f t="shared" si="184"/>
        <v>68072.0002918135</v>
      </c>
      <c r="DC112" s="37">
        <f t="shared" si="184"/>
        <v>70747.568111798071</v>
      </c>
    </row>
    <row r="113" spans="5:107" s="12" customFormat="1" ht="12" customHeight="1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>
        <f>CP112*$C$33</f>
        <v>41239.127458280251</v>
      </c>
      <c r="CR113" s="37">
        <f t="shared" ref="CR113:DC113" si="185">CP112*$C$32*$C$33</f>
        <v>42860.030059623175</v>
      </c>
      <c r="CS113" s="37">
        <f t="shared" si="185"/>
        <v>44544.642186481586</v>
      </c>
      <c r="CT113" s="37">
        <f t="shared" si="185"/>
        <v>46295.46793974231</v>
      </c>
      <c r="CU113" s="37">
        <f t="shared" si="185"/>
        <v>48115.109843898288</v>
      </c>
      <c r="CV113" s="37">
        <f t="shared" si="185"/>
        <v>50006.272715585474</v>
      </c>
      <c r="CW113" s="37">
        <f t="shared" si="185"/>
        <v>51971.767684172184</v>
      </c>
      <c r="CX113" s="37">
        <f t="shared" si="185"/>
        <v>54014.516370377736</v>
      </c>
      <c r="CY113" s="37">
        <f t="shared" si="185"/>
        <v>56137.555229131423</v>
      </c>
      <c r="CZ113" s="37">
        <f t="shared" si="185"/>
        <v>58344.040063127613</v>
      </c>
      <c r="DA113" s="37">
        <f t="shared" si="185"/>
        <v>60637.250713785797</v>
      </c>
      <c r="DB113" s="37">
        <f t="shared" si="185"/>
        <v>63020.59593658887</v>
      </c>
      <c r="DC113" s="37">
        <f t="shared" si="185"/>
        <v>65497.618468046137</v>
      </c>
    </row>
    <row r="114" spans="5:107" s="12" customFormat="1" ht="12" customHeight="1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>
        <f>CQ113*$C$33</f>
        <v>39679.52498293783</v>
      </c>
      <c r="CS114" s="37">
        <f t="shared" ref="CS114:DC114" si="186">CQ113*$C$32*$C$33</f>
        <v>41239.127458280251</v>
      </c>
      <c r="CT114" s="37">
        <f t="shared" si="186"/>
        <v>42860.030059623175</v>
      </c>
      <c r="CU114" s="37">
        <f t="shared" si="186"/>
        <v>44544.642186481578</v>
      </c>
      <c r="CV114" s="37">
        <f t="shared" si="186"/>
        <v>46295.46793974231</v>
      </c>
      <c r="CW114" s="37">
        <f t="shared" si="186"/>
        <v>48115.109843898288</v>
      </c>
      <c r="CX114" s="37">
        <f t="shared" si="186"/>
        <v>50006.272715585474</v>
      </c>
      <c r="CY114" s="37">
        <f t="shared" si="186"/>
        <v>51971.767684172184</v>
      </c>
      <c r="CZ114" s="37">
        <f t="shared" si="186"/>
        <v>54014.516370377736</v>
      </c>
      <c r="DA114" s="37">
        <f t="shared" si="186"/>
        <v>56137.555229131423</v>
      </c>
      <c r="DB114" s="37">
        <f t="shared" si="186"/>
        <v>58344.040063127613</v>
      </c>
      <c r="DC114" s="37">
        <f t="shared" si="186"/>
        <v>60637.250713785797</v>
      </c>
    </row>
    <row r="115" spans="5:107" s="12" customFormat="1" ht="12" customHeight="1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>
        <f>CR114*$C$33</f>
        <v>38178.904353987644</v>
      </c>
      <c r="CT115" s="37">
        <f t="shared" ref="CT115:DC115" si="187">CR114*$C$32*$C$33</f>
        <v>39679.52498293783</v>
      </c>
      <c r="CU115" s="37">
        <f t="shared" si="187"/>
        <v>41239.127458280251</v>
      </c>
      <c r="CV115" s="37">
        <f t="shared" si="187"/>
        <v>42860.030059623175</v>
      </c>
      <c r="CW115" s="37">
        <f t="shared" si="187"/>
        <v>44544.642186481578</v>
      </c>
      <c r="CX115" s="37">
        <f t="shared" si="187"/>
        <v>46295.46793974231</v>
      </c>
      <c r="CY115" s="37">
        <f t="shared" si="187"/>
        <v>48115.109843898288</v>
      </c>
      <c r="CZ115" s="37">
        <f t="shared" si="187"/>
        <v>50006.272715585474</v>
      </c>
      <c r="DA115" s="37">
        <f t="shared" si="187"/>
        <v>51971.767684172184</v>
      </c>
      <c r="DB115" s="37">
        <f t="shared" si="187"/>
        <v>54014.516370377736</v>
      </c>
      <c r="DC115" s="37">
        <f t="shared" si="187"/>
        <v>56137.555229131423</v>
      </c>
    </row>
    <row r="116" spans="5:107" s="12" customFormat="1" ht="12" customHeight="1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>
        <f>CS115*$C$33</f>
        <v>36735.034965708794</v>
      </c>
      <c r="CU116" s="37">
        <f t="shared" ref="CU116:DC116" si="188">CS115*$C$32*$C$33</f>
        <v>38178.904353987637</v>
      </c>
      <c r="CV116" s="37">
        <f t="shared" si="188"/>
        <v>39679.52498293783</v>
      </c>
      <c r="CW116" s="37">
        <f t="shared" si="188"/>
        <v>41239.127458280251</v>
      </c>
      <c r="CX116" s="37">
        <f t="shared" si="188"/>
        <v>42860.030059623175</v>
      </c>
      <c r="CY116" s="37">
        <f t="shared" si="188"/>
        <v>44544.642186481578</v>
      </c>
      <c r="CZ116" s="37">
        <f t="shared" si="188"/>
        <v>46295.46793974231</v>
      </c>
      <c r="DA116" s="37">
        <f t="shared" si="188"/>
        <v>48115.109843898288</v>
      </c>
      <c r="DB116" s="37">
        <f t="shared" si="188"/>
        <v>50006.272715585474</v>
      </c>
      <c r="DC116" s="37">
        <f t="shared" si="188"/>
        <v>51971.767684172184</v>
      </c>
    </row>
    <row r="117" spans="5:107" s="12" customFormat="1" ht="12" customHeight="1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>
        <f>CT116*$C$33</f>
        <v>35345.770570571687</v>
      </c>
      <c r="CV117" s="37">
        <f t="shared" ref="CV117:DC117" si="189">CT116*$C$32*$C$33</f>
        <v>36735.034965708794</v>
      </c>
      <c r="CW117" s="37">
        <f t="shared" si="189"/>
        <v>38178.904353987629</v>
      </c>
      <c r="CX117" s="37">
        <f t="shared" si="189"/>
        <v>39679.52498293783</v>
      </c>
      <c r="CY117" s="37">
        <f t="shared" si="189"/>
        <v>41239.127458280251</v>
      </c>
      <c r="CZ117" s="37">
        <f t="shared" si="189"/>
        <v>42860.030059623175</v>
      </c>
      <c r="DA117" s="37">
        <f t="shared" si="189"/>
        <v>44544.642186481578</v>
      </c>
      <c r="DB117" s="37">
        <f t="shared" si="189"/>
        <v>46295.46793974231</v>
      </c>
      <c r="DC117" s="37">
        <f t="shared" si="189"/>
        <v>48115.109843898288</v>
      </c>
    </row>
    <row r="118" spans="5:107" s="12" customFormat="1" ht="12" customHeight="1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>
        <f>CU117*$C$33</f>
        <v>34009.046088936695</v>
      </c>
      <c r="CW118" s="37">
        <f t="shared" ref="CW118:DC118" si="190">CU117*$C$32*$C$33</f>
        <v>35345.770570571687</v>
      </c>
      <c r="CX118" s="37">
        <f t="shared" si="190"/>
        <v>36735.034965708794</v>
      </c>
      <c r="CY118" s="37">
        <f t="shared" si="190"/>
        <v>38178.904353987622</v>
      </c>
      <c r="CZ118" s="37">
        <f t="shared" si="190"/>
        <v>39679.52498293783</v>
      </c>
      <c r="DA118" s="37">
        <f t="shared" si="190"/>
        <v>41239.127458280251</v>
      </c>
      <c r="DB118" s="37">
        <f t="shared" si="190"/>
        <v>42860.030059623175</v>
      </c>
      <c r="DC118" s="37">
        <f t="shared" si="190"/>
        <v>44544.642186481578</v>
      </c>
    </row>
    <row r="119" spans="5:107" s="12" customFormat="1" ht="12" customHeight="1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>
        <f>CV118*$C$33</f>
        <v>32722.874539405271</v>
      </c>
      <c r="CX119" s="37">
        <f t="shared" ref="CX119:DC119" si="191">CV118*$C$32*$C$33</f>
        <v>34009.046088936688</v>
      </c>
      <c r="CY119" s="37">
        <f t="shared" si="191"/>
        <v>35345.770570571687</v>
      </c>
      <c r="CZ119" s="37">
        <f t="shared" si="191"/>
        <v>36735.034965708794</v>
      </c>
      <c r="DA119" s="37">
        <f t="shared" si="191"/>
        <v>38178.904353987622</v>
      </c>
      <c r="DB119" s="37">
        <f t="shared" si="191"/>
        <v>39679.52498293783</v>
      </c>
      <c r="DC119" s="37">
        <f t="shared" si="191"/>
        <v>41239.127458280251</v>
      </c>
    </row>
    <row r="120" spans="5:107" s="12" customFormat="1" ht="12" customHeight="1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>
        <f>CW119*$C$33</f>
        <v>31485.344085260589</v>
      </c>
      <c r="CY120" s="37">
        <f>CW119*$C$32*$C$33</f>
        <v>32722.874539405271</v>
      </c>
      <c r="CZ120" s="37">
        <f>CX119*$C$32*$C$33</f>
        <v>34009.046088936688</v>
      </c>
      <c r="DA120" s="37">
        <f>CY119*$C$32*$C$33</f>
        <v>35345.770570571687</v>
      </c>
      <c r="DB120" s="37">
        <f>CZ119*$C$32*$C$33</f>
        <v>36735.034965708794</v>
      </c>
      <c r="DC120" s="37">
        <f>DA119*$C$32*$C$33</f>
        <v>38178.904353987622</v>
      </c>
    </row>
    <row r="121" spans="5:107" s="12" customFormat="1" ht="12" customHeight="1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>
        <f>CX120*$C$33</f>
        <v>30294.615192607434</v>
      </c>
      <c r="CZ121" s="37">
        <f>CX120*$C$32*$C$33</f>
        <v>31485.344085260585</v>
      </c>
      <c r="DA121" s="37">
        <f>CY120*$C$32*$C$33</f>
        <v>32722.874539405271</v>
      </c>
      <c r="DB121" s="37">
        <f>CZ120*$C$32*$C$33</f>
        <v>34009.046088936688</v>
      </c>
      <c r="DC121" s="37">
        <f>DA120*$C$32*$C$33</f>
        <v>35345.770570571687</v>
      </c>
    </row>
    <row r="122" spans="5:107" s="12" customFormat="1" ht="12" customHeight="1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>
        <f>CY121*$C$33</f>
        <v>29148.917895987011</v>
      </c>
      <c r="DA122" s="37">
        <f>CY121*$C$32*$C$33</f>
        <v>30294.615192607431</v>
      </c>
      <c r="DB122" s="37">
        <f>CZ121*$C$32*$C$33</f>
        <v>31485.344085260582</v>
      </c>
      <c r="DC122" s="37">
        <f>DA121*$C$32*$C$33</f>
        <v>32722.874539405271</v>
      </c>
    </row>
    <row r="123" spans="5:107" s="12" customFormat="1" ht="12" customHeight="1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>
        <f>CZ122*$C$33</f>
        <v>28046.549167402129</v>
      </c>
      <c r="DB123" s="37">
        <f>CZ122*$C$32*$C$33</f>
        <v>29148.917895987008</v>
      </c>
      <c r="DC123" s="37">
        <f>DA122*$C$32*$C$33</f>
        <v>30294.615192607431</v>
      </c>
    </row>
    <row r="124" spans="5:107" s="12" customFormat="1" ht="12" customHeight="1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>
        <f>DA123*$C$33</f>
        <v>26985.870384841935</v>
      </c>
      <c r="DC124" s="37">
        <f>DA123*$C$32*$C$33</f>
        <v>28046.549167402129</v>
      </c>
    </row>
    <row r="125" spans="5:107" s="12" customFormat="1" ht="12" customHeight="1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>
        <f>DB124*$C$33</f>
        <v>25965.304896543304</v>
      </c>
    </row>
    <row r="126" spans="5:107" s="12" customFormat="1" ht="12" customHeight="1"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</row>
    <row r="127" spans="5:107" s="12" customFormat="1" ht="12" customHeight="1"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</row>
    <row r="128" spans="5:107" s="12" customFormat="1" ht="12" customHeight="1">
      <c r="E128" s="30">
        <f>C27</f>
        <v>1</v>
      </c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</row>
    <row r="129" spans="5:107" s="12" customFormat="1" ht="12" customHeight="1">
      <c r="E129" s="31" t="s">
        <v>45</v>
      </c>
      <c r="F129" s="1"/>
      <c r="G129" s="57">
        <f t="shared" ref="G129:AL129" si="192">IF($E$128=1,MIN(G25,(G25*$C$24+$C$10*$C$23)/($C$23+$C$24)),G25)</f>
        <v>1226574.0437873304</v>
      </c>
      <c r="H129" s="57">
        <f t="shared" si="192"/>
        <v>1274784.4978112648</v>
      </c>
      <c r="I129" s="57">
        <f t="shared" si="192"/>
        <v>1324889.8622068693</v>
      </c>
      <c r="J129" s="57">
        <f t="shared" si="192"/>
        <v>1376964.6163664118</v>
      </c>
      <c r="K129" s="57">
        <f t="shared" si="192"/>
        <v>1431086.1670923191</v>
      </c>
      <c r="L129" s="57">
        <f t="shared" si="192"/>
        <v>1487334.9636589414</v>
      </c>
      <c r="M129" s="57">
        <f t="shared" si="192"/>
        <v>1545794.6173968141</v>
      </c>
      <c r="N129" s="57">
        <f t="shared" si="192"/>
        <v>1606552.0259771766</v>
      </c>
      <c r="O129" s="57">
        <f t="shared" si="192"/>
        <v>1669697.5025814904</v>
      </c>
      <c r="P129" s="57">
        <f t="shared" si="192"/>
        <v>1735324.9101479594</v>
      </c>
      <c r="Q129" s="57">
        <f t="shared" si="192"/>
        <v>1803531.8008946071</v>
      </c>
      <c r="R129" s="57">
        <f t="shared" si="192"/>
        <v>1874419.5613263033</v>
      </c>
      <c r="S129" s="57">
        <f t="shared" si="192"/>
        <v>1948093.5629412872</v>
      </c>
      <c r="T129" s="57">
        <f t="shared" si="192"/>
        <v>2024663.3188612058</v>
      </c>
      <c r="U129" s="57">
        <f t="shared" si="192"/>
        <v>2104242.6466174913</v>
      </c>
      <c r="V129" s="57">
        <f t="shared" si="192"/>
        <v>2186949.8373360517</v>
      </c>
      <c r="W129" s="57">
        <f t="shared" si="192"/>
        <v>2272907.8315717597</v>
      </c>
      <c r="X129" s="57">
        <f t="shared" si="192"/>
        <v>2362244.4020541119</v>
      </c>
      <c r="Y129" s="57">
        <f t="shared" si="192"/>
        <v>2455092.3436156996</v>
      </c>
      <c r="Z129" s="57">
        <f t="shared" si="192"/>
        <v>2551589.6705858111</v>
      </c>
      <c r="AA129" s="57">
        <f t="shared" si="192"/>
        <v>2651879.8219425865</v>
      </c>
      <c r="AB129" s="57">
        <f t="shared" si="192"/>
        <v>2756111.874528667</v>
      </c>
      <c r="AC129" s="57">
        <f t="shared" si="192"/>
        <v>2864440.7646472827</v>
      </c>
      <c r="AD129" s="57">
        <f t="shared" si="192"/>
        <v>2977027.5183681655</v>
      </c>
      <c r="AE129" s="57">
        <f t="shared" si="192"/>
        <v>3094039.4908856279</v>
      </c>
      <c r="AF129" s="57">
        <f t="shared" si="192"/>
        <v>3215650.6152846063</v>
      </c>
      <c r="AG129" s="57">
        <f t="shared" si="192"/>
        <v>3342041.6610844429</v>
      </c>
      <c r="AH129" s="57">
        <f t="shared" si="192"/>
        <v>3473400.5029447237</v>
      </c>
      <c r="AI129" s="57">
        <f t="shared" si="192"/>
        <v>3609922.3999325922</v>
      </c>
      <c r="AJ129" s="57">
        <f t="shared" si="192"/>
        <v>3751810.2857666546</v>
      </c>
      <c r="AK129" s="57">
        <f t="shared" si="192"/>
        <v>3899275.0704689133</v>
      </c>
      <c r="AL129" s="57">
        <f t="shared" si="192"/>
        <v>4052535.9538731189</v>
      </c>
      <c r="AM129" s="57">
        <f t="shared" ref="AM129:BR129" si="193">IF($E$128=1,MIN(AM25,(AM25*$C$24+$C$10*$C$23)/($C$23+$C$24)),AM25)</f>
        <v>4211820.7514555603</v>
      </c>
      <c r="AN129" s="57">
        <f t="shared" si="193"/>
        <v>4377366.2329726201</v>
      </c>
      <c r="AO129" s="57">
        <f t="shared" si="193"/>
        <v>4549418.4744084738</v>
      </c>
      <c r="AP129" s="57">
        <f t="shared" si="193"/>
        <v>4728233.2237560768</v>
      </c>
      <c r="AQ129" s="57">
        <f t="shared" si="193"/>
        <v>4914076.2811751645</v>
      </c>
      <c r="AR129" s="57">
        <f t="shared" si="193"/>
        <v>5107223.8940923493</v>
      </c>
      <c r="AS129" s="57">
        <f t="shared" si="193"/>
        <v>5307963.1678306172</v>
      </c>
      <c r="AT129" s="57">
        <f t="shared" si="193"/>
        <v>5515764.8084147554</v>
      </c>
      <c r="AU129" s="57">
        <f t="shared" si="193"/>
        <v>5726994.258241551</v>
      </c>
      <c r="AV129" s="57">
        <f t="shared" si="193"/>
        <v>5946526.0749176648</v>
      </c>
      <c r="AW129" s="57">
        <f t="shared" si="193"/>
        <v>6174686.5827097073</v>
      </c>
      <c r="AX129" s="57">
        <f t="shared" si="193"/>
        <v>6411814.9320492698</v>
      </c>
      <c r="AY129" s="57">
        <f t="shared" si="193"/>
        <v>6658263.6036649393</v>
      </c>
      <c r="AZ129" s="57">
        <f t="shared" si="193"/>
        <v>6914398.9325292017</v>
      </c>
      <c r="BA129" s="57">
        <f t="shared" si="193"/>
        <v>7180601.6523990538</v>
      </c>
      <c r="BB129" s="57">
        <f t="shared" si="193"/>
        <v>7457267.4617597815</v>
      </c>
      <c r="BC129" s="57">
        <f t="shared" si="193"/>
        <v>7744807.6120131267</v>
      </c>
      <c r="BD129" s="57">
        <f t="shared" si="193"/>
        <v>8043649.5187841794</v>
      </c>
      <c r="BE129" s="57">
        <f t="shared" si="193"/>
        <v>8354237.3972556656</v>
      </c>
      <c r="BF129" s="57">
        <f t="shared" si="193"/>
        <v>8677032.9224740248</v>
      </c>
      <c r="BG129" s="57">
        <f t="shared" si="193"/>
        <v>9012515.9156088084</v>
      </c>
      <c r="BH129" s="57">
        <f t="shared" si="193"/>
        <v>9361185.0571854729</v>
      </c>
      <c r="BI129" s="57">
        <f t="shared" si="193"/>
        <v>9723558.6283517648</v>
      </c>
      <c r="BJ129" s="57">
        <f t="shared" si="193"/>
        <v>10100175.281279556</v>
      </c>
      <c r="BK129" s="57">
        <f t="shared" si="193"/>
        <v>10491594.839847324</v>
      </c>
      <c r="BL129" s="57">
        <f t="shared" si="193"/>
        <v>10898399.13179338</v>
      </c>
      <c r="BM129" s="57">
        <f t="shared" si="193"/>
        <v>11321192.853576912</v>
      </c>
      <c r="BN129" s="57">
        <f t="shared" si="193"/>
        <v>11760604.469232319</v>
      </c>
      <c r="BO129" s="57">
        <f t="shared" si="193"/>
        <v>12217287.144553006</v>
      </c>
      <c r="BP129" s="57">
        <f t="shared" si="193"/>
        <v>12691919.71799325</v>
      </c>
      <c r="BQ129" s="57">
        <f t="shared" si="193"/>
        <v>13185207.709731314</v>
      </c>
      <c r="BR129" s="57">
        <f t="shared" si="193"/>
        <v>13697884.370393775</v>
      </c>
      <c r="BS129" s="57">
        <f t="shared" ref="BS129:DC129" si="194">IF($E$128=1,MIN(BS25,(BS25*$C$24+$C$10*$C$23)/($C$23+$C$24)),BS25)</f>
        <v>14230711.770999903</v>
      </c>
      <c r="BT129" s="57">
        <f t="shared" si="194"/>
        <v>14784481.935746301</v>
      </c>
      <c r="BU129" s="57">
        <f t="shared" si="194"/>
        <v>15360018.019315584</v>
      </c>
      <c r="BV129" s="57">
        <f t="shared" si="194"/>
        <v>15958175.530459147</v>
      </c>
      <c r="BW129" s="57">
        <f t="shared" si="194"/>
        <v>16579843.603672832</v>
      </c>
      <c r="BX129" s="57">
        <f t="shared" si="194"/>
        <v>17225946.320855726</v>
      </c>
      <c r="BY129" s="57">
        <f t="shared" si="194"/>
        <v>17897444.084916756</v>
      </c>
      <c r="BZ129" s="57">
        <f t="shared" si="194"/>
        <v>18595335.047370832</v>
      </c>
      <c r="CA129" s="57">
        <f t="shared" si="194"/>
        <v>19320656.592046607</v>
      </c>
      <c r="CB129" s="57">
        <f t="shared" si="194"/>
        <v>20074486.877111334</v>
      </c>
      <c r="CC129" s="57">
        <f t="shared" si="194"/>
        <v>20857946.437704958</v>
      </c>
      <c r="CD129" s="57">
        <f t="shared" si="194"/>
        <v>21672199.85156567</v>
      </c>
      <c r="CE129" s="57">
        <f t="shared" si="194"/>
        <v>22518457.47012287</v>
      </c>
      <c r="CF129" s="57">
        <f t="shared" si="194"/>
        <v>23397977.217630617</v>
      </c>
      <c r="CG129" s="57">
        <f t="shared" si="194"/>
        <v>24312066.461016037</v>
      </c>
      <c r="CH129" s="57">
        <f t="shared" si="194"/>
        <v>25262083.953221995</v>
      </c>
      <c r="CI129" s="57">
        <f t="shared" si="194"/>
        <v>26249441.852932837</v>
      </c>
      <c r="CJ129" s="57">
        <f t="shared" si="194"/>
        <v>27275607.823685355</v>
      </c>
      <c r="CK129" s="57">
        <f t="shared" si="194"/>
        <v>28342107.215485279</v>
      </c>
      <c r="CL129" s="57">
        <f t="shared" si="194"/>
        <v>29450525.332172096</v>
      </c>
      <c r="CM129" s="57">
        <f t="shared" si="194"/>
        <v>30602509.787902594</v>
      </c>
      <c r="CN129" s="57">
        <f t="shared" si="194"/>
        <v>31799772.956255939</v>
      </c>
      <c r="CO129" s="57">
        <f t="shared" si="194"/>
        <v>33044094.515600681</v>
      </c>
      <c r="CP129" s="57">
        <f t="shared" si="194"/>
        <v>34337324.094507419</v>
      </c>
      <c r="CQ129" s="57">
        <f t="shared" si="194"/>
        <v>35681384.021139249</v>
      </c>
      <c r="CR129" s="57">
        <f t="shared" si="194"/>
        <v>37078272.180706941</v>
      </c>
      <c r="CS129" s="57">
        <f t="shared" si="194"/>
        <v>38530064.985236377</v>
      </c>
      <c r="CT129" s="57">
        <f t="shared" si="194"/>
        <v>40038920.460062429</v>
      </c>
      <c r="CU129" s="57">
        <f t="shared" si="194"/>
        <v>41607081.451637611</v>
      </c>
      <c r="CV129" s="57">
        <f t="shared" si="194"/>
        <v>43236878.961423323</v>
      </c>
      <c r="CW129" s="57">
        <f t="shared" si="194"/>
        <v>44930735.610819735</v>
      </c>
      <c r="CX129" s="57">
        <f t="shared" si="194"/>
        <v>46691169.242284618</v>
      </c>
      <c r="CY129" s="57">
        <f t="shared" si="194"/>
        <v>48520796.661993906</v>
      </c>
      <c r="CZ129" s="57">
        <f t="shared" si="194"/>
        <v>50422337.529607639</v>
      </c>
      <c r="DA129" s="57">
        <f t="shared" si="194"/>
        <v>52398618.400922783</v>
      </c>
      <c r="DB129" s="57">
        <f t="shared" si="194"/>
        <v>54452576.929422587</v>
      </c>
      <c r="DC129" s="57">
        <f t="shared" si="194"/>
        <v>56587266.232967623</v>
      </c>
    </row>
    <row r="130" spans="5:107" s="12" customFormat="1" ht="12" customHeight="1">
      <c r="E130" s="1"/>
      <c r="F130" s="1"/>
      <c r="G130" s="57"/>
      <c r="H130" s="57">
        <f t="shared" ref="H130:AM130" si="195">IF($E$128=1,MIN(H26,(H26*$C$24+$C$10*$C$23)/($C$23+$C$24)),H26)</f>
        <v>1180186.8374426581</v>
      </c>
      <c r="I130" s="57">
        <f t="shared" si="195"/>
        <v>1226574.0437873304</v>
      </c>
      <c r="J130" s="57">
        <f t="shared" si="195"/>
        <v>1274784.4978112648</v>
      </c>
      <c r="K130" s="57">
        <f t="shared" si="195"/>
        <v>1324889.8622068693</v>
      </c>
      <c r="L130" s="57">
        <f t="shared" si="195"/>
        <v>1376964.6163664116</v>
      </c>
      <c r="M130" s="57">
        <f t="shared" si="195"/>
        <v>1431086.1670923191</v>
      </c>
      <c r="N130" s="57">
        <f t="shared" si="195"/>
        <v>1487334.9636589414</v>
      </c>
      <c r="O130" s="57">
        <f t="shared" si="195"/>
        <v>1545794.6173968141</v>
      </c>
      <c r="P130" s="57">
        <f t="shared" si="195"/>
        <v>1606552.0259771766</v>
      </c>
      <c r="Q130" s="57">
        <f t="shared" si="195"/>
        <v>1669697.5025814904</v>
      </c>
      <c r="R130" s="57">
        <f t="shared" si="195"/>
        <v>1735324.9101479594</v>
      </c>
      <c r="S130" s="57">
        <f t="shared" si="195"/>
        <v>1803531.8008946071</v>
      </c>
      <c r="T130" s="57">
        <f t="shared" si="195"/>
        <v>1874419.5613263033</v>
      </c>
      <c r="U130" s="57">
        <f t="shared" si="195"/>
        <v>1948093.5629412872</v>
      </c>
      <c r="V130" s="57">
        <f t="shared" si="195"/>
        <v>2024663.3188612056</v>
      </c>
      <c r="W130" s="57">
        <f t="shared" si="195"/>
        <v>2104242.6466174913</v>
      </c>
      <c r="X130" s="57">
        <f t="shared" si="195"/>
        <v>2186949.8373360513</v>
      </c>
      <c r="Y130" s="57">
        <f t="shared" si="195"/>
        <v>2272907.8315717597</v>
      </c>
      <c r="Z130" s="57">
        <f t="shared" si="195"/>
        <v>2362244.4020541119</v>
      </c>
      <c r="AA130" s="57">
        <f t="shared" si="195"/>
        <v>2455092.3436156996</v>
      </c>
      <c r="AB130" s="57">
        <f t="shared" si="195"/>
        <v>2551589.6705858111</v>
      </c>
      <c r="AC130" s="57">
        <f t="shared" si="195"/>
        <v>2651879.8219425865</v>
      </c>
      <c r="AD130" s="57">
        <f t="shared" si="195"/>
        <v>2756111.8745286665</v>
      </c>
      <c r="AE130" s="57">
        <f t="shared" si="195"/>
        <v>2864440.7646472827</v>
      </c>
      <c r="AF130" s="57">
        <f t="shared" si="195"/>
        <v>2977027.518368165</v>
      </c>
      <c r="AG130" s="57">
        <f t="shared" si="195"/>
        <v>3094039.4908856279</v>
      </c>
      <c r="AH130" s="57">
        <f t="shared" si="195"/>
        <v>3215650.6152846063</v>
      </c>
      <c r="AI130" s="57">
        <f t="shared" si="195"/>
        <v>3342041.6610844429</v>
      </c>
      <c r="AJ130" s="57">
        <f t="shared" si="195"/>
        <v>3473400.5029447232</v>
      </c>
      <c r="AK130" s="57">
        <f t="shared" si="195"/>
        <v>3609922.3999325917</v>
      </c>
      <c r="AL130" s="57">
        <f t="shared" si="195"/>
        <v>3751810.2857666542</v>
      </c>
      <c r="AM130" s="57">
        <f t="shared" si="195"/>
        <v>3899275.0704689128</v>
      </c>
      <c r="AN130" s="57">
        <f t="shared" ref="AN130:BS130" si="196">IF($E$128=1,MIN(AN26,(AN26*$C$24+$C$10*$C$23)/($C$23+$C$24)),AN26)</f>
        <v>4052535.9538731189</v>
      </c>
      <c r="AO130" s="57">
        <f t="shared" si="196"/>
        <v>4211820.7514555594</v>
      </c>
      <c r="AP130" s="57">
        <f t="shared" si="196"/>
        <v>4377366.2329726201</v>
      </c>
      <c r="AQ130" s="57">
        <f t="shared" si="196"/>
        <v>4549418.4744084729</v>
      </c>
      <c r="AR130" s="57">
        <f t="shared" si="196"/>
        <v>4728233.2237560768</v>
      </c>
      <c r="AS130" s="57">
        <f t="shared" si="196"/>
        <v>4914076.2811751636</v>
      </c>
      <c r="AT130" s="57">
        <f t="shared" si="196"/>
        <v>5107223.8940923493</v>
      </c>
      <c r="AU130" s="57">
        <f t="shared" si="196"/>
        <v>5307963.1678306172</v>
      </c>
      <c r="AV130" s="57">
        <f t="shared" si="196"/>
        <v>5515764.8084147545</v>
      </c>
      <c r="AW130" s="57">
        <f t="shared" si="196"/>
        <v>5726994.2582415491</v>
      </c>
      <c r="AX130" s="57">
        <f t="shared" si="196"/>
        <v>5946526.0749176648</v>
      </c>
      <c r="AY130" s="57">
        <f t="shared" si="196"/>
        <v>6174686.5827097073</v>
      </c>
      <c r="AZ130" s="57">
        <f t="shared" si="196"/>
        <v>6411814.9320492689</v>
      </c>
      <c r="BA130" s="57">
        <f t="shared" si="196"/>
        <v>6658263.6036649393</v>
      </c>
      <c r="BB130" s="57">
        <f t="shared" si="196"/>
        <v>6914398.9325292017</v>
      </c>
      <c r="BC130" s="57">
        <f t="shared" si="196"/>
        <v>7180601.6523990529</v>
      </c>
      <c r="BD130" s="57">
        <f t="shared" si="196"/>
        <v>7457267.4617597815</v>
      </c>
      <c r="BE130" s="57">
        <f t="shared" si="196"/>
        <v>7744807.6120131267</v>
      </c>
      <c r="BF130" s="57">
        <f t="shared" si="196"/>
        <v>8043649.5187841794</v>
      </c>
      <c r="BG130" s="57">
        <f t="shared" si="196"/>
        <v>8354237.3972556656</v>
      </c>
      <c r="BH130" s="57">
        <f t="shared" si="196"/>
        <v>8677032.9224740248</v>
      </c>
      <c r="BI130" s="57">
        <f t="shared" si="196"/>
        <v>9012515.9156088084</v>
      </c>
      <c r="BJ130" s="57">
        <f t="shared" si="196"/>
        <v>9361185.0571854711</v>
      </c>
      <c r="BK130" s="57">
        <f t="shared" si="196"/>
        <v>9723558.6283517629</v>
      </c>
      <c r="BL130" s="57">
        <f t="shared" si="196"/>
        <v>10100175.281279556</v>
      </c>
      <c r="BM130" s="57">
        <f t="shared" si="196"/>
        <v>10491594.839847323</v>
      </c>
      <c r="BN130" s="57">
        <f t="shared" si="196"/>
        <v>10898399.13179338</v>
      </c>
      <c r="BO130" s="57">
        <f t="shared" si="196"/>
        <v>11321192.853576912</v>
      </c>
      <c r="BP130" s="57">
        <f t="shared" si="196"/>
        <v>11760604.469232317</v>
      </c>
      <c r="BQ130" s="57">
        <f t="shared" si="196"/>
        <v>12217287.144553006</v>
      </c>
      <c r="BR130" s="57">
        <f t="shared" si="196"/>
        <v>12691919.717993248</v>
      </c>
      <c r="BS130" s="57">
        <f t="shared" si="196"/>
        <v>13185207.709731314</v>
      </c>
      <c r="BT130" s="57">
        <f t="shared" ref="BT130:DC130" si="197">IF($E$128=1,MIN(BT26,(BT26*$C$24+$C$10*$C$23)/($C$23+$C$24)),BT26)</f>
        <v>13697884.370393775</v>
      </c>
      <c r="BU130" s="57">
        <f t="shared" si="197"/>
        <v>14230711.770999903</v>
      </c>
      <c r="BV130" s="57">
        <f t="shared" si="197"/>
        <v>14784481.935746301</v>
      </c>
      <c r="BW130" s="57">
        <f t="shared" si="197"/>
        <v>15360018.01931558</v>
      </c>
      <c r="BX130" s="57">
        <f t="shared" si="197"/>
        <v>15958175.530459147</v>
      </c>
      <c r="BY130" s="57">
        <f t="shared" si="197"/>
        <v>16579843.603672832</v>
      </c>
      <c r="BZ130" s="57">
        <f t="shared" si="197"/>
        <v>17225946.320855726</v>
      </c>
      <c r="CA130" s="57">
        <f t="shared" si="197"/>
        <v>17897444.084916756</v>
      </c>
      <c r="CB130" s="57">
        <f t="shared" si="197"/>
        <v>18595335.047370832</v>
      </c>
      <c r="CC130" s="57">
        <f t="shared" si="197"/>
        <v>19320656.592046607</v>
      </c>
      <c r="CD130" s="57">
        <f t="shared" si="197"/>
        <v>20074486.877111334</v>
      </c>
      <c r="CE130" s="57">
        <f t="shared" si="197"/>
        <v>20857946.437704958</v>
      </c>
      <c r="CF130" s="57">
        <f t="shared" si="197"/>
        <v>21672199.85156567</v>
      </c>
      <c r="CG130" s="57">
        <f t="shared" si="197"/>
        <v>22518457.47012287</v>
      </c>
      <c r="CH130" s="57">
        <f t="shared" si="197"/>
        <v>23397977.217630617</v>
      </c>
      <c r="CI130" s="57">
        <f t="shared" si="197"/>
        <v>24312066.461016037</v>
      </c>
      <c r="CJ130" s="57">
        <f t="shared" si="197"/>
        <v>25262083.953221995</v>
      </c>
      <c r="CK130" s="57">
        <f t="shared" si="197"/>
        <v>26249441.852932833</v>
      </c>
      <c r="CL130" s="57">
        <f t="shared" si="197"/>
        <v>27275607.823685355</v>
      </c>
      <c r="CM130" s="57">
        <f t="shared" si="197"/>
        <v>28342107.215485279</v>
      </c>
      <c r="CN130" s="57">
        <f t="shared" si="197"/>
        <v>29450525.332172088</v>
      </c>
      <c r="CO130" s="57">
        <f t="shared" si="197"/>
        <v>30602509.787902594</v>
      </c>
      <c r="CP130" s="57">
        <f t="shared" si="197"/>
        <v>31799772.956255939</v>
      </c>
      <c r="CQ130" s="57">
        <f t="shared" si="197"/>
        <v>33044094.515600681</v>
      </c>
      <c r="CR130" s="57">
        <f t="shared" si="197"/>
        <v>34337324.094507419</v>
      </c>
      <c r="CS130" s="57">
        <f t="shared" si="197"/>
        <v>35681384.021139249</v>
      </c>
      <c r="CT130" s="57">
        <f t="shared" si="197"/>
        <v>37078272.180706941</v>
      </c>
      <c r="CU130" s="57">
        <f t="shared" si="197"/>
        <v>38530064.985236362</v>
      </c>
      <c r="CV130" s="57">
        <f t="shared" si="197"/>
        <v>40038920.460062429</v>
      </c>
      <c r="CW130" s="57">
        <f t="shared" si="197"/>
        <v>41607081.451637603</v>
      </c>
      <c r="CX130" s="57">
        <f t="shared" si="197"/>
        <v>43236878.961423323</v>
      </c>
      <c r="CY130" s="57">
        <f t="shared" si="197"/>
        <v>44930735.610819735</v>
      </c>
      <c r="CZ130" s="57">
        <f t="shared" si="197"/>
        <v>46691169.242284611</v>
      </c>
      <c r="DA130" s="57">
        <f t="shared" si="197"/>
        <v>48520796.661993906</v>
      </c>
      <c r="DB130" s="57">
        <f t="shared" si="197"/>
        <v>50422337.529607639</v>
      </c>
      <c r="DC130" s="57">
        <f t="shared" si="197"/>
        <v>52398618.400922783</v>
      </c>
    </row>
    <row r="131" spans="5:107" s="12" customFormat="1" ht="12" customHeight="1">
      <c r="E131" s="1"/>
      <c r="F131" s="1"/>
      <c r="G131" s="57"/>
      <c r="H131" s="57"/>
      <c r="I131" s="57">
        <f t="shared" ref="I131:AN131" si="198">IF($E$128=1,MIN(I27,(I27*$C$24+$C$10*$C$23)/($C$23+$C$24)),I27)</f>
        <v>1135553.9262613005</v>
      </c>
      <c r="J131" s="57">
        <f t="shared" si="198"/>
        <v>1180186.8374426581</v>
      </c>
      <c r="K131" s="57">
        <f t="shared" si="198"/>
        <v>1226574.0437873304</v>
      </c>
      <c r="L131" s="57">
        <f t="shared" si="198"/>
        <v>1274784.4978112648</v>
      </c>
      <c r="M131" s="57">
        <f t="shared" si="198"/>
        <v>1324889.8622068693</v>
      </c>
      <c r="N131" s="57">
        <f t="shared" si="198"/>
        <v>1376964.6163664113</v>
      </c>
      <c r="O131" s="57">
        <f t="shared" si="198"/>
        <v>1431086.1670923191</v>
      </c>
      <c r="P131" s="57">
        <f t="shared" si="198"/>
        <v>1487334.9636589414</v>
      </c>
      <c r="Q131" s="57">
        <f t="shared" si="198"/>
        <v>1545794.6173968141</v>
      </c>
      <c r="R131" s="57">
        <f t="shared" si="198"/>
        <v>1606552.0259771766</v>
      </c>
      <c r="S131" s="57">
        <f t="shared" si="198"/>
        <v>1669697.5025814904</v>
      </c>
      <c r="T131" s="57">
        <f t="shared" si="198"/>
        <v>1735324.9101479594</v>
      </c>
      <c r="U131" s="57">
        <f t="shared" si="198"/>
        <v>1803531.8008946071</v>
      </c>
      <c r="V131" s="57">
        <f t="shared" si="198"/>
        <v>1874419.5613263033</v>
      </c>
      <c r="W131" s="57">
        <f t="shared" si="198"/>
        <v>1948093.5629412872</v>
      </c>
      <c r="X131" s="57">
        <f t="shared" si="198"/>
        <v>2024663.3188612056</v>
      </c>
      <c r="Y131" s="57">
        <f t="shared" si="198"/>
        <v>2104242.6466174913</v>
      </c>
      <c r="Z131" s="57">
        <f t="shared" si="198"/>
        <v>2186949.8373360508</v>
      </c>
      <c r="AA131" s="57">
        <f t="shared" si="198"/>
        <v>2272907.8315717597</v>
      </c>
      <c r="AB131" s="57">
        <f t="shared" si="198"/>
        <v>2362244.4020541119</v>
      </c>
      <c r="AC131" s="57">
        <f t="shared" si="198"/>
        <v>2455092.3436156996</v>
      </c>
      <c r="AD131" s="57">
        <f t="shared" si="198"/>
        <v>2551589.6705858111</v>
      </c>
      <c r="AE131" s="57">
        <f t="shared" si="198"/>
        <v>2651879.8219425865</v>
      </c>
      <c r="AF131" s="57">
        <f t="shared" si="198"/>
        <v>2756111.874528666</v>
      </c>
      <c r="AG131" s="57">
        <f t="shared" si="198"/>
        <v>2864440.7646472827</v>
      </c>
      <c r="AH131" s="57">
        <f t="shared" si="198"/>
        <v>2977027.5183681645</v>
      </c>
      <c r="AI131" s="57">
        <f t="shared" si="198"/>
        <v>3094039.4908856279</v>
      </c>
      <c r="AJ131" s="57">
        <f t="shared" si="198"/>
        <v>3215650.6152846063</v>
      </c>
      <c r="AK131" s="57">
        <f t="shared" si="198"/>
        <v>3342041.6610844429</v>
      </c>
      <c r="AL131" s="57">
        <f t="shared" si="198"/>
        <v>3473400.5029447228</v>
      </c>
      <c r="AM131" s="57">
        <f t="shared" si="198"/>
        <v>3609922.3999325912</v>
      </c>
      <c r="AN131" s="57">
        <f t="shared" si="198"/>
        <v>3751810.2857666537</v>
      </c>
      <c r="AO131" s="57">
        <f t="shared" ref="AO131:BT131" si="199">IF($E$128=1,MIN(AO27,(AO27*$C$24+$C$10*$C$23)/($C$23+$C$24)),AO27)</f>
        <v>3899275.0704689124</v>
      </c>
      <c r="AP131" s="57">
        <f t="shared" si="199"/>
        <v>4052535.9538731189</v>
      </c>
      <c r="AQ131" s="57">
        <f t="shared" si="199"/>
        <v>4211820.7514555585</v>
      </c>
      <c r="AR131" s="57">
        <f t="shared" si="199"/>
        <v>4377366.2329726201</v>
      </c>
      <c r="AS131" s="57">
        <f t="shared" si="199"/>
        <v>4549418.474408472</v>
      </c>
      <c r="AT131" s="57">
        <f t="shared" si="199"/>
        <v>4728233.2237560768</v>
      </c>
      <c r="AU131" s="57">
        <f t="shared" si="199"/>
        <v>4914076.2811751626</v>
      </c>
      <c r="AV131" s="57">
        <f t="shared" si="199"/>
        <v>5107223.8940923493</v>
      </c>
      <c r="AW131" s="57">
        <f t="shared" si="199"/>
        <v>5307963.1678306172</v>
      </c>
      <c r="AX131" s="57">
        <f t="shared" si="199"/>
        <v>5515764.8084147535</v>
      </c>
      <c r="AY131" s="57">
        <f t="shared" si="199"/>
        <v>5726994.2582415482</v>
      </c>
      <c r="AZ131" s="57">
        <f t="shared" si="199"/>
        <v>5946526.0749176648</v>
      </c>
      <c r="BA131" s="57">
        <f t="shared" si="199"/>
        <v>6174686.5827097073</v>
      </c>
      <c r="BB131" s="57">
        <f t="shared" si="199"/>
        <v>6411814.9320492679</v>
      </c>
      <c r="BC131" s="57">
        <f t="shared" si="199"/>
        <v>6658263.6036649393</v>
      </c>
      <c r="BD131" s="57">
        <f t="shared" si="199"/>
        <v>6914398.9325292017</v>
      </c>
      <c r="BE131" s="57">
        <f t="shared" si="199"/>
        <v>7180601.6523990519</v>
      </c>
      <c r="BF131" s="57">
        <f t="shared" si="199"/>
        <v>7457267.4617597815</v>
      </c>
      <c r="BG131" s="57">
        <f t="shared" si="199"/>
        <v>7744807.6120131267</v>
      </c>
      <c r="BH131" s="57">
        <f t="shared" si="199"/>
        <v>8043649.5187841794</v>
      </c>
      <c r="BI131" s="57">
        <f t="shared" si="199"/>
        <v>8354237.3972556656</v>
      </c>
      <c r="BJ131" s="57">
        <f t="shared" si="199"/>
        <v>8677032.9224740248</v>
      </c>
      <c r="BK131" s="57">
        <f t="shared" si="199"/>
        <v>9012515.9156088084</v>
      </c>
      <c r="BL131" s="57">
        <f t="shared" si="199"/>
        <v>9361185.0571854711</v>
      </c>
      <c r="BM131" s="57">
        <f t="shared" si="199"/>
        <v>9723558.628351761</v>
      </c>
      <c r="BN131" s="57">
        <f t="shared" si="199"/>
        <v>10100175.281279556</v>
      </c>
      <c r="BO131" s="57">
        <f t="shared" si="199"/>
        <v>10491594.839847321</v>
      </c>
      <c r="BP131" s="57">
        <f t="shared" si="199"/>
        <v>10898399.13179338</v>
      </c>
      <c r="BQ131" s="57">
        <f t="shared" si="199"/>
        <v>11321192.853576912</v>
      </c>
      <c r="BR131" s="57">
        <f t="shared" si="199"/>
        <v>11760604.469232315</v>
      </c>
      <c r="BS131" s="57">
        <f t="shared" si="199"/>
        <v>12217287.144553006</v>
      </c>
      <c r="BT131" s="57">
        <f t="shared" si="199"/>
        <v>12691919.717993246</v>
      </c>
      <c r="BU131" s="57">
        <f t="shared" ref="BU131:DC131" si="200">IF($E$128=1,MIN(BU27,(BU27*$C$24+$C$10*$C$23)/($C$23+$C$24)),BU27)</f>
        <v>13185207.709731314</v>
      </c>
      <c r="BV131" s="57">
        <f t="shared" si="200"/>
        <v>13697884.370393775</v>
      </c>
      <c r="BW131" s="57">
        <f t="shared" si="200"/>
        <v>14230711.770999903</v>
      </c>
      <c r="BX131" s="57">
        <f t="shared" si="200"/>
        <v>14784481.935746301</v>
      </c>
      <c r="BY131" s="57">
        <f t="shared" si="200"/>
        <v>15360018.01931558</v>
      </c>
      <c r="BZ131" s="57">
        <f t="shared" si="200"/>
        <v>15958175.530459147</v>
      </c>
      <c r="CA131" s="57">
        <f t="shared" si="200"/>
        <v>16579843.603672832</v>
      </c>
      <c r="CB131" s="57">
        <f t="shared" si="200"/>
        <v>17225946.320855726</v>
      </c>
      <c r="CC131" s="57">
        <f t="shared" si="200"/>
        <v>17897444.084916756</v>
      </c>
      <c r="CD131" s="57">
        <f t="shared" si="200"/>
        <v>18595335.047370832</v>
      </c>
      <c r="CE131" s="57">
        <f t="shared" si="200"/>
        <v>19320656.592046607</v>
      </c>
      <c r="CF131" s="57">
        <f t="shared" si="200"/>
        <v>20074486.877111334</v>
      </c>
      <c r="CG131" s="57">
        <f t="shared" si="200"/>
        <v>20857946.437704958</v>
      </c>
      <c r="CH131" s="57">
        <f t="shared" si="200"/>
        <v>21672199.85156567</v>
      </c>
      <c r="CI131" s="57">
        <f t="shared" si="200"/>
        <v>22518457.47012287</v>
      </c>
      <c r="CJ131" s="57">
        <f t="shared" si="200"/>
        <v>23397977.217630617</v>
      </c>
      <c r="CK131" s="57">
        <f t="shared" si="200"/>
        <v>24312066.461016037</v>
      </c>
      <c r="CL131" s="57">
        <f t="shared" si="200"/>
        <v>25262083.953221992</v>
      </c>
      <c r="CM131" s="57">
        <f t="shared" si="200"/>
        <v>26249441.852932829</v>
      </c>
      <c r="CN131" s="57">
        <f t="shared" si="200"/>
        <v>27275607.823685355</v>
      </c>
      <c r="CO131" s="57">
        <f t="shared" si="200"/>
        <v>28342107.215485279</v>
      </c>
      <c r="CP131" s="57">
        <f t="shared" si="200"/>
        <v>29450525.332172085</v>
      </c>
      <c r="CQ131" s="57">
        <f t="shared" si="200"/>
        <v>30602509.787902594</v>
      </c>
      <c r="CR131" s="57">
        <f t="shared" si="200"/>
        <v>31799772.956255939</v>
      </c>
      <c r="CS131" s="57">
        <f t="shared" si="200"/>
        <v>33044094.515600681</v>
      </c>
      <c r="CT131" s="57">
        <f t="shared" si="200"/>
        <v>34337324.094507419</v>
      </c>
      <c r="CU131" s="57">
        <f t="shared" si="200"/>
        <v>35681384.021139249</v>
      </c>
      <c r="CV131" s="57">
        <f t="shared" si="200"/>
        <v>37078272.180706941</v>
      </c>
      <c r="CW131" s="57">
        <f t="shared" si="200"/>
        <v>38530064.985236362</v>
      </c>
      <c r="CX131" s="57">
        <f t="shared" si="200"/>
        <v>40038920.460062429</v>
      </c>
      <c r="CY131" s="57">
        <f t="shared" si="200"/>
        <v>41607081.451637596</v>
      </c>
      <c r="CZ131" s="57">
        <f t="shared" si="200"/>
        <v>43236878.961423323</v>
      </c>
      <c r="DA131" s="57">
        <f t="shared" si="200"/>
        <v>44930735.610819735</v>
      </c>
      <c r="DB131" s="57">
        <f t="shared" si="200"/>
        <v>46691169.242284596</v>
      </c>
      <c r="DC131" s="57">
        <f t="shared" si="200"/>
        <v>48520796.661993898</v>
      </c>
    </row>
    <row r="132" spans="5:107" s="12" customFormat="1" ht="12" customHeight="1">
      <c r="E132" s="1"/>
      <c r="F132" s="1"/>
      <c r="G132" s="57"/>
      <c r="H132" s="57"/>
      <c r="I132" s="57"/>
      <c r="J132" s="57">
        <f t="shared" ref="J132:AO132" si="201">IF($E$128=1,MIN(J28,(J28*$C$24+$C$10*$C$23)/($C$23+$C$24)),J28)</f>
        <v>1092608.9654089259</v>
      </c>
      <c r="K132" s="57">
        <f t="shared" si="201"/>
        <v>1135553.9262613005</v>
      </c>
      <c r="L132" s="57">
        <f t="shared" si="201"/>
        <v>1180186.8374426581</v>
      </c>
      <c r="M132" s="57">
        <f t="shared" si="201"/>
        <v>1226574.0437873304</v>
      </c>
      <c r="N132" s="57">
        <f t="shared" si="201"/>
        <v>1274784.4978112648</v>
      </c>
      <c r="O132" s="57">
        <f t="shared" si="201"/>
        <v>1324889.8622068693</v>
      </c>
      <c r="P132" s="57">
        <f t="shared" si="201"/>
        <v>1376964.6163664111</v>
      </c>
      <c r="Q132" s="57">
        <f t="shared" si="201"/>
        <v>1431086.1670923191</v>
      </c>
      <c r="R132" s="57">
        <f t="shared" si="201"/>
        <v>1487334.9636589414</v>
      </c>
      <c r="S132" s="57">
        <f t="shared" si="201"/>
        <v>1545794.6173968141</v>
      </c>
      <c r="T132" s="57">
        <f t="shared" si="201"/>
        <v>1606552.0259771766</v>
      </c>
      <c r="U132" s="57">
        <f t="shared" si="201"/>
        <v>1669697.5025814904</v>
      </c>
      <c r="V132" s="57">
        <f t="shared" si="201"/>
        <v>1735324.9101479594</v>
      </c>
      <c r="W132" s="57">
        <f t="shared" si="201"/>
        <v>1803531.8008946071</v>
      </c>
      <c r="X132" s="57">
        <f t="shared" si="201"/>
        <v>1874419.5613263033</v>
      </c>
      <c r="Y132" s="57">
        <f t="shared" si="201"/>
        <v>1948093.5629412872</v>
      </c>
      <c r="Z132" s="57">
        <f t="shared" si="201"/>
        <v>2024663.3188612056</v>
      </c>
      <c r="AA132" s="57">
        <f t="shared" si="201"/>
        <v>2104242.6466174913</v>
      </c>
      <c r="AB132" s="57">
        <f t="shared" si="201"/>
        <v>2186949.8373360503</v>
      </c>
      <c r="AC132" s="57">
        <f t="shared" si="201"/>
        <v>2272907.8315717597</v>
      </c>
      <c r="AD132" s="57">
        <f t="shared" si="201"/>
        <v>2362244.4020541119</v>
      </c>
      <c r="AE132" s="57">
        <f t="shared" si="201"/>
        <v>2455092.3436156996</v>
      </c>
      <c r="AF132" s="57">
        <f t="shared" si="201"/>
        <v>2551589.6705858111</v>
      </c>
      <c r="AG132" s="57">
        <f t="shared" si="201"/>
        <v>2651879.8219425865</v>
      </c>
      <c r="AH132" s="57">
        <f t="shared" si="201"/>
        <v>2756111.8745286656</v>
      </c>
      <c r="AI132" s="57">
        <f t="shared" si="201"/>
        <v>2864440.7646472827</v>
      </c>
      <c r="AJ132" s="57">
        <f t="shared" si="201"/>
        <v>2977027.5183681645</v>
      </c>
      <c r="AK132" s="57">
        <f t="shared" si="201"/>
        <v>3094039.4908856279</v>
      </c>
      <c r="AL132" s="57">
        <f t="shared" si="201"/>
        <v>3215650.6152846063</v>
      </c>
      <c r="AM132" s="57">
        <f t="shared" si="201"/>
        <v>3342041.6610844429</v>
      </c>
      <c r="AN132" s="57">
        <f t="shared" si="201"/>
        <v>3473400.5029447228</v>
      </c>
      <c r="AO132" s="57">
        <f t="shared" si="201"/>
        <v>3609922.3999325908</v>
      </c>
      <c r="AP132" s="57">
        <f t="shared" ref="AP132:BU132" si="202">IF($E$128=1,MIN(AP28,(AP28*$C$24+$C$10*$C$23)/($C$23+$C$24)),AP28)</f>
        <v>3751810.2857666533</v>
      </c>
      <c r="AQ132" s="57">
        <f t="shared" si="202"/>
        <v>3899275.0704689119</v>
      </c>
      <c r="AR132" s="57">
        <f t="shared" si="202"/>
        <v>4052535.9538731189</v>
      </c>
      <c r="AS132" s="57">
        <f t="shared" si="202"/>
        <v>4211820.7514555575</v>
      </c>
      <c r="AT132" s="57">
        <f t="shared" si="202"/>
        <v>4377366.2329726201</v>
      </c>
      <c r="AU132" s="57">
        <f t="shared" si="202"/>
        <v>4549418.474408472</v>
      </c>
      <c r="AV132" s="57">
        <f t="shared" si="202"/>
        <v>4728233.2237560768</v>
      </c>
      <c r="AW132" s="57">
        <f t="shared" si="202"/>
        <v>4914076.2811751617</v>
      </c>
      <c r="AX132" s="57">
        <f t="shared" si="202"/>
        <v>5107223.8940923493</v>
      </c>
      <c r="AY132" s="57">
        <f t="shared" si="202"/>
        <v>5307963.1678306172</v>
      </c>
      <c r="AZ132" s="57">
        <f t="shared" si="202"/>
        <v>5515764.8084147526</v>
      </c>
      <c r="BA132" s="57">
        <f t="shared" si="202"/>
        <v>5726994.2582415473</v>
      </c>
      <c r="BB132" s="57">
        <f t="shared" si="202"/>
        <v>5946526.0749176648</v>
      </c>
      <c r="BC132" s="57">
        <f t="shared" si="202"/>
        <v>6174686.5827097073</v>
      </c>
      <c r="BD132" s="57">
        <f t="shared" si="202"/>
        <v>6411814.932049267</v>
      </c>
      <c r="BE132" s="57">
        <f t="shared" si="202"/>
        <v>6658263.6036649393</v>
      </c>
      <c r="BF132" s="57">
        <f t="shared" si="202"/>
        <v>6914398.9325292017</v>
      </c>
      <c r="BG132" s="57">
        <f t="shared" si="202"/>
        <v>7180601.6523990519</v>
      </c>
      <c r="BH132" s="57">
        <f t="shared" si="202"/>
        <v>7457267.4617597815</v>
      </c>
      <c r="BI132" s="57">
        <f t="shared" si="202"/>
        <v>7744807.6120131267</v>
      </c>
      <c r="BJ132" s="57">
        <f t="shared" si="202"/>
        <v>8043649.5187841794</v>
      </c>
      <c r="BK132" s="57">
        <f t="shared" si="202"/>
        <v>8354237.3972556656</v>
      </c>
      <c r="BL132" s="57">
        <f t="shared" si="202"/>
        <v>8677032.9224740248</v>
      </c>
      <c r="BM132" s="57">
        <f t="shared" si="202"/>
        <v>9012515.9156088084</v>
      </c>
      <c r="BN132" s="57">
        <f t="shared" si="202"/>
        <v>9361185.0571854692</v>
      </c>
      <c r="BO132" s="57">
        <f t="shared" si="202"/>
        <v>9723558.6283517573</v>
      </c>
      <c r="BP132" s="57">
        <f t="shared" si="202"/>
        <v>10100175.281279556</v>
      </c>
      <c r="BQ132" s="57">
        <f t="shared" si="202"/>
        <v>10491594.839847319</v>
      </c>
      <c r="BR132" s="57">
        <f t="shared" si="202"/>
        <v>10898399.13179338</v>
      </c>
      <c r="BS132" s="57">
        <f t="shared" si="202"/>
        <v>11321192.853576912</v>
      </c>
      <c r="BT132" s="57">
        <f t="shared" si="202"/>
        <v>11760604.469232313</v>
      </c>
      <c r="BU132" s="57">
        <f t="shared" si="202"/>
        <v>12217287.144553006</v>
      </c>
      <c r="BV132" s="57">
        <f t="shared" ref="BV132:DC132" si="203">IF($E$128=1,MIN(BV28,(BV28*$C$24+$C$10*$C$23)/($C$23+$C$24)),BV28)</f>
        <v>12691919.717993246</v>
      </c>
      <c r="BW132" s="57">
        <f t="shared" si="203"/>
        <v>13185207.709731314</v>
      </c>
      <c r="BX132" s="57">
        <f t="shared" si="203"/>
        <v>13697884.370393775</v>
      </c>
      <c r="BY132" s="57">
        <f t="shared" si="203"/>
        <v>14230711.770999903</v>
      </c>
      <c r="BZ132" s="57">
        <f t="shared" si="203"/>
        <v>14784481.935746301</v>
      </c>
      <c r="CA132" s="57">
        <f t="shared" si="203"/>
        <v>15360018.01931558</v>
      </c>
      <c r="CB132" s="57">
        <f t="shared" si="203"/>
        <v>15958175.530459147</v>
      </c>
      <c r="CC132" s="57">
        <f t="shared" si="203"/>
        <v>16579843.603672832</v>
      </c>
      <c r="CD132" s="57">
        <f t="shared" si="203"/>
        <v>17225946.320855726</v>
      </c>
      <c r="CE132" s="57">
        <f t="shared" si="203"/>
        <v>17897444.084916756</v>
      </c>
      <c r="CF132" s="57">
        <f t="shared" si="203"/>
        <v>18595335.047370832</v>
      </c>
      <c r="CG132" s="57">
        <f t="shared" si="203"/>
        <v>19320656.592046607</v>
      </c>
      <c r="CH132" s="57">
        <f t="shared" si="203"/>
        <v>20074486.877111334</v>
      </c>
      <c r="CI132" s="57">
        <f t="shared" si="203"/>
        <v>20857946.437704958</v>
      </c>
      <c r="CJ132" s="57">
        <f t="shared" si="203"/>
        <v>21672199.85156567</v>
      </c>
      <c r="CK132" s="57">
        <f t="shared" si="203"/>
        <v>22518457.47012287</v>
      </c>
      <c r="CL132" s="57">
        <f t="shared" si="203"/>
        <v>23397977.217630617</v>
      </c>
      <c r="CM132" s="57">
        <f t="shared" si="203"/>
        <v>24312066.461016037</v>
      </c>
      <c r="CN132" s="57">
        <f t="shared" si="203"/>
        <v>25262083.953221992</v>
      </c>
      <c r="CO132" s="57">
        <f t="shared" si="203"/>
        <v>26249441.852932829</v>
      </c>
      <c r="CP132" s="57">
        <f t="shared" si="203"/>
        <v>27275607.823685355</v>
      </c>
      <c r="CQ132" s="57">
        <f t="shared" si="203"/>
        <v>28342107.215485279</v>
      </c>
      <c r="CR132" s="57">
        <f t="shared" si="203"/>
        <v>29450525.332172081</v>
      </c>
      <c r="CS132" s="57">
        <f t="shared" si="203"/>
        <v>30602509.787902594</v>
      </c>
      <c r="CT132" s="57">
        <f t="shared" si="203"/>
        <v>31799772.956255939</v>
      </c>
      <c r="CU132" s="57">
        <f t="shared" si="203"/>
        <v>33044094.515600681</v>
      </c>
      <c r="CV132" s="57">
        <f t="shared" si="203"/>
        <v>34337324.094507419</v>
      </c>
      <c r="CW132" s="57">
        <f t="shared" si="203"/>
        <v>35681384.021139249</v>
      </c>
      <c r="CX132" s="57">
        <f t="shared" si="203"/>
        <v>37078272.180706941</v>
      </c>
      <c r="CY132" s="57">
        <f t="shared" si="203"/>
        <v>38530064.985236362</v>
      </c>
      <c r="CZ132" s="57">
        <f t="shared" si="203"/>
        <v>40038920.460062429</v>
      </c>
      <c r="DA132" s="57">
        <f t="shared" si="203"/>
        <v>41607081.451637588</v>
      </c>
      <c r="DB132" s="57">
        <f t="shared" si="203"/>
        <v>43236878.961423323</v>
      </c>
      <c r="DC132" s="57">
        <f t="shared" si="203"/>
        <v>44930735.610819735</v>
      </c>
    </row>
    <row r="133" spans="5:107" s="12" customFormat="1" ht="12" customHeight="1">
      <c r="E133" s="1"/>
      <c r="F133" s="1"/>
      <c r="G133" s="57"/>
      <c r="H133" s="57"/>
      <c r="I133" s="57"/>
      <c r="J133" s="57"/>
      <c r="K133" s="57">
        <f t="shared" ref="K133:AP133" si="204">IF($E$128=1,MIN(K29,(K29*$C$24+$C$10*$C$23)/($C$23+$C$24)),K29)</f>
        <v>1051288.1191141787</v>
      </c>
      <c r="L133" s="57">
        <f t="shared" si="204"/>
        <v>1092608.9654089259</v>
      </c>
      <c r="M133" s="57">
        <f t="shared" si="204"/>
        <v>1135553.9262613005</v>
      </c>
      <c r="N133" s="57">
        <f t="shared" si="204"/>
        <v>1180186.8374426581</v>
      </c>
      <c r="O133" s="57">
        <f t="shared" si="204"/>
        <v>1226574.0437873304</v>
      </c>
      <c r="P133" s="57">
        <f t="shared" si="204"/>
        <v>1274784.4978112648</v>
      </c>
      <c r="Q133" s="57">
        <f t="shared" si="204"/>
        <v>1324889.8622068693</v>
      </c>
      <c r="R133" s="57">
        <f t="shared" si="204"/>
        <v>1376964.6163664109</v>
      </c>
      <c r="S133" s="57">
        <f t="shared" si="204"/>
        <v>1431086.1670923191</v>
      </c>
      <c r="T133" s="57">
        <f t="shared" si="204"/>
        <v>1487334.9636589414</v>
      </c>
      <c r="U133" s="57">
        <f t="shared" si="204"/>
        <v>1545794.6173968141</v>
      </c>
      <c r="V133" s="57">
        <f t="shared" si="204"/>
        <v>1606552.0259771766</v>
      </c>
      <c r="W133" s="57">
        <f t="shared" si="204"/>
        <v>1669697.5025814904</v>
      </c>
      <c r="X133" s="57">
        <f t="shared" si="204"/>
        <v>1735324.9101479594</v>
      </c>
      <c r="Y133" s="57">
        <f t="shared" si="204"/>
        <v>1803531.8008946071</v>
      </c>
      <c r="Z133" s="57">
        <f t="shared" si="204"/>
        <v>1874419.5613263033</v>
      </c>
      <c r="AA133" s="57">
        <f t="shared" si="204"/>
        <v>1948093.5629412872</v>
      </c>
      <c r="AB133" s="57">
        <f t="shared" si="204"/>
        <v>2024663.3188612056</v>
      </c>
      <c r="AC133" s="57">
        <f t="shared" si="204"/>
        <v>2104242.6466174913</v>
      </c>
      <c r="AD133" s="57">
        <f t="shared" si="204"/>
        <v>2186949.8373360499</v>
      </c>
      <c r="AE133" s="57">
        <f t="shared" si="204"/>
        <v>2272907.8315717597</v>
      </c>
      <c r="AF133" s="57">
        <f t="shared" si="204"/>
        <v>2362244.4020541119</v>
      </c>
      <c r="AG133" s="57">
        <f t="shared" si="204"/>
        <v>2455092.3436156996</v>
      </c>
      <c r="AH133" s="57">
        <f t="shared" si="204"/>
        <v>2551589.6705858111</v>
      </c>
      <c r="AI133" s="57">
        <f t="shared" si="204"/>
        <v>2651879.8219425865</v>
      </c>
      <c r="AJ133" s="57">
        <f t="shared" si="204"/>
        <v>2756111.8745286656</v>
      </c>
      <c r="AK133" s="57">
        <f t="shared" si="204"/>
        <v>2864440.7646472827</v>
      </c>
      <c r="AL133" s="57">
        <f t="shared" si="204"/>
        <v>2977027.5183681645</v>
      </c>
      <c r="AM133" s="57">
        <f t="shared" si="204"/>
        <v>3094039.4908856279</v>
      </c>
      <c r="AN133" s="57">
        <f t="shared" si="204"/>
        <v>3215650.6152846063</v>
      </c>
      <c r="AO133" s="57">
        <f t="shared" si="204"/>
        <v>3342041.6610844429</v>
      </c>
      <c r="AP133" s="57">
        <f t="shared" si="204"/>
        <v>3473400.5029447228</v>
      </c>
      <c r="AQ133" s="57">
        <f t="shared" ref="AQ133:BV133" si="205">IF($E$128=1,MIN(AQ29,(AQ29*$C$24+$C$10*$C$23)/($C$23+$C$24)),AQ29)</f>
        <v>3609922.3999325903</v>
      </c>
      <c r="AR133" s="57">
        <f t="shared" si="205"/>
        <v>3751810.2857666533</v>
      </c>
      <c r="AS133" s="57">
        <f t="shared" si="205"/>
        <v>3899275.0704689114</v>
      </c>
      <c r="AT133" s="57">
        <f t="shared" si="205"/>
        <v>4052535.9538731189</v>
      </c>
      <c r="AU133" s="57">
        <f t="shared" si="205"/>
        <v>4211820.7514555566</v>
      </c>
      <c r="AV133" s="57">
        <f t="shared" si="205"/>
        <v>4377366.2329726201</v>
      </c>
      <c r="AW133" s="57">
        <f t="shared" si="205"/>
        <v>4549418.474408472</v>
      </c>
      <c r="AX133" s="57">
        <f t="shared" si="205"/>
        <v>4728233.2237560768</v>
      </c>
      <c r="AY133" s="57">
        <f t="shared" si="205"/>
        <v>4914076.2811751608</v>
      </c>
      <c r="AZ133" s="57">
        <f t="shared" si="205"/>
        <v>5107223.8940923493</v>
      </c>
      <c r="BA133" s="57">
        <f t="shared" si="205"/>
        <v>5307963.1678306172</v>
      </c>
      <c r="BB133" s="57">
        <f t="shared" si="205"/>
        <v>5515764.8084147517</v>
      </c>
      <c r="BC133" s="57">
        <f t="shared" si="205"/>
        <v>5726994.2582415463</v>
      </c>
      <c r="BD133" s="57">
        <f t="shared" si="205"/>
        <v>5946526.0749176648</v>
      </c>
      <c r="BE133" s="57">
        <f t="shared" si="205"/>
        <v>6174686.5827097073</v>
      </c>
      <c r="BF133" s="57">
        <f t="shared" si="205"/>
        <v>6411814.932049267</v>
      </c>
      <c r="BG133" s="57">
        <f t="shared" si="205"/>
        <v>6658263.6036649393</v>
      </c>
      <c r="BH133" s="57">
        <f t="shared" si="205"/>
        <v>6914398.9325292017</v>
      </c>
      <c r="BI133" s="57">
        <f t="shared" si="205"/>
        <v>7180601.6523990519</v>
      </c>
      <c r="BJ133" s="57">
        <f t="shared" si="205"/>
        <v>7457267.4617597815</v>
      </c>
      <c r="BK133" s="57">
        <f t="shared" si="205"/>
        <v>7744807.6120131267</v>
      </c>
      <c r="BL133" s="57">
        <f t="shared" si="205"/>
        <v>8043649.5187841794</v>
      </c>
      <c r="BM133" s="57">
        <f t="shared" si="205"/>
        <v>8354237.3972556656</v>
      </c>
      <c r="BN133" s="57">
        <f t="shared" si="205"/>
        <v>8677032.9224740248</v>
      </c>
      <c r="BO133" s="57">
        <f t="shared" si="205"/>
        <v>9012515.9156088084</v>
      </c>
      <c r="BP133" s="57">
        <f t="shared" si="205"/>
        <v>9361185.0571854673</v>
      </c>
      <c r="BQ133" s="57">
        <f t="shared" si="205"/>
        <v>9723558.6283517554</v>
      </c>
      <c r="BR133" s="57">
        <f t="shared" si="205"/>
        <v>10100175.281279556</v>
      </c>
      <c r="BS133" s="57">
        <f t="shared" si="205"/>
        <v>10491594.839847317</v>
      </c>
      <c r="BT133" s="57">
        <f t="shared" si="205"/>
        <v>10898399.13179338</v>
      </c>
      <c r="BU133" s="57">
        <f t="shared" si="205"/>
        <v>11321192.853576912</v>
      </c>
      <c r="BV133" s="57">
        <f t="shared" si="205"/>
        <v>11760604.469232311</v>
      </c>
      <c r="BW133" s="57">
        <f t="shared" ref="BW133:DC133" si="206">IF($E$128=1,MIN(BW29,(BW29*$C$24+$C$10*$C$23)/($C$23+$C$24)),BW29)</f>
        <v>12217287.144553006</v>
      </c>
      <c r="BX133" s="57">
        <f t="shared" si="206"/>
        <v>12691919.717993245</v>
      </c>
      <c r="BY133" s="57">
        <f t="shared" si="206"/>
        <v>13185207.709731314</v>
      </c>
      <c r="BZ133" s="57">
        <f t="shared" si="206"/>
        <v>13697884.370393775</v>
      </c>
      <c r="CA133" s="57">
        <f t="shared" si="206"/>
        <v>14230711.770999903</v>
      </c>
      <c r="CB133" s="57">
        <f t="shared" si="206"/>
        <v>14784481.935746301</v>
      </c>
      <c r="CC133" s="57">
        <f t="shared" si="206"/>
        <v>15360018.01931558</v>
      </c>
      <c r="CD133" s="57">
        <f t="shared" si="206"/>
        <v>15958175.530459147</v>
      </c>
      <c r="CE133" s="57">
        <f t="shared" si="206"/>
        <v>16579843.603672832</v>
      </c>
      <c r="CF133" s="57">
        <f t="shared" si="206"/>
        <v>17225946.320855726</v>
      </c>
      <c r="CG133" s="57">
        <f t="shared" si="206"/>
        <v>17897444.084916756</v>
      </c>
      <c r="CH133" s="57">
        <f t="shared" si="206"/>
        <v>18595335.047370832</v>
      </c>
      <c r="CI133" s="57">
        <f t="shared" si="206"/>
        <v>19320656.592046607</v>
      </c>
      <c r="CJ133" s="57">
        <f t="shared" si="206"/>
        <v>20074486.877111334</v>
      </c>
      <c r="CK133" s="57">
        <f t="shared" si="206"/>
        <v>20857946.437704958</v>
      </c>
      <c r="CL133" s="57">
        <f t="shared" si="206"/>
        <v>21672199.85156567</v>
      </c>
      <c r="CM133" s="57">
        <f t="shared" si="206"/>
        <v>22518457.47012287</v>
      </c>
      <c r="CN133" s="57">
        <f t="shared" si="206"/>
        <v>23397977.217630617</v>
      </c>
      <c r="CO133" s="57">
        <f t="shared" si="206"/>
        <v>24312066.461016037</v>
      </c>
      <c r="CP133" s="57">
        <f t="shared" si="206"/>
        <v>25262083.953221992</v>
      </c>
      <c r="CQ133" s="57">
        <f t="shared" si="206"/>
        <v>26249441.852932829</v>
      </c>
      <c r="CR133" s="57">
        <f t="shared" si="206"/>
        <v>27275607.823685355</v>
      </c>
      <c r="CS133" s="57">
        <f t="shared" si="206"/>
        <v>28342107.215485279</v>
      </c>
      <c r="CT133" s="57">
        <f t="shared" si="206"/>
        <v>29450525.332172077</v>
      </c>
      <c r="CU133" s="57">
        <f t="shared" si="206"/>
        <v>30602509.787902594</v>
      </c>
      <c r="CV133" s="57">
        <f t="shared" si="206"/>
        <v>31799772.956255939</v>
      </c>
      <c r="CW133" s="57">
        <f t="shared" si="206"/>
        <v>33044094.515600681</v>
      </c>
      <c r="CX133" s="57">
        <f t="shared" si="206"/>
        <v>34337324.094507419</v>
      </c>
      <c r="CY133" s="57">
        <f t="shared" si="206"/>
        <v>35681384.021139249</v>
      </c>
      <c r="CZ133" s="57">
        <f t="shared" si="206"/>
        <v>37078272.180706941</v>
      </c>
      <c r="DA133" s="57">
        <f t="shared" si="206"/>
        <v>38530064.985236362</v>
      </c>
      <c r="DB133" s="57">
        <f t="shared" si="206"/>
        <v>40038920.460062429</v>
      </c>
      <c r="DC133" s="57">
        <f t="shared" si="206"/>
        <v>41607081.451637581</v>
      </c>
    </row>
    <row r="134" spans="5:107" s="12" customFormat="1" ht="12" customHeight="1">
      <c r="E134" s="1"/>
      <c r="F134" s="1"/>
      <c r="G134" s="57"/>
      <c r="H134" s="57"/>
      <c r="I134" s="57"/>
      <c r="J134" s="57"/>
      <c r="K134" s="57"/>
      <c r="L134" s="57">
        <f t="shared" ref="L134:AQ134" si="207">IF($E$128=1,MIN(L30,(L30*$C$24+$C$10*$C$23)/($C$23+$C$24)),L30)</f>
        <v>1011529.9657796483</v>
      </c>
      <c r="M134" s="57">
        <f t="shared" si="207"/>
        <v>1051288.1191141785</v>
      </c>
      <c r="N134" s="57">
        <f t="shared" si="207"/>
        <v>1092608.9654089259</v>
      </c>
      <c r="O134" s="57">
        <f t="shared" si="207"/>
        <v>1135553.9262613005</v>
      </c>
      <c r="P134" s="57">
        <f t="shared" si="207"/>
        <v>1180186.8374426581</v>
      </c>
      <c r="Q134" s="57">
        <f t="shared" si="207"/>
        <v>1226574.0437873304</v>
      </c>
      <c r="R134" s="57">
        <f t="shared" si="207"/>
        <v>1274784.4978112648</v>
      </c>
      <c r="S134" s="57">
        <f t="shared" si="207"/>
        <v>1324889.8622068693</v>
      </c>
      <c r="T134" s="57">
        <f t="shared" si="207"/>
        <v>1376964.6163664106</v>
      </c>
      <c r="U134" s="57">
        <f t="shared" si="207"/>
        <v>1431086.1670923191</v>
      </c>
      <c r="V134" s="57">
        <f t="shared" si="207"/>
        <v>1487334.9636589414</v>
      </c>
      <c r="W134" s="57">
        <f t="shared" si="207"/>
        <v>1545794.6173968141</v>
      </c>
      <c r="X134" s="57">
        <f t="shared" si="207"/>
        <v>1606552.0259771766</v>
      </c>
      <c r="Y134" s="57">
        <f t="shared" si="207"/>
        <v>1669697.5025814904</v>
      </c>
      <c r="Z134" s="57">
        <f t="shared" si="207"/>
        <v>1735324.9101479594</v>
      </c>
      <c r="AA134" s="57">
        <f t="shared" si="207"/>
        <v>1803531.8008946071</v>
      </c>
      <c r="AB134" s="57">
        <f t="shared" si="207"/>
        <v>1874419.5613263033</v>
      </c>
      <c r="AC134" s="57">
        <f t="shared" si="207"/>
        <v>1948093.5629412872</v>
      </c>
      <c r="AD134" s="57">
        <f t="shared" si="207"/>
        <v>2024663.3188612056</v>
      </c>
      <c r="AE134" s="57">
        <f t="shared" si="207"/>
        <v>2104242.6466174913</v>
      </c>
      <c r="AF134" s="57">
        <f t="shared" si="207"/>
        <v>2186949.8373360494</v>
      </c>
      <c r="AG134" s="57">
        <f t="shared" si="207"/>
        <v>2272907.8315717597</v>
      </c>
      <c r="AH134" s="57">
        <f t="shared" si="207"/>
        <v>2362244.4020541119</v>
      </c>
      <c r="AI134" s="57">
        <f t="shared" si="207"/>
        <v>2455092.3436156996</v>
      </c>
      <c r="AJ134" s="57">
        <f t="shared" si="207"/>
        <v>2551589.6705858111</v>
      </c>
      <c r="AK134" s="57">
        <f t="shared" si="207"/>
        <v>2651879.8219425865</v>
      </c>
      <c r="AL134" s="57">
        <f t="shared" si="207"/>
        <v>2756111.8745286656</v>
      </c>
      <c r="AM134" s="57">
        <f t="shared" si="207"/>
        <v>2864440.7646472827</v>
      </c>
      <c r="AN134" s="57">
        <f t="shared" si="207"/>
        <v>2977027.5183681645</v>
      </c>
      <c r="AO134" s="57">
        <f t="shared" si="207"/>
        <v>3094039.4908856279</v>
      </c>
      <c r="AP134" s="57">
        <f t="shared" si="207"/>
        <v>3215650.6152846063</v>
      </c>
      <c r="AQ134" s="57">
        <f t="shared" si="207"/>
        <v>3342041.6610844429</v>
      </c>
      <c r="AR134" s="57">
        <f t="shared" ref="AR134:BW134" si="208">IF($E$128=1,MIN(AR30,(AR30*$C$24+$C$10*$C$23)/($C$23+$C$24)),AR30)</f>
        <v>3473400.5029447228</v>
      </c>
      <c r="AS134" s="57">
        <f t="shared" si="208"/>
        <v>3609922.3999325898</v>
      </c>
      <c r="AT134" s="57">
        <f t="shared" si="208"/>
        <v>3751810.2857666533</v>
      </c>
      <c r="AU134" s="57">
        <f t="shared" si="208"/>
        <v>3899275.070468911</v>
      </c>
      <c r="AV134" s="57">
        <f t="shared" si="208"/>
        <v>4052535.9538731189</v>
      </c>
      <c r="AW134" s="57">
        <f t="shared" si="208"/>
        <v>4211820.7514555566</v>
      </c>
      <c r="AX134" s="57">
        <f t="shared" si="208"/>
        <v>4377366.2329726201</v>
      </c>
      <c r="AY134" s="57">
        <f t="shared" si="208"/>
        <v>4549418.474408472</v>
      </c>
      <c r="AZ134" s="57">
        <f t="shared" si="208"/>
        <v>4728233.2237560768</v>
      </c>
      <c r="BA134" s="57">
        <f t="shared" si="208"/>
        <v>4914076.2811751598</v>
      </c>
      <c r="BB134" s="57">
        <f t="shared" si="208"/>
        <v>5107223.8940923493</v>
      </c>
      <c r="BC134" s="57">
        <f t="shared" si="208"/>
        <v>5307963.1678306172</v>
      </c>
      <c r="BD134" s="57">
        <f t="shared" si="208"/>
        <v>5515764.8084147507</v>
      </c>
      <c r="BE134" s="57">
        <f t="shared" si="208"/>
        <v>5726994.2582415454</v>
      </c>
      <c r="BF134" s="57">
        <f t="shared" si="208"/>
        <v>5946526.0749176648</v>
      </c>
      <c r="BG134" s="57">
        <f t="shared" si="208"/>
        <v>6174686.5827097073</v>
      </c>
      <c r="BH134" s="57">
        <f t="shared" si="208"/>
        <v>6411814.932049267</v>
      </c>
      <c r="BI134" s="57">
        <f t="shared" si="208"/>
        <v>6658263.6036649393</v>
      </c>
      <c r="BJ134" s="57">
        <f t="shared" si="208"/>
        <v>6914398.9325292017</v>
      </c>
      <c r="BK134" s="57">
        <f t="shared" si="208"/>
        <v>7180601.6523990519</v>
      </c>
      <c r="BL134" s="57">
        <f t="shared" si="208"/>
        <v>7457267.4617597815</v>
      </c>
      <c r="BM134" s="57">
        <f t="shared" si="208"/>
        <v>7744807.6120131267</v>
      </c>
      <c r="BN134" s="57">
        <f t="shared" si="208"/>
        <v>8043649.5187841794</v>
      </c>
      <c r="BO134" s="57">
        <f t="shared" si="208"/>
        <v>8354237.3972556656</v>
      </c>
      <c r="BP134" s="57">
        <f t="shared" si="208"/>
        <v>8677032.9224740248</v>
      </c>
      <c r="BQ134" s="57">
        <f t="shared" si="208"/>
        <v>9012515.9156088084</v>
      </c>
      <c r="BR134" s="57">
        <f t="shared" si="208"/>
        <v>9361185.0571854655</v>
      </c>
      <c r="BS134" s="57">
        <f t="shared" si="208"/>
        <v>9723558.6283517536</v>
      </c>
      <c r="BT134" s="57">
        <f t="shared" si="208"/>
        <v>10100175.281279556</v>
      </c>
      <c r="BU134" s="57">
        <f t="shared" si="208"/>
        <v>10491594.839847317</v>
      </c>
      <c r="BV134" s="57">
        <f t="shared" si="208"/>
        <v>10898399.13179338</v>
      </c>
      <c r="BW134" s="57">
        <f t="shared" si="208"/>
        <v>11321192.853576912</v>
      </c>
      <c r="BX134" s="57">
        <f t="shared" ref="BX134:DC134" si="209">IF($E$128=1,MIN(BX30,(BX30*$C$24+$C$10*$C$23)/($C$23+$C$24)),BX30)</f>
        <v>11760604.469232311</v>
      </c>
      <c r="BY134" s="57">
        <f t="shared" si="209"/>
        <v>12217287.144553006</v>
      </c>
      <c r="BZ134" s="57">
        <f t="shared" si="209"/>
        <v>12691919.717993243</v>
      </c>
      <c r="CA134" s="57">
        <f t="shared" si="209"/>
        <v>13185207.709731314</v>
      </c>
      <c r="CB134" s="57">
        <f t="shared" si="209"/>
        <v>13697884.370393775</v>
      </c>
      <c r="CC134" s="57">
        <f t="shared" si="209"/>
        <v>14230711.770999903</v>
      </c>
      <c r="CD134" s="57">
        <f t="shared" si="209"/>
        <v>14784481.935746301</v>
      </c>
      <c r="CE134" s="57">
        <f t="shared" si="209"/>
        <v>15360018.01931558</v>
      </c>
      <c r="CF134" s="57">
        <f t="shared" si="209"/>
        <v>15958175.530459147</v>
      </c>
      <c r="CG134" s="57">
        <f t="shared" si="209"/>
        <v>16579843.603672832</v>
      </c>
      <c r="CH134" s="57">
        <f t="shared" si="209"/>
        <v>17225946.320855726</v>
      </c>
      <c r="CI134" s="57">
        <f t="shared" si="209"/>
        <v>17897444.084916756</v>
      </c>
      <c r="CJ134" s="57">
        <f t="shared" si="209"/>
        <v>18595335.047370832</v>
      </c>
      <c r="CK134" s="57">
        <f t="shared" si="209"/>
        <v>19320656.592046607</v>
      </c>
      <c r="CL134" s="57">
        <f t="shared" si="209"/>
        <v>20074486.877111334</v>
      </c>
      <c r="CM134" s="57">
        <f t="shared" si="209"/>
        <v>20857946.437704958</v>
      </c>
      <c r="CN134" s="57">
        <f t="shared" si="209"/>
        <v>21672199.85156567</v>
      </c>
      <c r="CO134" s="57">
        <f t="shared" si="209"/>
        <v>22518457.47012287</v>
      </c>
      <c r="CP134" s="57">
        <f t="shared" si="209"/>
        <v>23397977.217630617</v>
      </c>
      <c r="CQ134" s="57">
        <f t="shared" si="209"/>
        <v>24312066.461016037</v>
      </c>
      <c r="CR134" s="57">
        <f t="shared" si="209"/>
        <v>25262083.953221992</v>
      </c>
      <c r="CS134" s="57">
        <f t="shared" si="209"/>
        <v>26249441.852932829</v>
      </c>
      <c r="CT134" s="57">
        <f t="shared" si="209"/>
        <v>27275607.823685355</v>
      </c>
      <c r="CU134" s="57">
        <f t="shared" si="209"/>
        <v>28342107.215485279</v>
      </c>
      <c r="CV134" s="57">
        <f t="shared" si="209"/>
        <v>29450525.332172077</v>
      </c>
      <c r="CW134" s="57">
        <f t="shared" si="209"/>
        <v>30602509.787902594</v>
      </c>
      <c r="CX134" s="57">
        <f t="shared" si="209"/>
        <v>31799772.956255939</v>
      </c>
      <c r="CY134" s="57">
        <f t="shared" si="209"/>
        <v>33044094.515600681</v>
      </c>
      <c r="CZ134" s="57">
        <f t="shared" si="209"/>
        <v>34337324.094507419</v>
      </c>
      <c r="DA134" s="57">
        <f t="shared" si="209"/>
        <v>35681384.021139249</v>
      </c>
      <c r="DB134" s="57">
        <f t="shared" si="209"/>
        <v>37078272.180706941</v>
      </c>
      <c r="DC134" s="57">
        <f t="shared" si="209"/>
        <v>38530064.985236362</v>
      </c>
    </row>
    <row r="135" spans="5:107" s="12" customFormat="1" ht="12" customHeight="1">
      <c r="E135" s="1"/>
      <c r="F135" s="1"/>
      <c r="G135" s="57"/>
      <c r="H135" s="57"/>
      <c r="I135" s="57"/>
      <c r="J135" s="57"/>
      <c r="K135" s="57"/>
      <c r="L135" s="57"/>
      <c r="M135" s="57">
        <f t="shared" ref="M135:AR135" si="210">IF($E$128=1,MIN(M31,(M31*$C$24+$C$10*$C$23)/($C$23+$C$24)),M31)</f>
        <v>973275.40668140003</v>
      </c>
      <c r="N135" s="57">
        <f t="shared" si="210"/>
        <v>1011529.9657796483</v>
      </c>
      <c r="O135" s="57">
        <f t="shared" si="210"/>
        <v>1051288.1191141785</v>
      </c>
      <c r="P135" s="57">
        <f t="shared" si="210"/>
        <v>1092608.9654089259</v>
      </c>
      <c r="Q135" s="57">
        <f t="shared" si="210"/>
        <v>1135553.9262613005</v>
      </c>
      <c r="R135" s="57">
        <f t="shared" si="210"/>
        <v>1180186.8374426581</v>
      </c>
      <c r="S135" s="57">
        <f t="shared" si="210"/>
        <v>1226574.0437873304</v>
      </c>
      <c r="T135" s="57">
        <f t="shared" si="210"/>
        <v>1274784.4978112648</v>
      </c>
      <c r="U135" s="57">
        <f t="shared" si="210"/>
        <v>1324889.8622068693</v>
      </c>
      <c r="V135" s="57">
        <f t="shared" si="210"/>
        <v>1376964.6163664104</v>
      </c>
      <c r="W135" s="57">
        <f t="shared" si="210"/>
        <v>1431086.1670923191</v>
      </c>
      <c r="X135" s="57">
        <f t="shared" si="210"/>
        <v>1487334.9636589414</v>
      </c>
      <c r="Y135" s="57">
        <f t="shared" si="210"/>
        <v>1545794.6173968141</v>
      </c>
      <c r="Z135" s="57">
        <f t="shared" si="210"/>
        <v>1606552.0259771766</v>
      </c>
      <c r="AA135" s="57">
        <f t="shared" si="210"/>
        <v>1669697.5025814904</v>
      </c>
      <c r="AB135" s="57">
        <f t="shared" si="210"/>
        <v>1735324.9101479594</v>
      </c>
      <c r="AC135" s="57">
        <f t="shared" si="210"/>
        <v>1803531.8008946071</v>
      </c>
      <c r="AD135" s="57">
        <f t="shared" si="210"/>
        <v>1874419.5613263033</v>
      </c>
      <c r="AE135" s="57">
        <f t="shared" si="210"/>
        <v>1948093.5629412872</v>
      </c>
      <c r="AF135" s="57">
        <f t="shared" si="210"/>
        <v>2024663.3188612056</v>
      </c>
      <c r="AG135" s="57">
        <f t="shared" si="210"/>
        <v>2104242.6466174913</v>
      </c>
      <c r="AH135" s="57">
        <f t="shared" si="210"/>
        <v>2186949.8373360489</v>
      </c>
      <c r="AI135" s="57">
        <f t="shared" si="210"/>
        <v>2272907.8315717597</v>
      </c>
      <c r="AJ135" s="57">
        <f t="shared" si="210"/>
        <v>2362244.4020541119</v>
      </c>
      <c r="AK135" s="57">
        <f t="shared" si="210"/>
        <v>2455092.3436156996</v>
      </c>
      <c r="AL135" s="57">
        <f t="shared" si="210"/>
        <v>2551589.6705858111</v>
      </c>
      <c r="AM135" s="57">
        <f t="shared" si="210"/>
        <v>2651879.8219425865</v>
      </c>
      <c r="AN135" s="57">
        <f t="shared" si="210"/>
        <v>2756111.8745286656</v>
      </c>
      <c r="AO135" s="57">
        <f t="shared" si="210"/>
        <v>2864440.7646472827</v>
      </c>
      <c r="AP135" s="57">
        <f t="shared" si="210"/>
        <v>2977027.5183681645</v>
      </c>
      <c r="AQ135" s="57">
        <f t="shared" si="210"/>
        <v>3094039.4908856279</v>
      </c>
      <c r="AR135" s="57">
        <f t="shared" si="210"/>
        <v>3215650.6152846063</v>
      </c>
      <c r="AS135" s="57">
        <f t="shared" ref="AS135:BX135" si="211">IF($E$128=1,MIN(AS31,(AS31*$C$24+$C$10*$C$23)/($C$23+$C$24)),AS31)</f>
        <v>3342041.6610844429</v>
      </c>
      <c r="AT135" s="57">
        <f t="shared" si="211"/>
        <v>3473400.5029447228</v>
      </c>
      <c r="AU135" s="57">
        <f t="shared" si="211"/>
        <v>3609922.3999325898</v>
      </c>
      <c r="AV135" s="57">
        <f t="shared" si="211"/>
        <v>3751810.2857666533</v>
      </c>
      <c r="AW135" s="57">
        <f t="shared" si="211"/>
        <v>3899275.0704689105</v>
      </c>
      <c r="AX135" s="57">
        <f t="shared" si="211"/>
        <v>4052535.9538731189</v>
      </c>
      <c r="AY135" s="57">
        <f t="shared" si="211"/>
        <v>4211820.7514555566</v>
      </c>
      <c r="AZ135" s="57">
        <f t="shared" si="211"/>
        <v>4377366.2329726201</v>
      </c>
      <c r="BA135" s="57">
        <f t="shared" si="211"/>
        <v>4549418.474408472</v>
      </c>
      <c r="BB135" s="57">
        <f t="shared" si="211"/>
        <v>4728233.2237560768</v>
      </c>
      <c r="BC135" s="57">
        <f t="shared" si="211"/>
        <v>4914076.2811751598</v>
      </c>
      <c r="BD135" s="57">
        <f t="shared" si="211"/>
        <v>5107223.8940923493</v>
      </c>
      <c r="BE135" s="57">
        <f t="shared" si="211"/>
        <v>5307963.1678306172</v>
      </c>
      <c r="BF135" s="57">
        <f t="shared" si="211"/>
        <v>5515764.8084147498</v>
      </c>
      <c r="BG135" s="57">
        <f t="shared" si="211"/>
        <v>5726994.2582415454</v>
      </c>
      <c r="BH135" s="57">
        <f t="shared" si="211"/>
        <v>5946526.0749176648</v>
      </c>
      <c r="BI135" s="57">
        <f t="shared" si="211"/>
        <v>6174686.5827097073</v>
      </c>
      <c r="BJ135" s="57">
        <f t="shared" si="211"/>
        <v>6411814.932049267</v>
      </c>
      <c r="BK135" s="57">
        <f t="shared" si="211"/>
        <v>6658263.6036649393</v>
      </c>
      <c r="BL135" s="57">
        <f t="shared" si="211"/>
        <v>6914398.9325292017</v>
      </c>
      <c r="BM135" s="57">
        <f t="shared" si="211"/>
        <v>7180601.6523990519</v>
      </c>
      <c r="BN135" s="57">
        <f t="shared" si="211"/>
        <v>7457267.4617597815</v>
      </c>
      <c r="BO135" s="57">
        <f t="shared" si="211"/>
        <v>7744807.6120131267</v>
      </c>
      <c r="BP135" s="57">
        <f t="shared" si="211"/>
        <v>8043649.5187841794</v>
      </c>
      <c r="BQ135" s="57">
        <f t="shared" si="211"/>
        <v>8354237.3972556656</v>
      </c>
      <c r="BR135" s="57">
        <f t="shared" si="211"/>
        <v>8677032.9224740248</v>
      </c>
      <c r="BS135" s="57">
        <f t="shared" si="211"/>
        <v>9012515.9156088084</v>
      </c>
      <c r="BT135" s="57">
        <f t="shared" si="211"/>
        <v>9361185.0571854655</v>
      </c>
      <c r="BU135" s="57">
        <f t="shared" si="211"/>
        <v>9723558.6283517517</v>
      </c>
      <c r="BV135" s="57">
        <f t="shared" si="211"/>
        <v>10100175.281279556</v>
      </c>
      <c r="BW135" s="57">
        <f t="shared" si="211"/>
        <v>10491594.839847317</v>
      </c>
      <c r="BX135" s="57">
        <f t="shared" si="211"/>
        <v>10898399.13179338</v>
      </c>
      <c r="BY135" s="57">
        <f t="shared" ref="BY135:DC135" si="212">IF($E$128=1,MIN(BY31,(BY31*$C$24+$C$10*$C$23)/($C$23+$C$24)),BY31)</f>
        <v>11321192.853576912</v>
      </c>
      <c r="BZ135" s="57">
        <f t="shared" si="212"/>
        <v>11760604.469232311</v>
      </c>
      <c r="CA135" s="57">
        <f t="shared" si="212"/>
        <v>12217287.144553006</v>
      </c>
      <c r="CB135" s="57">
        <f t="shared" si="212"/>
        <v>12691919.717993241</v>
      </c>
      <c r="CC135" s="57">
        <f t="shared" si="212"/>
        <v>13185207.709731314</v>
      </c>
      <c r="CD135" s="57">
        <f t="shared" si="212"/>
        <v>13697884.370393775</v>
      </c>
      <c r="CE135" s="57">
        <f t="shared" si="212"/>
        <v>14230711.770999903</v>
      </c>
      <c r="CF135" s="57">
        <f t="shared" si="212"/>
        <v>14784481.935746301</v>
      </c>
      <c r="CG135" s="57">
        <f t="shared" si="212"/>
        <v>15360018.01931558</v>
      </c>
      <c r="CH135" s="57">
        <f t="shared" si="212"/>
        <v>15958175.530459147</v>
      </c>
      <c r="CI135" s="57">
        <f t="shared" si="212"/>
        <v>16579843.603672832</v>
      </c>
      <c r="CJ135" s="57">
        <f t="shared" si="212"/>
        <v>17225946.320855726</v>
      </c>
      <c r="CK135" s="57">
        <f t="shared" si="212"/>
        <v>17897444.084916756</v>
      </c>
      <c r="CL135" s="57">
        <f t="shared" si="212"/>
        <v>18595335.047370832</v>
      </c>
      <c r="CM135" s="57">
        <f t="shared" si="212"/>
        <v>19320656.592046607</v>
      </c>
      <c r="CN135" s="57">
        <f t="shared" si="212"/>
        <v>20074486.877111334</v>
      </c>
      <c r="CO135" s="57">
        <f t="shared" si="212"/>
        <v>20857946.437704958</v>
      </c>
      <c r="CP135" s="57">
        <f t="shared" si="212"/>
        <v>21672199.85156567</v>
      </c>
      <c r="CQ135" s="57">
        <f t="shared" si="212"/>
        <v>22518457.47012287</v>
      </c>
      <c r="CR135" s="57">
        <f t="shared" si="212"/>
        <v>23397977.217630617</v>
      </c>
      <c r="CS135" s="57">
        <f t="shared" si="212"/>
        <v>24312066.461016037</v>
      </c>
      <c r="CT135" s="57">
        <f t="shared" si="212"/>
        <v>25262083.953221992</v>
      </c>
      <c r="CU135" s="57">
        <f t="shared" si="212"/>
        <v>26249441.852932829</v>
      </c>
      <c r="CV135" s="57">
        <f t="shared" si="212"/>
        <v>27275607.823685355</v>
      </c>
      <c r="CW135" s="57">
        <f t="shared" si="212"/>
        <v>28342107.215485279</v>
      </c>
      <c r="CX135" s="57">
        <f t="shared" si="212"/>
        <v>29450525.332172077</v>
      </c>
      <c r="CY135" s="57">
        <f t="shared" si="212"/>
        <v>30602509.787902594</v>
      </c>
      <c r="CZ135" s="57">
        <f t="shared" si="212"/>
        <v>31799772.956255939</v>
      </c>
      <c r="DA135" s="57">
        <f t="shared" si="212"/>
        <v>33044094.515600681</v>
      </c>
      <c r="DB135" s="57">
        <f t="shared" si="212"/>
        <v>34337324.094507419</v>
      </c>
      <c r="DC135" s="57">
        <f t="shared" si="212"/>
        <v>35681384.021139249</v>
      </c>
    </row>
    <row r="136" spans="5:107" s="12" customFormat="1" ht="12" customHeight="1">
      <c r="E136" s="1"/>
      <c r="F136" s="1"/>
      <c r="G136" s="57"/>
      <c r="H136" s="57"/>
      <c r="I136" s="57"/>
      <c r="J136" s="57"/>
      <c r="K136" s="57"/>
      <c r="L136" s="57"/>
      <c r="M136" s="57"/>
      <c r="N136" s="57">
        <f t="shared" ref="N136:AS136" si="213">IF($E$128=1,MIN(N32,(N32*$C$24+$C$10*$C$23)/($C$23+$C$24)),N32)</f>
        <v>936467.57812135527</v>
      </c>
      <c r="O136" s="57">
        <f t="shared" si="213"/>
        <v>973275.40668140003</v>
      </c>
      <c r="P136" s="57">
        <f t="shared" si="213"/>
        <v>1011529.9657796483</v>
      </c>
      <c r="Q136" s="57">
        <f t="shared" si="213"/>
        <v>1051288.1191141785</v>
      </c>
      <c r="R136" s="57">
        <f t="shared" si="213"/>
        <v>1092608.9654089259</v>
      </c>
      <c r="S136" s="57">
        <f t="shared" si="213"/>
        <v>1135553.9262613005</v>
      </c>
      <c r="T136" s="57">
        <f t="shared" si="213"/>
        <v>1180186.8374426581</v>
      </c>
      <c r="U136" s="57">
        <f t="shared" si="213"/>
        <v>1226574.0437873304</v>
      </c>
      <c r="V136" s="57">
        <f t="shared" si="213"/>
        <v>1274784.4978112648</v>
      </c>
      <c r="W136" s="57">
        <f t="shared" si="213"/>
        <v>1324889.8622068693</v>
      </c>
      <c r="X136" s="57">
        <f t="shared" si="213"/>
        <v>1376964.6163664104</v>
      </c>
      <c r="Y136" s="57">
        <f t="shared" si="213"/>
        <v>1431086.1670923191</v>
      </c>
      <c r="Z136" s="57">
        <f t="shared" si="213"/>
        <v>1487334.9636589414</v>
      </c>
      <c r="AA136" s="57">
        <f t="shared" si="213"/>
        <v>1545794.6173968141</v>
      </c>
      <c r="AB136" s="57">
        <f t="shared" si="213"/>
        <v>1606552.0259771766</v>
      </c>
      <c r="AC136" s="57">
        <f t="shared" si="213"/>
        <v>1669697.5025814904</v>
      </c>
      <c r="AD136" s="57">
        <f t="shared" si="213"/>
        <v>1735324.9101479594</v>
      </c>
      <c r="AE136" s="57">
        <f t="shared" si="213"/>
        <v>1803531.8008946071</v>
      </c>
      <c r="AF136" s="57">
        <f t="shared" si="213"/>
        <v>1874419.5613263033</v>
      </c>
      <c r="AG136" s="57">
        <f t="shared" si="213"/>
        <v>1948093.5629412872</v>
      </c>
      <c r="AH136" s="57">
        <f t="shared" si="213"/>
        <v>2024663.3188612056</v>
      </c>
      <c r="AI136" s="57">
        <f t="shared" si="213"/>
        <v>2104242.6466174913</v>
      </c>
      <c r="AJ136" s="57">
        <f t="shared" si="213"/>
        <v>2186949.8373360489</v>
      </c>
      <c r="AK136" s="57">
        <f t="shared" si="213"/>
        <v>2272907.8315717597</v>
      </c>
      <c r="AL136" s="57">
        <f t="shared" si="213"/>
        <v>2362244.4020541119</v>
      </c>
      <c r="AM136" s="57">
        <f t="shared" si="213"/>
        <v>2455092.3436156996</v>
      </c>
      <c r="AN136" s="57">
        <f t="shared" si="213"/>
        <v>2551589.6705858111</v>
      </c>
      <c r="AO136" s="57">
        <f t="shared" si="213"/>
        <v>2651879.8219425865</v>
      </c>
      <c r="AP136" s="57">
        <f t="shared" si="213"/>
        <v>2756111.8745286656</v>
      </c>
      <c r="AQ136" s="57">
        <f t="shared" si="213"/>
        <v>2864440.7646472827</v>
      </c>
      <c r="AR136" s="57">
        <f t="shared" si="213"/>
        <v>2977027.5183681645</v>
      </c>
      <c r="AS136" s="57">
        <f t="shared" si="213"/>
        <v>3094039.4908856279</v>
      </c>
      <c r="AT136" s="57">
        <f t="shared" ref="AT136:BY136" si="214">IF($E$128=1,MIN(AT32,(AT32*$C$24+$C$10*$C$23)/($C$23+$C$24)),AT32)</f>
        <v>3215650.6152846063</v>
      </c>
      <c r="AU136" s="57">
        <f t="shared" si="214"/>
        <v>3342041.6610844429</v>
      </c>
      <c r="AV136" s="57">
        <f t="shared" si="214"/>
        <v>3473400.5029447228</v>
      </c>
      <c r="AW136" s="57">
        <f t="shared" si="214"/>
        <v>3609922.3999325898</v>
      </c>
      <c r="AX136" s="57">
        <f t="shared" si="214"/>
        <v>3751810.2857666533</v>
      </c>
      <c r="AY136" s="57">
        <f t="shared" si="214"/>
        <v>3899275.07046891</v>
      </c>
      <c r="AZ136" s="57">
        <f t="shared" si="214"/>
        <v>4052535.9538731189</v>
      </c>
      <c r="BA136" s="57">
        <f t="shared" si="214"/>
        <v>4211820.7514555566</v>
      </c>
      <c r="BB136" s="57">
        <f t="shared" si="214"/>
        <v>4377366.2329726201</v>
      </c>
      <c r="BC136" s="57">
        <f t="shared" si="214"/>
        <v>4549418.474408472</v>
      </c>
      <c r="BD136" s="57">
        <f t="shared" si="214"/>
        <v>4728233.2237560768</v>
      </c>
      <c r="BE136" s="57">
        <f t="shared" si="214"/>
        <v>4914076.2811751598</v>
      </c>
      <c r="BF136" s="57">
        <f t="shared" si="214"/>
        <v>5107223.8940923493</v>
      </c>
      <c r="BG136" s="57">
        <f t="shared" si="214"/>
        <v>5307963.1678306172</v>
      </c>
      <c r="BH136" s="57">
        <f t="shared" si="214"/>
        <v>5515764.8084147498</v>
      </c>
      <c r="BI136" s="57">
        <f t="shared" si="214"/>
        <v>5726994.2582415454</v>
      </c>
      <c r="BJ136" s="57">
        <f t="shared" si="214"/>
        <v>5946526.0749176648</v>
      </c>
      <c r="BK136" s="57">
        <f t="shared" si="214"/>
        <v>6174686.5827097073</v>
      </c>
      <c r="BL136" s="57">
        <f t="shared" si="214"/>
        <v>6411814.932049267</v>
      </c>
      <c r="BM136" s="57">
        <f t="shared" si="214"/>
        <v>6658263.6036649393</v>
      </c>
      <c r="BN136" s="57">
        <f t="shared" si="214"/>
        <v>6914398.9325292017</v>
      </c>
      <c r="BO136" s="57">
        <f t="shared" si="214"/>
        <v>7180601.6523990519</v>
      </c>
      <c r="BP136" s="57">
        <f t="shared" si="214"/>
        <v>7457267.4617597815</v>
      </c>
      <c r="BQ136" s="57">
        <f t="shared" si="214"/>
        <v>7744807.6120131267</v>
      </c>
      <c r="BR136" s="57">
        <f t="shared" si="214"/>
        <v>8043649.5187841794</v>
      </c>
      <c r="BS136" s="57">
        <f t="shared" si="214"/>
        <v>8354237.3972556656</v>
      </c>
      <c r="BT136" s="57">
        <f t="shared" si="214"/>
        <v>8677032.9224740248</v>
      </c>
      <c r="BU136" s="57">
        <f t="shared" si="214"/>
        <v>9012515.9156088084</v>
      </c>
      <c r="BV136" s="57">
        <f t="shared" si="214"/>
        <v>9361185.0571854655</v>
      </c>
      <c r="BW136" s="57">
        <f t="shared" si="214"/>
        <v>9723558.6283517517</v>
      </c>
      <c r="BX136" s="57">
        <f t="shared" si="214"/>
        <v>10100175.281279556</v>
      </c>
      <c r="BY136" s="57">
        <f t="shared" si="214"/>
        <v>10491594.839847317</v>
      </c>
      <c r="BZ136" s="57">
        <f t="shared" ref="BZ136:DC136" si="215">IF($E$128=1,MIN(BZ32,(BZ32*$C$24+$C$10*$C$23)/($C$23+$C$24)),BZ32)</f>
        <v>10898399.13179338</v>
      </c>
      <c r="CA136" s="57">
        <f t="shared" si="215"/>
        <v>11321192.853576912</v>
      </c>
      <c r="CB136" s="57">
        <f t="shared" si="215"/>
        <v>11760604.469232311</v>
      </c>
      <c r="CC136" s="57">
        <f t="shared" si="215"/>
        <v>12217287.144553006</v>
      </c>
      <c r="CD136" s="57">
        <f t="shared" si="215"/>
        <v>12691919.717993239</v>
      </c>
      <c r="CE136" s="57">
        <f t="shared" si="215"/>
        <v>13185207.709731314</v>
      </c>
      <c r="CF136" s="57">
        <f t="shared" si="215"/>
        <v>13697884.370393775</v>
      </c>
      <c r="CG136" s="57">
        <f t="shared" si="215"/>
        <v>14230711.770999903</v>
      </c>
      <c r="CH136" s="57">
        <f t="shared" si="215"/>
        <v>14784481.935746301</v>
      </c>
      <c r="CI136" s="57">
        <f t="shared" si="215"/>
        <v>15360018.01931558</v>
      </c>
      <c r="CJ136" s="57">
        <f t="shared" si="215"/>
        <v>15958175.530459147</v>
      </c>
      <c r="CK136" s="57">
        <f t="shared" si="215"/>
        <v>16579843.603672832</v>
      </c>
      <c r="CL136" s="57">
        <f t="shared" si="215"/>
        <v>17225946.320855726</v>
      </c>
      <c r="CM136" s="57">
        <f t="shared" si="215"/>
        <v>17897444.084916756</v>
      </c>
      <c r="CN136" s="57">
        <f t="shared" si="215"/>
        <v>18595335.047370832</v>
      </c>
      <c r="CO136" s="57">
        <f t="shared" si="215"/>
        <v>19320656.592046607</v>
      </c>
      <c r="CP136" s="57">
        <f t="shared" si="215"/>
        <v>20074486.877111334</v>
      </c>
      <c r="CQ136" s="57">
        <f t="shared" si="215"/>
        <v>20857946.437704958</v>
      </c>
      <c r="CR136" s="57">
        <f t="shared" si="215"/>
        <v>21672199.85156567</v>
      </c>
      <c r="CS136" s="57">
        <f t="shared" si="215"/>
        <v>22518457.47012287</v>
      </c>
      <c r="CT136" s="57">
        <f t="shared" si="215"/>
        <v>23397977.217630617</v>
      </c>
      <c r="CU136" s="57">
        <f t="shared" si="215"/>
        <v>24312066.461016037</v>
      </c>
      <c r="CV136" s="57">
        <f t="shared" si="215"/>
        <v>25262083.953221992</v>
      </c>
      <c r="CW136" s="57">
        <f t="shared" si="215"/>
        <v>26249441.852932829</v>
      </c>
      <c r="CX136" s="57">
        <f t="shared" si="215"/>
        <v>27275607.823685355</v>
      </c>
      <c r="CY136" s="57">
        <f t="shared" si="215"/>
        <v>28342107.215485279</v>
      </c>
      <c r="CZ136" s="57">
        <f t="shared" si="215"/>
        <v>29450525.332172077</v>
      </c>
      <c r="DA136" s="57">
        <f t="shared" si="215"/>
        <v>30602509.787902594</v>
      </c>
      <c r="DB136" s="57">
        <f t="shared" si="215"/>
        <v>31799772.956255939</v>
      </c>
      <c r="DC136" s="57">
        <f t="shared" si="215"/>
        <v>33044094.515600681</v>
      </c>
    </row>
    <row r="137" spans="5:107" s="12" customFormat="1" ht="12" customHeight="1">
      <c r="E137" s="1"/>
      <c r="F137" s="1"/>
      <c r="G137" s="57"/>
      <c r="H137" s="57"/>
      <c r="I137" s="57"/>
      <c r="J137" s="57"/>
      <c r="K137" s="57"/>
      <c r="L137" s="57"/>
      <c r="M137" s="57"/>
      <c r="N137" s="57"/>
      <c r="O137" s="57">
        <f t="shared" ref="O137:AT137" si="216">IF($E$128=1,MIN(O33,(O33*$C$24+$C$10*$C$23)/($C$23+$C$24)),O33)</f>
        <v>901051.76690193685</v>
      </c>
      <c r="P137" s="57">
        <f t="shared" si="216"/>
        <v>936467.57812135515</v>
      </c>
      <c r="Q137" s="57">
        <f t="shared" si="216"/>
        <v>973275.40668140003</v>
      </c>
      <c r="R137" s="57">
        <f t="shared" si="216"/>
        <v>1011529.9657796483</v>
      </c>
      <c r="S137" s="57">
        <f t="shared" si="216"/>
        <v>1051288.1191141785</v>
      </c>
      <c r="T137" s="57">
        <f t="shared" si="216"/>
        <v>1092608.9654089259</v>
      </c>
      <c r="U137" s="57">
        <f t="shared" si="216"/>
        <v>1135553.9262613005</v>
      </c>
      <c r="V137" s="57">
        <f t="shared" si="216"/>
        <v>1180186.8374426581</v>
      </c>
      <c r="W137" s="57">
        <f t="shared" si="216"/>
        <v>1226574.0437873304</v>
      </c>
      <c r="X137" s="57">
        <f t="shared" si="216"/>
        <v>1274784.4978112648</v>
      </c>
      <c r="Y137" s="57">
        <f t="shared" si="216"/>
        <v>1324889.8622068693</v>
      </c>
      <c r="Z137" s="57">
        <f t="shared" si="216"/>
        <v>1376964.6163664104</v>
      </c>
      <c r="AA137" s="57">
        <f t="shared" si="216"/>
        <v>1431086.1670923191</v>
      </c>
      <c r="AB137" s="57">
        <f t="shared" si="216"/>
        <v>1487334.9636589414</v>
      </c>
      <c r="AC137" s="57">
        <f t="shared" si="216"/>
        <v>1545794.6173968141</v>
      </c>
      <c r="AD137" s="57">
        <f t="shared" si="216"/>
        <v>1606552.0259771766</v>
      </c>
      <c r="AE137" s="57">
        <f t="shared" si="216"/>
        <v>1669697.5025814904</v>
      </c>
      <c r="AF137" s="57">
        <f t="shared" si="216"/>
        <v>1735324.9101479594</v>
      </c>
      <c r="AG137" s="57">
        <f t="shared" si="216"/>
        <v>1803531.8008946071</v>
      </c>
      <c r="AH137" s="57">
        <f t="shared" si="216"/>
        <v>1874419.5613263033</v>
      </c>
      <c r="AI137" s="57">
        <f t="shared" si="216"/>
        <v>1948093.5629412872</v>
      </c>
      <c r="AJ137" s="57">
        <f t="shared" si="216"/>
        <v>2024663.3188612056</v>
      </c>
      <c r="AK137" s="57">
        <f t="shared" si="216"/>
        <v>2104242.6466174913</v>
      </c>
      <c r="AL137" s="57">
        <f t="shared" si="216"/>
        <v>2186949.8373360489</v>
      </c>
      <c r="AM137" s="57">
        <f t="shared" si="216"/>
        <v>2272907.8315717597</v>
      </c>
      <c r="AN137" s="57">
        <f t="shared" si="216"/>
        <v>2362244.4020541119</v>
      </c>
      <c r="AO137" s="57">
        <f t="shared" si="216"/>
        <v>2455092.3436156996</v>
      </c>
      <c r="AP137" s="57">
        <f t="shared" si="216"/>
        <v>2551589.6705858111</v>
      </c>
      <c r="AQ137" s="57">
        <f t="shared" si="216"/>
        <v>2651879.8219425865</v>
      </c>
      <c r="AR137" s="57">
        <f t="shared" si="216"/>
        <v>2756111.8745286656</v>
      </c>
      <c r="AS137" s="57">
        <f t="shared" si="216"/>
        <v>2864440.7646472827</v>
      </c>
      <c r="AT137" s="57">
        <f t="shared" si="216"/>
        <v>2977027.5183681645</v>
      </c>
      <c r="AU137" s="57">
        <f t="shared" ref="AU137:BZ137" si="217">IF($E$128=1,MIN(AU33,(AU33*$C$24+$C$10*$C$23)/($C$23+$C$24)),AU33)</f>
        <v>3094039.4908856279</v>
      </c>
      <c r="AV137" s="57">
        <f t="shared" si="217"/>
        <v>3215650.6152846063</v>
      </c>
      <c r="AW137" s="57">
        <f t="shared" si="217"/>
        <v>3342041.6610844429</v>
      </c>
      <c r="AX137" s="57">
        <f t="shared" si="217"/>
        <v>3473400.5029447228</v>
      </c>
      <c r="AY137" s="57">
        <f t="shared" si="217"/>
        <v>3609922.3999325898</v>
      </c>
      <c r="AZ137" s="57">
        <f t="shared" si="217"/>
        <v>3751810.2857666533</v>
      </c>
      <c r="BA137" s="57">
        <f t="shared" si="217"/>
        <v>3899275.0704689096</v>
      </c>
      <c r="BB137" s="57">
        <f t="shared" si="217"/>
        <v>4052535.9538731189</v>
      </c>
      <c r="BC137" s="57">
        <f t="shared" si="217"/>
        <v>4211820.7514555566</v>
      </c>
      <c r="BD137" s="57">
        <f t="shared" si="217"/>
        <v>4377366.2329726201</v>
      </c>
      <c r="BE137" s="57">
        <f t="shared" si="217"/>
        <v>4549418.474408472</v>
      </c>
      <c r="BF137" s="57">
        <f t="shared" si="217"/>
        <v>4728233.2237560768</v>
      </c>
      <c r="BG137" s="57">
        <f t="shared" si="217"/>
        <v>4914076.2811751598</v>
      </c>
      <c r="BH137" s="57">
        <f t="shared" si="217"/>
        <v>5107223.8940923493</v>
      </c>
      <c r="BI137" s="57">
        <f t="shared" si="217"/>
        <v>5307963.1678306172</v>
      </c>
      <c r="BJ137" s="57">
        <f t="shared" si="217"/>
        <v>5515764.8084147498</v>
      </c>
      <c r="BK137" s="57">
        <f t="shared" si="217"/>
        <v>5726994.2582415454</v>
      </c>
      <c r="BL137" s="57">
        <f t="shared" si="217"/>
        <v>5946526.0749176648</v>
      </c>
      <c r="BM137" s="57">
        <f t="shared" si="217"/>
        <v>6174686.5827097073</v>
      </c>
      <c r="BN137" s="57">
        <f t="shared" si="217"/>
        <v>6411814.932049267</v>
      </c>
      <c r="BO137" s="57">
        <f t="shared" si="217"/>
        <v>6658263.6036649393</v>
      </c>
      <c r="BP137" s="57">
        <f t="shared" si="217"/>
        <v>6914398.9325292017</v>
      </c>
      <c r="BQ137" s="57">
        <f t="shared" si="217"/>
        <v>7180601.6523990519</v>
      </c>
      <c r="BR137" s="57">
        <f t="shared" si="217"/>
        <v>7457267.4617597815</v>
      </c>
      <c r="BS137" s="57">
        <f t="shared" si="217"/>
        <v>7744807.6120131267</v>
      </c>
      <c r="BT137" s="57">
        <f t="shared" si="217"/>
        <v>8043649.5187841794</v>
      </c>
      <c r="BU137" s="57">
        <f t="shared" si="217"/>
        <v>8354237.3972556656</v>
      </c>
      <c r="BV137" s="57">
        <f t="shared" si="217"/>
        <v>8677032.9224740248</v>
      </c>
      <c r="BW137" s="57">
        <f t="shared" si="217"/>
        <v>9012515.9156088084</v>
      </c>
      <c r="BX137" s="57">
        <f t="shared" si="217"/>
        <v>9361185.0571854655</v>
      </c>
      <c r="BY137" s="57">
        <f t="shared" si="217"/>
        <v>9723558.6283517517</v>
      </c>
      <c r="BZ137" s="57">
        <f t="shared" si="217"/>
        <v>10100175.281279556</v>
      </c>
      <c r="CA137" s="57">
        <f t="shared" ref="CA137:DC137" si="218">IF($E$128=1,MIN(CA33,(CA33*$C$24+$C$10*$C$23)/($C$23+$C$24)),CA33)</f>
        <v>10491594.839847317</v>
      </c>
      <c r="CB137" s="57">
        <f t="shared" si="218"/>
        <v>10898399.13179338</v>
      </c>
      <c r="CC137" s="57">
        <f t="shared" si="218"/>
        <v>11321192.853576912</v>
      </c>
      <c r="CD137" s="57">
        <f t="shared" si="218"/>
        <v>11760604.469232311</v>
      </c>
      <c r="CE137" s="57">
        <f t="shared" si="218"/>
        <v>12217287.144553006</v>
      </c>
      <c r="CF137" s="57">
        <f t="shared" si="218"/>
        <v>12691919.717993235</v>
      </c>
      <c r="CG137" s="57">
        <f t="shared" si="218"/>
        <v>13185207.709731314</v>
      </c>
      <c r="CH137" s="57">
        <f t="shared" si="218"/>
        <v>13697884.370393775</v>
      </c>
      <c r="CI137" s="57">
        <f t="shared" si="218"/>
        <v>14230711.770999903</v>
      </c>
      <c r="CJ137" s="57">
        <f t="shared" si="218"/>
        <v>14784481.935746301</v>
      </c>
      <c r="CK137" s="57">
        <f t="shared" si="218"/>
        <v>15360018.01931558</v>
      </c>
      <c r="CL137" s="57">
        <f t="shared" si="218"/>
        <v>15958175.530459147</v>
      </c>
      <c r="CM137" s="57">
        <f t="shared" si="218"/>
        <v>16579843.603672832</v>
      </c>
      <c r="CN137" s="57">
        <f t="shared" si="218"/>
        <v>17225946.320855726</v>
      </c>
      <c r="CO137" s="57">
        <f t="shared" si="218"/>
        <v>17897444.084916756</v>
      </c>
      <c r="CP137" s="57">
        <f t="shared" si="218"/>
        <v>18595335.047370832</v>
      </c>
      <c r="CQ137" s="57">
        <f t="shared" si="218"/>
        <v>19320656.592046607</v>
      </c>
      <c r="CR137" s="57">
        <f t="shared" si="218"/>
        <v>20074486.877111334</v>
      </c>
      <c r="CS137" s="57">
        <f t="shared" si="218"/>
        <v>20857946.437704958</v>
      </c>
      <c r="CT137" s="57">
        <f t="shared" si="218"/>
        <v>21672199.85156567</v>
      </c>
      <c r="CU137" s="57">
        <f t="shared" si="218"/>
        <v>22518457.47012287</v>
      </c>
      <c r="CV137" s="57">
        <f t="shared" si="218"/>
        <v>23397977.217630617</v>
      </c>
      <c r="CW137" s="57">
        <f t="shared" si="218"/>
        <v>24312066.461016037</v>
      </c>
      <c r="CX137" s="57">
        <f t="shared" si="218"/>
        <v>25262083.953221992</v>
      </c>
      <c r="CY137" s="57">
        <f t="shared" si="218"/>
        <v>26249441.852932829</v>
      </c>
      <c r="CZ137" s="57">
        <f t="shared" si="218"/>
        <v>27275607.823685355</v>
      </c>
      <c r="DA137" s="57">
        <f t="shared" si="218"/>
        <v>28342107.215485279</v>
      </c>
      <c r="DB137" s="57">
        <f t="shared" si="218"/>
        <v>29450525.332172077</v>
      </c>
      <c r="DC137" s="57">
        <f t="shared" si="218"/>
        <v>30602509.787902594</v>
      </c>
    </row>
    <row r="138" spans="5:107" s="12" customFormat="1" ht="12" customHeight="1">
      <c r="E138" s="1"/>
      <c r="F138" s="1"/>
      <c r="G138" s="57"/>
      <c r="H138" s="57"/>
      <c r="I138" s="57"/>
      <c r="J138" s="57"/>
      <c r="K138" s="57"/>
      <c r="L138" s="57"/>
      <c r="M138" s="57"/>
      <c r="N138" s="57"/>
      <c r="O138" s="57"/>
      <c r="P138" s="57">
        <f t="shared" ref="P138:AU138" si="219">IF($E$128=1,MIN(P34,(P34*$C$24+$C$10*$C$23)/($C$23+$C$24)),P34)</f>
        <v>866975.32899733807</v>
      </c>
      <c r="Q138" s="57">
        <f t="shared" si="219"/>
        <v>901051.76690193685</v>
      </c>
      <c r="R138" s="57">
        <f t="shared" si="219"/>
        <v>936467.57812135504</v>
      </c>
      <c r="S138" s="57">
        <f t="shared" si="219"/>
        <v>973275.40668140003</v>
      </c>
      <c r="T138" s="57">
        <f t="shared" si="219"/>
        <v>1011529.9657796483</v>
      </c>
      <c r="U138" s="57">
        <f t="shared" si="219"/>
        <v>1051288.1191141785</v>
      </c>
      <c r="V138" s="57">
        <f t="shared" si="219"/>
        <v>1092608.9654089259</v>
      </c>
      <c r="W138" s="57">
        <f t="shared" si="219"/>
        <v>1135553.9262613005</v>
      </c>
      <c r="X138" s="57">
        <f t="shared" si="219"/>
        <v>1180186.8374426581</v>
      </c>
      <c r="Y138" s="57">
        <f t="shared" si="219"/>
        <v>1226574.0437873304</v>
      </c>
      <c r="Z138" s="57">
        <f t="shared" si="219"/>
        <v>1274784.4978112648</v>
      </c>
      <c r="AA138" s="57">
        <f t="shared" si="219"/>
        <v>1324889.8622068693</v>
      </c>
      <c r="AB138" s="57">
        <f t="shared" si="219"/>
        <v>1376964.6163664104</v>
      </c>
      <c r="AC138" s="57">
        <f t="shared" si="219"/>
        <v>1431086.1670923191</v>
      </c>
      <c r="AD138" s="57">
        <f t="shared" si="219"/>
        <v>1487334.9636589414</v>
      </c>
      <c r="AE138" s="57">
        <f t="shared" si="219"/>
        <v>1545794.6173968141</v>
      </c>
      <c r="AF138" s="57">
        <f t="shared" si="219"/>
        <v>1606552.0259771766</v>
      </c>
      <c r="AG138" s="57">
        <f t="shared" si="219"/>
        <v>1669697.5025814904</v>
      </c>
      <c r="AH138" s="57">
        <f t="shared" si="219"/>
        <v>1735324.9101479594</v>
      </c>
      <c r="AI138" s="57">
        <f t="shared" si="219"/>
        <v>1803531.8008946071</v>
      </c>
      <c r="AJ138" s="57">
        <f t="shared" si="219"/>
        <v>1874419.5613263033</v>
      </c>
      <c r="AK138" s="57">
        <f t="shared" si="219"/>
        <v>1948093.5629412872</v>
      </c>
      <c r="AL138" s="57">
        <f t="shared" si="219"/>
        <v>2024663.3188612056</v>
      </c>
      <c r="AM138" s="57">
        <f t="shared" si="219"/>
        <v>2104242.6466174913</v>
      </c>
      <c r="AN138" s="57">
        <f t="shared" si="219"/>
        <v>2186949.8373360489</v>
      </c>
      <c r="AO138" s="57">
        <f t="shared" si="219"/>
        <v>2272907.8315717597</v>
      </c>
      <c r="AP138" s="57">
        <f t="shared" si="219"/>
        <v>2362244.4020541119</v>
      </c>
      <c r="AQ138" s="57">
        <f t="shared" si="219"/>
        <v>2455092.3436156996</v>
      </c>
      <c r="AR138" s="57">
        <f t="shared" si="219"/>
        <v>2551589.6705858111</v>
      </c>
      <c r="AS138" s="57">
        <f t="shared" si="219"/>
        <v>2651879.8219425865</v>
      </c>
      <c r="AT138" s="57">
        <f t="shared" si="219"/>
        <v>2756111.8745286656</v>
      </c>
      <c r="AU138" s="57">
        <f t="shared" si="219"/>
        <v>2864440.7646472827</v>
      </c>
      <c r="AV138" s="57">
        <f t="shared" ref="AV138:CA138" si="220">IF($E$128=1,MIN(AV34,(AV34*$C$24+$C$10*$C$23)/($C$23+$C$24)),AV34)</f>
        <v>2977027.5183681645</v>
      </c>
      <c r="AW138" s="57">
        <f t="shared" si="220"/>
        <v>3094039.4908856279</v>
      </c>
      <c r="AX138" s="57">
        <f t="shared" si="220"/>
        <v>3215650.6152846063</v>
      </c>
      <c r="AY138" s="57">
        <f t="shared" si="220"/>
        <v>3342041.6610844429</v>
      </c>
      <c r="AZ138" s="57">
        <f t="shared" si="220"/>
        <v>3473400.5029447228</v>
      </c>
      <c r="BA138" s="57">
        <f t="shared" si="220"/>
        <v>3609922.3999325898</v>
      </c>
      <c r="BB138" s="57">
        <f t="shared" si="220"/>
        <v>3751810.2857666533</v>
      </c>
      <c r="BC138" s="57">
        <f t="shared" si="220"/>
        <v>3899275.0704689091</v>
      </c>
      <c r="BD138" s="57">
        <f t="shared" si="220"/>
        <v>4052535.9538731189</v>
      </c>
      <c r="BE138" s="57">
        <f t="shared" si="220"/>
        <v>4211820.7514555566</v>
      </c>
      <c r="BF138" s="57">
        <f t="shared" si="220"/>
        <v>4377366.2329726201</v>
      </c>
      <c r="BG138" s="57">
        <f t="shared" si="220"/>
        <v>4549418.474408472</v>
      </c>
      <c r="BH138" s="57">
        <f t="shared" si="220"/>
        <v>4728233.2237560768</v>
      </c>
      <c r="BI138" s="57">
        <f t="shared" si="220"/>
        <v>4914076.2811751598</v>
      </c>
      <c r="BJ138" s="57">
        <f t="shared" si="220"/>
        <v>5107223.8940923493</v>
      </c>
      <c r="BK138" s="57">
        <f t="shared" si="220"/>
        <v>5307963.1678306172</v>
      </c>
      <c r="BL138" s="57">
        <f t="shared" si="220"/>
        <v>5515764.8084147498</v>
      </c>
      <c r="BM138" s="57">
        <f t="shared" si="220"/>
        <v>5726994.2582415454</v>
      </c>
      <c r="BN138" s="57">
        <f t="shared" si="220"/>
        <v>5946526.0749176648</v>
      </c>
      <c r="BO138" s="57">
        <f t="shared" si="220"/>
        <v>6174686.5827097073</v>
      </c>
      <c r="BP138" s="57">
        <f t="shared" si="220"/>
        <v>6411814.932049267</v>
      </c>
      <c r="BQ138" s="57">
        <f t="shared" si="220"/>
        <v>6658263.6036649393</v>
      </c>
      <c r="BR138" s="57">
        <f t="shared" si="220"/>
        <v>6914398.9325292017</v>
      </c>
      <c r="BS138" s="57">
        <f t="shared" si="220"/>
        <v>7180601.6523990519</v>
      </c>
      <c r="BT138" s="57">
        <f t="shared" si="220"/>
        <v>7457267.4617597815</v>
      </c>
      <c r="BU138" s="57">
        <f t="shared" si="220"/>
        <v>7744807.6120131267</v>
      </c>
      <c r="BV138" s="57">
        <f t="shared" si="220"/>
        <v>8043649.5187841794</v>
      </c>
      <c r="BW138" s="57">
        <f t="shared" si="220"/>
        <v>8354237.3972556656</v>
      </c>
      <c r="BX138" s="57">
        <f t="shared" si="220"/>
        <v>8677032.9224740248</v>
      </c>
      <c r="BY138" s="57">
        <f t="shared" si="220"/>
        <v>9012515.9156088084</v>
      </c>
      <c r="BZ138" s="57">
        <f t="shared" si="220"/>
        <v>9361185.0571854655</v>
      </c>
      <c r="CA138" s="57">
        <f t="shared" si="220"/>
        <v>9723558.6283517517</v>
      </c>
      <c r="CB138" s="57">
        <f t="shared" ref="CB138:DC138" si="221">IF($E$128=1,MIN(CB34,(CB34*$C$24+$C$10*$C$23)/($C$23+$C$24)),CB34)</f>
        <v>10100175.281279556</v>
      </c>
      <c r="CC138" s="57">
        <f t="shared" si="221"/>
        <v>10491594.839847317</v>
      </c>
      <c r="CD138" s="57">
        <f t="shared" si="221"/>
        <v>10898399.13179338</v>
      </c>
      <c r="CE138" s="57">
        <f t="shared" si="221"/>
        <v>11321192.853576912</v>
      </c>
      <c r="CF138" s="57">
        <f t="shared" si="221"/>
        <v>11760604.469232311</v>
      </c>
      <c r="CG138" s="57">
        <f t="shared" si="221"/>
        <v>12217287.144553006</v>
      </c>
      <c r="CH138" s="57">
        <f t="shared" si="221"/>
        <v>12691919.717993233</v>
      </c>
      <c r="CI138" s="57">
        <f t="shared" si="221"/>
        <v>13185207.709731314</v>
      </c>
      <c r="CJ138" s="57">
        <f t="shared" si="221"/>
        <v>13697884.370393775</v>
      </c>
      <c r="CK138" s="57">
        <f t="shared" si="221"/>
        <v>14230711.770999903</v>
      </c>
      <c r="CL138" s="57">
        <f t="shared" si="221"/>
        <v>14784481.935746301</v>
      </c>
      <c r="CM138" s="57">
        <f t="shared" si="221"/>
        <v>15360018.01931558</v>
      </c>
      <c r="CN138" s="57">
        <f t="shared" si="221"/>
        <v>15958175.530459147</v>
      </c>
      <c r="CO138" s="57">
        <f t="shared" si="221"/>
        <v>16579843.603672832</v>
      </c>
      <c r="CP138" s="57">
        <f t="shared" si="221"/>
        <v>17225946.320855726</v>
      </c>
      <c r="CQ138" s="57">
        <f t="shared" si="221"/>
        <v>17897444.084916756</v>
      </c>
      <c r="CR138" s="57">
        <f t="shared" si="221"/>
        <v>18595335.047370832</v>
      </c>
      <c r="CS138" s="57">
        <f t="shared" si="221"/>
        <v>19320656.592046607</v>
      </c>
      <c r="CT138" s="57">
        <f t="shared" si="221"/>
        <v>20074486.877111334</v>
      </c>
      <c r="CU138" s="57">
        <f t="shared" si="221"/>
        <v>20857946.437704958</v>
      </c>
      <c r="CV138" s="57">
        <f t="shared" si="221"/>
        <v>21672199.85156567</v>
      </c>
      <c r="CW138" s="57">
        <f t="shared" si="221"/>
        <v>22518457.47012287</v>
      </c>
      <c r="CX138" s="57">
        <f t="shared" si="221"/>
        <v>23397977.217630617</v>
      </c>
      <c r="CY138" s="57">
        <f t="shared" si="221"/>
        <v>24312066.461016037</v>
      </c>
      <c r="CZ138" s="57">
        <f t="shared" si="221"/>
        <v>25262083.953221992</v>
      </c>
      <c r="DA138" s="57">
        <f t="shared" si="221"/>
        <v>26249441.852932829</v>
      </c>
      <c r="DB138" s="57">
        <f t="shared" si="221"/>
        <v>27275607.823685355</v>
      </c>
      <c r="DC138" s="57">
        <f t="shared" si="221"/>
        <v>28342107.215485279</v>
      </c>
    </row>
    <row r="139" spans="5:107" s="12" customFormat="1" ht="12" customHeight="1">
      <c r="E139" s="1"/>
      <c r="F139" s="1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>
        <f t="shared" ref="Q139:AV139" si="222">IF($E$128=1,MIN(Q35,(Q35*$C$24+$C$10*$C$23)/($C$23+$C$24)),Q35)</f>
        <v>834187.61130052328</v>
      </c>
      <c r="R139" s="57">
        <f t="shared" si="222"/>
        <v>866975.32899733807</v>
      </c>
      <c r="S139" s="57">
        <f t="shared" si="222"/>
        <v>901051.76690193685</v>
      </c>
      <c r="T139" s="57">
        <f t="shared" si="222"/>
        <v>936467.57812135492</v>
      </c>
      <c r="U139" s="57">
        <f t="shared" si="222"/>
        <v>973275.40668140003</v>
      </c>
      <c r="V139" s="57">
        <f t="shared" si="222"/>
        <v>1011529.9657796483</v>
      </c>
      <c r="W139" s="57">
        <f t="shared" si="222"/>
        <v>1051288.1191141785</v>
      </c>
      <c r="X139" s="57">
        <f t="shared" si="222"/>
        <v>1092608.9654089259</v>
      </c>
      <c r="Y139" s="57">
        <f t="shared" si="222"/>
        <v>1135553.9262613005</v>
      </c>
      <c r="Z139" s="57">
        <f t="shared" si="222"/>
        <v>1180186.8374426581</v>
      </c>
      <c r="AA139" s="57">
        <f t="shared" si="222"/>
        <v>1226574.0437873304</v>
      </c>
      <c r="AB139" s="57">
        <f t="shared" si="222"/>
        <v>1274784.4978112648</v>
      </c>
      <c r="AC139" s="57">
        <f t="shared" si="222"/>
        <v>1324889.8622068693</v>
      </c>
      <c r="AD139" s="57">
        <f t="shared" si="222"/>
        <v>1376964.6163664104</v>
      </c>
      <c r="AE139" s="57">
        <f t="shared" si="222"/>
        <v>1431086.1670923191</v>
      </c>
      <c r="AF139" s="57">
        <f t="shared" si="222"/>
        <v>1487334.9636589414</v>
      </c>
      <c r="AG139" s="57">
        <f t="shared" si="222"/>
        <v>1545794.6173968141</v>
      </c>
      <c r="AH139" s="57">
        <f t="shared" si="222"/>
        <v>1606552.0259771766</v>
      </c>
      <c r="AI139" s="57">
        <f t="shared" si="222"/>
        <v>1669697.5025814904</v>
      </c>
      <c r="AJ139" s="57">
        <f t="shared" si="222"/>
        <v>1735324.9101479594</v>
      </c>
      <c r="AK139" s="57">
        <f t="shared" si="222"/>
        <v>1803531.8008946071</v>
      </c>
      <c r="AL139" s="57">
        <f t="shared" si="222"/>
        <v>1874419.5613263033</v>
      </c>
      <c r="AM139" s="57">
        <f t="shared" si="222"/>
        <v>1948093.5629412872</v>
      </c>
      <c r="AN139" s="57">
        <f t="shared" si="222"/>
        <v>2024663.3188612056</v>
      </c>
      <c r="AO139" s="57">
        <f t="shared" si="222"/>
        <v>2104242.6466174913</v>
      </c>
      <c r="AP139" s="57">
        <f t="shared" si="222"/>
        <v>2186949.8373360489</v>
      </c>
      <c r="AQ139" s="57">
        <f t="shared" si="222"/>
        <v>2272907.8315717597</v>
      </c>
      <c r="AR139" s="57">
        <f t="shared" si="222"/>
        <v>2362244.4020541119</v>
      </c>
      <c r="AS139" s="57">
        <f t="shared" si="222"/>
        <v>2455092.3436156996</v>
      </c>
      <c r="AT139" s="57">
        <f t="shared" si="222"/>
        <v>2551589.6705858111</v>
      </c>
      <c r="AU139" s="57">
        <f t="shared" si="222"/>
        <v>2651879.8219425865</v>
      </c>
      <c r="AV139" s="57">
        <f t="shared" si="222"/>
        <v>2756111.8745286656</v>
      </c>
      <c r="AW139" s="57">
        <f t="shared" ref="AW139:CB139" si="223">IF($E$128=1,MIN(AW35,(AW35*$C$24+$C$10*$C$23)/($C$23+$C$24)),AW35)</f>
        <v>2864440.7646472827</v>
      </c>
      <c r="AX139" s="57">
        <f t="shared" si="223"/>
        <v>2977027.5183681645</v>
      </c>
      <c r="AY139" s="57">
        <f t="shared" si="223"/>
        <v>3094039.4908856279</v>
      </c>
      <c r="AZ139" s="57">
        <f t="shared" si="223"/>
        <v>3215650.6152846063</v>
      </c>
      <c r="BA139" s="57">
        <f t="shared" si="223"/>
        <v>3342041.6610844429</v>
      </c>
      <c r="BB139" s="57">
        <f t="shared" si="223"/>
        <v>3473400.5029447228</v>
      </c>
      <c r="BC139" s="57">
        <f t="shared" si="223"/>
        <v>3609922.3999325898</v>
      </c>
      <c r="BD139" s="57">
        <f t="shared" si="223"/>
        <v>3751810.2857666533</v>
      </c>
      <c r="BE139" s="57">
        <f t="shared" si="223"/>
        <v>3899275.0704689091</v>
      </c>
      <c r="BF139" s="57">
        <f t="shared" si="223"/>
        <v>4052535.9538731189</v>
      </c>
      <c r="BG139" s="57">
        <f t="shared" si="223"/>
        <v>4211820.7514555566</v>
      </c>
      <c r="BH139" s="57">
        <f t="shared" si="223"/>
        <v>4377366.2329726201</v>
      </c>
      <c r="BI139" s="57">
        <f t="shared" si="223"/>
        <v>4549418.474408472</v>
      </c>
      <c r="BJ139" s="57">
        <f t="shared" si="223"/>
        <v>4728233.2237560768</v>
      </c>
      <c r="BK139" s="57">
        <f t="shared" si="223"/>
        <v>4914076.2811751598</v>
      </c>
      <c r="BL139" s="57">
        <f t="shared" si="223"/>
        <v>5107223.8940923493</v>
      </c>
      <c r="BM139" s="57">
        <f t="shared" si="223"/>
        <v>5307963.1678306172</v>
      </c>
      <c r="BN139" s="57">
        <f t="shared" si="223"/>
        <v>5515764.8084147498</v>
      </c>
      <c r="BO139" s="57">
        <f t="shared" si="223"/>
        <v>5726994.2582415454</v>
      </c>
      <c r="BP139" s="57">
        <f t="shared" si="223"/>
        <v>5946526.0749176648</v>
      </c>
      <c r="BQ139" s="57">
        <f t="shared" si="223"/>
        <v>6174686.5827097073</v>
      </c>
      <c r="BR139" s="57">
        <f t="shared" si="223"/>
        <v>6411814.932049267</v>
      </c>
      <c r="BS139" s="57">
        <f t="shared" si="223"/>
        <v>6658263.6036649393</v>
      </c>
      <c r="BT139" s="57">
        <f t="shared" si="223"/>
        <v>6914398.9325292017</v>
      </c>
      <c r="BU139" s="57">
        <f t="shared" si="223"/>
        <v>7180601.6523990519</v>
      </c>
      <c r="BV139" s="57">
        <f t="shared" si="223"/>
        <v>7457267.4617597815</v>
      </c>
      <c r="BW139" s="57">
        <f t="shared" si="223"/>
        <v>7744807.6120131267</v>
      </c>
      <c r="BX139" s="57">
        <f t="shared" si="223"/>
        <v>8043649.5187841794</v>
      </c>
      <c r="BY139" s="57">
        <f t="shared" si="223"/>
        <v>8354237.3972556656</v>
      </c>
      <c r="BZ139" s="57">
        <f t="shared" si="223"/>
        <v>8677032.9224740248</v>
      </c>
      <c r="CA139" s="57">
        <f t="shared" si="223"/>
        <v>9012515.9156088084</v>
      </c>
      <c r="CB139" s="57">
        <f t="shared" si="223"/>
        <v>9361185.0571854655</v>
      </c>
      <c r="CC139" s="57">
        <f t="shared" ref="CC139:DC139" si="224">IF($E$128=1,MIN(CC35,(CC35*$C$24+$C$10*$C$23)/($C$23+$C$24)),CC35)</f>
        <v>9723558.6283517517</v>
      </c>
      <c r="CD139" s="57">
        <f t="shared" si="224"/>
        <v>10100175.281279556</v>
      </c>
      <c r="CE139" s="57">
        <f t="shared" si="224"/>
        <v>10491594.839847317</v>
      </c>
      <c r="CF139" s="57">
        <f t="shared" si="224"/>
        <v>10898399.13179338</v>
      </c>
      <c r="CG139" s="57">
        <f t="shared" si="224"/>
        <v>11321192.853576912</v>
      </c>
      <c r="CH139" s="57">
        <f t="shared" si="224"/>
        <v>11760604.469232311</v>
      </c>
      <c r="CI139" s="57">
        <f t="shared" si="224"/>
        <v>12217287.144553006</v>
      </c>
      <c r="CJ139" s="57">
        <f t="shared" si="224"/>
        <v>12691919.717993233</v>
      </c>
      <c r="CK139" s="57">
        <f t="shared" si="224"/>
        <v>13185207.709731314</v>
      </c>
      <c r="CL139" s="57">
        <f t="shared" si="224"/>
        <v>13697884.370393775</v>
      </c>
      <c r="CM139" s="57">
        <f t="shared" si="224"/>
        <v>14230711.770999903</v>
      </c>
      <c r="CN139" s="57">
        <f t="shared" si="224"/>
        <v>14784481.935746301</v>
      </c>
      <c r="CO139" s="57">
        <f t="shared" si="224"/>
        <v>15360018.01931558</v>
      </c>
      <c r="CP139" s="57">
        <f t="shared" si="224"/>
        <v>15958175.530459147</v>
      </c>
      <c r="CQ139" s="57">
        <f t="shared" si="224"/>
        <v>16579843.603672832</v>
      </c>
      <c r="CR139" s="57">
        <f t="shared" si="224"/>
        <v>17225946.320855726</v>
      </c>
      <c r="CS139" s="57">
        <f t="shared" si="224"/>
        <v>17897444.084916756</v>
      </c>
      <c r="CT139" s="57">
        <f t="shared" si="224"/>
        <v>18595335.047370832</v>
      </c>
      <c r="CU139" s="57">
        <f t="shared" si="224"/>
        <v>19320656.592046607</v>
      </c>
      <c r="CV139" s="57">
        <f t="shared" si="224"/>
        <v>20074486.877111334</v>
      </c>
      <c r="CW139" s="57">
        <f t="shared" si="224"/>
        <v>20857946.437704958</v>
      </c>
      <c r="CX139" s="57">
        <f t="shared" si="224"/>
        <v>21672199.85156567</v>
      </c>
      <c r="CY139" s="57">
        <f t="shared" si="224"/>
        <v>22518457.47012287</v>
      </c>
      <c r="CZ139" s="57">
        <f t="shared" si="224"/>
        <v>23397977.217630617</v>
      </c>
      <c r="DA139" s="57">
        <f t="shared" si="224"/>
        <v>24312066.461016037</v>
      </c>
      <c r="DB139" s="57">
        <f t="shared" si="224"/>
        <v>25262083.953221992</v>
      </c>
      <c r="DC139" s="57">
        <f t="shared" si="224"/>
        <v>26249441.852932829</v>
      </c>
    </row>
    <row r="140" spans="5:107" s="12" customFormat="1" ht="12" customHeight="1">
      <c r="E140" s="1"/>
      <c r="F140" s="1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>
        <f t="shared" ref="R140:AW140" si="225">IF($E$128=1,MIN(R36,(R36*$C$24+$C$10*$C$23)/($C$23+$C$24)),R36)</f>
        <v>802639.87632964051</v>
      </c>
      <c r="S140" s="57">
        <f t="shared" si="225"/>
        <v>834187.61130052328</v>
      </c>
      <c r="T140" s="57">
        <f t="shared" si="225"/>
        <v>866975.32899733807</v>
      </c>
      <c r="U140" s="57">
        <f t="shared" si="225"/>
        <v>901051.76690193685</v>
      </c>
      <c r="V140" s="57">
        <f t="shared" si="225"/>
        <v>936467.5781213548</v>
      </c>
      <c r="W140" s="57">
        <f t="shared" si="225"/>
        <v>973275.40668140003</v>
      </c>
      <c r="X140" s="57">
        <f t="shared" si="225"/>
        <v>1011529.9657796483</v>
      </c>
      <c r="Y140" s="57">
        <f t="shared" si="225"/>
        <v>1051288.1191141785</v>
      </c>
      <c r="Z140" s="57">
        <f t="shared" si="225"/>
        <v>1092608.9654089259</v>
      </c>
      <c r="AA140" s="57">
        <f t="shared" si="225"/>
        <v>1135553.9262613005</v>
      </c>
      <c r="AB140" s="57">
        <f t="shared" si="225"/>
        <v>1180186.8374426581</v>
      </c>
      <c r="AC140" s="57">
        <f t="shared" si="225"/>
        <v>1226574.0437873304</v>
      </c>
      <c r="AD140" s="57">
        <f t="shared" si="225"/>
        <v>1274784.4978112648</v>
      </c>
      <c r="AE140" s="57">
        <f t="shared" si="225"/>
        <v>1324889.8622068693</v>
      </c>
      <c r="AF140" s="57">
        <f t="shared" si="225"/>
        <v>1376964.6163664104</v>
      </c>
      <c r="AG140" s="57">
        <f t="shared" si="225"/>
        <v>1431086.1670923191</v>
      </c>
      <c r="AH140" s="57">
        <f t="shared" si="225"/>
        <v>1487334.9636589414</v>
      </c>
      <c r="AI140" s="57">
        <f t="shared" si="225"/>
        <v>1545794.6173968141</v>
      </c>
      <c r="AJ140" s="57">
        <f t="shared" si="225"/>
        <v>1606552.0259771766</v>
      </c>
      <c r="AK140" s="57">
        <f t="shared" si="225"/>
        <v>1669697.5025814904</v>
      </c>
      <c r="AL140" s="57">
        <f t="shared" si="225"/>
        <v>1735324.9101479594</v>
      </c>
      <c r="AM140" s="57">
        <f t="shared" si="225"/>
        <v>1803531.8008946071</v>
      </c>
      <c r="AN140" s="57">
        <f t="shared" si="225"/>
        <v>1874419.5613263033</v>
      </c>
      <c r="AO140" s="57">
        <f t="shared" si="225"/>
        <v>1948093.5629412872</v>
      </c>
      <c r="AP140" s="57">
        <f t="shared" si="225"/>
        <v>2024663.3188612056</v>
      </c>
      <c r="AQ140" s="57">
        <f t="shared" si="225"/>
        <v>2104242.6466174913</v>
      </c>
      <c r="AR140" s="57">
        <f t="shared" si="225"/>
        <v>2186949.8373360489</v>
      </c>
      <c r="AS140" s="57">
        <f t="shared" si="225"/>
        <v>2272907.8315717597</v>
      </c>
      <c r="AT140" s="57">
        <f t="shared" si="225"/>
        <v>2362244.4020541119</v>
      </c>
      <c r="AU140" s="57">
        <f t="shared" si="225"/>
        <v>2455092.3436156996</v>
      </c>
      <c r="AV140" s="57">
        <f t="shared" si="225"/>
        <v>2551589.6705858111</v>
      </c>
      <c r="AW140" s="57">
        <f t="shared" si="225"/>
        <v>2651879.8219425865</v>
      </c>
      <c r="AX140" s="57">
        <f t="shared" ref="AX140:CC140" si="226">IF($E$128=1,MIN(AX36,(AX36*$C$24+$C$10*$C$23)/($C$23+$C$24)),AX36)</f>
        <v>2756111.8745286656</v>
      </c>
      <c r="AY140" s="57">
        <f t="shared" si="226"/>
        <v>2864440.7646472827</v>
      </c>
      <c r="AZ140" s="57">
        <f t="shared" si="226"/>
        <v>2977027.5183681645</v>
      </c>
      <c r="BA140" s="57">
        <f t="shared" si="226"/>
        <v>3094039.4908856279</v>
      </c>
      <c r="BB140" s="57">
        <f t="shared" si="226"/>
        <v>3215650.6152846063</v>
      </c>
      <c r="BC140" s="57">
        <f t="shared" si="226"/>
        <v>3342041.6610844429</v>
      </c>
      <c r="BD140" s="57">
        <f t="shared" si="226"/>
        <v>3473400.5029447228</v>
      </c>
      <c r="BE140" s="57">
        <f t="shared" si="226"/>
        <v>3609922.3999325898</v>
      </c>
      <c r="BF140" s="57">
        <f t="shared" si="226"/>
        <v>3751810.2857666533</v>
      </c>
      <c r="BG140" s="57">
        <f t="shared" si="226"/>
        <v>3899275.0704689091</v>
      </c>
      <c r="BH140" s="57">
        <f t="shared" si="226"/>
        <v>4052535.9538731189</v>
      </c>
      <c r="BI140" s="57">
        <f t="shared" si="226"/>
        <v>4211820.7514555566</v>
      </c>
      <c r="BJ140" s="57">
        <f t="shared" si="226"/>
        <v>4377366.2329726201</v>
      </c>
      <c r="BK140" s="57">
        <f t="shared" si="226"/>
        <v>4549418.474408472</v>
      </c>
      <c r="BL140" s="57">
        <f t="shared" si="226"/>
        <v>4728233.2237560768</v>
      </c>
      <c r="BM140" s="57">
        <f t="shared" si="226"/>
        <v>4914076.2811751598</v>
      </c>
      <c r="BN140" s="57">
        <f t="shared" si="226"/>
        <v>5107223.8940923493</v>
      </c>
      <c r="BO140" s="57">
        <f t="shared" si="226"/>
        <v>5307963.1678306172</v>
      </c>
      <c r="BP140" s="57">
        <f t="shared" si="226"/>
        <v>5515764.8084147498</v>
      </c>
      <c r="BQ140" s="57">
        <f t="shared" si="226"/>
        <v>5726994.2582415454</v>
      </c>
      <c r="BR140" s="57">
        <f t="shared" si="226"/>
        <v>5946526.0749176648</v>
      </c>
      <c r="BS140" s="57">
        <f t="shared" si="226"/>
        <v>6174686.5827097073</v>
      </c>
      <c r="BT140" s="57">
        <f t="shared" si="226"/>
        <v>6411814.932049267</v>
      </c>
      <c r="BU140" s="57">
        <f t="shared" si="226"/>
        <v>6658263.6036649393</v>
      </c>
      <c r="BV140" s="57">
        <f t="shared" si="226"/>
        <v>6914398.9325292017</v>
      </c>
      <c r="BW140" s="57">
        <f t="shared" si="226"/>
        <v>7180601.6523990519</v>
      </c>
      <c r="BX140" s="57">
        <f t="shared" si="226"/>
        <v>7457267.4617597815</v>
      </c>
      <c r="BY140" s="57">
        <f t="shared" si="226"/>
        <v>7744807.6120131267</v>
      </c>
      <c r="BZ140" s="57">
        <f t="shared" si="226"/>
        <v>8043649.5187841794</v>
      </c>
      <c r="CA140" s="57">
        <f t="shared" si="226"/>
        <v>8354237.3972556656</v>
      </c>
      <c r="CB140" s="57">
        <f t="shared" si="226"/>
        <v>8677032.9224740248</v>
      </c>
      <c r="CC140" s="57">
        <f t="shared" si="226"/>
        <v>9012515.9156088084</v>
      </c>
      <c r="CD140" s="57">
        <f t="shared" ref="CD140:DC140" si="227">IF($E$128=1,MIN(CD36,(CD36*$C$24+$C$10*$C$23)/($C$23+$C$24)),CD36)</f>
        <v>9361185.0571854655</v>
      </c>
      <c r="CE140" s="57">
        <f t="shared" si="227"/>
        <v>9723558.6283517517</v>
      </c>
      <c r="CF140" s="57">
        <f t="shared" si="227"/>
        <v>10100175.281279556</v>
      </c>
      <c r="CG140" s="57">
        <f t="shared" si="227"/>
        <v>10491594.839847317</v>
      </c>
      <c r="CH140" s="57">
        <f t="shared" si="227"/>
        <v>10898399.13179338</v>
      </c>
      <c r="CI140" s="57">
        <f t="shared" si="227"/>
        <v>11321192.853576912</v>
      </c>
      <c r="CJ140" s="57">
        <f t="shared" si="227"/>
        <v>11760604.469232311</v>
      </c>
      <c r="CK140" s="57">
        <f t="shared" si="227"/>
        <v>12217287.144553006</v>
      </c>
      <c r="CL140" s="57">
        <f t="shared" si="227"/>
        <v>12691919.717993233</v>
      </c>
      <c r="CM140" s="57">
        <f t="shared" si="227"/>
        <v>13185207.709731314</v>
      </c>
      <c r="CN140" s="57">
        <f t="shared" si="227"/>
        <v>13697884.370393775</v>
      </c>
      <c r="CO140" s="57">
        <f t="shared" si="227"/>
        <v>14230711.770999903</v>
      </c>
      <c r="CP140" s="57">
        <f t="shared" si="227"/>
        <v>14784481.935746301</v>
      </c>
      <c r="CQ140" s="57">
        <f t="shared" si="227"/>
        <v>15360018.01931558</v>
      </c>
      <c r="CR140" s="57">
        <f t="shared" si="227"/>
        <v>15958175.530459147</v>
      </c>
      <c r="CS140" s="57">
        <f t="shared" si="227"/>
        <v>16579843.603672832</v>
      </c>
      <c r="CT140" s="57">
        <f t="shared" si="227"/>
        <v>17225946.320855726</v>
      </c>
      <c r="CU140" s="57">
        <f t="shared" si="227"/>
        <v>17897444.084916756</v>
      </c>
      <c r="CV140" s="57">
        <f t="shared" si="227"/>
        <v>18595335.047370832</v>
      </c>
      <c r="CW140" s="57">
        <f t="shared" si="227"/>
        <v>19320656.592046607</v>
      </c>
      <c r="CX140" s="57">
        <f t="shared" si="227"/>
        <v>20074486.877111334</v>
      </c>
      <c r="CY140" s="57">
        <f t="shared" si="227"/>
        <v>20857946.437704958</v>
      </c>
      <c r="CZ140" s="57">
        <f t="shared" si="227"/>
        <v>21672199.85156567</v>
      </c>
      <c r="DA140" s="57">
        <f t="shared" si="227"/>
        <v>22518457.47012287</v>
      </c>
      <c r="DB140" s="57">
        <f t="shared" si="227"/>
        <v>23397977.217630617</v>
      </c>
      <c r="DC140" s="57">
        <f t="shared" si="227"/>
        <v>24312066.461016037</v>
      </c>
    </row>
    <row r="141" spans="5:107" s="12" customFormat="1" ht="12" customHeight="1">
      <c r="E141" s="1"/>
      <c r="F141" s="1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>
        <f t="shared" ref="S141:AX141" si="228">IF($E$128=1,MIN(S37,(S37*$C$24+$C$10*$C$23)/($C$23+$C$24)),S37)</f>
        <v>772285.22978192603</v>
      </c>
      <c r="T141" s="57">
        <f t="shared" si="228"/>
        <v>802639.87632964039</v>
      </c>
      <c r="U141" s="57">
        <f t="shared" si="228"/>
        <v>834187.61130052328</v>
      </c>
      <c r="V141" s="57">
        <f t="shared" si="228"/>
        <v>866975.32899733807</v>
      </c>
      <c r="W141" s="57">
        <f t="shared" si="228"/>
        <v>901051.76690193685</v>
      </c>
      <c r="X141" s="57">
        <f t="shared" si="228"/>
        <v>936467.57812135469</v>
      </c>
      <c r="Y141" s="57">
        <f t="shared" si="228"/>
        <v>973275.40668140003</v>
      </c>
      <c r="Z141" s="57">
        <f t="shared" si="228"/>
        <v>1011529.9657796483</v>
      </c>
      <c r="AA141" s="57">
        <f t="shared" si="228"/>
        <v>1051288.1191141785</v>
      </c>
      <c r="AB141" s="57">
        <f t="shared" si="228"/>
        <v>1092608.9654089259</v>
      </c>
      <c r="AC141" s="57">
        <f t="shared" si="228"/>
        <v>1135553.9262613005</v>
      </c>
      <c r="AD141" s="57">
        <f t="shared" si="228"/>
        <v>1180186.8374426581</v>
      </c>
      <c r="AE141" s="57">
        <f t="shared" si="228"/>
        <v>1226574.0437873304</v>
      </c>
      <c r="AF141" s="57">
        <f t="shared" si="228"/>
        <v>1274784.4978112648</v>
      </c>
      <c r="AG141" s="57">
        <f t="shared" si="228"/>
        <v>1324889.8622068693</v>
      </c>
      <c r="AH141" s="57">
        <f t="shared" si="228"/>
        <v>1376964.6163664104</v>
      </c>
      <c r="AI141" s="57">
        <f t="shared" si="228"/>
        <v>1431086.1670923191</v>
      </c>
      <c r="AJ141" s="57">
        <f t="shared" si="228"/>
        <v>1487334.9636589414</v>
      </c>
      <c r="AK141" s="57">
        <f t="shared" si="228"/>
        <v>1545794.6173968141</v>
      </c>
      <c r="AL141" s="57">
        <f t="shared" si="228"/>
        <v>1606552.0259771766</v>
      </c>
      <c r="AM141" s="57">
        <f t="shared" si="228"/>
        <v>1669697.5025814904</v>
      </c>
      <c r="AN141" s="57">
        <f t="shared" si="228"/>
        <v>1735324.9101479594</v>
      </c>
      <c r="AO141" s="57">
        <f t="shared" si="228"/>
        <v>1803531.8008946071</v>
      </c>
      <c r="AP141" s="57">
        <f t="shared" si="228"/>
        <v>1874419.5613263033</v>
      </c>
      <c r="AQ141" s="57">
        <f t="shared" si="228"/>
        <v>1948093.5629412872</v>
      </c>
      <c r="AR141" s="57">
        <f t="shared" si="228"/>
        <v>2024663.3188612056</v>
      </c>
      <c r="AS141" s="57">
        <f t="shared" si="228"/>
        <v>2104242.6466174913</v>
      </c>
      <c r="AT141" s="57">
        <f t="shared" si="228"/>
        <v>2186949.8373360489</v>
      </c>
      <c r="AU141" s="57">
        <f t="shared" si="228"/>
        <v>2272907.8315717597</v>
      </c>
      <c r="AV141" s="57">
        <f t="shared" si="228"/>
        <v>2362244.4020541119</v>
      </c>
      <c r="AW141" s="57">
        <f t="shared" si="228"/>
        <v>2455092.3436156996</v>
      </c>
      <c r="AX141" s="57">
        <f t="shared" si="228"/>
        <v>2551589.6705858111</v>
      </c>
      <c r="AY141" s="57">
        <f t="shared" ref="AY141:CD141" si="229">IF($E$128=1,MIN(AY37,(AY37*$C$24+$C$10*$C$23)/($C$23+$C$24)),AY37)</f>
        <v>2651879.8219425865</v>
      </c>
      <c r="AZ141" s="57">
        <f t="shared" si="229"/>
        <v>2756111.8745286656</v>
      </c>
      <c r="BA141" s="57">
        <f t="shared" si="229"/>
        <v>2864440.7646472827</v>
      </c>
      <c r="BB141" s="57">
        <f t="shared" si="229"/>
        <v>2977027.5183681645</v>
      </c>
      <c r="BC141" s="57">
        <f t="shared" si="229"/>
        <v>3094039.4908856279</v>
      </c>
      <c r="BD141" s="57">
        <f t="shared" si="229"/>
        <v>3215650.6152846063</v>
      </c>
      <c r="BE141" s="57">
        <f t="shared" si="229"/>
        <v>3342041.6610844429</v>
      </c>
      <c r="BF141" s="57">
        <f t="shared" si="229"/>
        <v>3473400.5029447228</v>
      </c>
      <c r="BG141" s="57">
        <f t="shared" si="229"/>
        <v>3609922.3999325898</v>
      </c>
      <c r="BH141" s="57">
        <f t="shared" si="229"/>
        <v>3751810.2857666533</v>
      </c>
      <c r="BI141" s="57">
        <f t="shared" si="229"/>
        <v>3899275.0704689091</v>
      </c>
      <c r="BJ141" s="57">
        <f t="shared" si="229"/>
        <v>4052535.9538731189</v>
      </c>
      <c r="BK141" s="57">
        <f t="shared" si="229"/>
        <v>4211820.7514555566</v>
      </c>
      <c r="BL141" s="57">
        <f t="shared" si="229"/>
        <v>4377366.2329726201</v>
      </c>
      <c r="BM141" s="57">
        <f t="shared" si="229"/>
        <v>4549418.474408472</v>
      </c>
      <c r="BN141" s="57">
        <f t="shared" si="229"/>
        <v>4728233.2237560768</v>
      </c>
      <c r="BO141" s="57">
        <f t="shared" si="229"/>
        <v>4914076.2811751598</v>
      </c>
      <c r="BP141" s="57">
        <f t="shared" si="229"/>
        <v>5107223.8940923493</v>
      </c>
      <c r="BQ141" s="57">
        <f t="shared" si="229"/>
        <v>5307963.1678306172</v>
      </c>
      <c r="BR141" s="57">
        <f t="shared" si="229"/>
        <v>5515764.8084147498</v>
      </c>
      <c r="BS141" s="57">
        <f t="shared" si="229"/>
        <v>5726994.2582415454</v>
      </c>
      <c r="BT141" s="57">
        <f t="shared" si="229"/>
        <v>5946526.0749176648</v>
      </c>
      <c r="BU141" s="57">
        <f t="shared" si="229"/>
        <v>6174686.5827097073</v>
      </c>
      <c r="BV141" s="57">
        <f t="shared" si="229"/>
        <v>6411814.932049267</v>
      </c>
      <c r="BW141" s="57">
        <f t="shared" si="229"/>
        <v>6658263.6036649393</v>
      </c>
      <c r="BX141" s="57">
        <f t="shared" si="229"/>
        <v>6914398.9325292017</v>
      </c>
      <c r="BY141" s="57">
        <f t="shared" si="229"/>
        <v>7180601.6523990519</v>
      </c>
      <c r="BZ141" s="57">
        <f t="shared" si="229"/>
        <v>7457267.4617597815</v>
      </c>
      <c r="CA141" s="57">
        <f t="shared" si="229"/>
        <v>7744807.6120131267</v>
      </c>
      <c r="CB141" s="57">
        <f t="shared" si="229"/>
        <v>8043649.5187841794</v>
      </c>
      <c r="CC141" s="57">
        <f t="shared" si="229"/>
        <v>8354237.3972556656</v>
      </c>
      <c r="CD141" s="57">
        <f t="shared" si="229"/>
        <v>8677032.9224740248</v>
      </c>
      <c r="CE141" s="57">
        <f t="shared" ref="CE141:DC141" si="230">IF($E$128=1,MIN(CE37,(CE37*$C$24+$C$10*$C$23)/($C$23+$C$24)),CE37)</f>
        <v>9012515.9156088084</v>
      </c>
      <c r="CF141" s="57">
        <f t="shared" si="230"/>
        <v>9361185.0571854655</v>
      </c>
      <c r="CG141" s="57">
        <f t="shared" si="230"/>
        <v>9723558.6283517517</v>
      </c>
      <c r="CH141" s="57">
        <f t="shared" si="230"/>
        <v>10100175.281279556</v>
      </c>
      <c r="CI141" s="57">
        <f t="shared" si="230"/>
        <v>10491594.839847317</v>
      </c>
      <c r="CJ141" s="57">
        <f t="shared" si="230"/>
        <v>10898399.13179338</v>
      </c>
      <c r="CK141" s="57">
        <f t="shared" si="230"/>
        <v>11321192.853576912</v>
      </c>
      <c r="CL141" s="57">
        <f t="shared" si="230"/>
        <v>11760604.469232311</v>
      </c>
      <c r="CM141" s="57">
        <f t="shared" si="230"/>
        <v>12217287.144553006</v>
      </c>
      <c r="CN141" s="57">
        <f t="shared" si="230"/>
        <v>12691919.717993233</v>
      </c>
      <c r="CO141" s="57">
        <f t="shared" si="230"/>
        <v>13185207.709731314</v>
      </c>
      <c r="CP141" s="57">
        <f t="shared" si="230"/>
        <v>13697884.370393775</v>
      </c>
      <c r="CQ141" s="57">
        <f t="shared" si="230"/>
        <v>14230711.770999903</v>
      </c>
      <c r="CR141" s="57">
        <f t="shared" si="230"/>
        <v>14784481.935746301</v>
      </c>
      <c r="CS141" s="57">
        <f t="shared" si="230"/>
        <v>15360018.01931558</v>
      </c>
      <c r="CT141" s="57">
        <f t="shared" si="230"/>
        <v>15958175.530459147</v>
      </c>
      <c r="CU141" s="57">
        <f t="shared" si="230"/>
        <v>16579843.603672832</v>
      </c>
      <c r="CV141" s="57">
        <f t="shared" si="230"/>
        <v>17225946.320855726</v>
      </c>
      <c r="CW141" s="57">
        <f t="shared" si="230"/>
        <v>17897444.084916756</v>
      </c>
      <c r="CX141" s="57">
        <f t="shared" si="230"/>
        <v>18595335.047370832</v>
      </c>
      <c r="CY141" s="57">
        <f t="shared" si="230"/>
        <v>19320656.592046607</v>
      </c>
      <c r="CZ141" s="57">
        <f t="shared" si="230"/>
        <v>20074486.877111334</v>
      </c>
      <c r="DA141" s="57">
        <f t="shared" si="230"/>
        <v>20857946.437704958</v>
      </c>
      <c r="DB141" s="57">
        <f t="shared" si="230"/>
        <v>21672199.85156567</v>
      </c>
      <c r="DC141" s="57">
        <f t="shared" si="230"/>
        <v>22518457.47012287</v>
      </c>
    </row>
    <row r="142" spans="5:107" s="12" customFormat="1" ht="12" customHeight="1">
      <c r="E142" s="1"/>
      <c r="F142" s="1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>
        <f t="shared" ref="T142:AY142" si="231">IF($E$128=1,MIN(T38,(T38*$C$24+$C$10*$C$23)/($C$23+$C$24)),T38)</f>
        <v>743078.55082741182</v>
      </c>
      <c r="U142" s="57">
        <f t="shared" si="231"/>
        <v>772285.22978192591</v>
      </c>
      <c r="V142" s="57">
        <f t="shared" si="231"/>
        <v>802639.87632964028</v>
      </c>
      <c r="W142" s="57">
        <f t="shared" si="231"/>
        <v>834187.61130052328</v>
      </c>
      <c r="X142" s="57">
        <f t="shared" si="231"/>
        <v>866975.32899733807</v>
      </c>
      <c r="Y142" s="57">
        <f t="shared" si="231"/>
        <v>901051.76690193685</v>
      </c>
      <c r="Z142" s="57">
        <f t="shared" si="231"/>
        <v>936467.57812135457</v>
      </c>
      <c r="AA142" s="57">
        <f t="shared" si="231"/>
        <v>973275.40668140003</v>
      </c>
      <c r="AB142" s="57">
        <f t="shared" si="231"/>
        <v>1011529.9657796483</v>
      </c>
      <c r="AC142" s="57">
        <f t="shared" si="231"/>
        <v>1051288.1191141785</v>
      </c>
      <c r="AD142" s="57">
        <f t="shared" si="231"/>
        <v>1092608.9654089259</v>
      </c>
      <c r="AE142" s="57">
        <f t="shared" si="231"/>
        <v>1135553.9262613005</v>
      </c>
      <c r="AF142" s="57">
        <f t="shared" si="231"/>
        <v>1180186.8374426581</v>
      </c>
      <c r="AG142" s="57">
        <f t="shared" si="231"/>
        <v>1226574.0437873304</v>
      </c>
      <c r="AH142" s="57">
        <f t="shared" si="231"/>
        <v>1274784.4978112648</v>
      </c>
      <c r="AI142" s="57">
        <f t="shared" si="231"/>
        <v>1324889.8622068693</v>
      </c>
      <c r="AJ142" s="57">
        <f t="shared" si="231"/>
        <v>1376964.6163664104</v>
      </c>
      <c r="AK142" s="57">
        <f t="shared" si="231"/>
        <v>1431086.1670923191</v>
      </c>
      <c r="AL142" s="57">
        <f t="shared" si="231"/>
        <v>1487334.9636589414</v>
      </c>
      <c r="AM142" s="57">
        <f t="shared" si="231"/>
        <v>1545794.6173968141</v>
      </c>
      <c r="AN142" s="57">
        <f t="shared" si="231"/>
        <v>1606552.0259771766</v>
      </c>
      <c r="AO142" s="57">
        <f t="shared" si="231"/>
        <v>1669697.5025814904</v>
      </c>
      <c r="AP142" s="57">
        <f t="shared" si="231"/>
        <v>1735324.9101479594</v>
      </c>
      <c r="AQ142" s="57">
        <f t="shared" si="231"/>
        <v>1803531.8008946071</v>
      </c>
      <c r="AR142" s="57">
        <f t="shared" si="231"/>
        <v>1874419.5613263033</v>
      </c>
      <c r="AS142" s="57">
        <f t="shared" si="231"/>
        <v>1948093.5629412872</v>
      </c>
      <c r="AT142" s="57">
        <f t="shared" si="231"/>
        <v>2024663.3188612056</v>
      </c>
      <c r="AU142" s="57">
        <f t="shared" si="231"/>
        <v>2104242.6466174913</v>
      </c>
      <c r="AV142" s="57">
        <f t="shared" si="231"/>
        <v>2186949.8373360489</v>
      </c>
      <c r="AW142" s="57">
        <f t="shared" si="231"/>
        <v>2272907.8315717597</v>
      </c>
      <c r="AX142" s="57">
        <f t="shared" si="231"/>
        <v>2362244.4020541119</v>
      </c>
      <c r="AY142" s="57">
        <f t="shared" si="231"/>
        <v>2455092.3436156996</v>
      </c>
      <c r="AZ142" s="57">
        <f t="shared" ref="AZ142:CE142" si="232">IF($E$128=1,MIN(AZ38,(AZ38*$C$24+$C$10*$C$23)/($C$23+$C$24)),AZ38)</f>
        <v>2551589.6705858111</v>
      </c>
      <c r="BA142" s="57">
        <f t="shared" si="232"/>
        <v>2651879.8219425865</v>
      </c>
      <c r="BB142" s="57">
        <f t="shared" si="232"/>
        <v>2756111.8745286656</v>
      </c>
      <c r="BC142" s="57">
        <f t="shared" si="232"/>
        <v>2864440.7646472827</v>
      </c>
      <c r="BD142" s="57">
        <f t="shared" si="232"/>
        <v>2977027.5183681645</v>
      </c>
      <c r="BE142" s="57">
        <f t="shared" si="232"/>
        <v>3094039.4908856279</v>
      </c>
      <c r="BF142" s="57">
        <f t="shared" si="232"/>
        <v>3215650.6152846063</v>
      </c>
      <c r="BG142" s="57">
        <f t="shared" si="232"/>
        <v>3342041.6610844429</v>
      </c>
      <c r="BH142" s="57">
        <f t="shared" si="232"/>
        <v>3473400.5029447228</v>
      </c>
      <c r="BI142" s="57">
        <f t="shared" si="232"/>
        <v>3609922.3999325898</v>
      </c>
      <c r="BJ142" s="57">
        <f t="shared" si="232"/>
        <v>3751810.2857666533</v>
      </c>
      <c r="BK142" s="57">
        <f t="shared" si="232"/>
        <v>3899275.0704689091</v>
      </c>
      <c r="BL142" s="57">
        <f t="shared" si="232"/>
        <v>4052535.9538731189</v>
      </c>
      <c r="BM142" s="57">
        <f t="shared" si="232"/>
        <v>4211820.7514555566</v>
      </c>
      <c r="BN142" s="57">
        <f t="shared" si="232"/>
        <v>4377366.2329726201</v>
      </c>
      <c r="BO142" s="57">
        <f t="shared" si="232"/>
        <v>4549418.474408472</v>
      </c>
      <c r="BP142" s="57">
        <f t="shared" si="232"/>
        <v>4728233.2237560768</v>
      </c>
      <c r="BQ142" s="57">
        <f t="shared" si="232"/>
        <v>4914076.2811751598</v>
      </c>
      <c r="BR142" s="57">
        <f t="shared" si="232"/>
        <v>5107223.8940923493</v>
      </c>
      <c r="BS142" s="57">
        <f t="shared" si="232"/>
        <v>5307963.1678306172</v>
      </c>
      <c r="BT142" s="57">
        <f t="shared" si="232"/>
        <v>5515764.8084147498</v>
      </c>
      <c r="BU142" s="57">
        <f t="shared" si="232"/>
        <v>5726994.2582415454</v>
      </c>
      <c r="BV142" s="57">
        <f t="shared" si="232"/>
        <v>5946526.0749176648</v>
      </c>
      <c r="BW142" s="57">
        <f t="shared" si="232"/>
        <v>6174686.5827097073</v>
      </c>
      <c r="BX142" s="57">
        <f t="shared" si="232"/>
        <v>6411814.932049267</v>
      </c>
      <c r="BY142" s="57">
        <f t="shared" si="232"/>
        <v>6658263.6036649393</v>
      </c>
      <c r="BZ142" s="57">
        <f t="shared" si="232"/>
        <v>6914398.9325292017</v>
      </c>
      <c r="CA142" s="57">
        <f t="shared" si="232"/>
        <v>7180601.6523990519</v>
      </c>
      <c r="CB142" s="57">
        <f t="shared" si="232"/>
        <v>7457267.4617597815</v>
      </c>
      <c r="CC142" s="57">
        <f t="shared" si="232"/>
        <v>7744807.6120131267</v>
      </c>
      <c r="CD142" s="57">
        <f t="shared" si="232"/>
        <v>8043649.5187841794</v>
      </c>
      <c r="CE142" s="57">
        <f t="shared" si="232"/>
        <v>8354237.3972556656</v>
      </c>
      <c r="CF142" s="57">
        <f t="shared" ref="CF142:DC142" si="233">IF($E$128=1,MIN(CF38,(CF38*$C$24+$C$10*$C$23)/($C$23+$C$24)),CF38)</f>
        <v>8677032.9224740248</v>
      </c>
      <c r="CG142" s="57">
        <f t="shared" si="233"/>
        <v>9012515.9156088084</v>
      </c>
      <c r="CH142" s="57">
        <f t="shared" si="233"/>
        <v>9361185.0571854655</v>
      </c>
      <c r="CI142" s="57">
        <f t="shared" si="233"/>
        <v>9723558.6283517517</v>
      </c>
      <c r="CJ142" s="57">
        <f t="shared" si="233"/>
        <v>10100175.281279556</v>
      </c>
      <c r="CK142" s="57">
        <f t="shared" si="233"/>
        <v>10491594.839847317</v>
      </c>
      <c r="CL142" s="57">
        <f t="shared" si="233"/>
        <v>10898399.13179338</v>
      </c>
      <c r="CM142" s="57">
        <f t="shared" si="233"/>
        <v>11321192.853576912</v>
      </c>
      <c r="CN142" s="57">
        <f t="shared" si="233"/>
        <v>11760604.469232311</v>
      </c>
      <c r="CO142" s="57">
        <f t="shared" si="233"/>
        <v>12217287.144553006</v>
      </c>
      <c r="CP142" s="57">
        <f t="shared" si="233"/>
        <v>12691919.717993233</v>
      </c>
      <c r="CQ142" s="57">
        <f t="shared" si="233"/>
        <v>13185207.709731314</v>
      </c>
      <c r="CR142" s="57">
        <f t="shared" si="233"/>
        <v>13697884.370393775</v>
      </c>
      <c r="CS142" s="57">
        <f t="shared" si="233"/>
        <v>14230711.770999903</v>
      </c>
      <c r="CT142" s="57">
        <f t="shared" si="233"/>
        <v>14784481.935746301</v>
      </c>
      <c r="CU142" s="57">
        <f t="shared" si="233"/>
        <v>15360018.01931558</v>
      </c>
      <c r="CV142" s="57">
        <f t="shared" si="233"/>
        <v>15958175.530459147</v>
      </c>
      <c r="CW142" s="57">
        <f t="shared" si="233"/>
        <v>16579843.603672832</v>
      </c>
      <c r="CX142" s="57">
        <f t="shared" si="233"/>
        <v>17225946.320855726</v>
      </c>
      <c r="CY142" s="57">
        <f t="shared" si="233"/>
        <v>17897444.084916756</v>
      </c>
      <c r="CZ142" s="57">
        <f t="shared" si="233"/>
        <v>18595335.047370832</v>
      </c>
      <c r="DA142" s="57">
        <f t="shared" si="233"/>
        <v>19320656.592046607</v>
      </c>
      <c r="DB142" s="57">
        <f t="shared" si="233"/>
        <v>20074486.877111334</v>
      </c>
      <c r="DC142" s="57">
        <f t="shared" si="233"/>
        <v>20857946.437704958</v>
      </c>
    </row>
    <row r="143" spans="5:107" s="12" customFormat="1" ht="12" customHeight="1">
      <c r="E143" s="1"/>
      <c r="F143" s="1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>
        <f t="shared" ref="U143:AZ143" si="234">IF($E$128=1,MIN(U39,(U39*$C$24+$C$10*$C$23)/($C$23+$C$24)),U39)</f>
        <v>714976.42503882176</v>
      </c>
      <c r="V143" s="57">
        <f t="shared" si="234"/>
        <v>743078.55082741182</v>
      </c>
      <c r="W143" s="57">
        <f t="shared" si="234"/>
        <v>772285.22978192579</v>
      </c>
      <c r="X143" s="57">
        <f t="shared" si="234"/>
        <v>802639.87632964028</v>
      </c>
      <c r="Y143" s="57">
        <f t="shared" si="234"/>
        <v>834187.61130052328</v>
      </c>
      <c r="Z143" s="57">
        <f t="shared" si="234"/>
        <v>866975.32899733807</v>
      </c>
      <c r="AA143" s="57">
        <f t="shared" si="234"/>
        <v>901051.76690193685</v>
      </c>
      <c r="AB143" s="57">
        <f t="shared" si="234"/>
        <v>936467.57812135445</v>
      </c>
      <c r="AC143" s="57">
        <f t="shared" si="234"/>
        <v>973275.40668140003</v>
      </c>
      <c r="AD143" s="57">
        <f t="shared" si="234"/>
        <v>1011529.9657796483</v>
      </c>
      <c r="AE143" s="57">
        <f t="shared" si="234"/>
        <v>1051288.1191141785</v>
      </c>
      <c r="AF143" s="57">
        <f t="shared" si="234"/>
        <v>1092608.9654089259</v>
      </c>
      <c r="AG143" s="57">
        <f t="shared" si="234"/>
        <v>1135553.9262613005</v>
      </c>
      <c r="AH143" s="57">
        <f t="shared" si="234"/>
        <v>1180186.8374426581</v>
      </c>
      <c r="AI143" s="57">
        <f t="shared" si="234"/>
        <v>1226574.0437873304</v>
      </c>
      <c r="AJ143" s="57">
        <f t="shared" si="234"/>
        <v>1274784.4978112648</v>
      </c>
      <c r="AK143" s="57">
        <f t="shared" si="234"/>
        <v>1324889.8622068693</v>
      </c>
      <c r="AL143" s="57">
        <f t="shared" si="234"/>
        <v>1376964.6163664104</v>
      </c>
      <c r="AM143" s="57">
        <f t="shared" si="234"/>
        <v>1431086.1670923191</v>
      </c>
      <c r="AN143" s="57">
        <f t="shared" si="234"/>
        <v>1487334.9636589414</v>
      </c>
      <c r="AO143" s="57">
        <f t="shared" si="234"/>
        <v>1545794.6173968141</v>
      </c>
      <c r="AP143" s="57">
        <f t="shared" si="234"/>
        <v>1606552.0259771766</v>
      </c>
      <c r="AQ143" s="57">
        <f t="shared" si="234"/>
        <v>1669697.5025814904</v>
      </c>
      <c r="AR143" s="57">
        <f t="shared" si="234"/>
        <v>1735324.9101479594</v>
      </c>
      <c r="AS143" s="57">
        <f t="shared" si="234"/>
        <v>1803531.8008946071</v>
      </c>
      <c r="AT143" s="57">
        <f t="shared" si="234"/>
        <v>1874419.5613263033</v>
      </c>
      <c r="AU143" s="57">
        <f t="shared" si="234"/>
        <v>1948093.5629412872</v>
      </c>
      <c r="AV143" s="57">
        <f t="shared" si="234"/>
        <v>2024663.3188612056</v>
      </c>
      <c r="AW143" s="57">
        <f t="shared" si="234"/>
        <v>2104242.6466174913</v>
      </c>
      <c r="AX143" s="57">
        <f t="shared" si="234"/>
        <v>2186949.8373360489</v>
      </c>
      <c r="AY143" s="57">
        <f t="shared" si="234"/>
        <v>2272907.8315717597</v>
      </c>
      <c r="AZ143" s="57">
        <f t="shared" si="234"/>
        <v>2362244.4020541119</v>
      </c>
      <c r="BA143" s="57">
        <f t="shared" ref="BA143:CF143" si="235">IF($E$128=1,MIN(BA39,(BA39*$C$24+$C$10*$C$23)/($C$23+$C$24)),BA39)</f>
        <v>2455092.3436156996</v>
      </c>
      <c r="BB143" s="57">
        <f t="shared" si="235"/>
        <v>2551589.6705858111</v>
      </c>
      <c r="BC143" s="57">
        <f t="shared" si="235"/>
        <v>2651879.8219425865</v>
      </c>
      <c r="BD143" s="57">
        <f t="shared" si="235"/>
        <v>2756111.8745286656</v>
      </c>
      <c r="BE143" s="57">
        <f t="shared" si="235"/>
        <v>2864440.7646472827</v>
      </c>
      <c r="BF143" s="57">
        <f t="shared" si="235"/>
        <v>2977027.5183681645</v>
      </c>
      <c r="BG143" s="57">
        <f t="shared" si="235"/>
        <v>3094039.4908856279</v>
      </c>
      <c r="BH143" s="57">
        <f t="shared" si="235"/>
        <v>3215650.6152846063</v>
      </c>
      <c r="BI143" s="57">
        <f t="shared" si="235"/>
        <v>3342041.6610844429</v>
      </c>
      <c r="BJ143" s="57">
        <f t="shared" si="235"/>
        <v>3473400.5029447228</v>
      </c>
      <c r="BK143" s="57">
        <f t="shared" si="235"/>
        <v>3609922.3999325898</v>
      </c>
      <c r="BL143" s="57">
        <f t="shared" si="235"/>
        <v>3751810.2857666533</v>
      </c>
      <c r="BM143" s="57">
        <f t="shared" si="235"/>
        <v>3899275.0704689091</v>
      </c>
      <c r="BN143" s="57">
        <f t="shared" si="235"/>
        <v>4052535.9538731189</v>
      </c>
      <c r="BO143" s="57">
        <f t="shared" si="235"/>
        <v>4211820.7514555566</v>
      </c>
      <c r="BP143" s="57">
        <f t="shared" si="235"/>
        <v>4377366.2329726201</v>
      </c>
      <c r="BQ143" s="57">
        <f t="shared" si="235"/>
        <v>4549418.474408472</v>
      </c>
      <c r="BR143" s="57">
        <f t="shared" si="235"/>
        <v>4728233.2237560768</v>
      </c>
      <c r="BS143" s="57">
        <f t="shared" si="235"/>
        <v>4914076.2811751598</v>
      </c>
      <c r="BT143" s="57">
        <f t="shared" si="235"/>
        <v>5107223.8940923493</v>
      </c>
      <c r="BU143" s="57">
        <f t="shared" si="235"/>
        <v>5307963.1678306172</v>
      </c>
      <c r="BV143" s="57">
        <f t="shared" si="235"/>
        <v>5515764.8084147498</v>
      </c>
      <c r="BW143" s="57">
        <f t="shared" si="235"/>
        <v>5726994.2582415454</v>
      </c>
      <c r="BX143" s="57">
        <f t="shared" si="235"/>
        <v>5946526.0749176648</v>
      </c>
      <c r="BY143" s="57">
        <f t="shared" si="235"/>
        <v>6174686.5827097073</v>
      </c>
      <c r="BZ143" s="57">
        <f t="shared" si="235"/>
        <v>6411814.932049267</v>
      </c>
      <c r="CA143" s="57">
        <f t="shared" si="235"/>
        <v>6658263.6036649393</v>
      </c>
      <c r="CB143" s="57">
        <f t="shared" si="235"/>
        <v>6914398.9325292017</v>
      </c>
      <c r="CC143" s="57">
        <f t="shared" si="235"/>
        <v>7180601.6523990519</v>
      </c>
      <c r="CD143" s="57">
        <f t="shared" si="235"/>
        <v>7457267.4617597815</v>
      </c>
      <c r="CE143" s="57">
        <f t="shared" si="235"/>
        <v>7744807.6120131267</v>
      </c>
      <c r="CF143" s="57">
        <f t="shared" si="235"/>
        <v>8043649.5187841794</v>
      </c>
      <c r="CG143" s="57">
        <f t="shared" ref="CG143:DC143" si="236">IF($E$128=1,MIN(CG39,(CG39*$C$24+$C$10*$C$23)/($C$23+$C$24)),CG39)</f>
        <v>8354237.3972556656</v>
      </c>
      <c r="CH143" s="57">
        <f t="shared" si="236"/>
        <v>8677032.9224740248</v>
      </c>
      <c r="CI143" s="57">
        <f t="shared" si="236"/>
        <v>9012515.9156088084</v>
      </c>
      <c r="CJ143" s="57">
        <f t="shared" si="236"/>
        <v>9361185.0571854655</v>
      </c>
      <c r="CK143" s="57">
        <f t="shared" si="236"/>
        <v>9723558.6283517517</v>
      </c>
      <c r="CL143" s="57">
        <f t="shared" si="236"/>
        <v>10100175.281279556</v>
      </c>
      <c r="CM143" s="57">
        <f t="shared" si="236"/>
        <v>10491594.839847317</v>
      </c>
      <c r="CN143" s="57">
        <f t="shared" si="236"/>
        <v>10898399.13179338</v>
      </c>
      <c r="CO143" s="57">
        <f t="shared" si="236"/>
        <v>11321192.853576912</v>
      </c>
      <c r="CP143" s="57">
        <f t="shared" si="236"/>
        <v>11760604.469232311</v>
      </c>
      <c r="CQ143" s="57">
        <f t="shared" si="236"/>
        <v>12217287.144553006</v>
      </c>
      <c r="CR143" s="57">
        <f t="shared" si="236"/>
        <v>12691919.717993233</v>
      </c>
      <c r="CS143" s="57">
        <f t="shared" si="236"/>
        <v>13185207.709731314</v>
      </c>
      <c r="CT143" s="57">
        <f t="shared" si="236"/>
        <v>13697884.370393775</v>
      </c>
      <c r="CU143" s="57">
        <f t="shared" si="236"/>
        <v>14230711.770999903</v>
      </c>
      <c r="CV143" s="57">
        <f t="shared" si="236"/>
        <v>14784481.935746301</v>
      </c>
      <c r="CW143" s="57">
        <f t="shared" si="236"/>
        <v>15360018.01931558</v>
      </c>
      <c r="CX143" s="57">
        <f t="shared" si="236"/>
        <v>15958175.530459147</v>
      </c>
      <c r="CY143" s="57">
        <f t="shared" si="236"/>
        <v>16579843.603672832</v>
      </c>
      <c r="CZ143" s="57">
        <f t="shared" si="236"/>
        <v>17225946.320855726</v>
      </c>
      <c r="DA143" s="57">
        <f t="shared" si="236"/>
        <v>17897444.084916756</v>
      </c>
      <c r="DB143" s="57">
        <f t="shared" si="236"/>
        <v>18595335.047370832</v>
      </c>
      <c r="DC143" s="57">
        <f t="shared" si="236"/>
        <v>19320656.592046607</v>
      </c>
    </row>
    <row r="144" spans="5:107" s="12" customFormat="1" ht="12" customHeight="1">
      <c r="E144" s="1"/>
      <c r="F144" s="1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>
        <f t="shared" ref="V144:BA144" si="237">IF($E$128=1,MIN(V40,(V40*$C$24+$C$10*$C$23)/($C$23+$C$24)),V40)</f>
        <v>687937.0798579593</v>
      </c>
      <c r="W144" s="57">
        <f t="shared" si="237"/>
        <v>714976.42503882176</v>
      </c>
      <c r="X144" s="57">
        <f t="shared" si="237"/>
        <v>743078.55082741182</v>
      </c>
      <c r="Y144" s="57">
        <f t="shared" si="237"/>
        <v>772285.22978192568</v>
      </c>
      <c r="Z144" s="57">
        <f t="shared" si="237"/>
        <v>802639.87632964028</v>
      </c>
      <c r="AA144" s="57">
        <f t="shared" si="237"/>
        <v>834187.61130052328</v>
      </c>
      <c r="AB144" s="57">
        <f t="shared" si="237"/>
        <v>866975.32899733807</v>
      </c>
      <c r="AC144" s="57">
        <f t="shared" si="237"/>
        <v>901051.76690193685</v>
      </c>
      <c r="AD144" s="57">
        <f t="shared" si="237"/>
        <v>936467.57812135434</v>
      </c>
      <c r="AE144" s="57">
        <f t="shared" si="237"/>
        <v>973275.40668140003</v>
      </c>
      <c r="AF144" s="57">
        <f t="shared" si="237"/>
        <v>1011529.9657796483</v>
      </c>
      <c r="AG144" s="57">
        <f t="shared" si="237"/>
        <v>1051288.1191141785</v>
      </c>
      <c r="AH144" s="57">
        <f t="shared" si="237"/>
        <v>1092608.9654089259</v>
      </c>
      <c r="AI144" s="57">
        <f t="shared" si="237"/>
        <v>1135553.9262613005</v>
      </c>
      <c r="AJ144" s="57">
        <f t="shared" si="237"/>
        <v>1180186.8374426581</v>
      </c>
      <c r="AK144" s="57">
        <f t="shared" si="237"/>
        <v>1226574.0437873304</v>
      </c>
      <c r="AL144" s="57">
        <f t="shared" si="237"/>
        <v>1274784.4978112648</v>
      </c>
      <c r="AM144" s="57">
        <f t="shared" si="237"/>
        <v>1324889.8622068693</v>
      </c>
      <c r="AN144" s="57">
        <f t="shared" si="237"/>
        <v>1376964.6163664104</v>
      </c>
      <c r="AO144" s="57">
        <f t="shared" si="237"/>
        <v>1431086.1670923191</v>
      </c>
      <c r="AP144" s="57">
        <f t="shared" si="237"/>
        <v>1487334.9636589414</v>
      </c>
      <c r="AQ144" s="57">
        <f t="shared" si="237"/>
        <v>1545794.6173968141</v>
      </c>
      <c r="AR144" s="57">
        <f t="shared" si="237"/>
        <v>1606552.0259771766</v>
      </c>
      <c r="AS144" s="57">
        <f t="shared" si="237"/>
        <v>1669697.5025814904</v>
      </c>
      <c r="AT144" s="57">
        <f t="shared" si="237"/>
        <v>1735324.9101479594</v>
      </c>
      <c r="AU144" s="57">
        <f t="shared" si="237"/>
        <v>1803531.8008946071</v>
      </c>
      <c r="AV144" s="57">
        <f t="shared" si="237"/>
        <v>1874419.5613263033</v>
      </c>
      <c r="AW144" s="57">
        <f t="shared" si="237"/>
        <v>1948093.5629412872</v>
      </c>
      <c r="AX144" s="57">
        <f t="shared" si="237"/>
        <v>2024663.3188612056</v>
      </c>
      <c r="AY144" s="57">
        <f t="shared" si="237"/>
        <v>2104242.6466174913</v>
      </c>
      <c r="AZ144" s="57">
        <f t="shared" si="237"/>
        <v>2186949.8373360489</v>
      </c>
      <c r="BA144" s="57">
        <f t="shared" si="237"/>
        <v>2272907.8315717597</v>
      </c>
      <c r="BB144" s="57">
        <f t="shared" ref="BB144:CG144" si="238">IF($E$128=1,MIN(BB40,(BB40*$C$24+$C$10*$C$23)/($C$23+$C$24)),BB40)</f>
        <v>2362244.4020541119</v>
      </c>
      <c r="BC144" s="57">
        <f t="shared" si="238"/>
        <v>2455092.3436156996</v>
      </c>
      <c r="BD144" s="57">
        <f t="shared" si="238"/>
        <v>2551589.6705858111</v>
      </c>
      <c r="BE144" s="57">
        <f t="shared" si="238"/>
        <v>2651879.8219425865</v>
      </c>
      <c r="BF144" s="57">
        <f t="shared" si="238"/>
        <v>2756111.8745286656</v>
      </c>
      <c r="BG144" s="57">
        <f t="shared" si="238"/>
        <v>2864440.7646472827</v>
      </c>
      <c r="BH144" s="57">
        <f t="shared" si="238"/>
        <v>2977027.5183681645</v>
      </c>
      <c r="BI144" s="57">
        <f t="shared" si="238"/>
        <v>3094039.4908856279</v>
      </c>
      <c r="BJ144" s="57">
        <f t="shared" si="238"/>
        <v>3215650.6152846063</v>
      </c>
      <c r="BK144" s="57">
        <f t="shared" si="238"/>
        <v>3342041.6610844429</v>
      </c>
      <c r="BL144" s="57">
        <f t="shared" si="238"/>
        <v>3473400.5029447228</v>
      </c>
      <c r="BM144" s="57">
        <f t="shared" si="238"/>
        <v>3609922.3999325898</v>
      </c>
      <c r="BN144" s="57">
        <f t="shared" si="238"/>
        <v>3751810.2857666533</v>
      </c>
      <c r="BO144" s="57">
        <f t="shared" si="238"/>
        <v>3899275.0704689091</v>
      </c>
      <c r="BP144" s="57">
        <f t="shared" si="238"/>
        <v>4052535.9538731189</v>
      </c>
      <c r="BQ144" s="57">
        <f t="shared" si="238"/>
        <v>4211820.7514555566</v>
      </c>
      <c r="BR144" s="57">
        <f t="shared" si="238"/>
        <v>4377366.2329726201</v>
      </c>
      <c r="BS144" s="57">
        <f t="shared" si="238"/>
        <v>4549418.474408472</v>
      </c>
      <c r="BT144" s="57">
        <f t="shared" si="238"/>
        <v>4728233.2237560768</v>
      </c>
      <c r="BU144" s="57">
        <f t="shared" si="238"/>
        <v>4914076.2811751598</v>
      </c>
      <c r="BV144" s="57">
        <f t="shared" si="238"/>
        <v>5107223.8940923493</v>
      </c>
      <c r="BW144" s="57">
        <f t="shared" si="238"/>
        <v>5307963.1678306172</v>
      </c>
      <c r="BX144" s="57">
        <f t="shared" si="238"/>
        <v>5515764.8084147498</v>
      </c>
      <c r="BY144" s="57">
        <f t="shared" si="238"/>
        <v>5726994.2582415454</v>
      </c>
      <c r="BZ144" s="57">
        <f t="shared" si="238"/>
        <v>5946526.0749176648</v>
      </c>
      <c r="CA144" s="57">
        <f t="shared" si="238"/>
        <v>6174686.5827097073</v>
      </c>
      <c r="CB144" s="57">
        <f t="shared" si="238"/>
        <v>6411814.932049267</v>
      </c>
      <c r="CC144" s="57">
        <f t="shared" si="238"/>
        <v>6658263.6036649393</v>
      </c>
      <c r="CD144" s="57">
        <f t="shared" si="238"/>
        <v>6914398.9325292017</v>
      </c>
      <c r="CE144" s="57">
        <f t="shared" si="238"/>
        <v>7180601.6523990519</v>
      </c>
      <c r="CF144" s="57">
        <f t="shared" si="238"/>
        <v>7457267.4617597815</v>
      </c>
      <c r="CG144" s="57">
        <f t="shared" si="238"/>
        <v>7744807.6120131267</v>
      </c>
      <c r="CH144" s="57">
        <f t="shared" ref="CH144:DC144" si="239">IF($E$128=1,MIN(CH40,(CH40*$C$24+$C$10*$C$23)/($C$23+$C$24)),CH40)</f>
        <v>8043649.5187841794</v>
      </c>
      <c r="CI144" s="57">
        <f t="shared" si="239"/>
        <v>8354237.3972556656</v>
      </c>
      <c r="CJ144" s="57">
        <f t="shared" si="239"/>
        <v>8677032.9224740248</v>
      </c>
      <c r="CK144" s="57">
        <f t="shared" si="239"/>
        <v>9012515.9156088084</v>
      </c>
      <c r="CL144" s="57">
        <f t="shared" si="239"/>
        <v>9361185.0571854655</v>
      </c>
      <c r="CM144" s="57">
        <f t="shared" si="239"/>
        <v>9723558.6283517517</v>
      </c>
      <c r="CN144" s="57">
        <f t="shared" si="239"/>
        <v>10100175.281279556</v>
      </c>
      <c r="CO144" s="57">
        <f t="shared" si="239"/>
        <v>10491594.839847317</v>
      </c>
      <c r="CP144" s="57">
        <f t="shared" si="239"/>
        <v>10898399.13179338</v>
      </c>
      <c r="CQ144" s="57">
        <f t="shared" si="239"/>
        <v>11321192.853576912</v>
      </c>
      <c r="CR144" s="57">
        <f t="shared" si="239"/>
        <v>11760604.469232311</v>
      </c>
      <c r="CS144" s="57">
        <f t="shared" si="239"/>
        <v>12217287.144553006</v>
      </c>
      <c r="CT144" s="57">
        <f t="shared" si="239"/>
        <v>12691919.717993233</v>
      </c>
      <c r="CU144" s="57">
        <f t="shared" si="239"/>
        <v>13185207.709731314</v>
      </c>
      <c r="CV144" s="57">
        <f t="shared" si="239"/>
        <v>13697884.370393775</v>
      </c>
      <c r="CW144" s="57">
        <f t="shared" si="239"/>
        <v>14230711.770999903</v>
      </c>
      <c r="CX144" s="57">
        <f t="shared" si="239"/>
        <v>14784481.935746301</v>
      </c>
      <c r="CY144" s="57">
        <f t="shared" si="239"/>
        <v>15360018.01931558</v>
      </c>
      <c r="CZ144" s="57">
        <f t="shared" si="239"/>
        <v>15958175.530459147</v>
      </c>
      <c r="DA144" s="57">
        <f t="shared" si="239"/>
        <v>16579843.603672832</v>
      </c>
      <c r="DB144" s="57">
        <f t="shared" si="239"/>
        <v>17225946.320855726</v>
      </c>
      <c r="DC144" s="57">
        <f t="shared" si="239"/>
        <v>17897444.084916756</v>
      </c>
    </row>
    <row r="145" spans="5:107" s="12" customFormat="1" ht="12" customHeight="1">
      <c r="E145" s="1"/>
      <c r="F145" s="1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>
        <f t="shared" ref="W145:BB145" si="240">IF($E$128=1,MIN(W41,(W41*$C$24+$C$10*$C$23)/($C$23+$C$24)),W41)</f>
        <v>661920.32250266068</v>
      </c>
      <c r="X145" s="57">
        <f t="shared" si="240"/>
        <v>687937.07985795918</v>
      </c>
      <c r="Y145" s="57">
        <f t="shared" si="240"/>
        <v>714976.42503882176</v>
      </c>
      <c r="Z145" s="57">
        <f t="shared" si="240"/>
        <v>743078.55082741182</v>
      </c>
      <c r="AA145" s="57">
        <f t="shared" si="240"/>
        <v>772285.22978192568</v>
      </c>
      <c r="AB145" s="57">
        <f t="shared" si="240"/>
        <v>802639.87632964028</v>
      </c>
      <c r="AC145" s="57">
        <f t="shared" si="240"/>
        <v>834187.61130052328</v>
      </c>
      <c r="AD145" s="57">
        <f t="shared" si="240"/>
        <v>866975.32899733807</v>
      </c>
      <c r="AE145" s="57">
        <f t="shared" si="240"/>
        <v>901051.76690193685</v>
      </c>
      <c r="AF145" s="57">
        <f t="shared" si="240"/>
        <v>936467.57812135422</v>
      </c>
      <c r="AG145" s="57">
        <f t="shared" si="240"/>
        <v>973275.40668140003</v>
      </c>
      <c r="AH145" s="57">
        <f t="shared" si="240"/>
        <v>1011529.9657796483</v>
      </c>
      <c r="AI145" s="57">
        <f t="shared" si="240"/>
        <v>1051288.1191141785</v>
      </c>
      <c r="AJ145" s="57">
        <f t="shared" si="240"/>
        <v>1092608.9654089259</v>
      </c>
      <c r="AK145" s="57">
        <f t="shared" si="240"/>
        <v>1135553.9262613005</v>
      </c>
      <c r="AL145" s="57">
        <f t="shared" si="240"/>
        <v>1180186.8374426581</v>
      </c>
      <c r="AM145" s="57">
        <f t="shared" si="240"/>
        <v>1226574.0437873304</v>
      </c>
      <c r="AN145" s="57">
        <f t="shared" si="240"/>
        <v>1274784.4978112648</v>
      </c>
      <c r="AO145" s="57">
        <f t="shared" si="240"/>
        <v>1324889.8622068693</v>
      </c>
      <c r="AP145" s="57">
        <f t="shared" si="240"/>
        <v>1376964.6163664104</v>
      </c>
      <c r="AQ145" s="57">
        <f t="shared" si="240"/>
        <v>1431086.1670923191</v>
      </c>
      <c r="AR145" s="57">
        <f t="shared" si="240"/>
        <v>1487334.9636589414</v>
      </c>
      <c r="AS145" s="57">
        <f t="shared" si="240"/>
        <v>1545794.6173968141</v>
      </c>
      <c r="AT145" s="57">
        <f t="shared" si="240"/>
        <v>1606552.0259771766</v>
      </c>
      <c r="AU145" s="57">
        <f t="shared" si="240"/>
        <v>1669697.5025814904</v>
      </c>
      <c r="AV145" s="57">
        <f t="shared" si="240"/>
        <v>1735324.9101479594</v>
      </c>
      <c r="AW145" s="57">
        <f t="shared" si="240"/>
        <v>1803531.8008946071</v>
      </c>
      <c r="AX145" s="57">
        <f t="shared" si="240"/>
        <v>1874419.5613263033</v>
      </c>
      <c r="AY145" s="57">
        <f t="shared" si="240"/>
        <v>1948093.5629412872</v>
      </c>
      <c r="AZ145" s="57">
        <f t="shared" si="240"/>
        <v>2024663.3188612056</v>
      </c>
      <c r="BA145" s="57">
        <f t="shared" si="240"/>
        <v>2104242.6466174913</v>
      </c>
      <c r="BB145" s="57">
        <f t="shared" si="240"/>
        <v>2186949.8373360489</v>
      </c>
      <c r="BC145" s="57">
        <f t="shared" ref="BC145:CH145" si="241">IF($E$128=1,MIN(BC41,(BC41*$C$24+$C$10*$C$23)/($C$23+$C$24)),BC41)</f>
        <v>2272907.8315717597</v>
      </c>
      <c r="BD145" s="57">
        <f t="shared" si="241"/>
        <v>2362244.4020541119</v>
      </c>
      <c r="BE145" s="57">
        <f t="shared" si="241"/>
        <v>2455092.3436156996</v>
      </c>
      <c r="BF145" s="57">
        <f t="shared" si="241"/>
        <v>2551589.6705858111</v>
      </c>
      <c r="BG145" s="57">
        <f t="shared" si="241"/>
        <v>2651879.8219425865</v>
      </c>
      <c r="BH145" s="57">
        <f t="shared" si="241"/>
        <v>2756111.8745286656</v>
      </c>
      <c r="BI145" s="57">
        <f t="shared" si="241"/>
        <v>2864440.7646472827</v>
      </c>
      <c r="BJ145" s="57">
        <f t="shared" si="241"/>
        <v>2977027.5183681645</v>
      </c>
      <c r="BK145" s="57">
        <f t="shared" si="241"/>
        <v>3094039.4908856279</v>
      </c>
      <c r="BL145" s="57">
        <f t="shared" si="241"/>
        <v>3215650.6152846063</v>
      </c>
      <c r="BM145" s="57">
        <f t="shared" si="241"/>
        <v>3342041.6610844429</v>
      </c>
      <c r="BN145" s="57">
        <f t="shared" si="241"/>
        <v>3473400.5029447228</v>
      </c>
      <c r="BO145" s="57">
        <f t="shared" si="241"/>
        <v>3609922.3999325898</v>
      </c>
      <c r="BP145" s="57">
        <f t="shared" si="241"/>
        <v>3751810.2857666533</v>
      </c>
      <c r="BQ145" s="57">
        <f t="shared" si="241"/>
        <v>3899275.0704689091</v>
      </c>
      <c r="BR145" s="57">
        <f t="shared" si="241"/>
        <v>4052535.9538731189</v>
      </c>
      <c r="BS145" s="57">
        <f t="shared" si="241"/>
        <v>4211820.7514555566</v>
      </c>
      <c r="BT145" s="57">
        <f t="shared" si="241"/>
        <v>4377366.2329726201</v>
      </c>
      <c r="BU145" s="57">
        <f t="shared" si="241"/>
        <v>4549418.474408472</v>
      </c>
      <c r="BV145" s="57">
        <f t="shared" si="241"/>
        <v>4728233.2237560768</v>
      </c>
      <c r="BW145" s="57">
        <f t="shared" si="241"/>
        <v>4914076.2811751598</v>
      </c>
      <c r="BX145" s="57">
        <f t="shared" si="241"/>
        <v>5107223.8940923493</v>
      </c>
      <c r="BY145" s="57">
        <f t="shared" si="241"/>
        <v>5307963.1678306172</v>
      </c>
      <c r="BZ145" s="57">
        <f t="shared" si="241"/>
        <v>5515764.8084147498</v>
      </c>
      <c r="CA145" s="57">
        <f t="shared" si="241"/>
        <v>5726994.2582415454</v>
      </c>
      <c r="CB145" s="57">
        <f t="shared" si="241"/>
        <v>5946526.0749176648</v>
      </c>
      <c r="CC145" s="57">
        <f t="shared" si="241"/>
        <v>6174686.5827097073</v>
      </c>
      <c r="CD145" s="57">
        <f t="shared" si="241"/>
        <v>6411814.932049267</v>
      </c>
      <c r="CE145" s="57">
        <f t="shared" si="241"/>
        <v>6658263.6036649393</v>
      </c>
      <c r="CF145" s="57">
        <f t="shared" si="241"/>
        <v>6914398.9325292017</v>
      </c>
      <c r="CG145" s="57">
        <f t="shared" si="241"/>
        <v>7180601.6523990519</v>
      </c>
      <c r="CH145" s="57">
        <f t="shared" si="241"/>
        <v>7457267.4617597815</v>
      </c>
      <c r="CI145" s="57">
        <f t="shared" ref="CI145:DC145" si="242">IF($E$128=1,MIN(CI41,(CI41*$C$24+$C$10*$C$23)/($C$23+$C$24)),CI41)</f>
        <v>7744807.6120131267</v>
      </c>
      <c r="CJ145" s="57">
        <f t="shared" si="242"/>
        <v>8043649.5187841794</v>
      </c>
      <c r="CK145" s="57">
        <f t="shared" si="242"/>
        <v>8354237.3972556656</v>
      </c>
      <c r="CL145" s="57">
        <f t="shared" si="242"/>
        <v>8677032.9224740248</v>
      </c>
      <c r="CM145" s="57">
        <f t="shared" si="242"/>
        <v>9012515.9156088084</v>
      </c>
      <c r="CN145" s="57">
        <f t="shared" si="242"/>
        <v>9361185.0571854655</v>
      </c>
      <c r="CO145" s="57">
        <f t="shared" si="242"/>
        <v>9723558.6283517517</v>
      </c>
      <c r="CP145" s="57">
        <f t="shared" si="242"/>
        <v>10100175.281279556</v>
      </c>
      <c r="CQ145" s="57">
        <f t="shared" si="242"/>
        <v>10491594.839847317</v>
      </c>
      <c r="CR145" s="57">
        <f t="shared" si="242"/>
        <v>10898399.13179338</v>
      </c>
      <c r="CS145" s="57">
        <f t="shared" si="242"/>
        <v>11321192.853576912</v>
      </c>
      <c r="CT145" s="57">
        <f t="shared" si="242"/>
        <v>11760604.469232311</v>
      </c>
      <c r="CU145" s="57">
        <f t="shared" si="242"/>
        <v>12217287.144553006</v>
      </c>
      <c r="CV145" s="57">
        <f t="shared" si="242"/>
        <v>12691919.717993233</v>
      </c>
      <c r="CW145" s="57">
        <f t="shared" si="242"/>
        <v>13185207.709731314</v>
      </c>
      <c r="CX145" s="57">
        <f t="shared" si="242"/>
        <v>13697884.370393775</v>
      </c>
      <c r="CY145" s="57">
        <f t="shared" si="242"/>
        <v>14230711.770999903</v>
      </c>
      <c r="CZ145" s="57">
        <f t="shared" si="242"/>
        <v>14784481.935746301</v>
      </c>
      <c r="DA145" s="57">
        <f t="shared" si="242"/>
        <v>15360018.01931558</v>
      </c>
      <c r="DB145" s="57">
        <f t="shared" si="242"/>
        <v>15958175.530459147</v>
      </c>
      <c r="DC145" s="57">
        <f t="shared" si="242"/>
        <v>16579843.603672832</v>
      </c>
    </row>
    <row r="146" spans="5:107" s="12" customFormat="1" ht="12" customHeight="1">
      <c r="E146" s="1"/>
      <c r="F146" s="1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>
        <f t="shared" ref="X146:BC146" si="243">IF($E$128=1,MIN(X42,(X42*$C$24+$C$10*$C$23)/($C$23+$C$24)),X42)</f>
        <v>636887.48022201424</v>
      </c>
      <c r="Y146" s="57">
        <f t="shared" si="243"/>
        <v>661920.32250266068</v>
      </c>
      <c r="Z146" s="57">
        <f t="shared" si="243"/>
        <v>687937.07985795906</v>
      </c>
      <c r="AA146" s="57">
        <f t="shared" si="243"/>
        <v>714976.42503882176</v>
      </c>
      <c r="AB146" s="57">
        <f t="shared" si="243"/>
        <v>743078.55082741182</v>
      </c>
      <c r="AC146" s="57">
        <f t="shared" si="243"/>
        <v>772285.22978192568</v>
      </c>
      <c r="AD146" s="57">
        <f t="shared" si="243"/>
        <v>802639.87632964028</v>
      </c>
      <c r="AE146" s="57">
        <f t="shared" si="243"/>
        <v>834187.61130052328</v>
      </c>
      <c r="AF146" s="57">
        <f t="shared" si="243"/>
        <v>866975.32899733807</v>
      </c>
      <c r="AG146" s="57">
        <f t="shared" si="243"/>
        <v>901051.76690193685</v>
      </c>
      <c r="AH146" s="57">
        <f t="shared" si="243"/>
        <v>936467.5781213541</v>
      </c>
      <c r="AI146" s="57">
        <f t="shared" si="243"/>
        <v>973275.40668140003</v>
      </c>
      <c r="AJ146" s="57">
        <f t="shared" si="243"/>
        <v>1011529.9657796483</v>
      </c>
      <c r="AK146" s="57">
        <f t="shared" si="243"/>
        <v>1051288.1191141785</v>
      </c>
      <c r="AL146" s="57">
        <f t="shared" si="243"/>
        <v>1092608.9654089259</v>
      </c>
      <c r="AM146" s="57">
        <f t="shared" si="243"/>
        <v>1135553.9262613005</v>
      </c>
      <c r="AN146" s="57">
        <f t="shared" si="243"/>
        <v>1180186.8374426581</v>
      </c>
      <c r="AO146" s="57">
        <f t="shared" si="243"/>
        <v>1226574.0437873304</v>
      </c>
      <c r="AP146" s="57">
        <f t="shared" si="243"/>
        <v>1274784.4978112648</v>
      </c>
      <c r="AQ146" s="57">
        <f t="shared" si="243"/>
        <v>1324889.8622068693</v>
      </c>
      <c r="AR146" s="57">
        <f t="shared" si="243"/>
        <v>1376964.6163664104</v>
      </c>
      <c r="AS146" s="57">
        <f t="shared" si="243"/>
        <v>1431086.1670923191</v>
      </c>
      <c r="AT146" s="57">
        <f t="shared" si="243"/>
        <v>1487334.9636589414</v>
      </c>
      <c r="AU146" s="57">
        <f t="shared" si="243"/>
        <v>1545794.6173968141</v>
      </c>
      <c r="AV146" s="57">
        <f t="shared" si="243"/>
        <v>1606552.0259771766</v>
      </c>
      <c r="AW146" s="57">
        <f t="shared" si="243"/>
        <v>1669697.5025814904</v>
      </c>
      <c r="AX146" s="57">
        <f t="shared" si="243"/>
        <v>1735324.9101479594</v>
      </c>
      <c r="AY146" s="57">
        <f t="shared" si="243"/>
        <v>1803531.8008946071</v>
      </c>
      <c r="AZ146" s="57">
        <f t="shared" si="243"/>
        <v>1874419.5613263033</v>
      </c>
      <c r="BA146" s="57">
        <f t="shared" si="243"/>
        <v>1948093.5629412872</v>
      </c>
      <c r="BB146" s="57">
        <f t="shared" si="243"/>
        <v>2024663.3188612056</v>
      </c>
      <c r="BC146" s="57">
        <f t="shared" si="243"/>
        <v>2104242.6466174913</v>
      </c>
      <c r="BD146" s="57">
        <f t="shared" ref="BD146:CI146" si="244">IF($E$128=1,MIN(BD42,(BD42*$C$24+$C$10*$C$23)/($C$23+$C$24)),BD42)</f>
        <v>2186949.8373360489</v>
      </c>
      <c r="BE146" s="57">
        <f t="shared" si="244"/>
        <v>2272907.8315717597</v>
      </c>
      <c r="BF146" s="57">
        <f t="shared" si="244"/>
        <v>2362244.4020541119</v>
      </c>
      <c r="BG146" s="57">
        <f t="shared" si="244"/>
        <v>2455092.3436156996</v>
      </c>
      <c r="BH146" s="57">
        <f t="shared" si="244"/>
        <v>2551589.6705858111</v>
      </c>
      <c r="BI146" s="57">
        <f t="shared" si="244"/>
        <v>2651879.8219425865</v>
      </c>
      <c r="BJ146" s="57">
        <f t="shared" si="244"/>
        <v>2756111.8745286656</v>
      </c>
      <c r="BK146" s="57">
        <f t="shared" si="244"/>
        <v>2864440.7646472827</v>
      </c>
      <c r="BL146" s="57">
        <f t="shared" si="244"/>
        <v>2977027.5183681645</v>
      </c>
      <c r="BM146" s="57">
        <f t="shared" si="244"/>
        <v>3094039.4908856279</v>
      </c>
      <c r="BN146" s="57">
        <f t="shared" si="244"/>
        <v>3215650.6152846063</v>
      </c>
      <c r="BO146" s="57">
        <f t="shared" si="244"/>
        <v>3342041.6610844429</v>
      </c>
      <c r="BP146" s="57">
        <f t="shared" si="244"/>
        <v>3473400.5029447228</v>
      </c>
      <c r="BQ146" s="57">
        <f t="shared" si="244"/>
        <v>3609922.3999325898</v>
      </c>
      <c r="BR146" s="57">
        <f t="shared" si="244"/>
        <v>3751810.2857666533</v>
      </c>
      <c r="BS146" s="57">
        <f t="shared" si="244"/>
        <v>3899275.0704689091</v>
      </c>
      <c r="BT146" s="57">
        <f t="shared" si="244"/>
        <v>4052535.9538731189</v>
      </c>
      <c r="BU146" s="57">
        <f t="shared" si="244"/>
        <v>4211820.7514555566</v>
      </c>
      <c r="BV146" s="57">
        <f t="shared" si="244"/>
        <v>4377366.2329726201</v>
      </c>
      <c r="BW146" s="57">
        <f t="shared" si="244"/>
        <v>4549418.474408472</v>
      </c>
      <c r="BX146" s="57">
        <f t="shared" si="244"/>
        <v>4728233.2237560768</v>
      </c>
      <c r="BY146" s="57">
        <f t="shared" si="244"/>
        <v>4914076.2811751598</v>
      </c>
      <c r="BZ146" s="57">
        <f t="shared" si="244"/>
        <v>5107223.8940923493</v>
      </c>
      <c r="CA146" s="57">
        <f t="shared" si="244"/>
        <v>5307963.1678306172</v>
      </c>
      <c r="CB146" s="57">
        <f t="shared" si="244"/>
        <v>5515764.8084147498</v>
      </c>
      <c r="CC146" s="57">
        <f t="shared" si="244"/>
        <v>5726994.2582415454</v>
      </c>
      <c r="CD146" s="57">
        <f t="shared" si="244"/>
        <v>5946526.0749176648</v>
      </c>
      <c r="CE146" s="57">
        <f t="shared" si="244"/>
        <v>6174686.5827097073</v>
      </c>
      <c r="CF146" s="57">
        <f t="shared" si="244"/>
        <v>6411814.932049267</v>
      </c>
      <c r="CG146" s="57">
        <f t="shared" si="244"/>
        <v>6658263.6036649393</v>
      </c>
      <c r="CH146" s="57">
        <f t="shared" si="244"/>
        <v>6914398.9325292017</v>
      </c>
      <c r="CI146" s="57">
        <f t="shared" si="244"/>
        <v>7180601.6523990519</v>
      </c>
      <c r="CJ146" s="57">
        <f t="shared" ref="CJ146:DC146" si="245">IF($E$128=1,MIN(CJ42,(CJ42*$C$24+$C$10*$C$23)/($C$23+$C$24)),CJ42)</f>
        <v>7457267.4617597815</v>
      </c>
      <c r="CK146" s="57">
        <f t="shared" si="245"/>
        <v>7744807.6120131267</v>
      </c>
      <c r="CL146" s="57">
        <f t="shared" si="245"/>
        <v>8043649.5187841794</v>
      </c>
      <c r="CM146" s="57">
        <f t="shared" si="245"/>
        <v>8354237.3972556656</v>
      </c>
      <c r="CN146" s="57">
        <f t="shared" si="245"/>
        <v>8677032.9224740248</v>
      </c>
      <c r="CO146" s="57">
        <f t="shared" si="245"/>
        <v>9012515.9156088084</v>
      </c>
      <c r="CP146" s="57">
        <f t="shared" si="245"/>
        <v>9361185.0571854655</v>
      </c>
      <c r="CQ146" s="57">
        <f t="shared" si="245"/>
        <v>9723558.6283517517</v>
      </c>
      <c r="CR146" s="57">
        <f t="shared" si="245"/>
        <v>10100175.281279556</v>
      </c>
      <c r="CS146" s="57">
        <f t="shared" si="245"/>
        <v>10491594.839847317</v>
      </c>
      <c r="CT146" s="57">
        <f t="shared" si="245"/>
        <v>10898399.13179338</v>
      </c>
      <c r="CU146" s="57">
        <f t="shared" si="245"/>
        <v>11321192.853576912</v>
      </c>
      <c r="CV146" s="57">
        <f t="shared" si="245"/>
        <v>11760604.469232311</v>
      </c>
      <c r="CW146" s="57">
        <f t="shared" si="245"/>
        <v>12217287.144553006</v>
      </c>
      <c r="CX146" s="57">
        <f t="shared" si="245"/>
        <v>12691919.717993233</v>
      </c>
      <c r="CY146" s="57">
        <f t="shared" si="245"/>
        <v>13185207.709731314</v>
      </c>
      <c r="CZ146" s="57">
        <f t="shared" si="245"/>
        <v>13697884.370393775</v>
      </c>
      <c r="DA146" s="57">
        <f t="shared" si="245"/>
        <v>14230711.770999903</v>
      </c>
      <c r="DB146" s="57">
        <f t="shared" si="245"/>
        <v>14784481.935746301</v>
      </c>
      <c r="DC146" s="57">
        <f t="shared" si="245"/>
        <v>15360018.01931558</v>
      </c>
    </row>
    <row r="147" spans="5:107" s="12" customFormat="1" ht="12" customHeight="1">
      <c r="E147" s="1"/>
      <c r="F147" s="1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>
        <f t="shared" ref="Y147:BD147" si="246">IF($E$128=1,MIN(Y43,(Y43*$C$24+$C$10*$C$23)/($C$23+$C$24)),Y43)</f>
        <v>612801.34281103918</v>
      </c>
      <c r="Z147" s="57">
        <f t="shared" si="246"/>
        <v>636887.48022201413</v>
      </c>
      <c r="AA147" s="57">
        <f t="shared" si="246"/>
        <v>661920.32250266068</v>
      </c>
      <c r="AB147" s="57">
        <f t="shared" si="246"/>
        <v>687937.07985795895</v>
      </c>
      <c r="AC147" s="57">
        <f t="shared" si="246"/>
        <v>714976.42503882176</v>
      </c>
      <c r="AD147" s="57">
        <f t="shared" si="246"/>
        <v>743078.55082741182</v>
      </c>
      <c r="AE147" s="57">
        <f t="shared" si="246"/>
        <v>772285.22978192568</v>
      </c>
      <c r="AF147" s="57">
        <f t="shared" si="246"/>
        <v>802639.87632964028</v>
      </c>
      <c r="AG147" s="57">
        <f t="shared" si="246"/>
        <v>834187.61130052328</v>
      </c>
      <c r="AH147" s="57">
        <f t="shared" si="246"/>
        <v>866975.32899733807</v>
      </c>
      <c r="AI147" s="57">
        <f t="shared" si="246"/>
        <v>901051.76690193685</v>
      </c>
      <c r="AJ147" s="57">
        <f t="shared" si="246"/>
        <v>936467.5781213541</v>
      </c>
      <c r="AK147" s="57">
        <f t="shared" si="246"/>
        <v>973275.40668140003</v>
      </c>
      <c r="AL147" s="57">
        <f t="shared" si="246"/>
        <v>1011529.9657796483</v>
      </c>
      <c r="AM147" s="57">
        <f t="shared" si="246"/>
        <v>1051288.1191141785</v>
      </c>
      <c r="AN147" s="57">
        <f t="shared" si="246"/>
        <v>1092608.9654089259</v>
      </c>
      <c r="AO147" s="57">
        <f t="shared" si="246"/>
        <v>1135553.9262613005</v>
      </c>
      <c r="AP147" s="57">
        <f t="shared" si="246"/>
        <v>1180186.8374426581</v>
      </c>
      <c r="AQ147" s="57">
        <f t="shared" si="246"/>
        <v>1226574.0437873304</v>
      </c>
      <c r="AR147" s="57">
        <f t="shared" si="246"/>
        <v>1274784.4978112648</v>
      </c>
      <c r="AS147" s="57">
        <f t="shared" si="246"/>
        <v>1324889.8622068693</v>
      </c>
      <c r="AT147" s="57">
        <f t="shared" si="246"/>
        <v>1376964.6163664104</v>
      </c>
      <c r="AU147" s="57">
        <f t="shared" si="246"/>
        <v>1431086.1670923191</v>
      </c>
      <c r="AV147" s="57">
        <f t="shared" si="246"/>
        <v>1487334.9636589414</v>
      </c>
      <c r="AW147" s="57">
        <f t="shared" si="246"/>
        <v>1545794.6173968141</v>
      </c>
      <c r="AX147" s="57">
        <f t="shared" si="246"/>
        <v>1606552.0259771766</v>
      </c>
      <c r="AY147" s="57">
        <f t="shared" si="246"/>
        <v>1669697.5025814904</v>
      </c>
      <c r="AZ147" s="57">
        <f t="shared" si="246"/>
        <v>1735324.9101479594</v>
      </c>
      <c r="BA147" s="57">
        <f t="shared" si="246"/>
        <v>1803531.8008946071</v>
      </c>
      <c r="BB147" s="57">
        <f t="shared" si="246"/>
        <v>1874419.5613263033</v>
      </c>
      <c r="BC147" s="57">
        <f t="shared" si="246"/>
        <v>1948093.5629412872</v>
      </c>
      <c r="BD147" s="57">
        <f t="shared" si="246"/>
        <v>2024663.3188612056</v>
      </c>
      <c r="BE147" s="57">
        <f t="shared" ref="BE147:CJ147" si="247">IF($E$128=1,MIN(BE43,(BE43*$C$24+$C$10*$C$23)/($C$23+$C$24)),BE43)</f>
        <v>2104242.6466174913</v>
      </c>
      <c r="BF147" s="57">
        <f t="shared" si="247"/>
        <v>2186949.8373360489</v>
      </c>
      <c r="BG147" s="57">
        <f t="shared" si="247"/>
        <v>2272907.8315717597</v>
      </c>
      <c r="BH147" s="57">
        <f t="shared" si="247"/>
        <v>2362244.4020541119</v>
      </c>
      <c r="BI147" s="57">
        <f t="shared" si="247"/>
        <v>2455092.3436156996</v>
      </c>
      <c r="BJ147" s="57">
        <f t="shared" si="247"/>
        <v>2551589.6705858111</v>
      </c>
      <c r="BK147" s="57">
        <f t="shared" si="247"/>
        <v>2651879.8219425865</v>
      </c>
      <c r="BL147" s="57">
        <f t="shared" si="247"/>
        <v>2756111.8745286656</v>
      </c>
      <c r="BM147" s="57">
        <f t="shared" si="247"/>
        <v>2864440.7646472827</v>
      </c>
      <c r="BN147" s="57">
        <f t="shared" si="247"/>
        <v>2977027.5183681645</v>
      </c>
      <c r="BO147" s="57">
        <f t="shared" si="247"/>
        <v>3094039.4908856279</v>
      </c>
      <c r="BP147" s="57">
        <f t="shared" si="247"/>
        <v>3215650.6152846063</v>
      </c>
      <c r="BQ147" s="57">
        <f t="shared" si="247"/>
        <v>3342041.6610844429</v>
      </c>
      <c r="BR147" s="57">
        <f t="shared" si="247"/>
        <v>3473400.5029447228</v>
      </c>
      <c r="BS147" s="57">
        <f t="shared" si="247"/>
        <v>3609922.3999325898</v>
      </c>
      <c r="BT147" s="57">
        <f t="shared" si="247"/>
        <v>3751810.2857666533</v>
      </c>
      <c r="BU147" s="57">
        <f t="shared" si="247"/>
        <v>3899275.0704689091</v>
      </c>
      <c r="BV147" s="57">
        <f t="shared" si="247"/>
        <v>4052535.9538731189</v>
      </c>
      <c r="BW147" s="57">
        <f t="shared" si="247"/>
        <v>4211820.7514555566</v>
      </c>
      <c r="BX147" s="57">
        <f t="shared" si="247"/>
        <v>4377366.2329726201</v>
      </c>
      <c r="BY147" s="57">
        <f t="shared" si="247"/>
        <v>4549418.474408472</v>
      </c>
      <c r="BZ147" s="57">
        <f t="shared" si="247"/>
        <v>4728233.2237560768</v>
      </c>
      <c r="CA147" s="57">
        <f t="shared" si="247"/>
        <v>4914076.2811751598</v>
      </c>
      <c r="CB147" s="57">
        <f t="shared" si="247"/>
        <v>5107223.8940923493</v>
      </c>
      <c r="CC147" s="57">
        <f t="shared" si="247"/>
        <v>5307963.1678306172</v>
      </c>
      <c r="CD147" s="57">
        <f t="shared" si="247"/>
        <v>5515764.8084147498</v>
      </c>
      <c r="CE147" s="57">
        <f t="shared" si="247"/>
        <v>5726994.2582415454</v>
      </c>
      <c r="CF147" s="57">
        <f t="shared" si="247"/>
        <v>5946526.0749176648</v>
      </c>
      <c r="CG147" s="57">
        <f t="shared" si="247"/>
        <v>6174686.5827097073</v>
      </c>
      <c r="CH147" s="57">
        <f t="shared" si="247"/>
        <v>6411814.932049267</v>
      </c>
      <c r="CI147" s="57">
        <f t="shared" si="247"/>
        <v>6658263.6036649393</v>
      </c>
      <c r="CJ147" s="57">
        <f t="shared" si="247"/>
        <v>6914398.9325292017</v>
      </c>
      <c r="CK147" s="57">
        <f t="shared" ref="CK147:DC147" si="248">IF($E$128=1,MIN(CK43,(CK43*$C$24+$C$10*$C$23)/($C$23+$C$24)),CK43)</f>
        <v>7180601.6523990519</v>
      </c>
      <c r="CL147" s="57">
        <f t="shared" si="248"/>
        <v>7457267.4617597815</v>
      </c>
      <c r="CM147" s="57">
        <f t="shared" si="248"/>
        <v>7744807.6120131267</v>
      </c>
      <c r="CN147" s="57">
        <f t="shared" si="248"/>
        <v>8043649.5187841794</v>
      </c>
      <c r="CO147" s="57">
        <f t="shared" si="248"/>
        <v>8354237.3972556656</v>
      </c>
      <c r="CP147" s="57">
        <f t="shared" si="248"/>
        <v>8677032.9224740248</v>
      </c>
      <c r="CQ147" s="57">
        <f t="shared" si="248"/>
        <v>9012515.9156088084</v>
      </c>
      <c r="CR147" s="57">
        <f t="shared" si="248"/>
        <v>9361185.0571854655</v>
      </c>
      <c r="CS147" s="57">
        <f t="shared" si="248"/>
        <v>9723558.6283517517</v>
      </c>
      <c r="CT147" s="57">
        <f t="shared" si="248"/>
        <v>10100175.281279556</v>
      </c>
      <c r="CU147" s="57">
        <f t="shared" si="248"/>
        <v>10491594.839847317</v>
      </c>
      <c r="CV147" s="57">
        <f t="shared" si="248"/>
        <v>10898399.13179338</v>
      </c>
      <c r="CW147" s="57">
        <f t="shared" si="248"/>
        <v>11321192.853576912</v>
      </c>
      <c r="CX147" s="57">
        <f t="shared" si="248"/>
        <v>11760604.469232311</v>
      </c>
      <c r="CY147" s="57">
        <f t="shared" si="248"/>
        <v>12217287.144553006</v>
      </c>
      <c r="CZ147" s="57">
        <f t="shared" si="248"/>
        <v>12691919.717993233</v>
      </c>
      <c r="DA147" s="57">
        <f t="shared" si="248"/>
        <v>13185207.709731314</v>
      </c>
      <c r="DB147" s="57">
        <f t="shared" si="248"/>
        <v>13697884.370393775</v>
      </c>
      <c r="DC147" s="57">
        <f t="shared" si="248"/>
        <v>14230711.770999903</v>
      </c>
    </row>
    <row r="148" spans="5:107" s="12" customFormat="1" ht="12" customHeight="1">
      <c r="E148" s="1"/>
      <c r="F148" s="1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>
        <f t="shared" ref="Z148:BE148" si="249">IF($E$128=1,MIN(Z44,(Z44*$C$24+$C$10*$C$23)/($C$23+$C$24)),Z44)</f>
        <v>589626.10729937325</v>
      </c>
      <c r="AA148" s="57">
        <f t="shared" si="249"/>
        <v>612801.34281103907</v>
      </c>
      <c r="AB148" s="57">
        <f t="shared" si="249"/>
        <v>636887.48022201401</v>
      </c>
      <c r="AC148" s="57">
        <f t="shared" si="249"/>
        <v>661920.32250266068</v>
      </c>
      <c r="AD148" s="57">
        <f t="shared" si="249"/>
        <v>687937.07985795883</v>
      </c>
      <c r="AE148" s="57">
        <f t="shared" si="249"/>
        <v>714976.42503882176</v>
      </c>
      <c r="AF148" s="57">
        <f t="shared" si="249"/>
        <v>743078.55082741182</v>
      </c>
      <c r="AG148" s="57">
        <f t="shared" si="249"/>
        <v>772285.22978192568</v>
      </c>
      <c r="AH148" s="57">
        <f t="shared" si="249"/>
        <v>802639.87632964028</v>
      </c>
      <c r="AI148" s="57">
        <f t="shared" si="249"/>
        <v>834187.61130052328</v>
      </c>
      <c r="AJ148" s="57">
        <f t="shared" si="249"/>
        <v>866975.32899733807</v>
      </c>
      <c r="AK148" s="57">
        <f t="shared" si="249"/>
        <v>901051.76690193685</v>
      </c>
      <c r="AL148" s="57">
        <f t="shared" si="249"/>
        <v>936467.5781213541</v>
      </c>
      <c r="AM148" s="57">
        <f t="shared" si="249"/>
        <v>973275.40668140003</v>
      </c>
      <c r="AN148" s="57">
        <f t="shared" si="249"/>
        <v>1011529.9657796483</v>
      </c>
      <c r="AO148" s="57">
        <f t="shared" si="249"/>
        <v>1051288.1191141785</v>
      </c>
      <c r="AP148" s="57">
        <f t="shared" si="249"/>
        <v>1092608.9654089259</v>
      </c>
      <c r="AQ148" s="57">
        <f t="shared" si="249"/>
        <v>1135553.9262613005</v>
      </c>
      <c r="AR148" s="57">
        <f t="shared" si="249"/>
        <v>1180186.8374426581</v>
      </c>
      <c r="AS148" s="57">
        <f t="shared" si="249"/>
        <v>1226574.0437873304</v>
      </c>
      <c r="AT148" s="57">
        <f t="shared" si="249"/>
        <v>1274784.4978112648</v>
      </c>
      <c r="AU148" s="57">
        <f t="shared" si="249"/>
        <v>1324889.8622068693</v>
      </c>
      <c r="AV148" s="57">
        <f t="shared" si="249"/>
        <v>1376964.6163664104</v>
      </c>
      <c r="AW148" s="57">
        <f t="shared" si="249"/>
        <v>1431086.1670923191</v>
      </c>
      <c r="AX148" s="57">
        <f t="shared" si="249"/>
        <v>1487334.9636589414</v>
      </c>
      <c r="AY148" s="57">
        <f t="shared" si="249"/>
        <v>1545794.6173968141</v>
      </c>
      <c r="AZ148" s="57">
        <f t="shared" si="249"/>
        <v>1606552.0259771766</v>
      </c>
      <c r="BA148" s="57">
        <f t="shared" si="249"/>
        <v>1669697.5025814904</v>
      </c>
      <c r="BB148" s="57">
        <f t="shared" si="249"/>
        <v>1735324.9101479594</v>
      </c>
      <c r="BC148" s="57">
        <f t="shared" si="249"/>
        <v>1803531.8008946071</v>
      </c>
      <c r="BD148" s="57">
        <f t="shared" si="249"/>
        <v>1874419.5613263033</v>
      </c>
      <c r="BE148" s="57">
        <f t="shared" si="249"/>
        <v>1948093.5629412872</v>
      </c>
      <c r="BF148" s="57">
        <f t="shared" ref="BF148:CK148" si="250">IF($E$128=1,MIN(BF44,(BF44*$C$24+$C$10*$C$23)/($C$23+$C$24)),BF44)</f>
        <v>2024663.3188612056</v>
      </c>
      <c r="BG148" s="57">
        <f t="shared" si="250"/>
        <v>2104242.6466174913</v>
      </c>
      <c r="BH148" s="57">
        <f t="shared" si="250"/>
        <v>2186949.8373360489</v>
      </c>
      <c r="BI148" s="57">
        <f t="shared" si="250"/>
        <v>2272907.8315717597</v>
      </c>
      <c r="BJ148" s="57">
        <f t="shared" si="250"/>
        <v>2362244.4020541119</v>
      </c>
      <c r="BK148" s="57">
        <f t="shared" si="250"/>
        <v>2455092.3436156996</v>
      </c>
      <c r="BL148" s="57">
        <f t="shared" si="250"/>
        <v>2551589.6705858111</v>
      </c>
      <c r="BM148" s="57">
        <f t="shared" si="250"/>
        <v>2651879.8219425865</v>
      </c>
      <c r="BN148" s="57">
        <f t="shared" si="250"/>
        <v>2756111.8745286656</v>
      </c>
      <c r="BO148" s="57">
        <f t="shared" si="250"/>
        <v>2864440.7646472827</v>
      </c>
      <c r="BP148" s="57">
        <f t="shared" si="250"/>
        <v>2977027.5183681645</v>
      </c>
      <c r="BQ148" s="57">
        <f t="shared" si="250"/>
        <v>3094039.4908856279</v>
      </c>
      <c r="BR148" s="57">
        <f t="shared" si="250"/>
        <v>3215650.6152846063</v>
      </c>
      <c r="BS148" s="57">
        <f t="shared" si="250"/>
        <v>3342041.6610844429</v>
      </c>
      <c r="BT148" s="57">
        <f t="shared" si="250"/>
        <v>3473400.5029447228</v>
      </c>
      <c r="BU148" s="57">
        <f t="shared" si="250"/>
        <v>3609922.3999325898</v>
      </c>
      <c r="BV148" s="57">
        <f t="shared" si="250"/>
        <v>3751810.2857666533</v>
      </c>
      <c r="BW148" s="57">
        <f t="shared" si="250"/>
        <v>3899275.0704689091</v>
      </c>
      <c r="BX148" s="57">
        <f t="shared" si="250"/>
        <v>4052535.9538731189</v>
      </c>
      <c r="BY148" s="57">
        <f t="shared" si="250"/>
        <v>4211820.7514555566</v>
      </c>
      <c r="BZ148" s="57">
        <f t="shared" si="250"/>
        <v>4377366.2329726201</v>
      </c>
      <c r="CA148" s="57">
        <f t="shared" si="250"/>
        <v>4549418.474408472</v>
      </c>
      <c r="CB148" s="57">
        <f t="shared" si="250"/>
        <v>4728233.2237560768</v>
      </c>
      <c r="CC148" s="57">
        <f t="shared" si="250"/>
        <v>4914076.2811751598</v>
      </c>
      <c r="CD148" s="57">
        <f t="shared" si="250"/>
        <v>5107223.8940923493</v>
      </c>
      <c r="CE148" s="57">
        <f t="shared" si="250"/>
        <v>5307963.1678306172</v>
      </c>
      <c r="CF148" s="57">
        <f t="shared" si="250"/>
        <v>5515764.8084147498</v>
      </c>
      <c r="CG148" s="57">
        <f t="shared" si="250"/>
        <v>5726994.2582415454</v>
      </c>
      <c r="CH148" s="57">
        <f t="shared" si="250"/>
        <v>5946526.0749176648</v>
      </c>
      <c r="CI148" s="57">
        <f t="shared" si="250"/>
        <v>6174686.5827097073</v>
      </c>
      <c r="CJ148" s="57">
        <f t="shared" si="250"/>
        <v>6411814.932049267</v>
      </c>
      <c r="CK148" s="57">
        <f t="shared" si="250"/>
        <v>6658263.6036649393</v>
      </c>
      <c r="CL148" s="57">
        <f t="shared" ref="CL148:DC148" si="251">IF($E$128=1,MIN(CL44,(CL44*$C$24+$C$10*$C$23)/($C$23+$C$24)),CL44)</f>
        <v>6914398.9325292017</v>
      </c>
      <c r="CM148" s="57">
        <f t="shared" si="251"/>
        <v>7180601.6523990519</v>
      </c>
      <c r="CN148" s="57">
        <f t="shared" si="251"/>
        <v>7457267.4617597815</v>
      </c>
      <c r="CO148" s="57">
        <f t="shared" si="251"/>
        <v>7744807.6120131267</v>
      </c>
      <c r="CP148" s="57">
        <f t="shared" si="251"/>
        <v>8043649.5187841794</v>
      </c>
      <c r="CQ148" s="57">
        <f t="shared" si="251"/>
        <v>8354237.3972556656</v>
      </c>
      <c r="CR148" s="57">
        <f t="shared" si="251"/>
        <v>8677032.9224740248</v>
      </c>
      <c r="CS148" s="57">
        <f t="shared" si="251"/>
        <v>9012515.9156088084</v>
      </c>
      <c r="CT148" s="57">
        <f t="shared" si="251"/>
        <v>9361185.0571854655</v>
      </c>
      <c r="CU148" s="57">
        <f t="shared" si="251"/>
        <v>9723558.6283517517</v>
      </c>
      <c r="CV148" s="57">
        <f t="shared" si="251"/>
        <v>10100175.281279556</v>
      </c>
      <c r="CW148" s="57">
        <f t="shared" si="251"/>
        <v>10491594.839847317</v>
      </c>
      <c r="CX148" s="57">
        <f t="shared" si="251"/>
        <v>10898399.13179338</v>
      </c>
      <c r="CY148" s="57">
        <f t="shared" si="251"/>
        <v>11321192.853576912</v>
      </c>
      <c r="CZ148" s="57">
        <f t="shared" si="251"/>
        <v>11760604.469232311</v>
      </c>
      <c r="DA148" s="57">
        <f t="shared" si="251"/>
        <v>12217287.144553006</v>
      </c>
      <c r="DB148" s="57">
        <f t="shared" si="251"/>
        <v>12691919.717993233</v>
      </c>
      <c r="DC148" s="57">
        <f t="shared" si="251"/>
        <v>13185207.709731314</v>
      </c>
    </row>
    <row r="149" spans="5:107" s="12" customFormat="1" ht="12" customHeight="1">
      <c r="E149" s="1"/>
      <c r="F149" s="1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>
        <f t="shared" ref="AA149:BF149" si="252">IF($E$128=1,MIN(AA45,(AA45*$C$24+$C$10*$C$23)/($C$23+$C$24)),AA45)</f>
        <v>567327.32473175181</v>
      </c>
      <c r="AB149" s="57">
        <f t="shared" si="252"/>
        <v>589626.10729937325</v>
      </c>
      <c r="AC149" s="57">
        <f t="shared" si="252"/>
        <v>612801.34281103895</v>
      </c>
      <c r="AD149" s="57">
        <f t="shared" si="252"/>
        <v>636887.48022201401</v>
      </c>
      <c r="AE149" s="57">
        <f t="shared" si="252"/>
        <v>661920.32250266068</v>
      </c>
      <c r="AF149" s="57">
        <f t="shared" si="252"/>
        <v>687937.07985795883</v>
      </c>
      <c r="AG149" s="57">
        <f t="shared" si="252"/>
        <v>714976.42503882176</v>
      </c>
      <c r="AH149" s="57">
        <f t="shared" si="252"/>
        <v>743078.55082741182</v>
      </c>
      <c r="AI149" s="57">
        <f t="shared" si="252"/>
        <v>772285.22978192568</v>
      </c>
      <c r="AJ149" s="57">
        <f t="shared" si="252"/>
        <v>802639.87632964028</v>
      </c>
      <c r="AK149" s="57">
        <f t="shared" si="252"/>
        <v>834187.61130052328</v>
      </c>
      <c r="AL149" s="57">
        <f t="shared" si="252"/>
        <v>866975.32899733807</v>
      </c>
      <c r="AM149" s="57">
        <f t="shared" si="252"/>
        <v>901051.76690193685</v>
      </c>
      <c r="AN149" s="57">
        <f t="shared" si="252"/>
        <v>936467.5781213541</v>
      </c>
      <c r="AO149" s="57">
        <f t="shared" si="252"/>
        <v>973275.40668140003</v>
      </c>
      <c r="AP149" s="57">
        <f t="shared" si="252"/>
        <v>1011529.9657796483</v>
      </c>
      <c r="AQ149" s="57">
        <f t="shared" si="252"/>
        <v>1051288.1191141785</v>
      </c>
      <c r="AR149" s="57">
        <f t="shared" si="252"/>
        <v>1092608.9654089259</v>
      </c>
      <c r="AS149" s="57">
        <f t="shared" si="252"/>
        <v>1135553.9262613005</v>
      </c>
      <c r="AT149" s="57">
        <f t="shared" si="252"/>
        <v>1180186.8374426581</v>
      </c>
      <c r="AU149" s="57">
        <f t="shared" si="252"/>
        <v>1226574.0437873304</v>
      </c>
      <c r="AV149" s="57">
        <f t="shared" si="252"/>
        <v>1274784.4978112648</v>
      </c>
      <c r="AW149" s="57">
        <f t="shared" si="252"/>
        <v>1324889.8622068693</v>
      </c>
      <c r="AX149" s="57">
        <f t="shared" si="252"/>
        <v>1376964.6163664104</v>
      </c>
      <c r="AY149" s="57">
        <f t="shared" si="252"/>
        <v>1431086.1670923191</v>
      </c>
      <c r="AZ149" s="57">
        <f t="shared" si="252"/>
        <v>1487334.9636589414</v>
      </c>
      <c r="BA149" s="57">
        <f t="shared" si="252"/>
        <v>1545794.6173968141</v>
      </c>
      <c r="BB149" s="57">
        <f t="shared" si="252"/>
        <v>1606552.0259771766</v>
      </c>
      <c r="BC149" s="57">
        <f t="shared" si="252"/>
        <v>1669697.5025814904</v>
      </c>
      <c r="BD149" s="57">
        <f t="shared" si="252"/>
        <v>1735324.9101479594</v>
      </c>
      <c r="BE149" s="57">
        <f t="shared" si="252"/>
        <v>1803531.8008946071</v>
      </c>
      <c r="BF149" s="57">
        <f t="shared" si="252"/>
        <v>1874419.5613263033</v>
      </c>
      <c r="BG149" s="57">
        <f t="shared" ref="BG149:CL149" si="253">IF($E$128=1,MIN(BG45,(BG45*$C$24+$C$10*$C$23)/($C$23+$C$24)),BG45)</f>
        <v>1948093.5629412872</v>
      </c>
      <c r="BH149" s="57">
        <f t="shared" si="253"/>
        <v>2024663.3188612056</v>
      </c>
      <c r="BI149" s="57">
        <f t="shared" si="253"/>
        <v>2104242.6466174913</v>
      </c>
      <c r="BJ149" s="57">
        <f t="shared" si="253"/>
        <v>2186949.8373360489</v>
      </c>
      <c r="BK149" s="57">
        <f t="shared" si="253"/>
        <v>2272907.8315717597</v>
      </c>
      <c r="BL149" s="57">
        <f t="shared" si="253"/>
        <v>2362244.4020541119</v>
      </c>
      <c r="BM149" s="57">
        <f t="shared" si="253"/>
        <v>2455092.3436156996</v>
      </c>
      <c r="BN149" s="57">
        <f t="shared" si="253"/>
        <v>2551589.6705858111</v>
      </c>
      <c r="BO149" s="57">
        <f t="shared" si="253"/>
        <v>2651879.8219425865</v>
      </c>
      <c r="BP149" s="57">
        <f t="shared" si="253"/>
        <v>2756111.8745286656</v>
      </c>
      <c r="BQ149" s="57">
        <f t="shared" si="253"/>
        <v>2864440.7646472827</v>
      </c>
      <c r="BR149" s="57">
        <f t="shared" si="253"/>
        <v>2977027.5183681645</v>
      </c>
      <c r="BS149" s="57">
        <f t="shared" si="253"/>
        <v>3094039.4908856279</v>
      </c>
      <c r="BT149" s="57">
        <f t="shared" si="253"/>
        <v>3215650.6152846063</v>
      </c>
      <c r="BU149" s="57">
        <f t="shared" si="253"/>
        <v>3342041.6610844429</v>
      </c>
      <c r="BV149" s="57">
        <f t="shared" si="253"/>
        <v>3473400.5029447228</v>
      </c>
      <c r="BW149" s="57">
        <f t="shared" si="253"/>
        <v>3609922.3999325898</v>
      </c>
      <c r="BX149" s="57">
        <f t="shared" si="253"/>
        <v>3751810.2857666533</v>
      </c>
      <c r="BY149" s="57">
        <f t="shared" si="253"/>
        <v>3899275.0704689091</v>
      </c>
      <c r="BZ149" s="57">
        <f t="shared" si="253"/>
        <v>4052535.9538731189</v>
      </c>
      <c r="CA149" s="57">
        <f t="shared" si="253"/>
        <v>4211820.7514555566</v>
      </c>
      <c r="CB149" s="57">
        <f t="shared" si="253"/>
        <v>4377366.2329726201</v>
      </c>
      <c r="CC149" s="57">
        <f t="shared" si="253"/>
        <v>4549418.474408472</v>
      </c>
      <c r="CD149" s="57">
        <f t="shared" si="253"/>
        <v>4728233.2237560768</v>
      </c>
      <c r="CE149" s="57">
        <f t="shared" si="253"/>
        <v>4914076.2811751598</v>
      </c>
      <c r="CF149" s="57">
        <f t="shared" si="253"/>
        <v>5107223.8940923493</v>
      </c>
      <c r="CG149" s="57">
        <f t="shared" si="253"/>
        <v>5307963.1678306172</v>
      </c>
      <c r="CH149" s="57">
        <f t="shared" si="253"/>
        <v>5515764.8084147498</v>
      </c>
      <c r="CI149" s="57">
        <f t="shared" si="253"/>
        <v>5726994.2582415454</v>
      </c>
      <c r="CJ149" s="57">
        <f t="shared" si="253"/>
        <v>5946526.0749176648</v>
      </c>
      <c r="CK149" s="57">
        <f t="shared" si="253"/>
        <v>6174686.5827097073</v>
      </c>
      <c r="CL149" s="57">
        <f t="shared" si="253"/>
        <v>6411814.932049267</v>
      </c>
      <c r="CM149" s="57">
        <f t="shared" ref="CM149:DC149" si="254">IF($E$128=1,MIN(CM45,(CM45*$C$24+$C$10*$C$23)/($C$23+$C$24)),CM45)</f>
        <v>6658263.6036649393</v>
      </c>
      <c r="CN149" s="57">
        <f t="shared" si="254"/>
        <v>6914398.9325292017</v>
      </c>
      <c r="CO149" s="57">
        <f t="shared" si="254"/>
        <v>7180601.6523990519</v>
      </c>
      <c r="CP149" s="57">
        <f t="shared" si="254"/>
        <v>7457267.4617597815</v>
      </c>
      <c r="CQ149" s="57">
        <f t="shared" si="254"/>
        <v>7744807.6120131267</v>
      </c>
      <c r="CR149" s="57">
        <f t="shared" si="254"/>
        <v>8043649.5187841794</v>
      </c>
      <c r="CS149" s="57">
        <f t="shared" si="254"/>
        <v>8354237.3972556656</v>
      </c>
      <c r="CT149" s="57">
        <f t="shared" si="254"/>
        <v>8677032.9224740248</v>
      </c>
      <c r="CU149" s="57">
        <f t="shared" si="254"/>
        <v>9012515.9156088084</v>
      </c>
      <c r="CV149" s="57">
        <f t="shared" si="254"/>
        <v>9361185.0571854655</v>
      </c>
      <c r="CW149" s="57">
        <f t="shared" si="254"/>
        <v>9723558.6283517517</v>
      </c>
      <c r="CX149" s="57">
        <f t="shared" si="254"/>
        <v>10100175.281279556</v>
      </c>
      <c r="CY149" s="57">
        <f t="shared" si="254"/>
        <v>10491594.839847317</v>
      </c>
      <c r="CZ149" s="57">
        <f t="shared" si="254"/>
        <v>10898399.13179338</v>
      </c>
      <c r="DA149" s="57">
        <f t="shared" si="254"/>
        <v>11321192.853576912</v>
      </c>
      <c r="DB149" s="57">
        <f t="shared" si="254"/>
        <v>11760604.469232311</v>
      </c>
      <c r="DC149" s="57">
        <f t="shared" si="254"/>
        <v>12217287.144553006</v>
      </c>
    </row>
    <row r="150" spans="5:107" s="12" customFormat="1" ht="12" customHeight="1">
      <c r="E150" s="1"/>
      <c r="F150" s="1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>
        <f t="shared" ref="AB150:BG150" si="255">IF($E$128=1,MIN(AB46,(AB46*$C$24+$C$10*$C$23)/($C$23+$C$24)),AB46)</f>
        <v>545871.84896117076</v>
      </c>
      <c r="AC150" s="57">
        <f t="shared" si="255"/>
        <v>567327.32473175181</v>
      </c>
      <c r="AD150" s="57">
        <f t="shared" si="255"/>
        <v>589626.10729937325</v>
      </c>
      <c r="AE150" s="57">
        <f t="shared" si="255"/>
        <v>612801.34281103895</v>
      </c>
      <c r="AF150" s="57">
        <f t="shared" si="255"/>
        <v>636887.48022201401</v>
      </c>
      <c r="AG150" s="57">
        <f t="shared" si="255"/>
        <v>661920.32250266068</v>
      </c>
      <c r="AH150" s="57">
        <f t="shared" si="255"/>
        <v>687937.07985795883</v>
      </c>
      <c r="AI150" s="57">
        <f t="shared" si="255"/>
        <v>714976.42503882176</v>
      </c>
      <c r="AJ150" s="57">
        <f t="shared" si="255"/>
        <v>743078.55082741182</v>
      </c>
      <c r="AK150" s="57">
        <f t="shared" si="255"/>
        <v>772285.22978192568</v>
      </c>
      <c r="AL150" s="57">
        <f t="shared" si="255"/>
        <v>802639.87632964028</v>
      </c>
      <c r="AM150" s="57">
        <f t="shared" si="255"/>
        <v>834187.61130052328</v>
      </c>
      <c r="AN150" s="57">
        <f t="shared" si="255"/>
        <v>866975.32899733807</v>
      </c>
      <c r="AO150" s="57">
        <f t="shared" si="255"/>
        <v>901051.76690193685</v>
      </c>
      <c r="AP150" s="57">
        <f t="shared" si="255"/>
        <v>936467.5781213541</v>
      </c>
      <c r="AQ150" s="57">
        <f t="shared" si="255"/>
        <v>973275.40668140003</v>
      </c>
      <c r="AR150" s="57">
        <f t="shared" si="255"/>
        <v>1011529.9657796483</v>
      </c>
      <c r="AS150" s="57">
        <f t="shared" si="255"/>
        <v>1051288.1191141785</v>
      </c>
      <c r="AT150" s="57">
        <f t="shared" si="255"/>
        <v>1092608.9654089259</v>
      </c>
      <c r="AU150" s="57">
        <f t="shared" si="255"/>
        <v>1135553.9262613005</v>
      </c>
      <c r="AV150" s="57">
        <f t="shared" si="255"/>
        <v>1180186.8374426581</v>
      </c>
      <c r="AW150" s="57">
        <f t="shared" si="255"/>
        <v>1226574.0437873304</v>
      </c>
      <c r="AX150" s="57">
        <f t="shared" si="255"/>
        <v>1274784.4978112648</v>
      </c>
      <c r="AY150" s="57">
        <f t="shared" si="255"/>
        <v>1324889.8622068693</v>
      </c>
      <c r="AZ150" s="57">
        <f t="shared" si="255"/>
        <v>1376964.6163664104</v>
      </c>
      <c r="BA150" s="57">
        <f t="shared" si="255"/>
        <v>1431086.1670923191</v>
      </c>
      <c r="BB150" s="57">
        <f t="shared" si="255"/>
        <v>1487334.9636589414</v>
      </c>
      <c r="BC150" s="57">
        <f t="shared" si="255"/>
        <v>1545794.6173968141</v>
      </c>
      <c r="BD150" s="57">
        <f t="shared" si="255"/>
        <v>1606552.0259771766</v>
      </c>
      <c r="BE150" s="57">
        <f t="shared" si="255"/>
        <v>1669697.5025814904</v>
      </c>
      <c r="BF150" s="57">
        <f t="shared" si="255"/>
        <v>1735324.9101479594</v>
      </c>
      <c r="BG150" s="57">
        <f t="shared" si="255"/>
        <v>1803531.8008946071</v>
      </c>
      <c r="BH150" s="57">
        <f t="shared" ref="BH150:CM150" si="256">IF($E$128=1,MIN(BH46,(BH46*$C$24+$C$10*$C$23)/($C$23+$C$24)),BH46)</f>
        <v>1874419.5613263033</v>
      </c>
      <c r="BI150" s="57">
        <f t="shared" si="256"/>
        <v>1948093.5629412872</v>
      </c>
      <c r="BJ150" s="57">
        <f t="shared" si="256"/>
        <v>2024663.3188612056</v>
      </c>
      <c r="BK150" s="57">
        <f t="shared" si="256"/>
        <v>2104242.6466174913</v>
      </c>
      <c r="BL150" s="57">
        <f t="shared" si="256"/>
        <v>2186949.8373360489</v>
      </c>
      <c r="BM150" s="57">
        <f t="shared" si="256"/>
        <v>2272907.8315717597</v>
      </c>
      <c r="BN150" s="57">
        <f t="shared" si="256"/>
        <v>2362244.4020541119</v>
      </c>
      <c r="BO150" s="57">
        <f t="shared" si="256"/>
        <v>2455092.3436156996</v>
      </c>
      <c r="BP150" s="57">
        <f t="shared" si="256"/>
        <v>2551589.6705858111</v>
      </c>
      <c r="BQ150" s="57">
        <f t="shared" si="256"/>
        <v>2651879.8219425865</v>
      </c>
      <c r="BR150" s="57">
        <f t="shared" si="256"/>
        <v>2756111.8745286656</v>
      </c>
      <c r="BS150" s="57">
        <f t="shared" si="256"/>
        <v>2864440.7646472827</v>
      </c>
      <c r="BT150" s="57">
        <f t="shared" si="256"/>
        <v>2977027.5183681645</v>
      </c>
      <c r="BU150" s="57">
        <f t="shared" si="256"/>
        <v>3094039.4908856279</v>
      </c>
      <c r="BV150" s="57">
        <f t="shared" si="256"/>
        <v>3215650.6152846063</v>
      </c>
      <c r="BW150" s="57">
        <f t="shared" si="256"/>
        <v>3342041.6610844429</v>
      </c>
      <c r="BX150" s="57">
        <f t="shared" si="256"/>
        <v>3473400.5029447228</v>
      </c>
      <c r="BY150" s="57">
        <f t="shared" si="256"/>
        <v>3609922.3999325898</v>
      </c>
      <c r="BZ150" s="57">
        <f t="shared" si="256"/>
        <v>3751810.2857666533</v>
      </c>
      <c r="CA150" s="57">
        <f t="shared" si="256"/>
        <v>3899275.0704689091</v>
      </c>
      <c r="CB150" s="57">
        <f t="shared" si="256"/>
        <v>4052535.9538731189</v>
      </c>
      <c r="CC150" s="57">
        <f t="shared" si="256"/>
        <v>4211820.7514555566</v>
      </c>
      <c r="CD150" s="57">
        <f t="shared" si="256"/>
        <v>4377366.2329726201</v>
      </c>
      <c r="CE150" s="57">
        <f t="shared" si="256"/>
        <v>4549418.474408472</v>
      </c>
      <c r="CF150" s="57">
        <f t="shared" si="256"/>
        <v>4728233.2237560768</v>
      </c>
      <c r="CG150" s="57">
        <f t="shared" si="256"/>
        <v>4914076.2811751598</v>
      </c>
      <c r="CH150" s="57">
        <f t="shared" si="256"/>
        <v>5107223.8940923493</v>
      </c>
      <c r="CI150" s="57">
        <f t="shared" si="256"/>
        <v>5307963.1678306172</v>
      </c>
      <c r="CJ150" s="57">
        <f t="shared" si="256"/>
        <v>5515764.8084147498</v>
      </c>
      <c r="CK150" s="57">
        <f t="shared" si="256"/>
        <v>5726994.2582415454</v>
      </c>
      <c r="CL150" s="57">
        <f t="shared" si="256"/>
        <v>5946526.0749176648</v>
      </c>
      <c r="CM150" s="57">
        <f t="shared" si="256"/>
        <v>6174686.5827097073</v>
      </c>
      <c r="CN150" s="57">
        <f t="shared" ref="CN150:DC150" si="257">IF($E$128=1,MIN(CN46,(CN46*$C$24+$C$10*$C$23)/($C$23+$C$24)),CN46)</f>
        <v>6411814.932049267</v>
      </c>
      <c r="CO150" s="57">
        <f t="shared" si="257"/>
        <v>6658263.6036649393</v>
      </c>
      <c r="CP150" s="57">
        <f t="shared" si="257"/>
        <v>6914398.9325292017</v>
      </c>
      <c r="CQ150" s="57">
        <f t="shared" si="257"/>
        <v>7180601.6523990519</v>
      </c>
      <c r="CR150" s="57">
        <f t="shared" si="257"/>
        <v>7457267.4617597815</v>
      </c>
      <c r="CS150" s="57">
        <f t="shared" si="257"/>
        <v>7744807.6120131267</v>
      </c>
      <c r="CT150" s="57">
        <f t="shared" si="257"/>
        <v>8043649.5187841794</v>
      </c>
      <c r="CU150" s="57">
        <f t="shared" si="257"/>
        <v>8354237.3972556656</v>
      </c>
      <c r="CV150" s="57">
        <f t="shared" si="257"/>
        <v>8677032.9224740248</v>
      </c>
      <c r="CW150" s="57">
        <f t="shared" si="257"/>
        <v>9012515.9156088084</v>
      </c>
      <c r="CX150" s="57">
        <f t="shared" si="257"/>
        <v>9361185.0571854655</v>
      </c>
      <c r="CY150" s="57">
        <f t="shared" si="257"/>
        <v>9723558.6283517517</v>
      </c>
      <c r="CZ150" s="57">
        <f t="shared" si="257"/>
        <v>10100175.281279556</v>
      </c>
      <c r="DA150" s="57">
        <f t="shared" si="257"/>
        <v>10491594.839847317</v>
      </c>
      <c r="DB150" s="57">
        <f t="shared" si="257"/>
        <v>10898399.13179338</v>
      </c>
      <c r="DC150" s="57">
        <f t="shared" si="257"/>
        <v>11321192.853576912</v>
      </c>
    </row>
    <row r="151" spans="5:107" s="12" customFormat="1" ht="12" customHeight="1">
      <c r="E151" s="1"/>
      <c r="F151" s="1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>
        <f t="shared" ref="AC151:BH151" si="258">IF($E$128=1,MIN(AC47,(AC47*$C$24+$C$10*$C$23)/($C$23+$C$24)),AC47)</f>
        <v>525227.78737861547</v>
      </c>
      <c r="AD151" s="57">
        <f t="shared" si="258"/>
        <v>545871.84896117065</v>
      </c>
      <c r="AE151" s="57">
        <f t="shared" si="258"/>
        <v>567327.32473175181</v>
      </c>
      <c r="AF151" s="57">
        <f t="shared" si="258"/>
        <v>589626.10729937325</v>
      </c>
      <c r="AG151" s="57">
        <f t="shared" si="258"/>
        <v>612801.34281103895</v>
      </c>
      <c r="AH151" s="57">
        <f t="shared" si="258"/>
        <v>636887.48022201401</v>
      </c>
      <c r="AI151" s="57">
        <f t="shared" si="258"/>
        <v>661920.32250266068</v>
      </c>
      <c r="AJ151" s="57">
        <f t="shared" si="258"/>
        <v>687937.07985795883</v>
      </c>
      <c r="AK151" s="57">
        <f t="shared" si="258"/>
        <v>714976.42503882176</v>
      </c>
      <c r="AL151" s="57">
        <f t="shared" si="258"/>
        <v>743078.55082741182</v>
      </c>
      <c r="AM151" s="57">
        <f t="shared" si="258"/>
        <v>772285.22978192568</v>
      </c>
      <c r="AN151" s="57">
        <f t="shared" si="258"/>
        <v>802639.87632964028</v>
      </c>
      <c r="AO151" s="57">
        <f t="shared" si="258"/>
        <v>834187.61130052328</v>
      </c>
      <c r="AP151" s="57">
        <f t="shared" si="258"/>
        <v>866975.32899733807</v>
      </c>
      <c r="AQ151" s="57">
        <f t="shared" si="258"/>
        <v>901051.76690193685</v>
      </c>
      <c r="AR151" s="57">
        <f t="shared" si="258"/>
        <v>936467.5781213541</v>
      </c>
      <c r="AS151" s="57">
        <f t="shared" si="258"/>
        <v>973275.40668140003</v>
      </c>
      <c r="AT151" s="57">
        <f t="shared" si="258"/>
        <v>1011529.9657796483</v>
      </c>
      <c r="AU151" s="57">
        <f t="shared" si="258"/>
        <v>1051288.1191141785</v>
      </c>
      <c r="AV151" s="57">
        <f t="shared" si="258"/>
        <v>1092608.9654089259</v>
      </c>
      <c r="AW151" s="57">
        <f t="shared" si="258"/>
        <v>1135553.9262613005</v>
      </c>
      <c r="AX151" s="57">
        <f t="shared" si="258"/>
        <v>1180186.8374426581</v>
      </c>
      <c r="AY151" s="57">
        <f t="shared" si="258"/>
        <v>1226574.0437873304</v>
      </c>
      <c r="AZ151" s="57">
        <f t="shared" si="258"/>
        <v>1274784.4978112648</v>
      </c>
      <c r="BA151" s="57">
        <f t="shared" si="258"/>
        <v>1324889.8622068693</v>
      </c>
      <c r="BB151" s="57">
        <f t="shared" si="258"/>
        <v>1376964.6163664104</v>
      </c>
      <c r="BC151" s="57">
        <f t="shared" si="258"/>
        <v>1431086.1670923191</v>
      </c>
      <c r="BD151" s="57">
        <f t="shared" si="258"/>
        <v>1487334.9636589414</v>
      </c>
      <c r="BE151" s="57">
        <f t="shared" si="258"/>
        <v>1545794.6173968141</v>
      </c>
      <c r="BF151" s="57">
        <f t="shared" si="258"/>
        <v>1606552.0259771766</v>
      </c>
      <c r="BG151" s="57">
        <f t="shared" si="258"/>
        <v>1669697.5025814904</v>
      </c>
      <c r="BH151" s="57">
        <f t="shared" si="258"/>
        <v>1735324.9101479594</v>
      </c>
      <c r="BI151" s="57">
        <f t="shared" ref="BI151:CN151" si="259">IF($E$128=1,MIN(BI47,(BI47*$C$24+$C$10*$C$23)/($C$23+$C$24)),BI47)</f>
        <v>1803531.8008946071</v>
      </c>
      <c r="BJ151" s="57">
        <f t="shared" si="259"/>
        <v>1874419.5613263033</v>
      </c>
      <c r="BK151" s="57">
        <f t="shared" si="259"/>
        <v>1948093.5629412872</v>
      </c>
      <c r="BL151" s="57">
        <f t="shared" si="259"/>
        <v>2024663.3188612056</v>
      </c>
      <c r="BM151" s="57">
        <f t="shared" si="259"/>
        <v>2104242.6466174913</v>
      </c>
      <c r="BN151" s="57">
        <f t="shared" si="259"/>
        <v>2186949.8373360489</v>
      </c>
      <c r="BO151" s="57">
        <f t="shared" si="259"/>
        <v>2272907.8315717597</v>
      </c>
      <c r="BP151" s="57">
        <f t="shared" si="259"/>
        <v>2362244.4020541119</v>
      </c>
      <c r="BQ151" s="57">
        <f t="shared" si="259"/>
        <v>2455092.3436156996</v>
      </c>
      <c r="BR151" s="57">
        <f t="shared" si="259"/>
        <v>2551589.6705858111</v>
      </c>
      <c r="BS151" s="57">
        <f t="shared" si="259"/>
        <v>2651879.8219425865</v>
      </c>
      <c r="BT151" s="57">
        <f t="shared" si="259"/>
        <v>2756111.8745286656</v>
      </c>
      <c r="BU151" s="57">
        <f t="shared" si="259"/>
        <v>2864440.7646472827</v>
      </c>
      <c r="BV151" s="57">
        <f t="shared" si="259"/>
        <v>2977027.5183681645</v>
      </c>
      <c r="BW151" s="57">
        <f t="shared" si="259"/>
        <v>3094039.4908856279</v>
      </c>
      <c r="BX151" s="57">
        <f t="shared" si="259"/>
        <v>3215650.6152846063</v>
      </c>
      <c r="BY151" s="57">
        <f t="shared" si="259"/>
        <v>3342041.6610844429</v>
      </c>
      <c r="BZ151" s="57">
        <f t="shared" si="259"/>
        <v>3473400.5029447228</v>
      </c>
      <c r="CA151" s="57">
        <f t="shared" si="259"/>
        <v>3609922.3999325898</v>
      </c>
      <c r="CB151" s="57">
        <f t="shared" si="259"/>
        <v>3751810.2857666533</v>
      </c>
      <c r="CC151" s="57">
        <f t="shared" si="259"/>
        <v>3899275.0704689091</v>
      </c>
      <c r="CD151" s="57">
        <f t="shared" si="259"/>
        <v>4052535.9538731189</v>
      </c>
      <c r="CE151" s="57">
        <f t="shared" si="259"/>
        <v>4211820.7514555566</v>
      </c>
      <c r="CF151" s="57">
        <f t="shared" si="259"/>
        <v>4377366.2329726201</v>
      </c>
      <c r="CG151" s="57">
        <f t="shared" si="259"/>
        <v>4549418.474408472</v>
      </c>
      <c r="CH151" s="57">
        <f t="shared" si="259"/>
        <v>4728233.2237560768</v>
      </c>
      <c r="CI151" s="57">
        <f t="shared" si="259"/>
        <v>4914076.2811751598</v>
      </c>
      <c r="CJ151" s="57">
        <f t="shared" si="259"/>
        <v>5107223.8940923493</v>
      </c>
      <c r="CK151" s="57">
        <f t="shared" si="259"/>
        <v>5307963.1678306172</v>
      </c>
      <c r="CL151" s="57">
        <f t="shared" si="259"/>
        <v>5515764.8084147498</v>
      </c>
      <c r="CM151" s="57">
        <f t="shared" si="259"/>
        <v>5726994.2582415454</v>
      </c>
      <c r="CN151" s="57">
        <f t="shared" si="259"/>
        <v>5946526.0749176648</v>
      </c>
      <c r="CO151" s="57">
        <f t="shared" ref="CO151:DC151" si="260">IF($E$128=1,MIN(CO47,(CO47*$C$24+$C$10*$C$23)/($C$23+$C$24)),CO47)</f>
        <v>6174686.5827097073</v>
      </c>
      <c r="CP151" s="57">
        <f t="shared" si="260"/>
        <v>6411814.932049267</v>
      </c>
      <c r="CQ151" s="57">
        <f t="shared" si="260"/>
        <v>6658263.6036649393</v>
      </c>
      <c r="CR151" s="57">
        <f t="shared" si="260"/>
        <v>6914398.9325292017</v>
      </c>
      <c r="CS151" s="57">
        <f t="shared" si="260"/>
        <v>7180601.6523990519</v>
      </c>
      <c r="CT151" s="57">
        <f t="shared" si="260"/>
        <v>7457267.4617597815</v>
      </c>
      <c r="CU151" s="57">
        <f t="shared" si="260"/>
        <v>7744807.6120131267</v>
      </c>
      <c r="CV151" s="57">
        <f t="shared" si="260"/>
        <v>8043649.5187841794</v>
      </c>
      <c r="CW151" s="57">
        <f t="shared" si="260"/>
        <v>8354237.3972556656</v>
      </c>
      <c r="CX151" s="57">
        <f t="shared" si="260"/>
        <v>8677032.9224740248</v>
      </c>
      <c r="CY151" s="57">
        <f t="shared" si="260"/>
        <v>9012515.9156088084</v>
      </c>
      <c r="CZ151" s="57">
        <f t="shared" si="260"/>
        <v>9361185.0571854655</v>
      </c>
      <c r="DA151" s="57">
        <f t="shared" si="260"/>
        <v>9723558.6283517517</v>
      </c>
      <c r="DB151" s="57">
        <f t="shared" si="260"/>
        <v>10100175.281279556</v>
      </c>
      <c r="DC151" s="57">
        <f t="shared" si="260"/>
        <v>10491594.839847317</v>
      </c>
    </row>
    <row r="152" spans="5:107" s="12" customFormat="1" ht="12" customHeight="1">
      <c r="E152" s="1"/>
      <c r="F152" s="1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>
        <f t="shared" ref="AD152:BI152" si="261">IF($E$128=1,MIN(AD48,(AD48*$C$24+$C$10*$C$23)/($C$23+$C$24)),AD48)</f>
        <v>505364.45350611769</v>
      </c>
      <c r="AE152" s="57">
        <f t="shared" si="261"/>
        <v>525227.78737861547</v>
      </c>
      <c r="AF152" s="57">
        <f t="shared" si="261"/>
        <v>545871.84896117053</v>
      </c>
      <c r="AG152" s="57">
        <f t="shared" si="261"/>
        <v>567327.32473175181</v>
      </c>
      <c r="AH152" s="57">
        <f t="shared" si="261"/>
        <v>589626.10729937325</v>
      </c>
      <c r="AI152" s="57">
        <f t="shared" si="261"/>
        <v>612801.34281103895</v>
      </c>
      <c r="AJ152" s="57">
        <f t="shared" si="261"/>
        <v>636887.48022201401</v>
      </c>
      <c r="AK152" s="57">
        <f t="shared" si="261"/>
        <v>661920.32250266068</v>
      </c>
      <c r="AL152" s="57">
        <f t="shared" si="261"/>
        <v>687937.07985795883</v>
      </c>
      <c r="AM152" s="57">
        <f t="shared" si="261"/>
        <v>714976.42503882176</v>
      </c>
      <c r="AN152" s="57">
        <f t="shared" si="261"/>
        <v>743078.55082741182</v>
      </c>
      <c r="AO152" s="57">
        <f t="shared" si="261"/>
        <v>772285.22978192568</v>
      </c>
      <c r="AP152" s="57">
        <f t="shared" si="261"/>
        <v>802639.87632964028</v>
      </c>
      <c r="AQ152" s="57">
        <f t="shared" si="261"/>
        <v>834187.61130052328</v>
      </c>
      <c r="AR152" s="57">
        <f t="shared" si="261"/>
        <v>866975.32899733807</v>
      </c>
      <c r="AS152" s="57">
        <f t="shared" si="261"/>
        <v>901051.76690193685</v>
      </c>
      <c r="AT152" s="57">
        <f t="shared" si="261"/>
        <v>936467.5781213541</v>
      </c>
      <c r="AU152" s="57">
        <f t="shared" si="261"/>
        <v>973275.40668140003</v>
      </c>
      <c r="AV152" s="57">
        <f t="shared" si="261"/>
        <v>1011529.9657796483</v>
      </c>
      <c r="AW152" s="57">
        <f t="shared" si="261"/>
        <v>1051288.1191141785</v>
      </c>
      <c r="AX152" s="57">
        <f t="shared" si="261"/>
        <v>1092608.9654089259</v>
      </c>
      <c r="AY152" s="57">
        <f t="shared" si="261"/>
        <v>1135553.9262613005</v>
      </c>
      <c r="AZ152" s="57">
        <f t="shared" si="261"/>
        <v>1180186.8374426581</v>
      </c>
      <c r="BA152" s="57">
        <f t="shared" si="261"/>
        <v>1226574.0437873304</v>
      </c>
      <c r="BB152" s="57">
        <f t="shared" si="261"/>
        <v>1274784.4978112648</v>
      </c>
      <c r="BC152" s="57">
        <f t="shared" si="261"/>
        <v>1324889.8622068693</v>
      </c>
      <c r="BD152" s="57">
        <f t="shared" si="261"/>
        <v>1376964.6163664104</v>
      </c>
      <c r="BE152" s="57">
        <f t="shared" si="261"/>
        <v>1431086.1670923191</v>
      </c>
      <c r="BF152" s="57">
        <f t="shared" si="261"/>
        <v>1487334.9636589414</v>
      </c>
      <c r="BG152" s="57">
        <f t="shared" si="261"/>
        <v>1545794.6173968141</v>
      </c>
      <c r="BH152" s="57">
        <f t="shared" si="261"/>
        <v>1606552.0259771766</v>
      </c>
      <c r="BI152" s="57">
        <f t="shared" si="261"/>
        <v>1669697.5025814904</v>
      </c>
      <c r="BJ152" s="57">
        <f t="shared" ref="BJ152:CO152" si="262">IF($E$128=1,MIN(BJ48,(BJ48*$C$24+$C$10*$C$23)/($C$23+$C$24)),BJ48)</f>
        <v>1735324.9101479594</v>
      </c>
      <c r="BK152" s="57">
        <f t="shared" si="262"/>
        <v>1803531.8008946071</v>
      </c>
      <c r="BL152" s="57">
        <f t="shared" si="262"/>
        <v>1874419.5613263033</v>
      </c>
      <c r="BM152" s="57">
        <f t="shared" si="262"/>
        <v>1948093.5629412872</v>
      </c>
      <c r="BN152" s="57">
        <f t="shared" si="262"/>
        <v>2024663.3188612056</v>
      </c>
      <c r="BO152" s="57">
        <f t="shared" si="262"/>
        <v>2104242.6466174913</v>
      </c>
      <c r="BP152" s="57">
        <f t="shared" si="262"/>
        <v>2186949.8373360489</v>
      </c>
      <c r="BQ152" s="57">
        <f t="shared" si="262"/>
        <v>2272907.8315717597</v>
      </c>
      <c r="BR152" s="57">
        <f t="shared" si="262"/>
        <v>2362244.4020541119</v>
      </c>
      <c r="BS152" s="57">
        <f t="shared" si="262"/>
        <v>2455092.3436156996</v>
      </c>
      <c r="BT152" s="57">
        <f t="shared" si="262"/>
        <v>2551589.6705858111</v>
      </c>
      <c r="BU152" s="57">
        <f t="shared" si="262"/>
        <v>2651879.8219425865</v>
      </c>
      <c r="BV152" s="57">
        <f t="shared" si="262"/>
        <v>2756111.8745286656</v>
      </c>
      <c r="BW152" s="57">
        <f t="shared" si="262"/>
        <v>2864440.7646472827</v>
      </c>
      <c r="BX152" s="57">
        <f t="shared" si="262"/>
        <v>2977027.5183681645</v>
      </c>
      <c r="BY152" s="57">
        <f t="shared" si="262"/>
        <v>3094039.4908856279</v>
      </c>
      <c r="BZ152" s="57">
        <f t="shared" si="262"/>
        <v>3215650.6152846063</v>
      </c>
      <c r="CA152" s="57">
        <f t="shared" si="262"/>
        <v>3342041.6610844429</v>
      </c>
      <c r="CB152" s="57">
        <f t="shared" si="262"/>
        <v>3473400.5029447228</v>
      </c>
      <c r="CC152" s="57">
        <f t="shared" si="262"/>
        <v>3609922.3999325898</v>
      </c>
      <c r="CD152" s="57">
        <f t="shared" si="262"/>
        <v>3751810.2857666533</v>
      </c>
      <c r="CE152" s="57">
        <f t="shared" si="262"/>
        <v>3899275.0704689091</v>
      </c>
      <c r="CF152" s="57">
        <f t="shared" si="262"/>
        <v>4052535.9538731189</v>
      </c>
      <c r="CG152" s="57">
        <f t="shared" si="262"/>
        <v>4211820.7514555566</v>
      </c>
      <c r="CH152" s="57">
        <f t="shared" si="262"/>
        <v>4377366.2329726201</v>
      </c>
      <c r="CI152" s="57">
        <f t="shared" si="262"/>
        <v>4549418.474408472</v>
      </c>
      <c r="CJ152" s="57">
        <f t="shared" si="262"/>
        <v>4728233.2237560768</v>
      </c>
      <c r="CK152" s="57">
        <f t="shared" si="262"/>
        <v>4914076.2811751598</v>
      </c>
      <c r="CL152" s="57">
        <f t="shared" si="262"/>
        <v>5107223.8940923493</v>
      </c>
      <c r="CM152" s="57">
        <f t="shared" si="262"/>
        <v>5307963.1678306172</v>
      </c>
      <c r="CN152" s="57">
        <f t="shared" si="262"/>
        <v>5515764.8084147498</v>
      </c>
      <c r="CO152" s="57">
        <f t="shared" si="262"/>
        <v>5726994.2582415454</v>
      </c>
      <c r="CP152" s="57">
        <f t="shared" ref="CP152:DC152" si="263">IF($E$128=1,MIN(CP48,(CP48*$C$24+$C$10*$C$23)/($C$23+$C$24)),CP48)</f>
        <v>5946526.0749176648</v>
      </c>
      <c r="CQ152" s="57">
        <f t="shared" si="263"/>
        <v>6174686.5827097073</v>
      </c>
      <c r="CR152" s="57">
        <f t="shared" si="263"/>
        <v>6411814.932049267</v>
      </c>
      <c r="CS152" s="57">
        <f t="shared" si="263"/>
        <v>6658263.6036649393</v>
      </c>
      <c r="CT152" s="57">
        <f t="shared" si="263"/>
        <v>6914398.9325292017</v>
      </c>
      <c r="CU152" s="57">
        <f t="shared" si="263"/>
        <v>7180601.6523990519</v>
      </c>
      <c r="CV152" s="57">
        <f t="shared" si="263"/>
        <v>7457267.4617597815</v>
      </c>
      <c r="CW152" s="57">
        <f t="shared" si="263"/>
        <v>7744807.6120131267</v>
      </c>
      <c r="CX152" s="57">
        <f t="shared" si="263"/>
        <v>8043649.5187841794</v>
      </c>
      <c r="CY152" s="57">
        <f t="shared" si="263"/>
        <v>8354237.3972556656</v>
      </c>
      <c r="CZ152" s="57">
        <f t="shared" si="263"/>
        <v>8677032.9224740248</v>
      </c>
      <c r="DA152" s="57">
        <f t="shared" si="263"/>
        <v>9012515.9156088084</v>
      </c>
      <c r="DB152" s="57">
        <f t="shared" si="263"/>
        <v>9361185.0571854655</v>
      </c>
      <c r="DC152" s="57">
        <f t="shared" si="263"/>
        <v>9723558.6283517517</v>
      </c>
    </row>
    <row r="153" spans="5:107" s="12" customFormat="1" ht="12" customHeight="1">
      <c r="E153" s="1"/>
      <c r="F153" s="1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>
        <f t="shared" ref="AE153:BJ153" si="264">IF($E$128=1,MIN(AE49,(AE49*$C$24+$C$10*$C$23)/($C$23+$C$24)),AE49)</f>
        <v>486252.3213826734</v>
      </c>
      <c r="AF153" s="57">
        <f t="shared" si="264"/>
        <v>505364.45350611769</v>
      </c>
      <c r="AG153" s="57">
        <f t="shared" si="264"/>
        <v>525227.78737861547</v>
      </c>
      <c r="AH153" s="57">
        <f t="shared" si="264"/>
        <v>545871.84896117041</v>
      </c>
      <c r="AI153" s="57">
        <f t="shared" si="264"/>
        <v>567327.32473175181</v>
      </c>
      <c r="AJ153" s="57">
        <f t="shared" si="264"/>
        <v>589626.10729937325</v>
      </c>
      <c r="AK153" s="57">
        <f t="shared" si="264"/>
        <v>612801.34281103895</v>
      </c>
      <c r="AL153" s="57">
        <f t="shared" si="264"/>
        <v>636887.48022201401</v>
      </c>
      <c r="AM153" s="57">
        <f t="shared" si="264"/>
        <v>661920.32250266068</v>
      </c>
      <c r="AN153" s="57">
        <f t="shared" si="264"/>
        <v>687937.07985795883</v>
      </c>
      <c r="AO153" s="57">
        <f t="shared" si="264"/>
        <v>714976.42503882176</v>
      </c>
      <c r="AP153" s="57">
        <f t="shared" si="264"/>
        <v>743078.55082741182</v>
      </c>
      <c r="AQ153" s="57">
        <f t="shared" si="264"/>
        <v>772285.22978192568</v>
      </c>
      <c r="AR153" s="57">
        <f t="shared" si="264"/>
        <v>802639.87632964028</v>
      </c>
      <c r="AS153" s="57">
        <f t="shared" si="264"/>
        <v>834187.61130052328</v>
      </c>
      <c r="AT153" s="57">
        <f t="shared" si="264"/>
        <v>866975.32899733807</v>
      </c>
      <c r="AU153" s="57">
        <f t="shared" si="264"/>
        <v>901051.76690193685</v>
      </c>
      <c r="AV153" s="57">
        <f t="shared" si="264"/>
        <v>936467.5781213541</v>
      </c>
      <c r="AW153" s="57">
        <f t="shared" si="264"/>
        <v>973275.40668140003</v>
      </c>
      <c r="AX153" s="57">
        <f t="shared" si="264"/>
        <v>1011529.9657796483</v>
      </c>
      <c r="AY153" s="57">
        <f t="shared" si="264"/>
        <v>1051288.1191141785</v>
      </c>
      <c r="AZ153" s="57">
        <f t="shared" si="264"/>
        <v>1092608.9654089259</v>
      </c>
      <c r="BA153" s="57">
        <f t="shared" si="264"/>
        <v>1135553.9262613005</v>
      </c>
      <c r="BB153" s="57">
        <f t="shared" si="264"/>
        <v>1180186.8374426581</v>
      </c>
      <c r="BC153" s="57">
        <f t="shared" si="264"/>
        <v>1226574.0437873304</v>
      </c>
      <c r="BD153" s="57">
        <f t="shared" si="264"/>
        <v>1274784.4978112648</v>
      </c>
      <c r="BE153" s="57">
        <f t="shared" si="264"/>
        <v>1324889.8622068693</v>
      </c>
      <c r="BF153" s="57">
        <f t="shared" si="264"/>
        <v>1376964.6163664104</v>
      </c>
      <c r="BG153" s="57">
        <f t="shared" si="264"/>
        <v>1431086.1670923191</v>
      </c>
      <c r="BH153" s="57">
        <f t="shared" si="264"/>
        <v>1487334.9636589414</v>
      </c>
      <c r="BI153" s="57">
        <f t="shared" si="264"/>
        <v>1545794.6173968141</v>
      </c>
      <c r="BJ153" s="57">
        <f t="shared" si="264"/>
        <v>1606552.0259771766</v>
      </c>
      <c r="BK153" s="57">
        <f t="shared" ref="BK153:CP153" si="265">IF($E$128=1,MIN(BK49,(BK49*$C$24+$C$10*$C$23)/($C$23+$C$24)),BK49)</f>
        <v>1669697.5025814904</v>
      </c>
      <c r="BL153" s="57">
        <f t="shared" si="265"/>
        <v>1735324.9101479594</v>
      </c>
      <c r="BM153" s="57">
        <f t="shared" si="265"/>
        <v>1803531.8008946071</v>
      </c>
      <c r="BN153" s="57">
        <f t="shared" si="265"/>
        <v>1874419.5613263033</v>
      </c>
      <c r="BO153" s="57">
        <f t="shared" si="265"/>
        <v>1948093.5629412872</v>
      </c>
      <c r="BP153" s="57">
        <f t="shared" si="265"/>
        <v>2024663.3188612056</v>
      </c>
      <c r="BQ153" s="57">
        <f t="shared" si="265"/>
        <v>2104242.6466174913</v>
      </c>
      <c r="BR153" s="57">
        <f t="shared" si="265"/>
        <v>2186949.8373360489</v>
      </c>
      <c r="BS153" s="57">
        <f t="shared" si="265"/>
        <v>2272907.8315717597</v>
      </c>
      <c r="BT153" s="57">
        <f t="shared" si="265"/>
        <v>2362244.4020541119</v>
      </c>
      <c r="BU153" s="57">
        <f t="shared" si="265"/>
        <v>2455092.3436156996</v>
      </c>
      <c r="BV153" s="57">
        <f t="shared" si="265"/>
        <v>2551589.6705858111</v>
      </c>
      <c r="BW153" s="57">
        <f t="shared" si="265"/>
        <v>2651879.8219425865</v>
      </c>
      <c r="BX153" s="57">
        <f t="shared" si="265"/>
        <v>2756111.8745286656</v>
      </c>
      <c r="BY153" s="57">
        <f t="shared" si="265"/>
        <v>2864440.7646472827</v>
      </c>
      <c r="BZ153" s="57">
        <f t="shared" si="265"/>
        <v>2977027.5183681645</v>
      </c>
      <c r="CA153" s="57">
        <f t="shared" si="265"/>
        <v>3094039.4908856279</v>
      </c>
      <c r="CB153" s="57">
        <f t="shared" si="265"/>
        <v>3215650.6152846063</v>
      </c>
      <c r="CC153" s="57">
        <f t="shared" si="265"/>
        <v>3342041.6610844429</v>
      </c>
      <c r="CD153" s="57">
        <f t="shared" si="265"/>
        <v>3473400.5029447228</v>
      </c>
      <c r="CE153" s="57">
        <f t="shared" si="265"/>
        <v>3609922.3999325898</v>
      </c>
      <c r="CF153" s="57">
        <f t="shared" si="265"/>
        <v>3751810.2857666533</v>
      </c>
      <c r="CG153" s="57">
        <f t="shared" si="265"/>
        <v>3899275.0704689091</v>
      </c>
      <c r="CH153" s="57">
        <f t="shared" si="265"/>
        <v>4052535.9538731189</v>
      </c>
      <c r="CI153" s="57">
        <f t="shared" si="265"/>
        <v>4211820.7514555566</v>
      </c>
      <c r="CJ153" s="57">
        <f t="shared" si="265"/>
        <v>4377366.2329726201</v>
      </c>
      <c r="CK153" s="57">
        <f t="shared" si="265"/>
        <v>4549418.474408472</v>
      </c>
      <c r="CL153" s="57">
        <f t="shared" si="265"/>
        <v>4728233.2237560768</v>
      </c>
      <c r="CM153" s="57">
        <f t="shared" si="265"/>
        <v>4914076.2811751598</v>
      </c>
      <c r="CN153" s="57">
        <f t="shared" si="265"/>
        <v>5107223.8940923493</v>
      </c>
      <c r="CO153" s="57">
        <f t="shared" si="265"/>
        <v>5307963.1678306172</v>
      </c>
      <c r="CP153" s="57">
        <f t="shared" si="265"/>
        <v>5515764.8084147498</v>
      </c>
      <c r="CQ153" s="57">
        <f t="shared" ref="CQ153:DC153" si="266">IF($E$128=1,MIN(CQ49,(CQ49*$C$24+$C$10*$C$23)/($C$23+$C$24)),CQ49)</f>
        <v>5726994.2582415454</v>
      </c>
      <c r="CR153" s="57">
        <f t="shared" si="266"/>
        <v>5946526.0749176648</v>
      </c>
      <c r="CS153" s="57">
        <f t="shared" si="266"/>
        <v>6174686.5827097073</v>
      </c>
      <c r="CT153" s="57">
        <f t="shared" si="266"/>
        <v>6411814.932049267</v>
      </c>
      <c r="CU153" s="57">
        <f t="shared" si="266"/>
        <v>6658263.6036649393</v>
      </c>
      <c r="CV153" s="57">
        <f t="shared" si="266"/>
        <v>6914398.9325292017</v>
      </c>
      <c r="CW153" s="57">
        <f t="shared" si="266"/>
        <v>7180601.6523990519</v>
      </c>
      <c r="CX153" s="57">
        <f t="shared" si="266"/>
        <v>7457267.4617597815</v>
      </c>
      <c r="CY153" s="57">
        <f t="shared" si="266"/>
        <v>7744807.6120131267</v>
      </c>
      <c r="CZ153" s="57">
        <f t="shared" si="266"/>
        <v>8043649.5187841794</v>
      </c>
      <c r="DA153" s="57">
        <f t="shared" si="266"/>
        <v>8354237.3972556656</v>
      </c>
      <c r="DB153" s="57">
        <f t="shared" si="266"/>
        <v>8677032.9224740248</v>
      </c>
      <c r="DC153" s="57">
        <f t="shared" si="266"/>
        <v>9012515.9156088084</v>
      </c>
    </row>
    <row r="154" spans="5:107" s="12" customFormat="1" ht="12" customHeight="1">
      <c r="E154" s="1"/>
      <c r="F154" s="1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>
        <f t="shared" ref="AF154:BK154" si="267">IF($E$128=1,MIN(AF50,(AF50*$C$24+$C$10*$C$23)/($C$23+$C$24)),AF50)</f>
        <v>467862.98167521681</v>
      </c>
      <c r="AG154" s="57">
        <f t="shared" si="267"/>
        <v>486252.32138267334</v>
      </c>
      <c r="AH154" s="57">
        <f t="shared" si="267"/>
        <v>505364.45350611769</v>
      </c>
      <c r="AI154" s="57">
        <f t="shared" si="267"/>
        <v>525227.78737861547</v>
      </c>
      <c r="AJ154" s="57">
        <f t="shared" si="267"/>
        <v>545871.84896117041</v>
      </c>
      <c r="AK154" s="57">
        <f t="shared" si="267"/>
        <v>567327.32473175181</v>
      </c>
      <c r="AL154" s="57">
        <f t="shared" si="267"/>
        <v>589626.10729937325</v>
      </c>
      <c r="AM154" s="57">
        <f t="shared" si="267"/>
        <v>612801.34281103895</v>
      </c>
      <c r="AN154" s="57">
        <f t="shared" si="267"/>
        <v>636887.48022201401</v>
      </c>
      <c r="AO154" s="57">
        <f t="shared" si="267"/>
        <v>661920.32250266068</v>
      </c>
      <c r="AP154" s="57">
        <f t="shared" si="267"/>
        <v>687937.07985795883</v>
      </c>
      <c r="AQ154" s="57">
        <f t="shared" si="267"/>
        <v>714976.42503882176</v>
      </c>
      <c r="AR154" s="57">
        <f t="shared" si="267"/>
        <v>743078.55082741182</v>
      </c>
      <c r="AS154" s="57">
        <f t="shared" si="267"/>
        <v>772285.22978192568</v>
      </c>
      <c r="AT154" s="57">
        <f t="shared" si="267"/>
        <v>802639.87632964028</v>
      </c>
      <c r="AU154" s="57">
        <f t="shared" si="267"/>
        <v>834187.61130052328</v>
      </c>
      <c r="AV154" s="57">
        <f t="shared" si="267"/>
        <v>866975.32899733807</v>
      </c>
      <c r="AW154" s="57">
        <f t="shared" si="267"/>
        <v>901051.76690193685</v>
      </c>
      <c r="AX154" s="57">
        <f t="shared" si="267"/>
        <v>936467.5781213541</v>
      </c>
      <c r="AY154" s="57">
        <f t="shared" si="267"/>
        <v>973275.40668140003</v>
      </c>
      <c r="AZ154" s="57">
        <f t="shared" si="267"/>
        <v>1011529.9657796483</v>
      </c>
      <c r="BA154" s="57">
        <f t="shared" si="267"/>
        <v>1051288.1191141785</v>
      </c>
      <c r="BB154" s="57">
        <f t="shared" si="267"/>
        <v>1092608.9654089259</v>
      </c>
      <c r="BC154" s="57">
        <f t="shared" si="267"/>
        <v>1135553.9262613005</v>
      </c>
      <c r="BD154" s="57">
        <f t="shared" si="267"/>
        <v>1180186.8374426581</v>
      </c>
      <c r="BE154" s="57">
        <f t="shared" si="267"/>
        <v>1226574.0437873304</v>
      </c>
      <c r="BF154" s="57">
        <f t="shared" si="267"/>
        <v>1274784.4978112648</v>
      </c>
      <c r="BG154" s="57">
        <f t="shared" si="267"/>
        <v>1324889.8622068693</v>
      </c>
      <c r="BH154" s="57">
        <f t="shared" si="267"/>
        <v>1376964.6163664104</v>
      </c>
      <c r="BI154" s="57">
        <f t="shared" si="267"/>
        <v>1431086.1670923191</v>
      </c>
      <c r="BJ154" s="57">
        <f t="shared" si="267"/>
        <v>1487334.9636589414</v>
      </c>
      <c r="BK154" s="57">
        <f t="shared" si="267"/>
        <v>1545794.6173968141</v>
      </c>
      <c r="BL154" s="57">
        <f t="shared" ref="BL154:CQ154" si="268">IF($E$128=1,MIN(BL50,(BL50*$C$24+$C$10*$C$23)/($C$23+$C$24)),BL50)</f>
        <v>1606552.0259771766</v>
      </c>
      <c r="BM154" s="57">
        <f t="shared" si="268"/>
        <v>1669697.5025814904</v>
      </c>
      <c r="BN154" s="57">
        <f t="shared" si="268"/>
        <v>1735324.9101479594</v>
      </c>
      <c r="BO154" s="57">
        <f t="shared" si="268"/>
        <v>1803531.8008946071</v>
      </c>
      <c r="BP154" s="57">
        <f t="shared" si="268"/>
        <v>1874419.5613263033</v>
      </c>
      <c r="BQ154" s="57">
        <f t="shared" si="268"/>
        <v>1948093.5629412872</v>
      </c>
      <c r="BR154" s="57">
        <f t="shared" si="268"/>
        <v>2024663.3188612056</v>
      </c>
      <c r="BS154" s="57">
        <f t="shared" si="268"/>
        <v>2104242.6466174913</v>
      </c>
      <c r="BT154" s="57">
        <f t="shared" si="268"/>
        <v>2186949.8373360489</v>
      </c>
      <c r="BU154" s="57">
        <f t="shared" si="268"/>
        <v>2272907.8315717597</v>
      </c>
      <c r="BV154" s="57">
        <f t="shared" si="268"/>
        <v>2362244.4020541119</v>
      </c>
      <c r="BW154" s="57">
        <f t="shared" si="268"/>
        <v>2455092.3436156996</v>
      </c>
      <c r="BX154" s="57">
        <f t="shared" si="268"/>
        <v>2551589.6705858111</v>
      </c>
      <c r="BY154" s="57">
        <f t="shared" si="268"/>
        <v>2651879.8219425865</v>
      </c>
      <c r="BZ154" s="57">
        <f t="shared" si="268"/>
        <v>2756111.8745286656</v>
      </c>
      <c r="CA154" s="57">
        <f t="shared" si="268"/>
        <v>2864440.7646472827</v>
      </c>
      <c r="CB154" s="57">
        <f t="shared" si="268"/>
        <v>2977027.5183681645</v>
      </c>
      <c r="CC154" s="57">
        <f t="shared" si="268"/>
        <v>3094039.4908856279</v>
      </c>
      <c r="CD154" s="57">
        <f t="shared" si="268"/>
        <v>3215650.6152846063</v>
      </c>
      <c r="CE154" s="57">
        <f t="shared" si="268"/>
        <v>3342041.6610844429</v>
      </c>
      <c r="CF154" s="57">
        <f t="shared" si="268"/>
        <v>3473400.5029447228</v>
      </c>
      <c r="CG154" s="57">
        <f t="shared" si="268"/>
        <v>3609922.3999325898</v>
      </c>
      <c r="CH154" s="57">
        <f t="shared" si="268"/>
        <v>3751810.2857666533</v>
      </c>
      <c r="CI154" s="57">
        <f t="shared" si="268"/>
        <v>3899275.0704689091</v>
      </c>
      <c r="CJ154" s="57">
        <f t="shared" si="268"/>
        <v>4052535.9538731189</v>
      </c>
      <c r="CK154" s="57">
        <f t="shared" si="268"/>
        <v>4211820.7514555566</v>
      </c>
      <c r="CL154" s="57">
        <f t="shared" si="268"/>
        <v>4377366.2329726201</v>
      </c>
      <c r="CM154" s="57">
        <f t="shared" si="268"/>
        <v>4549418.474408472</v>
      </c>
      <c r="CN154" s="57">
        <f t="shared" si="268"/>
        <v>4728233.2237560768</v>
      </c>
      <c r="CO154" s="57">
        <f t="shared" si="268"/>
        <v>4914076.2811751598</v>
      </c>
      <c r="CP154" s="57">
        <f t="shared" si="268"/>
        <v>5107223.8940923493</v>
      </c>
      <c r="CQ154" s="57">
        <f t="shared" si="268"/>
        <v>5307963.1678306172</v>
      </c>
      <c r="CR154" s="57">
        <f t="shared" ref="CR154:DC154" si="269">IF($E$128=1,MIN(CR50,(CR50*$C$24+$C$10*$C$23)/($C$23+$C$24)),CR50)</f>
        <v>5515764.8084147498</v>
      </c>
      <c r="CS154" s="57">
        <f t="shared" si="269"/>
        <v>5726994.2582415454</v>
      </c>
      <c r="CT154" s="57">
        <f t="shared" si="269"/>
        <v>5946526.0749176648</v>
      </c>
      <c r="CU154" s="57">
        <f t="shared" si="269"/>
        <v>6174686.5827097073</v>
      </c>
      <c r="CV154" s="57">
        <f t="shared" si="269"/>
        <v>6411814.932049267</v>
      </c>
      <c r="CW154" s="57">
        <f t="shared" si="269"/>
        <v>6658263.6036649393</v>
      </c>
      <c r="CX154" s="57">
        <f t="shared" si="269"/>
        <v>6914398.9325292017</v>
      </c>
      <c r="CY154" s="57">
        <f t="shared" si="269"/>
        <v>7180601.6523990519</v>
      </c>
      <c r="CZ154" s="57">
        <f t="shared" si="269"/>
        <v>7457267.4617597815</v>
      </c>
      <c r="DA154" s="57">
        <f t="shared" si="269"/>
        <v>7744807.6120131267</v>
      </c>
      <c r="DB154" s="57">
        <f t="shared" si="269"/>
        <v>8043649.5187841794</v>
      </c>
      <c r="DC154" s="57">
        <f t="shared" si="269"/>
        <v>8354237.3972556656</v>
      </c>
    </row>
    <row r="155" spans="5:107" s="12" customFormat="1" ht="12" customHeight="1">
      <c r="E155" s="1"/>
      <c r="F155" s="1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>
        <f t="shared" ref="AG155:BL155" si="270">IF($E$128=1,MIN(AG51,(AG51*$C$24+$C$10*$C$23)/($C$23+$C$24)),AG51)</f>
        <v>450169.09944941226</v>
      </c>
      <c r="AH155" s="57">
        <f t="shared" si="270"/>
        <v>467862.98167521675</v>
      </c>
      <c r="AI155" s="57">
        <f t="shared" si="270"/>
        <v>486252.32138267328</v>
      </c>
      <c r="AJ155" s="57">
        <f t="shared" si="270"/>
        <v>505364.45350611769</v>
      </c>
      <c r="AK155" s="57">
        <f t="shared" si="270"/>
        <v>525227.78737861547</v>
      </c>
      <c r="AL155" s="57">
        <f t="shared" si="270"/>
        <v>545871.84896117041</v>
      </c>
      <c r="AM155" s="57">
        <f t="shared" si="270"/>
        <v>567327.32473175181</v>
      </c>
      <c r="AN155" s="57">
        <f t="shared" si="270"/>
        <v>589626.10729937325</v>
      </c>
      <c r="AO155" s="57">
        <f t="shared" si="270"/>
        <v>612801.34281103895</v>
      </c>
      <c r="AP155" s="57">
        <f t="shared" si="270"/>
        <v>636887.48022201401</v>
      </c>
      <c r="AQ155" s="57">
        <f t="shared" si="270"/>
        <v>661920.32250266068</v>
      </c>
      <c r="AR155" s="57">
        <f t="shared" si="270"/>
        <v>687937.07985795883</v>
      </c>
      <c r="AS155" s="57">
        <f t="shared" si="270"/>
        <v>714976.42503882176</v>
      </c>
      <c r="AT155" s="57">
        <f t="shared" si="270"/>
        <v>743078.55082741182</v>
      </c>
      <c r="AU155" s="57">
        <f t="shared" si="270"/>
        <v>772285.22978192568</v>
      </c>
      <c r="AV155" s="57">
        <f t="shared" si="270"/>
        <v>802639.87632964028</v>
      </c>
      <c r="AW155" s="57">
        <f t="shared" si="270"/>
        <v>834187.61130052328</v>
      </c>
      <c r="AX155" s="57">
        <f t="shared" si="270"/>
        <v>866975.32899733807</v>
      </c>
      <c r="AY155" s="57">
        <f t="shared" si="270"/>
        <v>901051.76690193685</v>
      </c>
      <c r="AZ155" s="57">
        <f t="shared" si="270"/>
        <v>936467.5781213541</v>
      </c>
      <c r="BA155" s="57">
        <f t="shared" si="270"/>
        <v>973275.40668140003</v>
      </c>
      <c r="BB155" s="57">
        <f t="shared" si="270"/>
        <v>1011529.9657796483</v>
      </c>
      <c r="BC155" s="57">
        <f t="shared" si="270"/>
        <v>1051288.1191141785</v>
      </c>
      <c r="BD155" s="57">
        <f t="shared" si="270"/>
        <v>1092608.9654089259</v>
      </c>
      <c r="BE155" s="57">
        <f t="shared" si="270"/>
        <v>1135553.9262613005</v>
      </c>
      <c r="BF155" s="57">
        <f t="shared" si="270"/>
        <v>1180186.8374426581</v>
      </c>
      <c r="BG155" s="57">
        <f t="shared" si="270"/>
        <v>1226574.0437873304</v>
      </c>
      <c r="BH155" s="57">
        <f t="shared" si="270"/>
        <v>1274784.4978112648</v>
      </c>
      <c r="BI155" s="57">
        <f t="shared" si="270"/>
        <v>1324889.8622068693</v>
      </c>
      <c r="BJ155" s="57">
        <f t="shared" si="270"/>
        <v>1376964.6163664104</v>
      </c>
      <c r="BK155" s="57">
        <f t="shared" si="270"/>
        <v>1431086.1670923191</v>
      </c>
      <c r="BL155" s="57">
        <f t="shared" si="270"/>
        <v>1487334.9636589414</v>
      </c>
      <c r="BM155" s="57">
        <f t="shared" ref="BM155:CR155" si="271">IF($E$128=1,MIN(BM51,(BM51*$C$24+$C$10*$C$23)/($C$23+$C$24)),BM51)</f>
        <v>1545794.6173968141</v>
      </c>
      <c r="BN155" s="57">
        <f t="shared" si="271"/>
        <v>1606552.0259771766</v>
      </c>
      <c r="BO155" s="57">
        <f t="shared" si="271"/>
        <v>1669697.5025814904</v>
      </c>
      <c r="BP155" s="57">
        <f t="shared" si="271"/>
        <v>1735324.9101479594</v>
      </c>
      <c r="BQ155" s="57">
        <f t="shared" si="271"/>
        <v>1803531.8008946071</v>
      </c>
      <c r="BR155" s="57">
        <f t="shared" si="271"/>
        <v>1874419.5613263033</v>
      </c>
      <c r="BS155" s="57">
        <f t="shared" si="271"/>
        <v>1948093.5629412872</v>
      </c>
      <c r="BT155" s="57">
        <f t="shared" si="271"/>
        <v>2024663.3188612056</v>
      </c>
      <c r="BU155" s="57">
        <f t="shared" si="271"/>
        <v>2104242.6466174913</v>
      </c>
      <c r="BV155" s="57">
        <f t="shared" si="271"/>
        <v>2186949.8373360489</v>
      </c>
      <c r="BW155" s="57">
        <f t="shared" si="271"/>
        <v>2272907.8315717597</v>
      </c>
      <c r="BX155" s="57">
        <f t="shared" si="271"/>
        <v>2362244.4020541119</v>
      </c>
      <c r="BY155" s="57">
        <f t="shared" si="271"/>
        <v>2455092.3436156996</v>
      </c>
      <c r="BZ155" s="57">
        <f t="shared" si="271"/>
        <v>2551589.6705858111</v>
      </c>
      <c r="CA155" s="57">
        <f t="shared" si="271"/>
        <v>2651879.8219425865</v>
      </c>
      <c r="CB155" s="57">
        <f t="shared" si="271"/>
        <v>2756111.8745286656</v>
      </c>
      <c r="CC155" s="57">
        <f t="shared" si="271"/>
        <v>2864440.7646472827</v>
      </c>
      <c r="CD155" s="57">
        <f t="shared" si="271"/>
        <v>2977027.5183681645</v>
      </c>
      <c r="CE155" s="57">
        <f t="shared" si="271"/>
        <v>3094039.4908856279</v>
      </c>
      <c r="CF155" s="57">
        <f t="shared" si="271"/>
        <v>3215650.6152846063</v>
      </c>
      <c r="CG155" s="57">
        <f t="shared" si="271"/>
        <v>3342041.6610844429</v>
      </c>
      <c r="CH155" s="57">
        <f t="shared" si="271"/>
        <v>3473400.5029447228</v>
      </c>
      <c r="CI155" s="57">
        <f t="shared" si="271"/>
        <v>3609922.3999325898</v>
      </c>
      <c r="CJ155" s="57">
        <f t="shared" si="271"/>
        <v>3751810.2857666533</v>
      </c>
      <c r="CK155" s="57">
        <f t="shared" si="271"/>
        <v>3899275.0704689091</v>
      </c>
      <c r="CL155" s="57">
        <f t="shared" si="271"/>
        <v>4052535.9538731189</v>
      </c>
      <c r="CM155" s="57">
        <f t="shared" si="271"/>
        <v>4211820.7514555566</v>
      </c>
      <c r="CN155" s="57">
        <f t="shared" si="271"/>
        <v>4377366.2329726201</v>
      </c>
      <c r="CO155" s="57">
        <f t="shared" si="271"/>
        <v>4549418.474408472</v>
      </c>
      <c r="CP155" s="57">
        <f t="shared" si="271"/>
        <v>4728233.2237560768</v>
      </c>
      <c r="CQ155" s="57">
        <f t="shared" si="271"/>
        <v>4914076.2811751598</v>
      </c>
      <c r="CR155" s="57">
        <f t="shared" si="271"/>
        <v>5107223.8940923493</v>
      </c>
      <c r="CS155" s="57">
        <f t="shared" ref="CS155:DC155" si="272">IF($E$128=1,MIN(CS51,(CS51*$C$24+$C$10*$C$23)/($C$23+$C$24)),CS51)</f>
        <v>5307963.1678306172</v>
      </c>
      <c r="CT155" s="57">
        <f t="shared" si="272"/>
        <v>5515764.8084147498</v>
      </c>
      <c r="CU155" s="57">
        <f t="shared" si="272"/>
        <v>5726994.2582415454</v>
      </c>
      <c r="CV155" s="57">
        <f t="shared" si="272"/>
        <v>5946526.0749176648</v>
      </c>
      <c r="CW155" s="57">
        <f t="shared" si="272"/>
        <v>6174686.5827097073</v>
      </c>
      <c r="CX155" s="57">
        <f t="shared" si="272"/>
        <v>6411814.932049267</v>
      </c>
      <c r="CY155" s="57">
        <f t="shared" si="272"/>
        <v>6658263.6036649393</v>
      </c>
      <c r="CZ155" s="57">
        <f t="shared" si="272"/>
        <v>6914398.9325292017</v>
      </c>
      <c r="DA155" s="57">
        <f t="shared" si="272"/>
        <v>7180601.6523990519</v>
      </c>
      <c r="DB155" s="57">
        <f t="shared" si="272"/>
        <v>7457267.4617597815</v>
      </c>
      <c r="DC155" s="57">
        <f t="shared" si="272"/>
        <v>7744807.6120131267</v>
      </c>
    </row>
    <row r="156" spans="5:107" s="12" customFormat="1" ht="12" customHeight="1">
      <c r="E156" s="1"/>
      <c r="F156" s="1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>
        <f t="shared" ref="AH156:BM156" si="273">IF($E$128=1,MIN(AH52,(AH52*$C$24+$C$10*$C$23)/($C$23+$C$24)),AH52)</f>
        <v>433144.37353749183</v>
      </c>
      <c r="AI156" s="57">
        <f t="shared" si="273"/>
        <v>450169.09944941226</v>
      </c>
      <c r="AJ156" s="57">
        <f t="shared" si="273"/>
        <v>467862.9816752167</v>
      </c>
      <c r="AK156" s="57">
        <f t="shared" si="273"/>
        <v>486252.32138267322</v>
      </c>
      <c r="AL156" s="57">
        <f t="shared" si="273"/>
        <v>505364.45350611769</v>
      </c>
      <c r="AM156" s="57">
        <f t="shared" si="273"/>
        <v>525227.78737861547</v>
      </c>
      <c r="AN156" s="57">
        <f t="shared" si="273"/>
        <v>545871.84896117041</v>
      </c>
      <c r="AO156" s="57">
        <f t="shared" si="273"/>
        <v>567327.32473175181</v>
      </c>
      <c r="AP156" s="57">
        <f t="shared" si="273"/>
        <v>589626.10729937325</v>
      </c>
      <c r="AQ156" s="57">
        <f t="shared" si="273"/>
        <v>612801.34281103895</v>
      </c>
      <c r="AR156" s="57">
        <f t="shared" si="273"/>
        <v>636887.48022201401</v>
      </c>
      <c r="AS156" s="57">
        <f t="shared" si="273"/>
        <v>661920.32250266068</v>
      </c>
      <c r="AT156" s="57">
        <f t="shared" si="273"/>
        <v>687937.07985795883</v>
      </c>
      <c r="AU156" s="57">
        <f t="shared" si="273"/>
        <v>714976.42503882176</v>
      </c>
      <c r="AV156" s="57">
        <f t="shared" si="273"/>
        <v>743078.55082741182</v>
      </c>
      <c r="AW156" s="57">
        <f t="shared" si="273"/>
        <v>772285.22978192568</v>
      </c>
      <c r="AX156" s="57">
        <f t="shared" si="273"/>
        <v>802639.87632964028</v>
      </c>
      <c r="AY156" s="57">
        <f t="shared" si="273"/>
        <v>834187.61130052328</v>
      </c>
      <c r="AZ156" s="57">
        <f t="shared" si="273"/>
        <v>866975.32899733807</v>
      </c>
      <c r="BA156" s="57">
        <f t="shared" si="273"/>
        <v>901051.76690193685</v>
      </c>
      <c r="BB156" s="57">
        <f t="shared" si="273"/>
        <v>936467.5781213541</v>
      </c>
      <c r="BC156" s="57">
        <f t="shared" si="273"/>
        <v>973275.40668140003</v>
      </c>
      <c r="BD156" s="57">
        <f t="shared" si="273"/>
        <v>1011529.9657796483</v>
      </c>
      <c r="BE156" s="57">
        <f t="shared" si="273"/>
        <v>1051288.1191141785</v>
      </c>
      <c r="BF156" s="57">
        <f t="shared" si="273"/>
        <v>1092608.9654089259</v>
      </c>
      <c r="BG156" s="57">
        <f t="shared" si="273"/>
        <v>1135553.9262613005</v>
      </c>
      <c r="BH156" s="57">
        <f t="shared" si="273"/>
        <v>1180186.8374426581</v>
      </c>
      <c r="BI156" s="57">
        <f t="shared" si="273"/>
        <v>1226574.0437873304</v>
      </c>
      <c r="BJ156" s="57">
        <f t="shared" si="273"/>
        <v>1274784.4978112648</v>
      </c>
      <c r="BK156" s="57">
        <f t="shared" si="273"/>
        <v>1324889.8622068693</v>
      </c>
      <c r="BL156" s="57">
        <f t="shared" si="273"/>
        <v>1376964.6163664104</v>
      </c>
      <c r="BM156" s="57">
        <f t="shared" si="273"/>
        <v>1431086.1670923191</v>
      </c>
      <c r="BN156" s="57">
        <f t="shared" ref="BN156:CS156" si="274">IF($E$128=1,MIN(BN52,(BN52*$C$24+$C$10*$C$23)/($C$23+$C$24)),BN52)</f>
        <v>1487334.9636589414</v>
      </c>
      <c r="BO156" s="57">
        <f t="shared" si="274"/>
        <v>1545794.6173968141</v>
      </c>
      <c r="BP156" s="57">
        <f t="shared" si="274"/>
        <v>1606552.0259771766</v>
      </c>
      <c r="BQ156" s="57">
        <f t="shared" si="274"/>
        <v>1669697.5025814904</v>
      </c>
      <c r="BR156" s="57">
        <f t="shared" si="274"/>
        <v>1735324.9101479594</v>
      </c>
      <c r="BS156" s="57">
        <f t="shared" si="274"/>
        <v>1803531.8008946071</v>
      </c>
      <c r="BT156" s="57">
        <f t="shared" si="274"/>
        <v>1874419.5613263033</v>
      </c>
      <c r="BU156" s="57">
        <f t="shared" si="274"/>
        <v>1948093.5629412872</v>
      </c>
      <c r="BV156" s="57">
        <f t="shared" si="274"/>
        <v>2024663.3188612056</v>
      </c>
      <c r="BW156" s="57">
        <f t="shared" si="274"/>
        <v>2104242.6466174913</v>
      </c>
      <c r="BX156" s="57">
        <f t="shared" si="274"/>
        <v>2186949.8373360489</v>
      </c>
      <c r="BY156" s="57">
        <f t="shared" si="274"/>
        <v>2272907.8315717597</v>
      </c>
      <c r="BZ156" s="57">
        <f t="shared" si="274"/>
        <v>2362244.4020541119</v>
      </c>
      <c r="CA156" s="57">
        <f t="shared" si="274"/>
        <v>2455092.3436156996</v>
      </c>
      <c r="CB156" s="57">
        <f t="shared" si="274"/>
        <v>2551589.6705858111</v>
      </c>
      <c r="CC156" s="57">
        <f t="shared" si="274"/>
        <v>2651879.8219425865</v>
      </c>
      <c r="CD156" s="57">
        <f t="shared" si="274"/>
        <v>2756111.8745286656</v>
      </c>
      <c r="CE156" s="57">
        <f t="shared" si="274"/>
        <v>2864440.7646472827</v>
      </c>
      <c r="CF156" s="57">
        <f t="shared" si="274"/>
        <v>2977027.5183681645</v>
      </c>
      <c r="CG156" s="57">
        <f t="shared" si="274"/>
        <v>3094039.4908856279</v>
      </c>
      <c r="CH156" s="57">
        <f t="shared" si="274"/>
        <v>3215650.6152846063</v>
      </c>
      <c r="CI156" s="57">
        <f t="shared" si="274"/>
        <v>3342041.6610844429</v>
      </c>
      <c r="CJ156" s="57">
        <f t="shared" si="274"/>
        <v>3473400.5029447228</v>
      </c>
      <c r="CK156" s="57">
        <f t="shared" si="274"/>
        <v>3609922.3999325898</v>
      </c>
      <c r="CL156" s="57">
        <f t="shared" si="274"/>
        <v>3751810.2857666533</v>
      </c>
      <c r="CM156" s="57">
        <f t="shared" si="274"/>
        <v>3899275.0704689091</v>
      </c>
      <c r="CN156" s="57">
        <f t="shared" si="274"/>
        <v>4052535.9538731189</v>
      </c>
      <c r="CO156" s="57">
        <f t="shared" si="274"/>
        <v>4211820.7514555566</v>
      </c>
      <c r="CP156" s="57">
        <f t="shared" si="274"/>
        <v>4377366.2329726201</v>
      </c>
      <c r="CQ156" s="57">
        <f t="shared" si="274"/>
        <v>4549418.474408472</v>
      </c>
      <c r="CR156" s="57">
        <f t="shared" si="274"/>
        <v>4728233.2237560768</v>
      </c>
      <c r="CS156" s="57">
        <f t="shared" si="274"/>
        <v>4914076.2811751598</v>
      </c>
      <c r="CT156" s="57">
        <f t="shared" ref="CT156:DC156" si="275">IF($E$128=1,MIN(CT52,(CT52*$C$24+$C$10*$C$23)/($C$23+$C$24)),CT52)</f>
        <v>5107223.8940923493</v>
      </c>
      <c r="CU156" s="57">
        <f t="shared" si="275"/>
        <v>5307963.1678306172</v>
      </c>
      <c r="CV156" s="57">
        <f t="shared" si="275"/>
        <v>5515764.8084147498</v>
      </c>
      <c r="CW156" s="57">
        <f t="shared" si="275"/>
        <v>5726994.2582415454</v>
      </c>
      <c r="CX156" s="57">
        <f t="shared" si="275"/>
        <v>5946526.0749176648</v>
      </c>
      <c r="CY156" s="57">
        <f t="shared" si="275"/>
        <v>6174686.5827097073</v>
      </c>
      <c r="CZ156" s="57">
        <f t="shared" si="275"/>
        <v>6411814.932049267</v>
      </c>
      <c r="DA156" s="57">
        <f t="shared" si="275"/>
        <v>6658263.6036649393</v>
      </c>
      <c r="DB156" s="57">
        <f t="shared" si="275"/>
        <v>6914398.9325292017</v>
      </c>
      <c r="DC156" s="57">
        <f t="shared" si="275"/>
        <v>7180601.6523990519</v>
      </c>
    </row>
    <row r="157" spans="5:107" s="12" customFormat="1" ht="12" customHeight="1">
      <c r="E157" s="1"/>
      <c r="F157" s="1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>
        <f t="shared" ref="AI157:BN157" si="276">IF($E$128=1,MIN(AI53,(AI53*$C$24+$C$10*$C$23)/($C$23+$C$24)),AI53)</f>
        <v>416763.49744274124</v>
      </c>
      <c r="AJ157" s="57">
        <f t="shared" si="276"/>
        <v>433144.37353749177</v>
      </c>
      <c r="AK157" s="57">
        <f t="shared" si="276"/>
        <v>450169.09944941226</v>
      </c>
      <c r="AL157" s="57">
        <f t="shared" si="276"/>
        <v>467862.98167521664</v>
      </c>
      <c r="AM157" s="57">
        <f t="shared" si="276"/>
        <v>486252.32138267317</v>
      </c>
      <c r="AN157" s="57">
        <f t="shared" si="276"/>
        <v>505364.45350611769</v>
      </c>
      <c r="AO157" s="57">
        <f t="shared" si="276"/>
        <v>525227.78737861547</v>
      </c>
      <c r="AP157" s="57">
        <f t="shared" si="276"/>
        <v>545871.84896117041</v>
      </c>
      <c r="AQ157" s="57">
        <f t="shared" si="276"/>
        <v>567327.32473175181</v>
      </c>
      <c r="AR157" s="57">
        <f t="shared" si="276"/>
        <v>589626.10729937325</v>
      </c>
      <c r="AS157" s="57">
        <f t="shared" si="276"/>
        <v>612801.34281103895</v>
      </c>
      <c r="AT157" s="57">
        <f t="shared" si="276"/>
        <v>636887.48022201401</v>
      </c>
      <c r="AU157" s="57">
        <f t="shared" si="276"/>
        <v>661920.32250266068</v>
      </c>
      <c r="AV157" s="57">
        <f t="shared" si="276"/>
        <v>687937.07985795883</v>
      </c>
      <c r="AW157" s="57">
        <f t="shared" si="276"/>
        <v>714976.42503882176</v>
      </c>
      <c r="AX157" s="57">
        <f t="shared" si="276"/>
        <v>743078.55082741182</v>
      </c>
      <c r="AY157" s="57">
        <f t="shared" si="276"/>
        <v>772285.22978192568</v>
      </c>
      <c r="AZ157" s="57">
        <f t="shared" si="276"/>
        <v>802639.87632964028</v>
      </c>
      <c r="BA157" s="57">
        <f t="shared" si="276"/>
        <v>834187.61130052328</v>
      </c>
      <c r="BB157" s="57">
        <f t="shared" si="276"/>
        <v>866975.32899733807</v>
      </c>
      <c r="BC157" s="57">
        <f t="shared" si="276"/>
        <v>901051.76690193685</v>
      </c>
      <c r="BD157" s="57">
        <f t="shared" si="276"/>
        <v>936467.5781213541</v>
      </c>
      <c r="BE157" s="57">
        <f t="shared" si="276"/>
        <v>973275.40668140003</v>
      </c>
      <c r="BF157" s="57">
        <f t="shared" si="276"/>
        <v>1011529.9657796483</v>
      </c>
      <c r="BG157" s="57">
        <f t="shared" si="276"/>
        <v>1051288.1191141785</v>
      </c>
      <c r="BH157" s="57">
        <f t="shared" si="276"/>
        <v>1092608.9654089259</v>
      </c>
      <c r="BI157" s="57">
        <f t="shared" si="276"/>
        <v>1135553.9262613005</v>
      </c>
      <c r="BJ157" s="57">
        <f t="shared" si="276"/>
        <v>1180186.8374426581</v>
      </c>
      <c r="BK157" s="57">
        <f t="shared" si="276"/>
        <v>1226574.0437873304</v>
      </c>
      <c r="BL157" s="57">
        <f t="shared" si="276"/>
        <v>1274784.4978112648</v>
      </c>
      <c r="BM157" s="57">
        <f t="shared" si="276"/>
        <v>1324889.8622068693</v>
      </c>
      <c r="BN157" s="57">
        <f t="shared" si="276"/>
        <v>1376964.6163664104</v>
      </c>
      <c r="BO157" s="57">
        <f t="shared" ref="BO157:CT157" si="277">IF($E$128=1,MIN(BO53,(BO53*$C$24+$C$10*$C$23)/($C$23+$C$24)),BO53)</f>
        <v>1431086.1670923191</v>
      </c>
      <c r="BP157" s="57">
        <f t="shared" si="277"/>
        <v>1487334.9636589414</v>
      </c>
      <c r="BQ157" s="57">
        <f t="shared" si="277"/>
        <v>1545794.6173968141</v>
      </c>
      <c r="BR157" s="57">
        <f t="shared" si="277"/>
        <v>1606552.0259771766</v>
      </c>
      <c r="BS157" s="57">
        <f t="shared" si="277"/>
        <v>1669697.5025814904</v>
      </c>
      <c r="BT157" s="57">
        <f t="shared" si="277"/>
        <v>1735324.9101479594</v>
      </c>
      <c r="BU157" s="57">
        <f t="shared" si="277"/>
        <v>1803531.8008946071</v>
      </c>
      <c r="BV157" s="57">
        <f t="shared" si="277"/>
        <v>1874419.5613263033</v>
      </c>
      <c r="BW157" s="57">
        <f t="shared" si="277"/>
        <v>1948093.5629412872</v>
      </c>
      <c r="BX157" s="57">
        <f t="shared" si="277"/>
        <v>2024663.3188612056</v>
      </c>
      <c r="BY157" s="57">
        <f t="shared" si="277"/>
        <v>2104242.6466174913</v>
      </c>
      <c r="BZ157" s="57">
        <f t="shared" si="277"/>
        <v>2186949.8373360489</v>
      </c>
      <c r="CA157" s="57">
        <f t="shared" si="277"/>
        <v>2272907.8315717597</v>
      </c>
      <c r="CB157" s="57">
        <f t="shared" si="277"/>
        <v>2362244.4020541119</v>
      </c>
      <c r="CC157" s="57">
        <f t="shared" si="277"/>
        <v>2455092.3436156996</v>
      </c>
      <c r="CD157" s="57">
        <f t="shared" si="277"/>
        <v>2551589.6705858111</v>
      </c>
      <c r="CE157" s="57">
        <f t="shared" si="277"/>
        <v>2651879.8219425865</v>
      </c>
      <c r="CF157" s="57">
        <f t="shared" si="277"/>
        <v>2756111.8745286656</v>
      </c>
      <c r="CG157" s="57">
        <f t="shared" si="277"/>
        <v>2864440.7646472827</v>
      </c>
      <c r="CH157" s="57">
        <f t="shared" si="277"/>
        <v>2977027.5183681645</v>
      </c>
      <c r="CI157" s="57">
        <f t="shared" si="277"/>
        <v>3094039.4908856279</v>
      </c>
      <c r="CJ157" s="57">
        <f t="shared" si="277"/>
        <v>3215650.6152846063</v>
      </c>
      <c r="CK157" s="57">
        <f t="shared" si="277"/>
        <v>3342041.6610844429</v>
      </c>
      <c r="CL157" s="57">
        <f t="shared" si="277"/>
        <v>3473400.5029447228</v>
      </c>
      <c r="CM157" s="57">
        <f t="shared" si="277"/>
        <v>3609922.3999325898</v>
      </c>
      <c r="CN157" s="57">
        <f t="shared" si="277"/>
        <v>3751810.2857666533</v>
      </c>
      <c r="CO157" s="57">
        <f t="shared" si="277"/>
        <v>3899275.0704689091</v>
      </c>
      <c r="CP157" s="57">
        <f t="shared" si="277"/>
        <v>4052535.9538731189</v>
      </c>
      <c r="CQ157" s="57">
        <f t="shared" si="277"/>
        <v>4211820.7514555566</v>
      </c>
      <c r="CR157" s="57">
        <f t="shared" si="277"/>
        <v>4377366.2329726201</v>
      </c>
      <c r="CS157" s="57">
        <f t="shared" si="277"/>
        <v>4549418.474408472</v>
      </c>
      <c r="CT157" s="57">
        <f t="shared" si="277"/>
        <v>4728233.2237560768</v>
      </c>
      <c r="CU157" s="57">
        <f t="shared" ref="CU157:DC157" si="278">IF($E$128=1,MIN(CU53,(CU53*$C$24+$C$10*$C$23)/($C$23+$C$24)),CU53)</f>
        <v>4914076.2811751598</v>
      </c>
      <c r="CV157" s="57">
        <f t="shared" si="278"/>
        <v>5107223.8940923493</v>
      </c>
      <c r="CW157" s="57">
        <f t="shared" si="278"/>
        <v>5307963.1678306172</v>
      </c>
      <c r="CX157" s="57">
        <f t="shared" si="278"/>
        <v>5515764.8084147498</v>
      </c>
      <c r="CY157" s="57">
        <f t="shared" si="278"/>
        <v>5726994.2582415454</v>
      </c>
      <c r="CZ157" s="57">
        <f t="shared" si="278"/>
        <v>5946526.0749176648</v>
      </c>
      <c r="DA157" s="57">
        <f t="shared" si="278"/>
        <v>6174686.5827097073</v>
      </c>
      <c r="DB157" s="57">
        <f t="shared" si="278"/>
        <v>6411814.932049267</v>
      </c>
      <c r="DC157" s="57">
        <f t="shared" si="278"/>
        <v>6658263.6036649393</v>
      </c>
    </row>
    <row r="158" spans="5:107" s="12" customFormat="1" ht="12" customHeight="1">
      <c r="E158" s="1"/>
      <c r="F158" s="1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>
        <f t="shared" ref="AJ158:BO158" si="279">IF($E$128=1,MIN(AJ54,(AJ54*$C$24+$C$10*$C$23)/($C$23+$C$24)),AJ54)</f>
        <v>401002.12172251957</v>
      </c>
      <c r="AK158" s="57">
        <f t="shared" si="279"/>
        <v>416763.49744274124</v>
      </c>
      <c r="AL158" s="57">
        <f t="shared" si="279"/>
        <v>433144.37353749172</v>
      </c>
      <c r="AM158" s="57">
        <f t="shared" si="279"/>
        <v>450169.09944941226</v>
      </c>
      <c r="AN158" s="57">
        <f t="shared" si="279"/>
        <v>467862.98167521658</v>
      </c>
      <c r="AO158" s="57">
        <f t="shared" si="279"/>
        <v>486252.32138267311</v>
      </c>
      <c r="AP158" s="57">
        <f t="shared" si="279"/>
        <v>505364.45350611769</v>
      </c>
      <c r="AQ158" s="57">
        <f t="shared" si="279"/>
        <v>525227.78737861547</v>
      </c>
      <c r="AR158" s="57">
        <f t="shared" si="279"/>
        <v>545871.84896117041</v>
      </c>
      <c r="AS158" s="57">
        <f t="shared" si="279"/>
        <v>567327.32473175181</v>
      </c>
      <c r="AT158" s="57">
        <f t="shared" si="279"/>
        <v>589626.10729937325</v>
      </c>
      <c r="AU158" s="57">
        <f t="shared" si="279"/>
        <v>612801.34281103895</v>
      </c>
      <c r="AV158" s="57">
        <f t="shared" si="279"/>
        <v>636887.48022201401</v>
      </c>
      <c r="AW158" s="57">
        <f t="shared" si="279"/>
        <v>661920.32250266068</v>
      </c>
      <c r="AX158" s="57">
        <f t="shared" si="279"/>
        <v>687937.07985795883</v>
      </c>
      <c r="AY158" s="57">
        <f t="shared" si="279"/>
        <v>714976.42503882176</v>
      </c>
      <c r="AZ158" s="57">
        <f t="shared" si="279"/>
        <v>743078.55082741182</v>
      </c>
      <c r="BA158" s="57">
        <f t="shared" si="279"/>
        <v>772285.22978192568</v>
      </c>
      <c r="BB158" s="57">
        <f t="shared" si="279"/>
        <v>802639.87632964028</v>
      </c>
      <c r="BC158" s="57">
        <f t="shared" si="279"/>
        <v>834187.61130052328</v>
      </c>
      <c r="BD158" s="57">
        <f t="shared" si="279"/>
        <v>866975.32899733807</v>
      </c>
      <c r="BE158" s="57">
        <f t="shared" si="279"/>
        <v>901051.76690193685</v>
      </c>
      <c r="BF158" s="57">
        <f t="shared" si="279"/>
        <v>936467.5781213541</v>
      </c>
      <c r="BG158" s="57">
        <f t="shared" si="279"/>
        <v>973275.40668140003</v>
      </c>
      <c r="BH158" s="57">
        <f t="shared" si="279"/>
        <v>1011529.9657796483</v>
      </c>
      <c r="BI158" s="57">
        <f t="shared" si="279"/>
        <v>1051288.1191141785</v>
      </c>
      <c r="BJ158" s="57">
        <f t="shared" si="279"/>
        <v>1092608.9654089259</v>
      </c>
      <c r="BK158" s="57">
        <f t="shared" si="279"/>
        <v>1135553.9262613005</v>
      </c>
      <c r="BL158" s="57">
        <f t="shared" si="279"/>
        <v>1180186.8374426581</v>
      </c>
      <c r="BM158" s="57">
        <f t="shared" si="279"/>
        <v>1226574.0437873304</v>
      </c>
      <c r="BN158" s="57">
        <f t="shared" si="279"/>
        <v>1274784.4978112648</v>
      </c>
      <c r="BO158" s="57">
        <f t="shared" si="279"/>
        <v>1324889.8622068693</v>
      </c>
      <c r="BP158" s="57">
        <f t="shared" ref="BP158:CU158" si="280">IF($E$128=1,MIN(BP54,(BP54*$C$24+$C$10*$C$23)/($C$23+$C$24)),BP54)</f>
        <v>1376964.6163664104</v>
      </c>
      <c r="BQ158" s="57">
        <f t="shared" si="280"/>
        <v>1431086.1670923191</v>
      </c>
      <c r="BR158" s="57">
        <f t="shared" si="280"/>
        <v>1487334.9636589414</v>
      </c>
      <c r="BS158" s="57">
        <f t="shared" si="280"/>
        <v>1545794.6173968141</v>
      </c>
      <c r="BT158" s="57">
        <f t="shared" si="280"/>
        <v>1606552.0259771766</v>
      </c>
      <c r="BU158" s="57">
        <f t="shared" si="280"/>
        <v>1669697.5025814904</v>
      </c>
      <c r="BV158" s="57">
        <f t="shared" si="280"/>
        <v>1735324.9101479594</v>
      </c>
      <c r="BW158" s="57">
        <f t="shared" si="280"/>
        <v>1803531.8008946071</v>
      </c>
      <c r="BX158" s="57">
        <f t="shared" si="280"/>
        <v>1874419.5613263033</v>
      </c>
      <c r="BY158" s="57">
        <f t="shared" si="280"/>
        <v>1948093.5629412872</v>
      </c>
      <c r="BZ158" s="57">
        <f t="shared" si="280"/>
        <v>2024663.3188612056</v>
      </c>
      <c r="CA158" s="57">
        <f t="shared" si="280"/>
        <v>2104242.6466174913</v>
      </c>
      <c r="CB158" s="57">
        <f t="shared" si="280"/>
        <v>2186949.8373360489</v>
      </c>
      <c r="CC158" s="57">
        <f t="shared" si="280"/>
        <v>2272907.8315717597</v>
      </c>
      <c r="CD158" s="57">
        <f t="shared" si="280"/>
        <v>2362244.4020541119</v>
      </c>
      <c r="CE158" s="57">
        <f t="shared" si="280"/>
        <v>2455092.3436156996</v>
      </c>
      <c r="CF158" s="57">
        <f t="shared" si="280"/>
        <v>2551589.6705858111</v>
      </c>
      <c r="CG158" s="57">
        <f t="shared" si="280"/>
        <v>2651879.8219425865</v>
      </c>
      <c r="CH158" s="57">
        <f t="shared" si="280"/>
        <v>2756111.8745286656</v>
      </c>
      <c r="CI158" s="57">
        <f t="shared" si="280"/>
        <v>2864440.7646472827</v>
      </c>
      <c r="CJ158" s="57">
        <f t="shared" si="280"/>
        <v>2977027.5183681645</v>
      </c>
      <c r="CK158" s="57">
        <f t="shared" si="280"/>
        <v>3094039.4908856279</v>
      </c>
      <c r="CL158" s="57">
        <f t="shared" si="280"/>
        <v>3215650.6152846063</v>
      </c>
      <c r="CM158" s="57">
        <f t="shared" si="280"/>
        <v>3342041.6610844429</v>
      </c>
      <c r="CN158" s="57">
        <f t="shared" si="280"/>
        <v>3473400.5029447228</v>
      </c>
      <c r="CO158" s="57">
        <f t="shared" si="280"/>
        <v>3609922.3999325898</v>
      </c>
      <c r="CP158" s="57">
        <f t="shared" si="280"/>
        <v>3751810.2857666533</v>
      </c>
      <c r="CQ158" s="57">
        <f t="shared" si="280"/>
        <v>3899275.0704689091</v>
      </c>
      <c r="CR158" s="57">
        <f t="shared" si="280"/>
        <v>4052535.9538731189</v>
      </c>
      <c r="CS158" s="57">
        <f t="shared" si="280"/>
        <v>4211820.7514555566</v>
      </c>
      <c r="CT158" s="57">
        <f t="shared" si="280"/>
        <v>4377366.2329726201</v>
      </c>
      <c r="CU158" s="57">
        <f t="shared" si="280"/>
        <v>4549418.474408472</v>
      </c>
      <c r="CV158" s="57">
        <f t="shared" ref="CV158:DC158" si="281">IF($E$128=1,MIN(CV54,(CV54*$C$24+$C$10*$C$23)/($C$23+$C$24)),CV54)</f>
        <v>4728233.2237560768</v>
      </c>
      <c r="CW158" s="57">
        <f t="shared" si="281"/>
        <v>4914076.2811751598</v>
      </c>
      <c r="CX158" s="57">
        <f t="shared" si="281"/>
        <v>5107223.8940923493</v>
      </c>
      <c r="CY158" s="57">
        <f t="shared" si="281"/>
        <v>5307963.1678306172</v>
      </c>
      <c r="CZ158" s="57">
        <f t="shared" si="281"/>
        <v>5515764.8084147498</v>
      </c>
      <c r="DA158" s="57">
        <f t="shared" si="281"/>
        <v>5726994.2582415454</v>
      </c>
      <c r="DB158" s="57">
        <f t="shared" si="281"/>
        <v>5946526.0749176648</v>
      </c>
      <c r="DC158" s="57">
        <f t="shared" si="281"/>
        <v>6174686.5827097073</v>
      </c>
    </row>
    <row r="159" spans="5:107" s="12" customFormat="1" ht="12" customHeight="1">
      <c r="E159" s="1"/>
      <c r="F159" s="1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>
        <f t="shared" ref="AK159:BP159" si="282">IF($E$128=1,MIN(AK55,(AK55*$C$24+$C$10*$C$23)/($C$23+$C$24)),AK55)</f>
        <v>385836.81779389747</v>
      </c>
      <c r="AL159" s="57">
        <f t="shared" si="282"/>
        <v>401002.12172251951</v>
      </c>
      <c r="AM159" s="57">
        <f t="shared" si="282"/>
        <v>416763.49744274124</v>
      </c>
      <c r="AN159" s="57">
        <f t="shared" si="282"/>
        <v>433144.37353749166</v>
      </c>
      <c r="AO159" s="57">
        <f t="shared" si="282"/>
        <v>450169.09944941226</v>
      </c>
      <c r="AP159" s="57">
        <f t="shared" si="282"/>
        <v>467862.98167521652</v>
      </c>
      <c r="AQ159" s="57">
        <f t="shared" si="282"/>
        <v>486252.32138267305</v>
      </c>
      <c r="AR159" s="57">
        <f t="shared" si="282"/>
        <v>505364.45350611769</v>
      </c>
      <c r="AS159" s="57">
        <f t="shared" si="282"/>
        <v>525227.78737861547</v>
      </c>
      <c r="AT159" s="57">
        <f t="shared" si="282"/>
        <v>545871.84896117041</v>
      </c>
      <c r="AU159" s="57">
        <f t="shared" si="282"/>
        <v>567327.32473175181</v>
      </c>
      <c r="AV159" s="57">
        <f t="shared" si="282"/>
        <v>589626.10729937325</v>
      </c>
      <c r="AW159" s="57">
        <f t="shared" si="282"/>
        <v>612801.34281103895</v>
      </c>
      <c r="AX159" s="57">
        <f t="shared" si="282"/>
        <v>636887.48022201401</v>
      </c>
      <c r="AY159" s="57">
        <f t="shared" si="282"/>
        <v>661920.32250266068</v>
      </c>
      <c r="AZ159" s="57">
        <f t="shared" si="282"/>
        <v>687937.07985795883</v>
      </c>
      <c r="BA159" s="57">
        <f t="shared" si="282"/>
        <v>714976.42503882176</v>
      </c>
      <c r="BB159" s="57">
        <f t="shared" si="282"/>
        <v>743078.55082741182</v>
      </c>
      <c r="BC159" s="57">
        <f t="shared" si="282"/>
        <v>772285.22978192568</v>
      </c>
      <c r="BD159" s="57">
        <f t="shared" si="282"/>
        <v>802639.87632964028</v>
      </c>
      <c r="BE159" s="57">
        <f t="shared" si="282"/>
        <v>834187.61130052328</v>
      </c>
      <c r="BF159" s="57">
        <f t="shared" si="282"/>
        <v>866975.32899733807</v>
      </c>
      <c r="BG159" s="57">
        <f t="shared" si="282"/>
        <v>901051.76690193685</v>
      </c>
      <c r="BH159" s="57">
        <f t="shared" si="282"/>
        <v>936467.5781213541</v>
      </c>
      <c r="BI159" s="57">
        <f t="shared" si="282"/>
        <v>973275.40668140003</v>
      </c>
      <c r="BJ159" s="57">
        <f t="shared" si="282"/>
        <v>1011529.9657796483</v>
      </c>
      <c r="BK159" s="57">
        <f t="shared" si="282"/>
        <v>1051288.1191141785</v>
      </c>
      <c r="BL159" s="57">
        <f t="shared" si="282"/>
        <v>1092608.9654089259</v>
      </c>
      <c r="BM159" s="57">
        <f t="shared" si="282"/>
        <v>1135553.9262613005</v>
      </c>
      <c r="BN159" s="57">
        <f t="shared" si="282"/>
        <v>1180186.8374426581</v>
      </c>
      <c r="BO159" s="57">
        <f t="shared" si="282"/>
        <v>1226574.0437873304</v>
      </c>
      <c r="BP159" s="57">
        <f t="shared" si="282"/>
        <v>1274784.4978112648</v>
      </c>
      <c r="BQ159" s="57">
        <f t="shared" ref="BQ159:CV159" si="283">IF($E$128=1,MIN(BQ55,(BQ55*$C$24+$C$10*$C$23)/($C$23+$C$24)),BQ55)</f>
        <v>1324889.8622068693</v>
      </c>
      <c r="BR159" s="57">
        <f t="shared" si="283"/>
        <v>1376964.6163664104</v>
      </c>
      <c r="BS159" s="57">
        <f t="shared" si="283"/>
        <v>1431086.1670923191</v>
      </c>
      <c r="BT159" s="57">
        <f t="shared" si="283"/>
        <v>1487334.9636589414</v>
      </c>
      <c r="BU159" s="57">
        <f t="shared" si="283"/>
        <v>1545794.6173968141</v>
      </c>
      <c r="BV159" s="57">
        <f t="shared" si="283"/>
        <v>1606552.0259771766</v>
      </c>
      <c r="BW159" s="57">
        <f t="shared" si="283"/>
        <v>1669697.5025814904</v>
      </c>
      <c r="BX159" s="57">
        <f t="shared" si="283"/>
        <v>1735324.9101479594</v>
      </c>
      <c r="BY159" s="57">
        <f t="shared" si="283"/>
        <v>1803531.8008946071</v>
      </c>
      <c r="BZ159" s="57">
        <f t="shared" si="283"/>
        <v>1874419.5613263033</v>
      </c>
      <c r="CA159" s="57">
        <f t="shared" si="283"/>
        <v>1948093.5629412872</v>
      </c>
      <c r="CB159" s="57">
        <f t="shared" si="283"/>
        <v>2024663.3188612056</v>
      </c>
      <c r="CC159" s="57">
        <f t="shared" si="283"/>
        <v>2104242.6466174913</v>
      </c>
      <c r="CD159" s="57">
        <f t="shared" si="283"/>
        <v>2186949.8373360489</v>
      </c>
      <c r="CE159" s="57">
        <f t="shared" si="283"/>
        <v>2272907.8315717597</v>
      </c>
      <c r="CF159" s="57">
        <f t="shared" si="283"/>
        <v>2362244.4020541119</v>
      </c>
      <c r="CG159" s="57">
        <f t="shared" si="283"/>
        <v>2455092.3436156996</v>
      </c>
      <c r="CH159" s="57">
        <f t="shared" si="283"/>
        <v>2551589.6705858111</v>
      </c>
      <c r="CI159" s="57">
        <f t="shared" si="283"/>
        <v>2651879.8219425865</v>
      </c>
      <c r="CJ159" s="57">
        <f t="shared" si="283"/>
        <v>2756111.8745286656</v>
      </c>
      <c r="CK159" s="57">
        <f t="shared" si="283"/>
        <v>2864440.7646472827</v>
      </c>
      <c r="CL159" s="57">
        <f t="shared" si="283"/>
        <v>2977027.5183681645</v>
      </c>
      <c r="CM159" s="57">
        <f t="shared" si="283"/>
        <v>3094039.4908856279</v>
      </c>
      <c r="CN159" s="57">
        <f t="shared" si="283"/>
        <v>3215650.6152846063</v>
      </c>
      <c r="CO159" s="57">
        <f t="shared" si="283"/>
        <v>3342041.6610844429</v>
      </c>
      <c r="CP159" s="57">
        <f t="shared" si="283"/>
        <v>3473400.5029447228</v>
      </c>
      <c r="CQ159" s="57">
        <f t="shared" si="283"/>
        <v>3609922.3999325898</v>
      </c>
      <c r="CR159" s="57">
        <f t="shared" si="283"/>
        <v>3751810.2857666533</v>
      </c>
      <c r="CS159" s="57">
        <f t="shared" si="283"/>
        <v>3899275.0704689091</v>
      </c>
      <c r="CT159" s="57">
        <f t="shared" si="283"/>
        <v>4052535.9538731189</v>
      </c>
      <c r="CU159" s="57">
        <f t="shared" si="283"/>
        <v>4211820.7514555566</v>
      </c>
      <c r="CV159" s="57">
        <f t="shared" si="283"/>
        <v>4377366.2329726201</v>
      </c>
      <c r="CW159" s="57">
        <f t="shared" ref="CW159:DC159" si="284">IF($E$128=1,MIN(CW55,(CW55*$C$24+$C$10*$C$23)/($C$23+$C$24)),CW55)</f>
        <v>4549418.474408472</v>
      </c>
      <c r="CX159" s="57">
        <f t="shared" si="284"/>
        <v>4728233.2237560768</v>
      </c>
      <c r="CY159" s="57">
        <f t="shared" si="284"/>
        <v>4914076.2811751598</v>
      </c>
      <c r="CZ159" s="57">
        <f t="shared" si="284"/>
        <v>5107223.8940923493</v>
      </c>
      <c r="DA159" s="57">
        <f t="shared" si="284"/>
        <v>5307963.1678306172</v>
      </c>
      <c r="DB159" s="57">
        <f t="shared" si="284"/>
        <v>5515764.8084147498</v>
      </c>
      <c r="DC159" s="57">
        <f t="shared" si="284"/>
        <v>5726994.2582415454</v>
      </c>
    </row>
    <row r="160" spans="5:107" s="12" customFormat="1" ht="12" customHeight="1">
      <c r="E160" s="1"/>
      <c r="F160" s="1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>
        <f t="shared" ref="AL160:BQ160" si="285">IF($E$128=1,MIN(AL56,(AL56*$C$24+$C$10*$C$23)/($C$23+$C$24)),AL56)</f>
        <v>371245.04310811224</v>
      </c>
      <c r="AM160" s="57">
        <f t="shared" si="285"/>
        <v>385836.81779389741</v>
      </c>
      <c r="AN160" s="57">
        <f t="shared" si="285"/>
        <v>401002.12172251946</v>
      </c>
      <c r="AO160" s="57">
        <f t="shared" si="285"/>
        <v>416763.49744274124</v>
      </c>
      <c r="AP160" s="57">
        <f t="shared" si="285"/>
        <v>433144.37353749166</v>
      </c>
      <c r="AQ160" s="57">
        <f t="shared" si="285"/>
        <v>450169.09944941226</v>
      </c>
      <c r="AR160" s="57">
        <f t="shared" si="285"/>
        <v>467862.98167521646</v>
      </c>
      <c r="AS160" s="57">
        <f t="shared" si="285"/>
        <v>486252.32138267299</v>
      </c>
      <c r="AT160" s="57">
        <f t="shared" si="285"/>
        <v>505364.45350611769</v>
      </c>
      <c r="AU160" s="57">
        <f t="shared" si="285"/>
        <v>525227.78737861547</v>
      </c>
      <c r="AV160" s="57">
        <f t="shared" si="285"/>
        <v>545871.84896117041</v>
      </c>
      <c r="AW160" s="57">
        <f t="shared" si="285"/>
        <v>567327.32473175181</v>
      </c>
      <c r="AX160" s="57">
        <f t="shared" si="285"/>
        <v>589626.10729937325</v>
      </c>
      <c r="AY160" s="57">
        <f t="shared" si="285"/>
        <v>612801.34281103895</v>
      </c>
      <c r="AZ160" s="57">
        <f t="shared" si="285"/>
        <v>636887.48022201401</v>
      </c>
      <c r="BA160" s="57">
        <f t="shared" si="285"/>
        <v>661920.32250266068</v>
      </c>
      <c r="BB160" s="57">
        <f t="shared" si="285"/>
        <v>687937.07985795883</v>
      </c>
      <c r="BC160" s="57">
        <f t="shared" si="285"/>
        <v>714976.42503882176</v>
      </c>
      <c r="BD160" s="57">
        <f t="shared" si="285"/>
        <v>743078.55082741182</v>
      </c>
      <c r="BE160" s="57">
        <f t="shared" si="285"/>
        <v>772285.22978192568</v>
      </c>
      <c r="BF160" s="57">
        <f t="shared" si="285"/>
        <v>802639.87632964028</v>
      </c>
      <c r="BG160" s="57">
        <f t="shared" si="285"/>
        <v>834187.61130052328</v>
      </c>
      <c r="BH160" s="57">
        <f t="shared" si="285"/>
        <v>866975.32899733807</v>
      </c>
      <c r="BI160" s="57">
        <f t="shared" si="285"/>
        <v>901051.76690193685</v>
      </c>
      <c r="BJ160" s="57">
        <f t="shared" si="285"/>
        <v>936467.5781213541</v>
      </c>
      <c r="BK160" s="57">
        <f t="shared" si="285"/>
        <v>973275.40668140003</v>
      </c>
      <c r="BL160" s="57">
        <f t="shared" si="285"/>
        <v>1011529.9657796483</v>
      </c>
      <c r="BM160" s="57">
        <f t="shared" si="285"/>
        <v>1051288.1191141785</v>
      </c>
      <c r="BN160" s="57">
        <f t="shared" si="285"/>
        <v>1092608.9654089259</v>
      </c>
      <c r="BO160" s="57">
        <f t="shared" si="285"/>
        <v>1135553.9262613005</v>
      </c>
      <c r="BP160" s="57">
        <f t="shared" si="285"/>
        <v>1180186.8374426581</v>
      </c>
      <c r="BQ160" s="57">
        <f t="shared" si="285"/>
        <v>1226574.0437873304</v>
      </c>
      <c r="BR160" s="57">
        <f t="shared" ref="BR160:CW160" si="286">IF($E$128=1,MIN(BR56,(BR56*$C$24+$C$10*$C$23)/($C$23+$C$24)),BR56)</f>
        <v>1274784.4978112648</v>
      </c>
      <c r="BS160" s="57">
        <f t="shared" si="286"/>
        <v>1324889.8622068693</v>
      </c>
      <c r="BT160" s="57">
        <f t="shared" si="286"/>
        <v>1376964.6163664104</v>
      </c>
      <c r="BU160" s="57">
        <f t="shared" si="286"/>
        <v>1431086.1670923191</v>
      </c>
      <c r="BV160" s="57">
        <f t="shared" si="286"/>
        <v>1487334.9636589414</v>
      </c>
      <c r="BW160" s="57">
        <f t="shared" si="286"/>
        <v>1545794.6173968141</v>
      </c>
      <c r="BX160" s="57">
        <f t="shared" si="286"/>
        <v>1606552.0259771766</v>
      </c>
      <c r="BY160" s="57">
        <f t="shared" si="286"/>
        <v>1669697.5025814904</v>
      </c>
      <c r="BZ160" s="57">
        <f t="shared" si="286"/>
        <v>1735324.9101479594</v>
      </c>
      <c r="CA160" s="57">
        <f t="shared" si="286"/>
        <v>1803531.8008946071</v>
      </c>
      <c r="CB160" s="57">
        <f t="shared" si="286"/>
        <v>1874419.5613263033</v>
      </c>
      <c r="CC160" s="57">
        <f t="shared" si="286"/>
        <v>1948093.5629412872</v>
      </c>
      <c r="CD160" s="57">
        <f t="shared" si="286"/>
        <v>2024663.3188612056</v>
      </c>
      <c r="CE160" s="57">
        <f t="shared" si="286"/>
        <v>2104242.6466174913</v>
      </c>
      <c r="CF160" s="57">
        <f t="shared" si="286"/>
        <v>2186949.8373360489</v>
      </c>
      <c r="CG160" s="57">
        <f t="shared" si="286"/>
        <v>2272907.8315717597</v>
      </c>
      <c r="CH160" s="57">
        <f t="shared" si="286"/>
        <v>2362244.4020541119</v>
      </c>
      <c r="CI160" s="57">
        <f t="shared" si="286"/>
        <v>2455092.3436156996</v>
      </c>
      <c r="CJ160" s="57">
        <f t="shared" si="286"/>
        <v>2551589.6705858111</v>
      </c>
      <c r="CK160" s="57">
        <f t="shared" si="286"/>
        <v>2651879.8219425865</v>
      </c>
      <c r="CL160" s="57">
        <f t="shared" si="286"/>
        <v>2756111.8745286656</v>
      </c>
      <c r="CM160" s="57">
        <f t="shared" si="286"/>
        <v>2864440.7646472827</v>
      </c>
      <c r="CN160" s="57">
        <f t="shared" si="286"/>
        <v>2977027.5183681645</v>
      </c>
      <c r="CO160" s="57">
        <f t="shared" si="286"/>
        <v>3094039.4908856279</v>
      </c>
      <c r="CP160" s="57">
        <f t="shared" si="286"/>
        <v>3215650.6152846063</v>
      </c>
      <c r="CQ160" s="57">
        <f t="shared" si="286"/>
        <v>3342041.6610844429</v>
      </c>
      <c r="CR160" s="57">
        <f t="shared" si="286"/>
        <v>3473400.5029447228</v>
      </c>
      <c r="CS160" s="57">
        <f t="shared" si="286"/>
        <v>3609922.3999325898</v>
      </c>
      <c r="CT160" s="57">
        <f t="shared" si="286"/>
        <v>3751810.2857666533</v>
      </c>
      <c r="CU160" s="57">
        <f t="shared" si="286"/>
        <v>3899275.0704689091</v>
      </c>
      <c r="CV160" s="57">
        <f t="shared" si="286"/>
        <v>4052535.9538731189</v>
      </c>
      <c r="CW160" s="57">
        <f t="shared" si="286"/>
        <v>4211820.7514555566</v>
      </c>
      <c r="CX160" s="57">
        <f t="shared" ref="CX160:DC160" si="287">IF($E$128=1,MIN(CX56,(CX56*$C$24+$C$10*$C$23)/($C$23+$C$24)),CX56)</f>
        <v>4377366.2329726201</v>
      </c>
      <c r="CY160" s="57">
        <f t="shared" si="287"/>
        <v>4549418.474408472</v>
      </c>
      <c r="CZ160" s="57">
        <f t="shared" si="287"/>
        <v>4728233.2237560768</v>
      </c>
      <c r="DA160" s="57">
        <f t="shared" si="287"/>
        <v>4914076.2811751598</v>
      </c>
      <c r="DB160" s="57">
        <f t="shared" si="287"/>
        <v>5107223.8940923493</v>
      </c>
      <c r="DC160" s="57">
        <f t="shared" si="287"/>
        <v>5307963.1678306172</v>
      </c>
    </row>
    <row r="161" spans="5:107" s="12" customFormat="1" ht="12" customHeight="1">
      <c r="E161" s="1"/>
      <c r="F161" s="1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>
        <f t="shared" ref="AM161:BR161" si="288">IF($E$128=1,MIN(AM57,(AM57*$C$24+$C$10*$C$23)/($C$23+$C$24)),AM57)</f>
        <v>357205.10764207313</v>
      </c>
      <c r="AN161" s="57">
        <f t="shared" si="288"/>
        <v>371245.04310811224</v>
      </c>
      <c r="AO161" s="57">
        <f t="shared" si="288"/>
        <v>385836.81779389735</v>
      </c>
      <c r="AP161" s="57">
        <f t="shared" si="288"/>
        <v>401002.1217225194</v>
      </c>
      <c r="AQ161" s="57">
        <f t="shared" si="288"/>
        <v>416763.49744274124</v>
      </c>
      <c r="AR161" s="57">
        <f t="shared" si="288"/>
        <v>433144.37353749166</v>
      </c>
      <c r="AS161" s="57">
        <f t="shared" si="288"/>
        <v>450169.09944941226</v>
      </c>
      <c r="AT161" s="57">
        <f t="shared" si="288"/>
        <v>467862.9816752164</v>
      </c>
      <c r="AU161" s="57">
        <f t="shared" si="288"/>
        <v>486252.32138267293</v>
      </c>
      <c r="AV161" s="57">
        <f t="shared" si="288"/>
        <v>505364.45350611769</v>
      </c>
      <c r="AW161" s="57">
        <f t="shared" si="288"/>
        <v>525227.78737861547</v>
      </c>
      <c r="AX161" s="57">
        <f t="shared" si="288"/>
        <v>545871.84896117041</v>
      </c>
      <c r="AY161" s="57">
        <f t="shared" si="288"/>
        <v>567327.32473175181</v>
      </c>
      <c r="AZ161" s="57">
        <f t="shared" si="288"/>
        <v>589626.10729937325</v>
      </c>
      <c r="BA161" s="57">
        <f t="shared" si="288"/>
        <v>612801.34281103895</v>
      </c>
      <c r="BB161" s="57">
        <f t="shared" si="288"/>
        <v>636887.48022201401</v>
      </c>
      <c r="BC161" s="57">
        <f t="shared" si="288"/>
        <v>661920.32250266068</v>
      </c>
      <c r="BD161" s="57">
        <f t="shared" si="288"/>
        <v>687937.07985795883</v>
      </c>
      <c r="BE161" s="57">
        <f t="shared" si="288"/>
        <v>714976.42503882176</v>
      </c>
      <c r="BF161" s="57">
        <f t="shared" si="288"/>
        <v>743078.55082741182</v>
      </c>
      <c r="BG161" s="57">
        <f t="shared" si="288"/>
        <v>772285.22978192568</v>
      </c>
      <c r="BH161" s="57">
        <f t="shared" si="288"/>
        <v>802639.87632964028</v>
      </c>
      <c r="BI161" s="57">
        <f t="shared" si="288"/>
        <v>834187.61130052328</v>
      </c>
      <c r="BJ161" s="57">
        <f t="shared" si="288"/>
        <v>866975.32899733807</v>
      </c>
      <c r="BK161" s="57">
        <f t="shared" si="288"/>
        <v>901051.76690193685</v>
      </c>
      <c r="BL161" s="57">
        <f t="shared" si="288"/>
        <v>936467.5781213541</v>
      </c>
      <c r="BM161" s="57">
        <f t="shared" si="288"/>
        <v>973275.40668140003</v>
      </c>
      <c r="BN161" s="57">
        <f t="shared" si="288"/>
        <v>1011529.9657796483</v>
      </c>
      <c r="BO161" s="57">
        <f t="shared" si="288"/>
        <v>1051288.1191141785</v>
      </c>
      <c r="BP161" s="57">
        <f t="shared" si="288"/>
        <v>1092608.9654089259</v>
      </c>
      <c r="BQ161" s="57">
        <f t="shared" si="288"/>
        <v>1135553.9262613005</v>
      </c>
      <c r="BR161" s="57">
        <f t="shared" si="288"/>
        <v>1180186.8374426581</v>
      </c>
      <c r="BS161" s="57">
        <f t="shared" ref="BS161:DC161" si="289">IF($E$128=1,MIN(BS57,(BS57*$C$24+$C$10*$C$23)/($C$23+$C$24)),BS57)</f>
        <v>1226574.0437873304</v>
      </c>
      <c r="BT161" s="57">
        <f t="shared" si="289"/>
        <v>1274784.4978112648</v>
      </c>
      <c r="BU161" s="57">
        <f t="shared" si="289"/>
        <v>1324889.8622068693</v>
      </c>
      <c r="BV161" s="57">
        <f t="shared" si="289"/>
        <v>1376964.6163664104</v>
      </c>
      <c r="BW161" s="57">
        <f t="shared" si="289"/>
        <v>1431086.1670923191</v>
      </c>
      <c r="BX161" s="57">
        <f t="shared" si="289"/>
        <v>1487334.9636589414</v>
      </c>
      <c r="BY161" s="57">
        <f t="shared" si="289"/>
        <v>1545794.6173968141</v>
      </c>
      <c r="BZ161" s="57">
        <f t="shared" si="289"/>
        <v>1606552.0259771766</v>
      </c>
      <c r="CA161" s="57">
        <f t="shared" si="289"/>
        <v>1669697.5025814904</v>
      </c>
      <c r="CB161" s="57">
        <f t="shared" si="289"/>
        <v>1735324.9101479594</v>
      </c>
      <c r="CC161" s="57">
        <f t="shared" si="289"/>
        <v>1803531.8008946071</v>
      </c>
      <c r="CD161" s="57">
        <f t="shared" si="289"/>
        <v>1874419.5613263033</v>
      </c>
      <c r="CE161" s="57">
        <f t="shared" si="289"/>
        <v>1948093.5629412872</v>
      </c>
      <c r="CF161" s="57">
        <f t="shared" si="289"/>
        <v>2024663.3188612056</v>
      </c>
      <c r="CG161" s="57">
        <f t="shared" si="289"/>
        <v>2104242.6466174913</v>
      </c>
      <c r="CH161" s="57">
        <f t="shared" si="289"/>
        <v>2186949.8373360489</v>
      </c>
      <c r="CI161" s="57">
        <f t="shared" si="289"/>
        <v>2272907.8315717597</v>
      </c>
      <c r="CJ161" s="57">
        <f t="shared" si="289"/>
        <v>2362244.4020541119</v>
      </c>
      <c r="CK161" s="57">
        <f t="shared" si="289"/>
        <v>2455092.3436156996</v>
      </c>
      <c r="CL161" s="57">
        <f t="shared" si="289"/>
        <v>2551589.6705858111</v>
      </c>
      <c r="CM161" s="57">
        <f t="shared" si="289"/>
        <v>2651879.8219425865</v>
      </c>
      <c r="CN161" s="57">
        <f t="shared" si="289"/>
        <v>2756111.8745286656</v>
      </c>
      <c r="CO161" s="57">
        <f t="shared" si="289"/>
        <v>2864440.7646472827</v>
      </c>
      <c r="CP161" s="57">
        <f t="shared" si="289"/>
        <v>2977027.5183681645</v>
      </c>
      <c r="CQ161" s="57">
        <f t="shared" si="289"/>
        <v>3094039.4908856279</v>
      </c>
      <c r="CR161" s="57">
        <f t="shared" si="289"/>
        <v>3215650.6152846063</v>
      </c>
      <c r="CS161" s="57">
        <f t="shared" si="289"/>
        <v>3342041.6610844429</v>
      </c>
      <c r="CT161" s="57">
        <f t="shared" si="289"/>
        <v>3473400.5029447228</v>
      </c>
      <c r="CU161" s="57">
        <f t="shared" si="289"/>
        <v>3609922.3999325898</v>
      </c>
      <c r="CV161" s="57">
        <f t="shared" si="289"/>
        <v>3751810.2857666533</v>
      </c>
      <c r="CW161" s="57">
        <f t="shared" si="289"/>
        <v>3899275.0704689091</v>
      </c>
      <c r="CX161" s="57">
        <f t="shared" si="289"/>
        <v>4052535.9538731189</v>
      </c>
      <c r="CY161" s="57">
        <f t="shared" si="289"/>
        <v>4211820.7514555566</v>
      </c>
      <c r="CZ161" s="57">
        <f t="shared" si="289"/>
        <v>4377366.2329726201</v>
      </c>
      <c r="DA161" s="57">
        <f t="shared" si="289"/>
        <v>4549418.474408472</v>
      </c>
      <c r="DB161" s="57">
        <f t="shared" si="289"/>
        <v>4728233.2237560768</v>
      </c>
      <c r="DC161" s="57">
        <f t="shared" si="289"/>
        <v>4914076.2811751598</v>
      </c>
    </row>
    <row r="162" spans="5:107" s="12" customFormat="1" ht="12" customHeight="1">
      <c r="E162" s="1"/>
      <c r="F162" s="1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>
        <f t="shared" ref="AN162:BS162" si="290">IF($E$128=1,MIN(AN58,(AN58*$C$24+$C$10*$C$23)/($C$23+$C$24)),AN58)</f>
        <v>343696.14165710838</v>
      </c>
      <c r="AO162" s="57">
        <f t="shared" si="290"/>
        <v>357205.10764207307</v>
      </c>
      <c r="AP162" s="57">
        <f t="shared" si="290"/>
        <v>371245.04310811224</v>
      </c>
      <c r="AQ162" s="57">
        <f t="shared" si="290"/>
        <v>385836.81779389729</v>
      </c>
      <c r="AR162" s="57">
        <f t="shared" si="290"/>
        <v>401002.1217225194</v>
      </c>
      <c r="AS162" s="57">
        <f t="shared" si="290"/>
        <v>416763.49744274124</v>
      </c>
      <c r="AT162" s="57">
        <f t="shared" si="290"/>
        <v>433144.37353749166</v>
      </c>
      <c r="AU162" s="57">
        <f t="shared" si="290"/>
        <v>450169.09944941226</v>
      </c>
      <c r="AV162" s="57">
        <f t="shared" si="290"/>
        <v>467862.98167521635</v>
      </c>
      <c r="AW162" s="57">
        <f t="shared" si="290"/>
        <v>486252.32138267288</v>
      </c>
      <c r="AX162" s="57">
        <f t="shared" si="290"/>
        <v>505364.45350611769</v>
      </c>
      <c r="AY162" s="57">
        <f t="shared" si="290"/>
        <v>525227.78737861547</v>
      </c>
      <c r="AZ162" s="57">
        <f t="shared" si="290"/>
        <v>545871.84896117041</v>
      </c>
      <c r="BA162" s="57">
        <f t="shared" si="290"/>
        <v>567327.32473175181</v>
      </c>
      <c r="BB162" s="57">
        <f t="shared" si="290"/>
        <v>589626.10729937325</v>
      </c>
      <c r="BC162" s="57">
        <f t="shared" si="290"/>
        <v>612801.34281103895</v>
      </c>
      <c r="BD162" s="57">
        <f t="shared" si="290"/>
        <v>636887.48022201401</v>
      </c>
      <c r="BE162" s="57">
        <f t="shared" si="290"/>
        <v>661920.32250266068</v>
      </c>
      <c r="BF162" s="57">
        <f t="shared" si="290"/>
        <v>687937.07985795883</v>
      </c>
      <c r="BG162" s="57">
        <f t="shared" si="290"/>
        <v>714976.42503882176</v>
      </c>
      <c r="BH162" s="57">
        <f t="shared" si="290"/>
        <v>743078.55082741182</v>
      </c>
      <c r="BI162" s="57">
        <f t="shared" si="290"/>
        <v>772285.22978192568</v>
      </c>
      <c r="BJ162" s="57">
        <f t="shared" si="290"/>
        <v>802639.87632964028</v>
      </c>
      <c r="BK162" s="57">
        <f t="shared" si="290"/>
        <v>834187.61130052328</v>
      </c>
      <c r="BL162" s="57">
        <f t="shared" si="290"/>
        <v>866975.32899733807</v>
      </c>
      <c r="BM162" s="57">
        <f t="shared" si="290"/>
        <v>901051.76690193685</v>
      </c>
      <c r="BN162" s="57">
        <f t="shared" si="290"/>
        <v>936467.5781213541</v>
      </c>
      <c r="BO162" s="57">
        <f t="shared" si="290"/>
        <v>973275.40668140003</v>
      </c>
      <c r="BP162" s="57">
        <f t="shared" si="290"/>
        <v>1011529.9657796483</v>
      </c>
      <c r="BQ162" s="57">
        <f t="shared" si="290"/>
        <v>1051288.1191141785</v>
      </c>
      <c r="BR162" s="57">
        <f t="shared" si="290"/>
        <v>1092608.9654089259</v>
      </c>
      <c r="BS162" s="57">
        <f t="shared" si="290"/>
        <v>1135553.9262613005</v>
      </c>
      <c r="BT162" s="57">
        <f t="shared" ref="BT162:DC162" si="291">IF($E$128=1,MIN(BT58,(BT58*$C$24+$C$10*$C$23)/($C$23+$C$24)),BT58)</f>
        <v>1180186.8374426581</v>
      </c>
      <c r="BU162" s="57">
        <f t="shared" si="291"/>
        <v>1226574.0437873304</v>
      </c>
      <c r="BV162" s="57">
        <f t="shared" si="291"/>
        <v>1274784.4978112648</v>
      </c>
      <c r="BW162" s="57">
        <f t="shared" si="291"/>
        <v>1324889.8622068693</v>
      </c>
      <c r="BX162" s="57">
        <f t="shared" si="291"/>
        <v>1376964.6163664104</v>
      </c>
      <c r="BY162" s="57">
        <f t="shared" si="291"/>
        <v>1431086.1670923191</v>
      </c>
      <c r="BZ162" s="57">
        <f t="shared" si="291"/>
        <v>1487334.9636589414</v>
      </c>
      <c r="CA162" s="57">
        <f t="shared" si="291"/>
        <v>1545794.6173968141</v>
      </c>
      <c r="CB162" s="57">
        <f t="shared" si="291"/>
        <v>1606552.0259771766</v>
      </c>
      <c r="CC162" s="57">
        <f t="shared" si="291"/>
        <v>1669697.5025814904</v>
      </c>
      <c r="CD162" s="57">
        <f t="shared" si="291"/>
        <v>1735324.9101479594</v>
      </c>
      <c r="CE162" s="57">
        <f t="shared" si="291"/>
        <v>1803531.8008946071</v>
      </c>
      <c r="CF162" s="57">
        <f t="shared" si="291"/>
        <v>1874419.5613263033</v>
      </c>
      <c r="CG162" s="57">
        <f t="shared" si="291"/>
        <v>1948093.5629412872</v>
      </c>
      <c r="CH162" s="57">
        <f t="shared" si="291"/>
        <v>2024663.3188612056</v>
      </c>
      <c r="CI162" s="57">
        <f t="shared" si="291"/>
        <v>2104242.6466174913</v>
      </c>
      <c r="CJ162" s="57">
        <f t="shared" si="291"/>
        <v>2186949.8373360489</v>
      </c>
      <c r="CK162" s="57">
        <f t="shared" si="291"/>
        <v>2272907.8315717597</v>
      </c>
      <c r="CL162" s="57">
        <f t="shared" si="291"/>
        <v>2362244.4020541119</v>
      </c>
      <c r="CM162" s="57">
        <f t="shared" si="291"/>
        <v>2455092.3436156996</v>
      </c>
      <c r="CN162" s="57">
        <f t="shared" si="291"/>
        <v>2551589.6705858111</v>
      </c>
      <c r="CO162" s="57">
        <f t="shared" si="291"/>
        <v>2651879.8219425865</v>
      </c>
      <c r="CP162" s="57">
        <f t="shared" si="291"/>
        <v>2756111.8745286656</v>
      </c>
      <c r="CQ162" s="57">
        <f t="shared" si="291"/>
        <v>2864440.7646472827</v>
      </c>
      <c r="CR162" s="57">
        <f t="shared" si="291"/>
        <v>2977027.5183681645</v>
      </c>
      <c r="CS162" s="57">
        <f t="shared" si="291"/>
        <v>3094039.4908856279</v>
      </c>
      <c r="CT162" s="57">
        <f t="shared" si="291"/>
        <v>3215650.6152846063</v>
      </c>
      <c r="CU162" s="57">
        <f t="shared" si="291"/>
        <v>3342041.6610844429</v>
      </c>
      <c r="CV162" s="57">
        <f t="shared" si="291"/>
        <v>3473400.5029447228</v>
      </c>
      <c r="CW162" s="57">
        <f t="shared" si="291"/>
        <v>3609922.3999325898</v>
      </c>
      <c r="CX162" s="57">
        <f t="shared" si="291"/>
        <v>3751810.2857666533</v>
      </c>
      <c r="CY162" s="57">
        <f t="shared" si="291"/>
        <v>3899275.0704689091</v>
      </c>
      <c r="CZ162" s="57">
        <f t="shared" si="291"/>
        <v>4052535.9538731189</v>
      </c>
      <c r="DA162" s="57">
        <f t="shared" si="291"/>
        <v>4211820.7514555566</v>
      </c>
      <c r="DB162" s="57">
        <f t="shared" si="291"/>
        <v>4377366.2329726201</v>
      </c>
      <c r="DC162" s="57">
        <f t="shared" si="291"/>
        <v>4549418.474408472</v>
      </c>
    </row>
    <row r="163" spans="5:107" s="12" customFormat="1" ht="12" customHeight="1">
      <c r="E163" s="1"/>
      <c r="F163" s="1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>
        <f t="shared" ref="AO163:BT163" si="292">IF($E$128=1,MIN(AO59,(AO59*$C$24+$C$10*$C$23)/($C$23+$C$24)),AO59)</f>
        <v>330698.06467702816</v>
      </c>
      <c r="AP163" s="57">
        <f t="shared" si="292"/>
        <v>343696.14165710838</v>
      </c>
      <c r="AQ163" s="57">
        <f t="shared" si="292"/>
        <v>357205.10764207301</v>
      </c>
      <c r="AR163" s="57">
        <f t="shared" si="292"/>
        <v>371245.04310811224</v>
      </c>
      <c r="AS163" s="57">
        <f t="shared" si="292"/>
        <v>385836.81779389724</v>
      </c>
      <c r="AT163" s="57">
        <f t="shared" si="292"/>
        <v>401002.1217225194</v>
      </c>
      <c r="AU163" s="57">
        <f t="shared" si="292"/>
        <v>416763.49744274124</v>
      </c>
      <c r="AV163" s="57">
        <f t="shared" si="292"/>
        <v>433144.37353749166</v>
      </c>
      <c r="AW163" s="57">
        <f t="shared" si="292"/>
        <v>450169.09944941226</v>
      </c>
      <c r="AX163" s="57">
        <f t="shared" si="292"/>
        <v>467862.98167521629</v>
      </c>
      <c r="AY163" s="57">
        <f t="shared" si="292"/>
        <v>486252.32138267282</v>
      </c>
      <c r="AZ163" s="57">
        <f t="shared" si="292"/>
        <v>505364.45350611769</v>
      </c>
      <c r="BA163" s="57">
        <f t="shared" si="292"/>
        <v>525227.78737861547</v>
      </c>
      <c r="BB163" s="57">
        <f t="shared" si="292"/>
        <v>545871.84896117041</v>
      </c>
      <c r="BC163" s="57">
        <f t="shared" si="292"/>
        <v>567327.32473175181</v>
      </c>
      <c r="BD163" s="57">
        <f t="shared" si="292"/>
        <v>589626.10729937325</v>
      </c>
      <c r="BE163" s="57">
        <f t="shared" si="292"/>
        <v>612801.34281103895</v>
      </c>
      <c r="BF163" s="57">
        <f t="shared" si="292"/>
        <v>636887.48022201401</v>
      </c>
      <c r="BG163" s="57">
        <f t="shared" si="292"/>
        <v>661920.32250266068</v>
      </c>
      <c r="BH163" s="57">
        <f t="shared" si="292"/>
        <v>687937.07985795883</v>
      </c>
      <c r="BI163" s="57">
        <f t="shared" si="292"/>
        <v>714976.42503882176</v>
      </c>
      <c r="BJ163" s="57">
        <f t="shared" si="292"/>
        <v>743078.55082741182</v>
      </c>
      <c r="BK163" s="57">
        <f t="shared" si="292"/>
        <v>772285.22978192568</v>
      </c>
      <c r="BL163" s="57">
        <f t="shared" si="292"/>
        <v>802639.87632964028</v>
      </c>
      <c r="BM163" s="57">
        <f t="shared" si="292"/>
        <v>834187.61130052328</v>
      </c>
      <c r="BN163" s="57">
        <f t="shared" si="292"/>
        <v>866975.32899733807</v>
      </c>
      <c r="BO163" s="57">
        <f t="shared" si="292"/>
        <v>901051.76690193685</v>
      </c>
      <c r="BP163" s="57">
        <f t="shared" si="292"/>
        <v>936467.5781213541</v>
      </c>
      <c r="BQ163" s="57">
        <f t="shared" si="292"/>
        <v>973275.40668140003</v>
      </c>
      <c r="BR163" s="57">
        <f t="shared" si="292"/>
        <v>1011529.9657796483</v>
      </c>
      <c r="BS163" s="57">
        <f t="shared" si="292"/>
        <v>1051288.1191141785</v>
      </c>
      <c r="BT163" s="57">
        <f t="shared" si="292"/>
        <v>1092608.9654089259</v>
      </c>
      <c r="BU163" s="57">
        <f t="shared" ref="BU163:DC163" si="293">IF($E$128=1,MIN(BU59,(BU59*$C$24+$C$10*$C$23)/($C$23+$C$24)),BU59)</f>
        <v>1135553.9262613005</v>
      </c>
      <c r="BV163" s="57">
        <f t="shared" si="293"/>
        <v>1180186.8374426581</v>
      </c>
      <c r="BW163" s="57">
        <f t="shared" si="293"/>
        <v>1226574.0437873304</v>
      </c>
      <c r="BX163" s="57">
        <f t="shared" si="293"/>
        <v>1274784.4978112648</v>
      </c>
      <c r="BY163" s="57">
        <f t="shared" si="293"/>
        <v>1324889.8622068693</v>
      </c>
      <c r="BZ163" s="57">
        <f t="shared" si="293"/>
        <v>1376964.6163664104</v>
      </c>
      <c r="CA163" s="57">
        <f t="shared" si="293"/>
        <v>1431086.1670923191</v>
      </c>
      <c r="CB163" s="57">
        <f t="shared" si="293"/>
        <v>1487334.9636589414</v>
      </c>
      <c r="CC163" s="57">
        <f t="shared" si="293"/>
        <v>1545794.6173968141</v>
      </c>
      <c r="CD163" s="57">
        <f t="shared" si="293"/>
        <v>1606552.0259771766</v>
      </c>
      <c r="CE163" s="57">
        <f t="shared" si="293"/>
        <v>1669697.5025814904</v>
      </c>
      <c r="CF163" s="57">
        <f t="shared" si="293"/>
        <v>1735324.9101479594</v>
      </c>
      <c r="CG163" s="57">
        <f t="shared" si="293"/>
        <v>1803531.8008946071</v>
      </c>
      <c r="CH163" s="57">
        <f t="shared" si="293"/>
        <v>1874419.5613263033</v>
      </c>
      <c r="CI163" s="57">
        <f t="shared" si="293"/>
        <v>1948093.5629412872</v>
      </c>
      <c r="CJ163" s="57">
        <f t="shared" si="293"/>
        <v>2024663.3188612056</v>
      </c>
      <c r="CK163" s="57">
        <f t="shared" si="293"/>
        <v>2104242.6466174913</v>
      </c>
      <c r="CL163" s="57">
        <f t="shared" si="293"/>
        <v>2186949.8373360489</v>
      </c>
      <c r="CM163" s="57">
        <f t="shared" si="293"/>
        <v>2272907.8315717597</v>
      </c>
      <c r="CN163" s="57">
        <f t="shared" si="293"/>
        <v>2362244.4020541119</v>
      </c>
      <c r="CO163" s="57">
        <f t="shared" si="293"/>
        <v>2455092.3436156996</v>
      </c>
      <c r="CP163" s="57">
        <f t="shared" si="293"/>
        <v>2551589.6705858111</v>
      </c>
      <c r="CQ163" s="57">
        <f t="shared" si="293"/>
        <v>2651879.8219425865</v>
      </c>
      <c r="CR163" s="57">
        <f t="shared" si="293"/>
        <v>2756111.8745286656</v>
      </c>
      <c r="CS163" s="57">
        <f t="shared" si="293"/>
        <v>2864440.7646472827</v>
      </c>
      <c r="CT163" s="57">
        <f t="shared" si="293"/>
        <v>2977027.5183681645</v>
      </c>
      <c r="CU163" s="57">
        <f t="shared" si="293"/>
        <v>3094039.4908856279</v>
      </c>
      <c r="CV163" s="57">
        <f t="shared" si="293"/>
        <v>3215650.6152846063</v>
      </c>
      <c r="CW163" s="57">
        <f t="shared" si="293"/>
        <v>3342041.6610844429</v>
      </c>
      <c r="CX163" s="57">
        <f t="shared" si="293"/>
        <v>3473400.5029447228</v>
      </c>
      <c r="CY163" s="57">
        <f t="shared" si="293"/>
        <v>3609922.3999325898</v>
      </c>
      <c r="CZ163" s="57">
        <f t="shared" si="293"/>
        <v>3751810.2857666533</v>
      </c>
      <c r="DA163" s="57">
        <f t="shared" si="293"/>
        <v>3899275.0704689091</v>
      </c>
      <c r="DB163" s="57">
        <f t="shared" si="293"/>
        <v>4052535.9538731189</v>
      </c>
      <c r="DC163" s="57">
        <f t="shared" si="293"/>
        <v>4211820.7514555566</v>
      </c>
    </row>
    <row r="164" spans="5:107" s="12" customFormat="1" ht="12" customHeight="1">
      <c r="E164" s="1"/>
      <c r="F164" s="1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>
        <f t="shared" ref="AP164:BU164" si="294">IF($E$128=1,MIN(AP60,(AP60*$C$24+$C$10*$C$23)/($C$23+$C$24)),AP60)</f>
        <v>318191.5556393913</v>
      </c>
      <c r="AQ164" s="57">
        <f t="shared" si="294"/>
        <v>330698.0646770281</v>
      </c>
      <c r="AR164" s="57">
        <f t="shared" si="294"/>
        <v>343696.14165710838</v>
      </c>
      <c r="AS164" s="57">
        <f t="shared" si="294"/>
        <v>357205.10764207295</v>
      </c>
      <c r="AT164" s="57">
        <f t="shared" si="294"/>
        <v>371245.04310811224</v>
      </c>
      <c r="AU164" s="57">
        <f t="shared" si="294"/>
        <v>385836.81779389718</v>
      </c>
      <c r="AV164" s="57">
        <f t="shared" si="294"/>
        <v>401002.1217225194</v>
      </c>
      <c r="AW164" s="57">
        <f t="shared" si="294"/>
        <v>416763.49744274124</v>
      </c>
      <c r="AX164" s="57">
        <f t="shared" si="294"/>
        <v>433144.37353749166</v>
      </c>
      <c r="AY164" s="57">
        <f t="shared" si="294"/>
        <v>450169.09944941226</v>
      </c>
      <c r="AZ164" s="57">
        <f t="shared" si="294"/>
        <v>467862.98167521623</v>
      </c>
      <c r="BA164" s="57">
        <f t="shared" si="294"/>
        <v>486252.32138267282</v>
      </c>
      <c r="BB164" s="57">
        <f t="shared" si="294"/>
        <v>505364.45350611769</v>
      </c>
      <c r="BC164" s="57">
        <f t="shared" si="294"/>
        <v>525227.78737861547</v>
      </c>
      <c r="BD164" s="57">
        <f t="shared" si="294"/>
        <v>545871.84896117041</v>
      </c>
      <c r="BE164" s="57">
        <f t="shared" si="294"/>
        <v>567327.32473175181</v>
      </c>
      <c r="BF164" s="57">
        <f t="shared" si="294"/>
        <v>589626.10729937325</v>
      </c>
      <c r="BG164" s="57">
        <f t="shared" si="294"/>
        <v>612801.34281103895</v>
      </c>
      <c r="BH164" s="57">
        <f t="shared" si="294"/>
        <v>636887.48022201401</v>
      </c>
      <c r="BI164" s="57">
        <f t="shared" si="294"/>
        <v>661920.32250266068</v>
      </c>
      <c r="BJ164" s="57">
        <f t="shared" si="294"/>
        <v>687937.07985795883</v>
      </c>
      <c r="BK164" s="57">
        <f t="shared" si="294"/>
        <v>714976.42503882176</v>
      </c>
      <c r="BL164" s="57">
        <f t="shared" si="294"/>
        <v>743078.55082741182</v>
      </c>
      <c r="BM164" s="57">
        <f t="shared" si="294"/>
        <v>772285.22978192568</v>
      </c>
      <c r="BN164" s="57">
        <f t="shared" si="294"/>
        <v>802639.87632964028</v>
      </c>
      <c r="BO164" s="57">
        <f t="shared" si="294"/>
        <v>834187.61130052328</v>
      </c>
      <c r="BP164" s="57">
        <f t="shared" si="294"/>
        <v>866975.32899733807</v>
      </c>
      <c r="BQ164" s="57">
        <f t="shared" si="294"/>
        <v>901051.76690193685</v>
      </c>
      <c r="BR164" s="57">
        <f t="shared" si="294"/>
        <v>936467.5781213541</v>
      </c>
      <c r="BS164" s="57">
        <f t="shared" si="294"/>
        <v>973275.40668140003</v>
      </c>
      <c r="BT164" s="57">
        <f t="shared" si="294"/>
        <v>1011529.9657796483</v>
      </c>
      <c r="BU164" s="57">
        <f t="shared" si="294"/>
        <v>1051288.1191141785</v>
      </c>
      <c r="BV164" s="57">
        <f t="shared" ref="BV164:DC164" si="295">IF($E$128=1,MIN(BV60,(BV60*$C$24+$C$10*$C$23)/($C$23+$C$24)),BV60)</f>
        <v>1092608.9654089259</v>
      </c>
      <c r="BW164" s="57">
        <f t="shared" si="295"/>
        <v>1135553.9262613005</v>
      </c>
      <c r="BX164" s="57">
        <f t="shared" si="295"/>
        <v>1180186.8374426581</v>
      </c>
      <c r="BY164" s="57">
        <f t="shared" si="295"/>
        <v>1226574.0437873304</v>
      </c>
      <c r="BZ164" s="57">
        <f t="shared" si="295"/>
        <v>1274784.4978112648</v>
      </c>
      <c r="CA164" s="57">
        <f t="shared" si="295"/>
        <v>1324889.8622068693</v>
      </c>
      <c r="CB164" s="57">
        <f t="shared" si="295"/>
        <v>1376964.6163664104</v>
      </c>
      <c r="CC164" s="57">
        <f t="shared" si="295"/>
        <v>1431086.1670923191</v>
      </c>
      <c r="CD164" s="57">
        <f t="shared" si="295"/>
        <v>1487334.9636589414</v>
      </c>
      <c r="CE164" s="57">
        <f t="shared" si="295"/>
        <v>1545794.6173968141</v>
      </c>
      <c r="CF164" s="57">
        <f t="shared" si="295"/>
        <v>1606552.0259771766</v>
      </c>
      <c r="CG164" s="57">
        <f t="shared" si="295"/>
        <v>1669697.5025814904</v>
      </c>
      <c r="CH164" s="57">
        <f t="shared" si="295"/>
        <v>1735324.9101479594</v>
      </c>
      <c r="CI164" s="57">
        <f t="shared" si="295"/>
        <v>1803531.8008946071</v>
      </c>
      <c r="CJ164" s="57">
        <f t="shared" si="295"/>
        <v>1874419.5613263033</v>
      </c>
      <c r="CK164" s="57">
        <f t="shared" si="295"/>
        <v>1948093.5629412872</v>
      </c>
      <c r="CL164" s="57">
        <f t="shared" si="295"/>
        <v>2024663.3188612056</v>
      </c>
      <c r="CM164" s="57">
        <f t="shared" si="295"/>
        <v>2104242.6466174913</v>
      </c>
      <c r="CN164" s="57">
        <f t="shared" si="295"/>
        <v>2186949.8373360489</v>
      </c>
      <c r="CO164" s="57">
        <f t="shared" si="295"/>
        <v>2272907.8315717597</v>
      </c>
      <c r="CP164" s="57">
        <f t="shared" si="295"/>
        <v>2362244.4020541119</v>
      </c>
      <c r="CQ164" s="57">
        <f t="shared" si="295"/>
        <v>2455092.3436156996</v>
      </c>
      <c r="CR164" s="57">
        <f t="shared" si="295"/>
        <v>2551589.6705858111</v>
      </c>
      <c r="CS164" s="57">
        <f t="shared" si="295"/>
        <v>2651879.8219425865</v>
      </c>
      <c r="CT164" s="57">
        <f t="shared" si="295"/>
        <v>2756111.8745286656</v>
      </c>
      <c r="CU164" s="57">
        <f t="shared" si="295"/>
        <v>2864440.7646472827</v>
      </c>
      <c r="CV164" s="57">
        <f t="shared" si="295"/>
        <v>2977027.5183681645</v>
      </c>
      <c r="CW164" s="57">
        <f t="shared" si="295"/>
        <v>3094039.4908856279</v>
      </c>
      <c r="CX164" s="57">
        <f t="shared" si="295"/>
        <v>3215650.6152846063</v>
      </c>
      <c r="CY164" s="57">
        <f t="shared" si="295"/>
        <v>3342041.6610844429</v>
      </c>
      <c r="CZ164" s="57">
        <f t="shared" si="295"/>
        <v>3473400.5029447228</v>
      </c>
      <c r="DA164" s="57">
        <f t="shared" si="295"/>
        <v>3609922.3999325898</v>
      </c>
      <c r="DB164" s="57">
        <f t="shared" si="295"/>
        <v>3751810.2857666533</v>
      </c>
      <c r="DC164" s="57">
        <f t="shared" si="295"/>
        <v>3899275.0704689091</v>
      </c>
    </row>
    <row r="165" spans="5:107" s="12" customFormat="1" ht="12" customHeight="1">
      <c r="E165" s="1"/>
      <c r="F165" s="1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>
        <f t="shared" ref="AQ165:BV165" si="296">IF($E$128=1,MIN(AQ61,(AQ61*$C$24+$C$10*$C$23)/($C$23+$C$24)),AQ61)</f>
        <v>306158.02417560644</v>
      </c>
      <c r="AR165" s="57">
        <f t="shared" si="296"/>
        <v>318191.5556393913</v>
      </c>
      <c r="AS165" s="57">
        <f t="shared" si="296"/>
        <v>330698.0646770281</v>
      </c>
      <c r="AT165" s="57">
        <f t="shared" si="296"/>
        <v>343696.14165710838</v>
      </c>
      <c r="AU165" s="57">
        <f t="shared" si="296"/>
        <v>357205.10764207289</v>
      </c>
      <c r="AV165" s="57">
        <f t="shared" si="296"/>
        <v>371245.04310811224</v>
      </c>
      <c r="AW165" s="57">
        <f t="shared" si="296"/>
        <v>385836.81779389718</v>
      </c>
      <c r="AX165" s="57">
        <f t="shared" si="296"/>
        <v>401002.1217225194</v>
      </c>
      <c r="AY165" s="57">
        <f t="shared" si="296"/>
        <v>416763.49744274124</v>
      </c>
      <c r="AZ165" s="57">
        <f t="shared" si="296"/>
        <v>433144.37353749166</v>
      </c>
      <c r="BA165" s="57">
        <f t="shared" si="296"/>
        <v>450169.09944941226</v>
      </c>
      <c r="BB165" s="57">
        <f t="shared" si="296"/>
        <v>467862.98167521623</v>
      </c>
      <c r="BC165" s="57">
        <f t="shared" si="296"/>
        <v>486252.32138267282</v>
      </c>
      <c r="BD165" s="57">
        <f t="shared" si="296"/>
        <v>505364.45350611769</v>
      </c>
      <c r="BE165" s="57">
        <f t="shared" si="296"/>
        <v>525227.78737861547</v>
      </c>
      <c r="BF165" s="57">
        <f t="shared" si="296"/>
        <v>545871.84896117041</v>
      </c>
      <c r="BG165" s="57">
        <f t="shared" si="296"/>
        <v>567327.32473175181</v>
      </c>
      <c r="BH165" s="57">
        <f t="shared" si="296"/>
        <v>589626.10729937325</v>
      </c>
      <c r="BI165" s="57">
        <f t="shared" si="296"/>
        <v>612801.34281103895</v>
      </c>
      <c r="BJ165" s="57">
        <f t="shared" si="296"/>
        <v>636887.48022201401</v>
      </c>
      <c r="BK165" s="57">
        <f t="shared" si="296"/>
        <v>661920.32250266068</v>
      </c>
      <c r="BL165" s="57">
        <f t="shared" si="296"/>
        <v>687937.07985795883</v>
      </c>
      <c r="BM165" s="57">
        <f t="shared" si="296"/>
        <v>714976.42503882176</v>
      </c>
      <c r="BN165" s="57">
        <f t="shared" si="296"/>
        <v>743078.55082741182</v>
      </c>
      <c r="BO165" s="57">
        <f t="shared" si="296"/>
        <v>772285.22978192568</v>
      </c>
      <c r="BP165" s="57">
        <f t="shared" si="296"/>
        <v>802639.87632964028</v>
      </c>
      <c r="BQ165" s="57">
        <f t="shared" si="296"/>
        <v>834187.61130052328</v>
      </c>
      <c r="BR165" s="57">
        <f t="shared" si="296"/>
        <v>866975.32899733807</v>
      </c>
      <c r="BS165" s="57">
        <f t="shared" si="296"/>
        <v>901051.76690193685</v>
      </c>
      <c r="BT165" s="57">
        <f t="shared" si="296"/>
        <v>936467.5781213541</v>
      </c>
      <c r="BU165" s="57">
        <f t="shared" si="296"/>
        <v>973275.40668140003</v>
      </c>
      <c r="BV165" s="57">
        <f t="shared" si="296"/>
        <v>1011529.9657796483</v>
      </c>
      <c r="BW165" s="57">
        <f t="shared" ref="BW165:DC165" si="297">IF($E$128=1,MIN(BW61,(BW61*$C$24+$C$10*$C$23)/($C$23+$C$24)),BW61)</f>
        <v>1051288.1191141785</v>
      </c>
      <c r="BX165" s="57">
        <f t="shared" si="297"/>
        <v>1092608.9654089259</v>
      </c>
      <c r="BY165" s="57">
        <f t="shared" si="297"/>
        <v>1135553.9262613005</v>
      </c>
      <c r="BZ165" s="57">
        <f t="shared" si="297"/>
        <v>1180186.8374426581</v>
      </c>
      <c r="CA165" s="57">
        <f t="shared" si="297"/>
        <v>1226574.0437873304</v>
      </c>
      <c r="CB165" s="57">
        <f t="shared" si="297"/>
        <v>1274784.4978112648</v>
      </c>
      <c r="CC165" s="57">
        <f t="shared" si="297"/>
        <v>1324889.8622068693</v>
      </c>
      <c r="CD165" s="57">
        <f t="shared" si="297"/>
        <v>1376964.6163664104</v>
      </c>
      <c r="CE165" s="57">
        <f t="shared" si="297"/>
        <v>1431086.1670923191</v>
      </c>
      <c r="CF165" s="57">
        <f t="shared" si="297"/>
        <v>1487334.9636589414</v>
      </c>
      <c r="CG165" s="57">
        <f t="shared" si="297"/>
        <v>1545794.6173968141</v>
      </c>
      <c r="CH165" s="57">
        <f t="shared" si="297"/>
        <v>1606552.0259771766</v>
      </c>
      <c r="CI165" s="57">
        <f t="shared" si="297"/>
        <v>1669697.5025814904</v>
      </c>
      <c r="CJ165" s="57">
        <f t="shared" si="297"/>
        <v>1735324.9101479594</v>
      </c>
      <c r="CK165" s="57">
        <f t="shared" si="297"/>
        <v>1803531.8008946071</v>
      </c>
      <c r="CL165" s="57">
        <f t="shared" si="297"/>
        <v>1874419.5613263033</v>
      </c>
      <c r="CM165" s="57">
        <f t="shared" si="297"/>
        <v>1948093.5629412872</v>
      </c>
      <c r="CN165" s="57">
        <f t="shared" si="297"/>
        <v>2024663.3188612056</v>
      </c>
      <c r="CO165" s="57">
        <f t="shared" si="297"/>
        <v>2104242.6466174913</v>
      </c>
      <c r="CP165" s="57">
        <f t="shared" si="297"/>
        <v>2186949.8373360489</v>
      </c>
      <c r="CQ165" s="57">
        <f t="shared" si="297"/>
        <v>2272907.8315717597</v>
      </c>
      <c r="CR165" s="57">
        <f t="shared" si="297"/>
        <v>2362244.4020541119</v>
      </c>
      <c r="CS165" s="57">
        <f t="shared" si="297"/>
        <v>2455092.3436156996</v>
      </c>
      <c r="CT165" s="57">
        <f t="shared" si="297"/>
        <v>2551589.6705858111</v>
      </c>
      <c r="CU165" s="57">
        <f t="shared" si="297"/>
        <v>2651879.8219425865</v>
      </c>
      <c r="CV165" s="57">
        <f t="shared" si="297"/>
        <v>2756111.8745286656</v>
      </c>
      <c r="CW165" s="57">
        <f t="shared" si="297"/>
        <v>2864440.7646472827</v>
      </c>
      <c r="CX165" s="57">
        <f t="shared" si="297"/>
        <v>2977027.5183681645</v>
      </c>
      <c r="CY165" s="57">
        <f t="shared" si="297"/>
        <v>3094039.4908856279</v>
      </c>
      <c r="CZ165" s="57">
        <f t="shared" si="297"/>
        <v>3215650.6152846063</v>
      </c>
      <c r="DA165" s="57">
        <f t="shared" si="297"/>
        <v>3342041.6610844429</v>
      </c>
      <c r="DB165" s="57">
        <f t="shared" si="297"/>
        <v>3473400.5029447228</v>
      </c>
      <c r="DC165" s="57">
        <f t="shared" si="297"/>
        <v>3609922.3999325898</v>
      </c>
    </row>
    <row r="166" spans="5:107" s="12" customFormat="1" ht="12" customHeight="1">
      <c r="E166" s="1"/>
      <c r="F166" s="1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>
        <f t="shared" ref="AR166:BW166" si="298">IF($E$128=1,MIN(AR62,(AR62*$C$24+$C$10*$C$23)/($C$23+$C$24)),AR62)</f>
        <v>294579.58297717734</v>
      </c>
      <c r="AS166" s="57">
        <f t="shared" si="298"/>
        <v>306158.02417560644</v>
      </c>
      <c r="AT166" s="57">
        <f t="shared" si="298"/>
        <v>318191.5556393913</v>
      </c>
      <c r="AU166" s="57">
        <f t="shared" si="298"/>
        <v>330698.0646770281</v>
      </c>
      <c r="AV166" s="57">
        <f t="shared" si="298"/>
        <v>343696.14165710838</v>
      </c>
      <c r="AW166" s="57">
        <f t="shared" si="298"/>
        <v>357205.10764207284</v>
      </c>
      <c r="AX166" s="57">
        <f t="shared" si="298"/>
        <v>371245.04310811224</v>
      </c>
      <c r="AY166" s="57">
        <f t="shared" si="298"/>
        <v>385836.81779389718</v>
      </c>
      <c r="AZ166" s="57">
        <f t="shared" si="298"/>
        <v>401002.1217225194</v>
      </c>
      <c r="BA166" s="57">
        <f t="shared" si="298"/>
        <v>416763.49744274124</v>
      </c>
      <c r="BB166" s="57">
        <f t="shared" si="298"/>
        <v>433144.37353749166</v>
      </c>
      <c r="BC166" s="57">
        <f t="shared" si="298"/>
        <v>450169.09944941226</v>
      </c>
      <c r="BD166" s="57">
        <f t="shared" si="298"/>
        <v>467862.98167521623</v>
      </c>
      <c r="BE166" s="57">
        <f t="shared" si="298"/>
        <v>486252.32138267282</v>
      </c>
      <c r="BF166" s="57">
        <f t="shared" si="298"/>
        <v>505364.45350611769</v>
      </c>
      <c r="BG166" s="57">
        <f t="shared" si="298"/>
        <v>525227.78737861547</v>
      </c>
      <c r="BH166" s="57">
        <f t="shared" si="298"/>
        <v>545871.84896117041</v>
      </c>
      <c r="BI166" s="57">
        <f t="shared" si="298"/>
        <v>567327.32473175181</v>
      </c>
      <c r="BJ166" s="57">
        <f t="shared" si="298"/>
        <v>589626.10729937325</v>
      </c>
      <c r="BK166" s="57">
        <f t="shared" si="298"/>
        <v>612801.34281103895</v>
      </c>
      <c r="BL166" s="57">
        <f t="shared" si="298"/>
        <v>636887.48022201401</v>
      </c>
      <c r="BM166" s="57">
        <f t="shared" si="298"/>
        <v>661920.32250266068</v>
      </c>
      <c r="BN166" s="57">
        <f t="shared" si="298"/>
        <v>687937.07985795883</v>
      </c>
      <c r="BO166" s="57">
        <f t="shared" si="298"/>
        <v>714976.42503882176</v>
      </c>
      <c r="BP166" s="57">
        <f t="shared" si="298"/>
        <v>743078.55082741182</v>
      </c>
      <c r="BQ166" s="57">
        <f t="shared" si="298"/>
        <v>772285.22978192568</v>
      </c>
      <c r="BR166" s="57">
        <f t="shared" si="298"/>
        <v>802639.87632964028</v>
      </c>
      <c r="BS166" s="57">
        <f t="shared" si="298"/>
        <v>834187.61130052328</v>
      </c>
      <c r="BT166" s="57">
        <f t="shared" si="298"/>
        <v>866975.32899733807</v>
      </c>
      <c r="BU166" s="57">
        <f t="shared" si="298"/>
        <v>901051.76690193685</v>
      </c>
      <c r="BV166" s="57">
        <f t="shared" si="298"/>
        <v>936467.5781213541</v>
      </c>
      <c r="BW166" s="57">
        <f t="shared" si="298"/>
        <v>973275.40668140003</v>
      </c>
      <c r="BX166" s="57">
        <f t="shared" ref="BX166:DC166" si="299">IF($E$128=1,MIN(BX62,(BX62*$C$24+$C$10*$C$23)/($C$23+$C$24)),BX62)</f>
        <v>1011529.9657796483</v>
      </c>
      <c r="BY166" s="57">
        <f t="shared" si="299"/>
        <v>1051288.1191141785</v>
      </c>
      <c r="BZ166" s="57">
        <f t="shared" si="299"/>
        <v>1092608.9654089259</v>
      </c>
      <c r="CA166" s="57">
        <f t="shared" si="299"/>
        <v>1135553.9262613005</v>
      </c>
      <c r="CB166" s="57">
        <f t="shared" si="299"/>
        <v>1180186.8374426581</v>
      </c>
      <c r="CC166" s="57">
        <f t="shared" si="299"/>
        <v>1226574.0437873304</v>
      </c>
      <c r="CD166" s="57">
        <f t="shared" si="299"/>
        <v>1274784.4978112648</v>
      </c>
      <c r="CE166" s="57">
        <f t="shared" si="299"/>
        <v>1324889.8622068693</v>
      </c>
      <c r="CF166" s="57">
        <f t="shared" si="299"/>
        <v>1376964.6163664104</v>
      </c>
      <c r="CG166" s="57">
        <f t="shared" si="299"/>
        <v>1431086.1670923191</v>
      </c>
      <c r="CH166" s="57">
        <f t="shared" si="299"/>
        <v>1487334.9636589414</v>
      </c>
      <c r="CI166" s="57">
        <f t="shared" si="299"/>
        <v>1545794.6173968141</v>
      </c>
      <c r="CJ166" s="57">
        <f t="shared" si="299"/>
        <v>1606552.0259771766</v>
      </c>
      <c r="CK166" s="57">
        <f t="shared" si="299"/>
        <v>1669697.5025814904</v>
      </c>
      <c r="CL166" s="57">
        <f t="shared" si="299"/>
        <v>1735324.9101479594</v>
      </c>
      <c r="CM166" s="57">
        <f t="shared" si="299"/>
        <v>1803531.8008946071</v>
      </c>
      <c r="CN166" s="57">
        <f t="shared" si="299"/>
        <v>1874419.5613263033</v>
      </c>
      <c r="CO166" s="57">
        <f t="shared" si="299"/>
        <v>1948093.5629412872</v>
      </c>
      <c r="CP166" s="57">
        <f t="shared" si="299"/>
        <v>2024663.3188612056</v>
      </c>
      <c r="CQ166" s="57">
        <f t="shared" si="299"/>
        <v>2104242.6466174913</v>
      </c>
      <c r="CR166" s="57">
        <f t="shared" si="299"/>
        <v>2186949.8373360489</v>
      </c>
      <c r="CS166" s="57">
        <f t="shared" si="299"/>
        <v>2272907.8315717597</v>
      </c>
      <c r="CT166" s="57">
        <f t="shared" si="299"/>
        <v>2362244.4020541119</v>
      </c>
      <c r="CU166" s="57">
        <f t="shared" si="299"/>
        <v>2455092.3436156996</v>
      </c>
      <c r="CV166" s="57">
        <f t="shared" si="299"/>
        <v>2551589.6705858111</v>
      </c>
      <c r="CW166" s="57">
        <f t="shared" si="299"/>
        <v>2651879.8219425865</v>
      </c>
      <c r="CX166" s="57">
        <f t="shared" si="299"/>
        <v>2756111.8745286656</v>
      </c>
      <c r="CY166" s="57">
        <f t="shared" si="299"/>
        <v>2864440.7646472827</v>
      </c>
      <c r="CZ166" s="57">
        <f t="shared" si="299"/>
        <v>2977027.5183681645</v>
      </c>
      <c r="DA166" s="57">
        <f t="shared" si="299"/>
        <v>3094039.4908856279</v>
      </c>
      <c r="DB166" s="57">
        <f t="shared" si="299"/>
        <v>3215650.6152846063</v>
      </c>
      <c r="DC166" s="57">
        <f t="shared" si="299"/>
        <v>3342041.6610844429</v>
      </c>
    </row>
    <row r="167" spans="5:107" s="12" customFormat="1" ht="12" customHeight="1">
      <c r="E167" s="1"/>
      <c r="F167" s="1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>
        <f t="shared" ref="AS167:BX167" si="300">IF($E$128=1,MIN(AS63,(AS63*$C$24+$C$10*$C$23)/($C$23+$C$24)),AS63)</f>
        <v>283439.02120701561</v>
      </c>
      <c r="AT167" s="57">
        <f t="shared" si="300"/>
        <v>294579.58297717734</v>
      </c>
      <c r="AU167" s="57">
        <f t="shared" si="300"/>
        <v>306158.02417560644</v>
      </c>
      <c r="AV167" s="57">
        <f t="shared" si="300"/>
        <v>318191.5556393913</v>
      </c>
      <c r="AW167" s="57">
        <f t="shared" si="300"/>
        <v>330698.0646770281</v>
      </c>
      <c r="AX167" s="57">
        <f t="shared" si="300"/>
        <v>343696.14165710838</v>
      </c>
      <c r="AY167" s="57">
        <f t="shared" si="300"/>
        <v>357205.10764207278</v>
      </c>
      <c r="AZ167" s="57">
        <f t="shared" si="300"/>
        <v>371245.04310811224</v>
      </c>
      <c r="BA167" s="57">
        <f t="shared" si="300"/>
        <v>385836.81779389718</v>
      </c>
      <c r="BB167" s="57">
        <f t="shared" si="300"/>
        <v>401002.1217225194</v>
      </c>
      <c r="BC167" s="57">
        <f t="shared" si="300"/>
        <v>416763.49744274124</v>
      </c>
      <c r="BD167" s="57">
        <f t="shared" si="300"/>
        <v>433144.37353749166</v>
      </c>
      <c r="BE167" s="57">
        <f t="shared" si="300"/>
        <v>450169.09944941226</v>
      </c>
      <c r="BF167" s="57">
        <f t="shared" si="300"/>
        <v>467862.98167521623</v>
      </c>
      <c r="BG167" s="57">
        <f t="shared" si="300"/>
        <v>486252.32138267282</v>
      </c>
      <c r="BH167" s="57">
        <f t="shared" si="300"/>
        <v>505364.45350611769</v>
      </c>
      <c r="BI167" s="57">
        <f t="shared" si="300"/>
        <v>525227.78737861547</v>
      </c>
      <c r="BJ167" s="57">
        <f t="shared" si="300"/>
        <v>545871.84896117041</v>
      </c>
      <c r="BK167" s="57">
        <f t="shared" si="300"/>
        <v>567327.32473175181</v>
      </c>
      <c r="BL167" s="57">
        <f t="shared" si="300"/>
        <v>589626.10729937325</v>
      </c>
      <c r="BM167" s="57">
        <f t="shared" si="300"/>
        <v>612801.34281103895</v>
      </c>
      <c r="BN167" s="57">
        <f t="shared" si="300"/>
        <v>636887.48022201401</v>
      </c>
      <c r="BO167" s="57">
        <f t="shared" si="300"/>
        <v>661920.32250266068</v>
      </c>
      <c r="BP167" s="57">
        <f t="shared" si="300"/>
        <v>687937.07985795883</v>
      </c>
      <c r="BQ167" s="57">
        <f t="shared" si="300"/>
        <v>714976.42503882176</v>
      </c>
      <c r="BR167" s="57">
        <f t="shared" si="300"/>
        <v>743078.55082741182</v>
      </c>
      <c r="BS167" s="57">
        <f t="shared" si="300"/>
        <v>772285.22978192568</v>
      </c>
      <c r="BT167" s="57">
        <f t="shared" si="300"/>
        <v>802639.87632964028</v>
      </c>
      <c r="BU167" s="57">
        <f t="shared" si="300"/>
        <v>834187.61130052328</v>
      </c>
      <c r="BV167" s="57">
        <f t="shared" si="300"/>
        <v>866975.32899733807</v>
      </c>
      <c r="BW167" s="57">
        <f t="shared" si="300"/>
        <v>901051.76690193685</v>
      </c>
      <c r="BX167" s="57">
        <f t="shared" si="300"/>
        <v>936467.5781213541</v>
      </c>
      <c r="BY167" s="57">
        <f t="shared" ref="BY167:DC167" si="301">IF($E$128=1,MIN(BY63,(BY63*$C$24+$C$10*$C$23)/($C$23+$C$24)),BY63)</f>
        <v>973275.40668140003</v>
      </c>
      <c r="BZ167" s="57">
        <f t="shared" si="301"/>
        <v>1011529.9657796483</v>
      </c>
      <c r="CA167" s="57">
        <f t="shared" si="301"/>
        <v>1051288.1191141785</v>
      </c>
      <c r="CB167" s="57">
        <f t="shared" si="301"/>
        <v>1092608.9654089259</v>
      </c>
      <c r="CC167" s="57">
        <f t="shared" si="301"/>
        <v>1135553.9262613005</v>
      </c>
      <c r="CD167" s="57">
        <f t="shared" si="301"/>
        <v>1180186.8374426581</v>
      </c>
      <c r="CE167" s="57">
        <f t="shared" si="301"/>
        <v>1226574.0437873304</v>
      </c>
      <c r="CF167" s="57">
        <f t="shared" si="301"/>
        <v>1274784.4978112648</v>
      </c>
      <c r="CG167" s="57">
        <f t="shared" si="301"/>
        <v>1324889.8622068693</v>
      </c>
      <c r="CH167" s="57">
        <f t="shared" si="301"/>
        <v>1376964.6163664104</v>
      </c>
      <c r="CI167" s="57">
        <f t="shared" si="301"/>
        <v>1431086.1670923191</v>
      </c>
      <c r="CJ167" s="57">
        <f t="shared" si="301"/>
        <v>1487334.9636589414</v>
      </c>
      <c r="CK167" s="57">
        <f t="shared" si="301"/>
        <v>1545794.6173968141</v>
      </c>
      <c r="CL167" s="57">
        <f t="shared" si="301"/>
        <v>1606552.0259771766</v>
      </c>
      <c r="CM167" s="57">
        <f t="shared" si="301"/>
        <v>1669697.5025814904</v>
      </c>
      <c r="CN167" s="57">
        <f t="shared" si="301"/>
        <v>1735324.9101479594</v>
      </c>
      <c r="CO167" s="57">
        <f t="shared" si="301"/>
        <v>1803531.8008946071</v>
      </c>
      <c r="CP167" s="57">
        <f t="shared" si="301"/>
        <v>1874419.5613263033</v>
      </c>
      <c r="CQ167" s="57">
        <f t="shared" si="301"/>
        <v>1948093.5629412872</v>
      </c>
      <c r="CR167" s="57">
        <f t="shared" si="301"/>
        <v>2024663.3188612056</v>
      </c>
      <c r="CS167" s="57">
        <f t="shared" si="301"/>
        <v>2104242.6466174913</v>
      </c>
      <c r="CT167" s="57">
        <f t="shared" si="301"/>
        <v>2186949.8373360489</v>
      </c>
      <c r="CU167" s="57">
        <f t="shared" si="301"/>
        <v>2272907.8315717597</v>
      </c>
      <c r="CV167" s="57">
        <f t="shared" si="301"/>
        <v>2362244.4020541119</v>
      </c>
      <c r="CW167" s="57">
        <f t="shared" si="301"/>
        <v>2455092.3436156996</v>
      </c>
      <c r="CX167" s="57">
        <f t="shared" si="301"/>
        <v>2551589.6705858111</v>
      </c>
      <c r="CY167" s="57">
        <f t="shared" si="301"/>
        <v>2651879.8219425865</v>
      </c>
      <c r="CZ167" s="57">
        <f t="shared" si="301"/>
        <v>2756111.8745286656</v>
      </c>
      <c r="DA167" s="57">
        <f t="shared" si="301"/>
        <v>2864440.7646472827</v>
      </c>
      <c r="DB167" s="57">
        <f t="shared" si="301"/>
        <v>2977027.5183681645</v>
      </c>
      <c r="DC167" s="57">
        <f t="shared" si="301"/>
        <v>3094039.4908856279</v>
      </c>
    </row>
    <row r="168" spans="5:107" s="12" customFormat="1" ht="12" customHeight="1">
      <c r="E168" s="1"/>
      <c r="F168" s="1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>
        <f t="shared" ref="AT168:BY168" si="302">IF($E$128=1,MIN(AT64,(AT64*$C$24+$C$10*$C$23)/($C$23+$C$24)),AT64)</f>
        <v>272719.77891629795</v>
      </c>
      <c r="AU168" s="57">
        <f t="shared" si="302"/>
        <v>283439.02120701561</v>
      </c>
      <c r="AV168" s="57">
        <f t="shared" si="302"/>
        <v>294579.58297717734</v>
      </c>
      <c r="AW168" s="57">
        <f t="shared" si="302"/>
        <v>306158.02417560644</v>
      </c>
      <c r="AX168" s="57">
        <f t="shared" si="302"/>
        <v>318191.5556393913</v>
      </c>
      <c r="AY168" s="57">
        <f t="shared" si="302"/>
        <v>330698.0646770281</v>
      </c>
      <c r="AZ168" s="57">
        <f t="shared" si="302"/>
        <v>343696.14165710838</v>
      </c>
      <c r="BA168" s="57">
        <f t="shared" si="302"/>
        <v>357205.10764207272</v>
      </c>
      <c r="BB168" s="57">
        <f t="shared" si="302"/>
        <v>371245.04310811224</v>
      </c>
      <c r="BC168" s="57">
        <f t="shared" si="302"/>
        <v>385836.81779389718</v>
      </c>
      <c r="BD168" s="57">
        <f t="shared" si="302"/>
        <v>401002.1217225194</v>
      </c>
      <c r="BE168" s="57">
        <f t="shared" si="302"/>
        <v>416763.49744274124</v>
      </c>
      <c r="BF168" s="57">
        <f t="shared" si="302"/>
        <v>433144.37353749166</v>
      </c>
      <c r="BG168" s="57">
        <f t="shared" si="302"/>
        <v>450169.09944941226</v>
      </c>
      <c r="BH168" s="57">
        <f t="shared" si="302"/>
        <v>467862.98167521623</v>
      </c>
      <c r="BI168" s="57">
        <f t="shared" si="302"/>
        <v>486252.32138267282</v>
      </c>
      <c r="BJ168" s="57">
        <f t="shared" si="302"/>
        <v>505364.45350611769</v>
      </c>
      <c r="BK168" s="57">
        <f t="shared" si="302"/>
        <v>525227.78737861547</v>
      </c>
      <c r="BL168" s="57">
        <f t="shared" si="302"/>
        <v>545871.84896117041</v>
      </c>
      <c r="BM168" s="57">
        <f t="shared" si="302"/>
        <v>567327.32473175181</v>
      </c>
      <c r="BN168" s="57">
        <f t="shared" si="302"/>
        <v>589626.10729937325</v>
      </c>
      <c r="BO168" s="57">
        <f t="shared" si="302"/>
        <v>612801.34281103895</v>
      </c>
      <c r="BP168" s="57">
        <f t="shared" si="302"/>
        <v>636887.48022201401</v>
      </c>
      <c r="BQ168" s="57">
        <f t="shared" si="302"/>
        <v>661920.32250266068</v>
      </c>
      <c r="BR168" s="57">
        <f t="shared" si="302"/>
        <v>687937.07985795883</v>
      </c>
      <c r="BS168" s="57">
        <f t="shared" si="302"/>
        <v>714976.42503882176</v>
      </c>
      <c r="BT168" s="57">
        <f t="shared" si="302"/>
        <v>743078.55082741182</v>
      </c>
      <c r="BU168" s="57">
        <f t="shared" si="302"/>
        <v>772285.22978192568</v>
      </c>
      <c r="BV168" s="57">
        <f t="shared" si="302"/>
        <v>802639.87632964028</v>
      </c>
      <c r="BW168" s="57">
        <f t="shared" si="302"/>
        <v>834187.61130052328</v>
      </c>
      <c r="BX168" s="57">
        <f t="shared" si="302"/>
        <v>866975.32899733807</v>
      </c>
      <c r="BY168" s="57">
        <f t="shared" si="302"/>
        <v>901051.76690193685</v>
      </c>
      <c r="BZ168" s="57">
        <f t="shared" ref="BZ168:DC168" si="303">IF($E$128=1,MIN(BZ64,(BZ64*$C$24+$C$10*$C$23)/($C$23+$C$24)),BZ64)</f>
        <v>936467.5781213541</v>
      </c>
      <c r="CA168" s="57">
        <f t="shared" si="303"/>
        <v>973275.40668140003</v>
      </c>
      <c r="CB168" s="57">
        <f t="shared" si="303"/>
        <v>1011529.9657796483</v>
      </c>
      <c r="CC168" s="57">
        <f t="shared" si="303"/>
        <v>1051288.1191141785</v>
      </c>
      <c r="CD168" s="57">
        <f t="shared" si="303"/>
        <v>1092608.9654089259</v>
      </c>
      <c r="CE168" s="57">
        <f t="shared" si="303"/>
        <v>1135553.9262613005</v>
      </c>
      <c r="CF168" s="57">
        <f t="shared" si="303"/>
        <v>1180186.8374426581</v>
      </c>
      <c r="CG168" s="57">
        <f t="shared" si="303"/>
        <v>1226574.0437873304</v>
      </c>
      <c r="CH168" s="57">
        <f t="shared" si="303"/>
        <v>1274784.4978112648</v>
      </c>
      <c r="CI168" s="57">
        <f t="shared" si="303"/>
        <v>1324889.8622068693</v>
      </c>
      <c r="CJ168" s="57">
        <f t="shared" si="303"/>
        <v>1376964.6163664104</v>
      </c>
      <c r="CK168" s="57">
        <f t="shared" si="303"/>
        <v>1431086.1670923191</v>
      </c>
      <c r="CL168" s="57">
        <f t="shared" si="303"/>
        <v>1487334.9636589414</v>
      </c>
      <c r="CM168" s="57">
        <f t="shared" si="303"/>
        <v>1545794.6173968141</v>
      </c>
      <c r="CN168" s="57">
        <f t="shared" si="303"/>
        <v>1606552.0259771766</v>
      </c>
      <c r="CO168" s="57">
        <f t="shared" si="303"/>
        <v>1669697.5025814904</v>
      </c>
      <c r="CP168" s="57">
        <f t="shared" si="303"/>
        <v>1735324.9101479594</v>
      </c>
      <c r="CQ168" s="57">
        <f t="shared" si="303"/>
        <v>1803531.8008946071</v>
      </c>
      <c r="CR168" s="57">
        <f t="shared" si="303"/>
        <v>1874419.5613263033</v>
      </c>
      <c r="CS168" s="57">
        <f t="shared" si="303"/>
        <v>1948093.5629412872</v>
      </c>
      <c r="CT168" s="57">
        <f t="shared" si="303"/>
        <v>2024663.3188612056</v>
      </c>
      <c r="CU168" s="57">
        <f t="shared" si="303"/>
        <v>2104242.6466174913</v>
      </c>
      <c r="CV168" s="57">
        <f t="shared" si="303"/>
        <v>2186949.8373360489</v>
      </c>
      <c r="CW168" s="57">
        <f t="shared" si="303"/>
        <v>2272907.8315717597</v>
      </c>
      <c r="CX168" s="57">
        <f t="shared" si="303"/>
        <v>2362244.4020541119</v>
      </c>
      <c r="CY168" s="57">
        <f t="shared" si="303"/>
        <v>2455092.3436156996</v>
      </c>
      <c r="CZ168" s="57">
        <f t="shared" si="303"/>
        <v>2551589.6705858111</v>
      </c>
      <c r="DA168" s="57">
        <f t="shared" si="303"/>
        <v>2651879.8219425865</v>
      </c>
      <c r="DB168" s="57">
        <f t="shared" si="303"/>
        <v>2756111.8745286656</v>
      </c>
      <c r="DC168" s="57">
        <f t="shared" si="303"/>
        <v>2864440.7646472827</v>
      </c>
    </row>
    <row r="169" spans="5:107" s="12" customFormat="1" ht="12" customHeight="1">
      <c r="E169" s="1"/>
      <c r="F169" s="1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>
        <f t="shared" ref="AU169:BZ169" si="304">IF($E$128=1,MIN(AU65,(AU65*$C$24+$C$10*$C$23)/($C$23+$C$24)),AU65)</f>
        <v>262405.92242883984</v>
      </c>
      <c r="AV169" s="57">
        <f t="shared" si="304"/>
        <v>272719.77891629795</v>
      </c>
      <c r="AW169" s="57">
        <f t="shared" si="304"/>
        <v>283439.02120701561</v>
      </c>
      <c r="AX169" s="57">
        <f t="shared" si="304"/>
        <v>294579.58297717734</v>
      </c>
      <c r="AY169" s="57">
        <f t="shared" si="304"/>
        <v>306158.02417560644</v>
      </c>
      <c r="AZ169" s="57">
        <f t="shared" si="304"/>
        <v>318191.5556393913</v>
      </c>
      <c r="BA169" s="57">
        <f t="shared" si="304"/>
        <v>330698.0646770281</v>
      </c>
      <c r="BB169" s="57">
        <f t="shared" si="304"/>
        <v>343696.14165710838</v>
      </c>
      <c r="BC169" s="57">
        <f t="shared" si="304"/>
        <v>357205.10764207266</v>
      </c>
      <c r="BD169" s="57">
        <f t="shared" si="304"/>
        <v>371245.04310811224</v>
      </c>
      <c r="BE169" s="57">
        <f t="shared" si="304"/>
        <v>385836.81779389718</v>
      </c>
      <c r="BF169" s="57">
        <f t="shared" si="304"/>
        <v>401002.1217225194</v>
      </c>
      <c r="BG169" s="57">
        <f t="shared" si="304"/>
        <v>416763.49744274124</v>
      </c>
      <c r="BH169" s="57">
        <f t="shared" si="304"/>
        <v>433144.37353749166</v>
      </c>
      <c r="BI169" s="57">
        <f t="shared" si="304"/>
        <v>450169.09944941226</v>
      </c>
      <c r="BJ169" s="57">
        <f t="shared" si="304"/>
        <v>467862.98167521623</v>
      </c>
      <c r="BK169" s="57">
        <f t="shared" si="304"/>
        <v>486252.32138267282</v>
      </c>
      <c r="BL169" s="57">
        <f t="shared" si="304"/>
        <v>505364.45350611769</v>
      </c>
      <c r="BM169" s="57">
        <f t="shared" si="304"/>
        <v>525227.78737861547</v>
      </c>
      <c r="BN169" s="57">
        <f t="shared" si="304"/>
        <v>545871.84896117041</v>
      </c>
      <c r="BO169" s="57">
        <f t="shared" si="304"/>
        <v>567327.32473175181</v>
      </c>
      <c r="BP169" s="57">
        <f t="shared" si="304"/>
        <v>589626.10729937325</v>
      </c>
      <c r="BQ169" s="57">
        <f t="shared" si="304"/>
        <v>612801.34281103895</v>
      </c>
      <c r="BR169" s="57">
        <f t="shared" si="304"/>
        <v>636887.48022201401</v>
      </c>
      <c r="BS169" s="57">
        <f t="shared" si="304"/>
        <v>661920.32250266068</v>
      </c>
      <c r="BT169" s="57">
        <f t="shared" si="304"/>
        <v>687937.07985795883</v>
      </c>
      <c r="BU169" s="57">
        <f t="shared" si="304"/>
        <v>714976.42503882176</v>
      </c>
      <c r="BV169" s="57">
        <f t="shared" si="304"/>
        <v>743078.55082741182</v>
      </c>
      <c r="BW169" s="57">
        <f t="shared" si="304"/>
        <v>772285.22978192568</v>
      </c>
      <c r="BX169" s="57">
        <f t="shared" si="304"/>
        <v>802639.87632964028</v>
      </c>
      <c r="BY169" s="57">
        <f t="shared" si="304"/>
        <v>834187.61130052328</v>
      </c>
      <c r="BZ169" s="57">
        <f t="shared" si="304"/>
        <v>866975.32899733807</v>
      </c>
      <c r="CA169" s="57">
        <f t="shared" ref="CA169:DC169" si="305">IF($E$128=1,MIN(CA65,(CA65*$C$24+$C$10*$C$23)/($C$23+$C$24)),CA65)</f>
        <v>901051.76690193685</v>
      </c>
      <c r="CB169" s="57">
        <f t="shared" si="305"/>
        <v>936467.5781213541</v>
      </c>
      <c r="CC169" s="57">
        <f t="shared" si="305"/>
        <v>973275.40668140003</v>
      </c>
      <c r="CD169" s="57">
        <f t="shared" si="305"/>
        <v>1011529.9657796483</v>
      </c>
      <c r="CE169" s="57">
        <f t="shared" si="305"/>
        <v>1051288.1191141785</v>
      </c>
      <c r="CF169" s="57">
        <f t="shared" si="305"/>
        <v>1092608.9654089259</v>
      </c>
      <c r="CG169" s="57">
        <f t="shared" si="305"/>
        <v>1135553.9262613005</v>
      </c>
      <c r="CH169" s="57">
        <f t="shared" si="305"/>
        <v>1180186.8374426581</v>
      </c>
      <c r="CI169" s="57">
        <f t="shared" si="305"/>
        <v>1226574.0437873304</v>
      </c>
      <c r="CJ169" s="57">
        <f t="shared" si="305"/>
        <v>1274784.4978112648</v>
      </c>
      <c r="CK169" s="57">
        <f t="shared" si="305"/>
        <v>1324889.8622068693</v>
      </c>
      <c r="CL169" s="57">
        <f t="shared" si="305"/>
        <v>1376964.6163664104</v>
      </c>
      <c r="CM169" s="57">
        <f t="shared" si="305"/>
        <v>1431086.1670923191</v>
      </c>
      <c r="CN169" s="57">
        <f t="shared" si="305"/>
        <v>1487334.9636589414</v>
      </c>
      <c r="CO169" s="57">
        <f t="shared" si="305"/>
        <v>1545794.6173968141</v>
      </c>
      <c r="CP169" s="57">
        <f t="shared" si="305"/>
        <v>1606552.0259771766</v>
      </c>
      <c r="CQ169" s="57">
        <f t="shared" si="305"/>
        <v>1669697.5025814904</v>
      </c>
      <c r="CR169" s="57">
        <f t="shared" si="305"/>
        <v>1735324.9101479594</v>
      </c>
      <c r="CS169" s="57">
        <f t="shared" si="305"/>
        <v>1803531.8008946071</v>
      </c>
      <c r="CT169" s="57">
        <f t="shared" si="305"/>
        <v>1874419.5613263033</v>
      </c>
      <c r="CU169" s="57">
        <f t="shared" si="305"/>
        <v>1948093.5629412872</v>
      </c>
      <c r="CV169" s="57">
        <f t="shared" si="305"/>
        <v>2024663.3188612056</v>
      </c>
      <c r="CW169" s="57">
        <f t="shared" si="305"/>
        <v>2104242.6466174913</v>
      </c>
      <c r="CX169" s="57">
        <f t="shared" si="305"/>
        <v>2186949.8373360489</v>
      </c>
      <c r="CY169" s="57">
        <f t="shared" si="305"/>
        <v>2272907.8315717597</v>
      </c>
      <c r="CZ169" s="57">
        <f t="shared" si="305"/>
        <v>2362244.4020541119</v>
      </c>
      <c r="DA169" s="57">
        <f t="shared" si="305"/>
        <v>2455092.3436156996</v>
      </c>
      <c r="DB169" s="57">
        <f t="shared" si="305"/>
        <v>2551589.6705858111</v>
      </c>
      <c r="DC169" s="57">
        <f t="shared" si="305"/>
        <v>2651879.8219425865</v>
      </c>
    </row>
    <row r="170" spans="5:107" s="12" customFormat="1" ht="12" customHeight="1">
      <c r="E170" s="1"/>
      <c r="F170" s="1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>
        <f t="shared" ref="AV170:CA170" si="306">IF($E$128=1,MIN(AV66,(AV66*$C$24+$C$10*$C$23)/($C$23+$C$24)),AV66)</f>
        <v>252482.12065639574</v>
      </c>
      <c r="AW170" s="57">
        <f t="shared" si="306"/>
        <v>262405.92242883984</v>
      </c>
      <c r="AX170" s="57">
        <f t="shared" si="306"/>
        <v>272719.77891629795</v>
      </c>
      <c r="AY170" s="57">
        <f t="shared" si="306"/>
        <v>283439.02120701561</v>
      </c>
      <c r="AZ170" s="57">
        <f t="shared" si="306"/>
        <v>294579.58297717734</v>
      </c>
      <c r="BA170" s="57">
        <f t="shared" si="306"/>
        <v>306158.02417560644</v>
      </c>
      <c r="BB170" s="57">
        <f t="shared" si="306"/>
        <v>318191.5556393913</v>
      </c>
      <c r="BC170" s="57">
        <f t="shared" si="306"/>
        <v>330698.0646770281</v>
      </c>
      <c r="BD170" s="57">
        <f t="shared" si="306"/>
        <v>343696.14165710838</v>
      </c>
      <c r="BE170" s="57">
        <f t="shared" si="306"/>
        <v>357205.10764207266</v>
      </c>
      <c r="BF170" s="57">
        <f t="shared" si="306"/>
        <v>371245.04310811224</v>
      </c>
      <c r="BG170" s="57">
        <f t="shared" si="306"/>
        <v>385836.81779389718</v>
      </c>
      <c r="BH170" s="57">
        <f t="shared" si="306"/>
        <v>401002.1217225194</v>
      </c>
      <c r="BI170" s="57">
        <f t="shared" si="306"/>
        <v>416763.49744274124</v>
      </c>
      <c r="BJ170" s="57">
        <f t="shared" si="306"/>
        <v>433144.37353749166</v>
      </c>
      <c r="BK170" s="57">
        <f t="shared" si="306"/>
        <v>450169.09944941226</v>
      </c>
      <c r="BL170" s="57">
        <f t="shared" si="306"/>
        <v>467862.98167521623</v>
      </c>
      <c r="BM170" s="57">
        <f t="shared" si="306"/>
        <v>486252.32138267282</v>
      </c>
      <c r="BN170" s="57">
        <f t="shared" si="306"/>
        <v>505364.45350611769</v>
      </c>
      <c r="BO170" s="57">
        <f t="shared" si="306"/>
        <v>525227.78737861547</v>
      </c>
      <c r="BP170" s="57">
        <f t="shared" si="306"/>
        <v>545871.84896117041</v>
      </c>
      <c r="BQ170" s="57">
        <f t="shared" si="306"/>
        <v>567327.32473175181</v>
      </c>
      <c r="BR170" s="57">
        <f t="shared" si="306"/>
        <v>589626.10729937325</v>
      </c>
      <c r="BS170" s="57">
        <f t="shared" si="306"/>
        <v>612801.34281103895</v>
      </c>
      <c r="BT170" s="57">
        <f t="shared" si="306"/>
        <v>636887.48022201401</v>
      </c>
      <c r="BU170" s="57">
        <f t="shared" si="306"/>
        <v>661920.32250266068</v>
      </c>
      <c r="BV170" s="57">
        <f t="shared" si="306"/>
        <v>687937.07985795883</v>
      </c>
      <c r="BW170" s="57">
        <f t="shared" si="306"/>
        <v>714976.42503882176</v>
      </c>
      <c r="BX170" s="57">
        <f t="shared" si="306"/>
        <v>743078.55082741182</v>
      </c>
      <c r="BY170" s="57">
        <f t="shared" si="306"/>
        <v>772285.22978192568</v>
      </c>
      <c r="BZ170" s="57">
        <f t="shared" si="306"/>
        <v>802639.87632964028</v>
      </c>
      <c r="CA170" s="57">
        <f t="shared" si="306"/>
        <v>834187.61130052328</v>
      </c>
      <c r="CB170" s="57">
        <f t="shared" ref="CB170:DC170" si="307">IF($E$128=1,MIN(CB66,(CB66*$C$24+$C$10*$C$23)/($C$23+$C$24)),CB66)</f>
        <v>866975.32899733807</v>
      </c>
      <c r="CC170" s="57">
        <f t="shared" si="307"/>
        <v>901051.76690193685</v>
      </c>
      <c r="CD170" s="57">
        <f t="shared" si="307"/>
        <v>936467.5781213541</v>
      </c>
      <c r="CE170" s="57">
        <f t="shared" si="307"/>
        <v>973275.40668140003</v>
      </c>
      <c r="CF170" s="57">
        <f t="shared" si="307"/>
        <v>1011529.9657796483</v>
      </c>
      <c r="CG170" s="57">
        <f t="shared" si="307"/>
        <v>1051288.1191141785</v>
      </c>
      <c r="CH170" s="57">
        <f t="shared" si="307"/>
        <v>1092608.9654089259</v>
      </c>
      <c r="CI170" s="57">
        <f t="shared" si="307"/>
        <v>1135553.9262613005</v>
      </c>
      <c r="CJ170" s="57">
        <f t="shared" si="307"/>
        <v>1180186.8374426581</v>
      </c>
      <c r="CK170" s="57">
        <f t="shared" si="307"/>
        <v>1226574.0437873304</v>
      </c>
      <c r="CL170" s="57">
        <f t="shared" si="307"/>
        <v>1274784.4978112648</v>
      </c>
      <c r="CM170" s="57">
        <f t="shared" si="307"/>
        <v>1324889.8622068693</v>
      </c>
      <c r="CN170" s="57">
        <f t="shared" si="307"/>
        <v>1376964.6163664104</v>
      </c>
      <c r="CO170" s="57">
        <f t="shared" si="307"/>
        <v>1431086.1670923191</v>
      </c>
      <c r="CP170" s="57">
        <f t="shared" si="307"/>
        <v>1487334.9636589414</v>
      </c>
      <c r="CQ170" s="57">
        <f t="shared" si="307"/>
        <v>1545794.6173968141</v>
      </c>
      <c r="CR170" s="57">
        <f t="shared" si="307"/>
        <v>1606552.0259771766</v>
      </c>
      <c r="CS170" s="57">
        <f t="shared" si="307"/>
        <v>1669697.5025814904</v>
      </c>
      <c r="CT170" s="57">
        <f t="shared" si="307"/>
        <v>1735324.9101479594</v>
      </c>
      <c r="CU170" s="57">
        <f t="shared" si="307"/>
        <v>1803531.8008946071</v>
      </c>
      <c r="CV170" s="57">
        <f t="shared" si="307"/>
        <v>1874419.5613263033</v>
      </c>
      <c r="CW170" s="57">
        <f t="shared" si="307"/>
        <v>1948093.5629412872</v>
      </c>
      <c r="CX170" s="57">
        <f t="shared" si="307"/>
        <v>2024663.3188612056</v>
      </c>
      <c r="CY170" s="57">
        <f t="shared" si="307"/>
        <v>2104242.6466174913</v>
      </c>
      <c r="CZ170" s="57">
        <f t="shared" si="307"/>
        <v>2186949.8373360489</v>
      </c>
      <c r="DA170" s="57">
        <f t="shared" si="307"/>
        <v>2272907.8315717597</v>
      </c>
      <c r="DB170" s="57">
        <f t="shared" si="307"/>
        <v>2362244.4020541119</v>
      </c>
      <c r="DC170" s="57">
        <f t="shared" si="307"/>
        <v>2455092.3436156996</v>
      </c>
    </row>
    <row r="171" spans="5:107" s="12" customFormat="1" ht="12" customHeight="1">
      <c r="E171" s="1"/>
      <c r="F171" s="1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>
        <f t="shared" ref="AW171:CB171" si="308">IF($E$128=1,MIN(AW67,(AW67*$C$24+$C$10*$C$23)/($C$23+$C$24)),AW67)</f>
        <v>242933.62230967928</v>
      </c>
      <c r="AX171" s="57">
        <f t="shared" si="308"/>
        <v>252482.12065639574</v>
      </c>
      <c r="AY171" s="57">
        <f t="shared" si="308"/>
        <v>262405.92242883984</v>
      </c>
      <c r="AZ171" s="57">
        <f t="shared" si="308"/>
        <v>272719.77891629795</v>
      </c>
      <c r="BA171" s="57">
        <f t="shared" si="308"/>
        <v>283439.02120701561</v>
      </c>
      <c r="BB171" s="57">
        <f t="shared" si="308"/>
        <v>294579.58297717734</v>
      </c>
      <c r="BC171" s="57">
        <f t="shared" si="308"/>
        <v>306158.02417560644</v>
      </c>
      <c r="BD171" s="57">
        <f t="shared" si="308"/>
        <v>318191.5556393913</v>
      </c>
      <c r="BE171" s="57">
        <f t="shared" si="308"/>
        <v>330698.0646770281</v>
      </c>
      <c r="BF171" s="57">
        <f t="shared" si="308"/>
        <v>343696.14165710838</v>
      </c>
      <c r="BG171" s="57">
        <f t="shared" si="308"/>
        <v>357205.10764207266</v>
      </c>
      <c r="BH171" s="57">
        <f t="shared" si="308"/>
        <v>371245.04310811224</v>
      </c>
      <c r="BI171" s="57">
        <f t="shared" si="308"/>
        <v>385836.81779389718</v>
      </c>
      <c r="BJ171" s="57">
        <f t="shared" si="308"/>
        <v>401002.1217225194</v>
      </c>
      <c r="BK171" s="57">
        <f t="shared" si="308"/>
        <v>416763.49744274124</v>
      </c>
      <c r="BL171" s="57">
        <f t="shared" si="308"/>
        <v>433144.37353749166</v>
      </c>
      <c r="BM171" s="57">
        <f t="shared" si="308"/>
        <v>450169.09944941226</v>
      </c>
      <c r="BN171" s="57">
        <f t="shared" si="308"/>
        <v>467862.98167521623</v>
      </c>
      <c r="BO171" s="57">
        <f t="shared" si="308"/>
        <v>486252.32138267282</v>
      </c>
      <c r="BP171" s="57">
        <f t="shared" si="308"/>
        <v>505364.45350611769</v>
      </c>
      <c r="BQ171" s="57">
        <f t="shared" si="308"/>
        <v>525227.78737861547</v>
      </c>
      <c r="BR171" s="57">
        <f t="shared" si="308"/>
        <v>545871.84896117041</v>
      </c>
      <c r="BS171" s="57">
        <f t="shared" si="308"/>
        <v>567327.32473175181</v>
      </c>
      <c r="BT171" s="57">
        <f t="shared" si="308"/>
        <v>589626.10729937325</v>
      </c>
      <c r="BU171" s="57">
        <f t="shared" si="308"/>
        <v>612801.34281103895</v>
      </c>
      <c r="BV171" s="57">
        <f t="shared" si="308"/>
        <v>636887.48022201401</v>
      </c>
      <c r="BW171" s="57">
        <f t="shared" si="308"/>
        <v>661920.32250266068</v>
      </c>
      <c r="BX171" s="57">
        <f t="shared" si="308"/>
        <v>687937.07985795883</v>
      </c>
      <c r="BY171" s="57">
        <f t="shared" si="308"/>
        <v>714976.42503882176</v>
      </c>
      <c r="BZ171" s="57">
        <f t="shared" si="308"/>
        <v>743078.55082741182</v>
      </c>
      <c r="CA171" s="57">
        <f t="shared" si="308"/>
        <v>772285.22978192568</v>
      </c>
      <c r="CB171" s="57">
        <f t="shared" si="308"/>
        <v>802639.87632964028</v>
      </c>
      <c r="CC171" s="57">
        <f t="shared" ref="CC171:DC171" si="309">IF($E$128=1,MIN(CC67,(CC67*$C$24+$C$10*$C$23)/($C$23+$C$24)),CC67)</f>
        <v>834187.61130052328</v>
      </c>
      <c r="CD171" s="57">
        <f t="shared" si="309"/>
        <v>866975.32899733807</v>
      </c>
      <c r="CE171" s="57">
        <f t="shared" si="309"/>
        <v>901051.76690193685</v>
      </c>
      <c r="CF171" s="57">
        <f t="shared" si="309"/>
        <v>936467.5781213541</v>
      </c>
      <c r="CG171" s="57">
        <f t="shared" si="309"/>
        <v>973275.40668140003</v>
      </c>
      <c r="CH171" s="57">
        <f t="shared" si="309"/>
        <v>1011529.9657796483</v>
      </c>
      <c r="CI171" s="57">
        <f t="shared" si="309"/>
        <v>1051288.1191141785</v>
      </c>
      <c r="CJ171" s="57">
        <f t="shared" si="309"/>
        <v>1092608.9654089259</v>
      </c>
      <c r="CK171" s="57">
        <f t="shared" si="309"/>
        <v>1135553.9262613005</v>
      </c>
      <c r="CL171" s="57">
        <f t="shared" si="309"/>
        <v>1180186.8374426581</v>
      </c>
      <c r="CM171" s="57">
        <f t="shared" si="309"/>
        <v>1226574.0437873304</v>
      </c>
      <c r="CN171" s="57">
        <f t="shared" si="309"/>
        <v>1274784.4978112648</v>
      </c>
      <c r="CO171" s="57">
        <f t="shared" si="309"/>
        <v>1324889.8622068693</v>
      </c>
      <c r="CP171" s="57">
        <f t="shared" si="309"/>
        <v>1376964.6163664104</v>
      </c>
      <c r="CQ171" s="57">
        <f t="shared" si="309"/>
        <v>1431086.1670923191</v>
      </c>
      <c r="CR171" s="57">
        <f t="shared" si="309"/>
        <v>1487334.9636589414</v>
      </c>
      <c r="CS171" s="57">
        <f t="shared" si="309"/>
        <v>1545794.6173968141</v>
      </c>
      <c r="CT171" s="57">
        <f t="shared" si="309"/>
        <v>1606552.0259771766</v>
      </c>
      <c r="CU171" s="57">
        <f t="shared" si="309"/>
        <v>1669697.5025814904</v>
      </c>
      <c r="CV171" s="57">
        <f t="shared" si="309"/>
        <v>1735324.9101479594</v>
      </c>
      <c r="CW171" s="57">
        <f t="shared" si="309"/>
        <v>1803531.8008946071</v>
      </c>
      <c r="CX171" s="57">
        <f t="shared" si="309"/>
        <v>1874419.5613263033</v>
      </c>
      <c r="CY171" s="57">
        <f t="shared" si="309"/>
        <v>1948093.5629412872</v>
      </c>
      <c r="CZ171" s="57">
        <f t="shared" si="309"/>
        <v>2024663.3188612056</v>
      </c>
      <c r="DA171" s="57">
        <f t="shared" si="309"/>
        <v>2104242.6466174913</v>
      </c>
      <c r="DB171" s="57">
        <f t="shared" si="309"/>
        <v>2186949.8373360489</v>
      </c>
      <c r="DC171" s="57">
        <f t="shared" si="309"/>
        <v>2272907.8315717597</v>
      </c>
    </row>
    <row r="172" spans="5:107" s="12" customFormat="1" ht="12" customHeight="1">
      <c r="E172" s="1"/>
      <c r="F172" s="1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>
        <f t="shared" ref="AX172:CC172" si="310">IF($E$128=1,MIN(AX68,(AX68*$C$24+$C$10*$C$23)/($C$23+$C$24)),AX68)</f>
        <v>233746.23397122882</v>
      </c>
      <c r="AY172" s="57">
        <f t="shared" si="310"/>
        <v>242933.62230967928</v>
      </c>
      <c r="AZ172" s="57">
        <f t="shared" si="310"/>
        <v>252482.12065639574</v>
      </c>
      <c r="BA172" s="57">
        <f t="shared" si="310"/>
        <v>262405.92242883984</v>
      </c>
      <c r="BB172" s="57">
        <f t="shared" si="310"/>
        <v>272719.77891629795</v>
      </c>
      <c r="BC172" s="57">
        <f t="shared" si="310"/>
        <v>283439.02120701561</v>
      </c>
      <c r="BD172" s="57">
        <f t="shared" si="310"/>
        <v>294579.58297717734</v>
      </c>
      <c r="BE172" s="57">
        <f t="shared" si="310"/>
        <v>306158.02417560644</v>
      </c>
      <c r="BF172" s="57">
        <f t="shared" si="310"/>
        <v>318191.5556393913</v>
      </c>
      <c r="BG172" s="57">
        <f t="shared" si="310"/>
        <v>330698.0646770281</v>
      </c>
      <c r="BH172" s="57">
        <f t="shared" si="310"/>
        <v>343696.14165710838</v>
      </c>
      <c r="BI172" s="57">
        <f t="shared" si="310"/>
        <v>357205.10764207266</v>
      </c>
      <c r="BJ172" s="57">
        <f t="shared" si="310"/>
        <v>371245.04310811224</v>
      </c>
      <c r="BK172" s="57">
        <f t="shared" si="310"/>
        <v>385836.81779389718</v>
      </c>
      <c r="BL172" s="57">
        <f t="shared" si="310"/>
        <v>401002.1217225194</v>
      </c>
      <c r="BM172" s="57">
        <f t="shared" si="310"/>
        <v>416763.49744274124</v>
      </c>
      <c r="BN172" s="57">
        <f t="shared" si="310"/>
        <v>433144.37353749166</v>
      </c>
      <c r="BO172" s="57">
        <f t="shared" si="310"/>
        <v>450169.09944941226</v>
      </c>
      <c r="BP172" s="57">
        <f t="shared" si="310"/>
        <v>467862.98167521623</v>
      </c>
      <c r="BQ172" s="57">
        <f t="shared" si="310"/>
        <v>486252.32138267282</v>
      </c>
      <c r="BR172" s="57">
        <f t="shared" si="310"/>
        <v>505364.45350611769</v>
      </c>
      <c r="BS172" s="57">
        <f t="shared" si="310"/>
        <v>525227.78737861547</v>
      </c>
      <c r="BT172" s="57">
        <f t="shared" si="310"/>
        <v>545871.84896117041</v>
      </c>
      <c r="BU172" s="57">
        <f t="shared" si="310"/>
        <v>567327.32473175181</v>
      </c>
      <c r="BV172" s="57">
        <f t="shared" si="310"/>
        <v>589626.10729937325</v>
      </c>
      <c r="BW172" s="57">
        <f t="shared" si="310"/>
        <v>612801.34281103895</v>
      </c>
      <c r="BX172" s="57">
        <f t="shared" si="310"/>
        <v>636887.48022201401</v>
      </c>
      <c r="BY172" s="57">
        <f t="shared" si="310"/>
        <v>661920.32250266068</v>
      </c>
      <c r="BZ172" s="57">
        <f t="shared" si="310"/>
        <v>687937.07985795883</v>
      </c>
      <c r="CA172" s="57">
        <f t="shared" si="310"/>
        <v>714976.42503882176</v>
      </c>
      <c r="CB172" s="57">
        <f t="shared" si="310"/>
        <v>743078.55082741182</v>
      </c>
      <c r="CC172" s="57">
        <f t="shared" si="310"/>
        <v>772285.22978192568</v>
      </c>
      <c r="CD172" s="57">
        <f t="shared" ref="CD172:DC172" si="311">IF($E$128=1,MIN(CD68,(CD68*$C$24+$C$10*$C$23)/($C$23+$C$24)),CD68)</f>
        <v>802639.87632964028</v>
      </c>
      <c r="CE172" s="57">
        <f t="shared" si="311"/>
        <v>834187.61130052328</v>
      </c>
      <c r="CF172" s="57">
        <f t="shared" si="311"/>
        <v>866975.32899733807</v>
      </c>
      <c r="CG172" s="57">
        <f t="shared" si="311"/>
        <v>901051.76690193685</v>
      </c>
      <c r="CH172" s="57">
        <f t="shared" si="311"/>
        <v>936467.5781213541</v>
      </c>
      <c r="CI172" s="57">
        <f t="shared" si="311"/>
        <v>973275.40668140003</v>
      </c>
      <c r="CJ172" s="57">
        <f t="shared" si="311"/>
        <v>1011529.9657796483</v>
      </c>
      <c r="CK172" s="57">
        <f t="shared" si="311"/>
        <v>1051288.1191141785</v>
      </c>
      <c r="CL172" s="57">
        <f t="shared" si="311"/>
        <v>1092608.9654089259</v>
      </c>
      <c r="CM172" s="57">
        <f t="shared" si="311"/>
        <v>1135553.9262613005</v>
      </c>
      <c r="CN172" s="57">
        <f t="shared" si="311"/>
        <v>1180186.8374426581</v>
      </c>
      <c r="CO172" s="57">
        <f t="shared" si="311"/>
        <v>1226574.0437873304</v>
      </c>
      <c r="CP172" s="57">
        <f t="shared" si="311"/>
        <v>1274784.4978112648</v>
      </c>
      <c r="CQ172" s="57">
        <f t="shared" si="311"/>
        <v>1324889.8622068693</v>
      </c>
      <c r="CR172" s="57">
        <f t="shared" si="311"/>
        <v>1376964.6163664104</v>
      </c>
      <c r="CS172" s="57">
        <f t="shared" si="311"/>
        <v>1431086.1670923191</v>
      </c>
      <c r="CT172" s="57">
        <f t="shared" si="311"/>
        <v>1487334.9636589414</v>
      </c>
      <c r="CU172" s="57">
        <f t="shared" si="311"/>
        <v>1545794.6173968141</v>
      </c>
      <c r="CV172" s="57">
        <f t="shared" si="311"/>
        <v>1606552.0259771766</v>
      </c>
      <c r="CW172" s="57">
        <f t="shared" si="311"/>
        <v>1669697.5025814904</v>
      </c>
      <c r="CX172" s="57">
        <f t="shared" si="311"/>
        <v>1735324.9101479594</v>
      </c>
      <c r="CY172" s="57">
        <f t="shared" si="311"/>
        <v>1803531.8008946071</v>
      </c>
      <c r="CZ172" s="57">
        <f t="shared" si="311"/>
        <v>1874419.5613263033</v>
      </c>
      <c r="DA172" s="57">
        <f t="shared" si="311"/>
        <v>1948093.5629412872</v>
      </c>
      <c r="DB172" s="57">
        <f t="shared" si="311"/>
        <v>2024663.3188612056</v>
      </c>
      <c r="DC172" s="57">
        <f t="shared" si="311"/>
        <v>2104242.6466174913</v>
      </c>
    </row>
    <row r="173" spans="5:107" s="12" customFormat="1" ht="12" customHeight="1">
      <c r="E173" s="1"/>
      <c r="F173" s="1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>
        <f t="shared" ref="AY173:CD173" si="312">IF($E$128=1,MIN(AY69,(AY69*$C$24+$C$10*$C$23)/($C$23+$C$24)),AY69)</f>
        <v>224906.2989975246</v>
      </c>
      <c r="AZ173" s="57">
        <f t="shared" si="312"/>
        <v>233746.23397122882</v>
      </c>
      <c r="BA173" s="57">
        <f t="shared" si="312"/>
        <v>242933.62230967928</v>
      </c>
      <c r="BB173" s="57">
        <f t="shared" si="312"/>
        <v>252482.12065639574</v>
      </c>
      <c r="BC173" s="57">
        <f t="shared" si="312"/>
        <v>262405.92242883984</v>
      </c>
      <c r="BD173" s="57">
        <f t="shared" si="312"/>
        <v>272719.77891629795</v>
      </c>
      <c r="BE173" s="57">
        <f t="shared" si="312"/>
        <v>283439.02120701561</v>
      </c>
      <c r="BF173" s="57">
        <f t="shared" si="312"/>
        <v>294579.58297717734</v>
      </c>
      <c r="BG173" s="57">
        <f t="shared" si="312"/>
        <v>306158.02417560644</v>
      </c>
      <c r="BH173" s="57">
        <f t="shared" si="312"/>
        <v>318191.5556393913</v>
      </c>
      <c r="BI173" s="57">
        <f t="shared" si="312"/>
        <v>330698.0646770281</v>
      </c>
      <c r="BJ173" s="57">
        <f t="shared" si="312"/>
        <v>343696.14165710838</v>
      </c>
      <c r="BK173" s="57">
        <f t="shared" si="312"/>
        <v>357205.10764207266</v>
      </c>
      <c r="BL173" s="57">
        <f t="shared" si="312"/>
        <v>371245.04310811224</v>
      </c>
      <c r="BM173" s="57">
        <f t="shared" si="312"/>
        <v>385836.81779389718</v>
      </c>
      <c r="BN173" s="57">
        <f t="shared" si="312"/>
        <v>401002.1217225194</v>
      </c>
      <c r="BO173" s="57">
        <f t="shared" si="312"/>
        <v>416763.49744274124</v>
      </c>
      <c r="BP173" s="57">
        <f t="shared" si="312"/>
        <v>433144.37353749166</v>
      </c>
      <c r="BQ173" s="57">
        <f t="shared" si="312"/>
        <v>450169.09944941226</v>
      </c>
      <c r="BR173" s="57">
        <f t="shared" si="312"/>
        <v>467862.98167521623</v>
      </c>
      <c r="BS173" s="57">
        <f t="shared" si="312"/>
        <v>486252.32138267282</v>
      </c>
      <c r="BT173" s="57">
        <f t="shared" si="312"/>
        <v>505364.45350611769</v>
      </c>
      <c r="BU173" s="57">
        <f t="shared" si="312"/>
        <v>525227.78737861547</v>
      </c>
      <c r="BV173" s="57">
        <f t="shared" si="312"/>
        <v>545871.84896117041</v>
      </c>
      <c r="BW173" s="57">
        <f t="shared" si="312"/>
        <v>567327.32473175181</v>
      </c>
      <c r="BX173" s="57">
        <f t="shared" si="312"/>
        <v>589626.10729937325</v>
      </c>
      <c r="BY173" s="57">
        <f t="shared" si="312"/>
        <v>612801.34281103895</v>
      </c>
      <c r="BZ173" s="57">
        <f t="shared" si="312"/>
        <v>636887.48022201401</v>
      </c>
      <c r="CA173" s="57">
        <f t="shared" si="312"/>
        <v>661920.32250266068</v>
      </c>
      <c r="CB173" s="57">
        <f t="shared" si="312"/>
        <v>687937.07985795883</v>
      </c>
      <c r="CC173" s="57">
        <f t="shared" si="312"/>
        <v>714976.42503882176</v>
      </c>
      <c r="CD173" s="57">
        <f t="shared" si="312"/>
        <v>743078.55082741182</v>
      </c>
      <c r="CE173" s="57">
        <f t="shared" ref="CE173:DC173" si="313">IF($E$128=1,MIN(CE69,(CE69*$C$24+$C$10*$C$23)/($C$23+$C$24)),CE69)</f>
        <v>772285.22978192568</v>
      </c>
      <c r="CF173" s="57">
        <f t="shared" si="313"/>
        <v>802639.87632964028</v>
      </c>
      <c r="CG173" s="57">
        <f t="shared" si="313"/>
        <v>834187.61130052328</v>
      </c>
      <c r="CH173" s="57">
        <f t="shared" si="313"/>
        <v>866975.32899733807</v>
      </c>
      <c r="CI173" s="57">
        <f t="shared" si="313"/>
        <v>901051.76690193685</v>
      </c>
      <c r="CJ173" s="57">
        <f t="shared" si="313"/>
        <v>936467.5781213541</v>
      </c>
      <c r="CK173" s="57">
        <f t="shared" si="313"/>
        <v>973275.40668140003</v>
      </c>
      <c r="CL173" s="57">
        <f t="shared" si="313"/>
        <v>1011529.9657796483</v>
      </c>
      <c r="CM173" s="57">
        <f t="shared" si="313"/>
        <v>1051288.1191141785</v>
      </c>
      <c r="CN173" s="57">
        <f t="shared" si="313"/>
        <v>1092608.9654089259</v>
      </c>
      <c r="CO173" s="57">
        <f t="shared" si="313"/>
        <v>1135553.9262613005</v>
      </c>
      <c r="CP173" s="57">
        <f t="shared" si="313"/>
        <v>1180186.8374426581</v>
      </c>
      <c r="CQ173" s="57">
        <f t="shared" si="313"/>
        <v>1226574.0437873304</v>
      </c>
      <c r="CR173" s="57">
        <f t="shared" si="313"/>
        <v>1274784.4978112648</v>
      </c>
      <c r="CS173" s="57">
        <f t="shared" si="313"/>
        <v>1324889.8622068693</v>
      </c>
      <c r="CT173" s="57">
        <f t="shared" si="313"/>
        <v>1376964.6163664104</v>
      </c>
      <c r="CU173" s="57">
        <f t="shared" si="313"/>
        <v>1431086.1670923191</v>
      </c>
      <c r="CV173" s="57">
        <f t="shared" si="313"/>
        <v>1487334.9636589414</v>
      </c>
      <c r="CW173" s="57">
        <f t="shared" si="313"/>
        <v>1545794.6173968141</v>
      </c>
      <c r="CX173" s="57">
        <f t="shared" si="313"/>
        <v>1606552.0259771766</v>
      </c>
      <c r="CY173" s="57">
        <f t="shared" si="313"/>
        <v>1669697.5025814904</v>
      </c>
      <c r="CZ173" s="57">
        <f t="shared" si="313"/>
        <v>1735324.9101479594</v>
      </c>
      <c r="DA173" s="57">
        <f t="shared" si="313"/>
        <v>1803531.8008946071</v>
      </c>
      <c r="DB173" s="57">
        <f t="shared" si="313"/>
        <v>1874419.5613263033</v>
      </c>
      <c r="DC173" s="57">
        <f t="shared" si="313"/>
        <v>1948093.5629412872</v>
      </c>
    </row>
    <row r="174" spans="5:107" s="12" customFormat="1" ht="12" customHeight="1">
      <c r="E174" s="1"/>
      <c r="F174" s="1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>
        <f t="shared" ref="AZ174:CE174" si="314">IF($E$128=1,MIN(AZ70,(AZ70*$C$24+$C$10*$C$23)/($C$23+$C$24)),AZ70)</f>
        <v>216400.67721899657</v>
      </c>
      <c r="BA174" s="57">
        <f t="shared" si="314"/>
        <v>224906.29899752457</v>
      </c>
      <c r="BB174" s="57">
        <f t="shared" si="314"/>
        <v>233746.23397122882</v>
      </c>
      <c r="BC174" s="57">
        <f t="shared" si="314"/>
        <v>242933.62230967928</v>
      </c>
      <c r="BD174" s="57">
        <f t="shared" si="314"/>
        <v>252482.12065639574</v>
      </c>
      <c r="BE174" s="57">
        <f t="shared" si="314"/>
        <v>262405.92242883984</v>
      </c>
      <c r="BF174" s="57">
        <f t="shared" si="314"/>
        <v>272719.77891629795</v>
      </c>
      <c r="BG174" s="57">
        <f t="shared" si="314"/>
        <v>283439.02120701561</v>
      </c>
      <c r="BH174" s="57">
        <f t="shared" si="314"/>
        <v>294579.58297717734</v>
      </c>
      <c r="BI174" s="57">
        <f t="shared" si="314"/>
        <v>306158.02417560644</v>
      </c>
      <c r="BJ174" s="57">
        <f t="shared" si="314"/>
        <v>318191.5556393913</v>
      </c>
      <c r="BK174" s="57">
        <f t="shared" si="314"/>
        <v>330698.0646770281</v>
      </c>
      <c r="BL174" s="57">
        <f t="shared" si="314"/>
        <v>343696.14165710838</v>
      </c>
      <c r="BM174" s="57">
        <f t="shared" si="314"/>
        <v>357205.10764207266</v>
      </c>
      <c r="BN174" s="57">
        <f t="shared" si="314"/>
        <v>371245.04310811224</v>
      </c>
      <c r="BO174" s="57">
        <f t="shared" si="314"/>
        <v>385836.81779389718</v>
      </c>
      <c r="BP174" s="57">
        <f t="shared" si="314"/>
        <v>401002.1217225194</v>
      </c>
      <c r="BQ174" s="57">
        <f t="shared" si="314"/>
        <v>416763.49744274124</v>
      </c>
      <c r="BR174" s="57">
        <f t="shared" si="314"/>
        <v>433144.37353749166</v>
      </c>
      <c r="BS174" s="57">
        <f t="shared" si="314"/>
        <v>450169.09944941226</v>
      </c>
      <c r="BT174" s="57">
        <f t="shared" si="314"/>
        <v>467862.98167521623</v>
      </c>
      <c r="BU174" s="57">
        <f t="shared" si="314"/>
        <v>486252.32138267282</v>
      </c>
      <c r="BV174" s="57">
        <f t="shared" si="314"/>
        <v>505364.45350611769</v>
      </c>
      <c r="BW174" s="57">
        <f t="shared" si="314"/>
        <v>525227.78737861547</v>
      </c>
      <c r="BX174" s="57">
        <f t="shared" si="314"/>
        <v>545871.84896117041</v>
      </c>
      <c r="BY174" s="57">
        <f t="shared" si="314"/>
        <v>567327.32473175181</v>
      </c>
      <c r="BZ174" s="57">
        <f t="shared" si="314"/>
        <v>589626.10729937325</v>
      </c>
      <c r="CA174" s="57">
        <f t="shared" si="314"/>
        <v>612801.34281103895</v>
      </c>
      <c r="CB174" s="57">
        <f t="shared" si="314"/>
        <v>636887.48022201401</v>
      </c>
      <c r="CC174" s="57">
        <f t="shared" si="314"/>
        <v>661920.32250266068</v>
      </c>
      <c r="CD174" s="57">
        <f t="shared" si="314"/>
        <v>687937.07985795883</v>
      </c>
      <c r="CE174" s="57">
        <f t="shared" si="314"/>
        <v>714976.42503882176</v>
      </c>
      <c r="CF174" s="57">
        <f t="shared" ref="CF174:DC174" si="315">IF($E$128=1,MIN(CF70,(CF70*$C$24+$C$10*$C$23)/($C$23+$C$24)),CF70)</f>
        <v>743078.55082741182</v>
      </c>
      <c r="CG174" s="57">
        <f t="shared" si="315"/>
        <v>772285.22978192568</v>
      </c>
      <c r="CH174" s="57">
        <f t="shared" si="315"/>
        <v>802639.87632964028</v>
      </c>
      <c r="CI174" s="57">
        <f t="shared" si="315"/>
        <v>834187.61130052328</v>
      </c>
      <c r="CJ174" s="57">
        <f t="shared" si="315"/>
        <v>866975.32899733807</v>
      </c>
      <c r="CK174" s="57">
        <f t="shared" si="315"/>
        <v>901051.76690193685</v>
      </c>
      <c r="CL174" s="57">
        <f t="shared" si="315"/>
        <v>936467.5781213541</v>
      </c>
      <c r="CM174" s="57">
        <f t="shared" si="315"/>
        <v>973275.40668140003</v>
      </c>
      <c r="CN174" s="57">
        <f t="shared" si="315"/>
        <v>1011529.9657796483</v>
      </c>
      <c r="CO174" s="57">
        <f t="shared" si="315"/>
        <v>1051288.1191141785</v>
      </c>
      <c r="CP174" s="57">
        <f t="shared" si="315"/>
        <v>1092608.9654089259</v>
      </c>
      <c r="CQ174" s="57">
        <f t="shared" si="315"/>
        <v>1135553.9262613005</v>
      </c>
      <c r="CR174" s="57">
        <f t="shared" si="315"/>
        <v>1180186.8374426581</v>
      </c>
      <c r="CS174" s="57">
        <f t="shared" si="315"/>
        <v>1226574.0437873304</v>
      </c>
      <c r="CT174" s="57">
        <f t="shared" si="315"/>
        <v>1274784.4978112648</v>
      </c>
      <c r="CU174" s="57">
        <f t="shared" si="315"/>
        <v>1324889.8622068693</v>
      </c>
      <c r="CV174" s="57">
        <f t="shared" si="315"/>
        <v>1376964.6163664104</v>
      </c>
      <c r="CW174" s="57">
        <f t="shared" si="315"/>
        <v>1431086.1670923191</v>
      </c>
      <c r="CX174" s="57">
        <f t="shared" si="315"/>
        <v>1487334.9636589414</v>
      </c>
      <c r="CY174" s="57">
        <f t="shared" si="315"/>
        <v>1545794.6173968141</v>
      </c>
      <c r="CZ174" s="57">
        <f t="shared" si="315"/>
        <v>1606552.0259771766</v>
      </c>
      <c r="DA174" s="57">
        <f t="shared" si="315"/>
        <v>1669697.5025814904</v>
      </c>
      <c r="DB174" s="57">
        <f t="shared" si="315"/>
        <v>1735324.9101479594</v>
      </c>
      <c r="DC174" s="57">
        <f t="shared" si="315"/>
        <v>1803531.8008946071</v>
      </c>
    </row>
    <row r="175" spans="5:107" s="12" customFormat="1" ht="12" customHeight="1">
      <c r="E175" s="1"/>
      <c r="F175" s="1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>
        <f t="shared" ref="BA175:CF175" si="316">IF($E$128=1,MIN(BA71,(BA71*$C$24+$C$10*$C$23)/($C$23+$C$24)),BA71)</f>
        <v>208216.72540774752</v>
      </c>
      <c r="BB175" s="57">
        <f t="shared" si="316"/>
        <v>216400.67721899657</v>
      </c>
      <c r="BC175" s="57">
        <f t="shared" si="316"/>
        <v>224906.29899752454</v>
      </c>
      <c r="BD175" s="57">
        <f t="shared" si="316"/>
        <v>233746.23397122882</v>
      </c>
      <c r="BE175" s="57">
        <f t="shared" si="316"/>
        <v>242933.62230967928</v>
      </c>
      <c r="BF175" s="57">
        <f t="shared" si="316"/>
        <v>252482.12065639574</v>
      </c>
      <c r="BG175" s="57">
        <f t="shared" si="316"/>
        <v>262405.92242883984</v>
      </c>
      <c r="BH175" s="57">
        <f t="shared" si="316"/>
        <v>272719.77891629795</v>
      </c>
      <c r="BI175" s="57">
        <f t="shared" si="316"/>
        <v>283439.02120701561</v>
      </c>
      <c r="BJ175" s="57">
        <f t="shared" si="316"/>
        <v>294579.58297717734</v>
      </c>
      <c r="BK175" s="57">
        <f t="shared" si="316"/>
        <v>306158.02417560644</v>
      </c>
      <c r="BL175" s="57">
        <f t="shared" si="316"/>
        <v>318191.5556393913</v>
      </c>
      <c r="BM175" s="57">
        <f t="shared" si="316"/>
        <v>330698.0646770281</v>
      </c>
      <c r="BN175" s="57">
        <f t="shared" si="316"/>
        <v>343696.14165710838</v>
      </c>
      <c r="BO175" s="57">
        <f t="shared" si="316"/>
        <v>357205.10764207266</v>
      </c>
      <c r="BP175" s="57">
        <f t="shared" si="316"/>
        <v>371245.04310811224</v>
      </c>
      <c r="BQ175" s="57">
        <f t="shared" si="316"/>
        <v>385836.81779389718</v>
      </c>
      <c r="BR175" s="57">
        <f t="shared" si="316"/>
        <v>401002.1217225194</v>
      </c>
      <c r="BS175" s="57">
        <f t="shared" si="316"/>
        <v>416763.49744274124</v>
      </c>
      <c r="BT175" s="57">
        <f t="shared" si="316"/>
        <v>433144.37353749166</v>
      </c>
      <c r="BU175" s="57">
        <f t="shared" si="316"/>
        <v>450169.09944941226</v>
      </c>
      <c r="BV175" s="57">
        <f t="shared" si="316"/>
        <v>467862.98167521623</v>
      </c>
      <c r="BW175" s="57">
        <f t="shared" si="316"/>
        <v>486252.32138267282</v>
      </c>
      <c r="BX175" s="57">
        <f t="shared" si="316"/>
        <v>505364.45350611769</v>
      </c>
      <c r="BY175" s="57">
        <f t="shared" si="316"/>
        <v>525227.78737861547</v>
      </c>
      <c r="BZ175" s="57">
        <f t="shared" si="316"/>
        <v>545871.84896117041</v>
      </c>
      <c r="CA175" s="57">
        <f t="shared" si="316"/>
        <v>567327.32473175181</v>
      </c>
      <c r="CB175" s="57">
        <f t="shared" si="316"/>
        <v>589626.10729937325</v>
      </c>
      <c r="CC175" s="57">
        <f t="shared" si="316"/>
        <v>612801.34281103895</v>
      </c>
      <c r="CD175" s="57">
        <f t="shared" si="316"/>
        <v>636887.48022201401</v>
      </c>
      <c r="CE175" s="57">
        <f t="shared" si="316"/>
        <v>661920.32250266068</v>
      </c>
      <c r="CF175" s="57">
        <f t="shared" si="316"/>
        <v>687937.07985795883</v>
      </c>
      <c r="CG175" s="57">
        <f t="shared" ref="CG175:DC175" si="317">IF($E$128=1,MIN(CG71,(CG71*$C$24+$C$10*$C$23)/($C$23+$C$24)),CG71)</f>
        <v>714976.42503882176</v>
      </c>
      <c r="CH175" s="57">
        <f t="shared" si="317"/>
        <v>743078.55082741182</v>
      </c>
      <c r="CI175" s="57">
        <f t="shared" si="317"/>
        <v>772285.22978192568</v>
      </c>
      <c r="CJ175" s="57">
        <f t="shared" si="317"/>
        <v>802639.87632964028</v>
      </c>
      <c r="CK175" s="57">
        <f t="shared" si="317"/>
        <v>834187.61130052328</v>
      </c>
      <c r="CL175" s="57">
        <f t="shared" si="317"/>
        <v>866975.32899733807</v>
      </c>
      <c r="CM175" s="57">
        <f t="shared" si="317"/>
        <v>901051.76690193685</v>
      </c>
      <c r="CN175" s="57">
        <f t="shared" si="317"/>
        <v>936467.5781213541</v>
      </c>
      <c r="CO175" s="57">
        <f t="shared" si="317"/>
        <v>973275.40668140003</v>
      </c>
      <c r="CP175" s="57">
        <f t="shared" si="317"/>
        <v>1011529.9657796483</v>
      </c>
      <c r="CQ175" s="57">
        <f t="shared" si="317"/>
        <v>1051288.1191141785</v>
      </c>
      <c r="CR175" s="57">
        <f t="shared" si="317"/>
        <v>1092608.9654089259</v>
      </c>
      <c r="CS175" s="57">
        <f t="shared" si="317"/>
        <v>1135553.9262613005</v>
      </c>
      <c r="CT175" s="57">
        <f t="shared" si="317"/>
        <v>1180186.8374426581</v>
      </c>
      <c r="CU175" s="57">
        <f t="shared" si="317"/>
        <v>1226574.0437873304</v>
      </c>
      <c r="CV175" s="57">
        <f t="shared" si="317"/>
        <v>1274784.4978112648</v>
      </c>
      <c r="CW175" s="57">
        <f t="shared" si="317"/>
        <v>1324889.8622068693</v>
      </c>
      <c r="CX175" s="57">
        <f t="shared" si="317"/>
        <v>1376964.6163664104</v>
      </c>
      <c r="CY175" s="57">
        <f t="shared" si="317"/>
        <v>1431086.1670923191</v>
      </c>
      <c r="CZ175" s="57">
        <f t="shared" si="317"/>
        <v>1487334.9636589414</v>
      </c>
      <c r="DA175" s="57">
        <f t="shared" si="317"/>
        <v>1545794.6173968141</v>
      </c>
      <c r="DB175" s="57">
        <f t="shared" si="317"/>
        <v>1606552.0259771766</v>
      </c>
      <c r="DC175" s="57">
        <f t="shared" si="317"/>
        <v>1669697.5025814904</v>
      </c>
    </row>
    <row r="176" spans="5:107" s="12" customFormat="1" ht="12" customHeight="1">
      <c r="E176" s="1"/>
      <c r="F176" s="1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>
        <f t="shared" ref="BB176:CG176" si="318">IF($E$128=1,MIN(BB72,(BB72*$C$24+$C$10*$C$23)/($C$23+$C$24)),BB72)</f>
        <v>200342.27848395807</v>
      </c>
      <c r="BC176" s="57">
        <f t="shared" si="318"/>
        <v>208216.72540774752</v>
      </c>
      <c r="BD176" s="57">
        <f t="shared" si="318"/>
        <v>216400.67721899657</v>
      </c>
      <c r="BE176" s="57">
        <f t="shared" si="318"/>
        <v>224906.29899752451</v>
      </c>
      <c r="BF176" s="57">
        <f t="shared" si="318"/>
        <v>233746.23397122882</v>
      </c>
      <c r="BG176" s="57">
        <f t="shared" si="318"/>
        <v>242933.62230967928</v>
      </c>
      <c r="BH176" s="57">
        <f t="shared" si="318"/>
        <v>252482.12065639574</v>
      </c>
      <c r="BI176" s="57">
        <f t="shared" si="318"/>
        <v>262405.92242883984</v>
      </c>
      <c r="BJ176" s="57">
        <f t="shared" si="318"/>
        <v>272719.77891629795</v>
      </c>
      <c r="BK176" s="57">
        <f t="shared" si="318"/>
        <v>283439.02120701561</v>
      </c>
      <c r="BL176" s="57">
        <f t="shared" si="318"/>
        <v>294579.58297717734</v>
      </c>
      <c r="BM176" s="57">
        <f t="shared" si="318"/>
        <v>306158.02417560644</v>
      </c>
      <c r="BN176" s="57">
        <f t="shared" si="318"/>
        <v>318191.5556393913</v>
      </c>
      <c r="BO176" s="57">
        <f t="shared" si="318"/>
        <v>330698.0646770281</v>
      </c>
      <c r="BP176" s="57">
        <f t="shared" si="318"/>
        <v>343696.14165710838</v>
      </c>
      <c r="BQ176" s="57">
        <f t="shared" si="318"/>
        <v>357205.10764207266</v>
      </c>
      <c r="BR176" s="57">
        <f t="shared" si="318"/>
        <v>371245.04310811224</v>
      </c>
      <c r="BS176" s="57">
        <f t="shared" si="318"/>
        <v>385836.81779389718</v>
      </c>
      <c r="BT176" s="57">
        <f t="shared" si="318"/>
        <v>401002.1217225194</v>
      </c>
      <c r="BU176" s="57">
        <f t="shared" si="318"/>
        <v>416763.49744274124</v>
      </c>
      <c r="BV176" s="57">
        <f t="shared" si="318"/>
        <v>433144.37353749166</v>
      </c>
      <c r="BW176" s="57">
        <f t="shared" si="318"/>
        <v>450169.09944941226</v>
      </c>
      <c r="BX176" s="57">
        <f t="shared" si="318"/>
        <v>467862.98167521623</v>
      </c>
      <c r="BY176" s="57">
        <f t="shared" si="318"/>
        <v>486252.32138267282</v>
      </c>
      <c r="BZ176" s="57">
        <f t="shared" si="318"/>
        <v>505364.45350611769</v>
      </c>
      <c r="CA176" s="57">
        <f t="shared" si="318"/>
        <v>525227.78737861547</v>
      </c>
      <c r="CB176" s="57">
        <f t="shared" si="318"/>
        <v>545871.84896117041</v>
      </c>
      <c r="CC176" s="57">
        <f t="shared" si="318"/>
        <v>567327.32473175181</v>
      </c>
      <c r="CD176" s="57">
        <f t="shared" si="318"/>
        <v>589626.10729937325</v>
      </c>
      <c r="CE176" s="57">
        <f t="shared" si="318"/>
        <v>612801.34281103895</v>
      </c>
      <c r="CF176" s="57">
        <f t="shared" si="318"/>
        <v>636887.48022201401</v>
      </c>
      <c r="CG176" s="57">
        <f t="shared" si="318"/>
        <v>661920.32250266068</v>
      </c>
      <c r="CH176" s="57">
        <f t="shared" ref="CH176:DC176" si="319">IF($E$128=1,MIN(CH72,(CH72*$C$24+$C$10*$C$23)/($C$23+$C$24)),CH72)</f>
        <v>687937.07985795883</v>
      </c>
      <c r="CI176" s="57">
        <f t="shared" si="319"/>
        <v>714976.42503882176</v>
      </c>
      <c r="CJ176" s="57">
        <f t="shared" si="319"/>
        <v>743078.55082741182</v>
      </c>
      <c r="CK176" s="57">
        <f t="shared" si="319"/>
        <v>772285.22978192568</v>
      </c>
      <c r="CL176" s="57">
        <f t="shared" si="319"/>
        <v>802639.87632964028</v>
      </c>
      <c r="CM176" s="57">
        <f t="shared" si="319"/>
        <v>834187.61130052328</v>
      </c>
      <c r="CN176" s="57">
        <f t="shared" si="319"/>
        <v>866975.32899733807</v>
      </c>
      <c r="CO176" s="57">
        <f t="shared" si="319"/>
        <v>901051.76690193685</v>
      </c>
      <c r="CP176" s="57">
        <f t="shared" si="319"/>
        <v>936467.5781213541</v>
      </c>
      <c r="CQ176" s="57">
        <f t="shared" si="319"/>
        <v>973275.40668140003</v>
      </c>
      <c r="CR176" s="57">
        <f t="shared" si="319"/>
        <v>1011529.9657796483</v>
      </c>
      <c r="CS176" s="57">
        <f t="shared" si="319"/>
        <v>1051288.1191141785</v>
      </c>
      <c r="CT176" s="57">
        <f t="shared" si="319"/>
        <v>1092608.9654089259</v>
      </c>
      <c r="CU176" s="57">
        <f t="shared" si="319"/>
        <v>1135553.9262613005</v>
      </c>
      <c r="CV176" s="57">
        <f t="shared" si="319"/>
        <v>1180186.8374426581</v>
      </c>
      <c r="CW176" s="57">
        <f t="shared" si="319"/>
        <v>1226574.0437873304</v>
      </c>
      <c r="CX176" s="57">
        <f t="shared" si="319"/>
        <v>1274784.4978112648</v>
      </c>
      <c r="CY176" s="57">
        <f t="shared" si="319"/>
        <v>1324889.8622068693</v>
      </c>
      <c r="CZ176" s="57">
        <f t="shared" si="319"/>
        <v>1376964.6163664104</v>
      </c>
      <c r="DA176" s="57">
        <f t="shared" si="319"/>
        <v>1431086.1670923191</v>
      </c>
      <c r="DB176" s="57">
        <f t="shared" si="319"/>
        <v>1487334.9636589414</v>
      </c>
      <c r="DC176" s="57">
        <f t="shared" si="319"/>
        <v>1545794.6173968141</v>
      </c>
    </row>
    <row r="177" spans="5:107" s="12" customFormat="1" ht="12" customHeight="1">
      <c r="E177" s="1"/>
      <c r="F177" s="1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>
        <f t="shared" ref="BC177:CH177" si="320">IF($E$128=1,MIN(BC73,(BC73*$C$24+$C$10*$C$23)/($C$23+$C$24)),BC73)</f>
        <v>192765.63143303737</v>
      </c>
      <c r="BD177" s="57">
        <f t="shared" si="320"/>
        <v>200342.27848395807</v>
      </c>
      <c r="BE177" s="57">
        <f t="shared" si="320"/>
        <v>208216.72540774752</v>
      </c>
      <c r="BF177" s="57">
        <f t="shared" si="320"/>
        <v>216400.67721899657</v>
      </c>
      <c r="BG177" s="57">
        <f t="shared" si="320"/>
        <v>224906.29899752449</v>
      </c>
      <c r="BH177" s="57">
        <f t="shared" si="320"/>
        <v>233746.23397122882</v>
      </c>
      <c r="BI177" s="57">
        <f t="shared" si="320"/>
        <v>242933.62230967928</v>
      </c>
      <c r="BJ177" s="57">
        <f t="shared" si="320"/>
        <v>252482.12065639574</v>
      </c>
      <c r="BK177" s="57">
        <f t="shared" si="320"/>
        <v>262405.92242883984</v>
      </c>
      <c r="BL177" s="57">
        <f t="shared" si="320"/>
        <v>272719.77891629795</v>
      </c>
      <c r="BM177" s="57">
        <f t="shared" si="320"/>
        <v>283439.02120701561</v>
      </c>
      <c r="BN177" s="57">
        <f t="shared" si="320"/>
        <v>294579.58297717734</v>
      </c>
      <c r="BO177" s="57">
        <f t="shared" si="320"/>
        <v>306158.02417560644</v>
      </c>
      <c r="BP177" s="57">
        <f t="shared" si="320"/>
        <v>318191.5556393913</v>
      </c>
      <c r="BQ177" s="57">
        <f t="shared" si="320"/>
        <v>330698.0646770281</v>
      </c>
      <c r="BR177" s="57">
        <f t="shared" si="320"/>
        <v>343696.14165710838</v>
      </c>
      <c r="BS177" s="57">
        <f t="shared" si="320"/>
        <v>357205.10764207266</v>
      </c>
      <c r="BT177" s="57">
        <f t="shared" si="320"/>
        <v>371245.04310811224</v>
      </c>
      <c r="BU177" s="57">
        <f t="shared" si="320"/>
        <v>385836.81779389718</v>
      </c>
      <c r="BV177" s="57">
        <f t="shared" si="320"/>
        <v>401002.1217225194</v>
      </c>
      <c r="BW177" s="57">
        <f t="shared" si="320"/>
        <v>416763.49744274124</v>
      </c>
      <c r="BX177" s="57">
        <f t="shared" si="320"/>
        <v>433144.37353749166</v>
      </c>
      <c r="BY177" s="57">
        <f t="shared" si="320"/>
        <v>450169.09944941226</v>
      </c>
      <c r="BZ177" s="57">
        <f t="shared" si="320"/>
        <v>467862.98167521623</v>
      </c>
      <c r="CA177" s="57">
        <f t="shared" si="320"/>
        <v>486252.32138267282</v>
      </c>
      <c r="CB177" s="57">
        <f t="shared" si="320"/>
        <v>505364.45350611769</v>
      </c>
      <c r="CC177" s="57">
        <f t="shared" si="320"/>
        <v>525227.78737861547</v>
      </c>
      <c r="CD177" s="57">
        <f t="shared" si="320"/>
        <v>545871.84896117041</v>
      </c>
      <c r="CE177" s="57">
        <f t="shared" si="320"/>
        <v>567327.32473175181</v>
      </c>
      <c r="CF177" s="57">
        <f t="shared" si="320"/>
        <v>589626.10729937325</v>
      </c>
      <c r="CG177" s="57">
        <f t="shared" si="320"/>
        <v>612801.34281103895</v>
      </c>
      <c r="CH177" s="57">
        <f t="shared" si="320"/>
        <v>636887.48022201401</v>
      </c>
      <c r="CI177" s="57">
        <f t="shared" ref="CI177:DC177" si="321">IF($E$128=1,MIN(CI73,(CI73*$C$24+$C$10*$C$23)/($C$23+$C$24)),CI73)</f>
        <v>661920.32250266068</v>
      </c>
      <c r="CJ177" s="57">
        <f t="shared" si="321"/>
        <v>687937.07985795883</v>
      </c>
      <c r="CK177" s="57">
        <f t="shared" si="321"/>
        <v>714976.42503882176</v>
      </c>
      <c r="CL177" s="57">
        <f t="shared" si="321"/>
        <v>743078.55082741182</v>
      </c>
      <c r="CM177" s="57">
        <f t="shared" si="321"/>
        <v>772285.22978192568</v>
      </c>
      <c r="CN177" s="57">
        <f t="shared" si="321"/>
        <v>802639.87632964028</v>
      </c>
      <c r="CO177" s="57">
        <f t="shared" si="321"/>
        <v>834187.61130052328</v>
      </c>
      <c r="CP177" s="57">
        <f t="shared" si="321"/>
        <v>866975.32899733807</v>
      </c>
      <c r="CQ177" s="57">
        <f t="shared" si="321"/>
        <v>901051.76690193685</v>
      </c>
      <c r="CR177" s="57">
        <f t="shared" si="321"/>
        <v>936467.5781213541</v>
      </c>
      <c r="CS177" s="57">
        <f t="shared" si="321"/>
        <v>973275.40668140003</v>
      </c>
      <c r="CT177" s="57">
        <f t="shared" si="321"/>
        <v>1011529.9657796483</v>
      </c>
      <c r="CU177" s="57">
        <f t="shared" si="321"/>
        <v>1051288.1191141785</v>
      </c>
      <c r="CV177" s="57">
        <f t="shared" si="321"/>
        <v>1092608.9654089259</v>
      </c>
      <c r="CW177" s="57">
        <f t="shared" si="321"/>
        <v>1135553.9262613005</v>
      </c>
      <c r="CX177" s="57">
        <f t="shared" si="321"/>
        <v>1180186.8374426581</v>
      </c>
      <c r="CY177" s="57">
        <f t="shared" si="321"/>
        <v>1226574.0437873304</v>
      </c>
      <c r="CZ177" s="57">
        <f t="shared" si="321"/>
        <v>1274784.4978112648</v>
      </c>
      <c r="DA177" s="57">
        <f t="shared" si="321"/>
        <v>1324889.8622068693</v>
      </c>
      <c r="DB177" s="57">
        <f t="shared" si="321"/>
        <v>1376964.6163664104</v>
      </c>
      <c r="DC177" s="57">
        <f t="shared" si="321"/>
        <v>1431086.1670923191</v>
      </c>
    </row>
    <row r="178" spans="5:107" s="12" customFormat="1" ht="12" customHeight="1">
      <c r="E178" s="1"/>
      <c r="F178" s="1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>
        <f t="shared" ref="BD178:CI178" si="322">IF($E$128=1,MIN(BD74,(BD74*$C$24+$C$10*$C$23)/($C$23+$C$24)),BD74)</f>
        <v>185475.52190664035</v>
      </c>
      <c r="BE178" s="57">
        <f t="shared" si="322"/>
        <v>192765.63143303734</v>
      </c>
      <c r="BF178" s="57">
        <f t="shared" si="322"/>
        <v>200342.27848395807</v>
      </c>
      <c r="BG178" s="57">
        <f t="shared" si="322"/>
        <v>208216.72540774752</v>
      </c>
      <c r="BH178" s="57">
        <f t="shared" si="322"/>
        <v>216400.67721899657</v>
      </c>
      <c r="BI178" s="57">
        <f t="shared" si="322"/>
        <v>224906.29899752449</v>
      </c>
      <c r="BJ178" s="57">
        <f t="shared" si="322"/>
        <v>233746.23397122882</v>
      </c>
      <c r="BK178" s="57">
        <f t="shared" si="322"/>
        <v>242933.62230967928</v>
      </c>
      <c r="BL178" s="57">
        <f t="shared" si="322"/>
        <v>252482.12065639574</v>
      </c>
      <c r="BM178" s="57">
        <f t="shared" si="322"/>
        <v>262405.92242883984</v>
      </c>
      <c r="BN178" s="57">
        <f t="shared" si="322"/>
        <v>272719.77891629795</v>
      </c>
      <c r="BO178" s="57">
        <f t="shared" si="322"/>
        <v>283439.02120701561</v>
      </c>
      <c r="BP178" s="57">
        <f t="shared" si="322"/>
        <v>294579.58297717734</v>
      </c>
      <c r="BQ178" s="57">
        <f t="shared" si="322"/>
        <v>306158.02417560644</v>
      </c>
      <c r="BR178" s="57">
        <f t="shared" si="322"/>
        <v>318191.5556393913</v>
      </c>
      <c r="BS178" s="57">
        <f t="shared" si="322"/>
        <v>330698.0646770281</v>
      </c>
      <c r="BT178" s="57">
        <f t="shared" si="322"/>
        <v>343696.14165710838</v>
      </c>
      <c r="BU178" s="57">
        <f t="shared" si="322"/>
        <v>357205.10764207266</v>
      </c>
      <c r="BV178" s="57">
        <f t="shared" si="322"/>
        <v>371245.04310811224</v>
      </c>
      <c r="BW178" s="57">
        <f t="shared" si="322"/>
        <v>385836.81779389718</v>
      </c>
      <c r="BX178" s="57">
        <f t="shared" si="322"/>
        <v>401002.1217225194</v>
      </c>
      <c r="BY178" s="57">
        <f t="shared" si="322"/>
        <v>416763.49744274124</v>
      </c>
      <c r="BZ178" s="57">
        <f t="shared" si="322"/>
        <v>433144.37353749166</v>
      </c>
      <c r="CA178" s="57">
        <f t="shared" si="322"/>
        <v>450169.09944941226</v>
      </c>
      <c r="CB178" s="57">
        <f t="shared" si="322"/>
        <v>467862.98167521623</v>
      </c>
      <c r="CC178" s="57">
        <f t="shared" si="322"/>
        <v>486252.32138267282</v>
      </c>
      <c r="CD178" s="57">
        <f t="shared" si="322"/>
        <v>505364.45350611769</v>
      </c>
      <c r="CE178" s="57">
        <f t="shared" si="322"/>
        <v>525227.78737861547</v>
      </c>
      <c r="CF178" s="57">
        <f t="shared" si="322"/>
        <v>545871.84896117041</v>
      </c>
      <c r="CG178" s="57">
        <f t="shared" si="322"/>
        <v>567327.32473175181</v>
      </c>
      <c r="CH178" s="57">
        <f t="shared" si="322"/>
        <v>589626.10729937325</v>
      </c>
      <c r="CI178" s="57">
        <f t="shared" si="322"/>
        <v>612801.34281103895</v>
      </c>
      <c r="CJ178" s="57">
        <f t="shared" ref="CJ178:DC178" si="323">IF($E$128=1,MIN(CJ74,(CJ74*$C$24+$C$10*$C$23)/($C$23+$C$24)),CJ74)</f>
        <v>636887.48022201401</v>
      </c>
      <c r="CK178" s="57">
        <f t="shared" si="323"/>
        <v>661920.32250266068</v>
      </c>
      <c r="CL178" s="57">
        <f t="shared" si="323"/>
        <v>687937.07985795883</v>
      </c>
      <c r="CM178" s="57">
        <f t="shared" si="323"/>
        <v>714976.42503882176</v>
      </c>
      <c r="CN178" s="57">
        <f t="shared" si="323"/>
        <v>743078.55082741182</v>
      </c>
      <c r="CO178" s="57">
        <f t="shared" si="323"/>
        <v>772285.22978192568</v>
      </c>
      <c r="CP178" s="57">
        <f t="shared" si="323"/>
        <v>802639.87632964028</v>
      </c>
      <c r="CQ178" s="57">
        <f t="shared" si="323"/>
        <v>834187.61130052328</v>
      </c>
      <c r="CR178" s="57">
        <f t="shared" si="323"/>
        <v>866975.32899733807</v>
      </c>
      <c r="CS178" s="57">
        <f t="shared" si="323"/>
        <v>901051.76690193685</v>
      </c>
      <c r="CT178" s="57">
        <f t="shared" si="323"/>
        <v>936467.5781213541</v>
      </c>
      <c r="CU178" s="57">
        <f t="shared" si="323"/>
        <v>973275.40668140003</v>
      </c>
      <c r="CV178" s="57">
        <f t="shared" si="323"/>
        <v>1011529.9657796483</v>
      </c>
      <c r="CW178" s="57">
        <f t="shared" si="323"/>
        <v>1051288.1191141785</v>
      </c>
      <c r="CX178" s="57">
        <f t="shared" si="323"/>
        <v>1092608.9654089259</v>
      </c>
      <c r="CY178" s="57">
        <f t="shared" si="323"/>
        <v>1135553.9262613005</v>
      </c>
      <c r="CZ178" s="57">
        <f t="shared" si="323"/>
        <v>1180186.8374426581</v>
      </c>
      <c r="DA178" s="57">
        <f t="shared" si="323"/>
        <v>1226574.0437873304</v>
      </c>
      <c r="DB178" s="57">
        <f t="shared" si="323"/>
        <v>1274784.4978112648</v>
      </c>
      <c r="DC178" s="57">
        <f t="shared" si="323"/>
        <v>1324889.8622068693</v>
      </c>
    </row>
    <row r="179" spans="5:107" s="12" customFormat="1" ht="12" customHeight="1">
      <c r="E179" s="1"/>
      <c r="F179" s="1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>
        <f t="shared" ref="BE179:CJ179" si="324">IF($E$128=1,MIN(BE75,(BE75*$C$24+$C$10*$C$23)/($C$23+$C$24)),BE75)</f>
        <v>178461.11348168852</v>
      </c>
      <c r="BF179" s="57">
        <f t="shared" si="324"/>
        <v>185475.52190664035</v>
      </c>
      <c r="BG179" s="57">
        <f t="shared" si="324"/>
        <v>192765.63143303731</v>
      </c>
      <c r="BH179" s="57">
        <f t="shared" si="324"/>
        <v>200342.27848395807</v>
      </c>
      <c r="BI179" s="57">
        <f t="shared" si="324"/>
        <v>208216.72540774752</v>
      </c>
      <c r="BJ179" s="57">
        <f t="shared" si="324"/>
        <v>216400.67721899657</v>
      </c>
      <c r="BK179" s="57">
        <f t="shared" si="324"/>
        <v>224906.29899752449</v>
      </c>
      <c r="BL179" s="57">
        <f t="shared" si="324"/>
        <v>233746.23397122882</v>
      </c>
      <c r="BM179" s="57">
        <f t="shared" si="324"/>
        <v>242933.62230967928</v>
      </c>
      <c r="BN179" s="57">
        <f t="shared" si="324"/>
        <v>252482.12065639574</v>
      </c>
      <c r="BO179" s="57">
        <f t="shared" si="324"/>
        <v>262405.92242883984</v>
      </c>
      <c r="BP179" s="57">
        <f t="shared" si="324"/>
        <v>272719.77891629795</v>
      </c>
      <c r="BQ179" s="57">
        <f t="shared" si="324"/>
        <v>283439.02120701561</v>
      </c>
      <c r="BR179" s="57">
        <f t="shared" si="324"/>
        <v>294579.58297717734</v>
      </c>
      <c r="BS179" s="57">
        <f t="shared" si="324"/>
        <v>306158.02417560644</v>
      </c>
      <c r="BT179" s="57">
        <f t="shared" si="324"/>
        <v>318191.5556393913</v>
      </c>
      <c r="BU179" s="57">
        <f t="shared" si="324"/>
        <v>330698.0646770281</v>
      </c>
      <c r="BV179" s="57">
        <f t="shared" si="324"/>
        <v>343696.14165710838</v>
      </c>
      <c r="BW179" s="57">
        <f t="shared" si="324"/>
        <v>357205.10764207266</v>
      </c>
      <c r="BX179" s="57">
        <f t="shared" si="324"/>
        <v>371245.04310811224</v>
      </c>
      <c r="BY179" s="57">
        <f t="shared" si="324"/>
        <v>385836.81779389718</v>
      </c>
      <c r="BZ179" s="57">
        <f t="shared" si="324"/>
        <v>401002.1217225194</v>
      </c>
      <c r="CA179" s="57">
        <f t="shared" si="324"/>
        <v>416763.49744274124</v>
      </c>
      <c r="CB179" s="57">
        <f t="shared" si="324"/>
        <v>433144.37353749166</v>
      </c>
      <c r="CC179" s="57">
        <f t="shared" si="324"/>
        <v>450169.09944941226</v>
      </c>
      <c r="CD179" s="57">
        <f t="shared" si="324"/>
        <v>467862.98167521623</v>
      </c>
      <c r="CE179" s="57">
        <f t="shared" si="324"/>
        <v>486252.32138267282</v>
      </c>
      <c r="CF179" s="57">
        <f t="shared" si="324"/>
        <v>505364.45350611769</v>
      </c>
      <c r="CG179" s="57">
        <f t="shared" si="324"/>
        <v>525227.78737861547</v>
      </c>
      <c r="CH179" s="57">
        <f t="shared" si="324"/>
        <v>545871.84896117041</v>
      </c>
      <c r="CI179" s="57">
        <f t="shared" si="324"/>
        <v>567327.32473175181</v>
      </c>
      <c r="CJ179" s="57">
        <f t="shared" si="324"/>
        <v>589626.10729937325</v>
      </c>
      <c r="CK179" s="57">
        <f t="shared" ref="CK179:DC179" si="325">IF($E$128=1,MIN(CK75,(CK75*$C$24+$C$10*$C$23)/($C$23+$C$24)),CK75)</f>
        <v>612801.34281103895</v>
      </c>
      <c r="CL179" s="57">
        <f t="shared" si="325"/>
        <v>636887.48022201401</v>
      </c>
      <c r="CM179" s="57">
        <f t="shared" si="325"/>
        <v>661920.32250266068</v>
      </c>
      <c r="CN179" s="57">
        <f t="shared" si="325"/>
        <v>687937.07985795883</v>
      </c>
      <c r="CO179" s="57">
        <f t="shared" si="325"/>
        <v>714976.42503882176</v>
      </c>
      <c r="CP179" s="57">
        <f t="shared" si="325"/>
        <v>743078.55082741182</v>
      </c>
      <c r="CQ179" s="57">
        <f t="shared" si="325"/>
        <v>772285.22978192568</v>
      </c>
      <c r="CR179" s="57">
        <f t="shared" si="325"/>
        <v>802639.87632964028</v>
      </c>
      <c r="CS179" s="57">
        <f t="shared" si="325"/>
        <v>834187.61130052328</v>
      </c>
      <c r="CT179" s="57">
        <f t="shared" si="325"/>
        <v>866975.32899733807</v>
      </c>
      <c r="CU179" s="57">
        <f t="shared" si="325"/>
        <v>901051.76690193685</v>
      </c>
      <c r="CV179" s="57">
        <f t="shared" si="325"/>
        <v>936467.5781213541</v>
      </c>
      <c r="CW179" s="57">
        <f t="shared" si="325"/>
        <v>973275.40668140003</v>
      </c>
      <c r="CX179" s="57">
        <f t="shared" si="325"/>
        <v>1011529.9657796483</v>
      </c>
      <c r="CY179" s="57">
        <f t="shared" si="325"/>
        <v>1051288.1191141785</v>
      </c>
      <c r="CZ179" s="57">
        <f t="shared" si="325"/>
        <v>1092608.9654089259</v>
      </c>
      <c r="DA179" s="57">
        <f t="shared" si="325"/>
        <v>1135553.9262613005</v>
      </c>
      <c r="DB179" s="57">
        <f t="shared" si="325"/>
        <v>1180186.8374426581</v>
      </c>
      <c r="DC179" s="57">
        <f t="shared" si="325"/>
        <v>1226574.0437873304</v>
      </c>
    </row>
    <row r="180" spans="5:107" s="12" customFormat="1" ht="12" customHeight="1">
      <c r="E180" s="1"/>
      <c r="F180" s="1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>
        <f t="shared" ref="BF180:CK180" si="326">IF($E$128=1,MIN(BF76,(BF76*$C$24+$C$10*$C$23)/($C$23+$C$24)),BF76)</f>
        <v>171711.97955250976</v>
      </c>
      <c r="BG180" s="57">
        <f t="shared" si="326"/>
        <v>178461.11348168852</v>
      </c>
      <c r="BH180" s="57">
        <f t="shared" si="326"/>
        <v>185475.52190664035</v>
      </c>
      <c r="BI180" s="57">
        <f t="shared" si="326"/>
        <v>192765.63143303728</v>
      </c>
      <c r="BJ180" s="57">
        <f t="shared" si="326"/>
        <v>200342.27848395807</v>
      </c>
      <c r="BK180" s="57">
        <f t="shared" si="326"/>
        <v>208216.72540774752</v>
      </c>
      <c r="BL180" s="57">
        <f t="shared" si="326"/>
        <v>216400.67721899657</v>
      </c>
      <c r="BM180" s="57">
        <f t="shared" si="326"/>
        <v>224906.29899752449</v>
      </c>
      <c r="BN180" s="57">
        <f t="shared" si="326"/>
        <v>233746.23397122882</v>
      </c>
      <c r="BO180" s="57">
        <f t="shared" si="326"/>
        <v>242933.62230967928</v>
      </c>
      <c r="BP180" s="57">
        <f t="shared" si="326"/>
        <v>252482.12065639574</v>
      </c>
      <c r="BQ180" s="57">
        <f t="shared" si="326"/>
        <v>262405.92242883984</v>
      </c>
      <c r="BR180" s="57">
        <f t="shared" si="326"/>
        <v>272719.77891629795</v>
      </c>
      <c r="BS180" s="57">
        <f t="shared" si="326"/>
        <v>283439.02120701561</v>
      </c>
      <c r="BT180" s="57">
        <f t="shared" si="326"/>
        <v>294579.58297717734</v>
      </c>
      <c r="BU180" s="57">
        <f t="shared" si="326"/>
        <v>306158.02417560644</v>
      </c>
      <c r="BV180" s="57">
        <f t="shared" si="326"/>
        <v>318191.5556393913</v>
      </c>
      <c r="BW180" s="57">
        <f t="shared" si="326"/>
        <v>330698.0646770281</v>
      </c>
      <c r="BX180" s="57">
        <f t="shared" si="326"/>
        <v>343696.14165710838</v>
      </c>
      <c r="BY180" s="57">
        <f t="shared" si="326"/>
        <v>357205.10764207266</v>
      </c>
      <c r="BZ180" s="57">
        <f t="shared" si="326"/>
        <v>371245.04310811224</v>
      </c>
      <c r="CA180" s="57">
        <f t="shared" si="326"/>
        <v>385836.81779389718</v>
      </c>
      <c r="CB180" s="57">
        <f t="shared" si="326"/>
        <v>401002.1217225194</v>
      </c>
      <c r="CC180" s="57">
        <f t="shared" si="326"/>
        <v>416763.49744274124</v>
      </c>
      <c r="CD180" s="57">
        <f t="shared" si="326"/>
        <v>433144.37353749166</v>
      </c>
      <c r="CE180" s="57">
        <f t="shared" si="326"/>
        <v>450169.09944941226</v>
      </c>
      <c r="CF180" s="57">
        <f t="shared" si="326"/>
        <v>467862.98167521623</v>
      </c>
      <c r="CG180" s="57">
        <f t="shared" si="326"/>
        <v>486252.32138267282</v>
      </c>
      <c r="CH180" s="57">
        <f t="shared" si="326"/>
        <v>505364.45350611769</v>
      </c>
      <c r="CI180" s="57">
        <f t="shared" si="326"/>
        <v>525227.78737861547</v>
      </c>
      <c r="CJ180" s="57">
        <f t="shared" si="326"/>
        <v>545871.84896117041</v>
      </c>
      <c r="CK180" s="57">
        <f t="shared" si="326"/>
        <v>567327.32473175181</v>
      </c>
      <c r="CL180" s="57">
        <f t="shared" ref="CL180:DC180" si="327">IF($E$128=1,MIN(CL76,(CL76*$C$24+$C$10*$C$23)/($C$23+$C$24)),CL76)</f>
        <v>589626.10729937325</v>
      </c>
      <c r="CM180" s="57">
        <f t="shared" si="327"/>
        <v>612801.34281103895</v>
      </c>
      <c r="CN180" s="57">
        <f t="shared" si="327"/>
        <v>636887.48022201401</v>
      </c>
      <c r="CO180" s="57">
        <f t="shared" si="327"/>
        <v>661920.32250266068</v>
      </c>
      <c r="CP180" s="57">
        <f t="shared" si="327"/>
        <v>687937.07985795883</v>
      </c>
      <c r="CQ180" s="57">
        <f t="shared" si="327"/>
        <v>714976.42503882176</v>
      </c>
      <c r="CR180" s="57">
        <f t="shared" si="327"/>
        <v>743078.55082741182</v>
      </c>
      <c r="CS180" s="57">
        <f t="shared" si="327"/>
        <v>772285.22978192568</v>
      </c>
      <c r="CT180" s="57">
        <f t="shared" si="327"/>
        <v>802639.87632964028</v>
      </c>
      <c r="CU180" s="57">
        <f t="shared" si="327"/>
        <v>834187.61130052328</v>
      </c>
      <c r="CV180" s="57">
        <f t="shared" si="327"/>
        <v>866975.32899733807</v>
      </c>
      <c r="CW180" s="57">
        <f t="shared" si="327"/>
        <v>901051.76690193685</v>
      </c>
      <c r="CX180" s="57">
        <f t="shared" si="327"/>
        <v>936467.5781213541</v>
      </c>
      <c r="CY180" s="57">
        <f t="shared" si="327"/>
        <v>973275.40668140003</v>
      </c>
      <c r="CZ180" s="57">
        <f t="shared" si="327"/>
        <v>1011529.9657796483</v>
      </c>
      <c r="DA180" s="57">
        <f t="shared" si="327"/>
        <v>1051288.1191141785</v>
      </c>
      <c r="DB180" s="57">
        <f t="shared" si="327"/>
        <v>1092608.9654089259</v>
      </c>
      <c r="DC180" s="57">
        <f t="shared" si="327"/>
        <v>1135553.9262613005</v>
      </c>
    </row>
    <row r="181" spans="5:107" s="12" customFormat="1" ht="12" customHeight="1">
      <c r="E181" s="1"/>
      <c r="F181" s="1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>
        <f t="shared" ref="BG181:CL181" si="328">IF($E$128=1,MIN(BG77,(BG77*$C$24+$C$10*$C$23)/($C$23+$C$24)),BG77)</f>
        <v>165218.08783215351</v>
      </c>
      <c r="BH181" s="57">
        <f t="shared" si="328"/>
        <v>171711.97955250973</v>
      </c>
      <c r="BI181" s="57">
        <f t="shared" si="328"/>
        <v>178461.11348168852</v>
      </c>
      <c r="BJ181" s="57">
        <f t="shared" si="328"/>
        <v>185475.52190664035</v>
      </c>
      <c r="BK181" s="57">
        <f t="shared" si="328"/>
        <v>192765.63143303726</v>
      </c>
      <c r="BL181" s="57">
        <f t="shared" si="328"/>
        <v>200342.27848395807</v>
      </c>
      <c r="BM181" s="57">
        <f t="shared" si="328"/>
        <v>208216.72540774752</v>
      </c>
      <c r="BN181" s="57">
        <f t="shared" si="328"/>
        <v>216400.67721899657</v>
      </c>
      <c r="BO181" s="57">
        <f t="shared" si="328"/>
        <v>224906.29899752449</v>
      </c>
      <c r="BP181" s="57">
        <f t="shared" si="328"/>
        <v>233746.23397122882</v>
      </c>
      <c r="BQ181" s="57">
        <f t="shared" si="328"/>
        <v>242933.62230967928</v>
      </c>
      <c r="BR181" s="57">
        <f t="shared" si="328"/>
        <v>252482.12065639574</v>
      </c>
      <c r="BS181" s="57">
        <f t="shared" si="328"/>
        <v>262405.92242883984</v>
      </c>
      <c r="BT181" s="57">
        <f t="shared" si="328"/>
        <v>272719.77891629795</v>
      </c>
      <c r="BU181" s="57">
        <f t="shared" si="328"/>
        <v>283439.02120701561</v>
      </c>
      <c r="BV181" s="57">
        <f t="shared" si="328"/>
        <v>294579.58297717734</v>
      </c>
      <c r="BW181" s="57">
        <f t="shared" si="328"/>
        <v>306158.02417560644</v>
      </c>
      <c r="BX181" s="57">
        <f t="shared" si="328"/>
        <v>318191.5556393913</v>
      </c>
      <c r="BY181" s="57">
        <f t="shared" si="328"/>
        <v>330698.0646770281</v>
      </c>
      <c r="BZ181" s="57">
        <f t="shared" si="328"/>
        <v>343696.14165710838</v>
      </c>
      <c r="CA181" s="57">
        <f t="shared" si="328"/>
        <v>357205.10764207266</v>
      </c>
      <c r="CB181" s="57">
        <f t="shared" si="328"/>
        <v>371245.04310811224</v>
      </c>
      <c r="CC181" s="57">
        <f t="shared" si="328"/>
        <v>385836.81779389718</v>
      </c>
      <c r="CD181" s="57">
        <f t="shared" si="328"/>
        <v>401002.1217225194</v>
      </c>
      <c r="CE181" s="57">
        <f t="shared" si="328"/>
        <v>416763.49744274124</v>
      </c>
      <c r="CF181" s="57">
        <f t="shared" si="328"/>
        <v>433144.37353749166</v>
      </c>
      <c r="CG181" s="57">
        <f t="shared" si="328"/>
        <v>450169.09944941226</v>
      </c>
      <c r="CH181" s="57">
        <f t="shared" si="328"/>
        <v>467862.98167521623</v>
      </c>
      <c r="CI181" s="57">
        <f t="shared" si="328"/>
        <v>486252.32138267282</v>
      </c>
      <c r="CJ181" s="57">
        <f t="shared" si="328"/>
        <v>505364.45350611769</v>
      </c>
      <c r="CK181" s="57">
        <f t="shared" si="328"/>
        <v>525227.78737861547</v>
      </c>
      <c r="CL181" s="57">
        <f t="shared" si="328"/>
        <v>545871.84896117041</v>
      </c>
      <c r="CM181" s="57">
        <f t="shared" ref="CM181:DC181" si="329">IF($E$128=1,MIN(CM77,(CM77*$C$24+$C$10*$C$23)/($C$23+$C$24)),CM77)</f>
        <v>567327.32473175181</v>
      </c>
      <c r="CN181" s="57">
        <f t="shared" si="329"/>
        <v>589626.10729937325</v>
      </c>
      <c r="CO181" s="57">
        <f t="shared" si="329"/>
        <v>612801.34281103895</v>
      </c>
      <c r="CP181" s="57">
        <f t="shared" si="329"/>
        <v>636887.48022201401</v>
      </c>
      <c r="CQ181" s="57">
        <f t="shared" si="329"/>
        <v>661920.32250266068</v>
      </c>
      <c r="CR181" s="57">
        <f t="shared" si="329"/>
        <v>687937.07985795883</v>
      </c>
      <c r="CS181" s="57">
        <f t="shared" si="329"/>
        <v>714976.42503882176</v>
      </c>
      <c r="CT181" s="57">
        <f t="shared" si="329"/>
        <v>743078.55082741182</v>
      </c>
      <c r="CU181" s="57">
        <f t="shared" si="329"/>
        <v>772285.22978192568</v>
      </c>
      <c r="CV181" s="57">
        <f t="shared" si="329"/>
        <v>802639.87632964028</v>
      </c>
      <c r="CW181" s="57">
        <f t="shared" si="329"/>
        <v>834187.61130052328</v>
      </c>
      <c r="CX181" s="57">
        <f t="shared" si="329"/>
        <v>866975.32899733807</v>
      </c>
      <c r="CY181" s="57">
        <f t="shared" si="329"/>
        <v>901051.76690193685</v>
      </c>
      <c r="CZ181" s="57">
        <f t="shared" si="329"/>
        <v>936467.5781213541</v>
      </c>
      <c r="DA181" s="57">
        <f t="shared" si="329"/>
        <v>973275.40668140003</v>
      </c>
      <c r="DB181" s="57">
        <f t="shared" si="329"/>
        <v>1011529.9657796483</v>
      </c>
      <c r="DC181" s="57">
        <f t="shared" si="329"/>
        <v>1051288.1191141785</v>
      </c>
    </row>
    <row r="182" spans="5:107" s="12" customFormat="1" ht="12" customHeight="1">
      <c r="E182" s="1"/>
      <c r="F182" s="1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>
        <f t="shared" ref="BH182:DC182" si="330">IF($E$128=1,MIN(BH78,(BH78*$C$24+$C$10*$C$23)/($C$23+$C$24)),BH78)</f>
        <v>158969.78543984305</v>
      </c>
      <c r="BI182" s="57">
        <f t="shared" si="330"/>
        <v>165218.08783215348</v>
      </c>
      <c r="BJ182" s="57">
        <f t="shared" si="330"/>
        <v>171711.9795525097</v>
      </c>
      <c r="BK182" s="57">
        <f t="shared" si="330"/>
        <v>178461.11348168852</v>
      </c>
      <c r="BL182" s="57">
        <f t="shared" si="330"/>
        <v>185475.52190664035</v>
      </c>
      <c r="BM182" s="57">
        <f t="shared" si="330"/>
        <v>192765.63143303723</v>
      </c>
      <c r="BN182" s="57">
        <f t="shared" si="330"/>
        <v>200342.27848395807</v>
      </c>
      <c r="BO182" s="57">
        <f t="shared" si="330"/>
        <v>208216.72540774752</v>
      </c>
      <c r="BP182" s="57">
        <f t="shared" si="330"/>
        <v>216400.67721899657</v>
      </c>
      <c r="BQ182" s="57">
        <f t="shared" si="330"/>
        <v>224906.29899752449</v>
      </c>
      <c r="BR182" s="57">
        <f t="shared" si="330"/>
        <v>233746.23397122882</v>
      </c>
      <c r="BS182" s="57">
        <f t="shared" si="330"/>
        <v>242933.62230967928</v>
      </c>
      <c r="BT182" s="57">
        <f t="shared" si="330"/>
        <v>252482.12065639574</v>
      </c>
      <c r="BU182" s="57">
        <f t="shared" si="330"/>
        <v>262405.92242883984</v>
      </c>
      <c r="BV182" s="57">
        <f t="shared" si="330"/>
        <v>272719.77891629795</v>
      </c>
      <c r="BW182" s="57">
        <f t="shared" si="330"/>
        <v>283439.02120701561</v>
      </c>
      <c r="BX182" s="57">
        <f t="shared" si="330"/>
        <v>294579.58297717734</v>
      </c>
      <c r="BY182" s="57">
        <f t="shared" si="330"/>
        <v>306158.02417560644</v>
      </c>
      <c r="BZ182" s="57">
        <f t="shared" si="330"/>
        <v>318191.5556393913</v>
      </c>
      <c r="CA182" s="57">
        <f t="shared" si="330"/>
        <v>330698.0646770281</v>
      </c>
      <c r="CB182" s="57">
        <f t="shared" si="330"/>
        <v>343696.14165710838</v>
      </c>
      <c r="CC182" s="57">
        <f t="shared" si="330"/>
        <v>357205.10764207266</v>
      </c>
      <c r="CD182" s="57">
        <f t="shared" si="330"/>
        <v>371245.04310811224</v>
      </c>
      <c r="CE182" s="57">
        <f t="shared" si="330"/>
        <v>385836.81779389718</v>
      </c>
      <c r="CF182" s="57">
        <f t="shared" si="330"/>
        <v>401002.1217225194</v>
      </c>
      <c r="CG182" s="57">
        <f t="shared" si="330"/>
        <v>416763.49744274124</v>
      </c>
      <c r="CH182" s="57">
        <f t="shared" si="330"/>
        <v>433144.37353749166</v>
      </c>
      <c r="CI182" s="57">
        <f t="shared" si="330"/>
        <v>450169.09944941226</v>
      </c>
      <c r="CJ182" s="57">
        <f t="shared" si="330"/>
        <v>467862.98167521623</v>
      </c>
      <c r="CK182" s="57">
        <f t="shared" si="330"/>
        <v>486252.32138267282</v>
      </c>
      <c r="CL182" s="57">
        <f t="shared" si="330"/>
        <v>505364.45350611769</v>
      </c>
      <c r="CM182" s="57">
        <f t="shared" si="330"/>
        <v>525227.78737861547</v>
      </c>
      <c r="CN182" s="57">
        <f t="shared" si="330"/>
        <v>545871.84896117041</v>
      </c>
      <c r="CO182" s="57">
        <f t="shared" si="330"/>
        <v>567327.32473175181</v>
      </c>
      <c r="CP182" s="57">
        <f t="shared" si="330"/>
        <v>589626.10729937325</v>
      </c>
      <c r="CQ182" s="57">
        <f t="shared" si="330"/>
        <v>612801.34281103895</v>
      </c>
      <c r="CR182" s="57">
        <f t="shared" si="330"/>
        <v>636887.48022201401</v>
      </c>
      <c r="CS182" s="57">
        <f t="shared" si="330"/>
        <v>661920.32250266068</v>
      </c>
      <c r="CT182" s="57">
        <f t="shared" si="330"/>
        <v>687937.07985795883</v>
      </c>
      <c r="CU182" s="57">
        <f t="shared" si="330"/>
        <v>714976.42503882176</v>
      </c>
      <c r="CV182" s="57">
        <f t="shared" si="330"/>
        <v>743078.55082741182</v>
      </c>
      <c r="CW182" s="57">
        <f t="shared" si="330"/>
        <v>772285.22978192568</v>
      </c>
      <c r="CX182" s="57">
        <f t="shared" si="330"/>
        <v>802639.87632964028</v>
      </c>
      <c r="CY182" s="57">
        <f t="shared" si="330"/>
        <v>834187.61130052328</v>
      </c>
      <c r="CZ182" s="57">
        <f t="shared" si="330"/>
        <v>866975.32899733807</v>
      </c>
      <c r="DA182" s="57">
        <f t="shared" si="330"/>
        <v>901051.76690193685</v>
      </c>
      <c r="DB182" s="57">
        <f t="shared" si="330"/>
        <v>936467.5781213541</v>
      </c>
      <c r="DC182" s="57">
        <f t="shared" si="330"/>
        <v>973275.40668140003</v>
      </c>
    </row>
    <row r="183" spans="5:107" s="12" customFormat="1" ht="12" customHeight="1">
      <c r="E183" s="1"/>
      <c r="F183" s="1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>
        <f t="shared" ref="BI183:DC183" si="331">IF($E$128=1,MIN(BI79,(BI79*$C$24+$C$10*$C$23)/($C$23+$C$24)),BI79)</f>
        <v>152957.7845523982</v>
      </c>
      <c r="BJ183" s="57">
        <f t="shared" si="331"/>
        <v>158969.78543984302</v>
      </c>
      <c r="BK183" s="57">
        <f t="shared" si="331"/>
        <v>165218.08783215348</v>
      </c>
      <c r="BL183" s="57">
        <f t="shared" si="331"/>
        <v>171711.9795525097</v>
      </c>
      <c r="BM183" s="57">
        <f t="shared" si="331"/>
        <v>178461.11348168852</v>
      </c>
      <c r="BN183" s="57">
        <f t="shared" si="331"/>
        <v>185475.52190664035</v>
      </c>
      <c r="BO183" s="57">
        <f t="shared" si="331"/>
        <v>192765.6314330372</v>
      </c>
      <c r="BP183" s="57">
        <f t="shared" si="331"/>
        <v>200342.27848395807</v>
      </c>
      <c r="BQ183" s="57">
        <f t="shared" si="331"/>
        <v>208216.72540774752</v>
      </c>
      <c r="BR183" s="57">
        <f t="shared" si="331"/>
        <v>216400.67721899657</v>
      </c>
      <c r="BS183" s="57">
        <f t="shared" si="331"/>
        <v>224906.29899752449</v>
      </c>
      <c r="BT183" s="57">
        <f t="shared" si="331"/>
        <v>233746.23397122882</v>
      </c>
      <c r="BU183" s="57">
        <f t="shared" si="331"/>
        <v>242933.62230967928</v>
      </c>
      <c r="BV183" s="57">
        <f t="shared" si="331"/>
        <v>252482.12065639574</v>
      </c>
      <c r="BW183" s="57">
        <f t="shared" si="331"/>
        <v>262405.92242883984</v>
      </c>
      <c r="BX183" s="57">
        <f t="shared" si="331"/>
        <v>272719.77891629795</v>
      </c>
      <c r="BY183" s="57">
        <f t="shared" si="331"/>
        <v>283439.02120701561</v>
      </c>
      <c r="BZ183" s="57">
        <f t="shared" si="331"/>
        <v>294579.58297717734</v>
      </c>
      <c r="CA183" s="57">
        <f t="shared" si="331"/>
        <v>306158.02417560644</v>
      </c>
      <c r="CB183" s="57">
        <f t="shared" si="331"/>
        <v>318191.5556393913</v>
      </c>
      <c r="CC183" s="57">
        <f t="shared" si="331"/>
        <v>330698.0646770281</v>
      </c>
      <c r="CD183" s="57">
        <f t="shared" si="331"/>
        <v>343696.14165710838</v>
      </c>
      <c r="CE183" s="57">
        <f t="shared" si="331"/>
        <v>357205.10764207266</v>
      </c>
      <c r="CF183" s="57">
        <f t="shared" si="331"/>
        <v>371245.04310811224</v>
      </c>
      <c r="CG183" s="57">
        <f t="shared" si="331"/>
        <v>385836.81779389718</v>
      </c>
      <c r="CH183" s="57">
        <f t="shared" si="331"/>
        <v>401002.1217225194</v>
      </c>
      <c r="CI183" s="57">
        <f t="shared" si="331"/>
        <v>416763.49744274124</v>
      </c>
      <c r="CJ183" s="57">
        <f t="shared" si="331"/>
        <v>433144.37353749166</v>
      </c>
      <c r="CK183" s="57">
        <f t="shared" si="331"/>
        <v>450169.09944941226</v>
      </c>
      <c r="CL183" s="57">
        <f t="shared" si="331"/>
        <v>467862.98167521623</v>
      </c>
      <c r="CM183" s="57">
        <f t="shared" si="331"/>
        <v>486252.32138267282</v>
      </c>
      <c r="CN183" s="57">
        <f t="shared" si="331"/>
        <v>505364.45350611769</v>
      </c>
      <c r="CO183" s="57">
        <f t="shared" si="331"/>
        <v>525227.78737861547</v>
      </c>
      <c r="CP183" s="57">
        <f t="shared" si="331"/>
        <v>545871.84896117041</v>
      </c>
      <c r="CQ183" s="57">
        <f t="shared" si="331"/>
        <v>567327.32473175181</v>
      </c>
      <c r="CR183" s="57">
        <f t="shared" si="331"/>
        <v>589626.10729937325</v>
      </c>
      <c r="CS183" s="57">
        <f t="shared" si="331"/>
        <v>612801.34281103895</v>
      </c>
      <c r="CT183" s="57">
        <f t="shared" si="331"/>
        <v>636887.48022201401</v>
      </c>
      <c r="CU183" s="57">
        <f t="shared" si="331"/>
        <v>661920.32250266068</v>
      </c>
      <c r="CV183" s="57">
        <f t="shared" si="331"/>
        <v>687937.07985795883</v>
      </c>
      <c r="CW183" s="57">
        <f t="shared" si="331"/>
        <v>714976.42503882176</v>
      </c>
      <c r="CX183" s="57">
        <f t="shared" si="331"/>
        <v>743078.55082741182</v>
      </c>
      <c r="CY183" s="57">
        <f t="shared" si="331"/>
        <v>772285.22978192568</v>
      </c>
      <c r="CZ183" s="57">
        <f t="shared" si="331"/>
        <v>802639.87632964028</v>
      </c>
      <c r="DA183" s="57">
        <f t="shared" si="331"/>
        <v>834187.61130052328</v>
      </c>
      <c r="DB183" s="57">
        <f t="shared" si="331"/>
        <v>866975.32899733807</v>
      </c>
      <c r="DC183" s="57">
        <f t="shared" si="331"/>
        <v>901051.76690193685</v>
      </c>
    </row>
    <row r="184" spans="5:107" s="12" customFormat="1" ht="12" customHeight="1">
      <c r="E184" s="1"/>
      <c r="F184" s="1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>
        <f t="shared" ref="BJ184:DC184" si="332">IF($E$128=1,MIN(BJ80,(BJ80*$C$24+$C$10*$C$23)/($C$23+$C$24)),BJ80)</f>
        <v>147173.14859829983</v>
      </c>
      <c r="BK184" s="57">
        <f t="shared" si="332"/>
        <v>152957.7845523982</v>
      </c>
      <c r="BL184" s="57">
        <f t="shared" si="332"/>
        <v>158969.78543984299</v>
      </c>
      <c r="BM184" s="57">
        <f t="shared" si="332"/>
        <v>165218.08783215348</v>
      </c>
      <c r="BN184" s="57">
        <f t="shared" si="332"/>
        <v>171711.9795525097</v>
      </c>
      <c r="BO184" s="57">
        <f t="shared" si="332"/>
        <v>178461.11348168852</v>
      </c>
      <c r="BP184" s="57">
        <f t="shared" si="332"/>
        <v>185475.52190664035</v>
      </c>
      <c r="BQ184" s="57">
        <f t="shared" si="332"/>
        <v>192765.63143303717</v>
      </c>
      <c r="BR184" s="57">
        <f t="shared" si="332"/>
        <v>200342.27848395807</v>
      </c>
      <c r="BS184" s="57">
        <f t="shared" si="332"/>
        <v>208216.72540774752</v>
      </c>
      <c r="BT184" s="57">
        <f t="shared" si="332"/>
        <v>216400.67721899657</v>
      </c>
      <c r="BU184" s="57">
        <f t="shared" si="332"/>
        <v>224906.29899752449</v>
      </c>
      <c r="BV184" s="57">
        <f t="shared" si="332"/>
        <v>233746.23397122882</v>
      </c>
      <c r="BW184" s="57">
        <f t="shared" si="332"/>
        <v>242933.62230967928</v>
      </c>
      <c r="BX184" s="57">
        <f t="shared" si="332"/>
        <v>252482.12065639574</v>
      </c>
      <c r="BY184" s="57">
        <f t="shared" si="332"/>
        <v>262405.92242883984</v>
      </c>
      <c r="BZ184" s="57">
        <f t="shared" si="332"/>
        <v>272719.77891629795</v>
      </c>
      <c r="CA184" s="57">
        <f t="shared" si="332"/>
        <v>283439.02120701561</v>
      </c>
      <c r="CB184" s="57">
        <f t="shared" si="332"/>
        <v>294579.58297717734</v>
      </c>
      <c r="CC184" s="57">
        <f t="shared" si="332"/>
        <v>306158.02417560644</v>
      </c>
      <c r="CD184" s="57">
        <f t="shared" si="332"/>
        <v>318191.5556393913</v>
      </c>
      <c r="CE184" s="57">
        <f t="shared" si="332"/>
        <v>330698.0646770281</v>
      </c>
      <c r="CF184" s="57">
        <f t="shared" si="332"/>
        <v>343696.14165710838</v>
      </c>
      <c r="CG184" s="57">
        <f t="shared" si="332"/>
        <v>357205.10764207266</v>
      </c>
      <c r="CH184" s="57">
        <f t="shared" si="332"/>
        <v>371245.04310811224</v>
      </c>
      <c r="CI184" s="57">
        <f t="shared" si="332"/>
        <v>385836.81779389718</v>
      </c>
      <c r="CJ184" s="57">
        <f t="shared" si="332"/>
        <v>401002.1217225194</v>
      </c>
      <c r="CK184" s="57">
        <f t="shared" si="332"/>
        <v>416763.49744274124</v>
      </c>
      <c r="CL184" s="57">
        <f t="shared" si="332"/>
        <v>433144.37353749166</v>
      </c>
      <c r="CM184" s="57">
        <f t="shared" si="332"/>
        <v>450169.09944941226</v>
      </c>
      <c r="CN184" s="57">
        <f t="shared" si="332"/>
        <v>467862.98167521623</v>
      </c>
      <c r="CO184" s="57">
        <f t="shared" si="332"/>
        <v>486252.32138267282</v>
      </c>
      <c r="CP184" s="57">
        <f t="shared" si="332"/>
        <v>505364.45350611769</v>
      </c>
      <c r="CQ184" s="57">
        <f t="shared" si="332"/>
        <v>525227.78737861547</v>
      </c>
      <c r="CR184" s="57">
        <f t="shared" si="332"/>
        <v>545871.84896117041</v>
      </c>
      <c r="CS184" s="57">
        <f t="shared" si="332"/>
        <v>567327.32473175181</v>
      </c>
      <c r="CT184" s="57">
        <f t="shared" si="332"/>
        <v>589626.10729937325</v>
      </c>
      <c r="CU184" s="57">
        <f t="shared" si="332"/>
        <v>612801.34281103895</v>
      </c>
      <c r="CV184" s="57">
        <f t="shared" si="332"/>
        <v>636887.48022201401</v>
      </c>
      <c r="CW184" s="57">
        <f t="shared" si="332"/>
        <v>661920.32250266068</v>
      </c>
      <c r="CX184" s="57">
        <f t="shared" si="332"/>
        <v>687937.07985795883</v>
      </c>
      <c r="CY184" s="57">
        <f t="shared" si="332"/>
        <v>714976.42503882176</v>
      </c>
      <c r="CZ184" s="57">
        <f t="shared" si="332"/>
        <v>743078.55082741182</v>
      </c>
      <c r="DA184" s="57">
        <f t="shared" si="332"/>
        <v>772285.22978192568</v>
      </c>
      <c r="DB184" s="57">
        <f t="shared" si="332"/>
        <v>802639.87632964028</v>
      </c>
      <c r="DC184" s="57">
        <f t="shared" si="332"/>
        <v>834187.61130052328</v>
      </c>
    </row>
    <row r="185" spans="5:107" s="12" customFormat="1" ht="12" customHeight="1">
      <c r="E185" s="1"/>
      <c r="F185" s="1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>
        <f t="shared" ref="BK185:DC185" si="333">IF($E$128=1,MIN(BK81,(BK81*$C$24+$C$10*$C$23)/($C$23+$C$24)),BK81)</f>
        <v>141607.27897387449</v>
      </c>
      <c r="BL185" s="57">
        <f t="shared" si="333"/>
        <v>147173.14859829983</v>
      </c>
      <c r="BM185" s="57">
        <f t="shared" si="333"/>
        <v>152957.7845523982</v>
      </c>
      <c r="BN185" s="57">
        <f t="shared" si="333"/>
        <v>158969.78543984296</v>
      </c>
      <c r="BO185" s="57">
        <f t="shared" si="333"/>
        <v>165218.08783215348</v>
      </c>
      <c r="BP185" s="57">
        <f t="shared" si="333"/>
        <v>171711.9795525097</v>
      </c>
      <c r="BQ185" s="57">
        <f t="shared" si="333"/>
        <v>178461.11348168852</v>
      </c>
      <c r="BR185" s="57">
        <f t="shared" si="333"/>
        <v>185475.52190664035</v>
      </c>
      <c r="BS185" s="57">
        <f t="shared" si="333"/>
        <v>192765.63143303714</v>
      </c>
      <c r="BT185" s="57">
        <f t="shared" si="333"/>
        <v>200342.27848395807</v>
      </c>
      <c r="BU185" s="57">
        <f t="shared" si="333"/>
        <v>208216.72540774752</v>
      </c>
      <c r="BV185" s="57">
        <f t="shared" si="333"/>
        <v>216400.67721899657</v>
      </c>
      <c r="BW185" s="57">
        <f t="shared" si="333"/>
        <v>224906.29899752449</v>
      </c>
      <c r="BX185" s="57">
        <f t="shared" si="333"/>
        <v>233746.23397122882</v>
      </c>
      <c r="BY185" s="57">
        <f t="shared" si="333"/>
        <v>242933.62230967928</v>
      </c>
      <c r="BZ185" s="57">
        <f t="shared" si="333"/>
        <v>252482.12065639574</v>
      </c>
      <c r="CA185" s="57">
        <f t="shared" si="333"/>
        <v>262405.92242883984</v>
      </c>
      <c r="CB185" s="57">
        <f t="shared" si="333"/>
        <v>272719.77891629795</v>
      </c>
      <c r="CC185" s="57">
        <f t="shared" si="333"/>
        <v>283439.02120701561</v>
      </c>
      <c r="CD185" s="57">
        <f t="shared" si="333"/>
        <v>294579.58297717734</v>
      </c>
      <c r="CE185" s="57">
        <f t="shared" si="333"/>
        <v>306158.02417560644</v>
      </c>
      <c r="CF185" s="57">
        <f t="shared" si="333"/>
        <v>318191.5556393913</v>
      </c>
      <c r="CG185" s="57">
        <f t="shared" si="333"/>
        <v>330698.0646770281</v>
      </c>
      <c r="CH185" s="57">
        <f t="shared" si="333"/>
        <v>343696.14165710838</v>
      </c>
      <c r="CI185" s="57">
        <f t="shared" si="333"/>
        <v>357205.10764207266</v>
      </c>
      <c r="CJ185" s="57">
        <f t="shared" si="333"/>
        <v>371245.04310811224</v>
      </c>
      <c r="CK185" s="57">
        <f t="shared" si="333"/>
        <v>385836.81779389718</v>
      </c>
      <c r="CL185" s="57">
        <f t="shared" si="333"/>
        <v>401002.1217225194</v>
      </c>
      <c r="CM185" s="57">
        <f t="shared" si="333"/>
        <v>416763.49744274124</v>
      </c>
      <c r="CN185" s="57">
        <f t="shared" si="333"/>
        <v>433144.37353749166</v>
      </c>
      <c r="CO185" s="57">
        <f t="shared" si="333"/>
        <v>450169.09944941226</v>
      </c>
      <c r="CP185" s="57">
        <f t="shared" si="333"/>
        <v>467862.98167521623</v>
      </c>
      <c r="CQ185" s="57">
        <f t="shared" si="333"/>
        <v>486252.32138267282</v>
      </c>
      <c r="CR185" s="57">
        <f t="shared" si="333"/>
        <v>505364.45350611769</v>
      </c>
      <c r="CS185" s="57">
        <f t="shared" si="333"/>
        <v>525227.78737861547</v>
      </c>
      <c r="CT185" s="57">
        <f t="shared" si="333"/>
        <v>545871.84896117041</v>
      </c>
      <c r="CU185" s="57">
        <f t="shared" si="333"/>
        <v>567327.32473175181</v>
      </c>
      <c r="CV185" s="57">
        <f t="shared" si="333"/>
        <v>589626.10729937325</v>
      </c>
      <c r="CW185" s="57">
        <f t="shared" si="333"/>
        <v>612801.34281103895</v>
      </c>
      <c r="CX185" s="57">
        <f t="shared" si="333"/>
        <v>636887.48022201401</v>
      </c>
      <c r="CY185" s="57">
        <f t="shared" si="333"/>
        <v>661920.32250266068</v>
      </c>
      <c r="CZ185" s="57">
        <f t="shared" si="333"/>
        <v>687937.07985795883</v>
      </c>
      <c r="DA185" s="57">
        <f t="shared" si="333"/>
        <v>714976.42503882176</v>
      </c>
      <c r="DB185" s="57">
        <f t="shared" si="333"/>
        <v>743078.55082741182</v>
      </c>
      <c r="DC185" s="57">
        <f t="shared" si="333"/>
        <v>772285.22978192568</v>
      </c>
    </row>
    <row r="186" spans="5:107" s="12" customFormat="1" ht="12" customHeight="1">
      <c r="E186" s="1"/>
      <c r="F186" s="1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>
        <f t="shared" ref="BL186:DC186" si="334">IF($E$128=1,MIN(BL82,(BL82*$C$24+$C$10*$C$23)/($C$23+$C$24)),BL82)</f>
        <v>136251.90226185301</v>
      </c>
      <c r="BM186" s="57">
        <f t="shared" si="334"/>
        <v>141607.27897387446</v>
      </c>
      <c r="BN186" s="57">
        <f t="shared" si="334"/>
        <v>147173.14859829983</v>
      </c>
      <c r="BO186" s="57">
        <f t="shared" si="334"/>
        <v>152957.7845523982</v>
      </c>
      <c r="BP186" s="57">
        <f t="shared" si="334"/>
        <v>158969.78543984293</v>
      </c>
      <c r="BQ186" s="57">
        <f t="shared" si="334"/>
        <v>165218.08783215348</v>
      </c>
      <c r="BR186" s="57">
        <f t="shared" si="334"/>
        <v>171711.9795525097</v>
      </c>
      <c r="BS186" s="57">
        <f t="shared" si="334"/>
        <v>178461.11348168852</v>
      </c>
      <c r="BT186" s="57">
        <f t="shared" si="334"/>
        <v>185475.52190664035</v>
      </c>
      <c r="BU186" s="57">
        <f t="shared" si="334"/>
        <v>192765.63143303711</v>
      </c>
      <c r="BV186" s="57">
        <f t="shared" si="334"/>
        <v>200342.27848395807</v>
      </c>
      <c r="BW186" s="57">
        <f t="shared" si="334"/>
        <v>208216.72540774752</v>
      </c>
      <c r="BX186" s="57">
        <f t="shared" si="334"/>
        <v>216400.67721899657</v>
      </c>
      <c r="BY186" s="57">
        <f t="shared" si="334"/>
        <v>224906.29899752449</v>
      </c>
      <c r="BZ186" s="57">
        <f t="shared" si="334"/>
        <v>233746.23397122882</v>
      </c>
      <c r="CA186" s="57">
        <f t="shared" si="334"/>
        <v>242933.62230967928</v>
      </c>
      <c r="CB186" s="57">
        <f t="shared" si="334"/>
        <v>252482.12065639574</v>
      </c>
      <c r="CC186" s="57">
        <f t="shared" si="334"/>
        <v>262405.92242883984</v>
      </c>
      <c r="CD186" s="57">
        <f t="shared" si="334"/>
        <v>272719.77891629795</v>
      </c>
      <c r="CE186" s="57">
        <f t="shared" si="334"/>
        <v>283439.02120701561</v>
      </c>
      <c r="CF186" s="57">
        <f t="shared" si="334"/>
        <v>294579.58297717734</v>
      </c>
      <c r="CG186" s="57">
        <f t="shared" si="334"/>
        <v>306158.02417560644</v>
      </c>
      <c r="CH186" s="57">
        <f t="shared" si="334"/>
        <v>318191.5556393913</v>
      </c>
      <c r="CI186" s="57">
        <f t="shared" si="334"/>
        <v>330698.0646770281</v>
      </c>
      <c r="CJ186" s="57">
        <f t="shared" si="334"/>
        <v>343696.14165710838</v>
      </c>
      <c r="CK186" s="57">
        <f t="shared" si="334"/>
        <v>357205.10764207266</v>
      </c>
      <c r="CL186" s="57">
        <f t="shared" si="334"/>
        <v>371245.04310811224</v>
      </c>
      <c r="CM186" s="57">
        <f t="shared" si="334"/>
        <v>385836.81779389718</v>
      </c>
      <c r="CN186" s="57">
        <f t="shared" si="334"/>
        <v>401002.1217225194</v>
      </c>
      <c r="CO186" s="57">
        <f t="shared" si="334"/>
        <v>416763.49744274124</v>
      </c>
      <c r="CP186" s="57">
        <f t="shared" si="334"/>
        <v>433144.37353749166</v>
      </c>
      <c r="CQ186" s="57">
        <f t="shared" si="334"/>
        <v>450169.09944941226</v>
      </c>
      <c r="CR186" s="57">
        <f t="shared" si="334"/>
        <v>467862.98167521623</v>
      </c>
      <c r="CS186" s="57">
        <f t="shared" si="334"/>
        <v>486252.32138267282</v>
      </c>
      <c r="CT186" s="57">
        <f t="shared" si="334"/>
        <v>505364.45350611769</v>
      </c>
      <c r="CU186" s="57">
        <f t="shared" si="334"/>
        <v>525227.78737861547</v>
      </c>
      <c r="CV186" s="57">
        <f t="shared" si="334"/>
        <v>545871.84896117041</v>
      </c>
      <c r="CW186" s="57">
        <f t="shared" si="334"/>
        <v>567327.32473175181</v>
      </c>
      <c r="CX186" s="57">
        <f t="shared" si="334"/>
        <v>589626.10729937325</v>
      </c>
      <c r="CY186" s="57">
        <f t="shared" si="334"/>
        <v>612801.34281103895</v>
      </c>
      <c r="CZ186" s="57">
        <f t="shared" si="334"/>
        <v>636887.48022201401</v>
      </c>
      <c r="DA186" s="57">
        <f t="shared" si="334"/>
        <v>661920.32250266068</v>
      </c>
      <c r="DB186" s="57">
        <f t="shared" si="334"/>
        <v>687937.07985795883</v>
      </c>
      <c r="DC186" s="57">
        <f t="shared" si="334"/>
        <v>714976.42503882176</v>
      </c>
    </row>
    <row r="187" spans="5:107" s="12" customFormat="1" ht="12" customHeight="1">
      <c r="E187" s="1"/>
      <c r="F187" s="1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>
        <f t="shared" ref="BM187:DC187" si="335">IF($E$128=1,MIN(BM83,(BM83*$C$24+$C$10*$C$23)/($C$23+$C$24)),BM83)</f>
        <v>131099.05793330423</v>
      </c>
      <c r="BN187" s="57">
        <f t="shared" si="335"/>
        <v>136251.90226185301</v>
      </c>
      <c r="BO187" s="57">
        <f t="shared" si="335"/>
        <v>141607.27897387443</v>
      </c>
      <c r="BP187" s="57">
        <f t="shared" si="335"/>
        <v>147173.14859829983</v>
      </c>
      <c r="BQ187" s="57">
        <f t="shared" si="335"/>
        <v>152957.7845523982</v>
      </c>
      <c r="BR187" s="57">
        <f t="shared" si="335"/>
        <v>158969.78543984293</v>
      </c>
      <c r="BS187" s="57">
        <f t="shared" si="335"/>
        <v>165218.08783215348</v>
      </c>
      <c r="BT187" s="57">
        <f t="shared" si="335"/>
        <v>171711.9795525097</v>
      </c>
      <c r="BU187" s="57">
        <f t="shared" si="335"/>
        <v>178461.11348168852</v>
      </c>
      <c r="BV187" s="57">
        <f t="shared" si="335"/>
        <v>185475.52190664035</v>
      </c>
      <c r="BW187" s="57">
        <f t="shared" si="335"/>
        <v>192765.63143303711</v>
      </c>
      <c r="BX187" s="57">
        <f t="shared" si="335"/>
        <v>200342.27848395807</v>
      </c>
      <c r="BY187" s="57">
        <f t="shared" si="335"/>
        <v>208216.72540774752</v>
      </c>
      <c r="BZ187" s="57">
        <f t="shared" si="335"/>
        <v>216400.67721899657</v>
      </c>
      <c r="CA187" s="57">
        <f t="shared" si="335"/>
        <v>224906.29899752449</v>
      </c>
      <c r="CB187" s="57">
        <f t="shared" si="335"/>
        <v>233746.23397122882</v>
      </c>
      <c r="CC187" s="57">
        <f t="shared" si="335"/>
        <v>242933.62230967928</v>
      </c>
      <c r="CD187" s="57">
        <f t="shared" si="335"/>
        <v>252482.12065639574</v>
      </c>
      <c r="CE187" s="57">
        <f t="shared" si="335"/>
        <v>262405.92242883984</v>
      </c>
      <c r="CF187" s="57">
        <f t="shared" si="335"/>
        <v>272719.77891629795</v>
      </c>
      <c r="CG187" s="57">
        <f t="shared" si="335"/>
        <v>283439.02120701561</v>
      </c>
      <c r="CH187" s="57">
        <f t="shared" si="335"/>
        <v>294579.58297717734</v>
      </c>
      <c r="CI187" s="57">
        <f t="shared" si="335"/>
        <v>306158.02417560644</v>
      </c>
      <c r="CJ187" s="57">
        <f t="shared" si="335"/>
        <v>318191.5556393913</v>
      </c>
      <c r="CK187" s="57">
        <f t="shared" si="335"/>
        <v>330698.0646770281</v>
      </c>
      <c r="CL187" s="57">
        <f t="shared" si="335"/>
        <v>343696.14165710838</v>
      </c>
      <c r="CM187" s="57">
        <f t="shared" si="335"/>
        <v>357205.10764207266</v>
      </c>
      <c r="CN187" s="57">
        <f t="shared" si="335"/>
        <v>371245.04310811224</v>
      </c>
      <c r="CO187" s="57">
        <f t="shared" si="335"/>
        <v>385836.81779389718</v>
      </c>
      <c r="CP187" s="57">
        <f t="shared" si="335"/>
        <v>401002.1217225194</v>
      </c>
      <c r="CQ187" s="57">
        <f t="shared" si="335"/>
        <v>416763.49744274124</v>
      </c>
      <c r="CR187" s="57">
        <f t="shared" si="335"/>
        <v>433144.37353749166</v>
      </c>
      <c r="CS187" s="57">
        <f t="shared" si="335"/>
        <v>450169.09944941226</v>
      </c>
      <c r="CT187" s="57">
        <f t="shared" si="335"/>
        <v>467862.98167521623</v>
      </c>
      <c r="CU187" s="57">
        <f t="shared" si="335"/>
        <v>486252.32138267282</v>
      </c>
      <c r="CV187" s="57">
        <f t="shared" si="335"/>
        <v>505364.45350611769</v>
      </c>
      <c r="CW187" s="57">
        <f t="shared" si="335"/>
        <v>525227.78737861547</v>
      </c>
      <c r="CX187" s="57">
        <f t="shared" si="335"/>
        <v>545871.84896117041</v>
      </c>
      <c r="CY187" s="57">
        <f t="shared" si="335"/>
        <v>567327.32473175181</v>
      </c>
      <c r="CZ187" s="57">
        <f t="shared" si="335"/>
        <v>589626.10729937325</v>
      </c>
      <c r="DA187" s="57">
        <f t="shared" si="335"/>
        <v>612801.34281103895</v>
      </c>
      <c r="DB187" s="57">
        <f t="shared" si="335"/>
        <v>636887.48022201401</v>
      </c>
      <c r="DC187" s="57">
        <f t="shared" si="335"/>
        <v>661920.32250266068</v>
      </c>
    </row>
    <row r="188" spans="5:107" s="12" customFormat="1" ht="12" customHeight="1">
      <c r="E188" s="1"/>
      <c r="F188" s="1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>
        <f t="shared" ref="BN188:DC188" si="336">IF($E$128=1,MIN(BN84,(BN84*$C$24+$C$10*$C$23)/($C$23+$C$24)),BN84)</f>
        <v>126141.08651466337</v>
      </c>
      <c r="BO188" s="57">
        <f t="shared" si="336"/>
        <v>131099.0579333042</v>
      </c>
      <c r="BP188" s="57">
        <f t="shared" si="336"/>
        <v>136251.90226185301</v>
      </c>
      <c r="BQ188" s="57">
        <f t="shared" si="336"/>
        <v>141607.27897387443</v>
      </c>
      <c r="BR188" s="57">
        <f t="shared" si="336"/>
        <v>147173.14859829983</v>
      </c>
      <c r="BS188" s="57">
        <f t="shared" si="336"/>
        <v>152957.7845523982</v>
      </c>
      <c r="BT188" s="57">
        <f t="shared" si="336"/>
        <v>158969.78543984293</v>
      </c>
      <c r="BU188" s="57">
        <f t="shared" si="336"/>
        <v>165218.08783215348</v>
      </c>
      <c r="BV188" s="57">
        <f t="shared" si="336"/>
        <v>171711.9795525097</v>
      </c>
      <c r="BW188" s="57">
        <f t="shared" si="336"/>
        <v>178461.11348168852</v>
      </c>
      <c r="BX188" s="57">
        <f t="shared" si="336"/>
        <v>185475.52190664035</v>
      </c>
      <c r="BY188" s="57">
        <f t="shared" si="336"/>
        <v>192765.63143303711</v>
      </c>
      <c r="BZ188" s="57">
        <f t="shared" si="336"/>
        <v>200342.27848395807</v>
      </c>
      <c r="CA188" s="57">
        <f t="shared" si="336"/>
        <v>208216.72540774752</v>
      </c>
      <c r="CB188" s="57">
        <f t="shared" si="336"/>
        <v>216400.67721899657</v>
      </c>
      <c r="CC188" s="57">
        <f t="shared" si="336"/>
        <v>224906.29899752449</v>
      </c>
      <c r="CD188" s="57">
        <f t="shared" si="336"/>
        <v>233746.23397122882</v>
      </c>
      <c r="CE188" s="57">
        <f t="shared" si="336"/>
        <v>242933.62230967928</v>
      </c>
      <c r="CF188" s="57">
        <f t="shared" si="336"/>
        <v>252482.12065639574</v>
      </c>
      <c r="CG188" s="57">
        <f t="shared" si="336"/>
        <v>262405.92242883984</v>
      </c>
      <c r="CH188" s="57">
        <f t="shared" si="336"/>
        <v>272719.77891629795</v>
      </c>
      <c r="CI188" s="57">
        <f t="shared" si="336"/>
        <v>283439.02120701561</v>
      </c>
      <c r="CJ188" s="57">
        <f t="shared" si="336"/>
        <v>294579.58297717734</v>
      </c>
      <c r="CK188" s="57">
        <f t="shared" si="336"/>
        <v>306158.02417560644</v>
      </c>
      <c r="CL188" s="57">
        <f t="shared" si="336"/>
        <v>318191.5556393913</v>
      </c>
      <c r="CM188" s="57">
        <f t="shared" si="336"/>
        <v>330698.0646770281</v>
      </c>
      <c r="CN188" s="57">
        <f t="shared" si="336"/>
        <v>343696.14165710838</v>
      </c>
      <c r="CO188" s="57">
        <f t="shared" si="336"/>
        <v>357205.10764207266</v>
      </c>
      <c r="CP188" s="57">
        <f t="shared" si="336"/>
        <v>371245.04310811224</v>
      </c>
      <c r="CQ188" s="57">
        <f t="shared" si="336"/>
        <v>385836.81779389718</v>
      </c>
      <c r="CR188" s="57">
        <f t="shared" si="336"/>
        <v>401002.1217225194</v>
      </c>
      <c r="CS188" s="57">
        <f t="shared" si="336"/>
        <v>416763.49744274124</v>
      </c>
      <c r="CT188" s="57">
        <f t="shared" si="336"/>
        <v>433144.37353749166</v>
      </c>
      <c r="CU188" s="57">
        <f t="shared" si="336"/>
        <v>450169.09944941226</v>
      </c>
      <c r="CV188" s="57">
        <f t="shared" si="336"/>
        <v>467862.98167521623</v>
      </c>
      <c r="CW188" s="57">
        <f t="shared" si="336"/>
        <v>486252.32138267282</v>
      </c>
      <c r="CX188" s="57">
        <f t="shared" si="336"/>
        <v>505364.45350611769</v>
      </c>
      <c r="CY188" s="57">
        <f t="shared" si="336"/>
        <v>525227.78737861547</v>
      </c>
      <c r="CZ188" s="57">
        <f t="shared" si="336"/>
        <v>545871.84896117041</v>
      </c>
      <c r="DA188" s="57">
        <f t="shared" si="336"/>
        <v>567327.32473175181</v>
      </c>
      <c r="DB188" s="57">
        <f t="shared" si="336"/>
        <v>589626.10729937325</v>
      </c>
      <c r="DC188" s="57">
        <f t="shared" si="336"/>
        <v>612801.34281103895</v>
      </c>
    </row>
    <row r="189" spans="5:107" s="12" customFormat="1" ht="12" customHeight="1">
      <c r="E189" s="1"/>
      <c r="F189" s="1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>
        <f t="shared" ref="BO189:DC189" si="337">IF($E$128=1,MIN(BO85,(BO85*$C$24+$C$10*$C$23)/($C$23+$C$24)),BO85)</f>
        <v>121370.61820226577</v>
      </c>
      <c r="BP189" s="57">
        <f t="shared" si="337"/>
        <v>126141.08651466337</v>
      </c>
      <c r="BQ189" s="57">
        <f t="shared" si="337"/>
        <v>131099.05793330417</v>
      </c>
      <c r="BR189" s="57">
        <f t="shared" si="337"/>
        <v>136251.90226185301</v>
      </c>
      <c r="BS189" s="57">
        <f t="shared" si="337"/>
        <v>141607.27897387443</v>
      </c>
      <c r="BT189" s="57">
        <f t="shared" si="337"/>
        <v>147173.14859829983</v>
      </c>
      <c r="BU189" s="57">
        <f t="shared" si="337"/>
        <v>152957.7845523982</v>
      </c>
      <c r="BV189" s="57">
        <f t="shared" si="337"/>
        <v>158969.78543984293</v>
      </c>
      <c r="BW189" s="57">
        <f t="shared" si="337"/>
        <v>165218.08783215348</v>
      </c>
      <c r="BX189" s="57">
        <f t="shared" si="337"/>
        <v>171711.9795525097</v>
      </c>
      <c r="BY189" s="57">
        <f t="shared" si="337"/>
        <v>178461.11348168852</v>
      </c>
      <c r="BZ189" s="57">
        <f t="shared" si="337"/>
        <v>185475.52190664035</v>
      </c>
      <c r="CA189" s="57">
        <f t="shared" si="337"/>
        <v>192765.63143303711</v>
      </c>
      <c r="CB189" s="57">
        <f t="shared" si="337"/>
        <v>200342.27848395807</v>
      </c>
      <c r="CC189" s="57">
        <f t="shared" si="337"/>
        <v>208216.72540774752</v>
      </c>
      <c r="CD189" s="57">
        <f t="shared" si="337"/>
        <v>216400.67721899657</v>
      </c>
      <c r="CE189" s="57">
        <f t="shared" si="337"/>
        <v>224906.29899752449</v>
      </c>
      <c r="CF189" s="57">
        <f t="shared" si="337"/>
        <v>233746.23397122882</v>
      </c>
      <c r="CG189" s="57">
        <f t="shared" si="337"/>
        <v>242933.62230967928</v>
      </c>
      <c r="CH189" s="57">
        <f t="shared" si="337"/>
        <v>252482.12065639574</v>
      </c>
      <c r="CI189" s="57">
        <f t="shared" si="337"/>
        <v>262405.92242883984</v>
      </c>
      <c r="CJ189" s="57">
        <f t="shared" si="337"/>
        <v>272719.77891629795</v>
      </c>
      <c r="CK189" s="57">
        <f t="shared" si="337"/>
        <v>283439.02120701561</v>
      </c>
      <c r="CL189" s="57">
        <f t="shared" si="337"/>
        <v>294579.58297717734</v>
      </c>
      <c r="CM189" s="57">
        <f t="shared" si="337"/>
        <v>306158.02417560644</v>
      </c>
      <c r="CN189" s="57">
        <f t="shared" si="337"/>
        <v>318191.5556393913</v>
      </c>
      <c r="CO189" s="57">
        <f t="shared" si="337"/>
        <v>330698.0646770281</v>
      </c>
      <c r="CP189" s="57">
        <f t="shared" si="337"/>
        <v>343696.14165710838</v>
      </c>
      <c r="CQ189" s="57">
        <f t="shared" si="337"/>
        <v>357205.10764207266</v>
      </c>
      <c r="CR189" s="57">
        <f t="shared" si="337"/>
        <v>371245.04310811224</v>
      </c>
      <c r="CS189" s="57">
        <f t="shared" si="337"/>
        <v>385836.81779389718</v>
      </c>
      <c r="CT189" s="57">
        <f t="shared" si="337"/>
        <v>401002.1217225194</v>
      </c>
      <c r="CU189" s="57">
        <f t="shared" si="337"/>
        <v>416763.49744274124</v>
      </c>
      <c r="CV189" s="57">
        <f t="shared" si="337"/>
        <v>433144.37353749166</v>
      </c>
      <c r="CW189" s="57">
        <f t="shared" si="337"/>
        <v>450169.09944941226</v>
      </c>
      <c r="CX189" s="57">
        <f t="shared" si="337"/>
        <v>467862.98167521623</v>
      </c>
      <c r="CY189" s="57">
        <f t="shared" si="337"/>
        <v>486252.32138267282</v>
      </c>
      <c r="CZ189" s="57">
        <f t="shared" si="337"/>
        <v>505364.45350611769</v>
      </c>
      <c r="DA189" s="57">
        <f t="shared" si="337"/>
        <v>525227.78737861547</v>
      </c>
      <c r="DB189" s="57">
        <f t="shared" si="337"/>
        <v>545871.84896117041</v>
      </c>
      <c r="DC189" s="57">
        <f t="shared" si="337"/>
        <v>567327.32473175181</v>
      </c>
    </row>
    <row r="190" spans="5:107" s="12" customFormat="1" ht="12" customHeight="1">
      <c r="E190" s="1"/>
      <c r="F190" s="1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>
        <f t="shared" ref="BP190:DC190" si="338">IF($E$128=1,MIN(BP86,(BP86*$C$24+$C$10*$C$23)/($C$23+$C$24)),BP86)</f>
        <v>116780.56190746202</v>
      </c>
      <c r="BQ190" s="57">
        <f t="shared" si="338"/>
        <v>121370.61820226576</v>
      </c>
      <c r="BR190" s="57">
        <f t="shared" si="338"/>
        <v>126141.08651466337</v>
      </c>
      <c r="BS190" s="57">
        <f t="shared" si="338"/>
        <v>131099.05793330414</v>
      </c>
      <c r="BT190" s="57">
        <f t="shared" si="338"/>
        <v>136251.90226185301</v>
      </c>
      <c r="BU190" s="57">
        <f t="shared" si="338"/>
        <v>141607.27897387443</v>
      </c>
      <c r="BV190" s="57">
        <f t="shared" si="338"/>
        <v>147173.14859829983</v>
      </c>
      <c r="BW190" s="57">
        <f t="shared" si="338"/>
        <v>152957.7845523982</v>
      </c>
      <c r="BX190" s="57">
        <f t="shared" si="338"/>
        <v>158969.78543984293</v>
      </c>
      <c r="BY190" s="57">
        <f t="shared" si="338"/>
        <v>165218.08783215348</v>
      </c>
      <c r="BZ190" s="57">
        <f t="shared" si="338"/>
        <v>171711.9795525097</v>
      </c>
      <c r="CA190" s="57">
        <f t="shared" si="338"/>
        <v>178461.11348168852</v>
      </c>
      <c r="CB190" s="57">
        <f t="shared" si="338"/>
        <v>185475.52190664035</v>
      </c>
      <c r="CC190" s="57">
        <f t="shared" si="338"/>
        <v>192765.63143303711</v>
      </c>
      <c r="CD190" s="57">
        <f t="shared" si="338"/>
        <v>200342.27848395807</v>
      </c>
      <c r="CE190" s="57">
        <f t="shared" si="338"/>
        <v>208216.72540774752</v>
      </c>
      <c r="CF190" s="57">
        <f t="shared" si="338"/>
        <v>216400.67721899657</v>
      </c>
      <c r="CG190" s="57">
        <f t="shared" si="338"/>
        <v>224906.29899752449</v>
      </c>
      <c r="CH190" s="57">
        <f t="shared" si="338"/>
        <v>233746.23397122882</v>
      </c>
      <c r="CI190" s="57">
        <f t="shared" si="338"/>
        <v>242933.62230967928</v>
      </c>
      <c r="CJ190" s="57">
        <f t="shared" si="338"/>
        <v>252482.12065639574</v>
      </c>
      <c r="CK190" s="57">
        <f t="shared" si="338"/>
        <v>262405.92242883984</v>
      </c>
      <c r="CL190" s="57">
        <f t="shared" si="338"/>
        <v>272719.77891629795</v>
      </c>
      <c r="CM190" s="57">
        <f t="shared" si="338"/>
        <v>283439.02120701561</v>
      </c>
      <c r="CN190" s="57">
        <f t="shared" si="338"/>
        <v>294579.58297717734</v>
      </c>
      <c r="CO190" s="57">
        <f t="shared" si="338"/>
        <v>306158.02417560644</v>
      </c>
      <c r="CP190" s="57">
        <f t="shared" si="338"/>
        <v>318191.5556393913</v>
      </c>
      <c r="CQ190" s="57">
        <f t="shared" si="338"/>
        <v>330698.0646770281</v>
      </c>
      <c r="CR190" s="57">
        <f t="shared" si="338"/>
        <v>343696.14165710838</v>
      </c>
      <c r="CS190" s="57">
        <f t="shared" si="338"/>
        <v>357205.10764207266</v>
      </c>
      <c r="CT190" s="57">
        <f t="shared" si="338"/>
        <v>371245.04310811224</v>
      </c>
      <c r="CU190" s="57">
        <f t="shared" si="338"/>
        <v>385836.81779389718</v>
      </c>
      <c r="CV190" s="57">
        <f t="shared" si="338"/>
        <v>401002.1217225194</v>
      </c>
      <c r="CW190" s="57">
        <f t="shared" si="338"/>
        <v>416763.49744274124</v>
      </c>
      <c r="CX190" s="57">
        <f t="shared" si="338"/>
        <v>433144.37353749166</v>
      </c>
      <c r="CY190" s="57">
        <f t="shared" si="338"/>
        <v>450169.09944941226</v>
      </c>
      <c r="CZ190" s="57">
        <f t="shared" si="338"/>
        <v>467862.98167521623</v>
      </c>
      <c r="DA190" s="57">
        <f t="shared" si="338"/>
        <v>486252.32138267282</v>
      </c>
      <c r="DB190" s="57">
        <f t="shared" si="338"/>
        <v>505364.45350611769</v>
      </c>
      <c r="DC190" s="57">
        <f t="shared" si="338"/>
        <v>525227.78737861547</v>
      </c>
    </row>
    <row r="191" spans="5:107" s="12" customFormat="1" ht="12" customHeight="1">
      <c r="E191" s="1"/>
      <c r="F191" s="1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>
        <f t="shared" ref="BQ191:DC191" si="339">IF($E$128=1,MIN(BQ87,(BQ87*$C$24+$C$10*$C$23)/($C$23+$C$24)),BQ87)</f>
        <v>112364.09471603052</v>
      </c>
      <c r="BR191" s="57">
        <f t="shared" si="339"/>
        <v>116780.56190746202</v>
      </c>
      <c r="BS191" s="57">
        <f t="shared" si="339"/>
        <v>121370.61820226574</v>
      </c>
      <c r="BT191" s="57">
        <f t="shared" si="339"/>
        <v>126141.08651466337</v>
      </c>
      <c r="BU191" s="57">
        <f t="shared" si="339"/>
        <v>131099.05793330411</v>
      </c>
      <c r="BV191" s="57">
        <f t="shared" si="339"/>
        <v>136251.90226185301</v>
      </c>
      <c r="BW191" s="57">
        <f t="shared" si="339"/>
        <v>141607.27897387443</v>
      </c>
      <c r="BX191" s="57">
        <f t="shared" si="339"/>
        <v>147173.14859829983</v>
      </c>
      <c r="BY191" s="57">
        <f t="shared" si="339"/>
        <v>152957.7845523982</v>
      </c>
      <c r="BZ191" s="57">
        <f t="shared" si="339"/>
        <v>158969.78543984293</v>
      </c>
      <c r="CA191" s="57">
        <f t="shared" si="339"/>
        <v>165218.08783215348</v>
      </c>
      <c r="CB191" s="57">
        <f t="shared" si="339"/>
        <v>171711.9795525097</v>
      </c>
      <c r="CC191" s="57">
        <f t="shared" si="339"/>
        <v>178461.11348168852</v>
      </c>
      <c r="CD191" s="57">
        <f t="shared" si="339"/>
        <v>185475.52190664035</v>
      </c>
      <c r="CE191" s="57">
        <f t="shared" si="339"/>
        <v>192765.63143303711</v>
      </c>
      <c r="CF191" s="57">
        <f t="shared" si="339"/>
        <v>200342.27848395807</v>
      </c>
      <c r="CG191" s="57">
        <f t="shared" si="339"/>
        <v>208216.72540774752</v>
      </c>
      <c r="CH191" s="57">
        <f t="shared" si="339"/>
        <v>216400.67721899657</v>
      </c>
      <c r="CI191" s="57">
        <f t="shared" si="339"/>
        <v>224906.29899752449</v>
      </c>
      <c r="CJ191" s="57">
        <f t="shared" si="339"/>
        <v>233746.23397122882</v>
      </c>
      <c r="CK191" s="57">
        <f t="shared" si="339"/>
        <v>242933.62230967928</v>
      </c>
      <c r="CL191" s="57">
        <f t="shared" si="339"/>
        <v>252482.12065639574</v>
      </c>
      <c r="CM191" s="57">
        <f t="shared" si="339"/>
        <v>262405.92242883984</v>
      </c>
      <c r="CN191" s="57">
        <f t="shared" si="339"/>
        <v>272719.77891629795</v>
      </c>
      <c r="CO191" s="57">
        <f t="shared" si="339"/>
        <v>283439.02120701561</v>
      </c>
      <c r="CP191" s="57">
        <f t="shared" si="339"/>
        <v>294579.58297717734</v>
      </c>
      <c r="CQ191" s="57">
        <f t="shared" si="339"/>
        <v>306158.02417560644</v>
      </c>
      <c r="CR191" s="57">
        <f t="shared" si="339"/>
        <v>318191.5556393913</v>
      </c>
      <c r="CS191" s="57">
        <f t="shared" si="339"/>
        <v>330698.0646770281</v>
      </c>
      <c r="CT191" s="57">
        <f t="shared" si="339"/>
        <v>343696.14165710838</v>
      </c>
      <c r="CU191" s="57">
        <f t="shared" si="339"/>
        <v>357205.10764207266</v>
      </c>
      <c r="CV191" s="57">
        <f t="shared" si="339"/>
        <v>371245.04310811224</v>
      </c>
      <c r="CW191" s="57">
        <f t="shared" si="339"/>
        <v>385836.81779389718</v>
      </c>
      <c r="CX191" s="57">
        <f t="shared" si="339"/>
        <v>401002.1217225194</v>
      </c>
      <c r="CY191" s="57">
        <f t="shared" si="339"/>
        <v>416763.49744274124</v>
      </c>
      <c r="CZ191" s="57">
        <f t="shared" si="339"/>
        <v>433144.37353749166</v>
      </c>
      <c r="DA191" s="57">
        <f t="shared" si="339"/>
        <v>450169.09944941226</v>
      </c>
      <c r="DB191" s="57">
        <f t="shared" si="339"/>
        <v>467862.98167521623</v>
      </c>
      <c r="DC191" s="57">
        <f t="shared" si="339"/>
        <v>486252.32138267282</v>
      </c>
    </row>
    <row r="192" spans="5:107" s="12" customFormat="1" ht="12" customHeight="1">
      <c r="E192" s="1"/>
      <c r="F192" s="1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>
        <f t="shared" ref="BR192:DC192" si="340">IF($E$128=1,MIN(BR88,(BR88*$C$24+$C$10*$C$23)/($C$23+$C$24)),BR88)</f>
        <v>108114.65174621946</v>
      </c>
      <c r="BS192" s="57">
        <f t="shared" si="340"/>
        <v>112364.09471603052</v>
      </c>
      <c r="BT192" s="57">
        <f t="shared" si="340"/>
        <v>116780.56190746202</v>
      </c>
      <c r="BU192" s="57">
        <f t="shared" si="340"/>
        <v>121370.61820226573</v>
      </c>
      <c r="BV192" s="57">
        <f t="shared" si="340"/>
        <v>126141.08651466337</v>
      </c>
      <c r="BW192" s="57">
        <f t="shared" si="340"/>
        <v>131099.05793330411</v>
      </c>
      <c r="BX192" s="57">
        <f t="shared" si="340"/>
        <v>136251.90226185301</v>
      </c>
      <c r="BY192" s="57">
        <f t="shared" si="340"/>
        <v>141607.27897387443</v>
      </c>
      <c r="BZ192" s="57">
        <f t="shared" si="340"/>
        <v>147173.14859829983</v>
      </c>
      <c r="CA192" s="57">
        <f t="shared" si="340"/>
        <v>152957.7845523982</v>
      </c>
      <c r="CB192" s="57">
        <f t="shared" si="340"/>
        <v>158969.78543984293</v>
      </c>
      <c r="CC192" s="57">
        <f t="shared" si="340"/>
        <v>165218.08783215348</v>
      </c>
      <c r="CD192" s="57">
        <f t="shared" si="340"/>
        <v>171711.9795525097</v>
      </c>
      <c r="CE192" s="57">
        <f t="shared" si="340"/>
        <v>178461.11348168852</v>
      </c>
      <c r="CF192" s="57">
        <f t="shared" si="340"/>
        <v>185475.52190664035</v>
      </c>
      <c r="CG192" s="57">
        <f t="shared" si="340"/>
        <v>192765.63143303711</v>
      </c>
      <c r="CH192" s="57">
        <f t="shared" si="340"/>
        <v>200342.27848395807</v>
      </c>
      <c r="CI192" s="57">
        <f t="shared" si="340"/>
        <v>208216.72540774752</v>
      </c>
      <c r="CJ192" s="57">
        <f t="shared" si="340"/>
        <v>216400.67721899657</v>
      </c>
      <c r="CK192" s="57">
        <f t="shared" si="340"/>
        <v>224906.29899752449</v>
      </c>
      <c r="CL192" s="57">
        <f t="shared" si="340"/>
        <v>233746.23397122882</v>
      </c>
      <c r="CM192" s="57">
        <f t="shared" si="340"/>
        <v>242933.62230967928</v>
      </c>
      <c r="CN192" s="57">
        <f t="shared" si="340"/>
        <v>252482.12065639574</v>
      </c>
      <c r="CO192" s="57">
        <f t="shared" si="340"/>
        <v>262405.92242883984</v>
      </c>
      <c r="CP192" s="57">
        <f t="shared" si="340"/>
        <v>272719.77891629795</v>
      </c>
      <c r="CQ192" s="57">
        <f t="shared" si="340"/>
        <v>283439.02120701561</v>
      </c>
      <c r="CR192" s="57">
        <f t="shared" si="340"/>
        <v>294579.58297717734</v>
      </c>
      <c r="CS192" s="57">
        <f t="shared" si="340"/>
        <v>306158.02417560644</v>
      </c>
      <c r="CT192" s="57">
        <f t="shared" si="340"/>
        <v>318191.5556393913</v>
      </c>
      <c r="CU192" s="57">
        <f t="shared" si="340"/>
        <v>330698.0646770281</v>
      </c>
      <c r="CV192" s="57">
        <f t="shared" si="340"/>
        <v>343696.14165710838</v>
      </c>
      <c r="CW192" s="57">
        <f t="shared" si="340"/>
        <v>357205.10764207266</v>
      </c>
      <c r="CX192" s="57">
        <f t="shared" si="340"/>
        <v>371245.04310811224</v>
      </c>
      <c r="CY192" s="57">
        <f t="shared" si="340"/>
        <v>385836.81779389718</v>
      </c>
      <c r="CZ192" s="57">
        <f t="shared" si="340"/>
        <v>401002.1217225194</v>
      </c>
      <c r="DA192" s="57">
        <f t="shared" si="340"/>
        <v>416763.49744274124</v>
      </c>
      <c r="DB192" s="57">
        <f t="shared" si="340"/>
        <v>433144.37353749166</v>
      </c>
      <c r="DC192" s="57">
        <f t="shared" si="340"/>
        <v>450169.09944941226</v>
      </c>
    </row>
    <row r="193" spans="5:107" s="12" customFormat="1" ht="12" customHeight="1">
      <c r="E193" s="1"/>
      <c r="F193" s="1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>
        <f t="shared" ref="BS193:DC193" si="341">IF($E$128=1,MIN(BS89,(BS89*$C$24+$C$10*$C$23)/($C$23+$C$24)),BS89)</f>
        <v>104025.91639034248</v>
      </c>
      <c r="BT193" s="57">
        <f t="shared" si="341"/>
        <v>108114.65174621946</v>
      </c>
      <c r="BU193" s="57">
        <f t="shared" si="341"/>
        <v>112364.09471603052</v>
      </c>
      <c r="BV193" s="57">
        <f t="shared" si="341"/>
        <v>116780.56190746202</v>
      </c>
      <c r="BW193" s="57">
        <f t="shared" si="341"/>
        <v>121370.61820226572</v>
      </c>
      <c r="BX193" s="57">
        <f t="shared" si="341"/>
        <v>126141.08651466337</v>
      </c>
      <c r="BY193" s="57">
        <f t="shared" si="341"/>
        <v>131099.05793330411</v>
      </c>
      <c r="BZ193" s="57">
        <f t="shared" si="341"/>
        <v>136251.90226185301</v>
      </c>
      <c r="CA193" s="57">
        <f t="shared" si="341"/>
        <v>141607.27897387443</v>
      </c>
      <c r="CB193" s="57">
        <f t="shared" si="341"/>
        <v>147173.14859829983</v>
      </c>
      <c r="CC193" s="57">
        <f t="shared" si="341"/>
        <v>152957.7845523982</v>
      </c>
      <c r="CD193" s="57">
        <f t="shared" si="341"/>
        <v>158969.78543984293</v>
      </c>
      <c r="CE193" s="57">
        <f t="shared" si="341"/>
        <v>165218.08783215348</v>
      </c>
      <c r="CF193" s="57">
        <f t="shared" si="341"/>
        <v>171711.9795525097</v>
      </c>
      <c r="CG193" s="57">
        <f t="shared" si="341"/>
        <v>178461.11348168852</v>
      </c>
      <c r="CH193" s="57">
        <f t="shared" si="341"/>
        <v>185475.52190664035</v>
      </c>
      <c r="CI193" s="57">
        <f t="shared" si="341"/>
        <v>192765.63143303711</v>
      </c>
      <c r="CJ193" s="57">
        <f t="shared" si="341"/>
        <v>200342.27848395807</v>
      </c>
      <c r="CK193" s="57">
        <f t="shared" si="341"/>
        <v>208216.72540774752</v>
      </c>
      <c r="CL193" s="57">
        <f t="shared" si="341"/>
        <v>216400.67721899657</v>
      </c>
      <c r="CM193" s="57">
        <f t="shared" si="341"/>
        <v>224906.29899752449</v>
      </c>
      <c r="CN193" s="57">
        <f t="shared" si="341"/>
        <v>233746.23397122882</v>
      </c>
      <c r="CO193" s="57">
        <f t="shared" si="341"/>
        <v>242933.62230967928</v>
      </c>
      <c r="CP193" s="57">
        <f t="shared" si="341"/>
        <v>252482.12065639574</v>
      </c>
      <c r="CQ193" s="57">
        <f t="shared" si="341"/>
        <v>262405.92242883984</v>
      </c>
      <c r="CR193" s="57">
        <f t="shared" si="341"/>
        <v>272719.77891629795</v>
      </c>
      <c r="CS193" s="57">
        <f t="shared" si="341"/>
        <v>283439.02120701561</v>
      </c>
      <c r="CT193" s="57">
        <f t="shared" si="341"/>
        <v>294579.58297717734</v>
      </c>
      <c r="CU193" s="57">
        <f t="shared" si="341"/>
        <v>306158.02417560644</v>
      </c>
      <c r="CV193" s="57">
        <f t="shared" si="341"/>
        <v>318191.5556393913</v>
      </c>
      <c r="CW193" s="57">
        <f t="shared" si="341"/>
        <v>330698.0646770281</v>
      </c>
      <c r="CX193" s="57">
        <f t="shared" si="341"/>
        <v>343696.14165710838</v>
      </c>
      <c r="CY193" s="57">
        <f t="shared" si="341"/>
        <v>357205.10764207266</v>
      </c>
      <c r="CZ193" s="57">
        <f t="shared" si="341"/>
        <v>371245.04310811224</v>
      </c>
      <c r="DA193" s="57">
        <f t="shared" si="341"/>
        <v>385836.81779389718</v>
      </c>
      <c r="DB193" s="57">
        <f t="shared" si="341"/>
        <v>401002.1217225194</v>
      </c>
      <c r="DC193" s="57">
        <f t="shared" si="341"/>
        <v>416763.49744274124</v>
      </c>
    </row>
    <row r="194" spans="5:107" s="12" customFormat="1" ht="12" customHeight="1">
      <c r="E194" s="1"/>
      <c r="F194" s="1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>
        <f t="shared" ref="BT194:DC194" si="342">IF($E$128=1,MIN(BT90,(BT90*$C$24+$C$10*$C$23)/($C$23+$C$24)),BT90)</f>
        <v>100091.81092542275</v>
      </c>
      <c r="BU194" s="57">
        <f t="shared" si="342"/>
        <v>104025.91639034248</v>
      </c>
      <c r="BV194" s="57">
        <f t="shared" si="342"/>
        <v>108114.65174621946</v>
      </c>
      <c r="BW194" s="57">
        <f t="shared" si="342"/>
        <v>112364.09471603052</v>
      </c>
      <c r="BX194" s="57">
        <f t="shared" si="342"/>
        <v>116780.56190746202</v>
      </c>
      <c r="BY194" s="57">
        <f t="shared" si="342"/>
        <v>121370.6182022657</v>
      </c>
      <c r="BZ194" s="57">
        <f t="shared" si="342"/>
        <v>126141.08651466337</v>
      </c>
      <c r="CA194" s="57">
        <f t="shared" si="342"/>
        <v>131099.05793330411</v>
      </c>
      <c r="CB194" s="57">
        <f t="shared" si="342"/>
        <v>136251.90226185301</v>
      </c>
      <c r="CC194" s="57">
        <f t="shared" si="342"/>
        <v>141607.27897387443</v>
      </c>
      <c r="CD194" s="57">
        <f t="shared" si="342"/>
        <v>147173.14859829983</v>
      </c>
      <c r="CE194" s="57">
        <f t="shared" si="342"/>
        <v>152957.7845523982</v>
      </c>
      <c r="CF194" s="57">
        <f t="shared" si="342"/>
        <v>158969.78543984293</v>
      </c>
      <c r="CG194" s="57">
        <f t="shared" si="342"/>
        <v>165218.08783215348</v>
      </c>
      <c r="CH194" s="57">
        <f t="shared" si="342"/>
        <v>171711.9795525097</v>
      </c>
      <c r="CI194" s="57">
        <f t="shared" si="342"/>
        <v>178461.11348168852</v>
      </c>
      <c r="CJ194" s="57">
        <f t="shared" si="342"/>
        <v>185475.52190664035</v>
      </c>
      <c r="CK194" s="57">
        <f t="shared" si="342"/>
        <v>192765.63143303711</v>
      </c>
      <c r="CL194" s="57">
        <f t="shared" si="342"/>
        <v>200342.27848395807</v>
      </c>
      <c r="CM194" s="57">
        <f t="shared" si="342"/>
        <v>208216.72540774752</v>
      </c>
      <c r="CN194" s="57">
        <f t="shared" si="342"/>
        <v>216400.67721899657</v>
      </c>
      <c r="CO194" s="57">
        <f t="shared" si="342"/>
        <v>224906.29899752449</v>
      </c>
      <c r="CP194" s="57">
        <f t="shared" si="342"/>
        <v>233746.23397122882</v>
      </c>
      <c r="CQ194" s="57">
        <f t="shared" si="342"/>
        <v>242933.62230967928</v>
      </c>
      <c r="CR194" s="57">
        <f t="shared" si="342"/>
        <v>252482.12065639574</v>
      </c>
      <c r="CS194" s="57">
        <f t="shared" si="342"/>
        <v>262405.92242883984</v>
      </c>
      <c r="CT194" s="57">
        <f t="shared" si="342"/>
        <v>272719.77891629795</v>
      </c>
      <c r="CU194" s="57">
        <f t="shared" si="342"/>
        <v>283439.02120701561</v>
      </c>
      <c r="CV194" s="57">
        <f t="shared" si="342"/>
        <v>294579.58297717734</v>
      </c>
      <c r="CW194" s="57">
        <f t="shared" si="342"/>
        <v>306158.02417560644</v>
      </c>
      <c r="CX194" s="57">
        <f t="shared" si="342"/>
        <v>318191.5556393913</v>
      </c>
      <c r="CY194" s="57">
        <f t="shared" si="342"/>
        <v>330698.0646770281</v>
      </c>
      <c r="CZ194" s="57">
        <f t="shared" si="342"/>
        <v>343696.14165710838</v>
      </c>
      <c r="DA194" s="57">
        <f t="shared" si="342"/>
        <v>357205.10764207266</v>
      </c>
      <c r="DB194" s="57">
        <f t="shared" si="342"/>
        <v>371245.04310811224</v>
      </c>
      <c r="DC194" s="57">
        <f t="shared" si="342"/>
        <v>385836.81779389718</v>
      </c>
    </row>
    <row r="195" spans="5:107" s="12" customFormat="1" ht="12" customHeight="1">
      <c r="E195" s="1"/>
      <c r="F195" s="1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>
        <f t="shared" ref="BU195:DC195" si="343">IF($E$128=1,MIN(BU91,(BU91*$C$24+$C$10*$C$23)/($C$23+$C$24)),BU91)</f>
        <v>96306.487478928451</v>
      </c>
      <c r="BV195" s="57">
        <f t="shared" si="343"/>
        <v>100091.81092542275</v>
      </c>
      <c r="BW195" s="57">
        <f t="shared" si="343"/>
        <v>104025.91639034248</v>
      </c>
      <c r="BX195" s="57">
        <f t="shared" si="343"/>
        <v>108114.65174621946</v>
      </c>
      <c r="BY195" s="57">
        <f t="shared" si="343"/>
        <v>112364.09471603052</v>
      </c>
      <c r="BZ195" s="57">
        <f t="shared" si="343"/>
        <v>116780.56190746202</v>
      </c>
      <c r="CA195" s="57">
        <f t="shared" si="343"/>
        <v>121370.6182022657</v>
      </c>
      <c r="CB195" s="57">
        <f t="shared" si="343"/>
        <v>126141.08651466337</v>
      </c>
      <c r="CC195" s="57">
        <f t="shared" si="343"/>
        <v>131099.05793330411</v>
      </c>
      <c r="CD195" s="57">
        <f t="shared" si="343"/>
        <v>136251.90226185301</v>
      </c>
      <c r="CE195" s="57">
        <f t="shared" si="343"/>
        <v>141607.27897387443</v>
      </c>
      <c r="CF195" s="57">
        <f t="shared" si="343"/>
        <v>147173.14859829983</v>
      </c>
      <c r="CG195" s="57">
        <f t="shared" si="343"/>
        <v>152957.7845523982</v>
      </c>
      <c r="CH195" s="57">
        <f t="shared" si="343"/>
        <v>158969.78543984293</v>
      </c>
      <c r="CI195" s="57">
        <f t="shared" si="343"/>
        <v>165218.08783215348</v>
      </c>
      <c r="CJ195" s="57">
        <f t="shared" si="343"/>
        <v>171711.9795525097</v>
      </c>
      <c r="CK195" s="57">
        <f t="shared" si="343"/>
        <v>178461.11348168852</v>
      </c>
      <c r="CL195" s="57">
        <f t="shared" si="343"/>
        <v>185475.52190664035</v>
      </c>
      <c r="CM195" s="57">
        <f t="shared" si="343"/>
        <v>192765.63143303711</v>
      </c>
      <c r="CN195" s="57">
        <f t="shared" si="343"/>
        <v>200342.27848395807</v>
      </c>
      <c r="CO195" s="57">
        <f t="shared" si="343"/>
        <v>208216.72540774752</v>
      </c>
      <c r="CP195" s="57">
        <f t="shared" si="343"/>
        <v>216400.67721899657</v>
      </c>
      <c r="CQ195" s="57">
        <f t="shared" si="343"/>
        <v>224906.29899752449</v>
      </c>
      <c r="CR195" s="57">
        <f t="shared" si="343"/>
        <v>233746.23397122882</v>
      </c>
      <c r="CS195" s="57">
        <f t="shared" si="343"/>
        <v>242933.62230967928</v>
      </c>
      <c r="CT195" s="57">
        <f t="shared" si="343"/>
        <v>252482.12065639574</v>
      </c>
      <c r="CU195" s="57">
        <f t="shared" si="343"/>
        <v>262405.92242883984</v>
      </c>
      <c r="CV195" s="57">
        <f t="shared" si="343"/>
        <v>272719.77891629795</v>
      </c>
      <c r="CW195" s="57">
        <f t="shared" si="343"/>
        <v>283439.02120701561</v>
      </c>
      <c r="CX195" s="57">
        <f t="shared" si="343"/>
        <v>294579.58297717734</v>
      </c>
      <c r="CY195" s="57">
        <f t="shared" si="343"/>
        <v>306158.02417560644</v>
      </c>
      <c r="CZ195" s="57">
        <f t="shared" si="343"/>
        <v>318191.5556393913</v>
      </c>
      <c r="DA195" s="57">
        <f t="shared" si="343"/>
        <v>330698.0646770281</v>
      </c>
      <c r="DB195" s="57">
        <f t="shared" si="343"/>
        <v>343696.14165710838</v>
      </c>
      <c r="DC195" s="57">
        <f t="shared" si="343"/>
        <v>357205.10764207266</v>
      </c>
    </row>
    <row r="196" spans="5:107" s="12" customFormat="1" ht="12" customHeight="1">
      <c r="E196" s="1"/>
      <c r="F196" s="1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>
        <f t="shared" ref="BV196:DC196" si="344">IF($E$128=1,MIN(BV92,(BV92*$C$24+$C$10*$C$23)/($C$23+$C$24)),BV92)</f>
        <v>92664.319336170796</v>
      </c>
      <c r="BW196" s="57">
        <f t="shared" si="344"/>
        <v>96306.487478928451</v>
      </c>
      <c r="BX196" s="57">
        <f t="shared" si="344"/>
        <v>100091.81092542275</v>
      </c>
      <c r="BY196" s="57">
        <f t="shared" si="344"/>
        <v>104025.91639034248</v>
      </c>
      <c r="BZ196" s="57">
        <f t="shared" si="344"/>
        <v>108114.65174621946</v>
      </c>
      <c r="CA196" s="57">
        <f t="shared" si="344"/>
        <v>112364.09471603052</v>
      </c>
      <c r="CB196" s="57">
        <f t="shared" si="344"/>
        <v>116780.56190746202</v>
      </c>
      <c r="CC196" s="57">
        <f t="shared" si="344"/>
        <v>121370.6182022657</v>
      </c>
      <c r="CD196" s="57">
        <f t="shared" si="344"/>
        <v>126141.08651466337</v>
      </c>
      <c r="CE196" s="57">
        <f t="shared" si="344"/>
        <v>131099.05793330411</v>
      </c>
      <c r="CF196" s="57">
        <f t="shared" si="344"/>
        <v>136251.90226185301</v>
      </c>
      <c r="CG196" s="57">
        <f t="shared" si="344"/>
        <v>141607.27897387443</v>
      </c>
      <c r="CH196" s="57">
        <f t="shared" si="344"/>
        <v>147173.14859829983</v>
      </c>
      <c r="CI196" s="57">
        <f t="shared" si="344"/>
        <v>152957.7845523982</v>
      </c>
      <c r="CJ196" s="57">
        <f t="shared" si="344"/>
        <v>158969.78543984293</v>
      </c>
      <c r="CK196" s="57">
        <f t="shared" si="344"/>
        <v>165218.08783215348</v>
      </c>
      <c r="CL196" s="57">
        <f t="shared" si="344"/>
        <v>171711.9795525097</v>
      </c>
      <c r="CM196" s="57">
        <f t="shared" si="344"/>
        <v>178461.11348168852</v>
      </c>
      <c r="CN196" s="57">
        <f t="shared" si="344"/>
        <v>185475.52190664035</v>
      </c>
      <c r="CO196" s="57">
        <f t="shared" si="344"/>
        <v>192765.63143303711</v>
      </c>
      <c r="CP196" s="57">
        <f t="shared" si="344"/>
        <v>200342.27848395807</v>
      </c>
      <c r="CQ196" s="57">
        <f t="shared" si="344"/>
        <v>208216.72540774752</v>
      </c>
      <c r="CR196" s="57">
        <f t="shared" si="344"/>
        <v>216400.67721899657</v>
      </c>
      <c r="CS196" s="57">
        <f t="shared" si="344"/>
        <v>224906.29899752449</v>
      </c>
      <c r="CT196" s="57">
        <f t="shared" si="344"/>
        <v>233746.23397122882</v>
      </c>
      <c r="CU196" s="57">
        <f t="shared" si="344"/>
        <v>242933.62230967928</v>
      </c>
      <c r="CV196" s="57">
        <f t="shared" si="344"/>
        <v>252482.12065639574</v>
      </c>
      <c r="CW196" s="57">
        <f t="shared" si="344"/>
        <v>262405.92242883984</v>
      </c>
      <c r="CX196" s="57">
        <f t="shared" si="344"/>
        <v>272719.77891629795</v>
      </c>
      <c r="CY196" s="57">
        <f t="shared" si="344"/>
        <v>283439.02120701561</v>
      </c>
      <c r="CZ196" s="57">
        <f t="shared" si="344"/>
        <v>294579.58297717734</v>
      </c>
      <c r="DA196" s="57">
        <f t="shared" si="344"/>
        <v>306158.02417560644</v>
      </c>
      <c r="DB196" s="57">
        <f t="shared" si="344"/>
        <v>318191.5556393913</v>
      </c>
      <c r="DC196" s="57">
        <f t="shared" si="344"/>
        <v>330698.0646770281</v>
      </c>
    </row>
    <row r="197" spans="5:107" s="12" customFormat="1" ht="12" customHeight="1">
      <c r="E197" s="1"/>
      <c r="F197" s="1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>
        <f t="shared" ref="BW197:DC197" si="345">IF($E$128=1,MIN(BW93,(BW93*$C$24+$C$10*$C$23)/($C$23+$C$24)),BW93)</f>
        <v>89159.89257644325</v>
      </c>
      <c r="BX197" s="57">
        <f t="shared" si="345"/>
        <v>92664.319336170796</v>
      </c>
      <c r="BY197" s="57">
        <f t="shared" si="345"/>
        <v>96306.487478928451</v>
      </c>
      <c r="BZ197" s="57">
        <f t="shared" si="345"/>
        <v>100091.81092542275</v>
      </c>
      <c r="CA197" s="57">
        <f t="shared" si="345"/>
        <v>104025.91639034248</v>
      </c>
      <c r="CB197" s="57">
        <f t="shared" si="345"/>
        <v>108114.65174621946</v>
      </c>
      <c r="CC197" s="57">
        <f t="shared" si="345"/>
        <v>112364.09471603052</v>
      </c>
      <c r="CD197" s="57">
        <f t="shared" si="345"/>
        <v>116780.56190746202</v>
      </c>
      <c r="CE197" s="57">
        <f t="shared" si="345"/>
        <v>121370.6182022657</v>
      </c>
      <c r="CF197" s="57">
        <f t="shared" si="345"/>
        <v>126141.08651466337</v>
      </c>
      <c r="CG197" s="57">
        <f t="shared" si="345"/>
        <v>131099.05793330411</v>
      </c>
      <c r="CH197" s="57">
        <f t="shared" si="345"/>
        <v>136251.90226185301</v>
      </c>
      <c r="CI197" s="57">
        <f t="shared" si="345"/>
        <v>141607.27897387443</v>
      </c>
      <c r="CJ197" s="57">
        <f t="shared" si="345"/>
        <v>147173.14859829983</v>
      </c>
      <c r="CK197" s="57">
        <f t="shared" si="345"/>
        <v>152957.7845523982</v>
      </c>
      <c r="CL197" s="57">
        <f t="shared" si="345"/>
        <v>158969.78543984293</v>
      </c>
      <c r="CM197" s="57">
        <f t="shared" si="345"/>
        <v>165218.08783215348</v>
      </c>
      <c r="CN197" s="57">
        <f t="shared" si="345"/>
        <v>171711.9795525097</v>
      </c>
      <c r="CO197" s="57">
        <f t="shared" si="345"/>
        <v>178461.11348168852</v>
      </c>
      <c r="CP197" s="57">
        <f t="shared" si="345"/>
        <v>185475.52190664035</v>
      </c>
      <c r="CQ197" s="57">
        <f t="shared" si="345"/>
        <v>192765.63143303711</v>
      </c>
      <c r="CR197" s="57">
        <f t="shared" si="345"/>
        <v>200342.27848395807</v>
      </c>
      <c r="CS197" s="57">
        <f t="shared" si="345"/>
        <v>208216.72540774752</v>
      </c>
      <c r="CT197" s="57">
        <f t="shared" si="345"/>
        <v>216400.67721899657</v>
      </c>
      <c r="CU197" s="57">
        <f t="shared" si="345"/>
        <v>224906.29899752449</v>
      </c>
      <c r="CV197" s="57">
        <f t="shared" si="345"/>
        <v>233746.23397122882</v>
      </c>
      <c r="CW197" s="57">
        <f t="shared" si="345"/>
        <v>242933.62230967928</v>
      </c>
      <c r="CX197" s="57">
        <f t="shared" si="345"/>
        <v>252482.12065639574</v>
      </c>
      <c r="CY197" s="57">
        <f t="shared" si="345"/>
        <v>262405.92242883984</v>
      </c>
      <c r="CZ197" s="57">
        <f t="shared" si="345"/>
        <v>272719.77891629795</v>
      </c>
      <c r="DA197" s="57">
        <f t="shared" si="345"/>
        <v>283439.02120701561</v>
      </c>
      <c r="DB197" s="57">
        <f t="shared" si="345"/>
        <v>294579.58297717734</v>
      </c>
      <c r="DC197" s="57">
        <f t="shared" si="345"/>
        <v>306158.02417560644</v>
      </c>
    </row>
    <row r="198" spans="5:107" s="12" customFormat="1" ht="12" customHeight="1">
      <c r="E198" s="1"/>
      <c r="F198" s="1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>
        <f t="shared" ref="BX198:DC198" si="346">IF($E$128=1,MIN(BX94,(BX94*$C$24+$C$10*$C$23)/($C$23+$C$24)),BX94)</f>
        <v>85787.99802546954</v>
      </c>
      <c r="BY198" s="57">
        <f t="shared" si="346"/>
        <v>89159.89257644325</v>
      </c>
      <c r="BZ198" s="57">
        <f t="shared" si="346"/>
        <v>92664.319336170796</v>
      </c>
      <c r="CA198" s="57">
        <f t="shared" si="346"/>
        <v>96306.487478928451</v>
      </c>
      <c r="CB198" s="57">
        <f t="shared" si="346"/>
        <v>100091.81092542275</v>
      </c>
      <c r="CC198" s="57">
        <f t="shared" si="346"/>
        <v>104025.91639034248</v>
      </c>
      <c r="CD198" s="57">
        <f t="shared" si="346"/>
        <v>108114.65174621946</v>
      </c>
      <c r="CE198" s="57">
        <f t="shared" si="346"/>
        <v>112364.09471603052</v>
      </c>
      <c r="CF198" s="57">
        <f t="shared" si="346"/>
        <v>116780.56190746202</v>
      </c>
      <c r="CG198" s="57">
        <f t="shared" si="346"/>
        <v>121370.6182022657</v>
      </c>
      <c r="CH198" s="57">
        <f t="shared" si="346"/>
        <v>126141.08651466337</v>
      </c>
      <c r="CI198" s="57">
        <f t="shared" si="346"/>
        <v>131099.05793330411</v>
      </c>
      <c r="CJ198" s="57">
        <f t="shared" si="346"/>
        <v>136251.90226185301</v>
      </c>
      <c r="CK198" s="57">
        <f t="shared" si="346"/>
        <v>141607.27897387443</v>
      </c>
      <c r="CL198" s="57">
        <f t="shared" si="346"/>
        <v>147173.14859829983</v>
      </c>
      <c r="CM198" s="57">
        <f t="shared" si="346"/>
        <v>152957.7845523982</v>
      </c>
      <c r="CN198" s="57">
        <f t="shared" si="346"/>
        <v>158969.78543984293</v>
      </c>
      <c r="CO198" s="57">
        <f t="shared" si="346"/>
        <v>165218.08783215348</v>
      </c>
      <c r="CP198" s="57">
        <f t="shared" si="346"/>
        <v>171711.9795525097</v>
      </c>
      <c r="CQ198" s="57">
        <f t="shared" si="346"/>
        <v>178461.11348168852</v>
      </c>
      <c r="CR198" s="57">
        <f t="shared" si="346"/>
        <v>185475.52190664035</v>
      </c>
      <c r="CS198" s="57">
        <f t="shared" si="346"/>
        <v>192765.63143303711</v>
      </c>
      <c r="CT198" s="57">
        <f t="shared" si="346"/>
        <v>200342.27848395807</v>
      </c>
      <c r="CU198" s="57">
        <f t="shared" si="346"/>
        <v>208216.72540774752</v>
      </c>
      <c r="CV198" s="57">
        <f t="shared" si="346"/>
        <v>216400.67721899657</v>
      </c>
      <c r="CW198" s="57">
        <f t="shared" si="346"/>
        <v>224906.29899752449</v>
      </c>
      <c r="CX198" s="57">
        <f t="shared" si="346"/>
        <v>233746.23397122882</v>
      </c>
      <c r="CY198" s="57">
        <f t="shared" si="346"/>
        <v>242933.62230967928</v>
      </c>
      <c r="CZ198" s="57">
        <f t="shared" si="346"/>
        <v>252482.12065639574</v>
      </c>
      <c r="DA198" s="57">
        <f t="shared" si="346"/>
        <v>262405.92242883984</v>
      </c>
      <c r="DB198" s="57">
        <f t="shared" si="346"/>
        <v>272719.77891629795</v>
      </c>
      <c r="DC198" s="57">
        <f t="shared" si="346"/>
        <v>283439.02120701561</v>
      </c>
    </row>
    <row r="199" spans="5:107" s="12" customFormat="1" ht="12" customHeight="1">
      <c r="E199" s="1"/>
      <c r="F199" s="1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>
        <f t="shared" ref="BY199:DC199" si="347">IF($E$128=1,MIN(BY95,(BY95*$C$24+$C$10*$C$23)/($C$23+$C$24)),BY95)</f>
        <v>82543.623512198188</v>
      </c>
      <c r="BZ199" s="57">
        <f t="shared" si="347"/>
        <v>85787.998025469526</v>
      </c>
      <c r="CA199" s="57">
        <f t="shared" si="347"/>
        <v>89159.89257644325</v>
      </c>
      <c r="CB199" s="57">
        <f t="shared" si="347"/>
        <v>92664.319336170796</v>
      </c>
      <c r="CC199" s="57">
        <f t="shared" si="347"/>
        <v>96306.487478928451</v>
      </c>
      <c r="CD199" s="57">
        <f t="shared" si="347"/>
        <v>100091.81092542275</v>
      </c>
      <c r="CE199" s="57">
        <f t="shared" si="347"/>
        <v>104025.91639034248</v>
      </c>
      <c r="CF199" s="57">
        <f t="shared" si="347"/>
        <v>108114.65174621946</v>
      </c>
      <c r="CG199" s="57">
        <f t="shared" si="347"/>
        <v>112364.09471603052</v>
      </c>
      <c r="CH199" s="57">
        <f t="shared" si="347"/>
        <v>116780.56190746202</v>
      </c>
      <c r="CI199" s="57">
        <f t="shared" si="347"/>
        <v>121370.6182022657</v>
      </c>
      <c r="CJ199" s="57">
        <f t="shared" si="347"/>
        <v>126141.08651466337</v>
      </c>
      <c r="CK199" s="57">
        <f t="shared" si="347"/>
        <v>131099.05793330411</v>
      </c>
      <c r="CL199" s="57">
        <f t="shared" si="347"/>
        <v>136251.90226185301</v>
      </c>
      <c r="CM199" s="57">
        <f t="shared" si="347"/>
        <v>141607.27897387443</v>
      </c>
      <c r="CN199" s="57">
        <f t="shared" si="347"/>
        <v>147173.14859829983</v>
      </c>
      <c r="CO199" s="57">
        <f t="shared" si="347"/>
        <v>152957.7845523982</v>
      </c>
      <c r="CP199" s="57">
        <f t="shared" si="347"/>
        <v>158969.78543984293</v>
      </c>
      <c r="CQ199" s="57">
        <f t="shared" si="347"/>
        <v>165218.08783215348</v>
      </c>
      <c r="CR199" s="57">
        <f t="shared" si="347"/>
        <v>171711.9795525097</v>
      </c>
      <c r="CS199" s="57">
        <f t="shared" si="347"/>
        <v>178461.11348168852</v>
      </c>
      <c r="CT199" s="57">
        <f t="shared" si="347"/>
        <v>185475.52190664035</v>
      </c>
      <c r="CU199" s="57">
        <f t="shared" si="347"/>
        <v>192765.63143303711</v>
      </c>
      <c r="CV199" s="57">
        <f t="shared" si="347"/>
        <v>200342.27848395807</v>
      </c>
      <c r="CW199" s="57">
        <f t="shared" si="347"/>
        <v>208216.72540774752</v>
      </c>
      <c r="CX199" s="57">
        <f t="shared" si="347"/>
        <v>216400.67721899657</v>
      </c>
      <c r="CY199" s="57">
        <f t="shared" si="347"/>
        <v>224906.29899752449</v>
      </c>
      <c r="CZ199" s="57">
        <f t="shared" si="347"/>
        <v>233746.23397122882</v>
      </c>
      <c r="DA199" s="57">
        <f t="shared" si="347"/>
        <v>242933.62230967928</v>
      </c>
      <c r="DB199" s="57">
        <f t="shared" si="347"/>
        <v>252482.12065639574</v>
      </c>
      <c r="DC199" s="57">
        <f t="shared" si="347"/>
        <v>262405.92242883984</v>
      </c>
    </row>
    <row r="200" spans="5:107" s="12" customFormat="1" ht="12" customHeight="1">
      <c r="E200" s="1"/>
      <c r="F200" s="1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>
        <f t="shared" ref="BZ200:DC200" si="348">IF($E$128=1,MIN(BZ96,(BZ96*$C$24+$C$10*$C$23)/($C$23+$C$24)),BZ96)</f>
        <v>79421.946418433465</v>
      </c>
      <c r="CA200" s="57">
        <f t="shared" si="348"/>
        <v>82543.623512198174</v>
      </c>
      <c r="CB200" s="57">
        <f t="shared" si="348"/>
        <v>85787.998025469511</v>
      </c>
      <c r="CC200" s="57">
        <f t="shared" si="348"/>
        <v>89159.89257644325</v>
      </c>
      <c r="CD200" s="57">
        <f t="shared" si="348"/>
        <v>92664.319336170796</v>
      </c>
      <c r="CE200" s="57">
        <f t="shared" si="348"/>
        <v>96306.487478928451</v>
      </c>
      <c r="CF200" s="57">
        <f t="shared" si="348"/>
        <v>100091.81092542275</v>
      </c>
      <c r="CG200" s="57">
        <f t="shared" si="348"/>
        <v>104025.91639034248</v>
      </c>
      <c r="CH200" s="57">
        <f t="shared" si="348"/>
        <v>108114.65174621946</v>
      </c>
      <c r="CI200" s="57">
        <f t="shared" si="348"/>
        <v>112364.09471603052</v>
      </c>
      <c r="CJ200" s="57">
        <f t="shared" si="348"/>
        <v>116780.56190746202</v>
      </c>
      <c r="CK200" s="57">
        <f t="shared" si="348"/>
        <v>121370.6182022657</v>
      </c>
      <c r="CL200" s="57">
        <f t="shared" si="348"/>
        <v>126141.08651466337</v>
      </c>
      <c r="CM200" s="57">
        <f t="shared" si="348"/>
        <v>131099.05793330411</v>
      </c>
      <c r="CN200" s="57">
        <f t="shared" si="348"/>
        <v>136251.90226185301</v>
      </c>
      <c r="CO200" s="57">
        <f t="shared" si="348"/>
        <v>141607.27897387443</v>
      </c>
      <c r="CP200" s="57">
        <f t="shared" si="348"/>
        <v>147173.14859829983</v>
      </c>
      <c r="CQ200" s="57">
        <f t="shared" si="348"/>
        <v>152957.7845523982</v>
      </c>
      <c r="CR200" s="57">
        <f t="shared" si="348"/>
        <v>158969.78543984293</v>
      </c>
      <c r="CS200" s="57">
        <f t="shared" si="348"/>
        <v>165218.08783215348</v>
      </c>
      <c r="CT200" s="57">
        <f t="shared" si="348"/>
        <v>171711.9795525097</v>
      </c>
      <c r="CU200" s="57">
        <f t="shared" si="348"/>
        <v>178461.11348168852</v>
      </c>
      <c r="CV200" s="57">
        <f t="shared" si="348"/>
        <v>185475.52190664035</v>
      </c>
      <c r="CW200" s="57">
        <f t="shared" si="348"/>
        <v>192765.63143303711</v>
      </c>
      <c r="CX200" s="57">
        <f t="shared" si="348"/>
        <v>200342.27848395807</v>
      </c>
      <c r="CY200" s="57">
        <f t="shared" si="348"/>
        <v>208216.72540774752</v>
      </c>
      <c r="CZ200" s="57">
        <f t="shared" si="348"/>
        <v>216400.67721899657</v>
      </c>
      <c r="DA200" s="57">
        <f t="shared" si="348"/>
        <v>224906.29899752449</v>
      </c>
      <c r="DB200" s="57">
        <f t="shared" si="348"/>
        <v>233746.23397122882</v>
      </c>
      <c r="DC200" s="57">
        <f t="shared" si="348"/>
        <v>242933.62230967928</v>
      </c>
    </row>
    <row r="201" spans="5:107" s="12" customFormat="1" ht="12" customHeight="1">
      <c r="E201" s="1"/>
      <c r="F201" s="1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>
        <f t="shared" ref="CA201:DC201" si="349">IF($E$128=1,MIN(CA97,(CA97*$C$24+$C$10*$C$23)/($C$23+$C$24)),CA97)</f>
        <v>76418.326510228275</v>
      </c>
      <c r="CB201" s="57">
        <f t="shared" si="349"/>
        <v>79421.94641843345</v>
      </c>
      <c r="CC201" s="57">
        <f t="shared" si="349"/>
        <v>82543.623512198159</v>
      </c>
      <c r="CD201" s="57">
        <f t="shared" si="349"/>
        <v>85787.998025469496</v>
      </c>
      <c r="CE201" s="57">
        <f t="shared" si="349"/>
        <v>89159.89257644325</v>
      </c>
      <c r="CF201" s="57">
        <f t="shared" si="349"/>
        <v>92664.319336170796</v>
      </c>
      <c r="CG201" s="57">
        <f t="shared" si="349"/>
        <v>96306.487478928451</v>
      </c>
      <c r="CH201" s="57">
        <f t="shared" si="349"/>
        <v>100091.81092542275</v>
      </c>
      <c r="CI201" s="57">
        <f t="shared" si="349"/>
        <v>104025.91639034248</v>
      </c>
      <c r="CJ201" s="57">
        <f t="shared" si="349"/>
        <v>108114.65174621946</v>
      </c>
      <c r="CK201" s="57">
        <f t="shared" si="349"/>
        <v>112364.09471603052</v>
      </c>
      <c r="CL201" s="57">
        <f t="shared" si="349"/>
        <v>116780.56190746202</v>
      </c>
      <c r="CM201" s="57">
        <f t="shared" si="349"/>
        <v>121370.6182022657</v>
      </c>
      <c r="CN201" s="57">
        <f t="shared" si="349"/>
        <v>126141.08651466337</v>
      </c>
      <c r="CO201" s="57">
        <f t="shared" si="349"/>
        <v>131099.05793330411</v>
      </c>
      <c r="CP201" s="57">
        <f t="shared" si="349"/>
        <v>136251.90226185301</v>
      </c>
      <c r="CQ201" s="57">
        <f t="shared" si="349"/>
        <v>141607.27897387443</v>
      </c>
      <c r="CR201" s="57">
        <f t="shared" si="349"/>
        <v>147173.14859829983</v>
      </c>
      <c r="CS201" s="57">
        <f t="shared" si="349"/>
        <v>152957.7845523982</v>
      </c>
      <c r="CT201" s="57">
        <f t="shared" si="349"/>
        <v>158969.78543984293</v>
      </c>
      <c r="CU201" s="57">
        <f t="shared" si="349"/>
        <v>165218.08783215348</v>
      </c>
      <c r="CV201" s="57">
        <f t="shared" si="349"/>
        <v>171711.9795525097</v>
      </c>
      <c r="CW201" s="57">
        <f t="shared" si="349"/>
        <v>178461.11348168852</v>
      </c>
      <c r="CX201" s="57">
        <f t="shared" si="349"/>
        <v>185475.52190664035</v>
      </c>
      <c r="CY201" s="57">
        <f t="shared" si="349"/>
        <v>192765.63143303711</v>
      </c>
      <c r="CZ201" s="57">
        <f t="shared" si="349"/>
        <v>200342.27848395807</v>
      </c>
      <c r="DA201" s="57">
        <f t="shared" si="349"/>
        <v>208216.72540774752</v>
      </c>
      <c r="DB201" s="57">
        <f t="shared" si="349"/>
        <v>216400.67721899657</v>
      </c>
      <c r="DC201" s="57">
        <f t="shared" si="349"/>
        <v>224906.29899752449</v>
      </c>
    </row>
    <row r="202" spans="5:107" s="12" customFormat="1" ht="12" customHeight="1">
      <c r="E202" s="1"/>
      <c r="F202" s="1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>
        <f t="shared" ref="CB202:DC202" si="350">IF($E$128=1,MIN(CB98,(CB98*$C$24+$C$10*$C$23)/($C$23+$C$24)),CB98)</f>
        <v>73528.299040383077</v>
      </c>
      <c r="CC202" s="57">
        <f t="shared" si="350"/>
        <v>76418.326510228275</v>
      </c>
      <c r="CD202" s="57">
        <f t="shared" si="350"/>
        <v>79421.946418433436</v>
      </c>
      <c r="CE202" s="57">
        <f t="shared" si="350"/>
        <v>82543.623512198144</v>
      </c>
      <c r="CF202" s="57">
        <f t="shared" si="350"/>
        <v>85787.998025469482</v>
      </c>
      <c r="CG202" s="57">
        <f t="shared" si="350"/>
        <v>89159.89257644325</v>
      </c>
      <c r="CH202" s="57">
        <f t="shared" si="350"/>
        <v>92664.319336170796</v>
      </c>
      <c r="CI202" s="57">
        <f t="shared" si="350"/>
        <v>96306.487478928451</v>
      </c>
      <c r="CJ202" s="57">
        <f t="shared" si="350"/>
        <v>100091.81092542275</v>
      </c>
      <c r="CK202" s="57">
        <f t="shared" si="350"/>
        <v>104025.91639034248</v>
      </c>
      <c r="CL202" s="57">
        <f t="shared" si="350"/>
        <v>108114.65174621946</v>
      </c>
      <c r="CM202" s="57">
        <f t="shared" si="350"/>
        <v>112364.09471603052</v>
      </c>
      <c r="CN202" s="57">
        <f t="shared" si="350"/>
        <v>116780.56190746202</v>
      </c>
      <c r="CO202" s="57">
        <f t="shared" si="350"/>
        <v>121370.6182022657</v>
      </c>
      <c r="CP202" s="57">
        <f t="shared" si="350"/>
        <v>126141.08651466337</v>
      </c>
      <c r="CQ202" s="57">
        <f t="shared" si="350"/>
        <v>131099.05793330411</v>
      </c>
      <c r="CR202" s="57">
        <f t="shared" si="350"/>
        <v>136251.90226185301</v>
      </c>
      <c r="CS202" s="57">
        <f t="shared" si="350"/>
        <v>141607.27897387443</v>
      </c>
      <c r="CT202" s="57">
        <f t="shared" si="350"/>
        <v>147173.14859829983</v>
      </c>
      <c r="CU202" s="57">
        <f t="shared" si="350"/>
        <v>152957.7845523982</v>
      </c>
      <c r="CV202" s="57">
        <f t="shared" si="350"/>
        <v>158969.78543984293</v>
      </c>
      <c r="CW202" s="57">
        <f t="shared" si="350"/>
        <v>165218.08783215348</v>
      </c>
      <c r="CX202" s="57">
        <f t="shared" si="350"/>
        <v>171711.9795525097</v>
      </c>
      <c r="CY202" s="57">
        <f t="shared" si="350"/>
        <v>178461.11348168852</v>
      </c>
      <c r="CZ202" s="57">
        <f t="shared" si="350"/>
        <v>185475.52190664035</v>
      </c>
      <c r="DA202" s="57">
        <f t="shared" si="350"/>
        <v>192765.63143303711</v>
      </c>
      <c r="DB202" s="57">
        <f t="shared" si="350"/>
        <v>200342.27848395807</v>
      </c>
      <c r="DC202" s="57">
        <f t="shared" si="350"/>
        <v>208216.72540774752</v>
      </c>
    </row>
    <row r="203" spans="5:107" s="12" customFormat="1" ht="12" customHeight="1">
      <c r="E203" s="1"/>
      <c r="F203" s="1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>
        <f t="shared" ref="CC203:DC203" si="351">IF($E$128=1,MIN(CC99,(CC99*$C$24+$C$10*$C$23)/($C$23+$C$24)),CC99)</f>
        <v>70747.568111798071</v>
      </c>
      <c r="CD203" s="57">
        <f t="shared" si="351"/>
        <v>73528.299040383077</v>
      </c>
      <c r="CE203" s="57">
        <f t="shared" si="351"/>
        <v>76418.326510228275</v>
      </c>
      <c r="CF203" s="57">
        <f t="shared" si="351"/>
        <v>79421.946418433421</v>
      </c>
      <c r="CG203" s="57">
        <f t="shared" si="351"/>
        <v>82543.62351219813</v>
      </c>
      <c r="CH203" s="57">
        <f t="shared" si="351"/>
        <v>85787.998025469482</v>
      </c>
      <c r="CI203" s="57">
        <f t="shared" si="351"/>
        <v>89159.89257644325</v>
      </c>
      <c r="CJ203" s="57">
        <f t="shared" si="351"/>
        <v>92664.319336170796</v>
      </c>
      <c r="CK203" s="57">
        <f t="shared" si="351"/>
        <v>96306.487478928451</v>
      </c>
      <c r="CL203" s="57">
        <f t="shared" si="351"/>
        <v>100091.81092542275</v>
      </c>
      <c r="CM203" s="57">
        <f t="shared" si="351"/>
        <v>104025.91639034248</v>
      </c>
      <c r="CN203" s="57">
        <f t="shared" si="351"/>
        <v>108114.65174621946</v>
      </c>
      <c r="CO203" s="57">
        <f t="shared" si="351"/>
        <v>112364.09471603052</v>
      </c>
      <c r="CP203" s="57">
        <f t="shared" si="351"/>
        <v>116780.56190746202</v>
      </c>
      <c r="CQ203" s="57">
        <f t="shared" si="351"/>
        <v>121370.6182022657</v>
      </c>
      <c r="CR203" s="57">
        <f t="shared" si="351"/>
        <v>126141.08651466337</v>
      </c>
      <c r="CS203" s="57">
        <f t="shared" si="351"/>
        <v>131099.05793330411</v>
      </c>
      <c r="CT203" s="57">
        <f t="shared" si="351"/>
        <v>136251.90226185301</v>
      </c>
      <c r="CU203" s="57">
        <f t="shared" si="351"/>
        <v>141607.27897387443</v>
      </c>
      <c r="CV203" s="57">
        <f t="shared" si="351"/>
        <v>147173.14859829983</v>
      </c>
      <c r="CW203" s="57">
        <f t="shared" si="351"/>
        <v>152957.7845523982</v>
      </c>
      <c r="CX203" s="57">
        <f t="shared" si="351"/>
        <v>158969.78543984293</v>
      </c>
      <c r="CY203" s="57">
        <f t="shared" si="351"/>
        <v>165218.08783215348</v>
      </c>
      <c r="CZ203" s="57">
        <f t="shared" si="351"/>
        <v>171711.9795525097</v>
      </c>
      <c r="DA203" s="57">
        <f t="shared" si="351"/>
        <v>178461.11348168852</v>
      </c>
      <c r="DB203" s="57">
        <f t="shared" si="351"/>
        <v>185475.52190664035</v>
      </c>
      <c r="DC203" s="57">
        <f t="shared" si="351"/>
        <v>192765.63143303711</v>
      </c>
    </row>
    <row r="204" spans="5:107" s="12" customFormat="1" ht="12" customHeight="1">
      <c r="E204" s="1"/>
      <c r="F204" s="1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>
        <f t="shared" ref="CD204:DC204" si="352">IF($E$128=1,MIN(CD100,(CD100*$C$24+$C$10*$C$23)/($C$23+$C$24)),CD100)</f>
        <v>68072.0002918135</v>
      </c>
      <c r="CE204" s="57">
        <f t="shared" si="352"/>
        <v>70747.568111798071</v>
      </c>
      <c r="CF204" s="57">
        <f t="shared" si="352"/>
        <v>73528.299040383077</v>
      </c>
      <c r="CG204" s="57">
        <f t="shared" si="352"/>
        <v>76418.326510228275</v>
      </c>
      <c r="CH204" s="57">
        <f t="shared" si="352"/>
        <v>79421.946418433407</v>
      </c>
      <c r="CI204" s="57">
        <f t="shared" si="352"/>
        <v>82543.62351219813</v>
      </c>
      <c r="CJ204" s="57">
        <f t="shared" si="352"/>
        <v>85787.998025469482</v>
      </c>
      <c r="CK204" s="57">
        <f t="shared" si="352"/>
        <v>89159.89257644325</v>
      </c>
      <c r="CL204" s="57">
        <f t="shared" si="352"/>
        <v>92664.319336170796</v>
      </c>
      <c r="CM204" s="57">
        <f t="shared" si="352"/>
        <v>96306.487478928451</v>
      </c>
      <c r="CN204" s="57">
        <f t="shared" si="352"/>
        <v>100091.81092542275</v>
      </c>
      <c r="CO204" s="57">
        <f t="shared" si="352"/>
        <v>104025.91639034248</v>
      </c>
      <c r="CP204" s="57">
        <f t="shared" si="352"/>
        <v>108114.65174621946</v>
      </c>
      <c r="CQ204" s="57">
        <f t="shared" si="352"/>
        <v>112364.09471603052</v>
      </c>
      <c r="CR204" s="57">
        <f t="shared" si="352"/>
        <v>116780.56190746202</v>
      </c>
      <c r="CS204" s="57">
        <f t="shared" si="352"/>
        <v>121370.6182022657</v>
      </c>
      <c r="CT204" s="57">
        <f t="shared" si="352"/>
        <v>126141.08651466337</v>
      </c>
      <c r="CU204" s="57">
        <f t="shared" si="352"/>
        <v>131099.05793330411</v>
      </c>
      <c r="CV204" s="57">
        <f t="shared" si="352"/>
        <v>136251.90226185301</v>
      </c>
      <c r="CW204" s="57">
        <f t="shared" si="352"/>
        <v>141607.27897387443</v>
      </c>
      <c r="CX204" s="57">
        <f t="shared" si="352"/>
        <v>147173.14859829983</v>
      </c>
      <c r="CY204" s="57">
        <f t="shared" si="352"/>
        <v>152957.7845523982</v>
      </c>
      <c r="CZ204" s="57">
        <f t="shared" si="352"/>
        <v>158969.78543984293</v>
      </c>
      <c r="DA204" s="57">
        <f t="shared" si="352"/>
        <v>165218.08783215348</v>
      </c>
      <c r="DB204" s="57">
        <f t="shared" si="352"/>
        <v>171711.9795525097</v>
      </c>
      <c r="DC204" s="57">
        <f t="shared" si="352"/>
        <v>178461.11348168852</v>
      </c>
    </row>
    <row r="205" spans="5:107" s="12" customFormat="1" ht="12" customHeight="1">
      <c r="E205" s="1"/>
      <c r="F205" s="1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>
        <f t="shared" ref="CE205:DC205" si="353">IF($E$128=1,MIN(CE101,(CE101*$C$24+$C$10*$C$23)/($C$23+$C$24)),CE101)</f>
        <v>65497.618468046137</v>
      </c>
      <c r="CF205" s="57">
        <f t="shared" si="353"/>
        <v>68072.0002918135</v>
      </c>
      <c r="CG205" s="57">
        <f t="shared" si="353"/>
        <v>70747.568111798071</v>
      </c>
      <c r="CH205" s="57">
        <f t="shared" si="353"/>
        <v>73528.299040383077</v>
      </c>
      <c r="CI205" s="57">
        <f t="shared" si="353"/>
        <v>76418.326510228275</v>
      </c>
      <c r="CJ205" s="57">
        <f t="shared" si="353"/>
        <v>79421.946418433392</v>
      </c>
      <c r="CK205" s="57">
        <f t="shared" si="353"/>
        <v>82543.62351219813</v>
      </c>
      <c r="CL205" s="57">
        <f t="shared" si="353"/>
        <v>85787.998025469482</v>
      </c>
      <c r="CM205" s="57">
        <f t="shared" si="353"/>
        <v>89159.89257644325</v>
      </c>
      <c r="CN205" s="57">
        <f t="shared" si="353"/>
        <v>92664.319336170796</v>
      </c>
      <c r="CO205" s="57">
        <f t="shared" si="353"/>
        <v>96306.487478928451</v>
      </c>
      <c r="CP205" s="57">
        <f t="shared" si="353"/>
        <v>100091.81092542275</v>
      </c>
      <c r="CQ205" s="57">
        <f t="shared" si="353"/>
        <v>104025.91639034248</v>
      </c>
      <c r="CR205" s="57">
        <f t="shared" si="353"/>
        <v>108114.65174621946</v>
      </c>
      <c r="CS205" s="57">
        <f t="shared" si="353"/>
        <v>112364.09471603052</v>
      </c>
      <c r="CT205" s="57">
        <f t="shared" si="353"/>
        <v>116780.56190746202</v>
      </c>
      <c r="CU205" s="57">
        <f t="shared" si="353"/>
        <v>121370.6182022657</v>
      </c>
      <c r="CV205" s="57">
        <f t="shared" si="353"/>
        <v>126141.08651466337</v>
      </c>
      <c r="CW205" s="57">
        <f t="shared" si="353"/>
        <v>131099.05793330411</v>
      </c>
      <c r="CX205" s="57">
        <f t="shared" si="353"/>
        <v>136251.90226185301</v>
      </c>
      <c r="CY205" s="57">
        <f t="shared" si="353"/>
        <v>141607.27897387443</v>
      </c>
      <c r="CZ205" s="57">
        <f t="shared" si="353"/>
        <v>147173.14859829983</v>
      </c>
      <c r="DA205" s="57">
        <f t="shared" si="353"/>
        <v>152957.7845523982</v>
      </c>
      <c r="DB205" s="57">
        <f t="shared" si="353"/>
        <v>158969.78543984293</v>
      </c>
      <c r="DC205" s="57">
        <f t="shared" si="353"/>
        <v>165218.08783215348</v>
      </c>
    </row>
    <row r="206" spans="5:107" s="12" customFormat="1" ht="12" customHeight="1">
      <c r="E206" s="1"/>
      <c r="F206" s="1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>
        <f t="shared" ref="CF206:DC206" si="354">IF($E$128=1,MIN(CF102,(CF102*$C$24+$C$10*$C$23)/($C$23+$C$24)),CF102)</f>
        <v>63020.59593658887</v>
      </c>
      <c r="CG206" s="57">
        <f t="shared" si="354"/>
        <v>65497.618468046137</v>
      </c>
      <c r="CH206" s="57">
        <f t="shared" si="354"/>
        <v>68072.0002918135</v>
      </c>
      <c r="CI206" s="57">
        <f t="shared" si="354"/>
        <v>70747.568111798071</v>
      </c>
      <c r="CJ206" s="57">
        <f t="shared" si="354"/>
        <v>73528.299040383077</v>
      </c>
      <c r="CK206" s="57">
        <f t="shared" si="354"/>
        <v>76418.326510228275</v>
      </c>
      <c r="CL206" s="57">
        <f t="shared" si="354"/>
        <v>79421.946418433377</v>
      </c>
      <c r="CM206" s="57">
        <f t="shared" si="354"/>
        <v>82543.62351219813</v>
      </c>
      <c r="CN206" s="57">
        <f t="shared" si="354"/>
        <v>85787.998025469482</v>
      </c>
      <c r="CO206" s="57">
        <f t="shared" si="354"/>
        <v>89159.89257644325</v>
      </c>
      <c r="CP206" s="57">
        <f t="shared" si="354"/>
        <v>92664.319336170796</v>
      </c>
      <c r="CQ206" s="57">
        <f t="shared" si="354"/>
        <v>96306.487478928451</v>
      </c>
      <c r="CR206" s="57">
        <f t="shared" si="354"/>
        <v>100091.81092542275</v>
      </c>
      <c r="CS206" s="57">
        <f t="shared" si="354"/>
        <v>104025.91639034248</v>
      </c>
      <c r="CT206" s="57">
        <f t="shared" si="354"/>
        <v>108114.65174621946</v>
      </c>
      <c r="CU206" s="57">
        <f t="shared" si="354"/>
        <v>112364.09471603052</v>
      </c>
      <c r="CV206" s="57">
        <f t="shared" si="354"/>
        <v>116780.56190746202</v>
      </c>
      <c r="CW206" s="57">
        <f t="shared" si="354"/>
        <v>121370.6182022657</v>
      </c>
      <c r="CX206" s="57">
        <f t="shared" si="354"/>
        <v>126141.08651466337</v>
      </c>
      <c r="CY206" s="57">
        <f t="shared" si="354"/>
        <v>131099.05793330411</v>
      </c>
      <c r="CZ206" s="57">
        <f t="shared" si="354"/>
        <v>136251.90226185301</v>
      </c>
      <c r="DA206" s="57">
        <f t="shared" si="354"/>
        <v>141607.27897387443</v>
      </c>
      <c r="DB206" s="57">
        <f t="shared" si="354"/>
        <v>147173.14859829983</v>
      </c>
      <c r="DC206" s="57">
        <f t="shared" si="354"/>
        <v>152957.7845523982</v>
      </c>
    </row>
    <row r="207" spans="5:107" s="12" customFormat="1" ht="12" customHeight="1">
      <c r="E207" s="1"/>
      <c r="F207" s="1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>
        <f t="shared" ref="CG207:DC207" si="355">IF($E$128=1,MIN(CG103,(CG103*$C$24+$C$10*$C$23)/($C$23+$C$24)),CG103)</f>
        <v>60637.250713785812</v>
      </c>
      <c r="CH207" s="57">
        <f t="shared" si="355"/>
        <v>63020.59593658887</v>
      </c>
      <c r="CI207" s="57">
        <f t="shared" si="355"/>
        <v>65497.618468046137</v>
      </c>
      <c r="CJ207" s="57">
        <f t="shared" si="355"/>
        <v>68072.0002918135</v>
      </c>
      <c r="CK207" s="57">
        <f t="shared" si="355"/>
        <v>70747.568111798071</v>
      </c>
      <c r="CL207" s="57">
        <f t="shared" si="355"/>
        <v>73528.299040383077</v>
      </c>
      <c r="CM207" s="57">
        <f t="shared" si="355"/>
        <v>76418.326510228275</v>
      </c>
      <c r="CN207" s="57">
        <f t="shared" si="355"/>
        <v>79421.946418433363</v>
      </c>
      <c r="CO207" s="57">
        <f t="shared" si="355"/>
        <v>82543.62351219813</v>
      </c>
      <c r="CP207" s="57">
        <f t="shared" si="355"/>
        <v>85787.998025469482</v>
      </c>
      <c r="CQ207" s="57">
        <f t="shared" si="355"/>
        <v>89159.89257644325</v>
      </c>
      <c r="CR207" s="57">
        <f t="shared" si="355"/>
        <v>92664.319336170796</v>
      </c>
      <c r="CS207" s="57">
        <f t="shared" si="355"/>
        <v>96306.487478928451</v>
      </c>
      <c r="CT207" s="57">
        <f t="shared" si="355"/>
        <v>100091.81092542275</v>
      </c>
      <c r="CU207" s="57">
        <f t="shared" si="355"/>
        <v>104025.91639034248</v>
      </c>
      <c r="CV207" s="57">
        <f t="shared" si="355"/>
        <v>108114.65174621946</v>
      </c>
      <c r="CW207" s="57">
        <f t="shared" si="355"/>
        <v>112364.09471603052</v>
      </c>
      <c r="CX207" s="57">
        <f t="shared" si="355"/>
        <v>116780.56190746202</v>
      </c>
      <c r="CY207" s="57">
        <f t="shared" si="355"/>
        <v>121370.6182022657</v>
      </c>
      <c r="CZ207" s="57">
        <f t="shared" si="355"/>
        <v>126141.08651466337</v>
      </c>
      <c r="DA207" s="57">
        <f t="shared" si="355"/>
        <v>131099.05793330411</v>
      </c>
      <c r="DB207" s="57">
        <f t="shared" si="355"/>
        <v>136251.90226185301</v>
      </c>
      <c r="DC207" s="57">
        <f t="shared" si="355"/>
        <v>141607.27897387443</v>
      </c>
    </row>
    <row r="208" spans="5:107" s="12" customFormat="1" ht="12" customHeight="1">
      <c r="E208" s="1"/>
      <c r="F208" s="1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>
        <f t="shared" ref="CH208:DC208" si="356">IF($E$128=1,MIN(CH104,(CH104*$C$24+$C$10*$C$23)/($C$23+$C$24)),CH104)</f>
        <v>58344.040063127613</v>
      </c>
      <c r="CI208" s="57">
        <f t="shared" si="356"/>
        <v>60637.250713785805</v>
      </c>
      <c r="CJ208" s="57">
        <f t="shared" si="356"/>
        <v>63020.59593658887</v>
      </c>
      <c r="CK208" s="57">
        <f t="shared" si="356"/>
        <v>65497.618468046137</v>
      </c>
      <c r="CL208" s="57">
        <f t="shared" si="356"/>
        <v>68072.0002918135</v>
      </c>
      <c r="CM208" s="57">
        <f t="shared" si="356"/>
        <v>70747.568111798071</v>
      </c>
      <c r="CN208" s="57">
        <f t="shared" si="356"/>
        <v>73528.299040383077</v>
      </c>
      <c r="CO208" s="57">
        <f t="shared" si="356"/>
        <v>76418.326510228275</v>
      </c>
      <c r="CP208" s="57">
        <f t="shared" si="356"/>
        <v>79421.946418433348</v>
      </c>
      <c r="CQ208" s="57">
        <f t="shared" si="356"/>
        <v>82543.62351219813</v>
      </c>
      <c r="CR208" s="57">
        <f t="shared" si="356"/>
        <v>85787.998025469482</v>
      </c>
      <c r="CS208" s="57">
        <f t="shared" si="356"/>
        <v>89159.89257644325</v>
      </c>
      <c r="CT208" s="57">
        <f t="shared" si="356"/>
        <v>92664.319336170796</v>
      </c>
      <c r="CU208" s="57">
        <f t="shared" si="356"/>
        <v>96306.487478928451</v>
      </c>
      <c r="CV208" s="57">
        <f t="shared" si="356"/>
        <v>100091.81092542275</v>
      </c>
      <c r="CW208" s="57">
        <f t="shared" si="356"/>
        <v>104025.91639034248</v>
      </c>
      <c r="CX208" s="57">
        <f t="shared" si="356"/>
        <v>108114.65174621946</v>
      </c>
      <c r="CY208" s="57">
        <f t="shared" si="356"/>
        <v>112364.09471603052</v>
      </c>
      <c r="CZ208" s="57">
        <f t="shared" si="356"/>
        <v>116780.56190746202</v>
      </c>
      <c r="DA208" s="57">
        <f t="shared" si="356"/>
        <v>121370.6182022657</v>
      </c>
      <c r="DB208" s="57">
        <f t="shared" si="356"/>
        <v>126141.08651466337</v>
      </c>
      <c r="DC208" s="57">
        <f t="shared" si="356"/>
        <v>131099.05793330411</v>
      </c>
    </row>
    <row r="209" spans="2:109" ht="12" customHeight="1">
      <c r="B209" s="12"/>
      <c r="C209" s="12"/>
      <c r="D209" s="12"/>
      <c r="E209" s="1"/>
      <c r="F209" s="1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>
        <f t="shared" ref="CI209:DC209" si="357">IF($E$128=1,MIN(CI105,(CI105*$C$24+$C$10*$C$23)/($C$23+$C$24)),CI105)</f>
        <v>56137.555229131423</v>
      </c>
      <c r="CJ209" s="57">
        <f t="shared" si="357"/>
        <v>58344.040063127613</v>
      </c>
      <c r="CK209" s="57">
        <f t="shared" si="357"/>
        <v>60637.250713785797</v>
      </c>
      <c r="CL209" s="57">
        <f t="shared" si="357"/>
        <v>63020.59593658887</v>
      </c>
      <c r="CM209" s="57">
        <f t="shared" si="357"/>
        <v>65497.618468046137</v>
      </c>
      <c r="CN209" s="57">
        <f t="shared" si="357"/>
        <v>68072.0002918135</v>
      </c>
      <c r="CO209" s="57">
        <f t="shared" si="357"/>
        <v>70747.568111798071</v>
      </c>
      <c r="CP209" s="57">
        <f t="shared" si="357"/>
        <v>73528.299040383077</v>
      </c>
      <c r="CQ209" s="57">
        <f t="shared" si="357"/>
        <v>76418.326510228275</v>
      </c>
      <c r="CR209" s="57">
        <f t="shared" si="357"/>
        <v>79421.946418433348</v>
      </c>
      <c r="CS209" s="57">
        <f t="shared" si="357"/>
        <v>82543.62351219813</v>
      </c>
      <c r="CT209" s="57">
        <f t="shared" si="357"/>
        <v>85787.998025469482</v>
      </c>
      <c r="CU209" s="57">
        <f t="shared" si="357"/>
        <v>89159.89257644325</v>
      </c>
      <c r="CV209" s="57">
        <f t="shared" si="357"/>
        <v>92664.319336170796</v>
      </c>
      <c r="CW209" s="57">
        <f t="shared" si="357"/>
        <v>96306.487478928451</v>
      </c>
      <c r="CX209" s="57">
        <f t="shared" si="357"/>
        <v>100091.81092542275</v>
      </c>
      <c r="CY209" s="57">
        <f t="shared" si="357"/>
        <v>104025.91639034248</v>
      </c>
      <c r="CZ209" s="57">
        <f t="shared" si="357"/>
        <v>108114.65174621946</v>
      </c>
      <c r="DA209" s="57">
        <f t="shared" si="357"/>
        <v>112364.09471603052</v>
      </c>
      <c r="DB209" s="57">
        <f t="shared" si="357"/>
        <v>116780.56190746202</v>
      </c>
      <c r="DC209" s="57">
        <f t="shared" si="357"/>
        <v>121370.6182022657</v>
      </c>
      <c r="DD209" s="12"/>
      <c r="DE209" s="12"/>
    </row>
    <row r="210" spans="2:109" ht="12" customHeight="1">
      <c r="B210" s="12"/>
      <c r="C210" s="12"/>
      <c r="D210" s="12"/>
      <c r="E210" s="1"/>
      <c r="F210" s="1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>
        <f t="shared" ref="CJ210:DC210" si="358">IF($E$128=1,MIN(CJ106,(CJ106*$C$24+$C$10*$C$23)/($C$23+$C$24)),CJ106)</f>
        <v>54014.516370377736</v>
      </c>
      <c r="CK210" s="57">
        <f t="shared" si="358"/>
        <v>56137.555229131423</v>
      </c>
      <c r="CL210" s="57">
        <f t="shared" si="358"/>
        <v>58344.040063127613</v>
      </c>
      <c r="CM210" s="57">
        <f t="shared" si="358"/>
        <v>60637.250713785797</v>
      </c>
      <c r="CN210" s="57">
        <f t="shared" si="358"/>
        <v>63020.59593658887</v>
      </c>
      <c r="CO210" s="57">
        <f t="shared" si="358"/>
        <v>65497.618468046137</v>
      </c>
      <c r="CP210" s="57">
        <f t="shared" si="358"/>
        <v>68072.0002918135</v>
      </c>
      <c r="CQ210" s="57">
        <f t="shared" si="358"/>
        <v>70747.568111798071</v>
      </c>
      <c r="CR210" s="57">
        <f t="shared" si="358"/>
        <v>73528.299040383077</v>
      </c>
      <c r="CS210" s="57">
        <f t="shared" si="358"/>
        <v>76418.326510228275</v>
      </c>
      <c r="CT210" s="57">
        <f t="shared" si="358"/>
        <v>79421.946418433348</v>
      </c>
      <c r="CU210" s="57">
        <f t="shared" si="358"/>
        <v>82543.62351219813</v>
      </c>
      <c r="CV210" s="57">
        <f t="shared" si="358"/>
        <v>85787.998025469482</v>
      </c>
      <c r="CW210" s="57">
        <f t="shared" si="358"/>
        <v>89159.89257644325</v>
      </c>
      <c r="CX210" s="57">
        <f t="shared" si="358"/>
        <v>92664.319336170796</v>
      </c>
      <c r="CY210" s="57">
        <f t="shared" si="358"/>
        <v>96306.487478928451</v>
      </c>
      <c r="CZ210" s="57">
        <f t="shared" si="358"/>
        <v>100091.81092542275</v>
      </c>
      <c r="DA210" s="57">
        <f t="shared" si="358"/>
        <v>104025.91639034248</v>
      </c>
      <c r="DB210" s="57">
        <f t="shared" si="358"/>
        <v>108114.65174621946</v>
      </c>
      <c r="DC210" s="57">
        <f t="shared" si="358"/>
        <v>112364.09471603052</v>
      </c>
      <c r="DD210" s="12"/>
      <c r="DE210" s="12"/>
    </row>
    <row r="211" spans="2:109" ht="12" customHeight="1">
      <c r="B211" s="12"/>
      <c r="C211" s="12"/>
      <c r="D211" s="12"/>
      <c r="E211" s="1"/>
      <c r="F211" s="1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>
        <f t="shared" ref="CK211:DC211" si="359">IF($E$128=1,MIN(CK107,(CK107*$C$24+$C$10*$C$23)/($C$23+$C$24)),CK107)</f>
        <v>51971.767684172191</v>
      </c>
      <c r="CL211" s="57">
        <f t="shared" si="359"/>
        <v>54014.516370377736</v>
      </c>
      <c r="CM211" s="57">
        <f t="shared" si="359"/>
        <v>56137.555229131423</v>
      </c>
      <c r="CN211" s="57">
        <f t="shared" si="359"/>
        <v>58344.040063127613</v>
      </c>
      <c r="CO211" s="57">
        <f t="shared" si="359"/>
        <v>60637.250713785797</v>
      </c>
      <c r="CP211" s="57">
        <f t="shared" si="359"/>
        <v>63020.59593658887</v>
      </c>
      <c r="CQ211" s="57">
        <f t="shared" si="359"/>
        <v>65497.618468046137</v>
      </c>
      <c r="CR211" s="57">
        <f t="shared" si="359"/>
        <v>68072.0002918135</v>
      </c>
      <c r="CS211" s="57">
        <f t="shared" si="359"/>
        <v>70747.568111798071</v>
      </c>
      <c r="CT211" s="57">
        <f t="shared" si="359"/>
        <v>73528.299040383077</v>
      </c>
      <c r="CU211" s="57">
        <f t="shared" si="359"/>
        <v>76418.326510228275</v>
      </c>
      <c r="CV211" s="57">
        <f t="shared" si="359"/>
        <v>79421.946418433348</v>
      </c>
      <c r="CW211" s="57">
        <f t="shared" si="359"/>
        <v>82543.62351219813</v>
      </c>
      <c r="CX211" s="57">
        <f t="shared" si="359"/>
        <v>85787.998025469482</v>
      </c>
      <c r="CY211" s="57">
        <f t="shared" si="359"/>
        <v>89159.89257644325</v>
      </c>
      <c r="CZ211" s="57">
        <f t="shared" si="359"/>
        <v>92664.319336170796</v>
      </c>
      <c r="DA211" s="57">
        <f t="shared" si="359"/>
        <v>96306.487478928451</v>
      </c>
      <c r="DB211" s="57">
        <f t="shared" si="359"/>
        <v>100091.81092542275</v>
      </c>
      <c r="DC211" s="57">
        <f t="shared" si="359"/>
        <v>104025.91639034248</v>
      </c>
      <c r="DD211" s="12"/>
      <c r="DE211" s="12"/>
    </row>
    <row r="212" spans="2:109" ht="12" customHeight="1">
      <c r="B212" s="12"/>
      <c r="C212" s="12"/>
      <c r="D212" s="12"/>
      <c r="E212" s="1"/>
      <c r="F212" s="1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>
        <f t="shared" ref="CL212:DC212" si="360">IF($E$128=1,MIN(CL108,(CL108*$C$24+$C$10*$C$23)/($C$23+$C$24)),CL108)</f>
        <v>50006.272715585474</v>
      </c>
      <c r="CM212" s="57">
        <f t="shared" si="360"/>
        <v>51971.767684172184</v>
      </c>
      <c r="CN212" s="57">
        <f t="shared" si="360"/>
        <v>54014.516370377736</v>
      </c>
      <c r="CO212" s="57">
        <f t="shared" si="360"/>
        <v>56137.555229131423</v>
      </c>
      <c r="CP212" s="57">
        <f t="shared" si="360"/>
        <v>58344.040063127613</v>
      </c>
      <c r="CQ212" s="57">
        <f t="shared" si="360"/>
        <v>60637.250713785797</v>
      </c>
      <c r="CR212" s="57">
        <f t="shared" si="360"/>
        <v>63020.59593658887</v>
      </c>
      <c r="CS212" s="57">
        <f t="shared" si="360"/>
        <v>65497.618468046137</v>
      </c>
      <c r="CT212" s="57">
        <f t="shared" si="360"/>
        <v>68072.0002918135</v>
      </c>
      <c r="CU212" s="57">
        <f t="shared" si="360"/>
        <v>70747.568111798071</v>
      </c>
      <c r="CV212" s="57">
        <f t="shared" si="360"/>
        <v>73528.299040383077</v>
      </c>
      <c r="CW212" s="57">
        <f t="shared" si="360"/>
        <v>76418.326510228275</v>
      </c>
      <c r="CX212" s="57">
        <f t="shared" si="360"/>
        <v>79421.946418433348</v>
      </c>
      <c r="CY212" s="57">
        <f t="shared" si="360"/>
        <v>82543.62351219813</v>
      </c>
      <c r="CZ212" s="57">
        <f t="shared" si="360"/>
        <v>85787.998025469482</v>
      </c>
      <c r="DA212" s="57">
        <f t="shared" si="360"/>
        <v>89159.89257644325</v>
      </c>
      <c r="DB212" s="57">
        <f t="shared" si="360"/>
        <v>92664.319336170796</v>
      </c>
      <c r="DC212" s="57">
        <f t="shared" si="360"/>
        <v>96306.487478928451</v>
      </c>
      <c r="DD212" s="12"/>
      <c r="DE212" s="12"/>
    </row>
    <row r="213" spans="2:109" ht="12" customHeight="1">
      <c r="B213" s="12"/>
      <c r="C213" s="12"/>
      <c r="D213" s="12"/>
      <c r="E213" s="1"/>
      <c r="F213" s="1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>
        <f t="shared" ref="CM213:DC213" si="361">IF($E$128=1,MIN(CM109,(CM109*$C$24+$C$10*$C$23)/($C$23+$C$24)),CM109)</f>
        <v>48115.109843898288</v>
      </c>
      <c r="CN213" s="57">
        <f t="shared" si="361"/>
        <v>50006.272715585474</v>
      </c>
      <c r="CO213" s="57">
        <f t="shared" si="361"/>
        <v>51971.767684172184</v>
      </c>
      <c r="CP213" s="57">
        <f t="shared" si="361"/>
        <v>54014.516370377736</v>
      </c>
      <c r="CQ213" s="57">
        <f t="shared" si="361"/>
        <v>56137.555229131423</v>
      </c>
      <c r="CR213" s="57">
        <f t="shared" si="361"/>
        <v>58344.040063127613</v>
      </c>
      <c r="CS213" s="57">
        <f t="shared" si="361"/>
        <v>60637.250713785797</v>
      </c>
      <c r="CT213" s="57">
        <f t="shared" si="361"/>
        <v>63020.59593658887</v>
      </c>
      <c r="CU213" s="57">
        <f t="shared" si="361"/>
        <v>65497.618468046137</v>
      </c>
      <c r="CV213" s="57">
        <f t="shared" si="361"/>
        <v>68072.0002918135</v>
      </c>
      <c r="CW213" s="57">
        <f t="shared" si="361"/>
        <v>70747.568111798071</v>
      </c>
      <c r="CX213" s="57">
        <f t="shared" si="361"/>
        <v>73528.299040383077</v>
      </c>
      <c r="CY213" s="57">
        <f t="shared" si="361"/>
        <v>76418.326510228275</v>
      </c>
      <c r="CZ213" s="57">
        <f t="shared" si="361"/>
        <v>79421.946418433348</v>
      </c>
      <c r="DA213" s="57">
        <f t="shared" si="361"/>
        <v>82543.62351219813</v>
      </c>
      <c r="DB213" s="57">
        <f t="shared" si="361"/>
        <v>85787.998025469482</v>
      </c>
      <c r="DC213" s="57">
        <f t="shared" si="361"/>
        <v>89159.89257644325</v>
      </c>
      <c r="DD213" s="12"/>
      <c r="DE213" s="12"/>
    </row>
    <row r="214" spans="2:109" ht="12" customHeight="1">
      <c r="B214" s="12"/>
      <c r="C214" s="12"/>
      <c r="D214" s="12"/>
      <c r="E214" s="1"/>
      <c r="F214" s="1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>
        <f t="shared" ref="CN214:DC214" si="362">IF($E$128=1,MIN(CN110,(CN110*$C$24+$C$10*$C$23)/($C$23+$C$24)),CN110)</f>
        <v>46295.46793974231</v>
      </c>
      <c r="CO214" s="57">
        <f t="shared" si="362"/>
        <v>48115.109843898288</v>
      </c>
      <c r="CP214" s="57">
        <f t="shared" si="362"/>
        <v>50006.272715585474</v>
      </c>
      <c r="CQ214" s="57">
        <f t="shared" si="362"/>
        <v>51971.767684172184</v>
      </c>
      <c r="CR214" s="57">
        <f t="shared" si="362"/>
        <v>54014.516370377736</v>
      </c>
      <c r="CS214" s="57">
        <f t="shared" si="362"/>
        <v>56137.555229131423</v>
      </c>
      <c r="CT214" s="57">
        <f t="shared" si="362"/>
        <v>58344.040063127613</v>
      </c>
      <c r="CU214" s="57">
        <f t="shared" si="362"/>
        <v>60637.250713785797</v>
      </c>
      <c r="CV214" s="57">
        <f t="shared" si="362"/>
        <v>63020.59593658887</v>
      </c>
      <c r="CW214" s="57">
        <f t="shared" si="362"/>
        <v>65497.618468046137</v>
      </c>
      <c r="CX214" s="57">
        <f t="shared" si="362"/>
        <v>68072.0002918135</v>
      </c>
      <c r="CY214" s="57">
        <f t="shared" si="362"/>
        <v>70747.568111798071</v>
      </c>
      <c r="CZ214" s="57">
        <f t="shared" si="362"/>
        <v>73528.299040383077</v>
      </c>
      <c r="DA214" s="57">
        <f t="shared" si="362"/>
        <v>76418.326510228275</v>
      </c>
      <c r="DB214" s="57">
        <f t="shared" si="362"/>
        <v>79421.946418433348</v>
      </c>
      <c r="DC214" s="57">
        <f t="shared" si="362"/>
        <v>82543.62351219813</v>
      </c>
      <c r="DD214" s="12"/>
      <c r="DE214" s="12"/>
    </row>
    <row r="215" spans="2:109" ht="12" customHeight="1">
      <c r="B215" s="12"/>
      <c r="C215" s="12"/>
      <c r="D215" s="12"/>
      <c r="E215" s="1"/>
      <c r="F215" s="1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>
        <f t="shared" ref="CO215:DC215" si="363">IF($E$128=1,MIN(CO111,(CO111*$C$24+$C$10*$C$23)/($C$23+$C$24)),CO111)</f>
        <v>44544.6421864816</v>
      </c>
      <c r="CP215" s="57">
        <f t="shared" si="363"/>
        <v>46295.46793974231</v>
      </c>
      <c r="CQ215" s="57">
        <f t="shared" si="363"/>
        <v>48115.109843898288</v>
      </c>
      <c r="CR215" s="57">
        <f t="shared" si="363"/>
        <v>50006.272715585474</v>
      </c>
      <c r="CS215" s="57">
        <f t="shared" si="363"/>
        <v>51971.767684172184</v>
      </c>
      <c r="CT215" s="57">
        <f t="shared" si="363"/>
        <v>54014.516370377736</v>
      </c>
      <c r="CU215" s="57">
        <f t="shared" si="363"/>
        <v>56137.555229131423</v>
      </c>
      <c r="CV215" s="57">
        <f t="shared" si="363"/>
        <v>58344.040063127613</v>
      </c>
      <c r="CW215" s="57">
        <f t="shared" si="363"/>
        <v>60637.250713785797</v>
      </c>
      <c r="CX215" s="57">
        <f t="shared" si="363"/>
        <v>63020.59593658887</v>
      </c>
      <c r="CY215" s="57">
        <f t="shared" si="363"/>
        <v>65497.618468046137</v>
      </c>
      <c r="CZ215" s="57">
        <f t="shared" si="363"/>
        <v>68072.0002918135</v>
      </c>
      <c r="DA215" s="57">
        <f t="shared" si="363"/>
        <v>70747.568111798071</v>
      </c>
      <c r="DB215" s="57">
        <f t="shared" si="363"/>
        <v>73528.299040383077</v>
      </c>
      <c r="DC215" s="57">
        <f t="shared" si="363"/>
        <v>76418.326510228275</v>
      </c>
      <c r="DD215" s="12"/>
      <c r="DE215" s="12"/>
    </row>
    <row r="216" spans="2:109" ht="12" customHeight="1">
      <c r="B216" s="12"/>
      <c r="C216" s="12"/>
      <c r="D216" s="12"/>
      <c r="E216" s="1"/>
      <c r="F216" s="1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>
        <f t="shared" ref="CP216:DC216" si="364">IF($E$128=1,MIN(CP112,(CP112*$C$24+$C$10*$C$23)/($C$23+$C$24)),CP112)</f>
        <v>42860.030059623175</v>
      </c>
      <c r="CQ216" s="57">
        <f t="shared" si="364"/>
        <v>44544.642186481593</v>
      </c>
      <c r="CR216" s="57">
        <f t="shared" si="364"/>
        <v>46295.46793974231</v>
      </c>
      <c r="CS216" s="57">
        <f t="shared" si="364"/>
        <v>48115.109843898288</v>
      </c>
      <c r="CT216" s="57">
        <f t="shared" si="364"/>
        <v>50006.272715585474</v>
      </c>
      <c r="CU216" s="57">
        <f t="shared" si="364"/>
        <v>51971.767684172184</v>
      </c>
      <c r="CV216" s="57">
        <f t="shared" si="364"/>
        <v>54014.516370377736</v>
      </c>
      <c r="CW216" s="57">
        <f t="shared" si="364"/>
        <v>56137.555229131423</v>
      </c>
      <c r="CX216" s="57">
        <f t="shared" si="364"/>
        <v>58344.040063127613</v>
      </c>
      <c r="CY216" s="57">
        <f t="shared" si="364"/>
        <v>60637.250713785797</v>
      </c>
      <c r="CZ216" s="57">
        <f t="shared" si="364"/>
        <v>63020.59593658887</v>
      </c>
      <c r="DA216" s="57">
        <f t="shared" si="364"/>
        <v>65497.618468046137</v>
      </c>
      <c r="DB216" s="57">
        <f t="shared" si="364"/>
        <v>68072.0002918135</v>
      </c>
      <c r="DC216" s="57">
        <f t="shared" si="364"/>
        <v>70747.568111798071</v>
      </c>
      <c r="DD216" s="12"/>
      <c r="DE216" s="12"/>
    </row>
    <row r="217" spans="2:109" ht="12" customHeight="1">
      <c r="B217" s="12"/>
      <c r="C217" s="12"/>
      <c r="D217" s="12"/>
      <c r="E217" s="1"/>
      <c r="F217" s="1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>
        <f t="shared" ref="CQ217:DC217" si="365">IF($E$128=1,MIN(CQ113,(CQ113*$C$24+$C$10*$C$23)/($C$23+$C$24)),CQ113)</f>
        <v>41239.127458280251</v>
      </c>
      <c r="CR217" s="57">
        <f t="shared" si="365"/>
        <v>42860.030059623175</v>
      </c>
      <c r="CS217" s="57">
        <f t="shared" si="365"/>
        <v>44544.642186481586</v>
      </c>
      <c r="CT217" s="57">
        <f t="shared" si="365"/>
        <v>46295.46793974231</v>
      </c>
      <c r="CU217" s="57">
        <f t="shared" si="365"/>
        <v>48115.109843898288</v>
      </c>
      <c r="CV217" s="57">
        <f t="shared" si="365"/>
        <v>50006.272715585474</v>
      </c>
      <c r="CW217" s="57">
        <f t="shared" si="365"/>
        <v>51971.767684172184</v>
      </c>
      <c r="CX217" s="57">
        <f t="shared" si="365"/>
        <v>54014.516370377736</v>
      </c>
      <c r="CY217" s="57">
        <f t="shared" si="365"/>
        <v>56137.555229131423</v>
      </c>
      <c r="CZ217" s="57">
        <f t="shared" si="365"/>
        <v>58344.040063127613</v>
      </c>
      <c r="DA217" s="57">
        <f t="shared" si="365"/>
        <v>60637.250713785797</v>
      </c>
      <c r="DB217" s="57">
        <f t="shared" si="365"/>
        <v>63020.59593658887</v>
      </c>
      <c r="DC217" s="57">
        <f t="shared" si="365"/>
        <v>65497.618468046137</v>
      </c>
      <c r="DD217" s="12"/>
      <c r="DE217" s="12"/>
    </row>
    <row r="218" spans="2:109" ht="12" customHeight="1">
      <c r="D218" s="12"/>
      <c r="E218" s="1"/>
      <c r="F218" s="1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>
        <f t="shared" ref="CR218:DC218" si="366">IF($E$128=1,MIN(CR114,(CR114*$C$24+$C$10*$C$23)/($C$23+$C$24)),CR114)</f>
        <v>39679.52498293783</v>
      </c>
      <c r="CS218" s="57">
        <f t="shared" si="366"/>
        <v>41239.127458280251</v>
      </c>
      <c r="CT218" s="57">
        <f t="shared" si="366"/>
        <v>42860.030059623175</v>
      </c>
      <c r="CU218" s="57">
        <f t="shared" si="366"/>
        <v>44544.642186481578</v>
      </c>
      <c r="CV218" s="57">
        <f t="shared" si="366"/>
        <v>46295.46793974231</v>
      </c>
      <c r="CW218" s="57">
        <f t="shared" si="366"/>
        <v>48115.109843898288</v>
      </c>
      <c r="CX218" s="57">
        <f t="shared" si="366"/>
        <v>50006.272715585474</v>
      </c>
      <c r="CY218" s="57">
        <f t="shared" si="366"/>
        <v>51971.767684172184</v>
      </c>
      <c r="CZ218" s="57">
        <f t="shared" si="366"/>
        <v>54014.516370377736</v>
      </c>
      <c r="DA218" s="57">
        <f t="shared" si="366"/>
        <v>56137.555229131423</v>
      </c>
      <c r="DB218" s="57">
        <f t="shared" si="366"/>
        <v>58344.040063127613</v>
      </c>
      <c r="DC218" s="57">
        <f t="shared" si="366"/>
        <v>60637.250713785797</v>
      </c>
      <c r="DD218" s="12"/>
      <c r="DE218" s="12"/>
    </row>
    <row r="219" spans="2:109" ht="12" customHeight="1">
      <c r="B219" s="12"/>
      <c r="C219" s="12"/>
      <c r="D219" s="12"/>
      <c r="E219" s="1"/>
      <c r="F219" s="1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>
        <f t="shared" ref="CS219:DC219" si="367">IF($E$128=1,MIN(CS115,(CS115*$C$24+$C$10*$C$23)/($C$23+$C$24)),CS115)</f>
        <v>38178.904353987644</v>
      </c>
      <c r="CT219" s="57">
        <f t="shared" si="367"/>
        <v>39679.52498293783</v>
      </c>
      <c r="CU219" s="57">
        <f t="shared" si="367"/>
        <v>41239.127458280251</v>
      </c>
      <c r="CV219" s="57">
        <f t="shared" si="367"/>
        <v>42860.030059623175</v>
      </c>
      <c r="CW219" s="57">
        <f t="shared" si="367"/>
        <v>44544.642186481578</v>
      </c>
      <c r="CX219" s="57">
        <f t="shared" si="367"/>
        <v>46295.46793974231</v>
      </c>
      <c r="CY219" s="57">
        <f t="shared" si="367"/>
        <v>48115.109843898288</v>
      </c>
      <c r="CZ219" s="57">
        <f t="shared" si="367"/>
        <v>50006.272715585474</v>
      </c>
      <c r="DA219" s="57">
        <f t="shared" si="367"/>
        <v>51971.767684172184</v>
      </c>
      <c r="DB219" s="57">
        <f t="shared" si="367"/>
        <v>54014.516370377736</v>
      </c>
      <c r="DC219" s="57">
        <f t="shared" si="367"/>
        <v>56137.555229131423</v>
      </c>
      <c r="DD219" s="12"/>
      <c r="DE219" s="12"/>
    </row>
    <row r="220" spans="2:109" ht="12" customHeight="1">
      <c r="B220" s="12"/>
      <c r="C220" s="12"/>
      <c r="D220" s="12"/>
      <c r="E220" s="1"/>
      <c r="F220" s="1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>
        <f t="shared" ref="CT220:DC220" si="368">IF($E$128=1,MIN(CT116,(CT116*$C$24+$C$10*$C$23)/($C$23+$C$24)),CT116)</f>
        <v>36735.034965708794</v>
      </c>
      <c r="CU220" s="57">
        <f t="shared" si="368"/>
        <v>38178.904353987637</v>
      </c>
      <c r="CV220" s="57">
        <f t="shared" si="368"/>
        <v>39679.52498293783</v>
      </c>
      <c r="CW220" s="57">
        <f t="shared" si="368"/>
        <v>41239.127458280251</v>
      </c>
      <c r="CX220" s="57">
        <f t="shared" si="368"/>
        <v>42860.030059623175</v>
      </c>
      <c r="CY220" s="57">
        <f t="shared" si="368"/>
        <v>44544.642186481578</v>
      </c>
      <c r="CZ220" s="57">
        <f t="shared" si="368"/>
        <v>46295.46793974231</v>
      </c>
      <c r="DA220" s="57">
        <f t="shared" si="368"/>
        <v>48115.109843898288</v>
      </c>
      <c r="DB220" s="57">
        <f t="shared" si="368"/>
        <v>50006.272715585474</v>
      </c>
      <c r="DC220" s="57">
        <f t="shared" si="368"/>
        <v>51971.767684172184</v>
      </c>
      <c r="DD220" s="12"/>
      <c r="DE220" s="12"/>
    </row>
    <row r="221" spans="2:109" ht="12" customHeight="1">
      <c r="B221" s="12"/>
      <c r="C221" s="12"/>
      <c r="D221" s="12"/>
      <c r="E221" s="1"/>
      <c r="F221" s="1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>
        <f t="shared" ref="CU221:DC221" si="369">IF($E$128=1,MIN(CU117,(CU117*$C$24+$C$10*$C$23)/($C$23+$C$24)),CU117)</f>
        <v>35345.770570571687</v>
      </c>
      <c r="CV221" s="57">
        <f t="shared" si="369"/>
        <v>36735.034965708794</v>
      </c>
      <c r="CW221" s="57">
        <f t="shared" si="369"/>
        <v>38178.904353987629</v>
      </c>
      <c r="CX221" s="57">
        <f t="shared" si="369"/>
        <v>39679.52498293783</v>
      </c>
      <c r="CY221" s="57">
        <f t="shared" si="369"/>
        <v>41239.127458280251</v>
      </c>
      <c r="CZ221" s="57">
        <f t="shared" si="369"/>
        <v>42860.030059623175</v>
      </c>
      <c r="DA221" s="57">
        <f t="shared" si="369"/>
        <v>44544.642186481578</v>
      </c>
      <c r="DB221" s="57">
        <f t="shared" si="369"/>
        <v>46295.46793974231</v>
      </c>
      <c r="DC221" s="57">
        <f t="shared" si="369"/>
        <v>48115.109843898288</v>
      </c>
      <c r="DD221" s="12"/>
      <c r="DE221" s="12"/>
    </row>
    <row r="222" spans="2:109" ht="12" customHeight="1">
      <c r="B222" s="12"/>
      <c r="C222" s="12"/>
      <c r="D222" s="12"/>
      <c r="E222" s="1"/>
      <c r="F222" s="1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>
        <f t="shared" ref="CV222:DC222" si="370">IF($E$128=1,MIN(CV118,(CV118*$C$24+$C$10*$C$23)/($C$23+$C$24)),CV118)</f>
        <v>34009.046088936695</v>
      </c>
      <c r="CW222" s="57">
        <f t="shared" si="370"/>
        <v>35345.770570571687</v>
      </c>
      <c r="CX222" s="57">
        <f t="shared" si="370"/>
        <v>36735.034965708794</v>
      </c>
      <c r="CY222" s="57">
        <f t="shared" si="370"/>
        <v>38178.904353987622</v>
      </c>
      <c r="CZ222" s="57">
        <f t="shared" si="370"/>
        <v>39679.52498293783</v>
      </c>
      <c r="DA222" s="57">
        <f t="shared" si="370"/>
        <v>41239.127458280251</v>
      </c>
      <c r="DB222" s="57">
        <f t="shared" si="370"/>
        <v>42860.030059623175</v>
      </c>
      <c r="DC222" s="57">
        <f t="shared" si="370"/>
        <v>44544.642186481578</v>
      </c>
      <c r="DD222" s="12"/>
      <c r="DE222" s="12"/>
    </row>
    <row r="223" spans="2:109" ht="12" customHeight="1">
      <c r="B223" s="12"/>
      <c r="C223" s="12"/>
      <c r="D223" s="12"/>
      <c r="E223" s="1"/>
      <c r="F223" s="1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>
        <f t="shared" ref="CW223:DC223" si="371">IF($E$128=1,MIN(CW119,(CW119*$C$24+$C$10*$C$23)/($C$23+$C$24)),CW119)</f>
        <v>32722.874539405271</v>
      </c>
      <c r="CX223" s="57">
        <f t="shared" si="371"/>
        <v>34009.046088936688</v>
      </c>
      <c r="CY223" s="57">
        <f t="shared" si="371"/>
        <v>35345.770570571687</v>
      </c>
      <c r="CZ223" s="57">
        <f t="shared" si="371"/>
        <v>36735.034965708794</v>
      </c>
      <c r="DA223" s="57">
        <f t="shared" si="371"/>
        <v>38178.904353987622</v>
      </c>
      <c r="DB223" s="57">
        <f t="shared" si="371"/>
        <v>39679.52498293783</v>
      </c>
      <c r="DC223" s="57">
        <f t="shared" si="371"/>
        <v>41239.127458280251</v>
      </c>
      <c r="DD223" s="12"/>
      <c r="DE223" s="12"/>
    </row>
    <row r="224" spans="2:109" ht="12" customHeight="1">
      <c r="B224" s="12"/>
      <c r="C224" s="12"/>
      <c r="D224" s="12"/>
      <c r="E224" s="1"/>
      <c r="F224" s="1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>
        <f t="shared" ref="CX224:DC224" si="372">IF($E$128=1,MIN(CX120,(CX120*$C$24+$C$10*$C$23)/($C$23+$C$24)),CX120)</f>
        <v>31485.344085260589</v>
      </c>
      <c r="CY224" s="57">
        <f t="shared" si="372"/>
        <v>32722.874539405271</v>
      </c>
      <c r="CZ224" s="57">
        <f t="shared" si="372"/>
        <v>34009.046088936688</v>
      </c>
      <c r="DA224" s="57">
        <f t="shared" si="372"/>
        <v>35345.770570571687</v>
      </c>
      <c r="DB224" s="57">
        <f t="shared" si="372"/>
        <v>36735.034965708794</v>
      </c>
      <c r="DC224" s="57">
        <f t="shared" si="372"/>
        <v>38178.904353987622</v>
      </c>
      <c r="DD224" s="12"/>
      <c r="DE224" s="12"/>
    </row>
    <row r="225" spans="2:109" ht="12" customHeight="1">
      <c r="B225" s="12"/>
      <c r="C225" s="12"/>
      <c r="D225" s="12"/>
      <c r="E225" s="1"/>
      <c r="F225" s="1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>
        <f>IF($E$128=1,MIN(CY121,(CY121*$C$24+$C$10*$C$23)/($C$23+$C$24)),CY121)</f>
        <v>30294.615192607434</v>
      </c>
      <c r="CZ225" s="57">
        <f>IF($E$128=1,MIN(CZ121,(CZ121*$C$24+$C$10*$C$23)/($C$23+$C$24)),CZ121)</f>
        <v>31485.344085260585</v>
      </c>
      <c r="DA225" s="57">
        <f>IF($E$128=1,MIN(DA121,(DA121*$C$24+$C$10*$C$23)/($C$23+$C$24)),DA121)</f>
        <v>32722.874539405271</v>
      </c>
      <c r="DB225" s="57">
        <f>IF($E$128=1,MIN(DB121,(DB121*$C$24+$C$10*$C$23)/($C$23+$C$24)),DB121)</f>
        <v>34009.046088936688</v>
      </c>
      <c r="DC225" s="57">
        <f>IF($E$128=1,MIN(DC121,(DC121*$C$24+$C$10*$C$23)/($C$23+$C$24)),DC121)</f>
        <v>35345.770570571687</v>
      </c>
      <c r="DD225" s="12"/>
      <c r="DE225" s="12"/>
    </row>
    <row r="226" spans="2:109" ht="12" customHeight="1">
      <c r="D226" s="12"/>
      <c r="E226" s="1"/>
      <c r="F226" s="1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>
        <f>IF($E$128=1,MIN(CZ122,(CZ122*$C$24+$C$10*$C$23)/($C$23+$C$24)),CZ122)</f>
        <v>29148.917895987011</v>
      </c>
      <c r="DA226" s="57">
        <f>IF($E$128=1,MIN(DA122,(DA122*$C$24+$C$10*$C$23)/($C$23+$C$24)),DA122)</f>
        <v>30294.615192607431</v>
      </c>
      <c r="DB226" s="57">
        <f>IF($E$128=1,MIN(DB122,(DB122*$C$24+$C$10*$C$23)/($C$23+$C$24)),DB122)</f>
        <v>31485.344085260582</v>
      </c>
      <c r="DC226" s="57">
        <f>IF($E$128=1,MIN(DC122,(DC122*$C$24+$C$10*$C$23)/($C$23+$C$24)),DC122)</f>
        <v>32722.874539405271</v>
      </c>
      <c r="DD226" s="12"/>
      <c r="DE226" s="12"/>
    </row>
    <row r="227" spans="2:109" ht="12" customHeight="1">
      <c r="B227" s="12"/>
      <c r="C227" s="12"/>
      <c r="D227" s="12"/>
      <c r="E227" s="1"/>
      <c r="F227" s="1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>
        <f>IF($E$128=1,MIN(DA123,(DA123*$C$24+$C$10*$C$23)/($C$23+$C$24)),DA123)</f>
        <v>28046.549167402129</v>
      </c>
      <c r="DB227" s="57">
        <f>IF($E$128=1,MIN(DB123,(DB123*$C$24+$C$10*$C$23)/($C$23+$C$24)),DB123)</f>
        <v>29148.917895987008</v>
      </c>
      <c r="DC227" s="57">
        <f>IF($E$128=1,MIN(DC123,(DC123*$C$24+$C$10*$C$23)/($C$23+$C$24)),DC123)</f>
        <v>30294.615192607431</v>
      </c>
      <c r="DD227" s="12"/>
      <c r="DE227" s="12"/>
    </row>
    <row r="228" spans="2:109" ht="12" customHeight="1">
      <c r="B228" s="12"/>
      <c r="C228" s="12"/>
      <c r="D228" s="12"/>
      <c r="E228" s="1"/>
      <c r="F228" s="1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>
        <f>IF($E$128=1,MIN(DB124,(DB124*$C$24+$C$10*$C$23)/($C$23+$C$24)),DB124)</f>
        <v>26985.870384841935</v>
      </c>
      <c r="DC228" s="57">
        <f>IF($E$128=1,MIN(DC124,(DC124*$C$24+$C$10*$C$23)/($C$23+$C$24)),DC124)</f>
        <v>28046.549167402129</v>
      </c>
      <c r="DD228" s="12"/>
      <c r="DE228" s="12"/>
    </row>
    <row r="229" spans="2:109" ht="12" customHeight="1">
      <c r="B229" s="12"/>
      <c r="C229" s="12"/>
      <c r="D229" s="12"/>
      <c r="E229" s="1"/>
      <c r="F229" s="1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>
        <f>IF($E$128=1,MIN(DC125,(DC125*$C$24+$C$10*$C$23)/($C$23+$C$24)),DC125)</f>
        <v>25965.304896543304</v>
      </c>
      <c r="DD229" s="12"/>
      <c r="DE229" s="12"/>
    </row>
    <row r="230" spans="2:109" ht="12" customHeight="1">
      <c r="B230" s="12"/>
      <c r="C230" s="12"/>
      <c r="D230" s="12"/>
      <c r="DA230" s="58"/>
      <c r="DB230" s="58"/>
      <c r="DC230" s="58"/>
      <c r="DD230" s="12"/>
      <c r="DE230" s="12"/>
    </row>
    <row r="231" spans="2:109" ht="12" customHeight="1">
      <c r="B231" s="12"/>
      <c r="C231" s="12"/>
      <c r="D231" s="12"/>
      <c r="E231" s="11" t="s">
        <v>46</v>
      </c>
      <c r="F231" s="11"/>
      <c r="G231" s="59">
        <v>0</v>
      </c>
      <c r="H231" s="59">
        <v>1</v>
      </c>
      <c r="I231" s="59">
        <v>2</v>
      </c>
      <c r="J231" s="59">
        <v>3</v>
      </c>
      <c r="K231" s="59">
        <v>4</v>
      </c>
      <c r="L231" s="59">
        <v>5</v>
      </c>
      <c r="M231" s="59">
        <v>6</v>
      </c>
      <c r="N231" s="59">
        <v>7</v>
      </c>
      <c r="O231" s="59">
        <v>8</v>
      </c>
      <c r="P231" s="59">
        <v>9</v>
      </c>
      <c r="Q231" s="59">
        <v>10</v>
      </c>
      <c r="R231" s="59">
        <v>11</v>
      </c>
      <c r="S231" s="59">
        <v>12</v>
      </c>
      <c r="T231" s="59">
        <v>13</v>
      </c>
      <c r="U231" s="59">
        <v>14</v>
      </c>
      <c r="V231" s="59">
        <v>15</v>
      </c>
      <c r="W231" s="59">
        <v>16</v>
      </c>
      <c r="X231" s="59">
        <v>17</v>
      </c>
      <c r="Y231" s="59">
        <v>18</v>
      </c>
      <c r="Z231" s="59">
        <v>19</v>
      </c>
      <c r="AA231" s="59">
        <v>20</v>
      </c>
      <c r="AB231" s="59">
        <v>21</v>
      </c>
      <c r="AC231" s="59">
        <v>22</v>
      </c>
      <c r="AD231" s="59">
        <v>23</v>
      </c>
      <c r="AE231" s="59">
        <v>24</v>
      </c>
      <c r="AF231" s="59">
        <v>25</v>
      </c>
      <c r="AG231" s="59">
        <v>26</v>
      </c>
      <c r="AH231" s="59">
        <v>27</v>
      </c>
      <c r="AI231" s="59">
        <v>28</v>
      </c>
      <c r="AJ231" s="59">
        <v>29</v>
      </c>
      <c r="AK231" s="59">
        <v>30</v>
      </c>
      <c r="AL231" s="59">
        <v>31</v>
      </c>
      <c r="AM231" s="59">
        <v>32</v>
      </c>
      <c r="AN231" s="59">
        <v>33</v>
      </c>
      <c r="AO231" s="59">
        <v>34</v>
      </c>
      <c r="AP231" s="59">
        <v>35</v>
      </c>
      <c r="AQ231" s="59">
        <v>36</v>
      </c>
      <c r="AR231" s="59">
        <v>37</v>
      </c>
      <c r="AS231" s="59">
        <v>38</v>
      </c>
      <c r="AT231" s="59">
        <v>39</v>
      </c>
      <c r="AU231" s="59">
        <v>40</v>
      </c>
      <c r="AV231" s="59">
        <v>41</v>
      </c>
      <c r="AW231" s="59">
        <v>42</v>
      </c>
      <c r="AX231" s="59">
        <v>43</v>
      </c>
      <c r="AY231" s="59">
        <v>44</v>
      </c>
      <c r="AZ231" s="59">
        <v>45</v>
      </c>
      <c r="BA231" s="59">
        <v>46</v>
      </c>
      <c r="BB231" s="59">
        <v>47</v>
      </c>
      <c r="BC231" s="59">
        <v>48</v>
      </c>
      <c r="BD231" s="59">
        <v>49</v>
      </c>
      <c r="BE231" s="59">
        <v>50</v>
      </c>
      <c r="BF231" s="59">
        <v>51</v>
      </c>
      <c r="BG231" s="59">
        <v>52</v>
      </c>
      <c r="BH231" s="59">
        <v>53</v>
      </c>
      <c r="BI231" s="59">
        <v>54</v>
      </c>
      <c r="BJ231" s="59">
        <v>55</v>
      </c>
      <c r="BK231" s="59">
        <v>56</v>
      </c>
      <c r="BL231" s="59">
        <v>57</v>
      </c>
      <c r="BM231" s="59">
        <v>58</v>
      </c>
      <c r="BN231" s="59">
        <v>59</v>
      </c>
      <c r="BO231" s="59">
        <v>60</v>
      </c>
      <c r="BP231" s="59">
        <v>61</v>
      </c>
      <c r="BQ231" s="59">
        <v>62</v>
      </c>
      <c r="BR231" s="59">
        <v>63</v>
      </c>
      <c r="BS231" s="59">
        <v>64</v>
      </c>
      <c r="BT231" s="59">
        <v>65</v>
      </c>
      <c r="BU231" s="59">
        <v>66</v>
      </c>
      <c r="BV231" s="59">
        <v>67</v>
      </c>
      <c r="BW231" s="59">
        <v>68</v>
      </c>
      <c r="BX231" s="59">
        <v>69</v>
      </c>
      <c r="BY231" s="59">
        <v>70</v>
      </c>
      <c r="BZ231" s="59">
        <v>71</v>
      </c>
      <c r="CA231" s="59">
        <v>72</v>
      </c>
      <c r="CB231" s="59">
        <v>73</v>
      </c>
      <c r="CC231" s="59">
        <v>74</v>
      </c>
      <c r="CD231" s="59">
        <v>75</v>
      </c>
      <c r="CE231" s="59">
        <v>76</v>
      </c>
      <c r="CF231" s="59">
        <v>77</v>
      </c>
      <c r="CG231" s="59">
        <v>78</v>
      </c>
      <c r="CH231" s="59">
        <v>79</v>
      </c>
      <c r="CI231" s="59">
        <v>80</v>
      </c>
      <c r="CJ231" s="59">
        <v>81</v>
      </c>
      <c r="CK231" s="59">
        <v>82</v>
      </c>
      <c r="CL231" s="59">
        <v>83</v>
      </c>
      <c r="CM231" s="59">
        <v>84</v>
      </c>
      <c r="CN231" s="59">
        <v>85</v>
      </c>
      <c r="CO231" s="59">
        <v>86</v>
      </c>
      <c r="CP231" s="59">
        <v>87</v>
      </c>
      <c r="CQ231" s="59">
        <v>88</v>
      </c>
      <c r="CR231" s="59">
        <v>89</v>
      </c>
      <c r="CS231" s="59">
        <v>90</v>
      </c>
      <c r="CT231" s="59">
        <v>91</v>
      </c>
      <c r="CU231" s="59">
        <v>92</v>
      </c>
      <c r="CV231" s="59">
        <v>93</v>
      </c>
      <c r="CW231" s="59">
        <v>94</v>
      </c>
      <c r="CX231" s="59">
        <v>95</v>
      </c>
      <c r="CY231" s="59">
        <v>96</v>
      </c>
      <c r="CZ231" s="59">
        <v>97</v>
      </c>
      <c r="DA231" s="59">
        <v>98</v>
      </c>
      <c r="DB231" s="59">
        <v>99</v>
      </c>
      <c r="DC231" s="59">
        <v>100</v>
      </c>
      <c r="DD231" s="12"/>
      <c r="DE231" s="12"/>
    </row>
    <row r="232" spans="2:109" ht="12" customHeight="1">
      <c r="B232" s="12"/>
      <c r="C232" s="12"/>
      <c r="E232" s="11" t="s">
        <v>25</v>
      </c>
      <c r="F232" s="31"/>
      <c r="G232" s="60">
        <f>G22</f>
        <v>45838</v>
      </c>
      <c r="H232" s="60">
        <f t="shared" ref="H232:BS232" si="373">H22</f>
        <v>45841.79</v>
      </c>
      <c r="I232" s="60">
        <f t="shared" si="373"/>
        <v>45845.58</v>
      </c>
      <c r="J232" s="60">
        <f t="shared" si="373"/>
        <v>45849.37</v>
      </c>
      <c r="K232" s="60">
        <f t="shared" si="373"/>
        <v>45853.16</v>
      </c>
      <c r="L232" s="60">
        <f t="shared" si="373"/>
        <v>45856.95</v>
      </c>
      <c r="M232" s="60">
        <f t="shared" si="373"/>
        <v>45860.74</v>
      </c>
      <c r="N232" s="60">
        <f t="shared" si="373"/>
        <v>45864.53</v>
      </c>
      <c r="O232" s="60">
        <f t="shared" si="373"/>
        <v>45868.32</v>
      </c>
      <c r="P232" s="60">
        <f t="shared" si="373"/>
        <v>45872.11</v>
      </c>
      <c r="Q232" s="60">
        <f t="shared" si="373"/>
        <v>45875.9</v>
      </c>
      <c r="R232" s="60">
        <f t="shared" si="373"/>
        <v>45879.69</v>
      </c>
      <c r="S232" s="60">
        <f t="shared" si="373"/>
        <v>45883.48</v>
      </c>
      <c r="T232" s="60">
        <f t="shared" si="373"/>
        <v>45887.27</v>
      </c>
      <c r="U232" s="60">
        <f t="shared" si="373"/>
        <v>45891.06</v>
      </c>
      <c r="V232" s="60">
        <f t="shared" si="373"/>
        <v>45894.85</v>
      </c>
      <c r="W232" s="60">
        <f t="shared" si="373"/>
        <v>45898.64</v>
      </c>
      <c r="X232" s="60">
        <f t="shared" si="373"/>
        <v>45902.43</v>
      </c>
      <c r="Y232" s="60">
        <f t="shared" si="373"/>
        <v>45906.22</v>
      </c>
      <c r="Z232" s="60">
        <f t="shared" si="373"/>
        <v>45910.01</v>
      </c>
      <c r="AA232" s="60">
        <f t="shared" si="373"/>
        <v>45913.8</v>
      </c>
      <c r="AB232" s="60">
        <f t="shared" si="373"/>
        <v>45917.59</v>
      </c>
      <c r="AC232" s="60">
        <f t="shared" si="373"/>
        <v>45921.38</v>
      </c>
      <c r="AD232" s="60">
        <f t="shared" si="373"/>
        <v>45925.17</v>
      </c>
      <c r="AE232" s="60">
        <f t="shared" si="373"/>
        <v>45928.959999999999</v>
      </c>
      <c r="AF232" s="60">
        <f t="shared" si="373"/>
        <v>45932.75</v>
      </c>
      <c r="AG232" s="60">
        <f t="shared" si="373"/>
        <v>45936.54</v>
      </c>
      <c r="AH232" s="60">
        <f t="shared" si="373"/>
        <v>45940.33</v>
      </c>
      <c r="AI232" s="60">
        <f t="shared" si="373"/>
        <v>45944.12</v>
      </c>
      <c r="AJ232" s="60">
        <f t="shared" si="373"/>
        <v>45947.91</v>
      </c>
      <c r="AK232" s="60">
        <f t="shared" si="373"/>
        <v>45951.7</v>
      </c>
      <c r="AL232" s="60">
        <f t="shared" si="373"/>
        <v>45955.49</v>
      </c>
      <c r="AM232" s="60">
        <f t="shared" si="373"/>
        <v>45959.28</v>
      </c>
      <c r="AN232" s="60">
        <f t="shared" si="373"/>
        <v>45963.07</v>
      </c>
      <c r="AO232" s="60">
        <f t="shared" si="373"/>
        <v>45966.86</v>
      </c>
      <c r="AP232" s="60">
        <f t="shared" si="373"/>
        <v>45970.65</v>
      </c>
      <c r="AQ232" s="60">
        <f t="shared" si="373"/>
        <v>45974.44</v>
      </c>
      <c r="AR232" s="60">
        <f t="shared" si="373"/>
        <v>45978.23</v>
      </c>
      <c r="AS232" s="60">
        <f t="shared" si="373"/>
        <v>45982.02</v>
      </c>
      <c r="AT232" s="60">
        <f t="shared" si="373"/>
        <v>45985.81</v>
      </c>
      <c r="AU232" s="60">
        <f t="shared" si="373"/>
        <v>45989.599999999999</v>
      </c>
      <c r="AV232" s="60">
        <f t="shared" si="373"/>
        <v>45993.39</v>
      </c>
      <c r="AW232" s="60">
        <f t="shared" si="373"/>
        <v>45997.18</v>
      </c>
      <c r="AX232" s="60">
        <f t="shared" si="373"/>
        <v>46000.97</v>
      </c>
      <c r="AY232" s="60">
        <f t="shared" si="373"/>
        <v>46004.76</v>
      </c>
      <c r="AZ232" s="60">
        <f t="shared" si="373"/>
        <v>46008.55</v>
      </c>
      <c r="BA232" s="60">
        <f t="shared" si="373"/>
        <v>46012.34</v>
      </c>
      <c r="BB232" s="60">
        <f t="shared" si="373"/>
        <v>46016.13</v>
      </c>
      <c r="BC232" s="60">
        <f t="shared" si="373"/>
        <v>46019.92</v>
      </c>
      <c r="BD232" s="60">
        <f t="shared" si="373"/>
        <v>46023.71</v>
      </c>
      <c r="BE232" s="60">
        <f t="shared" si="373"/>
        <v>46027.5</v>
      </c>
      <c r="BF232" s="60">
        <f t="shared" si="373"/>
        <v>46031.29</v>
      </c>
      <c r="BG232" s="60">
        <f t="shared" si="373"/>
        <v>46035.08</v>
      </c>
      <c r="BH232" s="60">
        <f t="shared" si="373"/>
        <v>46038.87</v>
      </c>
      <c r="BI232" s="60">
        <f t="shared" si="373"/>
        <v>46042.66</v>
      </c>
      <c r="BJ232" s="60">
        <f t="shared" si="373"/>
        <v>46046.45</v>
      </c>
      <c r="BK232" s="60">
        <f t="shared" si="373"/>
        <v>46050.239999999998</v>
      </c>
      <c r="BL232" s="60">
        <f t="shared" si="373"/>
        <v>46054.03</v>
      </c>
      <c r="BM232" s="60">
        <f t="shared" si="373"/>
        <v>46057.82</v>
      </c>
      <c r="BN232" s="60">
        <f t="shared" si="373"/>
        <v>46061.61</v>
      </c>
      <c r="BO232" s="60">
        <f t="shared" si="373"/>
        <v>46065.4</v>
      </c>
      <c r="BP232" s="60">
        <f t="shared" si="373"/>
        <v>46069.19</v>
      </c>
      <c r="BQ232" s="60">
        <f t="shared" si="373"/>
        <v>46072.98</v>
      </c>
      <c r="BR232" s="60">
        <f t="shared" si="373"/>
        <v>46076.77</v>
      </c>
      <c r="BS232" s="60">
        <f t="shared" si="373"/>
        <v>46080.56</v>
      </c>
      <c r="BT232" s="60">
        <f t="shared" ref="BT232:DC232" si="374">BT22</f>
        <v>46084.35</v>
      </c>
      <c r="BU232" s="60">
        <f t="shared" si="374"/>
        <v>46088.14</v>
      </c>
      <c r="BV232" s="60">
        <f t="shared" si="374"/>
        <v>46091.93</v>
      </c>
      <c r="BW232" s="60">
        <f t="shared" si="374"/>
        <v>46095.72</v>
      </c>
      <c r="BX232" s="60">
        <f t="shared" si="374"/>
        <v>46099.51</v>
      </c>
      <c r="BY232" s="60">
        <f t="shared" si="374"/>
        <v>46103.3</v>
      </c>
      <c r="BZ232" s="60">
        <f t="shared" si="374"/>
        <v>46107.09</v>
      </c>
      <c r="CA232" s="60">
        <f t="shared" si="374"/>
        <v>46110.879999999997</v>
      </c>
      <c r="CB232" s="60">
        <f t="shared" si="374"/>
        <v>46114.67</v>
      </c>
      <c r="CC232" s="60">
        <f t="shared" si="374"/>
        <v>46118.46</v>
      </c>
      <c r="CD232" s="60">
        <f t="shared" si="374"/>
        <v>46122.25</v>
      </c>
      <c r="CE232" s="60">
        <f t="shared" si="374"/>
        <v>46126.04</v>
      </c>
      <c r="CF232" s="60">
        <f t="shared" si="374"/>
        <v>46129.83</v>
      </c>
      <c r="CG232" s="60">
        <f t="shared" si="374"/>
        <v>46133.62</v>
      </c>
      <c r="CH232" s="60">
        <f t="shared" si="374"/>
        <v>46137.41</v>
      </c>
      <c r="CI232" s="60">
        <f t="shared" si="374"/>
        <v>46141.2</v>
      </c>
      <c r="CJ232" s="60">
        <f t="shared" si="374"/>
        <v>46144.99</v>
      </c>
      <c r="CK232" s="60">
        <f t="shared" si="374"/>
        <v>46148.78</v>
      </c>
      <c r="CL232" s="60">
        <f t="shared" si="374"/>
        <v>46152.57</v>
      </c>
      <c r="CM232" s="60">
        <f t="shared" si="374"/>
        <v>46156.36</v>
      </c>
      <c r="CN232" s="60">
        <f t="shared" si="374"/>
        <v>46160.15</v>
      </c>
      <c r="CO232" s="60">
        <f t="shared" si="374"/>
        <v>46163.94</v>
      </c>
      <c r="CP232" s="60">
        <f t="shared" si="374"/>
        <v>46167.73</v>
      </c>
      <c r="CQ232" s="60">
        <f t="shared" si="374"/>
        <v>46171.519999999997</v>
      </c>
      <c r="CR232" s="60">
        <f t="shared" si="374"/>
        <v>46175.31</v>
      </c>
      <c r="CS232" s="60">
        <f t="shared" si="374"/>
        <v>46179.1</v>
      </c>
      <c r="CT232" s="60">
        <f t="shared" si="374"/>
        <v>46182.89</v>
      </c>
      <c r="CU232" s="60">
        <f t="shared" si="374"/>
        <v>46186.68</v>
      </c>
      <c r="CV232" s="60">
        <f t="shared" si="374"/>
        <v>46190.47</v>
      </c>
      <c r="CW232" s="60">
        <f t="shared" si="374"/>
        <v>46194.26</v>
      </c>
      <c r="CX232" s="60">
        <f t="shared" si="374"/>
        <v>46198.05</v>
      </c>
      <c r="CY232" s="60">
        <f t="shared" si="374"/>
        <v>46201.84</v>
      </c>
      <c r="CZ232" s="60">
        <f t="shared" si="374"/>
        <v>46205.63</v>
      </c>
      <c r="DA232" s="60">
        <f t="shared" si="374"/>
        <v>46209.42</v>
      </c>
      <c r="DB232" s="60">
        <f t="shared" si="374"/>
        <v>46213.21</v>
      </c>
      <c r="DC232" s="60">
        <f t="shared" si="374"/>
        <v>46217</v>
      </c>
      <c r="DD232" s="12"/>
      <c r="DE232" s="12"/>
    </row>
    <row r="233" spans="2:109" ht="12" customHeight="1">
      <c r="B233" s="12"/>
      <c r="C233" s="12"/>
      <c r="D233" s="12"/>
      <c r="E233" s="11" t="s">
        <v>26</v>
      </c>
      <c r="F233" s="31"/>
      <c r="G233" s="61">
        <f>YEARFRAC($G$232,G232,0)</f>
        <v>0</v>
      </c>
      <c r="H233" s="61">
        <f t="shared" ref="H233:BS233" si="375">YEARFRAC($G$232,H232,0)</f>
        <v>8.3333333333333332E-3</v>
      </c>
      <c r="I233" s="61">
        <f t="shared" si="375"/>
        <v>1.9444444444444445E-2</v>
      </c>
      <c r="J233" s="61">
        <f t="shared" si="375"/>
        <v>3.0555555555555555E-2</v>
      </c>
      <c r="K233" s="61">
        <f t="shared" si="375"/>
        <v>4.1666666666666664E-2</v>
      </c>
      <c r="L233" s="61">
        <f t="shared" si="375"/>
        <v>0.05</v>
      </c>
      <c r="M233" s="61">
        <f t="shared" si="375"/>
        <v>6.1111111111111109E-2</v>
      </c>
      <c r="N233" s="61">
        <f t="shared" si="375"/>
        <v>7.2222222222222215E-2</v>
      </c>
      <c r="O233" s="61">
        <f t="shared" si="375"/>
        <v>8.3333333333333329E-2</v>
      </c>
      <c r="P233" s="61">
        <f t="shared" si="375"/>
        <v>9.166666666666666E-2</v>
      </c>
      <c r="Q233" s="61">
        <f t="shared" si="375"/>
        <v>0.1</v>
      </c>
      <c r="R233" s="61">
        <f t="shared" si="375"/>
        <v>0.1111111111111111</v>
      </c>
      <c r="S233" s="61">
        <f t="shared" si="375"/>
        <v>0.12222222222222222</v>
      </c>
      <c r="T233" s="61">
        <f t="shared" si="375"/>
        <v>0.13333333333333333</v>
      </c>
      <c r="U233" s="61">
        <f t="shared" si="375"/>
        <v>0.14444444444444443</v>
      </c>
      <c r="V233" s="61">
        <f t="shared" si="375"/>
        <v>0.15277777777777779</v>
      </c>
      <c r="W233" s="61">
        <f t="shared" si="375"/>
        <v>0.16388888888888889</v>
      </c>
      <c r="X233" s="61">
        <f t="shared" si="375"/>
        <v>0.17222222222222222</v>
      </c>
      <c r="Y233" s="61">
        <f t="shared" si="375"/>
        <v>0.18333333333333332</v>
      </c>
      <c r="Z233" s="61">
        <f t="shared" si="375"/>
        <v>0.19444444444444445</v>
      </c>
      <c r="AA233" s="61">
        <f t="shared" si="375"/>
        <v>0.20277777777777778</v>
      </c>
      <c r="AB233" s="61">
        <f t="shared" si="375"/>
        <v>0.21388888888888888</v>
      </c>
      <c r="AC233" s="61">
        <f t="shared" si="375"/>
        <v>0.22500000000000001</v>
      </c>
      <c r="AD233" s="61">
        <f t="shared" si="375"/>
        <v>0.2361111111111111</v>
      </c>
      <c r="AE233" s="61">
        <f t="shared" si="375"/>
        <v>0.24444444444444444</v>
      </c>
      <c r="AF233" s="61">
        <f t="shared" si="375"/>
        <v>0.25555555555555554</v>
      </c>
      <c r="AG233" s="61">
        <f t="shared" si="375"/>
        <v>0.26666666666666666</v>
      </c>
      <c r="AH233" s="61">
        <f t="shared" si="375"/>
        <v>0.27777777777777779</v>
      </c>
      <c r="AI233" s="61">
        <f t="shared" si="375"/>
        <v>0.28888888888888886</v>
      </c>
      <c r="AJ233" s="61">
        <f t="shared" si="375"/>
        <v>0.29722222222222222</v>
      </c>
      <c r="AK233" s="61">
        <f t="shared" si="375"/>
        <v>0.30833333333333335</v>
      </c>
      <c r="AL233" s="61">
        <f t="shared" si="375"/>
        <v>0.31944444444444442</v>
      </c>
      <c r="AM233" s="61">
        <f t="shared" si="375"/>
        <v>0.33055555555555555</v>
      </c>
      <c r="AN233" s="61">
        <f t="shared" si="375"/>
        <v>0.33888888888888891</v>
      </c>
      <c r="AO233" s="61">
        <f t="shared" si="375"/>
        <v>0.34722222222222221</v>
      </c>
      <c r="AP233" s="61">
        <f t="shared" si="375"/>
        <v>0.35833333333333334</v>
      </c>
      <c r="AQ233" s="61">
        <f t="shared" si="375"/>
        <v>0.36944444444444446</v>
      </c>
      <c r="AR233" s="61">
        <f t="shared" si="375"/>
        <v>0.38055555555555554</v>
      </c>
      <c r="AS233" s="61">
        <f t="shared" si="375"/>
        <v>0.39166666666666666</v>
      </c>
      <c r="AT233" s="61">
        <f t="shared" si="375"/>
        <v>0.4</v>
      </c>
      <c r="AU233" s="61">
        <f t="shared" si="375"/>
        <v>0.41111111111111109</v>
      </c>
      <c r="AV233" s="61">
        <f t="shared" si="375"/>
        <v>0.42222222222222222</v>
      </c>
      <c r="AW233" s="61">
        <f t="shared" si="375"/>
        <v>0.43333333333333335</v>
      </c>
      <c r="AX233" s="61">
        <f t="shared" si="375"/>
        <v>0.44166666666666665</v>
      </c>
      <c r="AY233" s="61">
        <f t="shared" si="375"/>
        <v>0.45277777777777778</v>
      </c>
      <c r="AZ233" s="61">
        <f t="shared" si="375"/>
        <v>0.46388888888888891</v>
      </c>
      <c r="BA233" s="61">
        <f t="shared" si="375"/>
        <v>0.47499999999999998</v>
      </c>
      <c r="BB233" s="61">
        <f t="shared" si="375"/>
        <v>0.4861111111111111</v>
      </c>
      <c r="BC233" s="61">
        <f t="shared" si="375"/>
        <v>0.49444444444444446</v>
      </c>
      <c r="BD233" s="61">
        <f t="shared" si="375"/>
        <v>0.50277777777777777</v>
      </c>
      <c r="BE233" s="61">
        <f t="shared" si="375"/>
        <v>0.51388888888888884</v>
      </c>
      <c r="BF233" s="61">
        <f t="shared" si="375"/>
        <v>0.52500000000000002</v>
      </c>
      <c r="BG233" s="61">
        <f t="shared" si="375"/>
        <v>0.53611111111111109</v>
      </c>
      <c r="BH233" s="61">
        <f t="shared" si="375"/>
        <v>0.5444444444444444</v>
      </c>
      <c r="BI233" s="61">
        <f t="shared" si="375"/>
        <v>0.55555555555555558</v>
      </c>
      <c r="BJ233" s="61">
        <f t="shared" si="375"/>
        <v>0.56666666666666665</v>
      </c>
      <c r="BK233" s="61">
        <f t="shared" si="375"/>
        <v>0.57777777777777772</v>
      </c>
      <c r="BL233" s="61">
        <f t="shared" si="375"/>
        <v>0.58611111111111114</v>
      </c>
      <c r="BM233" s="61">
        <f t="shared" si="375"/>
        <v>0.59444444444444444</v>
      </c>
      <c r="BN233" s="61">
        <f t="shared" si="375"/>
        <v>0.60555555555555551</v>
      </c>
      <c r="BO233" s="61">
        <f t="shared" si="375"/>
        <v>0.6166666666666667</v>
      </c>
      <c r="BP233" s="61">
        <f t="shared" si="375"/>
        <v>0.62777777777777777</v>
      </c>
      <c r="BQ233" s="61">
        <f t="shared" si="375"/>
        <v>0.63611111111111107</v>
      </c>
      <c r="BR233" s="61">
        <f t="shared" si="375"/>
        <v>0.64722222222222225</v>
      </c>
      <c r="BS233" s="61">
        <f t="shared" si="375"/>
        <v>0.65833333333333333</v>
      </c>
      <c r="BT233" s="61">
        <f t="shared" ref="BT233:DC233" si="376">YEARFRAC($G$232,BT232,0)</f>
        <v>0.67500000000000004</v>
      </c>
      <c r="BU233" s="61">
        <f t="shared" si="376"/>
        <v>0.68611111111111112</v>
      </c>
      <c r="BV233" s="61">
        <f t="shared" si="376"/>
        <v>0.69444444444444442</v>
      </c>
      <c r="BW233" s="61">
        <f t="shared" si="376"/>
        <v>0.7055555555555556</v>
      </c>
      <c r="BX233" s="61">
        <f t="shared" si="376"/>
        <v>0.71666666666666667</v>
      </c>
      <c r="BY233" s="61">
        <f t="shared" si="376"/>
        <v>0.72777777777777775</v>
      </c>
      <c r="BZ233" s="61">
        <f t="shared" si="376"/>
        <v>0.73888888888888893</v>
      </c>
      <c r="CA233" s="61">
        <f t="shared" si="376"/>
        <v>0.74722222222222223</v>
      </c>
      <c r="CB233" s="61">
        <f t="shared" si="376"/>
        <v>0.75555555555555554</v>
      </c>
      <c r="CC233" s="61">
        <f t="shared" si="376"/>
        <v>0.76666666666666672</v>
      </c>
      <c r="CD233" s="61">
        <f t="shared" si="376"/>
        <v>0.77777777777777779</v>
      </c>
      <c r="CE233" s="61">
        <f t="shared" si="376"/>
        <v>0.78888888888888886</v>
      </c>
      <c r="CF233" s="61">
        <f t="shared" si="376"/>
        <v>0.79722222222222228</v>
      </c>
      <c r="CG233" s="61">
        <f t="shared" si="376"/>
        <v>0.80833333333333335</v>
      </c>
      <c r="CH233" s="61">
        <f t="shared" si="376"/>
        <v>0.81944444444444442</v>
      </c>
      <c r="CI233" s="61">
        <f t="shared" si="376"/>
        <v>0.8305555555555556</v>
      </c>
      <c r="CJ233" s="61">
        <f t="shared" si="376"/>
        <v>0.83888888888888891</v>
      </c>
      <c r="CK233" s="61">
        <f t="shared" si="376"/>
        <v>0.85</v>
      </c>
      <c r="CL233" s="61">
        <f t="shared" si="376"/>
        <v>0.86111111111111116</v>
      </c>
      <c r="CM233" s="61">
        <f t="shared" si="376"/>
        <v>0.87222222222222223</v>
      </c>
      <c r="CN233" s="61">
        <f t="shared" si="376"/>
        <v>0.8833333333333333</v>
      </c>
      <c r="CO233" s="61">
        <f t="shared" si="376"/>
        <v>0.89166666666666672</v>
      </c>
      <c r="CP233" s="61">
        <f t="shared" si="376"/>
        <v>0.90277777777777779</v>
      </c>
      <c r="CQ233" s="61">
        <f t="shared" si="376"/>
        <v>0.91388888888888886</v>
      </c>
      <c r="CR233" s="61">
        <f t="shared" si="376"/>
        <v>0.92222222222222228</v>
      </c>
      <c r="CS233" s="61">
        <f t="shared" si="376"/>
        <v>0.93333333333333335</v>
      </c>
      <c r="CT233" s="61">
        <f t="shared" si="376"/>
        <v>0.94166666666666665</v>
      </c>
      <c r="CU233" s="61">
        <f t="shared" si="376"/>
        <v>0.95277777777777772</v>
      </c>
      <c r="CV233" s="61">
        <f t="shared" si="376"/>
        <v>0.96388888888888891</v>
      </c>
      <c r="CW233" s="61">
        <f t="shared" si="376"/>
        <v>0.97499999999999998</v>
      </c>
      <c r="CX233" s="61">
        <f t="shared" si="376"/>
        <v>0.98611111111111116</v>
      </c>
      <c r="CY233" s="61">
        <f t="shared" si="376"/>
        <v>0.99444444444444446</v>
      </c>
      <c r="CZ233" s="61">
        <f t="shared" si="376"/>
        <v>1.0055555555555555</v>
      </c>
      <c r="DA233" s="61">
        <f t="shared" si="376"/>
        <v>1.0166666666666666</v>
      </c>
      <c r="DB233" s="61">
        <f t="shared" si="376"/>
        <v>1.0277777777777777</v>
      </c>
      <c r="DC233" s="61">
        <f t="shared" si="376"/>
        <v>1.038888888888889</v>
      </c>
    </row>
    <row r="234" spans="2:109" ht="12" customHeight="1">
      <c r="B234" s="12"/>
      <c r="C234" s="12"/>
      <c r="D234" s="12"/>
      <c r="E234" s="44" t="s">
        <v>47</v>
      </c>
      <c r="F234" s="62"/>
      <c r="G234" s="59">
        <f>IFERROR(HLOOKUP(G231,$I$4:$Q$5,2,FALSE),0)</f>
        <v>0</v>
      </c>
      <c r="H234" s="59">
        <f t="shared" ref="H234:BS234" si="377">IFERROR(HLOOKUP(H231,$I$4:$Q$5,2,FALSE),0)</f>
        <v>0</v>
      </c>
      <c r="I234" s="59">
        <f t="shared" si="377"/>
        <v>0</v>
      </c>
      <c r="J234" s="59">
        <f t="shared" si="377"/>
        <v>0</v>
      </c>
      <c r="K234" s="59">
        <f t="shared" si="377"/>
        <v>0</v>
      </c>
      <c r="L234" s="59">
        <f t="shared" si="377"/>
        <v>0</v>
      </c>
      <c r="M234" s="59">
        <f t="shared" si="377"/>
        <v>0</v>
      </c>
      <c r="N234" s="59">
        <f>IFERROR(HLOOKUP(N231,$I$4:$Q$5,2,FALSE),0)</f>
        <v>0</v>
      </c>
      <c r="O234" s="59">
        <f t="shared" si="377"/>
        <v>0</v>
      </c>
      <c r="P234" s="59">
        <f t="shared" si="377"/>
        <v>0</v>
      </c>
      <c r="Q234" s="59">
        <f t="shared" si="377"/>
        <v>0</v>
      </c>
      <c r="R234" s="59">
        <f t="shared" si="377"/>
        <v>0</v>
      </c>
      <c r="S234" s="59">
        <f t="shared" si="377"/>
        <v>0</v>
      </c>
      <c r="T234" s="59">
        <f t="shared" si="377"/>
        <v>0</v>
      </c>
      <c r="U234" s="59">
        <f t="shared" si="377"/>
        <v>0</v>
      </c>
      <c r="V234" s="59">
        <f t="shared" si="377"/>
        <v>0</v>
      </c>
      <c r="W234" s="59">
        <f t="shared" si="377"/>
        <v>0</v>
      </c>
      <c r="X234" s="59">
        <f t="shared" si="377"/>
        <v>0</v>
      </c>
      <c r="Y234" s="59">
        <f t="shared" si="377"/>
        <v>0</v>
      </c>
      <c r="Z234" s="59">
        <f t="shared" si="377"/>
        <v>0</v>
      </c>
      <c r="AA234" s="59">
        <f t="shared" si="377"/>
        <v>0</v>
      </c>
      <c r="AB234" s="59">
        <f t="shared" si="377"/>
        <v>0</v>
      </c>
      <c r="AC234" s="59">
        <f t="shared" si="377"/>
        <v>0</v>
      </c>
      <c r="AD234" s="59">
        <f t="shared" si="377"/>
        <v>0</v>
      </c>
      <c r="AE234" s="59">
        <f t="shared" si="377"/>
        <v>0</v>
      </c>
      <c r="AF234" s="59">
        <f t="shared" si="377"/>
        <v>0</v>
      </c>
      <c r="AG234" s="59">
        <f t="shared" si="377"/>
        <v>0</v>
      </c>
      <c r="AH234" s="59">
        <f t="shared" si="377"/>
        <v>0</v>
      </c>
      <c r="AI234" s="59">
        <f t="shared" si="377"/>
        <v>0</v>
      </c>
      <c r="AJ234" s="59">
        <f t="shared" si="377"/>
        <v>0</v>
      </c>
      <c r="AK234" s="59">
        <f t="shared" si="377"/>
        <v>0</v>
      </c>
      <c r="AL234" s="59">
        <f t="shared" si="377"/>
        <v>0</v>
      </c>
      <c r="AM234" s="59">
        <f t="shared" si="377"/>
        <v>0</v>
      </c>
      <c r="AN234" s="59">
        <f t="shared" si="377"/>
        <v>0</v>
      </c>
      <c r="AO234" s="59">
        <f t="shared" si="377"/>
        <v>0</v>
      </c>
      <c r="AP234" s="59">
        <f t="shared" si="377"/>
        <v>0</v>
      </c>
      <c r="AQ234" s="59">
        <f t="shared" si="377"/>
        <v>0</v>
      </c>
      <c r="AR234" s="59">
        <f t="shared" si="377"/>
        <v>0</v>
      </c>
      <c r="AS234" s="59">
        <f t="shared" si="377"/>
        <v>0</v>
      </c>
      <c r="AT234" s="59">
        <f t="shared" si="377"/>
        <v>0</v>
      </c>
      <c r="AU234" s="59">
        <f t="shared" si="377"/>
        <v>0</v>
      </c>
      <c r="AV234" s="59">
        <f t="shared" si="377"/>
        <v>0</v>
      </c>
      <c r="AW234" s="59">
        <f t="shared" si="377"/>
        <v>0</v>
      </c>
      <c r="AX234" s="59">
        <f t="shared" si="377"/>
        <v>0</v>
      </c>
      <c r="AY234" s="59">
        <f t="shared" si="377"/>
        <v>0</v>
      </c>
      <c r="AZ234" s="59">
        <f t="shared" si="377"/>
        <v>0</v>
      </c>
      <c r="BA234" s="59">
        <f t="shared" si="377"/>
        <v>0</v>
      </c>
      <c r="BB234" s="59">
        <f t="shared" si="377"/>
        <v>0</v>
      </c>
      <c r="BC234" s="59">
        <f t="shared" si="377"/>
        <v>0</v>
      </c>
      <c r="BD234" s="59">
        <f t="shared" si="377"/>
        <v>1000000</v>
      </c>
      <c r="BE234" s="59">
        <f t="shared" si="377"/>
        <v>0</v>
      </c>
      <c r="BF234" s="59">
        <f t="shared" si="377"/>
        <v>0</v>
      </c>
      <c r="BG234" s="59">
        <f t="shared" si="377"/>
        <v>0</v>
      </c>
      <c r="BH234" s="59">
        <f t="shared" si="377"/>
        <v>0</v>
      </c>
      <c r="BI234" s="59">
        <f t="shared" si="377"/>
        <v>0</v>
      </c>
      <c r="BJ234" s="59">
        <f t="shared" si="377"/>
        <v>0</v>
      </c>
      <c r="BK234" s="59">
        <f t="shared" si="377"/>
        <v>0</v>
      </c>
      <c r="BL234" s="59">
        <f t="shared" si="377"/>
        <v>0</v>
      </c>
      <c r="BM234" s="59">
        <f t="shared" si="377"/>
        <v>0</v>
      </c>
      <c r="BN234" s="59">
        <f t="shared" si="377"/>
        <v>0</v>
      </c>
      <c r="BO234" s="59">
        <f t="shared" si="377"/>
        <v>0</v>
      </c>
      <c r="BP234" s="59">
        <f t="shared" si="377"/>
        <v>0</v>
      </c>
      <c r="BQ234" s="59">
        <f t="shared" si="377"/>
        <v>0</v>
      </c>
      <c r="BR234" s="59">
        <f t="shared" si="377"/>
        <v>0</v>
      </c>
      <c r="BS234" s="59">
        <f t="shared" si="377"/>
        <v>0</v>
      </c>
      <c r="BT234" s="59">
        <f t="shared" ref="BT234:DC234" si="378">IFERROR(HLOOKUP(BT231,$I$4:$Q$5,2,FALSE),0)</f>
        <v>0</v>
      </c>
      <c r="BU234" s="59">
        <f t="shared" si="378"/>
        <v>0</v>
      </c>
      <c r="BV234" s="59">
        <f t="shared" si="378"/>
        <v>0</v>
      </c>
      <c r="BW234" s="59">
        <f t="shared" si="378"/>
        <v>0</v>
      </c>
      <c r="BX234" s="59">
        <f t="shared" si="378"/>
        <v>0</v>
      </c>
      <c r="BY234" s="59">
        <f t="shared" si="378"/>
        <v>0</v>
      </c>
      <c r="BZ234" s="59">
        <f t="shared" si="378"/>
        <v>0</v>
      </c>
      <c r="CA234" s="59">
        <f t="shared" si="378"/>
        <v>0</v>
      </c>
      <c r="CB234" s="59">
        <f t="shared" si="378"/>
        <v>0</v>
      </c>
      <c r="CC234" s="59">
        <f t="shared" si="378"/>
        <v>0</v>
      </c>
      <c r="CD234" s="59">
        <f t="shared" si="378"/>
        <v>0</v>
      </c>
      <c r="CE234" s="59">
        <f t="shared" si="378"/>
        <v>0</v>
      </c>
      <c r="CF234" s="59">
        <f t="shared" si="378"/>
        <v>0</v>
      </c>
      <c r="CG234" s="59">
        <f t="shared" si="378"/>
        <v>0</v>
      </c>
      <c r="CH234" s="59">
        <f t="shared" si="378"/>
        <v>0</v>
      </c>
      <c r="CI234" s="59">
        <f t="shared" si="378"/>
        <v>0</v>
      </c>
      <c r="CJ234" s="59">
        <f t="shared" si="378"/>
        <v>0</v>
      </c>
      <c r="CK234" s="59">
        <f t="shared" si="378"/>
        <v>0</v>
      </c>
      <c r="CL234" s="59">
        <f t="shared" si="378"/>
        <v>0</v>
      </c>
      <c r="CM234" s="59">
        <f t="shared" si="378"/>
        <v>0</v>
      </c>
      <c r="CN234" s="59">
        <f t="shared" si="378"/>
        <v>0</v>
      </c>
      <c r="CO234" s="59">
        <f t="shared" si="378"/>
        <v>0</v>
      </c>
      <c r="CP234" s="59">
        <f t="shared" si="378"/>
        <v>0</v>
      </c>
      <c r="CQ234" s="59">
        <f t="shared" si="378"/>
        <v>0</v>
      </c>
      <c r="CR234" s="59">
        <f t="shared" si="378"/>
        <v>0</v>
      </c>
      <c r="CS234" s="59">
        <f t="shared" si="378"/>
        <v>0</v>
      </c>
      <c r="CT234" s="59">
        <f t="shared" si="378"/>
        <v>0</v>
      </c>
      <c r="CU234" s="59">
        <f t="shared" si="378"/>
        <v>0</v>
      </c>
      <c r="CV234" s="59">
        <f t="shared" si="378"/>
        <v>0</v>
      </c>
      <c r="CW234" s="59">
        <f t="shared" si="378"/>
        <v>0</v>
      </c>
      <c r="CX234" s="59">
        <f t="shared" si="378"/>
        <v>0</v>
      </c>
      <c r="CY234" s="59">
        <f t="shared" si="378"/>
        <v>0</v>
      </c>
      <c r="CZ234" s="59">
        <f t="shared" si="378"/>
        <v>0</v>
      </c>
      <c r="DA234" s="59">
        <f t="shared" si="378"/>
        <v>0</v>
      </c>
      <c r="DB234" s="59">
        <f t="shared" si="378"/>
        <v>0</v>
      </c>
      <c r="DC234" s="59">
        <f t="shared" si="378"/>
        <v>534246.57534246577</v>
      </c>
    </row>
    <row r="235" spans="2:109" ht="12" customHeight="1">
      <c r="B235" s="12"/>
      <c r="C235" s="12"/>
      <c r="D235" s="12"/>
      <c r="E235" s="44" t="s">
        <v>48</v>
      </c>
      <c r="F235" s="62"/>
      <c r="G235" s="68">
        <v>0</v>
      </c>
      <c r="H235" s="68">
        <f t="shared" ref="H235:AM235" si="379">(SUM($I$5:$Q$5)-$C$20)/100</f>
        <v>10383.561643835616</v>
      </c>
      <c r="I235" s="68">
        <f t="shared" si="379"/>
        <v>10383.561643835616</v>
      </c>
      <c r="J235" s="68">
        <f t="shared" si="379"/>
        <v>10383.561643835616</v>
      </c>
      <c r="K235" s="68">
        <f t="shared" si="379"/>
        <v>10383.561643835616</v>
      </c>
      <c r="L235" s="68">
        <f t="shared" si="379"/>
        <v>10383.561643835616</v>
      </c>
      <c r="M235" s="68">
        <f t="shared" si="379"/>
        <v>10383.561643835616</v>
      </c>
      <c r="N235" s="68">
        <f t="shared" si="379"/>
        <v>10383.561643835616</v>
      </c>
      <c r="O235" s="68">
        <f t="shared" si="379"/>
        <v>10383.561643835616</v>
      </c>
      <c r="P235" s="68">
        <f t="shared" si="379"/>
        <v>10383.561643835616</v>
      </c>
      <c r="Q235" s="68">
        <f t="shared" si="379"/>
        <v>10383.561643835616</v>
      </c>
      <c r="R235" s="68">
        <f t="shared" si="379"/>
        <v>10383.561643835616</v>
      </c>
      <c r="S235" s="68">
        <f t="shared" si="379"/>
        <v>10383.561643835616</v>
      </c>
      <c r="T235" s="68">
        <f t="shared" si="379"/>
        <v>10383.561643835616</v>
      </c>
      <c r="U235" s="68">
        <f t="shared" si="379"/>
        <v>10383.561643835616</v>
      </c>
      <c r="V235" s="68">
        <f t="shared" si="379"/>
        <v>10383.561643835616</v>
      </c>
      <c r="W235" s="68">
        <f t="shared" si="379"/>
        <v>10383.561643835616</v>
      </c>
      <c r="X235" s="68">
        <f t="shared" si="379"/>
        <v>10383.561643835616</v>
      </c>
      <c r="Y235" s="68">
        <f t="shared" si="379"/>
        <v>10383.561643835616</v>
      </c>
      <c r="Z235" s="68">
        <f t="shared" si="379"/>
        <v>10383.561643835616</v>
      </c>
      <c r="AA235" s="68">
        <f t="shared" si="379"/>
        <v>10383.561643835616</v>
      </c>
      <c r="AB235" s="68">
        <f t="shared" si="379"/>
        <v>10383.561643835616</v>
      </c>
      <c r="AC235" s="68">
        <f t="shared" si="379"/>
        <v>10383.561643835616</v>
      </c>
      <c r="AD235" s="68">
        <f t="shared" si="379"/>
        <v>10383.561643835616</v>
      </c>
      <c r="AE235" s="68">
        <f t="shared" si="379"/>
        <v>10383.561643835616</v>
      </c>
      <c r="AF235" s="68">
        <f t="shared" si="379"/>
        <v>10383.561643835616</v>
      </c>
      <c r="AG235" s="68">
        <f t="shared" si="379"/>
        <v>10383.561643835616</v>
      </c>
      <c r="AH235" s="68">
        <f t="shared" si="379"/>
        <v>10383.561643835616</v>
      </c>
      <c r="AI235" s="68">
        <f t="shared" si="379"/>
        <v>10383.561643835616</v>
      </c>
      <c r="AJ235" s="68">
        <f t="shared" si="379"/>
        <v>10383.561643835616</v>
      </c>
      <c r="AK235" s="68">
        <f t="shared" si="379"/>
        <v>10383.561643835616</v>
      </c>
      <c r="AL235" s="68">
        <f t="shared" si="379"/>
        <v>10383.561643835616</v>
      </c>
      <c r="AM235" s="68">
        <f t="shared" si="379"/>
        <v>10383.561643835616</v>
      </c>
      <c r="AN235" s="68">
        <f t="shared" ref="AN235:BS235" si="380">(SUM($I$5:$Q$5)-$C$20)/100</f>
        <v>10383.561643835616</v>
      </c>
      <c r="AO235" s="68">
        <f t="shared" si="380"/>
        <v>10383.561643835616</v>
      </c>
      <c r="AP235" s="68">
        <f t="shared" si="380"/>
        <v>10383.561643835616</v>
      </c>
      <c r="AQ235" s="68">
        <f t="shared" si="380"/>
        <v>10383.561643835616</v>
      </c>
      <c r="AR235" s="68">
        <f t="shared" si="380"/>
        <v>10383.561643835616</v>
      </c>
      <c r="AS235" s="68">
        <f t="shared" si="380"/>
        <v>10383.561643835616</v>
      </c>
      <c r="AT235" s="68">
        <f t="shared" si="380"/>
        <v>10383.561643835616</v>
      </c>
      <c r="AU235" s="68">
        <f t="shared" si="380"/>
        <v>10383.561643835616</v>
      </c>
      <c r="AV235" s="68">
        <f t="shared" si="380"/>
        <v>10383.561643835616</v>
      </c>
      <c r="AW235" s="68">
        <f t="shared" si="380"/>
        <v>10383.561643835616</v>
      </c>
      <c r="AX235" s="68">
        <f t="shared" si="380"/>
        <v>10383.561643835616</v>
      </c>
      <c r="AY235" s="68">
        <f t="shared" si="380"/>
        <v>10383.561643835616</v>
      </c>
      <c r="AZ235" s="68">
        <f t="shared" si="380"/>
        <v>10383.561643835616</v>
      </c>
      <c r="BA235" s="68">
        <f t="shared" si="380"/>
        <v>10383.561643835616</v>
      </c>
      <c r="BB235" s="68">
        <f t="shared" si="380"/>
        <v>10383.561643835616</v>
      </c>
      <c r="BC235" s="68">
        <f t="shared" si="380"/>
        <v>10383.561643835616</v>
      </c>
      <c r="BD235" s="68">
        <f t="shared" si="380"/>
        <v>10383.561643835616</v>
      </c>
      <c r="BE235" s="68">
        <f t="shared" si="380"/>
        <v>10383.561643835616</v>
      </c>
      <c r="BF235" s="68">
        <f t="shared" si="380"/>
        <v>10383.561643835616</v>
      </c>
      <c r="BG235" s="68">
        <f t="shared" si="380"/>
        <v>10383.561643835616</v>
      </c>
      <c r="BH235" s="68">
        <f t="shared" si="380"/>
        <v>10383.561643835616</v>
      </c>
      <c r="BI235" s="68">
        <f t="shared" si="380"/>
        <v>10383.561643835616</v>
      </c>
      <c r="BJ235" s="68">
        <f t="shared" si="380"/>
        <v>10383.561643835616</v>
      </c>
      <c r="BK235" s="68">
        <f t="shared" si="380"/>
        <v>10383.561643835616</v>
      </c>
      <c r="BL235" s="68">
        <f t="shared" si="380"/>
        <v>10383.561643835616</v>
      </c>
      <c r="BM235" s="68">
        <f t="shared" si="380"/>
        <v>10383.561643835616</v>
      </c>
      <c r="BN235" s="68">
        <f t="shared" si="380"/>
        <v>10383.561643835616</v>
      </c>
      <c r="BO235" s="68">
        <f t="shared" si="380"/>
        <v>10383.561643835616</v>
      </c>
      <c r="BP235" s="68">
        <f t="shared" si="380"/>
        <v>10383.561643835616</v>
      </c>
      <c r="BQ235" s="68">
        <f t="shared" si="380"/>
        <v>10383.561643835616</v>
      </c>
      <c r="BR235" s="68">
        <f t="shared" si="380"/>
        <v>10383.561643835616</v>
      </c>
      <c r="BS235" s="68">
        <f t="shared" si="380"/>
        <v>10383.561643835616</v>
      </c>
      <c r="BT235" s="68">
        <f t="shared" ref="BT235:DC235" si="381">(SUM($I$5:$Q$5)-$C$20)/100</f>
        <v>10383.561643835616</v>
      </c>
      <c r="BU235" s="68">
        <f t="shared" si="381"/>
        <v>10383.561643835616</v>
      </c>
      <c r="BV235" s="68">
        <f t="shared" si="381"/>
        <v>10383.561643835616</v>
      </c>
      <c r="BW235" s="68">
        <f t="shared" si="381"/>
        <v>10383.561643835616</v>
      </c>
      <c r="BX235" s="68">
        <f t="shared" si="381"/>
        <v>10383.561643835616</v>
      </c>
      <c r="BY235" s="68">
        <f t="shared" si="381"/>
        <v>10383.561643835616</v>
      </c>
      <c r="BZ235" s="68">
        <f t="shared" si="381"/>
        <v>10383.561643835616</v>
      </c>
      <c r="CA235" s="68">
        <f t="shared" si="381"/>
        <v>10383.561643835616</v>
      </c>
      <c r="CB235" s="68">
        <f t="shared" si="381"/>
        <v>10383.561643835616</v>
      </c>
      <c r="CC235" s="68">
        <f t="shared" si="381"/>
        <v>10383.561643835616</v>
      </c>
      <c r="CD235" s="68">
        <f t="shared" si="381"/>
        <v>10383.561643835616</v>
      </c>
      <c r="CE235" s="68">
        <f t="shared" si="381"/>
        <v>10383.561643835616</v>
      </c>
      <c r="CF235" s="68">
        <f t="shared" si="381"/>
        <v>10383.561643835616</v>
      </c>
      <c r="CG235" s="68">
        <f t="shared" si="381"/>
        <v>10383.561643835616</v>
      </c>
      <c r="CH235" s="68">
        <f t="shared" si="381"/>
        <v>10383.561643835616</v>
      </c>
      <c r="CI235" s="68">
        <f t="shared" si="381"/>
        <v>10383.561643835616</v>
      </c>
      <c r="CJ235" s="68">
        <f t="shared" si="381"/>
        <v>10383.561643835616</v>
      </c>
      <c r="CK235" s="68">
        <f t="shared" si="381"/>
        <v>10383.561643835616</v>
      </c>
      <c r="CL235" s="68">
        <f t="shared" si="381"/>
        <v>10383.561643835616</v>
      </c>
      <c r="CM235" s="68">
        <f t="shared" si="381"/>
        <v>10383.561643835616</v>
      </c>
      <c r="CN235" s="68">
        <f t="shared" si="381"/>
        <v>10383.561643835616</v>
      </c>
      <c r="CO235" s="68">
        <f t="shared" si="381"/>
        <v>10383.561643835616</v>
      </c>
      <c r="CP235" s="68">
        <f t="shared" si="381"/>
        <v>10383.561643835616</v>
      </c>
      <c r="CQ235" s="68">
        <f t="shared" si="381"/>
        <v>10383.561643835616</v>
      </c>
      <c r="CR235" s="68">
        <f t="shared" si="381"/>
        <v>10383.561643835616</v>
      </c>
      <c r="CS235" s="68">
        <f t="shared" si="381"/>
        <v>10383.561643835616</v>
      </c>
      <c r="CT235" s="68">
        <f t="shared" si="381"/>
        <v>10383.561643835616</v>
      </c>
      <c r="CU235" s="68">
        <f t="shared" si="381"/>
        <v>10383.561643835616</v>
      </c>
      <c r="CV235" s="68">
        <f t="shared" si="381"/>
        <v>10383.561643835616</v>
      </c>
      <c r="CW235" s="68">
        <f t="shared" si="381"/>
        <v>10383.561643835616</v>
      </c>
      <c r="CX235" s="68">
        <f t="shared" si="381"/>
        <v>10383.561643835616</v>
      </c>
      <c r="CY235" s="68">
        <f t="shared" si="381"/>
        <v>10383.561643835616</v>
      </c>
      <c r="CZ235" s="68">
        <f t="shared" si="381"/>
        <v>10383.561643835616</v>
      </c>
      <c r="DA235" s="68">
        <f t="shared" si="381"/>
        <v>10383.561643835616</v>
      </c>
      <c r="DB235" s="68">
        <f t="shared" si="381"/>
        <v>10383.561643835616</v>
      </c>
      <c r="DC235" s="68">
        <f t="shared" si="381"/>
        <v>10383.561643835616</v>
      </c>
    </row>
    <row r="236" spans="2:109" ht="12" customHeight="1">
      <c r="B236" s="12"/>
      <c r="C236" s="12"/>
      <c r="D236" s="12"/>
      <c r="E236" s="44" t="s">
        <v>49</v>
      </c>
      <c r="F236" s="62"/>
      <c r="G236" s="68">
        <f>C20</f>
        <v>495890.41095890413</v>
      </c>
      <c r="H236" s="68">
        <f>IF(H234&lt;&gt;0,H234,G236+H235-G234)</f>
        <v>506273.97260273976</v>
      </c>
      <c r="I236" s="68">
        <f>IF(I234&lt;&gt;0,I234,H236+I235-H234)</f>
        <v>516657.53424657538</v>
      </c>
      <c r="J236" s="68">
        <f t="shared" ref="J236:BT236" si="382">IF(J234&lt;&gt;0,J234,I236+J235-I234)</f>
        <v>527041.09589041094</v>
      </c>
      <c r="K236" s="68">
        <f t="shared" si="382"/>
        <v>537424.65753424657</v>
      </c>
      <c r="L236" s="68">
        <f t="shared" si="382"/>
        <v>547808.21917808219</v>
      </c>
      <c r="M236" s="68">
        <f t="shared" si="382"/>
        <v>558191.78082191781</v>
      </c>
      <c r="N236" s="68">
        <f t="shared" si="382"/>
        <v>568575.34246575343</v>
      </c>
      <c r="O236" s="68">
        <f t="shared" si="382"/>
        <v>578958.90410958906</v>
      </c>
      <c r="P236" s="68">
        <f t="shared" si="382"/>
        <v>589342.46575342468</v>
      </c>
      <c r="Q236" s="68">
        <f t="shared" si="382"/>
        <v>599726.0273972603</v>
      </c>
      <c r="R236" s="68">
        <f t="shared" si="382"/>
        <v>610109.58904109593</v>
      </c>
      <c r="S236" s="68">
        <f t="shared" si="382"/>
        <v>620493.15068493155</v>
      </c>
      <c r="T236" s="68">
        <f t="shared" si="382"/>
        <v>630876.71232876717</v>
      </c>
      <c r="U236" s="68">
        <f t="shared" si="382"/>
        <v>641260.27397260279</v>
      </c>
      <c r="V236" s="68">
        <f t="shared" si="382"/>
        <v>651643.83561643842</v>
      </c>
      <c r="W236" s="68">
        <f t="shared" si="382"/>
        <v>662027.39726027404</v>
      </c>
      <c r="X236" s="68">
        <f t="shared" si="382"/>
        <v>672410.95890410966</v>
      </c>
      <c r="Y236" s="68">
        <f t="shared" si="382"/>
        <v>682794.52054794529</v>
      </c>
      <c r="Z236" s="68">
        <f t="shared" si="382"/>
        <v>693178.08219178091</v>
      </c>
      <c r="AA236" s="68">
        <f t="shared" si="382"/>
        <v>703561.64383561653</v>
      </c>
      <c r="AB236" s="68">
        <f t="shared" si="382"/>
        <v>713945.20547945215</v>
      </c>
      <c r="AC236" s="68">
        <f t="shared" si="382"/>
        <v>724328.76712328778</v>
      </c>
      <c r="AD236" s="68">
        <f t="shared" si="382"/>
        <v>734712.3287671234</v>
      </c>
      <c r="AE236" s="68">
        <f t="shared" si="382"/>
        <v>745095.89041095902</v>
      </c>
      <c r="AF236" s="68">
        <f t="shared" si="382"/>
        <v>755479.45205479464</v>
      </c>
      <c r="AG236" s="68">
        <f t="shared" si="382"/>
        <v>765863.01369863027</v>
      </c>
      <c r="AH236" s="68">
        <f t="shared" si="382"/>
        <v>776246.57534246589</v>
      </c>
      <c r="AI236" s="68">
        <f t="shared" si="382"/>
        <v>786630.13698630151</v>
      </c>
      <c r="AJ236" s="68">
        <f t="shared" si="382"/>
        <v>797013.69863013714</v>
      </c>
      <c r="AK236" s="68">
        <f t="shared" si="382"/>
        <v>807397.26027397276</v>
      </c>
      <c r="AL236" s="68">
        <f t="shared" si="382"/>
        <v>817780.82191780838</v>
      </c>
      <c r="AM236" s="68">
        <f t="shared" si="382"/>
        <v>828164.383561644</v>
      </c>
      <c r="AN236" s="68">
        <f t="shared" si="382"/>
        <v>838547.94520547963</v>
      </c>
      <c r="AO236" s="68">
        <f t="shared" si="382"/>
        <v>848931.50684931525</v>
      </c>
      <c r="AP236" s="68">
        <f t="shared" si="382"/>
        <v>859315.06849315087</v>
      </c>
      <c r="AQ236" s="68">
        <f t="shared" si="382"/>
        <v>869698.6301369865</v>
      </c>
      <c r="AR236" s="68">
        <f t="shared" si="382"/>
        <v>880082.19178082212</v>
      </c>
      <c r="AS236" s="68">
        <f t="shared" si="382"/>
        <v>890465.75342465774</v>
      </c>
      <c r="AT236" s="68">
        <f t="shared" si="382"/>
        <v>900849.31506849336</v>
      </c>
      <c r="AU236" s="68">
        <f t="shared" si="382"/>
        <v>911232.87671232899</v>
      </c>
      <c r="AV236" s="68">
        <f t="shared" si="382"/>
        <v>921616.43835616461</v>
      </c>
      <c r="AW236" s="68">
        <f t="shared" si="382"/>
        <v>932000.00000000023</v>
      </c>
      <c r="AX236" s="68">
        <f t="shared" si="382"/>
        <v>942383.56164383586</v>
      </c>
      <c r="AY236" s="68">
        <f t="shared" si="382"/>
        <v>952767.12328767148</v>
      </c>
      <c r="AZ236" s="68">
        <f t="shared" si="382"/>
        <v>963150.6849315071</v>
      </c>
      <c r="BA236" s="68">
        <f t="shared" si="382"/>
        <v>973534.24657534272</v>
      </c>
      <c r="BB236" s="68">
        <f t="shared" si="382"/>
        <v>983917.80821917835</v>
      </c>
      <c r="BC236" s="68">
        <f t="shared" si="382"/>
        <v>994301.36986301397</v>
      </c>
      <c r="BD236" s="68">
        <f t="shared" si="382"/>
        <v>1000000</v>
      </c>
      <c r="BE236" s="68">
        <f t="shared" si="382"/>
        <v>10383.561643835623</v>
      </c>
      <c r="BF236" s="68">
        <f t="shared" si="382"/>
        <v>20767.123287671238</v>
      </c>
      <c r="BG236" s="68">
        <f t="shared" si="382"/>
        <v>31150.684931506854</v>
      </c>
      <c r="BH236" s="68">
        <f t="shared" si="382"/>
        <v>41534.246575342469</v>
      </c>
      <c r="BI236" s="68">
        <f t="shared" si="382"/>
        <v>51917.808219178085</v>
      </c>
      <c r="BJ236" s="68">
        <f t="shared" si="382"/>
        <v>62301.369863013701</v>
      </c>
      <c r="BK236" s="68">
        <f t="shared" si="382"/>
        <v>72684.931506849316</v>
      </c>
      <c r="BL236" s="68">
        <f t="shared" si="382"/>
        <v>83068.493150684924</v>
      </c>
      <c r="BM236" s="68">
        <f t="shared" si="382"/>
        <v>93452.054794520547</v>
      </c>
      <c r="BN236" s="68">
        <f t="shared" si="382"/>
        <v>103835.61643835617</v>
      </c>
      <c r="BO236" s="68">
        <f t="shared" si="382"/>
        <v>114219.17808219179</v>
      </c>
      <c r="BP236" s="68">
        <f t="shared" si="382"/>
        <v>124602.73972602742</v>
      </c>
      <c r="BQ236" s="68">
        <f t="shared" si="382"/>
        <v>134986.30136986304</v>
      </c>
      <c r="BR236" s="68">
        <f t="shared" si="382"/>
        <v>145369.86301369866</v>
      </c>
      <c r="BS236" s="68">
        <f t="shared" si="382"/>
        <v>155753.42465753428</v>
      </c>
      <c r="BT236" s="68">
        <f t="shared" si="382"/>
        <v>166136.98630136991</v>
      </c>
      <c r="BU236" s="68">
        <f t="shared" ref="BU236:DC236" si="383">IF(BU234&lt;&gt;0,BU234,BT236+BU235-BT234)</f>
        <v>176520.54794520553</v>
      </c>
      <c r="BV236" s="68">
        <f t="shared" si="383"/>
        <v>186904.10958904115</v>
      </c>
      <c r="BW236" s="68">
        <f t="shared" si="383"/>
        <v>197287.67123287678</v>
      </c>
      <c r="BX236" s="68">
        <f t="shared" si="383"/>
        <v>207671.2328767124</v>
      </c>
      <c r="BY236" s="68">
        <f t="shared" si="383"/>
        <v>218054.79452054802</v>
      </c>
      <c r="BZ236" s="68">
        <f t="shared" si="383"/>
        <v>228438.35616438364</v>
      </c>
      <c r="CA236" s="68">
        <f t="shared" si="383"/>
        <v>238821.91780821927</v>
      </c>
      <c r="CB236" s="68">
        <f t="shared" si="383"/>
        <v>249205.47945205489</v>
      </c>
      <c r="CC236" s="68">
        <f t="shared" si="383"/>
        <v>259589.04109589051</v>
      </c>
      <c r="CD236" s="68">
        <f t="shared" si="383"/>
        <v>269972.60273972614</v>
      </c>
      <c r="CE236" s="68">
        <f t="shared" si="383"/>
        <v>280356.16438356176</v>
      </c>
      <c r="CF236" s="68">
        <f t="shared" si="383"/>
        <v>290739.72602739738</v>
      </c>
      <c r="CG236" s="68">
        <f t="shared" si="383"/>
        <v>301123.287671233</v>
      </c>
      <c r="CH236" s="68">
        <f t="shared" si="383"/>
        <v>311506.84931506863</v>
      </c>
      <c r="CI236" s="68">
        <f t="shared" si="383"/>
        <v>321890.41095890425</v>
      </c>
      <c r="CJ236" s="68">
        <f t="shared" si="383"/>
        <v>332273.97260273987</v>
      </c>
      <c r="CK236" s="68">
        <f t="shared" si="383"/>
        <v>342657.53424657549</v>
      </c>
      <c r="CL236" s="68">
        <f t="shared" si="383"/>
        <v>353041.09589041112</v>
      </c>
      <c r="CM236" s="68">
        <f t="shared" si="383"/>
        <v>363424.65753424674</v>
      </c>
      <c r="CN236" s="68">
        <f t="shared" si="383"/>
        <v>373808.21917808236</v>
      </c>
      <c r="CO236" s="68">
        <f t="shared" si="383"/>
        <v>384191.78082191799</v>
      </c>
      <c r="CP236" s="68">
        <f t="shared" si="383"/>
        <v>394575.34246575361</v>
      </c>
      <c r="CQ236" s="68">
        <f t="shared" si="383"/>
        <v>404958.90410958923</v>
      </c>
      <c r="CR236" s="68">
        <f t="shared" si="383"/>
        <v>415342.46575342485</v>
      </c>
      <c r="CS236" s="68">
        <f t="shared" si="383"/>
        <v>425726.02739726048</v>
      </c>
      <c r="CT236" s="68">
        <f t="shared" si="383"/>
        <v>436109.5890410961</v>
      </c>
      <c r="CU236" s="68">
        <f t="shared" si="383"/>
        <v>446493.15068493172</v>
      </c>
      <c r="CV236" s="68">
        <f t="shared" si="383"/>
        <v>456876.71232876735</v>
      </c>
      <c r="CW236" s="68">
        <f t="shared" si="383"/>
        <v>467260.27397260297</v>
      </c>
      <c r="CX236" s="68">
        <f t="shared" si="383"/>
        <v>477643.83561643859</v>
      </c>
      <c r="CY236" s="68">
        <f t="shared" si="383"/>
        <v>488027.39726027421</v>
      </c>
      <c r="CZ236" s="68">
        <f t="shared" si="383"/>
        <v>498410.95890410984</v>
      </c>
      <c r="DA236" s="68">
        <f t="shared" si="383"/>
        <v>508794.52054794546</v>
      </c>
      <c r="DB236" s="68">
        <f t="shared" si="383"/>
        <v>519178.08219178108</v>
      </c>
      <c r="DC236" s="68">
        <f t="shared" si="383"/>
        <v>534246.57534246577</v>
      </c>
    </row>
    <row r="237" spans="2:109" ht="12" customHeight="1">
      <c r="B237" s="12"/>
      <c r="C237" s="12"/>
      <c r="D237" s="12"/>
      <c r="E237" s="63" t="s">
        <v>50</v>
      </c>
      <c r="F237" s="62"/>
      <c r="G237" s="64" t="s">
        <v>51</v>
      </c>
      <c r="H237" s="64" t="s">
        <v>51</v>
      </c>
      <c r="I237" s="64" t="s">
        <v>51</v>
      </c>
      <c r="J237" s="64" t="s">
        <v>51</v>
      </c>
      <c r="K237" s="64" t="s">
        <v>51</v>
      </c>
      <c r="L237" s="64" t="s">
        <v>51</v>
      </c>
      <c r="M237" s="64" t="s">
        <v>51</v>
      </c>
      <c r="N237" s="64" t="s">
        <v>51</v>
      </c>
      <c r="O237" s="64" t="s">
        <v>51</v>
      </c>
      <c r="P237" s="64" t="s">
        <v>51</v>
      </c>
      <c r="Q237" s="64" t="s">
        <v>51</v>
      </c>
      <c r="R237" s="64" t="s">
        <v>51</v>
      </c>
      <c r="S237" s="64" t="s">
        <v>51</v>
      </c>
      <c r="T237" s="64" t="s">
        <v>51</v>
      </c>
      <c r="U237" s="64" t="s">
        <v>51</v>
      </c>
      <c r="V237" s="64" t="s">
        <v>51</v>
      </c>
      <c r="W237" s="64" t="s">
        <v>51</v>
      </c>
      <c r="X237" s="64" t="s">
        <v>51</v>
      </c>
      <c r="Y237" s="64" t="s">
        <v>51</v>
      </c>
      <c r="Z237" s="64" t="s">
        <v>51</v>
      </c>
      <c r="AA237" s="64" t="s">
        <v>51</v>
      </c>
      <c r="AB237" s="64" t="s">
        <v>51</v>
      </c>
      <c r="AC237" s="64" t="s">
        <v>51</v>
      </c>
      <c r="AD237" s="64" t="s">
        <v>51</v>
      </c>
      <c r="AE237" s="64" t="s">
        <v>51</v>
      </c>
      <c r="AF237" s="64" t="s">
        <v>51</v>
      </c>
      <c r="AG237" s="64" t="s">
        <v>51</v>
      </c>
      <c r="AH237" s="64" t="s">
        <v>51</v>
      </c>
      <c r="AI237" s="64" t="s">
        <v>51</v>
      </c>
      <c r="AJ237" s="64" t="s">
        <v>51</v>
      </c>
      <c r="AK237" s="64" t="s">
        <v>51</v>
      </c>
      <c r="AL237" s="64" t="s">
        <v>51</v>
      </c>
      <c r="AM237" s="64" t="s">
        <v>51</v>
      </c>
      <c r="AN237" s="64" t="s">
        <v>51</v>
      </c>
      <c r="AO237" s="64" t="s">
        <v>51</v>
      </c>
      <c r="AP237" s="64" t="s">
        <v>51</v>
      </c>
      <c r="AQ237" s="64" t="s">
        <v>51</v>
      </c>
      <c r="AR237" s="64" t="s">
        <v>51</v>
      </c>
      <c r="AS237" s="64" t="s">
        <v>51</v>
      </c>
      <c r="AT237" s="64" t="s">
        <v>51</v>
      </c>
      <c r="AU237" s="64" t="s">
        <v>51</v>
      </c>
      <c r="AV237" s="64" t="s">
        <v>51</v>
      </c>
      <c r="AW237" s="64" t="s">
        <v>51</v>
      </c>
      <c r="AX237" s="64" t="s">
        <v>51</v>
      </c>
      <c r="AY237" s="64" t="s">
        <v>51</v>
      </c>
      <c r="AZ237" s="64" t="s">
        <v>51</v>
      </c>
      <c r="BA237" s="64" t="s">
        <v>51</v>
      </c>
      <c r="BB237" s="64" t="s">
        <v>51</v>
      </c>
      <c r="BC237" s="64" t="s">
        <v>51</v>
      </c>
      <c r="BD237" s="64" t="s">
        <v>51</v>
      </c>
      <c r="BE237" s="64" t="s">
        <v>51</v>
      </c>
      <c r="BF237" s="64" t="s">
        <v>51</v>
      </c>
      <c r="BG237" s="64" t="s">
        <v>51</v>
      </c>
      <c r="BH237" s="64" t="s">
        <v>51</v>
      </c>
      <c r="BI237" s="64" t="s">
        <v>51</v>
      </c>
      <c r="BJ237" s="64" t="s">
        <v>51</v>
      </c>
      <c r="BK237" s="64" t="s">
        <v>51</v>
      </c>
      <c r="BL237" s="64" t="s">
        <v>51</v>
      </c>
      <c r="BM237" s="64" t="s">
        <v>51</v>
      </c>
      <c r="BN237" s="64" t="s">
        <v>51</v>
      </c>
      <c r="BO237" s="64" t="s">
        <v>51</v>
      </c>
      <c r="BP237" s="64" t="s">
        <v>51</v>
      </c>
      <c r="BQ237" s="64" t="s">
        <v>51</v>
      </c>
      <c r="BR237" s="64" t="s">
        <v>51</v>
      </c>
      <c r="BS237" s="64" t="s">
        <v>51</v>
      </c>
      <c r="BT237" s="64" t="s">
        <v>51</v>
      </c>
      <c r="BU237" s="64" t="s">
        <v>51</v>
      </c>
      <c r="BV237" s="64" t="s">
        <v>51</v>
      </c>
      <c r="BW237" s="64" t="s">
        <v>51</v>
      </c>
      <c r="BX237" s="64" t="s">
        <v>51</v>
      </c>
      <c r="BY237" s="64" t="s">
        <v>51</v>
      </c>
      <c r="BZ237" s="64" t="s">
        <v>51</v>
      </c>
      <c r="CA237" s="64" t="s">
        <v>51</v>
      </c>
      <c r="CB237" s="64" t="s">
        <v>51</v>
      </c>
      <c r="CC237" s="64" t="s">
        <v>51</v>
      </c>
      <c r="CD237" s="64" t="s">
        <v>51</v>
      </c>
      <c r="CE237" s="64" t="s">
        <v>51</v>
      </c>
      <c r="CF237" s="64" t="s">
        <v>51</v>
      </c>
      <c r="CG237" s="64" t="s">
        <v>51</v>
      </c>
      <c r="CH237" s="64" t="s">
        <v>51</v>
      </c>
      <c r="CI237" s="64" t="s">
        <v>51</v>
      </c>
      <c r="CJ237" s="64" t="s">
        <v>51</v>
      </c>
      <c r="CK237" s="64" t="s">
        <v>51</v>
      </c>
      <c r="CL237" s="64" t="s">
        <v>51</v>
      </c>
      <c r="CM237" s="64" t="s">
        <v>51</v>
      </c>
      <c r="CN237" s="64" t="s">
        <v>51</v>
      </c>
      <c r="CO237" s="64" t="s">
        <v>51</v>
      </c>
      <c r="CP237" s="64" t="s">
        <v>51</v>
      </c>
      <c r="CQ237" s="64" t="s">
        <v>51</v>
      </c>
      <c r="CR237" s="64" t="s">
        <v>51</v>
      </c>
      <c r="CS237" s="64" t="s">
        <v>51</v>
      </c>
      <c r="CT237" s="64" t="s">
        <v>51</v>
      </c>
      <c r="CU237" s="64" t="s">
        <v>51</v>
      </c>
      <c r="CV237" s="64" t="s">
        <v>51</v>
      </c>
      <c r="CW237" s="64" t="s">
        <v>51</v>
      </c>
      <c r="CX237" s="64" t="s">
        <v>51</v>
      </c>
      <c r="CY237" s="64" t="s">
        <v>51</v>
      </c>
      <c r="CZ237" s="64" t="s">
        <v>51</v>
      </c>
      <c r="DA237" s="64" t="s">
        <v>51</v>
      </c>
      <c r="DB237" s="64" t="s">
        <v>51</v>
      </c>
      <c r="DC237" s="64" t="s">
        <v>75</v>
      </c>
    </row>
    <row r="238" spans="2:109" ht="12" customHeight="1">
      <c r="B238" s="12"/>
      <c r="C238" s="12"/>
      <c r="D238" s="12"/>
      <c r="E238" s="65">
        <v>0</v>
      </c>
      <c r="F238" s="63"/>
      <c r="G238" s="66">
        <f t="shared" ref="G238:BR238" si="384">IF(G$231&gt;=$E238,IF(G129*$C$23&gt;MAX($C$22,(H238*$C$34+H239*$C$35)*EXP(-$C$12*$C$30)+(H345*$C$34+H346*$C$35)*EXP(-$C$14*$C$30)),G$236,(H238*$C$34+H239*$C$35)*EXP(-$C$12*$C$30)+G$234),"")</f>
        <v>7774943.8263983438</v>
      </c>
      <c r="H238" s="66">
        <f t="shared" si="384"/>
        <v>7807168.9659857871</v>
      </c>
      <c r="I238" s="66">
        <f t="shared" si="384"/>
        <v>7839496.3797184573</v>
      </c>
      <c r="J238" s="66">
        <f t="shared" si="384"/>
        <v>7871914.142911518</v>
      </c>
      <c r="K238" s="66">
        <f t="shared" si="384"/>
        <v>7904405.7616962586</v>
      </c>
      <c r="L238" s="66">
        <f t="shared" si="384"/>
        <v>7936948.6326792408</v>
      </c>
      <c r="M238" s="66">
        <f t="shared" si="384"/>
        <v>7969512.039696496</v>
      </c>
      <c r="N238" s="66">
        <f t="shared" si="384"/>
        <v>8002054.5712488201</v>
      </c>
      <c r="O238" s="66">
        <f t="shared" si="384"/>
        <v>8034520.8219019454</v>
      </c>
      <c r="P238" s="66">
        <f t="shared" si="384"/>
        <v>8066837.2207372477</v>
      </c>
      <c r="Q238" s="66">
        <f t="shared" si="384"/>
        <v>8098906.8117169635</v>
      </c>
      <c r="R238" s="66">
        <f t="shared" si="384"/>
        <v>8130602.7972871494</v>
      </c>
      <c r="S238" s="66">
        <f t="shared" si="384"/>
        <v>8161760.6513820784</v>
      </c>
      <c r="T238" s="66">
        <f t="shared" si="384"/>
        <v>8192168.6160424305</v>
      </c>
      <c r="U238" s="66">
        <f t="shared" si="384"/>
        <v>8221556.4231333844</v>
      </c>
      <c r="V238" s="66">
        <f t="shared" si="384"/>
        <v>8249582.1362965275</v>
      </c>
      <c r="W238" s="66">
        <f t="shared" si="384"/>
        <v>8275817.0963319615</v>
      </c>
      <c r="X238" s="66">
        <f t="shared" si="384"/>
        <v>8299729.0841203397</v>
      </c>
      <c r="Y238" s="66">
        <f t="shared" si="384"/>
        <v>8320663.9969610497</v>
      </c>
      <c r="Z238" s="66">
        <f t="shared" si="384"/>
        <v>8337826.5731609613</v>
      </c>
      <c r="AA238" s="66">
        <f t="shared" si="384"/>
        <v>8350260.9988570539</v>
      </c>
      <c r="AB238" s="66">
        <f t="shared" si="384"/>
        <v>8356832.5879380582</v>
      </c>
      <c r="AC238" s="66">
        <f t="shared" si="384"/>
        <v>8356212.1301532136</v>
      </c>
      <c r="AD238" s="66">
        <f t="shared" si="384"/>
        <v>8346864.9330851687</v>
      </c>
      <c r="AE238" s="66">
        <f t="shared" si="384"/>
        <v>8327047.0065696873</v>
      </c>
      <c r="AF238" s="66">
        <f t="shared" si="384"/>
        <v>8294811.2043990782</v>
      </c>
      <c r="AG238" s="66">
        <f t="shared" si="384"/>
        <v>8248026.3833167497</v>
      </c>
      <c r="AH238" s="66">
        <f t="shared" si="384"/>
        <v>8184412.6850346848</v>
      </c>
      <c r="AI238" s="66">
        <f t="shared" si="384"/>
        <v>8101595.8054432888</v>
      </c>
      <c r="AJ238" s="66">
        <f t="shared" si="384"/>
        <v>7997182.4971357314</v>
      </c>
      <c r="AK238" s="66">
        <f t="shared" si="384"/>
        <v>7868858.4785423651</v>
      </c>
      <c r="AL238" s="66">
        <f t="shared" si="384"/>
        <v>7714508.3443108667</v>
      </c>
      <c r="AM238" s="66">
        <f t="shared" si="384"/>
        <v>7532354.9827825045</v>
      </c>
      <c r="AN238" s="66">
        <f t="shared" si="384"/>
        <v>7321113.4707094543</v>
      </c>
      <c r="AO238" s="66">
        <f t="shared" si="384"/>
        <v>7080151.5821557073</v>
      </c>
      <c r="AP238" s="66">
        <f t="shared" si="384"/>
        <v>6809646.1657328922</v>
      </c>
      <c r="AQ238" s="66">
        <f t="shared" si="384"/>
        <v>6510722.0588228814</v>
      </c>
      <c r="AR238" s="66">
        <f t="shared" si="384"/>
        <v>6185558.3483356982</v>
      </c>
      <c r="AS238" s="66">
        <f t="shared" si="384"/>
        <v>5837446.1277549025</v>
      </c>
      <c r="AT238" s="66">
        <f t="shared" si="384"/>
        <v>5470782.8945179218</v>
      </c>
      <c r="AU238" s="66">
        <f t="shared" si="384"/>
        <v>5090991.7338123741</v>
      </c>
      <c r="AV238" s="66">
        <f t="shared" si="384"/>
        <v>4704358.6012828499</v>
      </c>
      <c r="AW238" s="66">
        <f t="shared" si="384"/>
        <v>4317788.2136146147</v>
      </c>
      <c r="AX238" s="66">
        <f t="shared" si="384"/>
        <v>3938487.7858549571</v>
      </c>
      <c r="AY238" s="66">
        <f t="shared" si="384"/>
        <v>3573597.2340857009</v>
      </c>
      <c r="AZ238" s="66">
        <f t="shared" si="384"/>
        <v>3229793.266213289</v>
      </c>
      <c r="BA238" s="66">
        <f t="shared" si="384"/>
        <v>2912901.5746926279</v>
      </c>
      <c r="BB238" s="66">
        <f t="shared" si="384"/>
        <v>2627554.6881678728</v>
      </c>
      <c r="BC238" s="66">
        <f t="shared" si="384"/>
        <v>2376931.7807021132</v>
      </c>
      <c r="BD238" s="66">
        <f t="shared" si="384"/>
        <v>2162610.3019425068</v>
      </c>
      <c r="BE238" s="66">
        <f t="shared" si="384"/>
        <v>980393.3251169367</v>
      </c>
      <c r="BF238" s="66">
        <f t="shared" si="384"/>
        <v>832871.80476908945</v>
      </c>
      <c r="BG238" s="66">
        <f t="shared" si="384"/>
        <v>717231.37518078985</v>
      </c>
      <c r="BH238" s="66">
        <f t="shared" si="384"/>
        <v>629717.49231855606</v>
      </c>
      <c r="BI238" s="66">
        <f t="shared" si="384"/>
        <v>566014.07436249394</v>
      </c>
      <c r="BJ238" s="66">
        <f t="shared" si="384"/>
        <v>521626.88293952396</v>
      </c>
      <c r="BK238" s="66">
        <f t="shared" si="384"/>
        <v>492227.37153341033</v>
      </c>
      <c r="BL238" s="66">
        <f t="shared" si="384"/>
        <v>473921.79838359705</v>
      </c>
      <c r="BM238" s="66">
        <f t="shared" si="384"/>
        <v>463424.82973918365</v>
      </c>
      <c r="BN238" s="66">
        <f t="shared" si="384"/>
        <v>458133.63202338829</v>
      </c>
      <c r="BO238" s="66">
        <f t="shared" si="384"/>
        <v>456114.0629760499</v>
      </c>
      <c r="BP238" s="66">
        <f t="shared" si="384"/>
        <v>456021.91857150465</v>
      </c>
      <c r="BQ238" s="66">
        <f t="shared" si="384"/>
        <v>456987.38419801643</v>
      </c>
      <c r="BR238" s="66">
        <f t="shared" si="384"/>
        <v>458489.65967843996</v>
      </c>
      <c r="BS238" s="66">
        <f t="shared" ref="BS238:DA238" si="385">IF(BS$231&gt;=$E238,IF(BS129*$C$23&gt;MAX($C$22,(BT238*$C$34+BT239*$C$35)*EXP(-$C$12*$C$30)+(BT345*$C$34+BT346*$C$35)*EXP(-$C$14*$C$30)),BS$236,(BT238*$C$34+BT239*$C$35)*EXP(-$C$12*$C$30)+BS$234),"")</f>
        <v>460242.58080356137</v>
      </c>
      <c r="BT238" s="66">
        <f t="shared" si="385"/>
        <v>462103.40418705123</v>
      </c>
      <c r="BU238" s="66">
        <f t="shared" si="385"/>
        <v>464008.41199923295</v>
      </c>
      <c r="BV238" s="66">
        <f t="shared" si="385"/>
        <v>465932.64436475351</v>
      </c>
      <c r="BW238" s="66">
        <f t="shared" si="385"/>
        <v>467867.75890275527</v>
      </c>
      <c r="BX238" s="66">
        <f t="shared" si="385"/>
        <v>469811.48252060567</v>
      </c>
      <c r="BY238" s="66">
        <f t="shared" si="385"/>
        <v>471763.35871454212</v>
      </c>
      <c r="BZ238" s="66">
        <f t="shared" si="385"/>
        <v>473723.34958152933</v>
      </c>
      <c r="CA238" s="66">
        <f t="shared" si="385"/>
        <v>475691.48343827552</v>
      </c>
      <c r="CB238" s="66">
        <f t="shared" si="385"/>
        <v>477667.79411569453</v>
      </c>
      <c r="CC238" s="66">
        <f t="shared" si="385"/>
        <v>479652.3155852544</v>
      </c>
      <c r="CD238" s="66">
        <f t="shared" si="385"/>
        <v>481645.08195956115</v>
      </c>
      <c r="CE238" s="66">
        <f t="shared" si="385"/>
        <v>483646.12749294529</v>
      </c>
      <c r="CF238" s="66">
        <f t="shared" si="385"/>
        <v>485655.48658205057</v>
      </c>
      <c r="CG238" s="66">
        <f t="shared" si="385"/>
        <v>487673.19376642519</v>
      </c>
      <c r="CH238" s="66">
        <f t="shared" si="385"/>
        <v>489699.28372911562</v>
      </c>
      <c r="CI238" s="66">
        <f t="shared" si="385"/>
        <v>491733.79129726271</v>
      </c>
      <c r="CJ238" s="66">
        <f t="shared" si="385"/>
        <v>493776.75144270039</v>
      </c>
      <c r="CK238" s="66">
        <f t="shared" si="385"/>
        <v>495828.19928255671</v>
      </c>
      <c r="CL238" s="66">
        <f t="shared" si="385"/>
        <v>497888.17007985758</v>
      </c>
      <c r="CM238" s="66">
        <f t="shared" si="385"/>
        <v>499956.69924413285</v>
      </c>
      <c r="CN238" s="66">
        <f t="shared" si="385"/>
        <v>502033.8223320251</v>
      </c>
      <c r="CO238" s="66">
        <f t="shared" si="385"/>
        <v>504119.57504790067</v>
      </c>
      <c r="CP238" s="66">
        <f t="shared" si="385"/>
        <v>506213.99324446352</v>
      </c>
      <c r="CQ238" s="66">
        <f t="shared" si="385"/>
        <v>508317.11292337149</v>
      </c>
      <c r="CR238" s="66">
        <f t="shared" si="385"/>
        <v>510428.97023585503</v>
      </c>
      <c r="CS238" s="66">
        <f t="shared" si="385"/>
        <v>512549.6014833388</v>
      </c>
      <c r="CT238" s="66">
        <f t="shared" si="385"/>
        <v>514679.04311806551</v>
      </c>
      <c r="CU238" s="66">
        <f t="shared" si="385"/>
        <v>516817.33174372267</v>
      </c>
      <c r="CV238" s="66">
        <f t="shared" si="385"/>
        <v>518964.50411607156</v>
      </c>
      <c r="CW238" s="66">
        <f t="shared" si="385"/>
        <v>521120.59714357927</v>
      </c>
      <c r="CX238" s="66">
        <f t="shared" si="385"/>
        <v>523285.64788805298</v>
      </c>
      <c r="CY238" s="66">
        <f t="shared" si="385"/>
        <v>525459.69356527703</v>
      </c>
      <c r="CZ238" s="66">
        <f t="shared" si="385"/>
        <v>527642.77154565277</v>
      </c>
      <c r="DA238" s="66">
        <f t="shared" si="385"/>
        <v>529834.91935484088</v>
      </c>
      <c r="DB238" s="66">
        <f>IF(DB$231&gt;=$E238,IF(DB129*$C$23&gt;MAX($C$22,(DC238*$C$34+DC239*$C$35)*EXP(-$C$12*$C$30)+(DC345*$C$34+DC346*$C$35)*EXP(-$C$14*$C$30)),DB$236,(DC238*$C$34+DC239*$C$35)*EXP(-$C$12*$C$30)+DB$234),"")</f>
        <v>532036.17467440618</v>
      </c>
      <c r="DC238" s="66">
        <f t="shared" ref="DC238:DC269" si="386">IF(DC$231&gt;=$E238,IF(DC129*$C$23&gt;$C$22,DC$236,$C$22+DC$234),"")</f>
        <v>534246.57534246577</v>
      </c>
    </row>
    <row r="239" spans="2:109" ht="12" customHeight="1">
      <c r="B239" s="12"/>
      <c r="C239" s="12"/>
      <c r="D239" s="12"/>
      <c r="E239" s="65">
        <v>1</v>
      </c>
      <c r="G239" s="66" t="str">
        <f t="shared" ref="G239:BR239" si="387">IF(G$231&gt;=$E239,IF(G130*$C$23&gt;MAX($C$22,(H239*$C$34+H240*$C$35)*EXP(-$C$12*$C$30)+(H346*$C$34+H347*$C$35)*EXP(-$C$14*$C$30)),G$236,(H239*$C$34+H240*$C$35)*EXP(-$C$12*$C$30)+G$234),"")</f>
        <v/>
      </c>
      <c r="H239" s="66">
        <f t="shared" si="387"/>
        <v>7807321.0037470385</v>
      </c>
      <c r="I239" s="66">
        <f t="shared" si="387"/>
        <v>7839711.0827461947</v>
      </c>
      <c r="J239" s="66">
        <f t="shared" si="387"/>
        <v>7872215.9947411716</v>
      </c>
      <c r="K239" s="66">
        <f t="shared" si="387"/>
        <v>7904828.20622312</v>
      </c>
      <c r="L239" s="66">
        <f t="shared" si="387"/>
        <v>7937537.0903075244</v>
      </c>
      <c r="M239" s="66">
        <f t="shared" si="387"/>
        <v>7970327.8285276415</v>
      </c>
      <c r="N239" s="66">
        <f t="shared" si="387"/>
        <v>8003179.9602913372</v>
      </c>
      <c r="O239" s="66">
        <f t="shared" si="387"/>
        <v>8036065.4825761942</v>
      </c>
      <c r="P239" s="66">
        <f t="shared" si="387"/>
        <v>8068946.3818660174</v>
      </c>
      <c r="Q239" s="66">
        <f t="shared" si="387"/>
        <v>8101771.4580254667</v>
      </c>
      <c r="R239" s="66">
        <f t="shared" si="387"/>
        <v>8134472.2768384675</v>
      </c>
      <c r="S239" s="66">
        <f t="shared" si="387"/>
        <v>8166958.0660491055</v>
      </c>
      <c r="T239" s="66">
        <f t="shared" si="387"/>
        <v>8199109.3515639398</v>
      </c>
      <c r="U239" s="66">
        <f t="shared" si="387"/>
        <v>8230770.1197003732</v>
      </c>
      <c r="V239" s="66">
        <f t="shared" si="387"/>
        <v>8261738.292950565</v>
      </c>
      <c r="W239" s="66">
        <f t="shared" si="387"/>
        <v>8291754.3270063289</v>
      </c>
      <c r="X239" s="66">
        <f t="shared" si="387"/>
        <v>8320487.7834757222</v>
      </c>
      <c r="Y239" s="66">
        <f t="shared" si="387"/>
        <v>8347521.8147484846</v>
      </c>
      <c r="Z239" s="66">
        <f t="shared" si="387"/>
        <v>8372335.6245381283</v>
      </c>
      <c r="AA239" s="66">
        <f t="shared" si="387"/>
        <v>8394285.1494152807</v>
      </c>
      <c r="AB239" s="66">
        <f t="shared" si="387"/>
        <v>8412582.4515349567</v>
      </c>
      <c r="AC239" s="66">
        <f t="shared" si="387"/>
        <v>8426274.626067346</v>
      </c>
      <c r="AD239" s="66">
        <f t="shared" si="387"/>
        <v>8434223.4084885288</v>
      </c>
      <c r="AE239" s="66">
        <f t="shared" si="387"/>
        <v>8435087.1085722614</v>
      </c>
      <c r="AF239" s="66">
        <f t="shared" si="387"/>
        <v>8427306.9799749572</v>
      </c>
      <c r="AG239" s="66">
        <f t="shared" si="387"/>
        <v>8409100.62254644</v>
      </c>
      <c r="AH239" s="66">
        <f t="shared" si="387"/>
        <v>8378465.4576521404</v>
      </c>
      <c r="AI239" s="66">
        <f t="shared" si="387"/>
        <v>8333195.6451635677</v>
      </c>
      <c r="AJ239" s="66">
        <f t="shared" si="387"/>
        <v>8270915.9371324722</v>
      </c>
      <c r="AK239" s="66">
        <f t="shared" si="387"/>
        <v>8189135.7868639883</v>
      </c>
      <c r="AL239" s="66">
        <f t="shared" si="387"/>
        <v>8085326.4474413218</v>
      </c>
      <c r="AM239" s="66">
        <f t="shared" si="387"/>
        <v>7957022.703309116</v>
      </c>
      <c r="AN239" s="66">
        <f t="shared" si="387"/>
        <v>7801949.2116488041</v>
      </c>
      <c r="AO239" s="66">
        <f t="shared" si="387"/>
        <v>7618169.1659898376</v>
      </c>
      <c r="AP239" s="66">
        <f t="shared" si="387"/>
        <v>7404250.1866852352</v>
      </c>
      <c r="AQ239" s="66">
        <f t="shared" si="387"/>
        <v>7159439.1442435859</v>
      </c>
      <c r="AR239" s="66">
        <f t="shared" si="387"/>
        <v>6883834.3010027744</v>
      </c>
      <c r="AS239" s="66">
        <f t="shared" si="387"/>
        <v>6578540.10385013</v>
      </c>
      <c r="AT239" s="66">
        <f t="shared" si="387"/>
        <v>6245787.6702553416</v>
      </c>
      <c r="AU239" s="66">
        <f t="shared" si="387"/>
        <v>5889003.0396888936</v>
      </c>
      <c r="AV239" s="66">
        <f t="shared" si="387"/>
        <v>5512806.1626740852</v>
      </c>
      <c r="AW239" s="66">
        <f t="shared" si="387"/>
        <v>5122926.8140791003</v>
      </c>
      <c r="AX239" s="66">
        <f t="shared" si="387"/>
        <v>4726029.3663571198</v>
      </c>
      <c r="AY239" s="66">
        <f t="shared" si="387"/>
        <v>4329446.5217314977</v>
      </c>
      <c r="AZ239" s="66">
        <f t="shared" si="387"/>
        <v>3940832.1248822464</v>
      </c>
      <c r="BA239" s="66">
        <f t="shared" si="387"/>
        <v>3567754.0323096239</v>
      </c>
      <c r="BB239" s="66">
        <f t="shared" si="387"/>
        <v>3217258.2492109453</v>
      </c>
      <c r="BC239" s="66">
        <f t="shared" si="387"/>
        <v>2895443.4365362739</v>
      </c>
      <c r="BD239" s="66">
        <f t="shared" si="387"/>
        <v>2607088.7088249875</v>
      </c>
      <c r="BE239" s="66">
        <f t="shared" si="387"/>
        <v>1351221.3882730529</v>
      </c>
      <c r="BF239" s="66">
        <f t="shared" si="387"/>
        <v>1133413.9561359384</v>
      </c>
      <c r="BG239" s="66">
        <f t="shared" si="387"/>
        <v>953352.97580109653</v>
      </c>
      <c r="BH239" s="66">
        <f t="shared" si="387"/>
        <v>809124.66124670522</v>
      </c>
      <c r="BI239" s="66">
        <f t="shared" si="387"/>
        <v>697495.27559338207</v>
      </c>
      <c r="BJ239" s="66">
        <f t="shared" si="387"/>
        <v>614288.23244663887</v>
      </c>
      <c r="BK239" s="66">
        <f t="shared" si="387"/>
        <v>554809.47740300605</v>
      </c>
      <c r="BL239" s="66">
        <f t="shared" si="387"/>
        <v>514267.59908398101</v>
      </c>
      <c r="BM239" s="66">
        <f t="shared" si="387"/>
        <v>488139.00045793032</v>
      </c>
      <c r="BN239" s="66">
        <f t="shared" si="387"/>
        <v>472440.70540675288</v>
      </c>
      <c r="BO239" s="66">
        <f t="shared" si="387"/>
        <v>463891.42723415449</v>
      </c>
      <c r="BP239" s="66">
        <f t="shared" si="387"/>
        <v>459961.45622104331</v>
      </c>
      <c r="BQ239" s="66">
        <f t="shared" si="387"/>
        <v>458829.41108255472</v>
      </c>
      <c r="BR239" s="66">
        <f t="shared" si="387"/>
        <v>459275.39298261527</v>
      </c>
      <c r="BS239" s="66">
        <f t="shared" ref="BS239:DB239" si="388">IF(BS$231&gt;=$E239,IF(BS130*$C$23&gt;MAX($C$22,(BT239*$C$34+BT240*$C$35)*EXP(-$C$12*$C$30)+(BT346*$C$34+BT347*$C$35)*EXP(-$C$14*$C$30)),BS$236,(BT239*$C$34+BT240*$C$35)*EXP(-$C$12*$C$30)+BS$234),"")</f>
        <v>460543.77339440305</v>
      </c>
      <c r="BT239" s="66">
        <f t="shared" si="388"/>
        <v>462205.11469907942</v>
      </c>
      <c r="BU239" s="66">
        <f t="shared" si="388"/>
        <v>464037.852189155</v>
      </c>
      <c r="BV239" s="66">
        <f t="shared" si="388"/>
        <v>465939.6620597408</v>
      </c>
      <c r="BW239" s="66">
        <f t="shared" si="388"/>
        <v>467869.0515338832</v>
      </c>
      <c r="BX239" s="66">
        <f t="shared" si="388"/>
        <v>469811.6462125979</v>
      </c>
      <c r="BY239" s="66">
        <f t="shared" si="388"/>
        <v>471763.36941342783</v>
      </c>
      <c r="BZ239" s="66">
        <f t="shared" si="388"/>
        <v>473723.34958152933</v>
      </c>
      <c r="CA239" s="66">
        <f t="shared" si="388"/>
        <v>475691.48343827552</v>
      </c>
      <c r="CB239" s="66">
        <f t="shared" si="388"/>
        <v>477667.79411569453</v>
      </c>
      <c r="CC239" s="66">
        <f t="shared" si="388"/>
        <v>479652.3155852544</v>
      </c>
      <c r="CD239" s="66">
        <f t="shared" si="388"/>
        <v>481645.08195956115</v>
      </c>
      <c r="CE239" s="66">
        <f t="shared" si="388"/>
        <v>483646.12749294529</v>
      </c>
      <c r="CF239" s="66">
        <f t="shared" si="388"/>
        <v>485655.48658205057</v>
      </c>
      <c r="CG239" s="66">
        <f t="shared" si="388"/>
        <v>487673.19376642519</v>
      </c>
      <c r="CH239" s="66">
        <f t="shared" si="388"/>
        <v>489699.28372911562</v>
      </c>
      <c r="CI239" s="66">
        <f t="shared" si="388"/>
        <v>491733.79129726271</v>
      </c>
      <c r="CJ239" s="66">
        <f t="shared" si="388"/>
        <v>493776.75144270039</v>
      </c>
      <c r="CK239" s="66">
        <f t="shared" si="388"/>
        <v>495828.19928255671</v>
      </c>
      <c r="CL239" s="66">
        <f t="shared" si="388"/>
        <v>497888.17007985758</v>
      </c>
      <c r="CM239" s="66">
        <f t="shared" si="388"/>
        <v>499956.69924413285</v>
      </c>
      <c r="CN239" s="66">
        <f t="shared" si="388"/>
        <v>502033.8223320251</v>
      </c>
      <c r="CO239" s="66">
        <f t="shared" si="388"/>
        <v>504119.57504790067</v>
      </c>
      <c r="CP239" s="66">
        <f t="shared" si="388"/>
        <v>506213.99324446352</v>
      </c>
      <c r="CQ239" s="66">
        <f t="shared" si="388"/>
        <v>508317.11292337149</v>
      </c>
      <c r="CR239" s="66">
        <f t="shared" si="388"/>
        <v>510428.97023585503</v>
      </c>
      <c r="CS239" s="66">
        <f t="shared" si="388"/>
        <v>512549.6014833388</v>
      </c>
      <c r="CT239" s="66">
        <f t="shared" si="388"/>
        <v>514679.04311806551</v>
      </c>
      <c r="CU239" s="66">
        <f t="shared" si="388"/>
        <v>516817.33174372267</v>
      </c>
      <c r="CV239" s="66">
        <f t="shared" si="388"/>
        <v>518964.50411607156</v>
      </c>
      <c r="CW239" s="66">
        <f t="shared" si="388"/>
        <v>521120.59714357927</v>
      </c>
      <c r="CX239" s="66">
        <f t="shared" si="388"/>
        <v>523285.64788805298</v>
      </c>
      <c r="CY239" s="66">
        <f t="shared" si="388"/>
        <v>525459.69356527703</v>
      </c>
      <c r="CZ239" s="66">
        <f t="shared" si="388"/>
        <v>527642.77154565277</v>
      </c>
      <c r="DA239" s="66">
        <f t="shared" si="388"/>
        <v>529834.91935484088</v>
      </c>
      <c r="DB239" s="66">
        <f t="shared" si="388"/>
        <v>532036.17467440618</v>
      </c>
      <c r="DC239" s="66">
        <f t="shared" si="386"/>
        <v>534246.57534246577</v>
      </c>
    </row>
    <row r="240" spans="2:109" ht="12" customHeight="1">
      <c r="B240" s="12"/>
      <c r="C240" s="12"/>
      <c r="E240" s="65">
        <f>E239+1</f>
        <v>2</v>
      </c>
      <c r="G240" s="66" t="str">
        <f t="shared" ref="G240:BR240" si="389">IF(G$231&gt;=$E240,IF(G131*$C$23&gt;MAX($C$22,(H240*$C$34+H241*$C$35)*EXP(-$C$12*$C$30)+(H347*$C$34+H348*$C$35)*EXP(-$C$14*$C$30)),G$236,(H240*$C$34+H241*$C$35)*EXP(-$C$12*$C$30)+G$234),"")</f>
        <v/>
      </c>
      <c r="H240" s="66" t="str">
        <f t="shared" si="389"/>
        <v/>
      </c>
      <c r="I240" s="66">
        <f t="shared" si="389"/>
        <v>7839802.801801852</v>
      </c>
      <c r="J240" s="66">
        <f t="shared" si="389"/>
        <v>7872346.8392183948</v>
      </c>
      <c r="K240" s="66">
        <f t="shared" si="389"/>
        <v>7905014.0574282324</v>
      </c>
      <c r="L240" s="66">
        <f t="shared" si="389"/>
        <v>7937799.9002298815</v>
      </c>
      <c r="M240" s="66">
        <f t="shared" si="389"/>
        <v>7970697.7715965025</v>
      </c>
      <c r="N240" s="66">
        <f t="shared" si="389"/>
        <v>8003698.2746077646</v>
      </c>
      <c r="O240" s="66">
        <f t="shared" si="389"/>
        <v>8036788.190866949</v>
      </c>
      <c r="P240" s="66">
        <f t="shared" si="389"/>
        <v>8069949.1223881282</v>
      </c>
      <c r="Q240" s="66">
        <f t="shared" si="389"/>
        <v>8103155.6989015732</v>
      </c>
      <c r="R240" s="66">
        <f t="shared" si="389"/>
        <v>8136373.231688438</v>
      </c>
      <c r="S240" s="66">
        <f t="shared" si="389"/>
        <v>8169554.6708302889</v>
      </c>
      <c r="T240" s="66">
        <f t="shared" si="389"/>
        <v>8202636.6970493374</v>
      </c>
      <c r="U240" s="66">
        <f t="shared" si="389"/>
        <v>8235534.7537096972</v>
      </c>
      <c r="V240" s="66">
        <f t="shared" si="389"/>
        <v>8268136.8015434481</v>
      </c>
      <c r="W240" s="66">
        <f t="shared" si="389"/>
        <v>8300295.5618986273</v>
      </c>
      <c r="X240" s="66">
        <f t="shared" si="389"/>
        <v>8331819.0088009667</v>
      </c>
      <c r="Y240" s="66">
        <f t="shared" si="389"/>
        <v>8362458.882467025</v>
      </c>
      <c r="Z240" s="66">
        <f t="shared" si="389"/>
        <v>8391897.0353507977</v>
      </c>
      <c r="AA240" s="66">
        <f t="shared" si="389"/>
        <v>8419729.496162409</v>
      </c>
      <c r="AB240" s="66">
        <f t="shared" si="389"/>
        <v>8445448.2585823908</v>
      </c>
      <c r="AC240" s="66">
        <f t="shared" si="389"/>
        <v>8468420.9810758773</v>
      </c>
      <c r="AD240" s="66">
        <f t="shared" si="389"/>
        <v>8487869.0329522248</v>
      </c>
      <c r="AE240" s="66">
        <f t="shared" si="389"/>
        <v>8502844.6476162355</v>
      </c>
      <c r="AF240" s="66">
        <f t="shared" si="389"/>
        <v>8512208.3496185895</v>
      </c>
      <c r="AG240" s="66">
        <f t="shared" si="389"/>
        <v>8514608.3020532057</v>
      </c>
      <c r="AH240" s="66">
        <f t="shared" si="389"/>
        <v>8508463.7574111149</v>
      </c>
      <c r="AI240" s="66">
        <f t="shared" si="389"/>
        <v>8491955.354581343</v>
      </c>
      <c r="AJ240" s="66">
        <f t="shared" si="389"/>
        <v>8463025.534249967</v>
      </c>
      <c r="AK240" s="66">
        <f t="shared" si="389"/>
        <v>8419392.7697216459</v>
      </c>
      <c r="AL240" s="66">
        <f t="shared" si="389"/>
        <v>8358583.5336671351</v>
      </c>
      <c r="AM240" s="66">
        <f t="shared" si="389"/>
        <v>8277985.8287727349</v>
      </c>
      <c r="AN240" s="66">
        <f t="shared" si="389"/>
        <v>8174927.5772029674</v>
      </c>
      <c r="AO240" s="66">
        <f t="shared" si="389"/>
        <v>8046782.0701680845</v>
      </c>
      <c r="AP240" s="66">
        <f t="shared" si="389"/>
        <v>7891100.9299829798</v>
      </c>
      <c r="AQ240" s="66">
        <f t="shared" si="389"/>
        <v>7705772.5900581274</v>
      </c>
      <c r="AR240" s="66">
        <f t="shared" si="389"/>
        <v>7489201.1930229319</v>
      </c>
      <c r="AS240" s="66">
        <f t="shared" si="389"/>
        <v>7240497.1962740952</v>
      </c>
      <c r="AT240" s="66">
        <f t="shared" si="389"/>
        <v>6959667.1472862773</v>
      </c>
      <c r="AU240" s="66">
        <f t="shared" si="389"/>
        <v>6647786.4845280079</v>
      </c>
      <c r="AV240" s="66">
        <f t="shared" si="389"/>
        <v>6307136.4039331581</v>
      </c>
      <c r="AW240" s="66">
        <f t="shared" si="389"/>
        <v>5941284.4646956902</v>
      </c>
      <c r="AX240" s="66">
        <f t="shared" si="389"/>
        <v>5555089.3585086763</v>
      </c>
      <c r="AY240" s="66">
        <f t="shared" si="389"/>
        <v>5154613.6907931212</v>
      </c>
      <c r="AZ240" s="66">
        <f t="shared" si="389"/>
        <v>4746935.0261863666</v>
      </c>
      <c r="BA240" s="66">
        <f t="shared" si="389"/>
        <v>4339854.7381407246</v>
      </c>
      <c r="BB240" s="66">
        <f t="shared" si="389"/>
        <v>3941515.7556418306</v>
      </c>
      <c r="BC240" s="66">
        <f t="shared" si="389"/>
        <v>3559952.9209356038</v>
      </c>
      <c r="BD240" s="66">
        <f t="shared" si="389"/>
        <v>3202611.6317383898</v>
      </c>
      <c r="BE240" s="66">
        <f t="shared" si="389"/>
        <v>1871725.0564666814</v>
      </c>
      <c r="BF240" s="66">
        <f t="shared" si="389"/>
        <v>1576354.966174226</v>
      </c>
      <c r="BG240" s="66">
        <f t="shared" si="389"/>
        <v>1319666.2140780452</v>
      </c>
      <c r="BH240" s="66">
        <f t="shared" si="389"/>
        <v>1102915.1855883307</v>
      </c>
      <c r="BI240" s="66">
        <f t="shared" si="389"/>
        <v>925469.23300723208</v>
      </c>
      <c r="BJ240" s="66">
        <f t="shared" si="389"/>
        <v>784994.36948735325</v>
      </c>
      <c r="BK240" s="66">
        <f t="shared" si="389"/>
        <v>677788.03934795328</v>
      </c>
      <c r="BL240" s="66">
        <f t="shared" si="389"/>
        <v>599213.18174307188</v>
      </c>
      <c r="BM240" s="66">
        <f t="shared" si="389"/>
        <v>544175.78234915005</v>
      </c>
      <c r="BN240" s="66">
        <f t="shared" si="389"/>
        <v>507583.80433812412</v>
      </c>
      <c r="BO240" s="66">
        <f t="shared" si="389"/>
        <v>484732.02881943353</v>
      </c>
      <c r="BP240" s="66">
        <f t="shared" si="389"/>
        <v>471573.68949770276</v>
      </c>
      <c r="BQ240" s="66">
        <f t="shared" si="389"/>
        <v>464862.28086688987</v>
      </c>
      <c r="BR240" s="66">
        <f t="shared" si="389"/>
        <v>462170.4403311261</v>
      </c>
      <c r="BS240" s="66">
        <f t="shared" ref="BS240:DB240" si="390">IF(BS$231&gt;=$E240,IF(BS131*$C$23&gt;MAX($C$22,(BT240*$C$34+BT241*$C$35)*EXP(-$C$12*$C$30)+(BT347*$C$34+BT348*$C$35)*EXP(-$C$14*$C$30)),BS$236,(BT240*$C$34+BT241*$C$35)*EXP(-$C$12*$C$30)+BS$234),"")</f>
        <v>461812.05805736687</v>
      </c>
      <c r="BT240" s="66">
        <f t="shared" si="390"/>
        <v>462704.78678306052</v>
      </c>
      <c r="BU240" s="66">
        <f t="shared" si="390"/>
        <v>464211.40877548332</v>
      </c>
      <c r="BV240" s="66">
        <f t="shared" si="390"/>
        <v>465991.37568612647</v>
      </c>
      <c r="BW240" s="66">
        <f t="shared" si="390"/>
        <v>467881.75212257553</v>
      </c>
      <c r="BX240" s="66">
        <f t="shared" si="390"/>
        <v>469814.05871600186</v>
      </c>
      <c r="BY240" s="66">
        <f t="shared" si="390"/>
        <v>471763.68477519712</v>
      </c>
      <c r="BZ240" s="66">
        <f t="shared" si="390"/>
        <v>473723.37088059715</v>
      </c>
      <c r="CA240" s="66">
        <f t="shared" si="390"/>
        <v>475691.48343827552</v>
      </c>
      <c r="CB240" s="66">
        <f t="shared" si="390"/>
        <v>477667.79411569453</v>
      </c>
      <c r="CC240" s="66">
        <f t="shared" si="390"/>
        <v>479652.3155852544</v>
      </c>
      <c r="CD240" s="66">
        <f t="shared" si="390"/>
        <v>481645.08195956115</v>
      </c>
      <c r="CE240" s="66">
        <f t="shared" si="390"/>
        <v>483646.12749294529</v>
      </c>
      <c r="CF240" s="66">
        <f t="shared" si="390"/>
        <v>485655.48658205057</v>
      </c>
      <c r="CG240" s="66">
        <f t="shared" si="390"/>
        <v>487673.19376642519</v>
      </c>
      <c r="CH240" s="66">
        <f t="shared" si="390"/>
        <v>489699.28372911562</v>
      </c>
      <c r="CI240" s="66">
        <f t="shared" si="390"/>
        <v>491733.79129726271</v>
      </c>
      <c r="CJ240" s="66">
        <f t="shared" si="390"/>
        <v>493776.75144270039</v>
      </c>
      <c r="CK240" s="66">
        <f t="shared" si="390"/>
        <v>495828.19928255671</v>
      </c>
      <c r="CL240" s="66">
        <f t="shared" si="390"/>
        <v>497888.17007985758</v>
      </c>
      <c r="CM240" s="66">
        <f t="shared" si="390"/>
        <v>499956.69924413285</v>
      </c>
      <c r="CN240" s="66">
        <f t="shared" si="390"/>
        <v>502033.8223320251</v>
      </c>
      <c r="CO240" s="66">
        <f t="shared" si="390"/>
        <v>504119.57504790067</v>
      </c>
      <c r="CP240" s="66">
        <f t="shared" si="390"/>
        <v>506213.99324446352</v>
      </c>
      <c r="CQ240" s="66">
        <f t="shared" si="390"/>
        <v>508317.11292337149</v>
      </c>
      <c r="CR240" s="66">
        <f t="shared" si="390"/>
        <v>510428.97023585503</v>
      </c>
      <c r="CS240" s="66">
        <f t="shared" si="390"/>
        <v>512549.6014833388</v>
      </c>
      <c r="CT240" s="66">
        <f t="shared" si="390"/>
        <v>514679.04311806551</v>
      </c>
      <c r="CU240" s="66">
        <f t="shared" si="390"/>
        <v>516817.33174372267</v>
      </c>
      <c r="CV240" s="66">
        <f t="shared" si="390"/>
        <v>518964.50411607156</v>
      </c>
      <c r="CW240" s="66">
        <f t="shared" si="390"/>
        <v>521120.59714357927</v>
      </c>
      <c r="CX240" s="66">
        <f t="shared" si="390"/>
        <v>523285.64788805298</v>
      </c>
      <c r="CY240" s="66">
        <f t="shared" si="390"/>
        <v>525459.69356527703</v>
      </c>
      <c r="CZ240" s="66">
        <f t="shared" si="390"/>
        <v>527642.77154565277</v>
      </c>
      <c r="DA240" s="66">
        <f t="shared" si="390"/>
        <v>529834.91935484088</v>
      </c>
      <c r="DB240" s="66">
        <f t="shared" si="390"/>
        <v>532036.17467440618</v>
      </c>
      <c r="DC240" s="66">
        <f t="shared" si="386"/>
        <v>534246.57534246577</v>
      </c>
    </row>
    <row r="241" spans="2:107" ht="12" customHeight="1">
      <c r="B241" s="12"/>
      <c r="C241" s="12"/>
      <c r="D241" s="12"/>
      <c r="E241" s="65">
        <f t="shared" ref="E241:E304" si="391">E240+1</f>
        <v>3</v>
      </c>
      <c r="G241" s="66" t="str">
        <f t="shared" ref="G241:BR241" si="392">IF(G$231&gt;=$E241,IF(G132*$C$23&gt;MAX($C$22,(H241*$C$34+H242*$C$35)*EXP(-$C$12*$C$30)+(H348*$C$34+H349*$C$35)*EXP(-$C$14*$C$30)),G$236,(H241*$C$34+H242*$C$35)*EXP(-$C$12*$C$30)+G$234),"")</f>
        <v/>
      </c>
      <c r="H241" s="66" t="str">
        <f t="shared" si="392"/>
        <v/>
      </c>
      <c r="I241" s="66" t="str">
        <f t="shared" si="392"/>
        <v/>
      </c>
      <c r="J241" s="66">
        <f t="shared" si="392"/>
        <v>7872400.8715296667</v>
      </c>
      <c r="K241" s="66">
        <f t="shared" si="392"/>
        <v>7905091.9334411379</v>
      </c>
      <c r="L241" s="66">
        <f t="shared" si="392"/>
        <v>7937911.6673845192</v>
      </c>
      <c r="M241" s="66">
        <f t="shared" si="392"/>
        <v>7970857.4838358313</v>
      </c>
      <c r="N241" s="66">
        <f t="shared" si="392"/>
        <v>8003925.4844225449</v>
      </c>
      <c r="O241" s="66">
        <f t="shared" si="392"/>
        <v>8037109.9495698456</v>
      </c>
      <c r="P241" s="66">
        <f t="shared" si="392"/>
        <v>8070402.6411474189</v>
      </c>
      <c r="Q241" s="66">
        <f t="shared" si="392"/>
        <v>8103791.860163304</v>
      </c>
      <c r="R241" s="66">
        <f t="shared" si="392"/>
        <v>8137261.1831093552</v>
      </c>
      <c r="S241" s="66">
        <f t="shared" si="392"/>
        <v>8170787.7808925668</v>
      </c>
      <c r="T241" s="66">
        <f t="shared" si="392"/>
        <v>8204340.2013197765</v>
      </c>
      <c r="U241" s="66">
        <f t="shared" si="392"/>
        <v>8237875.4700794928</v>
      </c>
      <c r="V241" s="66">
        <f t="shared" si="392"/>
        <v>8271335.3367945263</v>
      </c>
      <c r="W241" s="66">
        <f t="shared" si="392"/>
        <v>8304641.4633920575</v>
      </c>
      <c r="X241" s="66">
        <f t="shared" si="392"/>
        <v>8337689.3240684913</v>
      </c>
      <c r="Y241" s="66">
        <f t="shared" si="392"/>
        <v>8370340.5630361652</v>
      </c>
      <c r="Z241" s="66">
        <f t="shared" si="392"/>
        <v>8402413.5430438314</v>
      </c>
      <c r="AA241" s="66">
        <f t="shared" si="392"/>
        <v>8433671.8211388122</v>
      </c>
      <c r="AB241" s="66">
        <f t="shared" si="392"/>
        <v>8463810.3169988319</v>
      </c>
      <c r="AC241" s="66">
        <f t="shared" si="392"/>
        <v>8492439.0040692464</v>
      </c>
      <c r="AD241" s="66">
        <f t="shared" si="392"/>
        <v>8519064.0670477357</v>
      </c>
      <c r="AE241" s="66">
        <f t="shared" si="392"/>
        <v>8543066.6443346478</v>
      </c>
      <c r="AF241" s="66">
        <f t="shared" si="392"/>
        <v>8563679.5240852013</v>
      </c>
      <c r="AG241" s="66">
        <f t="shared" si="392"/>
        <v>8579962.4985207915</v>
      </c>
      <c r="AH241" s="66">
        <f t="shared" si="392"/>
        <v>8590777.5094169471</v>
      </c>
      <c r="AI241" s="66">
        <f t="shared" si="392"/>
        <v>8594765.2360496018</v>
      </c>
      <c r="AJ241" s="66">
        <f t="shared" si="392"/>
        <v>8590325.3705675974</v>
      </c>
      <c r="AK241" s="66">
        <f t="shared" si="392"/>
        <v>8575603.462639207</v>
      </c>
      <c r="AL241" s="66">
        <f t="shared" si="392"/>
        <v>8548487.841271488</v>
      </c>
      <c r="AM241" s="66">
        <f t="shared" si="392"/>
        <v>8506620.6575096548</v>
      </c>
      <c r="AN241" s="66">
        <f t="shared" si="392"/>
        <v>8447427.4312781859</v>
      </c>
      <c r="AO241" s="66">
        <f t="shared" si="392"/>
        <v>8368169.4989368711</v>
      </c>
      <c r="AP241" s="66">
        <f t="shared" si="392"/>
        <v>8266023.2993396567</v>
      </c>
      <c r="AQ241" s="66">
        <f t="shared" si="392"/>
        <v>8138189.3587259753</v>
      </c>
      <c r="AR241" s="66">
        <f t="shared" si="392"/>
        <v>7982032.0144722564</v>
      </c>
      <c r="AS241" s="66">
        <f t="shared" si="392"/>
        <v>7795248.283751931</v>
      </c>
      <c r="AT241" s="66">
        <f t="shared" si="392"/>
        <v>7576060.8547773696</v>
      </c>
      <c r="AU241" s="66">
        <f t="shared" si="392"/>
        <v>7323426.1032093214</v>
      </c>
      <c r="AV241" s="66">
        <f t="shared" si="392"/>
        <v>7037243.6233236659</v>
      </c>
      <c r="AW241" s="66">
        <f t="shared" si="392"/>
        <v>6718549.5000441484</v>
      </c>
      <c r="AX241" s="66">
        <f t="shared" si="392"/>
        <v>6369672.0909381201</v>
      </c>
      <c r="AY241" s="66">
        <f t="shared" si="392"/>
        <v>5994327.216429974</v>
      </c>
      <c r="AZ241" s="66">
        <f t="shared" si="392"/>
        <v>5597630.1818429632</v>
      </c>
      <c r="BA241" s="66">
        <f t="shared" si="392"/>
        <v>5186005.6778517067</v>
      </c>
      <c r="BB241" s="66">
        <f t="shared" si="392"/>
        <v>4766983.7439912893</v>
      </c>
      <c r="BC241" s="66">
        <f t="shared" si="392"/>
        <v>4348880.5791115174</v>
      </c>
      <c r="BD241" s="66">
        <f t="shared" si="392"/>
        <v>3940376.3572442178</v>
      </c>
      <c r="BE241" s="66">
        <f t="shared" si="392"/>
        <v>2545862.3502048845</v>
      </c>
      <c r="BF241" s="66">
        <f t="shared" si="392"/>
        <v>2177354.0867304015</v>
      </c>
      <c r="BG241" s="66">
        <f t="shared" si="392"/>
        <v>1841545.2578251474</v>
      </c>
      <c r="BH241" s="66">
        <f t="shared" si="392"/>
        <v>1543501.9261850228</v>
      </c>
      <c r="BI241" s="66">
        <f t="shared" si="392"/>
        <v>1286346.8719676053</v>
      </c>
      <c r="BJ241" s="66">
        <f t="shared" si="392"/>
        <v>1071113.8664949462</v>
      </c>
      <c r="BK241" s="66">
        <f t="shared" si="392"/>
        <v>896794.36918710324</v>
      </c>
      <c r="BL241" s="66">
        <f t="shared" si="392"/>
        <v>760573.51425408828</v>
      </c>
      <c r="BM241" s="66">
        <f t="shared" si="392"/>
        <v>658225.02097974136</v>
      </c>
      <c r="BN241" s="66">
        <f t="shared" si="392"/>
        <v>584610.97439653578</v>
      </c>
      <c r="BO241" s="66">
        <f t="shared" si="392"/>
        <v>534217.33306159533</v>
      </c>
      <c r="BP241" s="66">
        <f t="shared" si="392"/>
        <v>501653.16825546575</v>
      </c>
      <c r="BQ241" s="66">
        <f t="shared" si="392"/>
        <v>482052.09540326358</v>
      </c>
      <c r="BR241" s="66">
        <f t="shared" si="392"/>
        <v>471336.02980161522</v>
      </c>
      <c r="BS241" s="66">
        <f t="shared" ref="BS241:DB241" si="393">IF(BS$231&gt;=$E241,IF(BS132*$C$23&gt;MAX($C$22,(BT241*$C$34+BT242*$C$35)*EXP(-$C$12*$C$30)+(BT348*$C$34+BT349*$C$35)*EXP(-$C$14*$C$30)),BS$236,(BT241*$C$34+BT242*$C$35)*EXP(-$C$12*$C$30)+BS$234),"")</f>
        <v>466329.30667101266</v>
      </c>
      <c r="BT241" s="66">
        <f t="shared" si="393"/>
        <v>464738.70874716027</v>
      </c>
      <c r="BU241" s="66">
        <f t="shared" si="393"/>
        <v>465035.6172747002</v>
      </c>
      <c r="BV241" s="66">
        <f t="shared" si="393"/>
        <v>466286.07710629713</v>
      </c>
      <c r="BW241" s="66">
        <f t="shared" si="393"/>
        <v>467972.22347863397</v>
      </c>
      <c r="BX241" s="66">
        <f t="shared" si="393"/>
        <v>469836.97234725067</v>
      </c>
      <c r="BY241" s="66">
        <f t="shared" si="393"/>
        <v>471768.17767038482</v>
      </c>
      <c r="BZ241" s="66">
        <f t="shared" si="393"/>
        <v>473723.97776759759</v>
      </c>
      <c r="CA241" s="66">
        <f t="shared" si="393"/>
        <v>475691.52583991451</v>
      </c>
      <c r="CB241" s="66">
        <f t="shared" si="393"/>
        <v>477667.79411569453</v>
      </c>
      <c r="CC241" s="66">
        <f t="shared" si="393"/>
        <v>479652.3155852544</v>
      </c>
      <c r="CD241" s="66">
        <f t="shared" si="393"/>
        <v>481645.08195956115</v>
      </c>
      <c r="CE241" s="66">
        <f t="shared" si="393"/>
        <v>483646.12749294529</v>
      </c>
      <c r="CF241" s="66">
        <f t="shared" si="393"/>
        <v>485655.48658205057</v>
      </c>
      <c r="CG241" s="66">
        <f t="shared" si="393"/>
        <v>487673.19376642519</v>
      </c>
      <c r="CH241" s="66">
        <f t="shared" si="393"/>
        <v>489699.28372911562</v>
      </c>
      <c r="CI241" s="66">
        <f t="shared" si="393"/>
        <v>491733.79129726271</v>
      </c>
      <c r="CJ241" s="66">
        <f t="shared" si="393"/>
        <v>493776.75144270039</v>
      </c>
      <c r="CK241" s="66">
        <f t="shared" si="393"/>
        <v>495828.19928255671</v>
      </c>
      <c r="CL241" s="66">
        <f t="shared" si="393"/>
        <v>497888.17007985758</v>
      </c>
      <c r="CM241" s="66">
        <f t="shared" si="393"/>
        <v>499956.69924413285</v>
      </c>
      <c r="CN241" s="66">
        <f t="shared" si="393"/>
        <v>502033.8223320251</v>
      </c>
      <c r="CO241" s="66">
        <f t="shared" si="393"/>
        <v>504119.57504790067</v>
      </c>
      <c r="CP241" s="66">
        <f t="shared" si="393"/>
        <v>506213.99324446352</v>
      </c>
      <c r="CQ241" s="66">
        <f t="shared" si="393"/>
        <v>508317.11292337149</v>
      </c>
      <c r="CR241" s="66">
        <f t="shared" si="393"/>
        <v>510428.97023585503</v>
      </c>
      <c r="CS241" s="66">
        <f t="shared" si="393"/>
        <v>512549.6014833388</v>
      </c>
      <c r="CT241" s="66">
        <f t="shared" si="393"/>
        <v>514679.04311806551</v>
      </c>
      <c r="CU241" s="66">
        <f t="shared" si="393"/>
        <v>516817.33174372267</v>
      </c>
      <c r="CV241" s="66">
        <f t="shared" si="393"/>
        <v>518964.50411607156</v>
      </c>
      <c r="CW241" s="66">
        <f t="shared" si="393"/>
        <v>521120.59714357927</v>
      </c>
      <c r="CX241" s="66">
        <f t="shared" si="393"/>
        <v>523285.64788805298</v>
      </c>
      <c r="CY241" s="66">
        <f t="shared" si="393"/>
        <v>525459.69356527703</v>
      </c>
      <c r="CZ241" s="66">
        <f t="shared" si="393"/>
        <v>527642.77154565277</v>
      </c>
      <c r="DA241" s="66">
        <f t="shared" si="393"/>
        <v>529834.91935484088</v>
      </c>
      <c r="DB241" s="66">
        <f t="shared" si="393"/>
        <v>532036.17467440618</v>
      </c>
      <c r="DC241" s="66">
        <f t="shared" si="386"/>
        <v>534246.57534246577</v>
      </c>
    </row>
    <row r="242" spans="2:107" ht="12" customHeight="1">
      <c r="B242" s="12"/>
      <c r="C242" s="12"/>
      <c r="D242" s="12"/>
      <c r="E242" s="65">
        <f t="shared" si="391"/>
        <v>4</v>
      </c>
      <c r="G242" s="66" t="str">
        <f t="shared" ref="G242:BR242" si="394">IF(G$231&gt;=$E242,IF(G133*$C$23&gt;MAX($C$22,(H242*$C$34+H243*$C$35)*EXP(-$C$12*$C$30)+(H349*$C$34+H350*$C$35)*EXP(-$C$14*$C$30)),G$236,(H242*$C$34+H243*$C$35)*EXP(-$C$12*$C$30)+G$234),"")</f>
        <v/>
      </c>
      <c r="H242" s="66" t="str">
        <f t="shared" si="394"/>
        <v/>
      </c>
      <c r="I242" s="66" t="str">
        <f t="shared" si="394"/>
        <v/>
      </c>
      <c r="J242" s="66" t="str">
        <f t="shared" si="394"/>
        <v/>
      </c>
      <c r="K242" s="66">
        <f t="shared" si="394"/>
        <v>7905122.9834615989</v>
      </c>
      <c r="L242" s="66">
        <f t="shared" si="394"/>
        <v>7937956.8855100488</v>
      </c>
      <c r="M242" s="66">
        <f t="shared" si="394"/>
        <v>7970923.0637236321</v>
      </c>
      <c r="N242" s="66">
        <f t="shared" si="394"/>
        <v>8004020.1932424325</v>
      </c>
      <c r="O242" s="66">
        <f t="shared" si="394"/>
        <v>8037246.1329843216</v>
      </c>
      <c r="P242" s="66">
        <f t="shared" si="394"/>
        <v>8070597.5908401078</v>
      </c>
      <c r="Q242" s="66">
        <f t="shared" si="394"/>
        <v>8104069.6612519529</v>
      </c>
      <c r="R242" s="66">
        <f t="shared" si="394"/>
        <v>8137655.1908827089</v>
      </c>
      <c r="S242" s="66">
        <f t="shared" si="394"/>
        <v>8171343.9146782104</v>
      </c>
      <c r="T242" s="66">
        <f t="shared" si="394"/>
        <v>8205121.2880312493</v>
      </c>
      <c r="U242" s="66">
        <f t="shared" si="394"/>
        <v>8238966.9206036748</v>
      </c>
      <c r="V242" s="66">
        <f t="shared" si="394"/>
        <v>8272852.4934301516</v>
      </c>
      <c r="W242" s="66">
        <f t="shared" si="394"/>
        <v>8306739.0132638654</v>
      </c>
      <c r="X242" s="66">
        <f t="shared" si="394"/>
        <v>8340573.2272215281</v>
      </c>
      <c r="Y242" s="66">
        <f t="shared" si="394"/>
        <v>8374282.9877918689</v>
      </c>
      <c r="Z242" s="66">
        <f t="shared" si="394"/>
        <v>8407771.3252686914</v>
      </c>
      <c r="AA242" s="66">
        <f t="shared" si="394"/>
        <v>8440908.9549860097</v>
      </c>
      <c r="AB242" s="66">
        <f t="shared" si="394"/>
        <v>8473524.9252963159</v>
      </c>
      <c r="AC242" s="66">
        <f t="shared" si="394"/>
        <v>8505395.1059128102</v>
      </c>
      <c r="AD242" s="66">
        <f t="shared" si="394"/>
        <v>8536228.2341252584</v>
      </c>
      <c r="AE242" s="66">
        <f t="shared" si="394"/>
        <v>8565649.289947629</v>
      </c>
      <c r="AF242" s="66">
        <f t="shared" si="394"/>
        <v>8593180.0741405804</v>
      </c>
      <c r="AG242" s="66">
        <f t="shared" si="394"/>
        <v>8618217.0306279436</v>
      </c>
      <c r="AH242" s="66">
        <f t="shared" si="394"/>
        <v>8640006.6029866468</v>
      </c>
      <c r="AI242" s="66">
        <f t="shared" si="394"/>
        <v>8657618.7579466645</v>
      </c>
      <c r="AJ242" s="66">
        <f t="shared" si="394"/>
        <v>8669919.7574646603</v>
      </c>
      <c r="AK242" s="66">
        <f t="shared" si="394"/>
        <v>8675545.8170717228</v>
      </c>
      <c r="AL242" s="66">
        <f t="shared" si="394"/>
        <v>8672879.9409610163</v>
      </c>
      <c r="AM242" s="66">
        <f t="shared" si="394"/>
        <v>8660034.9441556614</v>
      </c>
      <c r="AN242" s="66">
        <f t="shared" si="394"/>
        <v>8634846.4051454552</v>
      </c>
      <c r="AO242" s="66">
        <f t="shared" si="394"/>
        <v>8594879.9552785978</v>
      </c>
      <c r="AP242" s="66">
        <f t="shared" si="394"/>
        <v>8537457.7884686999</v>
      </c>
      <c r="AQ242" s="66">
        <f t="shared" si="394"/>
        <v>8459709.4200823531</v>
      </c>
      <c r="AR242" s="66">
        <f t="shared" si="394"/>
        <v>8358651.3674120456</v>
      </c>
      <c r="AS242" s="66">
        <f t="shared" si="394"/>
        <v>8231299.3883125698</v>
      </c>
      <c r="AT242" s="66">
        <f t="shared" si="394"/>
        <v>8074815.0394281149</v>
      </c>
      <c r="AU242" s="66">
        <f t="shared" si="394"/>
        <v>7886685.4942439171</v>
      </c>
      <c r="AV242" s="66">
        <f t="shared" si="394"/>
        <v>7664931.7845505467</v>
      </c>
      <c r="AW242" s="66">
        <f t="shared" si="394"/>
        <v>7408336.0326611344</v>
      </c>
      <c r="AX242" s="66">
        <f t="shared" si="394"/>
        <v>7116673.1507370034</v>
      </c>
      <c r="AY242" s="66">
        <f t="shared" si="394"/>
        <v>6790927.4396201931</v>
      </c>
      <c r="AZ242" s="66">
        <f t="shared" si="394"/>
        <v>6433470.2789641395</v>
      </c>
      <c r="BA242" s="66">
        <f t="shared" si="394"/>
        <v>6048172.5866127387</v>
      </c>
      <c r="BB242" s="66">
        <f t="shared" si="394"/>
        <v>5640425.9242803091</v>
      </c>
      <c r="BC242" s="66">
        <f t="shared" si="394"/>
        <v>5217049.9227033015</v>
      </c>
      <c r="BD242" s="66">
        <f t="shared" si="394"/>
        <v>4786071.659106669</v>
      </c>
      <c r="BE242" s="66">
        <f t="shared" si="394"/>
        <v>3352220.1483504497</v>
      </c>
      <c r="BF242" s="66">
        <f t="shared" si="394"/>
        <v>2928905.0377777326</v>
      </c>
      <c r="BG242" s="66">
        <f t="shared" si="394"/>
        <v>2525233.0672761593</v>
      </c>
      <c r="BH242" s="66">
        <f t="shared" si="394"/>
        <v>2149552.2677706257</v>
      </c>
      <c r="BI242" s="66">
        <f t="shared" si="394"/>
        <v>1808879.7778456039</v>
      </c>
      <c r="BJ242" s="66">
        <f t="shared" si="394"/>
        <v>1508416.6289705562</v>
      </c>
      <c r="BK242" s="66">
        <f t="shared" si="394"/>
        <v>1251211.7558177253</v>
      </c>
      <c r="BL242" s="66">
        <f t="shared" si="394"/>
        <v>1038023.0934908196</v>
      </c>
      <c r="BM242" s="66">
        <f t="shared" si="394"/>
        <v>867399.35953273065</v>
      </c>
      <c r="BN242" s="66">
        <f t="shared" si="394"/>
        <v>735975.1778353093</v>
      </c>
      <c r="BO242" s="66">
        <f t="shared" si="394"/>
        <v>638939.87261388928</v>
      </c>
      <c r="BP242" s="66">
        <f t="shared" si="394"/>
        <v>570613.02222644712</v>
      </c>
      <c r="BQ242" s="66">
        <f t="shared" si="394"/>
        <v>525043.91027042491</v>
      </c>
      <c r="BR242" s="66">
        <f t="shared" si="394"/>
        <v>496551.53502494725</v>
      </c>
      <c r="BS242" s="66">
        <f t="shared" ref="BS242:DB242" si="395">IF(BS$231&gt;=$E242,IF(BS133*$C$23&gt;MAX($C$22,(BT242*$C$34+BT243*$C$35)*EXP(-$C$12*$C$30)+(BT349*$C$34+BT350*$C$35)*EXP(-$C$14*$C$30)),BS$236,(BT242*$C$34+BT243*$C$35)*EXP(-$C$12*$C$30)+BS$234),"")</f>
        <v>480137.56034261762</v>
      </c>
      <c r="BT242" s="66">
        <f t="shared" si="395"/>
        <v>471733.1265741227</v>
      </c>
      <c r="BU242" s="66">
        <f t="shared" si="395"/>
        <v>468274.88110477017</v>
      </c>
      <c r="BV242" s="66">
        <f t="shared" si="395"/>
        <v>467637.33502294333</v>
      </c>
      <c r="BW242" s="66">
        <f t="shared" si="395"/>
        <v>468470.01600111107</v>
      </c>
      <c r="BX242" s="66">
        <f t="shared" si="395"/>
        <v>469994.56689976202</v>
      </c>
      <c r="BY242" s="66">
        <f t="shared" si="395"/>
        <v>471809.37910190568</v>
      </c>
      <c r="BZ242" s="66">
        <f t="shared" si="395"/>
        <v>473732.32581895811</v>
      </c>
      <c r="CA242" s="66">
        <f t="shared" si="395"/>
        <v>475692.69235381106</v>
      </c>
      <c r="CB242" s="66">
        <f t="shared" si="395"/>
        <v>477667.87852779211</v>
      </c>
      <c r="CC242" s="66">
        <f t="shared" si="395"/>
        <v>479652.3155852544</v>
      </c>
      <c r="CD242" s="66">
        <f t="shared" si="395"/>
        <v>481645.08195956115</v>
      </c>
      <c r="CE242" s="66">
        <f t="shared" si="395"/>
        <v>483646.12749294529</v>
      </c>
      <c r="CF242" s="66">
        <f t="shared" si="395"/>
        <v>485655.48658205057</v>
      </c>
      <c r="CG242" s="66">
        <f t="shared" si="395"/>
        <v>487673.19376642519</v>
      </c>
      <c r="CH242" s="66">
        <f t="shared" si="395"/>
        <v>489699.28372911562</v>
      </c>
      <c r="CI242" s="66">
        <f t="shared" si="395"/>
        <v>491733.79129726271</v>
      </c>
      <c r="CJ242" s="66">
        <f t="shared" si="395"/>
        <v>493776.75144270039</v>
      </c>
      <c r="CK242" s="66">
        <f t="shared" si="395"/>
        <v>495828.19928255671</v>
      </c>
      <c r="CL242" s="66">
        <f t="shared" si="395"/>
        <v>497888.17007985758</v>
      </c>
      <c r="CM242" s="66">
        <f t="shared" si="395"/>
        <v>499956.69924413285</v>
      </c>
      <c r="CN242" s="66">
        <f t="shared" si="395"/>
        <v>502033.8223320251</v>
      </c>
      <c r="CO242" s="66">
        <f t="shared" si="395"/>
        <v>504119.57504790067</v>
      </c>
      <c r="CP242" s="66">
        <f t="shared" si="395"/>
        <v>506213.99324446352</v>
      </c>
      <c r="CQ242" s="66">
        <f t="shared" si="395"/>
        <v>508317.11292337149</v>
      </c>
      <c r="CR242" s="66">
        <f t="shared" si="395"/>
        <v>510428.97023585503</v>
      </c>
      <c r="CS242" s="66">
        <f t="shared" si="395"/>
        <v>512549.6014833388</v>
      </c>
      <c r="CT242" s="66">
        <f t="shared" si="395"/>
        <v>514679.04311806551</v>
      </c>
      <c r="CU242" s="66">
        <f t="shared" si="395"/>
        <v>516817.33174372267</v>
      </c>
      <c r="CV242" s="66">
        <f t="shared" si="395"/>
        <v>518964.50411607156</v>
      </c>
      <c r="CW242" s="66">
        <f t="shared" si="395"/>
        <v>521120.59714357927</v>
      </c>
      <c r="CX242" s="66">
        <f t="shared" si="395"/>
        <v>523285.64788805298</v>
      </c>
      <c r="CY242" s="66">
        <f t="shared" si="395"/>
        <v>525459.69356527703</v>
      </c>
      <c r="CZ242" s="66">
        <f t="shared" si="395"/>
        <v>527642.77154565277</v>
      </c>
      <c r="DA242" s="66">
        <f t="shared" si="395"/>
        <v>529834.91935484088</v>
      </c>
      <c r="DB242" s="66">
        <f t="shared" si="395"/>
        <v>532036.17467440618</v>
      </c>
      <c r="DC242" s="66">
        <f t="shared" si="386"/>
        <v>534246.57534246577</v>
      </c>
    </row>
    <row r="243" spans="2:107" ht="12" customHeight="1">
      <c r="B243" s="12"/>
      <c r="C243" s="12"/>
      <c r="D243" s="12"/>
      <c r="E243" s="65">
        <f t="shared" si="391"/>
        <v>5</v>
      </c>
      <c r="G243" s="66" t="str">
        <f t="shared" ref="G243:BR243" si="396">IF(G$231&gt;=$E243,IF(G134*$C$23&gt;MAX($C$22,(H243*$C$34+H244*$C$35)*EXP(-$C$12*$C$30)+(H350*$C$34+H351*$C$35)*EXP(-$C$14*$C$30)),G$236,(H243*$C$34+H244*$C$35)*EXP(-$C$12*$C$30)+G$234),"")</f>
        <v/>
      </c>
      <c r="H243" s="66" t="str">
        <f t="shared" si="396"/>
        <v/>
      </c>
      <c r="I243" s="66" t="str">
        <f t="shared" si="396"/>
        <v/>
      </c>
      <c r="J243" s="66" t="str">
        <f t="shared" si="396"/>
        <v/>
      </c>
      <c r="K243" s="66" t="str">
        <f t="shared" si="396"/>
        <v/>
      </c>
      <c r="L243" s="66">
        <f t="shared" si="396"/>
        <v>7937974.2705811113</v>
      </c>
      <c r="M243" s="66">
        <f t="shared" si="396"/>
        <v>7970948.6480957093</v>
      </c>
      <c r="N243" s="66">
        <f t="shared" si="396"/>
        <v>8004057.6930145277</v>
      </c>
      <c r="O243" s="66">
        <f t="shared" si="396"/>
        <v>8037300.8715343513</v>
      </c>
      <c r="P243" s="66">
        <f t="shared" si="396"/>
        <v>8070677.1558652082</v>
      </c>
      <c r="Q243" s="66">
        <f t="shared" si="396"/>
        <v>8104184.8120561056</v>
      </c>
      <c r="R243" s="66">
        <f t="shared" si="396"/>
        <v>8137821.1026717862</v>
      </c>
      <c r="S243" s="66">
        <f t="shared" si="396"/>
        <v>8171581.8728348799</v>
      </c>
      <c r="T243" s="66">
        <f t="shared" si="396"/>
        <v>8205460.9777638121</v>
      </c>
      <c r="U243" s="66">
        <f t="shared" si="396"/>
        <v>8239449.4967036229</v>
      </c>
      <c r="V243" s="66">
        <f t="shared" si="396"/>
        <v>8273534.6615432678</v>
      </c>
      <c r="W243" s="66">
        <f t="shared" si="396"/>
        <v>8307698.4079480469</v>
      </c>
      <c r="X243" s="66">
        <f t="shared" si="396"/>
        <v>8341915.4321279284</v>
      </c>
      <c r="Y243" s="66">
        <f t="shared" si="396"/>
        <v>8376150.6072586691</v>
      </c>
      <c r="Z243" s="66">
        <f t="shared" si="396"/>
        <v>8410355.5803176034</v>
      </c>
      <c r="AA243" s="66">
        <f t="shared" si="396"/>
        <v>8444464.3335593436</v>
      </c>
      <c r="AB243" s="66">
        <f t="shared" si="396"/>
        <v>8478387.4568255823</v>
      </c>
      <c r="AC243" s="66">
        <f t="shared" si="396"/>
        <v>8512004.8404178433</v>
      </c>
      <c r="AD243" s="66">
        <f t="shared" si="396"/>
        <v>8545156.4681033734</v>
      </c>
      <c r="AE243" s="66">
        <f t="shared" si="396"/>
        <v>8577630.9728237148</v>
      </c>
      <c r="AF243" s="66">
        <f t="shared" si="396"/>
        <v>8609151.6231900789</v>
      </c>
      <c r="AG243" s="66">
        <f t="shared" si="396"/>
        <v>8639359.4490204491</v>
      </c>
      <c r="AH243" s="66">
        <f t="shared" si="396"/>
        <v>8667793.303952666</v>
      </c>
      <c r="AI243" s="66">
        <f t="shared" si="396"/>
        <v>8693866.819935916</v>
      </c>
      <c r="AJ243" s="66">
        <f t="shared" si="396"/>
        <v>8716842.4509573672</v>
      </c>
      <c r="AK243" s="66">
        <f t="shared" si="396"/>
        <v>8735803.1500507947</v>
      </c>
      <c r="AL243" s="66">
        <f t="shared" si="396"/>
        <v>8749622.6894101724</v>
      </c>
      <c r="AM243" s="66">
        <f t="shared" si="396"/>
        <v>8756936.2256358638</v>
      </c>
      <c r="AN243" s="66">
        <f t="shared" si="396"/>
        <v>8756113.4250014387</v>
      </c>
      <c r="AO243" s="66">
        <f t="shared" si="396"/>
        <v>8745237.2716406956</v>
      </c>
      <c r="AP243" s="66">
        <f t="shared" si="396"/>
        <v>8722092.5322945304</v>
      </c>
      <c r="AQ243" s="66">
        <f t="shared" si="396"/>
        <v>8684168.6586343255</v>
      </c>
      <c r="AR243" s="66">
        <f t="shared" si="396"/>
        <v>8628682.5476842504</v>
      </c>
      <c r="AS243" s="66">
        <f t="shared" si="396"/>
        <v>8552626.8889709432</v>
      </c>
      <c r="AT243" s="66">
        <f t="shared" si="396"/>
        <v>8452849.6073386483</v>
      </c>
      <c r="AU243" s="66">
        <f t="shared" si="396"/>
        <v>8326168.9492941257</v>
      </c>
      <c r="AV243" s="66">
        <f t="shared" si="396"/>
        <v>8169526.8550833706</v>
      </c>
      <c r="AW243" s="66">
        <f t="shared" si="396"/>
        <v>7980180.2562391711</v>
      </c>
      <c r="AX243" s="66">
        <f t="shared" si="396"/>
        <v>7755925.7903309753</v>
      </c>
      <c r="AY243" s="66">
        <f t="shared" si="396"/>
        <v>7495348.2455242025</v>
      </c>
      <c r="AZ243" s="66">
        <f t="shared" si="396"/>
        <v>7198077.1727324361</v>
      </c>
      <c r="BA243" s="66">
        <f t="shared" si="396"/>
        <v>6865030.1309972312</v>
      </c>
      <c r="BB243" s="66">
        <f t="shared" si="396"/>
        <v>6498615.8316144142</v>
      </c>
      <c r="BC243" s="66">
        <f t="shared" si="396"/>
        <v>6102867.1130639361</v>
      </c>
      <c r="BD243" s="66">
        <f t="shared" si="396"/>
        <v>5683473.4153373027</v>
      </c>
      <c r="BE243" s="66">
        <f t="shared" si="396"/>
        <v>4243531.7395992847</v>
      </c>
      <c r="BF243" s="66">
        <f t="shared" si="396"/>
        <v>3795754.3292544475</v>
      </c>
      <c r="BG243" s="66">
        <f t="shared" si="396"/>
        <v>3349652.3882285943</v>
      </c>
      <c r="BH243" s="66">
        <f t="shared" si="396"/>
        <v>2915153.1257489882</v>
      </c>
      <c r="BI243" s="66">
        <f t="shared" si="396"/>
        <v>2501980.9846137501</v>
      </c>
      <c r="BJ243" s="66">
        <f t="shared" si="396"/>
        <v>2118995.2949975547</v>
      </c>
      <c r="BK243" s="66">
        <f t="shared" si="396"/>
        <v>1773554.4438411344</v>
      </c>
      <c r="BL243" s="66">
        <f t="shared" si="396"/>
        <v>1470983.4724068835</v>
      </c>
      <c r="BM243" s="66">
        <f t="shared" si="396"/>
        <v>1214217.1982877876</v>
      </c>
      <c r="BN243" s="66">
        <f t="shared" si="396"/>
        <v>1003673.0545553332</v>
      </c>
      <c r="BO243" s="66">
        <f t="shared" si="396"/>
        <v>837378.00711228733</v>
      </c>
      <c r="BP243" s="66">
        <f t="shared" si="396"/>
        <v>711336.31438862078</v>
      </c>
      <c r="BQ243" s="66">
        <f t="shared" si="396"/>
        <v>620086.34182636696</v>
      </c>
      <c r="BR243" s="66">
        <f t="shared" si="396"/>
        <v>557363.3541222763</v>
      </c>
      <c r="BS243" s="66">
        <f t="shared" ref="BS243:DB243" si="397">IF(BS$231&gt;=$E243,IF(BS134*$C$23&gt;MAX($C$22,(BT243*$C$34+BT244*$C$35)*EXP(-$C$12*$C$30)+(BT350*$C$34+BT351*$C$35)*EXP(-$C$14*$C$30)),BS$236,(BT243*$C$34+BT244*$C$35)*EXP(-$C$12*$C$30)+BS$234),"")</f>
        <v>516768.81236709649</v>
      </c>
      <c r="BT243" s="66">
        <f t="shared" si="397"/>
        <v>492349.96506293037</v>
      </c>
      <c r="BU243" s="66">
        <f t="shared" si="397"/>
        <v>479016.49012310331</v>
      </c>
      <c r="BV243" s="66">
        <f t="shared" si="397"/>
        <v>472758.31664450874</v>
      </c>
      <c r="BW243" s="66">
        <f t="shared" si="397"/>
        <v>470670.96573504433</v>
      </c>
      <c r="BX243" s="66">
        <f t="shared" si="397"/>
        <v>470830.71691670408</v>
      </c>
      <c r="BY243" s="66">
        <f t="shared" si="397"/>
        <v>472082.63234190695</v>
      </c>
      <c r="BZ243" s="66">
        <f t="shared" si="397"/>
        <v>473806.14629874146</v>
      </c>
      <c r="CA243" s="66">
        <f t="shared" si="397"/>
        <v>475708.16529686033</v>
      </c>
      <c r="CB243" s="66">
        <f t="shared" si="397"/>
        <v>477670.11785572849</v>
      </c>
      <c r="CC243" s="66">
        <f t="shared" si="397"/>
        <v>479652.48363069771</v>
      </c>
      <c r="CD243" s="66">
        <f t="shared" si="397"/>
        <v>481645.08195956115</v>
      </c>
      <c r="CE243" s="66">
        <f t="shared" si="397"/>
        <v>483646.12749294529</v>
      </c>
      <c r="CF243" s="66">
        <f t="shared" si="397"/>
        <v>485655.48658205057</v>
      </c>
      <c r="CG243" s="66">
        <f t="shared" si="397"/>
        <v>487673.19376642519</v>
      </c>
      <c r="CH243" s="66">
        <f t="shared" si="397"/>
        <v>489699.28372911562</v>
      </c>
      <c r="CI243" s="66">
        <f t="shared" si="397"/>
        <v>491733.79129726271</v>
      </c>
      <c r="CJ243" s="66">
        <f t="shared" si="397"/>
        <v>493776.75144270039</v>
      </c>
      <c r="CK243" s="66">
        <f t="shared" si="397"/>
        <v>495828.19928255671</v>
      </c>
      <c r="CL243" s="66">
        <f t="shared" si="397"/>
        <v>497888.17007985758</v>
      </c>
      <c r="CM243" s="66">
        <f t="shared" si="397"/>
        <v>499956.69924413285</v>
      </c>
      <c r="CN243" s="66">
        <f t="shared" si="397"/>
        <v>502033.8223320251</v>
      </c>
      <c r="CO243" s="66">
        <f t="shared" si="397"/>
        <v>504119.57504790067</v>
      </c>
      <c r="CP243" s="66">
        <f t="shared" si="397"/>
        <v>506213.99324446352</v>
      </c>
      <c r="CQ243" s="66">
        <f t="shared" si="397"/>
        <v>508317.11292337149</v>
      </c>
      <c r="CR243" s="66">
        <f t="shared" si="397"/>
        <v>510428.97023585503</v>
      </c>
      <c r="CS243" s="66">
        <f t="shared" si="397"/>
        <v>512549.6014833388</v>
      </c>
      <c r="CT243" s="66">
        <f t="shared" si="397"/>
        <v>514679.04311806551</v>
      </c>
      <c r="CU243" s="66">
        <f t="shared" si="397"/>
        <v>516817.33174372267</v>
      </c>
      <c r="CV243" s="66">
        <f t="shared" si="397"/>
        <v>518964.50411607156</v>
      </c>
      <c r="CW243" s="66">
        <f t="shared" si="397"/>
        <v>521120.59714357927</v>
      </c>
      <c r="CX243" s="66">
        <f t="shared" si="397"/>
        <v>523285.64788805298</v>
      </c>
      <c r="CY243" s="66">
        <f t="shared" si="397"/>
        <v>525459.69356527703</v>
      </c>
      <c r="CZ243" s="66">
        <f t="shared" si="397"/>
        <v>527642.77154565277</v>
      </c>
      <c r="DA243" s="66">
        <f t="shared" si="397"/>
        <v>529834.91935484088</v>
      </c>
      <c r="DB243" s="66">
        <f t="shared" si="397"/>
        <v>532036.17467440618</v>
      </c>
      <c r="DC243" s="66">
        <f t="shared" si="386"/>
        <v>534246.57534246577</v>
      </c>
    </row>
    <row r="244" spans="2:107" ht="12" customHeight="1">
      <c r="B244" s="12"/>
      <c r="C244" s="12"/>
      <c r="D244" s="12"/>
      <c r="E244" s="65">
        <f t="shared" si="391"/>
        <v>6</v>
      </c>
      <c r="G244" s="66" t="str">
        <f t="shared" ref="G244:BR244" si="398">IF(G$231&gt;=$E244,IF(G135*$C$23&gt;MAX($C$22,(H244*$C$34+H245*$C$35)*EXP(-$C$12*$C$30)+(H351*$C$34+H352*$C$35)*EXP(-$C$14*$C$30)),G$236,(H244*$C$34+H245*$C$35)*EXP(-$C$12*$C$30)+G$234),"")</f>
        <v/>
      </c>
      <c r="H244" s="66" t="str">
        <f t="shared" si="398"/>
        <v/>
      </c>
      <c r="I244" s="66" t="str">
        <f t="shared" si="398"/>
        <v/>
      </c>
      <c r="J244" s="66" t="str">
        <f t="shared" si="398"/>
        <v/>
      </c>
      <c r="K244" s="66" t="str">
        <f t="shared" si="398"/>
        <v/>
      </c>
      <c r="L244" s="66" t="str">
        <f t="shared" si="398"/>
        <v/>
      </c>
      <c r="M244" s="66">
        <f t="shared" si="398"/>
        <v>7970958.1202390455</v>
      </c>
      <c r="N244" s="66">
        <f t="shared" si="398"/>
        <v>8004071.7807862349</v>
      </c>
      <c r="O244" s="66">
        <f t="shared" si="398"/>
        <v>8037321.7424294939</v>
      </c>
      <c r="P244" s="66">
        <f t="shared" si="398"/>
        <v>8070707.9523294838</v>
      </c>
      <c r="Q244" s="66">
        <f t="shared" si="398"/>
        <v>8104230.0680605313</v>
      </c>
      <c r="R244" s="66">
        <f t="shared" si="398"/>
        <v>8137887.327350826</v>
      </c>
      <c r="S244" s="66">
        <f t="shared" si="398"/>
        <v>8171678.3629081603</v>
      </c>
      <c r="T244" s="66">
        <f t="shared" si="398"/>
        <v>8205600.9407888204</v>
      </c>
      <c r="U244" s="66">
        <f t="shared" si="398"/>
        <v>8239651.5930973524</v>
      </c>
      <c r="V244" s="66">
        <f t="shared" si="398"/>
        <v>8273825.1057741083</v>
      </c>
      <c r="W244" s="66">
        <f t="shared" si="398"/>
        <v>8308113.8092810381</v>
      </c>
      <c r="X244" s="66">
        <f t="shared" si="398"/>
        <v>8342506.6035316987</v>
      </c>
      <c r="Y244" s="66">
        <f t="shared" si="398"/>
        <v>8376987.6278191116</v>
      </c>
      <c r="Z244" s="66">
        <f t="shared" si="398"/>
        <v>8411534.4612303469</v>
      </c>
      <c r="AA244" s="66">
        <f t="shared" si="398"/>
        <v>8446115.7087319512</v>
      </c>
      <c r="AB244" s="66">
        <f t="shared" si="398"/>
        <v>8480687.7927411664</v>
      </c>
      <c r="AC244" s="66">
        <f t="shared" si="398"/>
        <v>8515190.7301152069</v>
      </c>
      <c r="AD244" s="66">
        <f t="shared" si="398"/>
        <v>8549542.6315285247</v>
      </c>
      <c r="AE244" s="66">
        <f t="shared" si="398"/>
        <v>8583632.6168729011</v>
      </c>
      <c r="AF244" s="66">
        <f t="shared" si="398"/>
        <v>8617311.8010521177</v>
      </c>
      <c r="AG244" s="66">
        <f t="shared" si="398"/>
        <v>8650381.9760523364</v>
      </c>
      <c r="AH244" s="66">
        <f t="shared" si="398"/>
        <v>8682581.606928369</v>
      </c>
      <c r="AI244" s="66">
        <f t="shared" si="398"/>
        <v>8713568.7840459999</v>
      </c>
      <c r="AJ244" s="66">
        <f t="shared" si="398"/>
        <v>8742900.8476916999</v>
      </c>
      <c r="AK244" s="66">
        <f t="shared" si="398"/>
        <v>8770010.5433959588</v>
      </c>
      <c r="AL244" s="66">
        <f t="shared" si="398"/>
        <v>8794178.7988555618</v>
      </c>
      <c r="AM244" s="66">
        <f t="shared" si="398"/>
        <v>8814504.5587319005</v>
      </c>
      <c r="AN244" s="66">
        <f t="shared" si="398"/>
        <v>8829872.5921361633</v>
      </c>
      <c r="AO244" s="66">
        <f t="shared" si="398"/>
        <v>8838920.8128543962</v>
      </c>
      <c r="AP244" s="66">
        <f t="shared" si="398"/>
        <v>8840009.4250502381</v>
      </c>
      <c r="AQ244" s="66">
        <f t="shared" si="398"/>
        <v>8831195.1075359583</v>
      </c>
      <c r="AR244" s="66">
        <f t="shared" si="398"/>
        <v>8810214.4286696091</v>
      </c>
      <c r="AS244" s="66">
        <f t="shared" si="398"/>
        <v>8774481.6543219797</v>
      </c>
      <c r="AT244" s="66">
        <f t="shared" si="398"/>
        <v>8721106.9405804966</v>
      </c>
      <c r="AU244" s="66">
        <f t="shared" si="398"/>
        <v>8646941.4097948428</v>
      </c>
      <c r="AV244" s="66">
        <f t="shared" si="398"/>
        <v>8548655.5676728524</v>
      </c>
      <c r="AW244" s="66">
        <f t="shared" si="398"/>
        <v>8422856.675424885</v>
      </c>
      <c r="AX244" s="66">
        <f t="shared" si="398"/>
        <v>8266248.7893023491</v>
      </c>
      <c r="AY244" s="66">
        <f t="shared" si="398"/>
        <v>8075836.0108138854</v>
      </c>
      <c r="AZ244" s="66">
        <f t="shared" si="398"/>
        <v>7849164.9526705602</v>
      </c>
      <c r="BA244" s="66">
        <f t="shared" si="398"/>
        <v>7584596.5979242614</v>
      </c>
      <c r="BB244" s="66">
        <f t="shared" si="398"/>
        <v>7281590.9498728272</v>
      </c>
      <c r="BC244" s="66">
        <f t="shared" si="398"/>
        <v>6940980.7932998873</v>
      </c>
      <c r="BD244" s="66">
        <f t="shared" si="398"/>
        <v>6565204.5103093749</v>
      </c>
      <c r="BE244" s="66">
        <f t="shared" si="398"/>
        <v>5154308.9087444758</v>
      </c>
      <c r="BF244" s="66">
        <f t="shared" si="398"/>
        <v>4718442.4866076661</v>
      </c>
      <c r="BG244" s="66">
        <f t="shared" si="398"/>
        <v>4265330.6727314433</v>
      </c>
      <c r="BH244" s="66">
        <f t="shared" si="398"/>
        <v>3804154.2707149647</v>
      </c>
      <c r="BI244" s="66">
        <f t="shared" si="398"/>
        <v>3345121.4825331932</v>
      </c>
      <c r="BJ244" s="66">
        <f t="shared" si="398"/>
        <v>2898886.8537471602</v>
      </c>
      <c r="BK244" s="66">
        <f t="shared" si="398"/>
        <v>2475857.4192253384</v>
      </c>
      <c r="BL244" s="66">
        <f t="shared" si="398"/>
        <v>2085450.0133338482</v>
      </c>
      <c r="BM244" s="66">
        <f t="shared" si="398"/>
        <v>1735382.0228724836</v>
      </c>
      <c r="BN244" s="66">
        <f t="shared" si="398"/>
        <v>1431085.8638408845</v>
      </c>
      <c r="BO244" s="66">
        <f t="shared" si="398"/>
        <v>1175331.1317797129</v>
      </c>
      <c r="BP244" s="66">
        <f t="shared" si="398"/>
        <v>968115.92780697206</v>
      </c>
      <c r="BQ244" s="66">
        <f t="shared" si="398"/>
        <v>806851.89396128291</v>
      </c>
      <c r="BR244" s="66">
        <f t="shared" si="398"/>
        <v>686821.48683327017</v>
      </c>
      <c r="BS244" s="66">
        <f t="shared" ref="BS244:DB244" si="399">IF(BS$231&gt;=$E244,IF(BS135*$C$23&gt;MAX($C$22,(BT244*$C$34+BT245*$C$35)*EXP(-$C$12*$C$30)+(BT351*$C$34+BT352*$C$35)*EXP(-$C$14*$C$30)),BS$236,(BT244*$C$34+BT245*$C$35)*EXP(-$C$12*$C$30)+BS$234),"")</f>
        <v>601839.83769820805</v>
      </c>
      <c r="BT244" s="66">
        <f t="shared" si="399"/>
        <v>545017.70208083047</v>
      </c>
      <c r="BU244" s="66">
        <f t="shared" si="399"/>
        <v>509505.92822831421</v>
      </c>
      <c r="BV244" s="66">
        <f t="shared" si="399"/>
        <v>489110.87922730501</v>
      </c>
      <c r="BW244" s="66">
        <f t="shared" si="399"/>
        <v>478703.16869376</v>
      </c>
      <c r="BX244" s="66">
        <f t="shared" si="399"/>
        <v>474390.76236399927</v>
      </c>
      <c r="BY244" s="66">
        <f t="shared" si="399"/>
        <v>473478.73677290295</v>
      </c>
      <c r="BZ244" s="66">
        <f t="shared" si="399"/>
        <v>474277.60044747964</v>
      </c>
      <c r="CA244" s="66">
        <f t="shared" si="399"/>
        <v>475839.92246804538</v>
      </c>
      <c r="CB244" s="66">
        <f t="shared" si="399"/>
        <v>477698.72077050526</v>
      </c>
      <c r="CC244" s="66">
        <f t="shared" si="399"/>
        <v>479656.77651644713</v>
      </c>
      <c r="CD244" s="66">
        <f t="shared" si="399"/>
        <v>481645.41650012851</v>
      </c>
      <c r="CE244" s="66">
        <f t="shared" si="399"/>
        <v>483646.12749294529</v>
      </c>
      <c r="CF244" s="66">
        <f t="shared" si="399"/>
        <v>485655.48658205057</v>
      </c>
      <c r="CG244" s="66">
        <f t="shared" si="399"/>
        <v>487673.19376642519</v>
      </c>
      <c r="CH244" s="66">
        <f t="shared" si="399"/>
        <v>489699.28372911562</v>
      </c>
      <c r="CI244" s="66">
        <f t="shared" si="399"/>
        <v>491733.79129726271</v>
      </c>
      <c r="CJ244" s="66">
        <f t="shared" si="399"/>
        <v>493776.75144270039</v>
      </c>
      <c r="CK244" s="66">
        <f t="shared" si="399"/>
        <v>495828.19928255671</v>
      </c>
      <c r="CL244" s="66">
        <f t="shared" si="399"/>
        <v>497888.17007985758</v>
      </c>
      <c r="CM244" s="66">
        <f t="shared" si="399"/>
        <v>499956.69924413285</v>
      </c>
      <c r="CN244" s="66">
        <f t="shared" si="399"/>
        <v>502033.8223320251</v>
      </c>
      <c r="CO244" s="66">
        <f t="shared" si="399"/>
        <v>504119.57504790067</v>
      </c>
      <c r="CP244" s="66">
        <f t="shared" si="399"/>
        <v>506213.99324446352</v>
      </c>
      <c r="CQ244" s="66">
        <f t="shared" si="399"/>
        <v>508317.11292337149</v>
      </c>
      <c r="CR244" s="66">
        <f t="shared" si="399"/>
        <v>510428.97023585503</v>
      </c>
      <c r="CS244" s="66">
        <f t="shared" si="399"/>
        <v>512549.6014833388</v>
      </c>
      <c r="CT244" s="66">
        <f t="shared" si="399"/>
        <v>514679.04311806551</v>
      </c>
      <c r="CU244" s="66">
        <f t="shared" si="399"/>
        <v>516817.33174372267</v>
      </c>
      <c r="CV244" s="66">
        <f t="shared" si="399"/>
        <v>518964.50411607156</v>
      </c>
      <c r="CW244" s="66">
        <f t="shared" si="399"/>
        <v>521120.59714357927</v>
      </c>
      <c r="CX244" s="66">
        <f t="shared" si="399"/>
        <v>523285.64788805298</v>
      </c>
      <c r="CY244" s="66">
        <f t="shared" si="399"/>
        <v>525459.69356527703</v>
      </c>
      <c r="CZ244" s="66">
        <f t="shared" si="399"/>
        <v>527642.77154565277</v>
      </c>
      <c r="DA244" s="66">
        <f t="shared" si="399"/>
        <v>529834.91935484088</v>
      </c>
      <c r="DB244" s="66">
        <f t="shared" si="399"/>
        <v>532036.17467440618</v>
      </c>
      <c r="DC244" s="66">
        <f t="shared" si="386"/>
        <v>534246.57534246577</v>
      </c>
    </row>
    <row r="245" spans="2:107" ht="12" customHeight="1">
      <c r="B245" s="12"/>
      <c r="C245" s="12"/>
      <c r="D245" s="12"/>
      <c r="E245" s="65">
        <f t="shared" si="391"/>
        <v>7</v>
      </c>
      <c r="G245" s="66" t="str">
        <f t="shared" ref="G245:BR245" si="400">IF(G$231&gt;=$E245,IF(G136*$C$23&gt;MAX($C$22,(H245*$C$34+H246*$C$35)*EXP(-$C$12*$C$30)+(H352*$C$34+H353*$C$35)*EXP(-$C$14*$C$30)),G$236,(H245*$C$34+H246*$C$35)*EXP(-$C$12*$C$30)+G$234),"")</f>
        <v/>
      </c>
      <c r="H245" s="66" t="str">
        <f t="shared" si="400"/>
        <v/>
      </c>
      <c r="I245" s="66" t="str">
        <f t="shared" si="400"/>
        <v/>
      </c>
      <c r="J245" s="66" t="str">
        <f t="shared" si="400"/>
        <v/>
      </c>
      <c r="K245" s="66" t="str">
        <f t="shared" si="400"/>
        <v/>
      </c>
      <c r="L245" s="66" t="str">
        <f t="shared" si="400"/>
        <v/>
      </c>
      <c r="M245" s="66" t="str">
        <f t="shared" si="400"/>
        <v/>
      </c>
      <c r="N245" s="66">
        <f t="shared" si="400"/>
        <v>8004076.7959193494</v>
      </c>
      <c r="O245" s="66">
        <f t="shared" si="400"/>
        <v>8037329.2815626487</v>
      </c>
      <c r="P245" s="66">
        <f t="shared" si="400"/>
        <v>8070719.2428848799</v>
      </c>
      <c r="Q245" s="66">
        <f t="shared" si="400"/>
        <v>8104246.9111409811</v>
      </c>
      <c r="R245" s="66">
        <f t="shared" si="400"/>
        <v>8137912.3535995139</v>
      </c>
      <c r="S245" s="66">
        <f t="shared" si="400"/>
        <v>8171715.396165465</v>
      </c>
      <c r="T245" s="66">
        <f t="shared" si="400"/>
        <v>8205655.5118025159</v>
      </c>
      <c r="U245" s="66">
        <f t="shared" si="400"/>
        <v>8239731.6605708618</v>
      </c>
      <c r="V245" s="66">
        <f t="shared" si="400"/>
        <v>8273942.0616833949</v>
      </c>
      <c r="W245" s="66">
        <f t="shared" si="400"/>
        <v>8308283.8707342111</v>
      </c>
      <c r="X245" s="66">
        <f t="shared" si="400"/>
        <v>8342752.7256571315</v>
      </c>
      <c r="Y245" s="66">
        <f t="shared" si="400"/>
        <v>8377342.1124273948</v>
      </c>
      <c r="Z245" s="66">
        <f t="shared" si="400"/>
        <v>8412042.4853486568</v>
      </c>
      <c r="AA245" s="66">
        <f t="shared" si="400"/>
        <v>8446840.0562465973</v>
      </c>
      <c r="AB245" s="66">
        <f t="shared" si="400"/>
        <v>8481715.1413119249</v>
      </c>
      <c r="AC245" s="66">
        <f t="shared" si="400"/>
        <v>8516639.9231099207</v>
      </c>
      <c r="AD245" s="66">
        <f t="shared" si="400"/>
        <v>8551575.448088197</v>
      </c>
      <c r="AE245" s="66">
        <f t="shared" si="400"/>
        <v>8586467.6369645447</v>
      </c>
      <c r="AF245" s="66">
        <f t="shared" si="400"/>
        <v>8621242.0376837347</v>
      </c>
      <c r="AG245" s="66">
        <f t="shared" si="400"/>
        <v>8655797.0004612505</v>
      </c>
      <c r="AH245" s="66">
        <f t="shared" si="400"/>
        <v>8689994.9058107417</v>
      </c>
      <c r="AI245" s="66">
        <f t="shared" si="400"/>
        <v>8723651.0357772205</v>
      </c>
      <c r="AJ245" s="66">
        <f t="shared" si="400"/>
        <v>8756519.6552873887</v>
      </c>
      <c r="AK245" s="66">
        <f t="shared" si="400"/>
        <v>8788276.8776389454</v>
      </c>
      <c r="AL245" s="66">
        <f t="shared" si="400"/>
        <v>8818499.9428298883</v>
      </c>
      <c r="AM245" s="66">
        <f t="shared" si="400"/>
        <v>8846642.6610012781</v>
      </c>
      <c r="AN245" s="66">
        <f t="shared" si="400"/>
        <v>8872006.9906866569</v>
      </c>
      <c r="AO245" s="66">
        <f t="shared" si="400"/>
        <v>8893711.0598897338</v>
      </c>
      <c r="AP245" s="66">
        <f t="shared" si="400"/>
        <v>8910654.4235365056</v>
      </c>
      <c r="AQ245" s="66">
        <f t="shared" si="400"/>
        <v>8921482.0044579767</v>
      </c>
      <c r="AR245" s="66">
        <f t="shared" si="400"/>
        <v>8924548.9955872018</v>
      </c>
      <c r="AS245" s="66">
        <f t="shared" si="400"/>
        <v>8917889.996516237</v>
      </c>
      <c r="AT245" s="66">
        <f t="shared" si="400"/>
        <v>8899196.7746346723</v>
      </c>
      <c r="AU245" s="66">
        <f t="shared" si="400"/>
        <v>8865810.1937827915</v>
      </c>
      <c r="AV245" s="66">
        <f t="shared" si="400"/>
        <v>8814732.9027332198</v>
      </c>
      <c r="AW245" s="66">
        <f t="shared" si="400"/>
        <v>8742670.1233765967</v>
      </c>
      <c r="AX245" s="66">
        <f t="shared" si="400"/>
        <v>8646106.0672957096</v>
      </c>
      <c r="AY245" s="66">
        <f t="shared" si="400"/>
        <v>8521422.8373741414</v>
      </c>
      <c r="AZ245" s="66">
        <f t="shared" si="400"/>
        <v>8365066.8211821672</v>
      </c>
      <c r="BA245" s="66">
        <f t="shared" si="400"/>
        <v>8173764.2741106236</v>
      </c>
      <c r="BB245" s="66">
        <f t="shared" si="400"/>
        <v>7944782.8503103694</v>
      </c>
      <c r="BC245" s="66">
        <f t="shared" si="400"/>
        <v>7676229.2956873998</v>
      </c>
      <c r="BD245" s="66">
        <f t="shared" si="400"/>
        <v>7367365.6944278963</v>
      </c>
      <c r="BE245" s="66">
        <f t="shared" si="400"/>
        <v>6014763.6616017427</v>
      </c>
      <c r="BF245" s="66">
        <f t="shared" si="400"/>
        <v>5625018.4250346571</v>
      </c>
      <c r="BG245" s="66">
        <f t="shared" si="400"/>
        <v>5202506.1662594881</v>
      </c>
      <c r="BH245" s="66">
        <f t="shared" si="400"/>
        <v>4753585.985227054</v>
      </c>
      <c r="BI245" s="66">
        <f t="shared" si="400"/>
        <v>4286504.8470431147</v>
      </c>
      <c r="BJ245" s="66">
        <f t="shared" si="400"/>
        <v>3811116.4857844729</v>
      </c>
      <c r="BK245" s="66">
        <f t="shared" si="400"/>
        <v>3338406.3935117656</v>
      </c>
      <c r="BL245" s="66">
        <f t="shared" si="400"/>
        <v>2879840.2336993753</v>
      </c>
      <c r="BM245" s="66">
        <f t="shared" si="400"/>
        <v>2446582.1753799049</v>
      </c>
      <c r="BN245" s="66">
        <f t="shared" si="400"/>
        <v>2048658.2409183886</v>
      </c>
      <c r="BO245" s="66">
        <f t="shared" si="400"/>
        <v>1694161.9128954262</v>
      </c>
      <c r="BP245" s="66">
        <f t="shared" si="400"/>
        <v>1388608.6969483772</v>
      </c>
      <c r="BQ245" s="66">
        <f t="shared" si="400"/>
        <v>1134537.9722176716</v>
      </c>
      <c r="BR245" s="66">
        <f t="shared" si="400"/>
        <v>931432.06637107162</v>
      </c>
      <c r="BS245" s="66">
        <f t="shared" ref="BS245:DB245" si="401">IF(BS$231&gt;=$E245,IF(BS136*$C$23&gt;MAX($C$22,(BT245*$C$34+BT246*$C$35)*EXP(-$C$12*$C$30)+(BT352*$C$34+BT353*$C$35)*EXP(-$C$14*$C$30)),BS$236,(BT245*$C$34+BT246*$C$35)*EXP(-$C$12*$C$30)+BS$234),"")</f>
        <v>775976.28168498934</v>
      </c>
      <c r="BT245" s="66">
        <f t="shared" si="401"/>
        <v>662626.88251370238</v>
      </c>
      <c r="BU245" s="66">
        <f t="shared" si="401"/>
        <v>584398.48738295026</v>
      </c>
      <c r="BV245" s="66">
        <f t="shared" si="401"/>
        <v>533741.46231410292</v>
      </c>
      <c r="BW245" s="66">
        <f t="shared" si="401"/>
        <v>503365.48918126203</v>
      </c>
      <c r="BX245" s="66">
        <f t="shared" si="401"/>
        <v>486883.18741458823</v>
      </c>
      <c r="BY245" s="66">
        <f t="shared" si="401"/>
        <v>479194.25883465301</v>
      </c>
      <c r="BZ245" s="66">
        <f t="shared" si="401"/>
        <v>476593.70792058087</v>
      </c>
      <c r="CA245" s="66">
        <f t="shared" si="401"/>
        <v>476649.02492698253</v>
      </c>
      <c r="CB245" s="66">
        <f t="shared" si="401"/>
        <v>477932.91613126441</v>
      </c>
      <c r="CC245" s="66">
        <f t="shared" si="401"/>
        <v>479709.50054481917</v>
      </c>
      <c r="CD245" s="66">
        <f t="shared" si="401"/>
        <v>481653.633968468</v>
      </c>
      <c r="CE245" s="66">
        <f t="shared" si="401"/>
        <v>483646.79348774417</v>
      </c>
      <c r="CF245" s="66">
        <f t="shared" si="401"/>
        <v>485655.48658205057</v>
      </c>
      <c r="CG245" s="66">
        <f t="shared" si="401"/>
        <v>487673.19376642519</v>
      </c>
      <c r="CH245" s="66">
        <f t="shared" si="401"/>
        <v>489699.28372911562</v>
      </c>
      <c r="CI245" s="66">
        <f t="shared" si="401"/>
        <v>491733.79129726271</v>
      </c>
      <c r="CJ245" s="66">
        <f t="shared" si="401"/>
        <v>493776.75144270039</v>
      </c>
      <c r="CK245" s="66">
        <f t="shared" si="401"/>
        <v>495828.19928255671</v>
      </c>
      <c r="CL245" s="66">
        <f t="shared" si="401"/>
        <v>497888.17007985758</v>
      </c>
      <c r="CM245" s="66">
        <f t="shared" si="401"/>
        <v>499956.69924413285</v>
      </c>
      <c r="CN245" s="66">
        <f t="shared" si="401"/>
        <v>502033.8223320251</v>
      </c>
      <c r="CO245" s="66">
        <f t="shared" si="401"/>
        <v>504119.57504790067</v>
      </c>
      <c r="CP245" s="66">
        <f t="shared" si="401"/>
        <v>506213.99324446352</v>
      </c>
      <c r="CQ245" s="66">
        <f t="shared" si="401"/>
        <v>508317.11292337149</v>
      </c>
      <c r="CR245" s="66">
        <f t="shared" si="401"/>
        <v>510428.97023585503</v>
      </c>
      <c r="CS245" s="66">
        <f t="shared" si="401"/>
        <v>512549.6014833388</v>
      </c>
      <c r="CT245" s="66">
        <f t="shared" si="401"/>
        <v>514679.04311806551</v>
      </c>
      <c r="CU245" s="66">
        <f t="shared" si="401"/>
        <v>516817.33174372267</v>
      </c>
      <c r="CV245" s="66">
        <f t="shared" si="401"/>
        <v>518964.50411607156</v>
      </c>
      <c r="CW245" s="66">
        <f t="shared" si="401"/>
        <v>521120.59714357927</v>
      </c>
      <c r="CX245" s="66">
        <f t="shared" si="401"/>
        <v>523285.64788805298</v>
      </c>
      <c r="CY245" s="66">
        <f t="shared" si="401"/>
        <v>525459.69356527703</v>
      </c>
      <c r="CZ245" s="66">
        <f t="shared" si="401"/>
        <v>527642.77154565277</v>
      </c>
      <c r="DA245" s="66">
        <f t="shared" si="401"/>
        <v>529834.91935484088</v>
      </c>
      <c r="DB245" s="66">
        <f t="shared" si="401"/>
        <v>532036.17467440618</v>
      </c>
      <c r="DC245" s="66">
        <f t="shared" si="386"/>
        <v>534246.57534246577</v>
      </c>
    </row>
    <row r="246" spans="2:107" ht="12" customHeight="1">
      <c r="B246" s="12"/>
      <c r="C246" s="12"/>
      <c r="D246" s="12"/>
      <c r="E246" s="65">
        <f t="shared" si="391"/>
        <v>8</v>
      </c>
      <c r="G246" s="66" t="str">
        <f t="shared" ref="G246:BR246" si="402">IF(G$231&gt;=$E246,IF(G137*$C$23&gt;MAX($C$22,(H246*$C$34+H247*$C$35)*EXP(-$C$12*$C$30)+(H353*$C$34+H354*$C$35)*EXP(-$C$14*$C$30)),G$236,(H246*$C$34+H247*$C$35)*EXP(-$C$12*$C$30)+G$234),"")</f>
        <v/>
      </c>
      <c r="H246" s="66" t="str">
        <f t="shared" si="402"/>
        <v/>
      </c>
      <c r="I246" s="66" t="str">
        <f t="shared" si="402"/>
        <v/>
      </c>
      <c r="J246" s="66" t="str">
        <f t="shared" si="402"/>
        <v/>
      </c>
      <c r="K246" s="66" t="str">
        <f t="shared" si="402"/>
        <v/>
      </c>
      <c r="L246" s="66" t="str">
        <f t="shared" si="402"/>
        <v/>
      </c>
      <c r="M246" s="66" t="str">
        <f t="shared" si="402"/>
        <v/>
      </c>
      <c r="N246" s="66" t="str">
        <f t="shared" si="402"/>
        <v/>
      </c>
      <c r="O246" s="66">
        <f t="shared" si="402"/>
        <v>8037331.8580784285</v>
      </c>
      <c r="P246" s="66">
        <f t="shared" si="402"/>
        <v>8070723.1582013993</v>
      </c>
      <c r="Q246" s="66">
        <f t="shared" si="402"/>
        <v>8104252.8391274521</v>
      </c>
      <c r="R246" s="66">
        <f t="shared" si="402"/>
        <v>8137921.2951391041</v>
      </c>
      <c r="S246" s="66">
        <f t="shared" si="402"/>
        <v>8171728.8312078025</v>
      </c>
      <c r="T246" s="66">
        <f t="shared" si="402"/>
        <v>8205675.6185827246</v>
      </c>
      <c r="U246" s="66">
        <f t="shared" si="402"/>
        <v>8239761.6298335679</v>
      </c>
      <c r="V246" s="66">
        <f t="shared" si="402"/>
        <v>8273986.5443653259</v>
      </c>
      <c r="W246" s="66">
        <f t="shared" si="402"/>
        <v>8308349.6117687616</v>
      </c>
      <c r="X246" s="66">
        <f t="shared" si="402"/>
        <v>8342849.4553680532</v>
      </c>
      <c r="Y246" s="66">
        <f t="shared" si="402"/>
        <v>8377483.7915486805</v>
      </c>
      <c r="Z246" s="66">
        <f t="shared" si="402"/>
        <v>8412249.0313638039</v>
      </c>
      <c r="AA246" s="66">
        <f t="shared" si="402"/>
        <v>8447139.7188871223</v>
      </c>
      <c r="AB246" s="66">
        <f t="shared" si="402"/>
        <v>8482147.7450596355</v>
      </c>
      <c r="AC246" s="66">
        <f t="shared" si="402"/>
        <v>8517261.2555371188</v>
      </c>
      <c r="AD246" s="66">
        <f t="shared" si="402"/>
        <v>8552463.1454179082</v>
      </c>
      <c r="AE246" s="66">
        <f t="shared" si="402"/>
        <v>8587729.0019027516</v>
      </c>
      <c r="AF246" s="66">
        <f t="shared" si="402"/>
        <v>8623024.317295</v>
      </c>
      <c r="AG246" s="66">
        <f t="shared" si="402"/>
        <v>8658300.7490984406</v>
      </c>
      <c r="AH246" s="66">
        <f t="shared" si="402"/>
        <v>8693491.1518631391</v>
      </c>
      <c r="AI246" s="66">
        <f t="shared" si="402"/>
        <v>8728503.0486004036</v>
      </c>
      <c r="AJ246" s="66">
        <f t="shared" si="402"/>
        <v>8763210.1515173037</v>
      </c>
      <c r="AK246" s="66">
        <f t="shared" si="402"/>
        <v>8797441.4884285945</v>
      </c>
      <c r="AL246" s="66">
        <f t="shared" si="402"/>
        <v>8830967.6516349167</v>
      </c>
      <c r="AM246" s="66">
        <f t="shared" si="402"/>
        <v>8863483.6734954398</v>
      </c>
      <c r="AN246" s="66">
        <f t="shared" si="402"/>
        <v>8894588.0653048661</v>
      </c>
      <c r="AO246" s="66">
        <f t="shared" si="402"/>
        <v>8923757.6564979646</v>
      </c>
      <c r="AP246" s="66">
        <f t="shared" si="402"/>
        <v>8950318.0676940456</v>
      </c>
      <c r="AQ246" s="66">
        <f t="shared" si="402"/>
        <v>8973409.9754673224</v>
      </c>
      <c r="AR246" s="66">
        <f t="shared" si="402"/>
        <v>8991951.8118942585</v>
      </c>
      <c r="AS246" s="66">
        <f t="shared" si="402"/>
        <v>9004600.2172434386</v>
      </c>
      <c r="AT246" s="66">
        <f t="shared" si="402"/>
        <v>9009710.4483438265</v>
      </c>
      <c r="AU246" s="66">
        <f t="shared" si="402"/>
        <v>9005300.0364314392</v>
      </c>
      <c r="AV246" s="66">
        <f t="shared" si="402"/>
        <v>8989020.252006568</v>
      </c>
      <c r="AW246" s="66">
        <f t="shared" si="402"/>
        <v>8958141.2888064105</v>
      </c>
      <c r="AX246" s="66">
        <f t="shared" si="402"/>
        <v>8909558.381712975</v>
      </c>
      <c r="AY246" s="66">
        <f t="shared" si="402"/>
        <v>8839827.1095949132</v>
      </c>
      <c r="AZ246" s="66">
        <f t="shared" si="402"/>
        <v>8745236.6138051003</v>
      </c>
      <c r="BA246" s="66">
        <f t="shared" si="402"/>
        <v>8621929.0313089043</v>
      </c>
      <c r="BB246" s="66">
        <f t="shared" si="402"/>
        <v>8466071.708050577</v>
      </c>
      <c r="BC246" s="66">
        <f t="shared" si="402"/>
        <v>8274085.3534504641</v>
      </c>
      <c r="BD246" s="66">
        <f t="shared" si="402"/>
        <v>8042925.9558536205</v>
      </c>
      <c r="BE246" s="66">
        <f t="shared" si="402"/>
        <v>6766256.3457925916</v>
      </c>
      <c r="BF246" s="66">
        <f t="shared" si="402"/>
        <v>6447244.6483232416</v>
      </c>
      <c r="BG246" s="66">
        <f t="shared" si="402"/>
        <v>6086484.0475352407</v>
      </c>
      <c r="BH246" s="66">
        <f t="shared" si="402"/>
        <v>5686438.4779101731</v>
      </c>
      <c r="BI246" s="66">
        <f t="shared" si="402"/>
        <v>5251664.5183970379</v>
      </c>
      <c r="BJ246" s="66">
        <f t="shared" si="402"/>
        <v>4788898.350418834</v>
      </c>
      <c r="BK246" s="66">
        <f t="shared" si="402"/>
        <v>4306962.8750070231</v>
      </c>
      <c r="BL246" s="66">
        <f t="shared" si="402"/>
        <v>3816462.2814832702</v>
      </c>
      <c r="BM246" s="66">
        <f t="shared" si="402"/>
        <v>3329252.9017976318</v>
      </c>
      <c r="BN246" s="66">
        <f t="shared" si="402"/>
        <v>2857709.1325387456</v>
      </c>
      <c r="BO246" s="66">
        <f t="shared" si="402"/>
        <v>2413838.3703160556</v>
      </c>
      <c r="BP246" s="66">
        <f t="shared" si="402"/>
        <v>2008333.7206437893</v>
      </c>
      <c r="BQ246" s="66">
        <f t="shared" si="402"/>
        <v>1649680.2751286158</v>
      </c>
      <c r="BR246" s="66">
        <f t="shared" si="402"/>
        <v>1343441.9973717695</v>
      </c>
      <c r="BS246" s="66">
        <f t="shared" ref="BS246:DB246" si="403">IF(BS$231&gt;=$E246,IF(BS137*$C$23&gt;MAX($C$22,(BT246*$C$34+BT247*$C$35)*EXP(-$C$12*$C$30)+(BT353*$C$34+BT354*$C$35)*EXP(-$C$14*$C$30)),BS$236,(BT246*$C$34+BT247*$C$35)*EXP(-$C$12*$C$30)+BS$234),"")</f>
        <v>1091845.134159914</v>
      </c>
      <c r="BT246" s="66">
        <f t="shared" si="403"/>
        <v>893737.79960710043</v>
      </c>
      <c r="BU246" s="66">
        <f t="shared" si="403"/>
        <v>744947.06762127357</v>
      </c>
      <c r="BV246" s="66">
        <f t="shared" si="403"/>
        <v>638984.41987546708</v>
      </c>
      <c r="BW246" s="66">
        <f t="shared" si="403"/>
        <v>567983.25098681136</v>
      </c>
      <c r="BX246" s="66">
        <f t="shared" si="403"/>
        <v>523706.02470759262</v>
      </c>
      <c r="BY246" s="66">
        <f t="shared" si="403"/>
        <v>498448.14274060813</v>
      </c>
      <c r="BZ246" s="66">
        <f t="shared" si="403"/>
        <v>485696.35994528083</v>
      </c>
      <c r="CA246" s="66">
        <f t="shared" si="403"/>
        <v>480464.89870049426</v>
      </c>
      <c r="CB246" s="66">
        <f t="shared" si="403"/>
        <v>479313.55081653717</v>
      </c>
      <c r="CC246" s="66">
        <f t="shared" si="403"/>
        <v>480123.92732698203</v>
      </c>
      <c r="CD246" s="66">
        <f t="shared" si="403"/>
        <v>481750.5216418865</v>
      </c>
      <c r="CE246" s="66">
        <f t="shared" si="403"/>
        <v>483662.49824836146</v>
      </c>
      <c r="CF246" s="66">
        <f t="shared" si="403"/>
        <v>485656.81242745003</v>
      </c>
      <c r="CG246" s="66">
        <f t="shared" si="403"/>
        <v>487673.19376642519</v>
      </c>
      <c r="CH246" s="66">
        <f t="shared" si="403"/>
        <v>489699.28372911562</v>
      </c>
      <c r="CI246" s="66">
        <f t="shared" si="403"/>
        <v>491733.79129726271</v>
      </c>
      <c r="CJ246" s="66">
        <f t="shared" si="403"/>
        <v>493776.75144270039</v>
      </c>
      <c r="CK246" s="66">
        <f t="shared" si="403"/>
        <v>495828.19928255671</v>
      </c>
      <c r="CL246" s="66">
        <f t="shared" si="403"/>
        <v>497888.17007985758</v>
      </c>
      <c r="CM246" s="66">
        <f t="shared" si="403"/>
        <v>499956.69924413285</v>
      </c>
      <c r="CN246" s="66">
        <f t="shared" si="403"/>
        <v>502033.8223320251</v>
      </c>
      <c r="CO246" s="66">
        <f t="shared" si="403"/>
        <v>504119.57504790067</v>
      </c>
      <c r="CP246" s="66">
        <f t="shared" si="403"/>
        <v>506213.99324446352</v>
      </c>
      <c r="CQ246" s="66">
        <f t="shared" si="403"/>
        <v>508317.11292337149</v>
      </c>
      <c r="CR246" s="66">
        <f t="shared" si="403"/>
        <v>510428.97023585503</v>
      </c>
      <c r="CS246" s="66">
        <f t="shared" si="403"/>
        <v>512549.6014833388</v>
      </c>
      <c r="CT246" s="66">
        <f t="shared" si="403"/>
        <v>514679.04311806551</v>
      </c>
      <c r="CU246" s="66">
        <f t="shared" si="403"/>
        <v>516817.33174372267</v>
      </c>
      <c r="CV246" s="66">
        <f t="shared" si="403"/>
        <v>518964.50411607156</v>
      </c>
      <c r="CW246" s="66">
        <f t="shared" si="403"/>
        <v>521120.59714357927</v>
      </c>
      <c r="CX246" s="66">
        <f t="shared" si="403"/>
        <v>523285.64788805298</v>
      </c>
      <c r="CY246" s="66">
        <f t="shared" si="403"/>
        <v>525459.69356527703</v>
      </c>
      <c r="CZ246" s="66">
        <f t="shared" si="403"/>
        <v>527642.77154565277</v>
      </c>
      <c r="DA246" s="66">
        <f t="shared" si="403"/>
        <v>529834.91935484088</v>
      </c>
      <c r="DB246" s="66">
        <f t="shared" si="403"/>
        <v>532036.17467440618</v>
      </c>
      <c r="DC246" s="66">
        <f t="shared" si="386"/>
        <v>534246.57534246577</v>
      </c>
    </row>
    <row r="247" spans="2:107" ht="12" customHeight="1">
      <c r="B247" s="12"/>
      <c r="C247" s="12"/>
      <c r="D247" s="12"/>
      <c r="E247" s="65">
        <f t="shared" si="391"/>
        <v>9</v>
      </c>
      <c r="G247" s="66" t="str">
        <f t="shared" ref="G247:BR247" si="404">IF(G$231&gt;=$E247,IF(G138*$C$23&gt;MAX($C$22,(H247*$C$34+H248*$C$35)*EXP(-$C$12*$C$30)+(H354*$C$34+H355*$C$35)*EXP(-$C$14*$C$30)),G$236,(H247*$C$34+H248*$C$35)*EXP(-$C$12*$C$30)+G$234),"")</f>
        <v/>
      </c>
      <c r="H247" s="66" t="str">
        <f t="shared" si="404"/>
        <v/>
      </c>
      <c r="I247" s="66" t="str">
        <f t="shared" si="404"/>
        <v/>
      </c>
      <c r="J247" s="66" t="str">
        <f t="shared" si="404"/>
        <v/>
      </c>
      <c r="K247" s="66" t="str">
        <f t="shared" si="404"/>
        <v/>
      </c>
      <c r="L247" s="66" t="str">
        <f t="shared" si="404"/>
        <v/>
      </c>
      <c r="M247" s="66" t="str">
        <f t="shared" si="404"/>
        <v/>
      </c>
      <c r="N247" s="66" t="str">
        <f t="shared" si="404"/>
        <v/>
      </c>
      <c r="O247" s="66" t="str">
        <f t="shared" si="404"/>
        <v/>
      </c>
      <c r="P247" s="66">
        <f t="shared" si="404"/>
        <v>8070724.4405168146</v>
      </c>
      <c r="Q247" s="66">
        <f t="shared" si="404"/>
        <v>8104254.8091689246</v>
      </c>
      <c r="R247" s="66">
        <f t="shared" si="404"/>
        <v>8137924.3110227259</v>
      </c>
      <c r="S247" s="66">
        <f t="shared" si="404"/>
        <v>8171733.4313597986</v>
      </c>
      <c r="T247" s="66">
        <f t="shared" si="404"/>
        <v>8205682.60905072</v>
      </c>
      <c r="U247" s="66">
        <f t="shared" si="404"/>
        <v>8239772.2119652722</v>
      </c>
      <c r="V247" s="66">
        <f t="shared" si="404"/>
        <v>8274002.5004926044</v>
      </c>
      <c r="W247" s="66">
        <f t="shared" si="404"/>
        <v>8308373.573705784</v>
      </c>
      <c r="X247" s="66">
        <f t="shared" si="404"/>
        <v>8342885.2903452609</v>
      </c>
      <c r="Y247" s="66">
        <f t="shared" si="404"/>
        <v>8377537.1534974985</v>
      </c>
      <c r="Z247" s="66">
        <f t="shared" si="404"/>
        <v>8412328.1432768796</v>
      </c>
      <c r="AA247" s="66">
        <f t="shared" si="404"/>
        <v>8447256.4755534027</v>
      </c>
      <c r="AB247" s="66">
        <f t="shared" si="404"/>
        <v>8482319.2562651541</v>
      </c>
      <c r="AC247" s="66">
        <f t="shared" si="404"/>
        <v>8517511.9894456342</v>
      </c>
      <c r="AD247" s="66">
        <f t="shared" si="404"/>
        <v>8552827.8819812182</v>
      </c>
      <c r="AE247" s="66">
        <f t="shared" si="404"/>
        <v>8588256.8683681339</v>
      </c>
      <c r="AF247" s="66">
        <f t="shared" si="404"/>
        <v>8623784.2533448096</v>
      </c>
      <c r="AG247" s="66">
        <f t="shared" si="404"/>
        <v>8659388.8381990418</v>
      </c>
      <c r="AH247" s="66">
        <f t="shared" si="404"/>
        <v>8695040.3568654507</v>
      </c>
      <c r="AI247" s="66">
        <f t="shared" si="404"/>
        <v>8730696.0000325348</v>
      </c>
      <c r="AJ247" s="66">
        <f t="shared" si="404"/>
        <v>8766295.7494010385</v>
      </c>
      <c r="AK247" s="66">
        <f t="shared" si="404"/>
        <v>8801756.1810899414</v>
      </c>
      <c r="AL247" s="66">
        <f t="shared" si="404"/>
        <v>8836962.329771772</v>
      </c>
      <c r="AM247" s="66">
        <f t="shared" si="404"/>
        <v>8871757.1386874877</v>
      </c>
      <c r="AN247" s="66">
        <f t="shared" si="404"/>
        <v>8905927.9638692383</v>
      </c>
      <c r="AO247" s="66">
        <f t="shared" si="404"/>
        <v>8939189.5667043738</v>
      </c>
      <c r="AP247" s="66">
        <f t="shared" si="404"/>
        <v>8971163.0358160231</v>
      </c>
      <c r="AQ247" s="66">
        <f t="shared" si="404"/>
        <v>9001350.1516921204</v>
      </c>
      <c r="AR247" s="66">
        <f t="shared" si="404"/>
        <v>9029102.8765562121</v>
      </c>
      <c r="AS247" s="66">
        <f t="shared" si="404"/>
        <v>9053587.9543058407</v>
      </c>
      <c r="AT247" s="66">
        <f t="shared" si="404"/>
        <v>9073747.0810121428</v>
      </c>
      <c r="AU247" s="66">
        <f t="shared" si="404"/>
        <v>9088253.7944500521</v>
      </c>
      <c r="AV247" s="66">
        <f t="shared" si="404"/>
        <v>9095469.161924351</v>
      </c>
      <c r="AW247" s="66">
        <f t="shared" si="404"/>
        <v>9093399.5305438563</v>
      </c>
      <c r="AX247" s="66">
        <f t="shared" si="404"/>
        <v>9079661.0207779594</v>
      </c>
      <c r="AY247" s="66">
        <f t="shared" si="404"/>
        <v>9051457.0194565915</v>
      </c>
      <c r="AZ247" s="66">
        <f t="shared" si="404"/>
        <v>9005576.5198268872</v>
      </c>
      <c r="BA247" s="66">
        <f t="shared" si="404"/>
        <v>8938422.5355080087</v>
      </c>
      <c r="BB247" s="66">
        <f t="shared" si="404"/>
        <v>8846080.6587738879</v>
      </c>
      <c r="BC247" s="66">
        <f t="shared" si="404"/>
        <v>8724437.7281107586</v>
      </c>
      <c r="BD247" s="66">
        <f t="shared" si="404"/>
        <v>8569359.0397823136</v>
      </c>
      <c r="BE247" s="66">
        <f t="shared" si="404"/>
        <v>7372774.4983358914</v>
      </c>
      <c r="BF247" s="66">
        <f t="shared" si="404"/>
        <v>7135428.7528372984</v>
      </c>
      <c r="BG247" s="66">
        <f t="shared" si="404"/>
        <v>6854809.3366639037</v>
      </c>
      <c r="BH247" s="66">
        <f t="shared" si="404"/>
        <v>6529676.236897531</v>
      </c>
      <c r="BI247" s="66">
        <f t="shared" si="404"/>
        <v>6160457.5804488789</v>
      </c>
      <c r="BJ247" s="66">
        <f t="shared" si="404"/>
        <v>5749605.9355801875</v>
      </c>
      <c r="BK247" s="66">
        <f t="shared" si="404"/>
        <v>5301862.6866000053</v>
      </c>
      <c r="BL247" s="66">
        <f t="shared" si="404"/>
        <v>4824373.2228295123</v>
      </c>
      <c r="BM247" s="66">
        <f t="shared" si="404"/>
        <v>4326598.799335287</v>
      </c>
      <c r="BN247" s="66">
        <f t="shared" si="404"/>
        <v>3819984.386619674</v>
      </c>
      <c r="BO247" s="66">
        <f t="shared" si="404"/>
        <v>3317366.8963383301</v>
      </c>
      <c r="BP247" s="66">
        <f t="shared" si="404"/>
        <v>2832143.9665863919</v>
      </c>
      <c r="BQ247" s="66">
        <f t="shared" si="404"/>
        <v>2377266.2353845136</v>
      </c>
      <c r="BR247" s="66">
        <f t="shared" si="404"/>
        <v>1964158.8016943373</v>
      </c>
      <c r="BS247" s="66">
        <f t="shared" ref="BS247:DB247" si="405">IF(BS$231&gt;=$E247,IF(BS138*$C$23&gt;MAX($C$22,(BT247*$C$34+BT248*$C$35)*EXP(-$C$12*$C$30)+(BT354*$C$34+BT355*$C$35)*EXP(-$C$14*$C$30)),BS$236,(BT247*$C$34+BT248*$C$35)*EXP(-$C$12*$C$30)+BS$234),"")</f>
        <v>1601710.8903524501</v>
      </c>
      <c r="BT247" s="66">
        <f t="shared" si="405"/>
        <v>1295486.2278377027</v>
      </c>
      <c r="BU247" s="66">
        <f t="shared" si="405"/>
        <v>1047291.7265898475</v>
      </c>
      <c r="BV247" s="66">
        <f t="shared" si="405"/>
        <v>855195.24629551009</v>
      </c>
      <c r="BW247" s="66">
        <f t="shared" si="405"/>
        <v>714008.84743177751</v>
      </c>
      <c r="BX247" s="66">
        <f t="shared" si="405"/>
        <v>616165.58361146471</v>
      </c>
      <c r="BY247" s="66">
        <f t="shared" si="405"/>
        <v>552836.43712532194</v>
      </c>
      <c r="BZ247" s="66">
        <f t="shared" si="405"/>
        <v>515082.8000552603</v>
      </c>
      <c r="CA247" s="66">
        <f t="shared" si="405"/>
        <v>494836.98536743218</v>
      </c>
      <c r="CB247" s="66">
        <f t="shared" si="405"/>
        <v>485553.56897118181</v>
      </c>
      <c r="CC247" s="66">
        <f t="shared" si="405"/>
        <v>482465.26956621837</v>
      </c>
      <c r="CD247" s="66">
        <f t="shared" si="405"/>
        <v>482480.35607665975</v>
      </c>
      <c r="CE247" s="66">
        <f t="shared" si="405"/>
        <v>483839.94922871725</v>
      </c>
      <c r="CF247" s="66">
        <f t="shared" si="405"/>
        <v>485686.77436977642</v>
      </c>
      <c r="CG247" s="66">
        <f t="shared" si="405"/>
        <v>487675.83322551119</v>
      </c>
      <c r="CH247" s="66">
        <f t="shared" si="405"/>
        <v>489699.28372911562</v>
      </c>
      <c r="CI247" s="66">
        <f t="shared" si="405"/>
        <v>491733.79129726271</v>
      </c>
      <c r="CJ247" s="66">
        <f t="shared" si="405"/>
        <v>493776.75144270039</v>
      </c>
      <c r="CK247" s="66">
        <f t="shared" si="405"/>
        <v>495828.19928255671</v>
      </c>
      <c r="CL247" s="66">
        <f t="shared" si="405"/>
        <v>497888.17007985758</v>
      </c>
      <c r="CM247" s="66">
        <f t="shared" si="405"/>
        <v>499956.69924413285</v>
      </c>
      <c r="CN247" s="66">
        <f t="shared" si="405"/>
        <v>502033.8223320251</v>
      </c>
      <c r="CO247" s="66">
        <f t="shared" si="405"/>
        <v>504119.57504790067</v>
      </c>
      <c r="CP247" s="66">
        <f t="shared" si="405"/>
        <v>506213.99324446352</v>
      </c>
      <c r="CQ247" s="66">
        <f t="shared" si="405"/>
        <v>508317.11292337149</v>
      </c>
      <c r="CR247" s="66">
        <f t="shared" si="405"/>
        <v>510428.97023585503</v>
      </c>
      <c r="CS247" s="66">
        <f t="shared" si="405"/>
        <v>512549.6014833388</v>
      </c>
      <c r="CT247" s="66">
        <f t="shared" si="405"/>
        <v>514679.04311806551</v>
      </c>
      <c r="CU247" s="66">
        <f t="shared" si="405"/>
        <v>516817.33174372267</v>
      </c>
      <c r="CV247" s="66">
        <f t="shared" si="405"/>
        <v>518964.50411607156</v>
      </c>
      <c r="CW247" s="66">
        <f t="shared" si="405"/>
        <v>521120.59714357927</v>
      </c>
      <c r="CX247" s="66">
        <f t="shared" si="405"/>
        <v>523285.64788805298</v>
      </c>
      <c r="CY247" s="66">
        <f t="shared" si="405"/>
        <v>525459.69356527703</v>
      </c>
      <c r="CZ247" s="66">
        <f t="shared" si="405"/>
        <v>527642.77154565277</v>
      </c>
      <c r="DA247" s="66">
        <f t="shared" si="405"/>
        <v>529834.91935484088</v>
      </c>
      <c r="DB247" s="66">
        <f t="shared" si="405"/>
        <v>532036.17467440618</v>
      </c>
      <c r="DC247" s="66">
        <f t="shared" si="386"/>
        <v>534246.57534246577</v>
      </c>
    </row>
    <row r="248" spans="2:107" ht="12" customHeight="1">
      <c r="B248" s="12"/>
      <c r="C248" s="12"/>
      <c r="D248" s="12"/>
      <c r="E248" s="65">
        <f t="shared" si="391"/>
        <v>10</v>
      </c>
      <c r="G248" s="66" t="str">
        <f t="shared" ref="G248:BR248" si="406">IF(G$231&gt;=$E248,IF(G139*$C$23&gt;MAX($C$22,(H248*$C$34+H249*$C$35)*EXP(-$C$12*$C$30)+(H355*$C$34+H356*$C$35)*EXP(-$C$14*$C$30)),G$236,(H248*$C$34+H249*$C$35)*EXP(-$C$12*$C$30)+G$234),"")</f>
        <v/>
      </c>
      <c r="H248" s="66" t="str">
        <f t="shared" si="406"/>
        <v/>
      </c>
      <c r="I248" s="66" t="str">
        <f t="shared" si="406"/>
        <v/>
      </c>
      <c r="J248" s="66" t="str">
        <f t="shared" si="406"/>
        <v/>
      </c>
      <c r="K248" s="66" t="str">
        <f t="shared" si="406"/>
        <v/>
      </c>
      <c r="L248" s="66" t="str">
        <f t="shared" si="406"/>
        <v/>
      </c>
      <c r="M248" s="66" t="str">
        <f t="shared" si="406"/>
        <v/>
      </c>
      <c r="N248" s="66" t="str">
        <f t="shared" si="406"/>
        <v/>
      </c>
      <c r="O248" s="66" t="str">
        <f t="shared" si="406"/>
        <v/>
      </c>
      <c r="P248" s="66" t="str">
        <f t="shared" si="406"/>
        <v/>
      </c>
      <c r="Q248" s="66">
        <f t="shared" si="406"/>
        <v>8104255.4263295345</v>
      </c>
      <c r="R248" s="66">
        <f t="shared" si="406"/>
        <v>8137925.2697113818</v>
      </c>
      <c r="S248" s="66">
        <f t="shared" si="406"/>
        <v>8171734.9154807683</v>
      </c>
      <c r="T248" s="66">
        <f t="shared" si="406"/>
        <v>8205684.8985169325</v>
      </c>
      <c r="U248" s="66">
        <f t="shared" si="406"/>
        <v>8239775.7310662474</v>
      </c>
      <c r="V248" s="66">
        <f t="shared" si="406"/>
        <v>8274007.8896322884</v>
      </c>
      <c r="W248" s="66">
        <f t="shared" si="406"/>
        <v>8308381.795248081</v>
      </c>
      <c r="X248" s="66">
        <f t="shared" si="406"/>
        <v>8342897.7839385942</v>
      </c>
      <c r="Y248" s="66">
        <f t="shared" si="406"/>
        <v>8377556.0627242336</v>
      </c>
      <c r="Z248" s="66">
        <f t="shared" si="406"/>
        <v>8412356.6444383617</v>
      </c>
      <c r="AA248" s="66">
        <f t="shared" si="406"/>
        <v>8447299.251693856</v>
      </c>
      <c r="AB248" s="66">
        <f t="shared" si="406"/>
        <v>8482383.1762154326</v>
      </c>
      <c r="AC248" s="66">
        <f t="shared" si="406"/>
        <v>8517607.0740354825</v>
      </c>
      <c r="AD248" s="66">
        <f t="shared" si="406"/>
        <v>8552968.6691894867</v>
      </c>
      <c r="AE248" s="66">
        <f t="shared" si="406"/>
        <v>8588464.3278580625</v>
      </c>
      <c r="AF248" s="66">
        <f t="shared" si="406"/>
        <v>8624088.4505430479</v>
      </c>
      <c r="AG248" s="66">
        <f t="shared" si="406"/>
        <v>8659832.6108286418</v>
      </c>
      <c r="AH248" s="66">
        <f t="shared" si="406"/>
        <v>8695684.3444127049</v>
      </c>
      <c r="AI248" s="66">
        <f t="shared" si="406"/>
        <v>8731625.4601511974</v>
      </c>
      <c r="AJ248" s="66">
        <f t="shared" si="406"/>
        <v>8767629.7046066988</v>
      </c>
      <c r="AK248" s="66">
        <f t="shared" si="406"/>
        <v>8803659.5619968865</v>
      </c>
      <c r="AL248" s="66">
        <f t="shared" si="406"/>
        <v>8839661.9119679127</v>
      </c>
      <c r="AM248" s="66">
        <f t="shared" si="406"/>
        <v>8875562.1986817382</v>
      </c>
      <c r="AN248" s="66">
        <f t="shared" si="406"/>
        <v>8911256.688286325</v>
      </c>
      <c r="AO248" s="66">
        <f t="shared" si="406"/>
        <v>8946602.3123154417</v>
      </c>
      <c r="AP248" s="66">
        <f t="shared" si="406"/>
        <v>8981403.5197682995</v>
      </c>
      <c r="AQ248" s="66">
        <f t="shared" si="406"/>
        <v>9015395.5030483697</v>
      </c>
      <c r="AR248" s="66">
        <f t="shared" si="406"/>
        <v>9048223.1410764586</v>
      </c>
      <c r="AS248" s="66">
        <f t="shared" si="406"/>
        <v>9079415.0424029958</v>
      </c>
      <c r="AT248" s="66">
        <f t="shared" si="406"/>
        <v>9108352.2056588419</v>
      </c>
      <c r="AU248" s="66">
        <f t="shared" si="406"/>
        <v>9134231.0856689382</v>
      </c>
      <c r="AV248" s="66">
        <f t="shared" si="406"/>
        <v>9156021.3086157944</v>
      </c>
      <c r="AW248" s="66">
        <f t="shared" si="406"/>
        <v>9172418.9684479591</v>
      </c>
      <c r="AX248" s="66">
        <f t="shared" si="406"/>
        <v>9181797.4036280252</v>
      </c>
      <c r="AY248" s="66">
        <f t="shared" si="406"/>
        <v>9182158.6257907655</v>
      </c>
      <c r="AZ248" s="66">
        <f t="shared" si="406"/>
        <v>9171090.144340517</v>
      </c>
      <c r="BA248" s="66">
        <f t="shared" si="406"/>
        <v>9145733.7440954708</v>
      </c>
      <c r="BB248" s="66">
        <f t="shared" si="406"/>
        <v>9102774.6899613645</v>
      </c>
      <c r="BC248" s="66">
        <f t="shared" si="406"/>
        <v>9038461.6156520192</v>
      </c>
      <c r="BD248" s="66">
        <f t="shared" si="406"/>
        <v>8948668.6469745282</v>
      </c>
      <c r="BE248" s="66">
        <f t="shared" si="406"/>
        <v>7824857.0317811351</v>
      </c>
      <c r="BF248" s="66">
        <f t="shared" si="406"/>
        <v>7666702.7110671587</v>
      </c>
      <c r="BG248" s="66">
        <f t="shared" si="406"/>
        <v>7469920.0432755994</v>
      </c>
      <c r="BH248" s="66">
        <f t="shared" si="406"/>
        <v>7230725.6336534014</v>
      </c>
      <c r="BI248" s="66">
        <f t="shared" si="406"/>
        <v>6946230.2453733785</v>
      </c>
      <c r="BJ248" s="66">
        <f t="shared" si="406"/>
        <v>6614876.4416496074</v>
      </c>
      <c r="BK248" s="66">
        <f t="shared" si="406"/>
        <v>6236888.1435736017</v>
      </c>
      <c r="BL248" s="66">
        <f t="shared" si="406"/>
        <v>5814683.7629831145</v>
      </c>
      <c r="BM248" s="66">
        <f t="shared" si="406"/>
        <v>5353192.1178645715</v>
      </c>
      <c r="BN248" s="66">
        <f t="shared" si="406"/>
        <v>4860003.3171709646</v>
      </c>
      <c r="BO248" s="66">
        <f t="shared" si="406"/>
        <v>4345288.9650539383</v>
      </c>
      <c r="BP248" s="66">
        <f t="shared" si="406"/>
        <v>3821440.7715966436</v>
      </c>
      <c r="BQ248" s="66">
        <f t="shared" si="406"/>
        <v>3302405.9211697928</v>
      </c>
      <c r="BR248" s="66">
        <f t="shared" si="406"/>
        <v>2802740.6215387871</v>
      </c>
      <c r="BS248" s="66">
        <f t="shared" ref="BS248:DB248" si="407">IF(BS$231&gt;=$E248,IF(BS139*$C$23&gt;MAX($C$22,(BT248*$C$34+BT249*$C$35)*EXP(-$C$12*$C$30)+(BT355*$C$34+BT356*$C$35)*EXP(-$C$14*$C$30)),BS$236,(BT248*$C$34+BT249*$C$35)*EXP(-$C$12*$C$30)+BS$234),"")</f>
        <v>2336455.6683928375</v>
      </c>
      <c r="BT248" s="66">
        <f t="shared" si="407"/>
        <v>1915780.9317655452</v>
      </c>
      <c r="BU248" s="66">
        <f t="shared" si="407"/>
        <v>1550017.1762585605</v>
      </c>
      <c r="BV248" s="66">
        <f t="shared" si="407"/>
        <v>1244659.9576889109</v>
      </c>
      <c r="BW248" s="66">
        <f t="shared" si="407"/>
        <v>1000960.1669571189</v>
      </c>
      <c r="BX248" s="66">
        <f t="shared" si="407"/>
        <v>816024.59726196458</v>
      </c>
      <c r="BY248" s="66">
        <f t="shared" si="407"/>
        <v>683464.0085345353</v>
      </c>
      <c r="BZ248" s="66">
        <f t="shared" si="407"/>
        <v>594484.33793716528</v>
      </c>
      <c r="CA248" s="66">
        <f t="shared" si="407"/>
        <v>539217.64061060047</v>
      </c>
      <c r="CB248" s="66">
        <f t="shared" si="407"/>
        <v>508034.09790609177</v>
      </c>
      <c r="CC248" s="66">
        <f t="shared" si="407"/>
        <v>492587.28087796469</v>
      </c>
      <c r="CD248" s="66">
        <f t="shared" si="407"/>
        <v>486424.35040215735</v>
      </c>
      <c r="CE248" s="66">
        <f t="shared" si="407"/>
        <v>485118.53265573765</v>
      </c>
      <c r="CF248" s="66">
        <f t="shared" si="407"/>
        <v>486010.60050043336</v>
      </c>
      <c r="CG248" s="66">
        <f t="shared" si="407"/>
        <v>487732.88732524449</v>
      </c>
      <c r="CH248" s="66">
        <f t="shared" si="407"/>
        <v>489704.53829670668</v>
      </c>
      <c r="CI248" s="66">
        <f t="shared" si="407"/>
        <v>491733.79129726271</v>
      </c>
      <c r="CJ248" s="66">
        <f t="shared" si="407"/>
        <v>493776.75144270039</v>
      </c>
      <c r="CK248" s="66">
        <f t="shared" si="407"/>
        <v>495828.19928255671</v>
      </c>
      <c r="CL248" s="66">
        <f t="shared" si="407"/>
        <v>497888.17007985758</v>
      </c>
      <c r="CM248" s="66">
        <f t="shared" si="407"/>
        <v>499956.69924413285</v>
      </c>
      <c r="CN248" s="66">
        <f t="shared" si="407"/>
        <v>502033.8223320251</v>
      </c>
      <c r="CO248" s="66">
        <f t="shared" si="407"/>
        <v>504119.57504790067</v>
      </c>
      <c r="CP248" s="66">
        <f t="shared" si="407"/>
        <v>506213.99324446352</v>
      </c>
      <c r="CQ248" s="66">
        <f t="shared" si="407"/>
        <v>508317.11292337149</v>
      </c>
      <c r="CR248" s="66">
        <f t="shared" si="407"/>
        <v>510428.97023585503</v>
      </c>
      <c r="CS248" s="66">
        <f t="shared" si="407"/>
        <v>512549.6014833388</v>
      </c>
      <c r="CT248" s="66">
        <f t="shared" si="407"/>
        <v>514679.04311806551</v>
      </c>
      <c r="CU248" s="66">
        <f t="shared" si="407"/>
        <v>516817.33174372267</v>
      </c>
      <c r="CV248" s="66">
        <f t="shared" si="407"/>
        <v>518964.50411607156</v>
      </c>
      <c r="CW248" s="66">
        <f t="shared" si="407"/>
        <v>521120.59714357927</v>
      </c>
      <c r="CX248" s="66">
        <f t="shared" si="407"/>
        <v>523285.64788805298</v>
      </c>
      <c r="CY248" s="66">
        <f t="shared" si="407"/>
        <v>525459.69356527703</v>
      </c>
      <c r="CZ248" s="66">
        <f t="shared" si="407"/>
        <v>527642.77154565277</v>
      </c>
      <c r="DA248" s="66">
        <f t="shared" si="407"/>
        <v>529834.91935484088</v>
      </c>
      <c r="DB248" s="66">
        <f t="shared" si="407"/>
        <v>532036.17467440618</v>
      </c>
      <c r="DC248" s="66">
        <f t="shared" si="386"/>
        <v>534246.57534246577</v>
      </c>
    </row>
    <row r="249" spans="2:107" ht="12" customHeight="1">
      <c r="B249" s="12"/>
      <c r="C249" s="12"/>
      <c r="D249" s="12"/>
      <c r="E249" s="65">
        <f t="shared" si="391"/>
        <v>11</v>
      </c>
      <c r="G249" s="66" t="str">
        <f t="shared" ref="G249:BR249" si="408">IF(G$231&gt;=$E249,IF(G140*$C$23&gt;MAX($C$22,(H249*$C$34+H250*$C$35)*EXP(-$C$12*$C$30)+(H356*$C$34+H357*$C$35)*EXP(-$C$14*$C$30)),G$236,(H249*$C$34+H250*$C$35)*EXP(-$C$12*$C$30)+G$234),"")</f>
        <v/>
      </c>
      <c r="H249" s="66" t="str">
        <f t="shared" si="408"/>
        <v/>
      </c>
      <c r="I249" s="66" t="str">
        <f t="shared" si="408"/>
        <v/>
      </c>
      <c r="J249" s="66" t="str">
        <f t="shared" si="408"/>
        <v/>
      </c>
      <c r="K249" s="66" t="str">
        <f t="shared" si="408"/>
        <v/>
      </c>
      <c r="L249" s="66" t="str">
        <f t="shared" si="408"/>
        <v/>
      </c>
      <c r="M249" s="66" t="str">
        <f t="shared" si="408"/>
        <v/>
      </c>
      <c r="N249" s="66" t="str">
        <f t="shared" si="408"/>
        <v/>
      </c>
      <c r="O249" s="66" t="str">
        <f t="shared" si="408"/>
        <v/>
      </c>
      <c r="P249" s="66" t="str">
        <f t="shared" si="408"/>
        <v/>
      </c>
      <c r="Q249" s="66" t="str">
        <f t="shared" si="408"/>
        <v/>
      </c>
      <c r="R249" s="66">
        <f t="shared" si="408"/>
        <v>8137925.5563911423</v>
      </c>
      <c r="S249" s="66">
        <f t="shared" si="408"/>
        <v>8171735.3658087412</v>
      </c>
      <c r="T249" s="66">
        <f t="shared" si="408"/>
        <v>8205685.6035800111</v>
      </c>
      <c r="U249" s="66">
        <f t="shared" si="408"/>
        <v>8239776.8312274599</v>
      </c>
      <c r="V249" s="66">
        <f t="shared" si="408"/>
        <v>8274009.6003353018</v>
      </c>
      <c r="W249" s="66">
        <f t="shared" si="408"/>
        <v>8308384.4458338264</v>
      </c>
      <c r="X249" s="66">
        <f t="shared" si="408"/>
        <v>8342901.8757475894</v>
      </c>
      <c r="Y249" s="66">
        <f t="shared" si="408"/>
        <v>8377562.3556211339</v>
      </c>
      <c r="Z249" s="66">
        <f t="shared" si="408"/>
        <v>8412366.2849761248</v>
      </c>
      <c r="AA249" s="66">
        <f t="shared" si="408"/>
        <v>8447313.9619042072</v>
      </c>
      <c r="AB249" s="66">
        <f t="shared" si="408"/>
        <v>8482405.5300973877</v>
      </c>
      <c r="AC249" s="66">
        <f t="shared" si="408"/>
        <v>8517640.9000382721</v>
      </c>
      <c r="AD249" s="66">
        <f t="shared" si="408"/>
        <v>8553019.6324115787</v>
      </c>
      <c r="AE249" s="66">
        <f t="shared" si="408"/>
        <v>8588540.7666500863</v>
      </c>
      <c r="AF249" s="66">
        <f t="shared" si="408"/>
        <v>8624202.5703574475</v>
      </c>
      <c r="AG249" s="66">
        <f t="shared" si="408"/>
        <v>8660002.175467601</v>
      </c>
      <c r="AH249" s="66">
        <f t="shared" si="408"/>
        <v>8695935.0535349231</v>
      </c>
      <c r="AI249" s="66">
        <f t="shared" si="408"/>
        <v>8731994.2644313145</v>
      </c>
      <c r="AJ249" s="66">
        <f t="shared" si="408"/>
        <v>8768169.3886859473</v>
      </c>
      <c r="AK249" s="66">
        <f t="shared" si="408"/>
        <v>8804445.0222996119</v>
      </c>
      <c r="AL249" s="66">
        <f t="shared" si="408"/>
        <v>8840798.6725655794</v>
      </c>
      <c r="AM249" s="66">
        <f t="shared" si="408"/>
        <v>8877197.8427677825</v>
      </c>
      <c r="AN249" s="66">
        <f t="shared" si="408"/>
        <v>8913596.0314768367</v>
      </c>
      <c r="AO249" s="66">
        <f t="shared" si="408"/>
        <v>8949927.2981629129</v>
      </c>
      <c r="AP249" s="66">
        <f t="shared" si="408"/>
        <v>8986098.9620239884</v>
      </c>
      <c r="AQ249" s="66">
        <f t="shared" si="408"/>
        <v>9021981.9085907452</v>
      </c>
      <c r="AR249" s="66">
        <f t="shared" si="408"/>
        <v>9057397.8855409808</v>
      </c>
      <c r="AS249" s="66">
        <f t="shared" si="408"/>
        <v>9092103.0868099406</v>
      </c>
      <c r="AT249" s="66">
        <f t="shared" si="408"/>
        <v>9125767.2705725003</v>
      </c>
      <c r="AU249" s="66">
        <f t="shared" si="408"/>
        <v>9157947.6582080759</v>
      </c>
      <c r="AV249" s="66">
        <f t="shared" si="408"/>
        <v>9188056.9537127689</v>
      </c>
      <c r="AW249" s="66">
        <f t="shared" si="408"/>
        <v>9215325.0521705039</v>
      </c>
      <c r="AX249" s="66">
        <f t="shared" si="408"/>
        <v>9238754.4271411952</v>
      </c>
      <c r="AY249" s="66">
        <f t="shared" si="408"/>
        <v>9257069.8614471611</v>
      </c>
      <c r="AZ249" s="66">
        <f t="shared" si="408"/>
        <v>9268664.1740514785</v>
      </c>
      <c r="BA249" s="66">
        <f t="shared" si="408"/>
        <v>9271542.944714414</v>
      </c>
      <c r="BB249" s="66">
        <f t="shared" si="408"/>
        <v>9263272.9641423579</v>
      </c>
      <c r="BC249" s="66">
        <f t="shared" si="408"/>
        <v>9240941.2015099414</v>
      </c>
      <c r="BD249" s="66">
        <f t="shared" si="408"/>
        <v>9201133.3599435072</v>
      </c>
      <c r="BE249" s="66">
        <f t="shared" si="408"/>
        <v>8135788.7378151305</v>
      </c>
      <c r="BF249" s="66">
        <f t="shared" si="408"/>
        <v>8044700.3323810063</v>
      </c>
      <c r="BG249" s="66">
        <f t="shared" si="408"/>
        <v>7923197.156706823</v>
      </c>
      <c r="BH249" s="66">
        <f t="shared" si="408"/>
        <v>7766464.7934092069</v>
      </c>
      <c r="BI249" s="66">
        <f t="shared" si="408"/>
        <v>7569810.1412777863</v>
      </c>
      <c r="BJ249" s="66">
        <f t="shared" si="408"/>
        <v>7329011.622009946</v>
      </c>
      <c r="BK249" s="66">
        <f t="shared" si="408"/>
        <v>7040748.7193915313</v>
      </c>
      <c r="BL249" s="66">
        <f t="shared" si="408"/>
        <v>6703091.0288946424</v>
      </c>
      <c r="BM249" s="66">
        <f t="shared" si="408"/>
        <v>6316010.3132125866</v>
      </c>
      <c r="BN249" s="66">
        <f t="shared" si="408"/>
        <v>5881861.1685288977</v>
      </c>
      <c r="BO249" s="66">
        <f t="shared" si="408"/>
        <v>5405759.8045044877</v>
      </c>
      <c r="BP249" s="66">
        <f t="shared" si="408"/>
        <v>4895780.2674996909</v>
      </c>
      <c r="BQ249" s="66">
        <f t="shared" si="408"/>
        <v>4362888.0217455458</v>
      </c>
      <c r="BR249" s="66">
        <f t="shared" si="408"/>
        <v>3820546.741401304</v>
      </c>
      <c r="BS249" s="66">
        <f t="shared" ref="BS249:DB249" si="409">IF(BS$231&gt;=$E249,IF(BS140*$C$23&gt;MAX($C$22,(BT249*$C$34+BT250*$C$35)*EXP(-$C$12*$C$30)+(BT356*$C$34+BT357*$C$35)*EXP(-$C$14*$C$30)),BS$236,(BT249*$C$34+BT250*$C$35)*EXP(-$C$12*$C$30)+BS$234),"")</f>
        <v>3283968.4167619562</v>
      </c>
      <c r="BT249" s="66">
        <f t="shared" si="409"/>
        <v>2769029.072392934</v>
      </c>
      <c r="BU249" s="66">
        <f t="shared" si="409"/>
        <v>2290937.2682838761</v>
      </c>
      <c r="BV249" s="66">
        <f t="shared" si="409"/>
        <v>1862809.1375473689</v>
      </c>
      <c r="BW249" s="66">
        <f t="shared" si="409"/>
        <v>1494356.0445238391</v>
      </c>
      <c r="BX249" s="66">
        <f t="shared" si="409"/>
        <v>1190910.9156780706</v>
      </c>
      <c r="BY249" s="66">
        <f t="shared" si="409"/>
        <v>952991.69847080577</v>
      </c>
      <c r="BZ249" s="66">
        <f t="shared" si="409"/>
        <v>776519.35594738834</v>
      </c>
      <c r="CA249" s="66">
        <f t="shared" si="409"/>
        <v>653682.52115328435</v>
      </c>
      <c r="CB249" s="66">
        <f t="shared" si="409"/>
        <v>574298.0023024471</v>
      </c>
      <c r="CC249" s="66">
        <f t="shared" si="409"/>
        <v>527395.68435323273</v>
      </c>
      <c r="CD249" s="66">
        <f t="shared" si="409"/>
        <v>502699.86816927633</v>
      </c>
      <c r="CE249" s="66">
        <f t="shared" si="409"/>
        <v>491713.87913883274</v>
      </c>
      <c r="CF249" s="66">
        <f t="shared" si="409"/>
        <v>488237.8002662863</v>
      </c>
      <c r="CG249" s="66">
        <f t="shared" si="409"/>
        <v>488321.49429147004</v>
      </c>
      <c r="CH249" s="66">
        <f t="shared" si="409"/>
        <v>489812.9573271728</v>
      </c>
      <c r="CI249" s="66">
        <f t="shared" si="409"/>
        <v>491744.25195593154</v>
      </c>
      <c r="CJ249" s="66">
        <f t="shared" si="409"/>
        <v>493776.75144270039</v>
      </c>
      <c r="CK249" s="66">
        <f t="shared" si="409"/>
        <v>495828.19928255671</v>
      </c>
      <c r="CL249" s="66">
        <f t="shared" si="409"/>
        <v>497888.17007985758</v>
      </c>
      <c r="CM249" s="66">
        <f t="shared" si="409"/>
        <v>499956.69924413285</v>
      </c>
      <c r="CN249" s="66">
        <f t="shared" si="409"/>
        <v>502033.8223320251</v>
      </c>
      <c r="CO249" s="66">
        <f t="shared" si="409"/>
        <v>504119.57504790067</v>
      </c>
      <c r="CP249" s="66">
        <f t="shared" si="409"/>
        <v>506213.99324446352</v>
      </c>
      <c r="CQ249" s="66">
        <f t="shared" si="409"/>
        <v>508317.11292337149</v>
      </c>
      <c r="CR249" s="66">
        <f t="shared" si="409"/>
        <v>510428.97023585503</v>
      </c>
      <c r="CS249" s="66">
        <f t="shared" si="409"/>
        <v>512549.6014833388</v>
      </c>
      <c r="CT249" s="66">
        <f t="shared" si="409"/>
        <v>514679.04311806551</v>
      </c>
      <c r="CU249" s="66">
        <f t="shared" si="409"/>
        <v>516817.33174372267</v>
      </c>
      <c r="CV249" s="66">
        <f t="shared" si="409"/>
        <v>518964.50411607156</v>
      </c>
      <c r="CW249" s="66">
        <f t="shared" si="409"/>
        <v>521120.59714357927</v>
      </c>
      <c r="CX249" s="66">
        <f t="shared" si="409"/>
        <v>523285.64788805298</v>
      </c>
      <c r="CY249" s="66">
        <f t="shared" si="409"/>
        <v>525459.69356527703</v>
      </c>
      <c r="CZ249" s="66">
        <f t="shared" si="409"/>
        <v>527642.77154565277</v>
      </c>
      <c r="DA249" s="66">
        <f t="shared" si="409"/>
        <v>529834.91935484088</v>
      </c>
      <c r="DB249" s="66">
        <f t="shared" si="409"/>
        <v>532036.17467440618</v>
      </c>
      <c r="DC249" s="66">
        <f t="shared" si="386"/>
        <v>534246.57534246577</v>
      </c>
    </row>
    <row r="250" spans="2:107" ht="12" customHeight="1">
      <c r="B250" s="12"/>
      <c r="C250" s="12"/>
      <c r="D250" s="12"/>
      <c r="E250" s="65">
        <f t="shared" si="391"/>
        <v>12</v>
      </c>
      <c r="G250" s="66" t="str">
        <f t="shared" ref="G250:BR250" si="410">IF(G$231&gt;=$E250,IF(G141*$C$23&gt;MAX($C$22,(H250*$C$34+H251*$C$35)*EXP(-$C$12*$C$30)+(H357*$C$34+H358*$C$35)*EXP(-$C$14*$C$30)),G$236,(H250*$C$34+H251*$C$35)*EXP(-$C$12*$C$30)+G$234),"")</f>
        <v/>
      </c>
      <c r="H250" s="66" t="str">
        <f t="shared" si="410"/>
        <v/>
      </c>
      <c r="I250" s="66" t="str">
        <f t="shared" si="410"/>
        <v/>
      </c>
      <c r="J250" s="66" t="str">
        <f t="shared" si="410"/>
        <v/>
      </c>
      <c r="K250" s="66" t="str">
        <f t="shared" si="410"/>
        <v/>
      </c>
      <c r="L250" s="66" t="str">
        <f t="shared" si="410"/>
        <v/>
      </c>
      <c r="M250" s="66" t="str">
        <f t="shared" si="410"/>
        <v/>
      </c>
      <c r="N250" s="66" t="str">
        <f t="shared" si="410"/>
        <v/>
      </c>
      <c r="O250" s="66" t="str">
        <f t="shared" si="410"/>
        <v/>
      </c>
      <c r="P250" s="66" t="str">
        <f t="shared" si="410"/>
        <v/>
      </c>
      <c r="Q250" s="66" t="str">
        <f t="shared" si="410"/>
        <v/>
      </c>
      <c r="R250" s="66" t="str">
        <f t="shared" si="410"/>
        <v/>
      </c>
      <c r="S250" s="66">
        <f t="shared" si="410"/>
        <v>8171735.4940592423</v>
      </c>
      <c r="T250" s="66">
        <f t="shared" si="410"/>
        <v>8205685.8073303299</v>
      </c>
      <c r="U250" s="66">
        <f t="shared" si="410"/>
        <v>8239777.1538990764</v>
      </c>
      <c r="V250" s="66">
        <f t="shared" si="410"/>
        <v>8274010.1096778102</v>
      </c>
      <c r="W250" s="66">
        <f t="shared" si="410"/>
        <v>8308385.2471570671</v>
      </c>
      <c r="X250" s="66">
        <f t="shared" si="410"/>
        <v>8342903.1321090795</v>
      </c>
      <c r="Y250" s="66">
        <f t="shared" si="410"/>
        <v>8377564.3184810402</v>
      </c>
      <c r="Z250" s="66">
        <f t="shared" si="410"/>
        <v>8412369.3405220006</v>
      </c>
      <c r="AA250" s="66">
        <f t="shared" si="410"/>
        <v>8447318.7007031757</v>
      </c>
      <c r="AB250" s="66">
        <f t="shared" si="410"/>
        <v>8482412.8512749523</v>
      </c>
      <c r="AC250" s="66">
        <f t="shared" si="410"/>
        <v>8517652.1662499309</v>
      </c>
      <c r="AD250" s="66">
        <f t="shared" si="410"/>
        <v>8553036.8990630079</v>
      </c>
      <c r="AE250" s="66">
        <f t="shared" si="410"/>
        <v>8588567.11893012</v>
      </c>
      <c r="AF250" s="66">
        <f t="shared" si="410"/>
        <v>8624242.6157234218</v>
      </c>
      <c r="AG250" s="66">
        <f t="shared" si="410"/>
        <v>8660062.7586157601</v>
      </c>
      <c r="AH250" s="66">
        <f t="shared" si="410"/>
        <v>8696026.2873033546</v>
      </c>
      <c r="AI250" s="66">
        <f t="shared" si="410"/>
        <v>8732131.005610371</v>
      </c>
      <c r="AJ250" s="66">
        <f t="shared" si="410"/>
        <v>8768373.3348307386</v>
      </c>
      <c r="AK250" s="66">
        <f t="shared" si="410"/>
        <v>8804747.6671592388</v>
      </c>
      <c r="AL250" s="66">
        <f t="shared" si="410"/>
        <v>8841245.4366417769</v>
      </c>
      <c r="AM250" s="66">
        <f t="shared" si="410"/>
        <v>8877853.7946235146</v>
      </c>
      <c r="AN250" s="66">
        <f t="shared" si="410"/>
        <v>8914553.7368832901</v>
      </c>
      <c r="AO250" s="66">
        <f t="shared" si="410"/>
        <v>8951317.4786249492</v>
      </c>
      <c r="AP250" s="66">
        <f t="shared" si="410"/>
        <v>8988104.8095153905</v>
      </c>
      <c r="AQ250" s="66">
        <f t="shared" si="410"/>
        <v>9024858.0828252267</v>
      </c>
      <c r="AR250" s="66">
        <f t="shared" si="410"/>
        <v>9061495.4004077651</v>
      </c>
      <c r="AS250" s="66">
        <f t="shared" si="410"/>
        <v>9097901.4507626351</v>
      </c>
      <c r="AT250" s="66">
        <f t="shared" si="410"/>
        <v>9133915.3460734412</v>
      </c>
      <c r="AU250" s="66">
        <f t="shared" si="410"/>
        <v>9169314.6960732806</v>
      </c>
      <c r="AV250" s="66">
        <f t="shared" si="410"/>
        <v>9203795.0689066481</v>
      </c>
      <c r="AW250" s="66">
        <f t="shared" si="410"/>
        <v>9236943.9478660468</v>
      </c>
      <c r="AX250" s="66">
        <f t="shared" si="410"/>
        <v>9268208.3351712283</v>
      </c>
      <c r="AY250" s="66">
        <f t="shared" si="410"/>
        <v>9296855.3297230657</v>
      </c>
      <c r="AZ250" s="66">
        <f t="shared" si="410"/>
        <v>9321925.3778301477</v>
      </c>
      <c r="BA250" s="66">
        <f t="shared" si="410"/>
        <v>9342178.5377785731</v>
      </c>
      <c r="BB250" s="66">
        <f t="shared" si="410"/>
        <v>9356035.088767007</v>
      </c>
      <c r="BC250" s="66">
        <f t="shared" si="410"/>
        <v>9361513.2227407973</v>
      </c>
      <c r="BD250" s="66">
        <f t="shared" si="410"/>
        <v>9356168.4280320201</v>
      </c>
      <c r="BE250" s="66">
        <f t="shared" si="410"/>
        <v>8332886.8902488118</v>
      </c>
      <c r="BF250" s="66">
        <f t="shared" si="410"/>
        <v>8292298.2851922605</v>
      </c>
      <c r="BG250" s="66">
        <f t="shared" si="410"/>
        <v>8230343.2749129273</v>
      </c>
      <c r="BH250" s="66">
        <f t="shared" si="410"/>
        <v>8142453.3249601098</v>
      </c>
      <c r="BI250" s="66">
        <f t="shared" si="410"/>
        <v>8023655.1654975824</v>
      </c>
      <c r="BJ250" s="66">
        <f t="shared" si="410"/>
        <v>7868753.7507682722</v>
      </c>
      <c r="BK250" s="66">
        <f t="shared" si="410"/>
        <v>7672607.4032416334</v>
      </c>
      <c r="BL250" s="66">
        <f t="shared" si="410"/>
        <v>7430502.4195330739</v>
      </c>
      <c r="BM250" s="66">
        <f t="shared" si="410"/>
        <v>7138623.5439369967</v>
      </c>
      <c r="BN250" s="66">
        <f t="shared" si="410"/>
        <v>6794601.082729172</v>
      </c>
      <c r="BO250" s="66">
        <f t="shared" si="410"/>
        <v>6398095.6366391899</v>
      </c>
      <c r="BP250" s="66">
        <f t="shared" si="410"/>
        <v>5951359.3696324984</v>
      </c>
      <c r="BQ250" s="66">
        <f t="shared" si="410"/>
        <v>5459691.9040844562</v>
      </c>
      <c r="BR250" s="66">
        <f t="shared" si="410"/>
        <v>4931694.4375199564</v>
      </c>
      <c r="BS250" s="66">
        <f t="shared" ref="BS250:DB250" si="411">IF(BS$231&gt;=$E250,IF(BS141*$C$23&gt;MAX($C$22,(BT250*$C$34+BT251*$C$35)*EXP(-$C$12*$C$30)+(BT357*$C$34+BT358*$C$35)*EXP(-$C$14*$C$30)),BS$236,(BT250*$C$34+BT251*$C$35)*EXP(-$C$12*$C$30)+BS$234),"")</f>
        <v>4379223.7532591186</v>
      </c>
      <c r="BT250" s="66">
        <f t="shared" si="411"/>
        <v>3816964.6989041758</v>
      </c>
      <c r="BU250" s="66">
        <f t="shared" si="411"/>
        <v>3261579.8736238661</v>
      </c>
      <c r="BV250" s="66">
        <f t="shared" si="411"/>
        <v>2730458.9935717657</v>
      </c>
      <c r="BW250" s="66">
        <f t="shared" si="411"/>
        <v>2240171.5388510376</v>
      </c>
      <c r="BX250" s="66">
        <f t="shared" si="411"/>
        <v>1804810.8435013492</v>
      </c>
      <c r="BY250" s="66">
        <f t="shared" si="411"/>
        <v>1434484.6581033261</v>
      </c>
      <c r="BZ250" s="66">
        <f t="shared" si="411"/>
        <v>1134231.9069626422</v>
      </c>
      <c r="CA250" s="66">
        <f t="shared" si="411"/>
        <v>903607.1105607053</v>
      </c>
      <c r="CB250" s="66">
        <f t="shared" si="411"/>
        <v>737064.96975840139</v>
      </c>
      <c r="CC250" s="66">
        <f t="shared" si="411"/>
        <v>625111.59904771124</v>
      </c>
      <c r="CD250" s="66">
        <f t="shared" si="411"/>
        <v>556004.23640941386</v>
      </c>
      <c r="CE250" s="66">
        <f t="shared" si="411"/>
        <v>517634.58649597358</v>
      </c>
      <c r="CF250" s="66">
        <f t="shared" si="411"/>
        <v>499179.33940766018</v>
      </c>
      <c r="CG250" s="66">
        <f t="shared" si="411"/>
        <v>492177.01802046399</v>
      </c>
      <c r="CH250" s="66">
        <f t="shared" si="411"/>
        <v>490878.21522069734</v>
      </c>
      <c r="CI250" s="66">
        <f t="shared" si="411"/>
        <v>491949.81179483677</v>
      </c>
      <c r="CJ250" s="66">
        <f t="shared" si="411"/>
        <v>493797.57625423616</v>
      </c>
      <c r="CK250" s="66">
        <f t="shared" si="411"/>
        <v>495828.19928255671</v>
      </c>
      <c r="CL250" s="66">
        <f t="shared" si="411"/>
        <v>497888.17007985758</v>
      </c>
      <c r="CM250" s="66">
        <f t="shared" si="411"/>
        <v>499956.69924413285</v>
      </c>
      <c r="CN250" s="66">
        <f t="shared" si="411"/>
        <v>502033.8223320251</v>
      </c>
      <c r="CO250" s="66">
        <f t="shared" si="411"/>
        <v>504119.57504790067</v>
      </c>
      <c r="CP250" s="66">
        <f t="shared" si="411"/>
        <v>506213.99324446352</v>
      </c>
      <c r="CQ250" s="66">
        <f t="shared" si="411"/>
        <v>508317.11292337149</v>
      </c>
      <c r="CR250" s="66">
        <f t="shared" si="411"/>
        <v>510428.97023585503</v>
      </c>
      <c r="CS250" s="66">
        <f t="shared" si="411"/>
        <v>512549.6014833388</v>
      </c>
      <c r="CT250" s="66">
        <f t="shared" si="411"/>
        <v>514679.04311806551</v>
      </c>
      <c r="CU250" s="66">
        <f t="shared" si="411"/>
        <v>516817.33174372267</v>
      </c>
      <c r="CV250" s="66">
        <f t="shared" si="411"/>
        <v>518964.50411607156</v>
      </c>
      <c r="CW250" s="66">
        <f t="shared" si="411"/>
        <v>521120.59714357927</v>
      </c>
      <c r="CX250" s="66">
        <f t="shared" si="411"/>
        <v>523285.64788805298</v>
      </c>
      <c r="CY250" s="66">
        <f t="shared" si="411"/>
        <v>525459.69356527703</v>
      </c>
      <c r="CZ250" s="66">
        <f t="shared" si="411"/>
        <v>527642.77154565277</v>
      </c>
      <c r="DA250" s="66">
        <f t="shared" si="411"/>
        <v>529834.91935484088</v>
      </c>
      <c r="DB250" s="66">
        <f t="shared" si="411"/>
        <v>532036.17467440618</v>
      </c>
      <c r="DC250" s="66">
        <f t="shared" si="386"/>
        <v>534246.57534246577</v>
      </c>
    </row>
    <row r="251" spans="2:107" ht="12" customHeight="1">
      <c r="B251" s="12"/>
      <c r="C251" s="12"/>
      <c r="D251" s="12"/>
      <c r="E251" s="65">
        <f t="shared" si="391"/>
        <v>13</v>
      </c>
      <c r="G251" s="66" t="str">
        <f t="shared" ref="G251:BR251" si="412">IF(G$231&gt;=$E251,IF(G142*$C$23&gt;MAX($C$22,(H251*$C$34+H252*$C$35)*EXP(-$C$12*$C$30)+(H358*$C$34+H359*$C$35)*EXP(-$C$14*$C$30)),G$236,(H251*$C$34+H252*$C$35)*EXP(-$C$12*$C$30)+G$234),"")</f>
        <v/>
      </c>
      <c r="H251" s="66" t="str">
        <f t="shared" si="412"/>
        <v/>
      </c>
      <c r="I251" s="66" t="str">
        <f t="shared" si="412"/>
        <v/>
      </c>
      <c r="J251" s="66" t="str">
        <f t="shared" si="412"/>
        <v/>
      </c>
      <c r="K251" s="66" t="str">
        <f t="shared" si="412"/>
        <v/>
      </c>
      <c r="L251" s="66" t="str">
        <f t="shared" si="412"/>
        <v/>
      </c>
      <c r="M251" s="66" t="str">
        <f t="shared" si="412"/>
        <v/>
      </c>
      <c r="N251" s="66" t="str">
        <f t="shared" si="412"/>
        <v/>
      </c>
      <c r="O251" s="66" t="str">
        <f t="shared" si="412"/>
        <v/>
      </c>
      <c r="P251" s="66" t="str">
        <f t="shared" si="412"/>
        <v/>
      </c>
      <c r="Q251" s="66" t="str">
        <f t="shared" si="412"/>
        <v/>
      </c>
      <c r="R251" s="66" t="str">
        <f t="shared" si="412"/>
        <v/>
      </c>
      <c r="S251" s="66" t="str">
        <f t="shared" si="412"/>
        <v/>
      </c>
      <c r="T251" s="66">
        <f t="shared" si="412"/>
        <v>8205685.8624557666</v>
      </c>
      <c r="U251" s="66">
        <f t="shared" si="412"/>
        <v>8239777.2424829556</v>
      </c>
      <c r="V251" s="66">
        <f t="shared" si="412"/>
        <v>8274010.2515959674</v>
      </c>
      <c r="W251" s="66">
        <f t="shared" si="412"/>
        <v>8308385.4738127682</v>
      </c>
      <c r="X251" s="66">
        <f t="shared" si="412"/>
        <v>8342903.4929402946</v>
      </c>
      <c r="Y251" s="66">
        <f t="shared" si="412"/>
        <v>8377564.891029397</v>
      </c>
      <c r="Z251" s="66">
        <f t="shared" si="412"/>
        <v>8412370.24594412</v>
      </c>
      <c r="AA251" s="66">
        <f t="shared" si="412"/>
        <v>8447320.1275568549</v>
      </c>
      <c r="AB251" s="66">
        <f t="shared" si="412"/>
        <v>8482415.09182138</v>
      </c>
      <c r="AC251" s="66">
        <f t="shared" si="412"/>
        <v>8517655.6715846788</v>
      </c>
      <c r="AD251" s="66">
        <f t="shared" si="412"/>
        <v>8553042.3624121137</v>
      </c>
      <c r="AE251" s="66">
        <f t="shared" si="412"/>
        <v>8588575.6008281279</v>
      </c>
      <c r="AF251" s="66">
        <f t="shared" si="412"/>
        <v>8624255.7310845703</v>
      </c>
      <c r="AG251" s="66">
        <f t="shared" si="412"/>
        <v>8660082.9546757936</v>
      </c>
      <c r="AH251" s="66">
        <f t="shared" si="412"/>
        <v>8696057.254063271</v>
      </c>
      <c r="AI251" s="66">
        <f t="shared" si="412"/>
        <v>8732178.2780921534</v>
      </c>
      <c r="AJ251" s="66">
        <f t="shared" si="412"/>
        <v>8768445.1708855666</v>
      </c>
      <c r="AK251" s="66">
        <f t="shared" si="412"/>
        <v>8804856.3179273382</v>
      </c>
      <c r="AL251" s="66">
        <f t="shared" si="412"/>
        <v>8841408.9717155732</v>
      </c>
      <c r="AM251" s="66">
        <f t="shared" si="412"/>
        <v>8878098.7036564145</v>
      </c>
      <c r="AN251" s="66">
        <f t="shared" si="412"/>
        <v>8914918.607341215</v>
      </c>
      <c r="AO251" s="66">
        <f t="shared" si="412"/>
        <v>8951858.1492637619</v>
      </c>
      <c r="AP251" s="66">
        <f t="shared" si="412"/>
        <v>8988901.5243329182</v>
      </c>
      <c r="AQ251" s="66">
        <f t="shared" si="412"/>
        <v>9026025.3229340315</v>
      </c>
      <c r="AR251" s="66">
        <f t="shared" si="412"/>
        <v>9063195.2514538262</v>
      </c>
      <c r="AS251" s="66">
        <f t="shared" si="412"/>
        <v>9100361.5670592263</v>
      </c>
      <c r="AT251" s="66">
        <f t="shared" si="412"/>
        <v>9137452.7889184952</v>
      </c>
      <c r="AU251" s="66">
        <f t="shared" si="412"/>
        <v>9174367.1325153261</v>
      </c>
      <c r="AV251" s="66">
        <f t="shared" si="412"/>
        <v>9210960.9847862944</v>
      </c>
      <c r="AW251" s="66">
        <f t="shared" si="412"/>
        <v>9247033.6038196366</v>
      </c>
      <c r="AX251" s="66">
        <f t="shared" si="412"/>
        <v>9282307.1031026691</v>
      </c>
      <c r="AY251" s="66">
        <f t="shared" si="412"/>
        <v>9316400.691799378</v>
      </c>
      <c r="AZ251" s="66">
        <f t="shared" si="412"/>
        <v>9348798.1268773358</v>
      </c>
      <c r="BA251" s="66">
        <f t="shared" si="412"/>
        <v>9378807.44293903</v>
      </c>
      <c r="BB251" s="66">
        <f t="shared" si="412"/>
        <v>9405512.3310655989</v>
      </c>
      <c r="BC251" s="66">
        <f t="shared" si="412"/>
        <v>9427715.1247294545</v>
      </c>
      <c r="BD251" s="66">
        <f t="shared" si="412"/>
        <v>9443872.3161538634</v>
      </c>
      <c r="BE251" s="66">
        <f t="shared" si="412"/>
        <v>8447870.3620661553</v>
      </c>
      <c r="BF251" s="66">
        <f t="shared" si="412"/>
        <v>8441401.9088932108</v>
      </c>
      <c r="BG251" s="66">
        <f t="shared" si="412"/>
        <v>8421472.2887055352</v>
      </c>
      <c r="BH251" s="66">
        <f t="shared" si="412"/>
        <v>8384489.0329348678</v>
      </c>
      <c r="BI251" s="66">
        <f t="shared" si="412"/>
        <v>8326243.6454428826</v>
      </c>
      <c r="BJ251" s="66">
        <f t="shared" si="412"/>
        <v>8241939.7964574397</v>
      </c>
      <c r="BK251" s="66">
        <f t="shared" si="412"/>
        <v>8126287.2140828036</v>
      </c>
      <c r="BL251" s="66">
        <f t="shared" si="412"/>
        <v>7973681.3697717655</v>
      </c>
      <c r="BM251" s="66">
        <f t="shared" si="412"/>
        <v>7778486.9761992525</v>
      </c>
      <c r="BN251" s="66">
        <f t="shared" si="412"/>
        <v>7535437.0334789567</v>
      </c>
      <c r="BO251" s="66">
        <f t="shared" si="412"/>
        <v>7240147.4885900384</v>
      </c>
      <c r="BP251" s="66">
        <f t="shared" si="412"/>
        <v>6889729.8380553732</v>
      </c>
      <c r="BQ251" s="66">
        <f t="shared" si="412"/>
        <v>6483460.553252303</v>
      </c>
      <c r="BR251" s="66">
        <f t="shared" si="412"/>
        <v>6023438.9855689555</v>
      </c>
      <c r="BS251" s="66">
        <f t="shared" ref="BS251:DB251" si="413">IF(BS$231&gt;=$E251,IF(BS142*$C$23&gt;MAX($C$22,(BT251*$C$34+BT252*$C$35)*EXP(-$C$12*$C$30)+(BT358*$C$34+BT359*$C$35)*EXP(-$C$14*$C$30)),BS$236,(BT251*$C$34+BT252*$C$35)*EXP(-$C$12*$C$30)+BS$234),"")</f>
        <v>5515138.4417816503</v>
      </c>
      <c r="BT251" s="66">
        <f t="shared" si="413"/>
        <v>4967734.6856474746</v>
      </c>
      <c r="BU251" s="66">
        <f t="shared" si="413"/>
        <v>4394090.3033538004</v>
      </c>
      <c r="BV251" s="66">
        <f t="shared" si="413"/>
        <v>3810290.7184055028</v>
      </c>
      <c r="BW251" s="66">
        <f t="shared" si="413"/>
        <v>3234674.7930668467</v>
      </c>
      <c r="BX251" s="66">
        <f t="shared" si="413"/>
        <v>2686381.3916283622</v>
      </c>
      <c r="BY251" s="66">
        <f t="shared" si="413"/>
        <v>2183535.9163459521</v>
      </c>
      <c r="BZ251" s="66">
        <f t="shared" si="413"/>
        <v>1741309.6850581721</v>
      </c>
      <c r="CA251" s="66">
        <f t="shared" si="413"/>
        <v>1370171.7597408993</v>
      </c>
      <c r="CB251" s="66">
        <f t="shared" si="413"/>
        <v>1074683.7568638797</v>
      </c>
      <c r="CC251" s="66">
        <f t="shared" si="413"/>
        <v>853134.33766082837</v>
      </c>
      <c r="CD251" s="66">
        <f t="shared" si="413"/>
        <v>698161.02473561082</v>
      </c>
      <c r="CE251" s="66">
        <f t="shared" si="413"/>
        <v>598283.48518484994</v>
      </c>
      <c r="CF251" s="66">
        <f t="shared" si="413"/>
        <v>540031.14501102571</v>
      </c>
      <c r="CG251" s="66">
        <f t="shared" si="413"/>
        <v>510170.95651496225</v>
      </c>
      <c r="CH251" s="66">
        <f t="shared" si="413"/>
        <v>497507.03709262109</v>
      </c>
      <c r="CI251" s="66">
        <f t="shared" si="413"/>
        <v>493868.52964392345</v>
      </c>
      <c r="CJ251" s="66">
        <f t="shared" si="413"/>
        <v>494186.33835689549</v>
      </c>
      <c r="CK251" s="66">
        <f t="shared" si="413"/>
        <v>495869.6567843479</v>
      </c>
      <c r="CL251" s="66">
        <f t="shared" si="413"/>
        <v>497888.17007985758</v>
      </c>
      <c r="CM251" s="66">
        <f t="shared" si="413"/>
        <v>499956.69924413285</v>
      </c>
      <c r="CN251" s="66">
        <f t="shared" si="413"/>
        <v>502033.8223320251</v>
      </c>
      <c r="CO251" s="66">
        <f t="shared" si="413"/>
        <v>504119.57504790067</v>
      </c>
      <c r="CP251" s="66">
        <f t="shared" si="413"/>
        <v>506213.99324446352</v>
      </c>
      <c r="CQ251" s="66">
        <f t="shared" si="413"/>
        <v>508317.11292337149</v>
      </c>
      <c r="CR251" s="66">
        <f t="shared" si="413"/>
        <v>510428.97023585503</v>
      </c>
      <c r="CS251" s="66">
        <f t="shared" si="413"/>
        <v>512549.6014833388</v>
      </c>
      <c r="CT251" s="66">
        <f t="shared" si="413"/>
        <v>514679.04311806551</v>
      </c>
      <c r="CU251" s="66">
        <f t="shared" si="413"/>
        <v>516817.33174372267</v>
      </c>
      <c r="CV251" s="66">
        <f t="shared" si="413"/>
        <v>518964.50411607156</v>
      </c>
      <c r="CW251" s="66">
        <f t="shared" si="413"/>
        <v>521120.59714357927</v>
      </c>
      <c r="CX251" s="66">
        <f t="shared" si="413"/>
        <v>523285.64788805298</v>
      </c>
      <c r="CY251" s="66">
        <f t="shared" si="413"/>
        <v>525459.69356527703</v>
      </c>
      <c r="CZ251" s="66">
        <f t="shared" si="413"/>
        <v>527642.77154565277</v>
      </c>
      <c r="DA251" s="66">
        <f t="shared" si="413"/>
        <v>529834.91935484088</v>
      </c>
      <c r="DB251" s="66">
        <f t="shared" si="413"/>
        <v>532036.17467440618</v>
      </c>
      <c r="DC251" s="66">
        <f t="shared" si="386"/>
        <v>534246.57534246577</v>
      </c>
    </row>
    <row r="252" spans="2:107" ht="12" customHeight="1">
      <c r="B252" s="12"/>
      <c r="C252" s="12"/>
      <c r="D252" s="12"/>
      <c r="E252" s="65">
        <f t="shared" si="391"/>
        <v>14</v>
      </c>
      <c r="G252" s="66" t="str">
        <f t="shared" ref="G252:BR252" si="414">IF(G$231&gt;=$E252,IF(G143*$C$23&gt;MAX($C$22,(H252*$C$34+H253*$C$35)*EXP(-$C$12*$C$30)+(H359*$C$34+H360*$C$35)*EXP(-$C$14*$C$30)),G$236,(H252*$C$34+H253*$C$35)*EXP(-$C$12*$C$30)+G$234),"")</f>
        <v/>
      </c>
      <c r="H252" s="66" t="str">
        <f t="shared" si="414"/>
        <v/>
      </c>
      <c r="I252" s="66" t="str">
        <f t="shared" si="414"/>
        <v/>
      </c>
      <c r="J252" s="66" t="str">
        <f t="shared" si="414"/>
        <v/>
      </c>
      <c r="K252" s="66" t="str">
        <f t="shared" si="414"/>
        <v/>
      </c>
      <c r="L252" s="66" t="str">
        <f t="shared" si="414"/>
        <v/>
      </c>
      <c r="M252" s="66" t="str">
        <f t="shared" si="414"/>
        <v/>
      </c>
      <c r="N252" s="66" t="str">
        <f t="shared" si="414"/>
        <v/>
      </c>
      <c r="O252" s="66" t="str">
        <f t="shared" si="414"/>
        <v/>
      </c>
      <c r="P252" s="66" t="str">
        <f t="shared" si="414"/>
        <v/>
      </c>
      <c r="Q252" s="66" t="str">
        <f t="shared" si="414"/>
        <v/>
      </c>
      <c r="R252" s="66" t="str">
        <f t="shared" si="414"/>
        <v/>
      </c>
      <c r="S252" s="66" t="str">
        <f t="shared" si="414"/>
        <v/>
      </c>
      <c r="T252" s="66" t="str">
        <f t="shared" si="414"/>
        <v/>
      </c>
      <c r="U252" s="66">
        <f t="shared" si="414"/>
        <v>8239777.2651882591</v>
      </c>
      <c r="V252" s="66">
        <f t="shared" si="414"/>
        <v>8274010.2885065405</v>
      </c>
      <c r="W252" s="66">
        <f t="shared" si="414"/>
        <v>8308385.5336420229</v>
      </c>
      <c r="X252" s="66">
        <f t="shared" si="414"/>
        <v>8342903.5896303756</v>
      </c>
      <c r="Y252" s="66">
        <f t="shared" si="414"/>
        <v>8377565.0468125781</v>
      </c>
      <c r="Z252" s="66">
        <f t="shared" si="414"/>
        <v>8412370.496147329</v>
      </c>
      <c r="AA252" s="66">
        <f t="shared" si="414"/>
        <v>8447320.5281104501</v>
      </c>
      <c r="AB252" s="66">
        <f t="shared" si="414"/>
        <v>8482415.730943732</v>
      </c>
      <c r="AC252" s="66">
        <f t="shared" si="414"/>
        <v>8517656.6878834721</v>
      </c>
      <c r="AD252" s="66">
        <f t="shared" si="414"/>
        <v>8553043.9727961216</v>
      </c>
      <c r="AE252" s="66">
        <f t="shared" si="414"/>
        <v>8588578.1433387809</v>
      </c>
      <c r="AF252" s="66">
        <f t="shared" si="414"/>
        <v>8624259.7302927058</v>
      </c>
      <c r="AG252" s="66">
        <f t="shared" si="414"/>
        <v>8660089.2210098617</v>
      </c>
      <c r="AH252" s="66">
        <f t="shared" si="414"/>
        <v>8696067.0338523127</v>
      </c>
      <c r="AI252" s="66">
        <f t="shared" si="414"/>
        <v>8732193.4789276961</v>
      </c>
      <c r="AJ252" s="66">
        <f t="shared" si="414"/>
        <v>8768468.6980972625</v>
      </c>
      <c r="AK252" s="66">
        <f t="shared" si="414"/>
        <v>8804892.5738263167</v>
      </c>
      <c r="AL252" s="66">
        <f t="shared" si="414"/>
        <v>8841464.5915016811</v>
      </c>
      <c r="AM252" s="66">
        <f t="shared" si="414"/>
        <v>8878183.6327275131</v>
      </c>
      <c r="AN252" s="66">
        <f t="shared" si="414"/>
        <v>8915047.6669796817</v>
      </c>
      <c r="AO252" s="66">
        <f t="shared" si="414"/>
        <v>8952053.2947240174</v>
      </c>
      <c r="AP252" s="66">
        <f t="shared" si="414"/>
        <v>8989195.0752245188</v>
      </c>
      <c r="AQ252" s="66">
        <f t="shared" si="414"/>
        <v>9026464.5449401941</v>
      </c>
      <c r="AR252" s="66">
        <f t="shared" si="414"/>
        <v>9063848.7953787092</v>
      </c>
      <c r="AS252" s="66">
        <f t="shared" si="414"/>
        <v>9101328.4299033843</v>
      </c>
      <c r="AT252" s="66">
        <f t="shared" si="414"/>
        <v>9138874.6543702967</v>
      </c>
      <c r="AU252" s="66">
        <f t="shared" si="414"/>
        <v>9176445.1736979801</v>
      </c>
      <c r="AV252" s="66">
        <f t="shared" si="414"/>
        <v>9213978.4631315786</v>
      </c>
      <c r="AW252" s="66">
        <f t="shared" si="414"/>
        <v>9251385.8579648715</v>
      </c>
      <c r="AX252" s="66">
        <f t="shared" si="414"/>
        <v>9288540.7603245694</v>
      </c>
      <c r="AY252" s="66">
        <f t="shared" si="414"/>
        <v>9325264.102221841</v>
      </c>
      <c r="AZ252" s="66">
        <f t="shared" si="414"/>
        <v>9361305.0432700161</v>
      </c>
      <c r="BA252" s="66">
        <f t="shared" si="414"/>
        <v>9396315.742172461</v>
      </c>
      <c r="BB252" s="66">
        <f t="shared" si="414"/>
        <v>9429818.9600226115</v>
      </c>
      <c r="BC252" s="66">
        <f t="shared" si="414"/>
        <v>9461167.2850432061</v>
      </c>
      <c r="BD252" s="66">
        <f t="shared" si="414"/>
        <v>9489492.9880108368</v>
      </c>
      <c r="BE252" s="66">
        <f t="shared" si="414"/>
        <v>8509493.4170115441</v>
      </c>
      <c r="BF252" s="66">
        <f t="shared" si="414"/>
        <v>8523808.1238560323</v>
      </c>
      <c r="BG252" s="66">
        <f t="shared" si="414"/>
        <v>8530512.4968526866</v>
      </c>
      <c r="BH252" s="66">
        <f t="shared" si="414"/>
        <v>8527174.5636906642</v>
      </c>
      <c r="BI252" s="66">
        <f t="shared" si="414"/>
        <v>8510777.536185788</v>
      </c>
      <c r="BJ252" s="66">
        <f t="shared" si="414"/>
        <v>8477655.8229657933</v>
      </c>
      <c r="BK252" s="66">
        <f t="shared" si="414"/>
        <v>8423458.9052845463</v>
      </c>
      <c r="BL252" s="66">
        <f t="shared" si="414"/>
        <v>8343161.7060794542</v>
      </c>
      <c r="BM252" s="66">
        <f t="shared" si="414"/>
        <v>8231143.7558497433</v>
      </c>
      <c r="BN252" s="66">
        <f t="shared" si="414"/>
        <v>8081361.4949985696</v>
      </c>
      <c r="BO252" s="66">
        <f t="shared" si="414"/>
        <v>7887637.0125165656</v>
      </c>
      <c r="BP252" s="66">
        <f t="shared" si="414"/>
        <v>7644080.7115436699</v>
      </c>
      <c r="BQ252" s="66">
        <f t="shared" si="414"/>
        <v>7345653.127468287</v>
      </c>
      <c r="BR252" s="66">
        <f t="shared" si="414"/>
        <v>6988851.1860553036</v>
      </c>
      <c r="BS252" s="66">
        <f t="shared" ref="BS252:DB252" si="415">IF(BS$231&gt;=$E252,IF(BS143*$C$23&gt;MAX($C$22,(BT252*$C$34+BT253*$C$35)*EXP(-$C$12*$C$30)+(BT359*$C$34+BT360*$C$35)*EXP(-$C$14*$C$30)),BS$236,(BT252*$C$34+BT253*$C$35)*EXP(-$C$12*$C$30)+BS$234),"")</f>
        <v>6572476.4918353092</v>
      </c>
      <c r="BT252" s="66">
        <f t="shared" si="415"/>
        <v>6098409.6296481332</v>
      </c>
      <c r="BU252" s="66">
        <f t="shared" si="415"/>
        <v>5572279.4987412533</v>
      </c>
      <c r="BV252" s="66">
        <f t="shared" si="415"/>
        <v>5003888.0707917279</v>
      </c>
      <c r="BW252" s="66">
        <f t="shared" si="415"/>
        <v>4407239.1708895676</v>
      </c>
      <c r="BX252" s="66">
        <f t="shared" si="415"/>
        <v>3800036.6801456176</v>
      </c>
      <c r="BY252" s="66">
        <f t="shared" si="415"/>
        <v>3202572.86792725</v>
      </c>
      <c r="BZ252" s="66">
        <f t="shared" si="415"/>
        <v>2636024.9287552475</v>
      </c>
      <c r="CA252" s="66">
        <f t="shared" si="415"/>
        <v>2120309.2853588359</v>
      </c>
      <c r="CB252" s="66">
        <f t="shared" si="415"/>
        <v>1671785.5180176303</v>
      </c>
      <c r="CC252" s="66">
        <f t="shared" si="415"/>
        <v>1301216.2309710579</v>
      </c>
      <c r="CD252" s="66">
        <f t="shared" si="415"/>
        <v>1012428.4467193524</v>
      </c>
      <c r="CE252" s="66">
        <f t="shared" si="415"/>
        <v>802044.99407096463</v>
      </c>
      <c r="CF252" s="66">
        <f t="shared" si="415"/>
        <v>660446.46747775946</v>
      </c>
      <c r="CG252" s="66">
        <f t="shared" si="415"/>
        <v>573817.96180913469</v>
      </c>
      <c r="CH252" s="66">
        <f t="shared" si="415"/>
        <v>526815.84161764616</v>
      </c>
      <c r="CI252" s="66">
        <f t="shared" si="415"/>
        <v>505179.80585842725</v>
      </c>
      <c r="CJ252" s="66">
        <f t="shared" si="415"/>
        <v>497624.09930257301</v>
      </c>
      <c r="CK252" s="66">
        <f t="shared" si="415"/>
        <v>496602.86086770997</v>
      </c>
      <c r="CL252" s="66">
        <f t="shared" si="415"/>
        <v>497970.70261331234</v>
      </c>
      <c r="CM252" s="66">
        <f t="shared" si="415"/>
        <v>499956.69924413285</v>
      </c>
      <c r="CN252" s="66">
        <f t="shared" si="415"/>
        <v>502033.8223320251</v>
      </c>
      <c r="CO252" s="66">
        <f t="shared" si="415"/>
        <v>504119.57504790067</v>
      </c>
      <c r="CP252" s="66">
        <f t="shared" si="415"/>
        <v>506213.99324446352</v>
      </c>
      <c r="CQ252" s="66">
        <f t="shared" si="415"/>
        <v>508317.11292337149</v>
      </c>
      <c r="CR252" s="66">
        <f t="shared" si="415"/>
        <v>510428.97023585503</v>
      </c>
      <c r="CS252" s="66">
        <f t="shared" si="415"/>
        <v>512549.6014833388</v>
      </c>
      <c r="CT252" s="66">
        <f t="shared" si="415"/>
        <v>514679.04311806551</v>
      </c>
      <c r="CU252" s="66">
        <f t="shared" si="415"/>
        <v>516817.33174372267</v>
      </c>
      <c r="CV252" s="66">
        <f t="shared" si="415"/>
        <v>518964.50411607156</v>
      </c>
      <c r="CW252" s="66">
        <f t="shared" si="415"/>
        <v>521120.59714357927</v>
      </c>
      <c r="CX252" s="66">
        <f t="shared" si="415"/>
        <v>523285.64788805298</v>
      </c>
      <c r="CY252" s="66">
        <f t="shared" si="415"/>
        <v>525459.69356527703</v>
      </c>
      <c r="CZ252" s="66">
        <f t="shared" si="415"/>
        <v>527642.77154565277</v>
      </c>
      <c r="DA252" s="66">
        <f t="shared" si="415"/>
        <v>529834.91935484088</v>
      </c>
      <c r="DB252" s="66">
        <f t="shared" si="415"/>
        <v>532036.17467440618</v>
      </c>
      <c r="DC252" s="66">
        <f t="shared" si="386"/>
        <v>534246.57534246577</v>
      </c>
    </row>
    <row r="253" spans="2:107" ht="12" customHeight="1">
      <c r="B253" s="12"/>
      <c r="C253" s="12"/>
      <c r="D253" s="12"/>
      <c r="E253" s="65">
        <f t="shared" si="391"/>
        <v>15</v>
      </c>
      <c r="G253" s="66" t="str">
        <f t="shared" ref="G253:BR253" si="416">IF(G$231&gt;=$E253,IF(G144*$C$23&gt;MAX($C$22,(H253*$C$34+H254*$C$35)*EXP(-$C$12*$C$30)+(H360*$C$34+H361*$C$35)*EXP(-$C$14*$C$30)),G$236,(H253*$C$34+H254*$C$35)*EXP(-$C$12*$C$30)+G$234),"")</f>
        <v/>
      </c>
      <c r="H253" s="66" t="str">
        <f t="shared" si="416"/>
        <v/>
      </c>
      <c r="I253" s="66" t="str">
        <f t="shared" si="416"/>
        <v/>
      </c>
      <c r="J253" s="66" t="str">
        <f t="shared" si="416"/>
        <v/>
      </c>
      <c r="K253" s="66" t="str">
        <f t="shared" si="416"/>
        <v/>
      </c>
      <c r="L253" s="66" t="str">
        <f t="shared" si="416"/>
        <v/>
      </c>
      <c r="M253" s="66" t="str">
        <f t="shared" si="416"/>
        <v/>
      </c>
      <c r="N253" s="66" t="str">
        <f t="shared" si="416"/>
        <v/>
      </c>
      <c r="O253" s="66" t="str">
        <f t="shared" si="416"/>
        <v/>
      </c>
      <c r="P253" s="66" t="str">
        <f t="shared" si="416"/>
        <v/>
      </c>
      <c r="Q253" s="66" t="str">
        <f t="shared" si="416"/>
        <v/>
      </c>
      <c r="R253" s="66" t="str">
        <f t="shared" si="416"/>
        <v/>
      </c>
      <c r="S253" s="66" t="str">
        <f t="shared" si="416"/>
        <v/>
      </c>
      <c r="T253" s="66" t="str">
        <f t="shared" si="416"/>
        <v/>
      </c>
      <c r="U253" s="66" t="str">
        <f t="shared" si="416"/>
        <v/>
      </c>
      <c r="V253" s="66">
        <f t="shared" si="416"/>
        <v>8274010.2974416483</v>
      </c>
      <c r="W253" s="66">
        <f t="shared" si="416"/>
        <v>8308385.5483381469</v>
      </c>
      <c r="X253" s="66">
        <f t="shared" si="416"/>
        <v>8342903.6137352716</v>
      </c>
      <c r="Y253" s="66">
        <f t="shared" si="416"/>
        <v>8377565.0862378608</v>
      </c>
      <c r="Z253" s="66">
        <f t="shared" si="416"/>
        <v>8412370.560442403</v>
      </c>
      <c r="AA253" s="66">
        <f t="shared" si="416"/>
        <v>8447320.6326495688</v>
      </c>
      <c r="AB253" s="66">
        <f t="shared" si="416"/>
        <v>8482415.9003937505</v>
      </c>
      <c r="AC253" s="66">
        <f t="shared" si="416"/>
        <v>8517656.961679969</v>
      </c>
      <c r="AD253" s="66">
        <f t="shared" si="416"/>
        <v>8553044.4137546811</v>
      </c>
      <c r="AE253" s="66">
        <f t="shared" si="416"/>
        <v>8588578.8511373717</v>
      </c>
      <c r="AF253" s="66">
        <f t="shared" si="416"/>
        <v>8624260.8624849077</v>
      </c>
      <c r="AG253" s="66">
        <f t="shared" si="416"/>
        <v>8660091.025621336</v>
      </c>
      <c r="AH253" s="66">
        <f t="shared" si="416"/>
        <v>8696069.8996979501</v>
      </c>
      <c r="AI253" s="66">
        <f t="shared" si="416"/>
        <v>8732198.0128867812</v>
      </c>
      <c r="AJ253" s="66">
        <f t="shared" si="416"/>
        <v>8768475.8431581482</v>
      </c>
      <c r="AK253" s="66">
        <f t="shared" si="416"/>
        <v>8804903.7884080708</v>
      </c>
      <c r="AL253" s="66">
        <f t="shared" si="416"/>
        <v>8841482.1202783529</v>
      </c>
      <c r="AM253" s="66">
        <f t="shared" si="416"/>
        <v>8878210.9131563827</v>
      </c>
      <c r="AN253" s="66">
        <f t="shared" si="416"/>
        <v>8915089.935634926</v>
      </c>
      <c r="AO253" s="66">
        <f t="shared" si="416"/>
        <v>8952118.4855691567</v>
      </c>
      <c r="AP253" s="66">
        <f t="shared" si="416"/>
        <v>8989295.1409819052</v>
      </c>
      <c r="AQ253" s="66">
        <f t="shared" si="416"/>
        <v>9026617.386343671</v>
      </c>
      <c r="AR253" s="66">
        <f t="shared" si="416"/>
        <v>9064081.0557345655</v>
      </c>
      <c r="AS253" s="66">
        <f t="shared" si="416"/>
        <v>9101679.5091860481</v>
      </c>
      <c r="AT253" s="66">
        <f t="shared" si="416"/>
        <v>9139402.4237034172</v>
      </c>
      <c r="AU253" s="66">
        <f t="shared" si="416"/>
        <v>9177234.0331557803</v>
      </c>
      <c r="AV253" s="66">
        <f t="shared" si="416"/>
        <v>9215150.5879711937</v>
      </c>
      <c r="AW253" s="66">
        <f t="shared" si="416"/>
        <v>9253116.7226626445</v>
      </c>
      <c r="AX253" s="66">
        <f t="shared" si="416"/>
        <v>9291080.3129909039</v>
      </c>
      <c r="AY253" s="66">
        <f t="shared" si="416"/>
        <v>9328965.2722074762</v>
      </c>
      <c r="AZ253" s="66">
        <f t="shared" si="416"/>
        <v>9366661.576490514</v>
      </c>
      <c r="BA253" s="66">
        <f t="shared" si="416"/>
        <v>9404011.6264206059</v>
      </c>
      <c r="BB253" s="66">
        <f t="shared" si="416"/>
        <v>9440791.8536849748</v>
      </c>
      <c r="BC253" s="66">
        <f t="shared" si="416"/>
        <v>9476688.2897890136</v>
      </c>
      <c r="BD253" s="66">
        <f t="shared" si="416"/>
        <v>9511264.6606487446</v>
      </c>
      <c r="BE253" s="66">
        <f t="shared" si="416"/>
        <v>8539766.9056331515</v>
      </c>
      <c r="BF253" s="66">
        <f t="shared" si="416"/>
        <v>8565518.508037528</v>
      </c>
      <c r="BG253" s="66">
        <f t="shared" si="416"/>
        <v>8587428.5605327338</v>
      </c>
      <c r="BH253" s="66">
        <f t="shared" si="416"/>
        <v>8604055.1000060104</v>
      </c>
      <c r="BI253" s="66">
        <f t="shared" si="416"/>
        <v>8613520.7264773399</v>
      </c>
      <c r="BJ253" s="66">
        <f t="shared" si="416"/>
        <v>8613421.277113732</v>
      </c>
      <c r="BK253" s="66">
        <f t="shared" si="416"/>
        <v>8600733.9352967516</v>
      </c>
      <c r="BL253" s="66">
        <f t="shared" si="416"/>
        <v>8571735.1275277697</v>
      </c>
      <c r="BM253" s="66">
        <f t="shared" si="416"/>
        <v>8521943.3824188206</v>
      </c>
      <c r="BN253" s="66">
        <f t="shared" si="416"/>
        <v>8446107.6385427006</v>
      </c>
      <c r="BO253" s="66">
        <f t="shared" si="416"/>
        <v>8338266.562871458</v>
      </c>
      <c r="BP253" s="66">
        <f t="shared" si="416"/>
        <v>8191908.0794906793</v>
      </c>
      <c r="BQ253" s="66">
        <f t="shared" si="416"/>
        <v>8000258.793895375</v>
      </c>
      <c r="BR253" s="66">
        <f t="shared" si="416"/>
        <v>7756728.171570654</v>
      </c>
      <c r="BS253" s="66">
        <f t="shared" ref="BS253:DB253" si="417">IF(BS$231&gt;=$E253,IF(BS144*$C$23&gt;MAX($C$22,(BT253*$C$34+BT254*$C$35)*EXP(-$C$12*$C$30)+(BT360*$C$34+BT361*$C$35)*EXP(-$C$14*$C$30)),BS$236,(BT253*$C$34+BT254*$C$35)*EXP(-$C$12*$C$30)+BS$234),"")</f>
        <v>7455519.8507691529</v>
      </c>
      <c r="BT253" s="66">
        <f t="shared" si="417"/>
        <v>7092400.3508818718</v>
      </c>
      <c r="BU253" s="66">
        <f t="shared" si="417"/>
        <v>6665582.8861191636</v>
      </c>
      <c r="BV253" s="66">
        <f t="shared" si="417"/>
        <v>6176642.5179145094</v>
      </c>
      <c r="BW253" s="66">
        <f t="shared" si="417"/>
        <v>5631333.4739204198</v>
      </c>
      <c r="BX253" s="66">
        <f t="shared" si="417"/>
        <v>5040139.479329926</v>
      </c>
      <c r="BY253" s="66">
        <f t="shared" si="417"/>
        <v>4418367.0470066126</v>
      </c>
      <c r="BZ253" s="66">
        <f t="shared" si="417"/>
        <v>3785606.114543146</v>
      </c>
      <c r="CA253" s="66">
        <f t="shared" si="417"/>
        <v>3164447.0617467002</v>
      </c>
      <c r="CB253" s="66">
        <f t="shared" si="417"/>
        <v>2578465.0881595169</v>
      </c>
      <c r="CC253" s="66">
        <f t="shared" si="417"/>
        <v>2049653.7626119964</v>
      </c>
      <c r="CD253" s="66">
        <f t="shared" si="417"/>
        <v>1595678.8081086492</v>
      </c>
      <c r="CE253" s="66">
        <f t="shared" si="417"/>
        <v>1227477.1612456248</v>
      </c>
      <c r="CF253" s="66">
        <f t="shared" si="417"/>
        <v>947777.06505784113</v>
      </c>
      <c r="CG253" s="66">
        <f t="shared" si="417"/>
        <v>751002.11887915886</v>
      </c>
      <c r="CH253" s="66">
        <f t="shared" si="417"/>
        <v>624725.6640923036</v>
      </c>
      <c r="CI253" s="66">
        <f t="shared" si="417"/>
        <v>552413.26795589505</v>
      </c>
      <c r="CJ253" s="66">
        <f t="shared" si="417"/>
        <v>516764.56860047136</v>
      </c>
      <c r="CK253" s="66">
        <f t="shared" si="417"/>
        <v>502726.26668407238</v>
      </c>
      <c r="CL253" s="66">
        <f t="shared" si="417"/>
        <v>499349.25520696118</v>
      </c>
      <c r="CM253" s="66">
        <f t="shared" si="417"/>
        <v>500121.00289930194</v>
      </c>
      <c r="CN253" s="66">
        <f t="shared" si="417"/>
        <v>502033.8223320251</v>
      </c>
      <c r="CO253" s="66">
        <f t="shared" si="417"/>
        <v>504119.57504790067</v>
      </c>
      <c r="CP253" s="66">
        <f t="shared" si="417"/>
        <v>506213.99324446352</v>
      </c>
      <c r="CQ253" s="66">
        <f t="shared" si="417"/>
        <v>508317.11292337149</v>
      </c>
      <c r="CR253" s="66">
        <f t="shared" si="417"/>
        <v>510428.97023585503</v>
      </c>
      <c r="CS253" s="66">
        <f t="shared" si="417"/>
        <v>512549.6014833388</v>
      </c>
      <c r="CT253" s="66">
        <f t="shared" si="417"/>
        <v>514679.04311806551</v>
      </c>
      <c r="CU253" s="66">
        <f t="shared" si="417"/>
        <v>516817.33174372267</v>
      </c>
      <c r="CV253" s="66">
        <f t="shared" si="417"/>
        <v>518964.50411607156</v>
      </c>
      <c r="CW253" s="66">
        <f t="shared" si="417"/>
        <v>521120.59714357927</v>
      </c>
      <c r="CX253" s="66">
        <f t="shared" si="417"/>
        <v>523285.64788805298</v>
      </c>
      <c r="CY253" s="66">
        <f t="shared" si="417"/>
        <v>525459.69356527703</v>
      </c>
      <c r="CZ253" s="66">
        <f t="shared" si="417"/>
        <v>527642.77154565277</v>
      </c>
      <c r="DA253" s="66">
        <f t="shared" si="417"/>
        <v>529834.91935484088</v>
      </c>
      <c r="DB253" s="66">
        <f t="shared" si="417"/>
        <v>532036.17467440618</v>
      </c>
      <c r="DC253" s="66">
        <f t="shared" si="386"/>
        <v>534246.57534246577</v>
      </c>
    </row>
    <row r="254" spans="2:107" ht="12" customHeight="1">
      <c r="B254" s="12"/>
      <c r="C254" s="12"/>
      <c r="D254" s="12"/>
      <c r="E254" s="65">
        <f t="shared" si="391"/>
        <v>16</v>
      </c>
      <c r="G254" s="66" t="str">
        <f t="shared" ref="G254:BR254" si="418">IF(G$231&gt;=$E254,IF(G145*$C$23&gt;MAX($C$22,(H254*$C$34+H255*$C$35)*EXP(-$C$12*$C$30)+(H361*$C$34+H362*$C$35)*EXP(-$C$14*$C$30)),G$236,(H254*$C$34+H255*$C$35)*EXP(-$C$12*$C$30)+G$234),"")</f>
        <v/>
      </c>
      <c r="H254" s="66" t="str">
        <f t="shared" si="418"/>
        <v/>
      </c>
      <c r="I254" s="66" t="str">
        <f t="shared" si="418"/>
        <v/>
      </c>
      <c r="J254" s="66" t="str">
        <f t="shared" si="418"/>
        <v/>
      </c>
      <c r="K254" s="66" t="str">
        <f t="shared" si="418"/>
        <v/>
      </c>
      <c r="L254" s="66" t="str">
        <f t="shared" si="418"/>
        <v/>
      </c>
      <c r="M254" s="66" t="str">
        <f t="shared" si="418"/>
        <v/>
      </c>
      <c r="N254" s="66" t="str">
        <f t="shared" si="418"/>
        <v/>
      </c>
      <c r="O254" s="66" t="str">
        <f t="shared" si="418"/>
        <v/>
      </c>
      <c r="P254" s="66" t="str">
        <f t="shared" si="418"/>
        <v/>
      </c>
      <c r="Q254" s="66" t="str">
        <f t="shared" si="418"/>
        <v/>
      </c>
      <c r="R254" s="66" t="str">
        <f t="shared" si="418"/>
        <v/>
      </c>
      <c r="S254" s="66" t="str">
        <f t="shared" si="418"/>
        <v/>
      </c>
      <c r="T254" s="66" t="str">
        <f t="shared" si="418"/>
        <v/>
      </c>
      <c r="U254" s="66" t="str">
        <f t="shared" si="418"/>
        <v/>
      </c>
      <c r="V254" s="66" t="str">
        <f t="shared" si="418"/>
        <v/>
      </c>
      <c r="W254" s="66">
        <f t="shared" si="418"/>
        <v>8308385.5516864359</v>
      </c>
      <c r="X254" s="66">
        <f t="shared" si="418"/>
        <v>8342903.6193079688</v>
      </c>
      <c r="Y254" s="66">
        <f t="shared" si="418"/>
        <v>8377565.095488443</v>
      </c>
      <c r="Z254" s="66">
        <f t="shared" si="418"/>
        <v>8412370.5757569075</v>
      </c>
      <c r="AA254" s="66">
        <f t="shared" si="418"/>
        <v>8447320.6579329241</v>
      </c>
      <c r="AB254" s="66">
        <f t="shared" si="418"/>
        <v>8482415.9420165103</v>
      </c>
      <c r="AC254" s="66">
        <f t="shared" si="418"/>
        <v>8517657.0300013386</v>
      </c>
      <c r="AD254" s="66">
        <f t="shared" si="418"/>
        <v>8553044.525563309</v>
      </c>
      <c r="AE254" s="66">
        <f t="shared" si="418"/>
        <v>8588579.033547556</v>
      </c>
      <c r="AF254" s="66">
        <f t="shared" si="418"/>
        <v>8624261.1591306571</v>
      </c>
      <c r="AG254" s="66">
        <f t="shared" si="418"/>
        <v>8660091.5064617079</v>
      </c>
      <c r="AH254" s="66">
        <f t="shared" si="418"/>
        <v>8696070.676470777</v>
      </c>
      <c r="AI254" s="66">
        <f t="shared" si="418"/>
        <v>8732199.2633530032</v>
      </c>
      <c r="AJ254" s="66">
        <f t="shared" si="418"/>
        <v>8768477.8489558566</v>
      </c>
      <c r="AK254" s="66">
        <f t="shared" si="418"/>
        <v>8804906.9938625693</v>
      </c>
      <c r="AL254" s="66">
        <f t="shared" si="418"/>
        <v>8841487.2232960258</v>
      </c>
      <c r="AM254" s="66">
        <f t="shared" si="418"/>
        <v>8878219.0049453545</v>
      </c>
      <c r="AN254" s="66">
        <f t="shared" si="418"/>
        <v>8915102.7142654061</v>
      </c>
      <c r="AO254" s="66">
        <f t="shared" si="418"/>
        <v>8952138.5804603752</v>
      </c>
      <c r="AP254" s="66">
        <f t="shared" si="418"/>
        <v>8989326.602864556</v>
      </c>
      <c r="AQ254" s="66">
        <f t="shared" si="418"/>
        <v>9026666.4222448654</v>
      </c>
      <c r="AR254" s="66">
        <f t="shared" si="418"/>
        <v>9064157.1239230745</v>
      </c>
      <c r="AS254" s="66">
        <f t="shared" si="418"/>
        <v>9101796.9385121949</v>
      </c>
      <c r="AT254" s="66">
        <f t="shared" si="418"/>
        <v>9139582.7900647093</v>
      </c>
      <c r="AU254" s="66">
        <f t="shared" si="418"/>
        <v>9177509.6186456308</v>
      </c>
      <c r="AV254" s="66">
        <f t="shared" si="418"/>
        <v>9215569.3722958937</v>
      </c>
      <c r="AW254" s="66">
        <f t="shared" si="418"/>
        <v>9253749.5189012866</v>
      </c>
      <c r="AX254" s="66">
        <f t="shared" si="418"/>
        <v>9292030.8677877542</v>
      </c>
      <c r="AY254" s="66">
        <f t="shared" si="418"/>
        <v>9330384.4094560109</v>
      </c>
      <c r="AZ254" s="66">
        <f t="shared" si="418"/>
        <v>9368766.7749120574</v>
      </c>
      <c r="BA254" s="66">
        <f t="shared" si="418"/>
        <v>9407113.7789250687</v>
      </c>
      <c r="BB254" s="66">
        <f t="shared" si="418"/>
        <v>9445331.3409098275</v>
      </c>
      <c r="BC254" s="66">
        <f t="shared" si="418"/>
        <v>9483282.8726871721</v>
      </c>
      <c r="BD254" s="66">
        <f t="shared" si="418"/>
        <v>9520771.9895673525</v>
      </c>
      <c r="BE254" s="66">
        <f t="shared" si="418"/>
        <v>8553364.5491275098</v>
      </c>
      <c r="BF254" s="66">
        <f t="shared" si="418"/>
        <v>8584804.1676513981</v>
      </c>
      <c r="BG254" s="66">
        <f t="shared" si="418"/>
        <v>8614542.3451024927</v>
      </c>
      <c r="BH254" s="66">
        <f t="shared" si="418"/>
        <v>8641824.1142723206</v>
      </c>
      <c r="BI254" s="66">
        <f t="shared" si="418"/>
        <v>8665623.4682399146</v>
      </c>
      <c r="BJ254" s="66">
        <f t="shared" si="418"/>
        <v>8684565.107898023</v>
      </c>
      <c r="BK254" s="66">
        <f t="shared" si="418"/>
        <v>8696832.9188275114</v>
      </c>
      <c r="BL254" s="66">
        <f t="shared" si="418"/>
        <v>8700067.7065702882</v>
      </c>
      <c r="BM254" s="66">
        <f t="shared" si="418"/>
        <v>8691259.8910877667</v>
      </c>
      <c r="BN254" s="66">
        <f t="shared" si="418"/>
        <v>8666647.2398809921</v>
      </c>
      <c r="BO254" s="66">
        <f t="shared" si="418"/>
        <v>8621633.3089532498</v>
      </c>
      <c r="BP254" s="66">
        <f t="shared" si="418"/>
        <v>8550748.7894565165</v>
      </c>
      <c r="BQ254" s="66">
        <f t="shared" si="418"/>
        <v>8447684.7230785731</v>
      </c>
      <c r="BR254" s="66">
        <f t="shared" si="418"/>
        <v>8305432.2583038686</v>
      </c>
      <c r="BS254" s="66">
        <f t="shared" ref="BS254:DB254" si="419">IF(BS$231&gt;=$E254,IF(BS145*$C$23&gt;MAX($C$22,(BT254*$C$34+BT255*$C$35)*EXP(-$C$12*$C$30)+(BT361*$C$34+BT362*$C$35)*EXP(-$C$14*$C$30)),BS$236,(BT254*$C$34+BT255*$C$35)*EXP(-$C$12*$C$30)+BS$234),"")</f>
        <v>8116566.2718872698</v>
      </c>
      <c r="BT254" s="66">
        <f t="shared" si="419"/>
        <v>7873707.0696980171</v>
      </c>
      <c r="BU254" s="66">
        <f t="shared" si="419"/>
        <v>7570182.331370973</v>
      </c>
      <c r="BV254" s="66">
        <f t="shared" si="419"/>
        <v>7200887.4121852601</v>
      </c>
      <c r="BW254" s="66">
        <f t="shared" si="419"/>
        <v>6763304.158285737</v>
      </c>
      <c r="BX254" s="66">
        <f t="shared" si="419"/>
        <v>6258587.2831268404</v>
      </c>
      <c r="BY254" s="66">
        <f t="shared" si="419"/>
        <v>5692568.2919078935</v>
      </c>
      <c r="BZ254" s="66">
        <f t="shared" si="419"/>
        <v>5076471.1456226856</v>
      </c>
      <c r="CA254" s="66">
        <f t="shared" si="419"/>
        <v>4427099.0898631867</v>
      </c>
      <c r="CB254" s="66">
        <f t="shared" si="419"/>
        <v>3766260.9512267485</v>
      </c>
      <c r="CC254" s="66">
        <f t="shared" si="419"/>
        <v>3119280.122100513</v>
      </c>
      <c r="CD254" s="66">
        <f t="shared" si="419"/>
        <v>2512583.5967967999</v>
      </c>
      <c r="CE254" s="66">
        <f t="shared" si="419"/>
        <v>1970593.8915317315</v>
      </c>
      <c r="CF254" s="66">
        <f t="shared" si="419"/>
        <v>1512403.3779980037</v>
      </c>
      <c r="CG254" s="66">
        <f t="shared" si="419"/>
        <v>1148922.3967171062</v>
      </c>
      <c r="CH254" s="66">
        <f t="shared" si="419"/>
        <v>881259.25306651194</v>
      </c>
      <c r="CI254" s="66">
        <f t="shared" si="419"/>
        <v>700920.97733931593</v>
      </c>
      <c r="CJ254" s="66">
        <f t="shared" si="419"/>
        <v>591989.50251726131</v>
      </c>
      <c r="CK254" s="66">
        <f t="shared" si="419"/>
        <v>534814.14573673019</v>
      </c>
      <c r="CL254" s="66">
        <f t="shared" si="419"/>
        <v>510185.09482448164</v>
      </c>
      <c r="CM254" s="66">
        <f t="shared" si="419"/>
        <v>502703.95557617024</v>
      </c>
      <c r="CN254" s="66">
        <f t="shared" si="419"/>
        <v>502360.91384335863</v>
      </c>
      <c r="CO254" s="66">
        <f t="shared" si="419"/>
        <v>504119.57504790067</v>
      </c>
      <c r="CP254" s="66">
        <f t="shared" si="419"/>
        <v>506213.99324446352</v>
      </c>
      <c r="CQ254" s="66">
        <f t="shared" si="419"/>
        <v>508317.11292337149</v>
      </c>
      <c r="CR254" s="66">
        <f t="shared" si="419"/>
        <v>510428.97023585503</v>
      </c>
      <c r="CS254" s="66">
        <f t="shared" si="419"/>
        <v>512549.6014833388</v>
      </c>
      <c r="CT254" s="66">
        <f t="shared" si="419"/>
        <v>514679.04311806551</v>
      </c>
      <c r="CU254" s="66">
        <f t="shared" si="419"/>
        <v>516817.33174372267</v>
      </c>
      <c r="CV254" s="66">
        <f t="shared" si="419"/>
        <v>518964.50411607156</v>
      </c>
      <c r="CW254" s="66">
        <f t="shared" si="419"/>
        <v>521120.59714357927</v>
      </c>
      <c r="CX254" s="66">
        <f t="shared" si="419"/>
        <v>523285.64788805298</v>
      </c>
      <c r="CY254" s="66">
        <f t="shared" si="419"/>
        <v>525459.69356527703</v>
      </c>
      <c r="CZ254" s="66">
        <f t="shared" si="419"/>
        <v>527642.77154565277</v>
      </c>
      <c r="DA254" s="66">
        <f t="shared" si="419"/>
        <v>529834.91935484088</v>
      </c>
      <c r="DB254" s="66">
        <f t="shared" si="419"/>
        <v>532036.17467440618</v>
      </c>
      <c r="DC254" s="66">
        <f t="shared" si="386"/>
        <v>534246.57534246577</v>
      </c>
    </row>
    <row r="255" spans="2:107" ht="12" customHeight="1">
      <c r="B255" s="12"/>
      <c r="C255" s="12"/>
      <c r="D255" s="12"/>
      <c r="E255" s="65">
        <f t="shared" si="391"/>
        <v>17</v>
      </c>
      <c r="G255" s="66" t="str">
        <f t="shared" ref="G255:BR255" si="420">IF(G$231&gt;=$E255,IF(G146*$C$23&gt;MAX($C$22,(H255*$C$34+H256*$C$35)*EXP(-$C$12*$C$30)+(H362*$C$34+H363*$C$35)*EXP(-$C$14*$C$30)),G$236,(H255*$C$34+H256*$C$35)*EXP(-$C$12*$C$30)+G$234),"")</f>
        <v/>
      </c>
      <c r="H255" s="66" t="str">
        <f t="shared" si="420"/>
        <v/>
      </c>
      <c r="I255" s="66" t="str">
        <f t="shared" si="420"/>
        <v/>
      </c>
      <c r="J255" s="66" t="str">
        <f t="shared" si="420"/>
        <v/>
      </c>
      <c r="K255" s="66" t="str">
        <f t="shared" si="420"/>
        <v/>
      </c>
      <c r="L255" s="66" t="str">
        <f t="shared" si="420"/>
        <v/>
      </c>
      <c r="M255" s="66" t="str">
        <f t="shared" si="420"/>
        <v/>
      </c>
      <c r="N255" s="66" t="str">
        <f t="shared" si="420"/>
        <v/>
      </c>
      <c r="O255" s="66" t="str">
        <f t="shared" si="420"/>
        <v/>
      </c>
      <c r="P255" s="66" t="str">
        <f t="shared" si="420"/>
        <v/>
      </c>
      <c r="Q255" s="66" t="str">
        <f t="shared" si="420"/>
        <v/>
      </c>
      <c r="R255" s="66" t="str">
        <f t="shared" si="420"/>
        <v/>
      </c>
      <c r="S255" s="66" t="str">
        <f t="shared" si="420"/>
        <v/>
      </c>
      <c r="T255" s="66" t="str">
        <f t="shared" si="420"/>
        <v/>
      </c>
      <c r="U255" s="66" t="str">
        <f t="shared" si="420"/>
        <v/>
      </c>
      <c r="V255" s="66" t="str">
        <f t="shared" si="420"/>
        <v/>
      </c>
      <c r="W255" s="66" t="str">
        <f t="shared" si="420"/>
        <v/>
      </c>
      <c r="X255" s="66">
        <f t="shared" si="420"/>
        <v>8342903.6204982726</v>
      </c>
      <c r="Y255" s="66">
        <f t="shared" si="420"/>
        <v>8377565.0974933812</v>
      </c>
      <c r="Z255" s="66">
        <f t="shared" si="420"/>
        <v>8412370.5791256558</v>
      </c>
      <c r="AA255" s="66">
        <f t="shared" si="420"/>
        <v>8447320.663578799</v>
      </c>
      <c r="AB255" s="66">
        <f t="shared" si="420"/>
        <v>8482415.9514540341</v>
      </c>
      <c r="AC255" s="66">
        <f t="shared" si="420"/>
        <v>8517657.0457345378</v>
      </c>
      <c r="AD255" s="66">
        <f t="shared" si="420"/>
        <v>8553044.5517195463</v>
      </c>
      <c r="AE255" s="66">
        <f t="shared" si="420"/>
        <v>8588579.076908417</v>
      </c>
      <c r="AF255" s="66">
        <f t="shared" si="420"/>
        <v>8624261.2308025379</v>
      </c>
      <c r="AG255" s="66">
        <f t="shared" si="420"/>
        <v>8660091.6245726608</v>
      </c>
      <c r="AH255" s="66">
        <f t="shared" si="420"/>
        <v>8696070.8705068678</v>
      </c>
      <c r="AI255" s="66">
        <f t="shared" si="420"/>
        <v>8732199.5811022073</v>
      </c>
      <c r="AJ255" s="66">
        <f t="shared" si="420"/>
        <v>8768478.3675800562</v>
      </c>
      <c r="AK255" s="66">
        <f t="shared" si="420"/>
        <v>8804907.8374732882</v>
      </c>
      <c r="AL255" s="66">
        <f t="shared" si="420"/>
        <v>8841488.5907253344</v>
      </c>
      <c r="AM255" s="66">
        <f t="shared" si="420"/>
        <v>8878221.2134142593</v>
      </c>
      <c r="AN255" s="66">
        <f t="shared" si="420"/>
        <v>8915106.2677050456</v>
      </c>
      <c r="AO255" s="66">
        <f t="shared" si="420"/>
        <v>8952144.2758418266</v>
      </c>
      <c r="AP255" s="66">
        <f t="shared" si="420"/>
        <v>8989335.6947725341</v>
      </c>
      <c r="AQ255" s="66">
        <f t="shared" si="420"/>
        <v>9026680.8761319518</v>
      </c>
      <c r="AR255" s="66">
        <f t="shared" si="420"/>
        <v>9064180.0034739356</v>
      </c>
      <c r="AS255" s="66">
        <f t="shared" si="420"/>
        <v>9101832.9943699799</v>
      </c>
      <c r="AT255" s="66">
        <f t="shared" si="420"/>
        <v>9139639.3486042731</v>
      </c>
      <c r="AU255" s="66">
        <f t="shared" si="420"/>
        <v>9177597.9142363407</v>
      </c>
      <c r="AV255" s="66">
        <f t="shared" si="420"/>
        <v>9215706.5294307768</v>
      </c>
      <c r="AW255" s="66">
        <f t="shared" si="420"/>
        <v>9253961.4778287727</v>
      </c>
      <c r="AX255" s="66">
        <f t="shared" si="420"/>
        <v>9292356.6663796641</v>
      </c>
      <c r="AY255" s="66">
        <f t="shared" si="420"/>
        <v>9330882.393708637</v>
      </c>
      <c r="AZ255" s="66">
        <f t="shared" si="420"/>
        <v>9369523.5201204531</v>
      </c>
      <c r="BA255" s="66">
        <f t="shared" si="420"/>
        <v>9408256.7721436322</v>
      </c>
      <c r="BB255" s="66">
        <f t="shared" si="420"/>
        <v>9447046.8091892246</v>
      </c>
      <c r="BC255" s="66">
        <f t="shared" si="420"/>
        <v>9485840.5410772786</v>
      </c>
      <c r="BD255" s="66">
        <f t="shared" si="420"/>
        <v>9524559.006926287</v>
      </c>
      <c r="BE255" s="66">
        <f t="shared" si="420"/>
        <v>8558931.2982656378</v>
      </c>
      <c r="BF255" s="66">
        <f t="shared" si="420"/>
        <v>8592925.119841842</v>
      </c>
      <c r="BG255" s="66">
        <f t="shared" si="420"/>
        <v>8626295.4259820525</v>
      </c>
      <c r="BH255" s="66">
        <f t="shared" si="420"/>
        <v>8658692.0606285781</v>
      </c>
      <c r="BI255" s="66">
        <f t="shared" si="420"/>
        <v>8689620.144909393</v>
      </c>
      <c r="BJ255" s="66">
        <f t="shared" si="420"/>
        <v>8718388.413786063</v>
      </c>
      <c r="BK255" s="66">
        <f t="shared" si="420"/>
        <v>8744043.3579569086</v>
      </c>
      <c r="BL255" s="66">
        <f t="shared" si="420"/>
        <v>8765287.5009151511</v>
      </c>
      <c r="BM255" s="66">
        <f t="shared" si="420"/>
        <v>8780381.244692171</v>
      </c>
      <c r="BN255" s="66">
        <f t="shared" si="420"/>
        <v>8787029.7298011091</v>
      </c>
      <c r="BO255" s="66">
        <f t="shared" si="420"/>
        <v>8782259.3797823749</v>
      </c>
      <c r="BP255" s="66">
        <f t="shared" si="420"/>
        <v>8762293.5139382537</v>
      </c>
      <c r="BQ255" s="66">
        <f t="shared" si="420"/>
        <v>8722442.7618544959</v>
      </c>
      <c r="BR255" s="66">
        <f t="shared" si="420"/>
        <v>8657033.8719419558</v>
      </c>
      <c r="BS255" s="66">
        <f t="shared" ref="BS255:DB255" si="421">IF(BS$231&gt;=$E255,IF(BS146*$C$23&gt;MAX($C$22,(BT255*$C$34+BT256*$C$35)*EXP(-$C$12*$C$30)+(BT362*$C$34+BT363*$C$35)*EXP(-$C$14*$C$30)),BS$236,(BT255*$C$34+BT256*$C$35)*EXP(-$C$12*$C$30)+BS$234),"")</f>
        <v>8559409.2658212706</v>
      </c>
      <c r="BT255" s="66">
        <f t="shared" si="421"/>
        <v>8422038.0261889268</v>
      </c>
      <c r="BU255" s="66">
        <f t="shared" si="421"/>
        <v>8236784.6534373136</v>
      </c>
      <c r="BV255" s="66">
        <f t="shared" si="421"/>
        <v>7995381.5690588569</v>
      </c>
      <c r="BW255" s="66">
        <f t="shared" si="421"/>
        <v>7690140.7581994878</v>
      </c>
      <c r="BX255" s="66">
        <f t="shared" si="421"/>
        <v>7314914.5950670848</v>
      </c>
      <c r="BY255" s="66">
        <f t="shared" si="421"/>
        <v>6866272.1797023667</v>
      </c>
      <c r="BZ255" s="66">
        <f t="shared" si="421"/>
        <v>6344794.7581100222</v>
      </c>
      <c r="CA255" s="66">
        <f t="shared" si="421"/>
        <v>5756316.8815801889</v>
      </c>
      <c r="CB255" s="66">
        <f t="shared" si="421"/>
        <v>5112862.0261214618</v>
      </c>
      <c r="CC255" s="66">
        <f t="shared" si="421"/>
        <v>4432965.4567551501</v>
      </c>
      <c r="CD255" s="66">
        <f t="shared" si="421"/>
        <v>3741074.8155777249</v>
      </c>
      <c r="CE255" s="66">
        <f t="shared" si="421"/>
        <v>3065804.2425333811</v>
      </c>
      <c r="CF255" s="66">
        <f t="shared" si="421"/>
        <v>2437014.4820403578</v>
      </c>
      <c r="CG255" s="66">
        <f t="shared" si="421"/>
        <v>1881994.3176550583</v>
      </c>
      <c r="CH255" s="66">
        <f t="shared" si="421"/>
        <v>1421374.8241731331</v>
      </c>
      <c r="CI255" s="66">
        <f t="shared" si="421"/>
        <v>1065707.05084903</v>
      </c>
      <c r="CJ255" s="66">
        <f t="shared" si="421"/>
        <v>813723.51258957863</v>
      </c>
      <c r="CK255" s="66">
        <f t="shared" si="421"/>
        <v>653042.46656402957</v>
      </c>
      <c r="CL255" s="66">
        <f t="shared" si="421"/>
        <v>563418.20176105073</v>
      </c>
      <c r="CM255" s="66">
        <f t="shared" si="421"/>
        <v>521737.81925169571</v>
      </c>
      <c r="CN255" s="66">
        <f t="shared" si="421"/>
        <v>507181.61016652355</v>
      </c>
      <c r="CO255" s="66">
        <f t="shared" si="421"/>
        <v>504770.74045670644</v>
      </c>
      <c r="CP255" s="66">
        <f t="shared" si="421"/>
        <v>506213.99324446352</v>
      </c>
      <c r="CQ255" s="66">
        <f t="shared" si="421"/>
        <v>508317.11292337149</v>
      </c>
      <c r="CR255" s="66">
        <f t="shared" si="421"/>
        <v>510428.97023585503</v>
      </c>
      <c r="CS255" s="66">
        <f t="shared" si="421"/>
        <v>512549.6014833388</v>
      </c>
      <c r="CT255" s="66">
        <f t="shared" si="421"/>
        <v>514679.04311806551</v>
      </c>
      <c r="CU255" s="66">
        <f t="shared" si="421"/>
        <v>516817.33174372267</v>
      </c>
      <c r="CV255" s="66">
        <f t="shared" si="421"/>
        <v>518964.50411607156</v>
      </c>
      <c r="CW255" s="66">
        <f t="shared" si="421"/>
        <v>521120.59714357927</v>
      </c>
      <c r="CX255" s="66">
        <f t="shared" si="421"/>
        <v>523285.64788805298</v>
      </c>
      <c r="CY255" s="66">
        <f t="shared" si="421"/>
        <v>525459.69356527703</v>
      </c>
      <c r="CZ255" s="66">
        <f t="shared" si="421"/>
        <v>527642.77154565277</v>
      </c>
      <c r="DA255" s="66">
        <f t="shared" si="421"/>
        <v>529834.91935484088</v>
      </c>
      <c r="DB255" s="66">
        <f t="shared" si="421"/>
        <v>532036.17467440618</v>
      </c>
      <c r="DC255" s="66">
        <f t="shared" si="386"/>
        <v>534246.57534246577</v>
      </c>
    </row>
    <row r="256" spans="2:107" ht="12" customHeight="1">
      <c r="B256" s="12"/>
      <c r="C256" s="12"/>
      <c r="D256" s="12"/>
      <c r="E256" s="65">
        <f t="shared" si="391"/>
        <v>18</v>
      </c>
      <c r="G256" s="66" t="str">
        <f t="shared" ref="G256:BR256" si="422">IF(G$231&gt;=$E256,IF(G147*$C$23&gt;MAX($C$22,(H256*$C$34+H257*$C$35)*EXP(-$C$12*$C$30)+(H363*$C$34+H364*$C$35)*EXP(-$C$14*$C$30)),G$236,(H256*$C$34+H257*$C$35)*EXP(-$C$12*$C$30)+G$234),"")</f>
        <v/>
      </c>
      <c r="H256" s="66" t="str">
        <f t="shared" si="422"/>
        <v/>
      </c>
      <c r="I256" s="66" t="str">
        <f t="shared" si="422"/>
        <v/>
      </c>
      <c r="J256" s="66" t="str">
        <f t="shared" si="422"/>
        <v/>
      </c>
      <c r="K256" s="66" t="str">
        <f t="shared" si="422"/>
        <v/>
      </c>
      <c r="L256" s="66" t="str">
        <f t="shared" si="422"/>
        <v/>
      </c>
      <c r="M256" s="66" t="str">
        <f t="shared" si="422"/>
        <v/>
      </c>
      <c r="N256" s="66" t="str">
        <f t="shared" si="422"/>
        <v/>
      </c>
      <c r="O256" s="66" t="str">
        <f t="shared" si="422"/>
        <v/>
      </c>
      <c r="P256" s="66" t="str">
        <f t="shared" si="422"/>
        <v/>
      </c>
      <c r="Q256" s="66" t="str">
        <f t="shared" si="422"/>
        <v/>
      </c>
      <c r="R256" s="66" t="str">
        <f t="shared" si="422"/>
        <v/>
      </c>
      <c r="S256" s="66" t="str">
        <f t="shared" si="422"/>
        <v/>
      </c>
      <c r="T256" s="66" t="str">
        <f t="shared" si="422"/>
        <v/>
      </c>
      <c r="U256" s="66" t="str">
        <f t="shared" si="422"/>
        <v/>
      </c>
      <c r="V256" s="66" t="str">
        <f t="shared" si="422"/>
        <v/>
      </c>
      <c r="W256" s="66" t="str">
        <f t="shared" si="422"/>
        <v/>
      </c>
      <c r="X256" s="66" t="str">
        <f t="shared" si="422"/>
        <v/>
      </c>
      <c r="Y256" s="66">
        <f t="shared" si="422"/>
        <v>8377565.0978930779</v>
      </c>
      <c r="Z256" s="66">
        <f t="shared" si="422"/>
        <v>8412370.579807112</v>
      </c>
      <c r="AA256" s="66">
        <f t="shared" si="422"/>
        <v>8447320.6647379342</v>
      </c>
      <c r="AB256" s="66">
        <f t="shared" si="422"/>
        <v>8482415.9534209762</v>
      </c>
      <c r="AC256" s="66">
        <f t="shared" si="422"/>
        <v>8517657.0490640551</v>
      </c>
      <c r="AD256" s="66">
        <f t="shared" si="422"/>
        <v>8553044.5573413093</v>
      </c>
      <c r="AE256" s="66">
        <f t="shared" si="422"/>
        <v>8588579.0863759033</v>
      </c>
      <c r="AF256" s="66">
        <f t="shared" si="422"/>
        <v>8624261.2467039041</v>
      </c>
      <c r="AG256" s="66">
        <f t="shared" si="422"/>
        <v>8660091.6512067374</v>
      </c>
      <c r="AH256" s="66">
        <f t="shared" si="422"/>
        <v>8696070.914991349</v>
      </c>
      <c r="AI256" s="66">
        <f t="shared" si="422"/>
        <v>8732199.6551837027</v>
      </c>
      <c r="AJ256" s="66">
        <f t="shared" si="422"/>
        <v>8768478.4905791916</v>
      </c>
      <c r="AK256" s="66">
        <f t="shared" si="422"/>
        <v>8804908.0410576947</v>
      </c>
      <c r="AL256" s="66">
        <f t="shared" si="422"/>
        <v>8841488.926613057</v>
      </c>
      <c r="AM256" s="66">
        <f t="shared" si="422"/>
        <v>8878221.7657534741</v>
      </c>
      <c r="AN256" s="66">
        <f t="shared" si="422"/>
        <v>8915107.1728798598</v>
      </c>
      <c r="AO256" s="66">
        <f t="shared" si="422"/>
        <v>8952145.7540112846</v>
      </c>
      <c r="AP256" s="66">
        <f t="shared" si="422"/>
        <v>8989338.0998494215</v>
      </c>
      <c r="AQ256" s="66">
        <f t="shared" si="422"/>
        <v>9026684.774580067</v>
      </c>
      <c r="AR256" s="66">
        <f t="shared" si="422"/>
        <v>9064186.2978801597</v>
      </c>
      <c r="AS256" s="66">
        <f t="shared" si="422"/>
        <v>9101843.1161531452</v>
      </c>
      <c r="AT256" s="66">
        <f t="shared" si="422"/>
        <v>9139655.5567833632</v>
      </c>
      <c r="AU256" s="66">
        <f t="shared" si="422"/>
        <v>9177623.7557789795</v>
      </c>
      <c r="AV256" s="66">
        <f t="shared" si="422"/>
        <v>9215747.5439712536</v>
      </c>
      <c r="AW256" s="66">
        <f t="shared" si="422"/>
        <v>9254026.269096395</v>
      </c>
      <c r="AX256" s="66">
        <f t="shared" si="422"/>
        <v>9292458.5193746276</v>
      </c>
      <c r="AY256" s="66">
        <f t="shared" si="422"/>
        <v>9331041.696883563</v>
      </c>
      <c r="AZ256" s="66">
        <f t="shared" si="422"/>
        <v>9369771.3636964932</v>
      </c>
      <c r="BA256" s="66">
        <f t="shared" si="422"/>
        <v>9408640.2471597474</v>
      </c>
      <c r="BB256" s="66">
        <f t="shared" si="422"/>
        <v>9447636.738504447</v>
      </c>
      <c r="BC256" s="66">
        <f t="shared" si="422"/>
        <v>9486742.6456961706</v>
      </c>
      <c r="BD256" s="66">
        <f t="shared" si="422"/>
        <v>9525929.8602097407</v>
      </c>
      <c r="BE256" s="66">
        <f t="shared" si="422"/>
        <v>8561000.8543676846</v>
      </c>
      <c r="BF256" s="66">
        <f t="shared" si="422"/>
        <v>8596028.1195185129</v>
      </c>
      <c r="BG256" s="66">
        <f t="shared" si="422"/>
        <v>8630914.5642002597</v>
      </c>
      <c r="BH256" s="66">
        <f t="shared" si="422"/>
        <v>8665516.3993015755</v>
      </c>
      <c r="BI256" s="66">
        <f t="shared" si="422"/>
        <v>8699622.7802744452</v>
      </c>
      <c r="BJ256" s="66">
        <f t="shared" si="422"/>
        <v>8732927.7089167181</v>
      </c>
      <c r="BK256" s="66">
        <f t="shared" si="422"/>
        <v>8764991.8913588952</v>
      </c>
      <c r="BL256" s="66">
        <f t="shared" si="422"/>
        <v>8795191.9253252856</v>
      </c>
      <c r="BM256" s="66">
        <f t="shared" si="422"/>
        <v>8822654.0484548844</v>
      </c>
      <c r="BN256" s="66">
        <f t="shared" si="422"/>
        <v>8846169.8996947892</v>
      </c>
      <c r="BO256" s="66">
        <f t="shared" si="422"/>
        <v>8864092.5826152414</v>
      </c>
      <c r="BP256" s="66">
        <f t="shared" si="422"/>
        <v>8874213.1086335164</v>
      </c>
      <c r="BQ256" s="66">
        <f t="shared" si="422"/>
        <v>8873620.4418981764</v>
      </c>
      <c r="BR256" s="66">
        <f t="shared" si="422"/>
        <v>8858553.287618218</v>
      </c>
      <c r="BS256" s="66">
        <f t="shared" ref="BS256:DB256" si="423">IF(BS$231&gt;=$E256,IF(BS147*$C$23&gt;MAX($C$22,(BT256*$C$34+BT257*$C$35)*EXP(-$C$12*$C$30)+(BT363*$C$34+BT364*$C$35)*EXP(-$C$14*$C$30)),BS$236,(BT256*$C$34+BT257*$C$35)*EXP(-$C$12*$C$30)+BS$234),"")</f>
        <v>8824258.8037638236</v>
      </c>
      <c r="BT256" s="66">
        <f t="shared" si="423"/>
        <v>8764882.6641794741</v>
      </c>
      <c r="BU256" s="66">
        <f t="shared" si="423"/>
        <v>8673425.946864441</v>
      </c>
      <c r="BV256" s="66">
        <f t="shared" si="423"/>
        <v>8541815.9153454714</v>
      </c>
      <c r="BW256" s="66">
        <f t="shared" si="423"/>
        <v>8361147.450692554</v>
      </c>
      <c r="BX256" s="66">
        <f t="shared" si="423"/>
        <v>8122155.7240727823</v>
      </c>
      <c r="BY256" s="66">
        <f t="shared" si="423"/>
        <v>7815973.1881066374</v>
      </c>
      <c r="BZ256" s="66">
        <f t="shared" si="423"/>
        <v>7435198.5988327647</v>
      </c>
      <c r="CA256" s="66">
        <f t="shared" si="423"/>
        <v>6975256.4190717228</v>
      </c>
      <c r="CB256" s="66">
        <f t="shared" si="423"/>
        <v>6435948.4052307233</v>
      </c>
      <c r="CC256" s="66">
        <f t="shared" si="423"/>
        <v>5822998.988168966</v>
      </c>
      <c r="CD256" s="66">
        <f t="shared" si="423"/>
        <v>5149286.9680223847</v>
      </c>
      <c r="CE256" s="66">
        <f t="shared" si="423"/>
        <v>4435367.612493814</v>
      </c>
      <c r="CF256" s="66">
        <f t="shared" si="423"/>
        <v>3708865.9106144584</v>
      </c>
      <c r="CG256" s="66">
        <f t="shared" si="423"/>
        <v>3002415.6083123703</v>
      </c>
      <c r="CH256" s="66">
        <f t="shared" si="423"/>
        <v>2350071.7077923324</v>
      </c>
      <c r="CI256" s="66">
        <f t="shared" si="423"/>
        <v>1782539.2205949053</v>
      </c>
      <c r="CJ256" s="66">
        <f t="shared" si="423"/>
        <v>1322068.2574612254</v>
      </c>
      <c r="CK256" s="66">
        <f t="shared" si="423"/>
        <v>978301.0711486229</v>
      </c>
      <c r="CL256" s="66">
        <f t="shared" si="423"/>
        <v>746480.58011859003</v>
      </c>
      <c r="CM256" s="66">
        <f t="shared" si="423"/>
        <v>609011.43659980549</v>
      </c>
      <c r="CN256" s="66">
        <f t="shared" si="423"/>
        <v>540337.22271829704</v>
      </c>
      <c r="CO256" s="66">
        <f t="shared" si="423"/>
        <v>513727.86472016032</v>
      </c>
      <c r="CP256" s="66">
        <f t="shared" si="423"/>
        <v>507510.31667363632</v>
      </c>
      <c r="CQ256" s="66">
        <f t="shared" si="423"/>
        <v>508317.11292337149</v>
      </c>
      <c r="CR256" s="66">
        <f t="shared" si="423"/>
        <v>510428.97023585503</v>
      </c>
      <c r="CS256" s="66">
        <f t="shared" si="423"/>
        <v>512549.6014833388</v>
      </c>
      <c r="CT256" s="66">
        <f t="shared" si="423"/>
        <v>514679.04311806551</v>
      </c>
      <c r="CU256" s="66">
        <f t="shared" si="423"/>
        <v>516817.33174372267</v>
      </c>
      <c r="CV256" s="66">
        <f t="shared" si="423"/>
        <v>518964.50411607156</v>
      </c>
      <c r="CW256" s="66">
        <f t="shared" si="423"/>
        <v>521120.59714357927</v>
      </c>
      <c r="CX256" s="66">
        <f t="shared" si="423"/>
        <v>523285.64788805298</v>
      </c>
      <c r="CY256" s="66">
        <f t="shared" si="423"/>
        <v>525459.69356527703</v>
      </c>
      <c r="CZ256" s="66">
        <f t="shared" si="423"/>
        <v>527642.77154565277</v>
      </c>
      <c r="DA256" s="66">
        <f t="shared" si="423"/>
        <v>529834.91935484088</v>
      </c>
      <c r="DB256" s="66">
        <f t="shared" si="423"/>
        <v>532036.17467440618</v>
      </c>
      <c r="DC256" s="66">
        <f t="shared" si="386"/>
        <v>534246.57534246577</v>
      </c>
    </row>
    <row r="257" spans="2:107" ht="12" customHeight="1">
      <c r="B257" s="12"/>
      <c r="C257" s="12"/>
      <c r="D257" s="12"/>
      <c r="E257" s="65">
        <f t="shared" si="391"/>
        <v>19</v>
      </c>
      <c r="G257" s="66" t="str">
        <f t="shared" ref="G257:BR257" si="424">IF(G$231&gt;=$E257,IF(G148*$C$23&gt;MAX($C$22,(H257*$C$34+H258*$C$35)*EXP(-$C$12*$C$30)+(H364*$C$34+H365*$C$35)*EXP(-$C$14*$C$30)),G$236,(H257*$C$34+H258*$C$35)*EXP(-$C$12*$C$30)+G$234),"")</f>
        <v/>
      </c>
      <c r="H257" s="66" t="str">
        <f t="shared" si="424"/>
        <v/>
      </c>
      <c r="I257" s="66" t="str">
        <f t="shared" si="424"/>
        <v/>
      </c>
      <c r="J257" s="66" t="str">
        <f t="shared" si="424"/>
        <v/>
      </c>
      <c r="K257" s="66" t="str">
        <f t="shared" si="424"/>
        <v/>
      </c>
      <c r="L257" s="66" t="str">
        <f t="shared" si="424"/>
        <v/>
      </c>
      <c r="M257" s="66" t="str">
        <f t="shared" si="424"/>
        <v/>
      </c>
      <c r="N257" s="66" t="str">
        <f t="shared" si="424"/>
        <v/>
      </c>
      <c r="O257" s="66" t="str">
        <f t="shared" si="424"/>
        <v/>
      </c>
      <c r="P257" s="66" t="str">
        <f t="shared" si="424"/>
        <v/>
      </c>
      <c r="Q257" s="66" t="str">
        <f t="shared" si="424"/>
        <v/>
      </c>
      <c r="R257" s="66" t="str">
        <f t="shared" si="424"/>
        <v/>
      </c>
      <c r="S257" s="66" t="str">
        <f t="shared" si="424"/>
        <v/>
      </c>
      <c r="T257" s="66" t="str">
        <f t="shared" si="424"/>
        <v/>
      </c>
      <c r="U257" s="66" t="str">
        <f t="shared" si="424"/>
        <v/>
      </c>
      <c r="V257" s="66" t="str">
        <f t="shared" si="424"/>
        <v/>
      </c>
      <c r="W257" s="66" t="str">
        <f t="shared" si="424"/>
        <v/>
      </c>
      <c r="X257" s="66" t="str">
        <f t="shared" si="424"/>
        <v/>
      </c>
      <c r="Y257" s="66" t="str">
        <f t="shared" si="424"/>
        <v/>
      </c>
      <c r="Z257" s="66">
        <f t="shared" si="424"/>
        <v>8412370.5799332596</v>
      </c>
      <c r="AA257" s="66">
        <f t="shared" si="424"/>
        <v>8447320.6649556644</v>
      </c>
      <c r="AB257" s="66">
        <f t="shared" si="424"/>
        <v>8482415.9537959564</v>
      </c>
      <c r="AC257" s="66">
        <f t="shared" si="424"/>
        <v>8517657.0497084185</v>
      </c>
      <c r="AD257" s="66">
        <f t="shared" si="424"/>
        <v>8553044.5584460292</v>
      </c>
      <c r="AE257" s="66">
        <f t="shared" si="424"/>
        <v>8588579.0882654041</v>
      </c>
      <c r="AF257" s="66">
        <f t="shared" si="424"/>
        <v>8624261.2499278393</v>
      </c>
      <c r="AG257" s="66">
        <f t="shared" si="424"/>
        <v>8660091.6566937808</v>
      </c>
      <c r="AH257" s="66">
        <f t="shared" si="424"/>
        <v>8696070.9243061002</v>
      </c>
      <c r="AI257" s="66">
        <f t="shared" si="424"/>
        <v>8732199.6709544063</v>
      </c>
      <c r="AJ257" s="66">
        <f t="shared" si="424"/>
        <v>8768478.5172074437</v>
      </c>
      <c r="AK257" s="66">
        <f t="shared" si="424"/>
        <v>8804908.0858918633</v>
      </c>
      <c r="AL257" s="66">
        <f t="shared" si="424"/>
        <v>8841489.0018813163</v>
      </c>
      <c r="AM257" s="66">
        <f t="shared" si="424"/>
        <v>8878221.8917360343</v>
      </c>
      <c r="AN257" s="66">
        <f t="shared" si="424"/>
        <v>8915107.3830942083</v>
      </c>
      <c r="AO257" s="66">
        <f t="shared" si="424"/>
        <v>8952146.1036528498</v>
      </c>
      <c r="AP257" s="66">
        <f t="shared" si="424"/>
        <v>8989338.6794725265</v>
      </c>
      <c r="AQ257" s="66">
        <f t="shared" si="424"/>
        <v>9026685.7321731709</v>
      </c>
      <c r="AR257" s="66">
        <f t="shared" si="424"/>
        <v>9064187.8743192144</v>
      </c>
      <c r="AS257" s="66">
        <f t="shared" si="424"/>
        <v>9101845.7018619776</v>
      </c>
      <c r="AT257" s="66">
        <f t="shared" si="424"/>
        <v>9139659.7818225399</v>
      </c>
      <c r="AU257" s="66">
        <f t="shared" si="424"/>
        <v>9177630.6323161107</v>
      </c>
      <c r="AV257" s="66">
        <f t="shared" si="424"/>
        <v>9215758.6903189458</v>
      </c>
      <c r="AW257" s="66">
        <f t="shared" si="424"/>
        <v>9254044.2599280253</v>
      </c>
      <c r="AX257" s="66">
        <f t="shared" si="424"/>
        <v>9292487.4297602158</v>
      </c>
      <c r="AY257" s="66">
        <f t="shared" si="424"/>
        <v>9331087.9418372568</v>
      </c>
      <c r="AZ257" s="66">
        <f t="shared" si="424"/>
        <v>9369844.9847122468</v>
      </c>
      <c r="BA257" s="66">
        <f t="shared" si="424"/>
        <v>9408756.8691309933</v>
      </c>
      <c r="BB257" s="66">
        <f t="shared" si="424"/>
        <v>9447820.5229342766</v>
      </c>
      <c r="BC257" s="66">
        <f t="shared" si="424"/>
        <v>9487030.7100425586</v>
      </c>
      <c r="BD257" s="66">
        <f t="shared" si="424"/>
        <v>9526378.8319061883</v>
      </c>
      <c r="BE257" s="66">
        <f t="shared" si="424"/>
        <v>8561696.4970183428</v>
      </c>
      <c r="BF257" s="66">
        <f t="shared" si="424"/>
        <v>8597099.3245410249</v>
      </c>
      <c r="BG257" s="66">
        <f t="shared" si="424"/>
        <v>8632553.4589012694</v>
      </c>
      <c r="BH257" s="66">
        <f t="shared" si="424"/>
        <v>8668006.8911304176</v>
      </c>
      <c r="BI257" s="66">
        <f t="shared" si="424"/>
        <v>8703380.5322719477</v>
      </c>
      <c r="BJ257" s="66">
        <f t="shared" si="424"/>
        <v>8738555.29317878</v>
      </c>
      <c r="BK257" s="66">
        <f t="shared" si="424"/>
        <v>8773353.6232686322</v>
      </c>
      <c r="BL257" s="66">
        <f t="shared" si="424"/>
        <v>8807513.503814036</v>
      </c>
      <c r="BM257" s="66">
        <f t="shared" si="424"/>
        <v>8840652.3860175852</v>
      </c>
      <c r="BN257" s="66">
        <f t="shared" si="424"/>
        <v>8872218.0664751586</v>
      </c>
      <c r="BO257" s="66">
        <f t="shared" si="424"/>
        <v>8901423.1088297516</v>
      </c>
      <c r="BP257" s="66">
        <f t="shared" si="424"/>
        <v>8927159.3284750916</v>
      </c>
      <c r="BQ257" s="66">
        <f t="shared" si="424"/>
        <v>8947889.3300715983</v>
      </c>
      <c r="BR257" s="66">
        <f t="shared" si="424"/>
        <v>8961513.5120444801</v>
      </c>
      <c r="BS257" s="66">
        <f t="shared" ref="BS257:DB257" si="425">IF(BS$231&gt;=$E257,IF(BS148*$C$23&gt;MAX($C$22,(BT257*$C$34+BT258*$C$35)*EXP(-$C$12*$C$30)+(BT364*$C$34+BT365*$C$35)*EXP(-$C$14*$C$30)),BS$236,(BT257*$C$34+BT258*$C$35)*EXP(-$C$12*$C$30)+BS$234),"")</f>
        <v>8965213.8316694032</v>
      </c>
      <c r="BT257" s="66">
        <f t="shared" si="425"/>
        <v>8955280.5490831807</v>
      </c>
      <c r="BU257" s="66">
        <f t="shared" si="425"/>
        <v>8926935.7266347744</v>
      </c>
      <c r="BV257" s="66">
        <f t="shared" si="425"/>
        <v>8874177.8578074351</v>
      </c>
      <c r="BW257" s="66">
        <f t="shared" si="425"/>
        <v>8789685.5608962737</v>
      </c>
      <c r="BX257" s="66">
        <f t="shared" si="425"/>
        <v>8664833.7970620971</v>
      </c>
      <c r="BY257" s="66">
        <f t="shared" si="425"/>
        <v>8489891.0821758229</v>
      </c>
      <c r="BZ257" s="66">
        <f t="shared" si="425"/>
        <v>8254476.1314081559</v>
      </c>
      <c r="CA257" s="66">
        <f t="shared" si="425"/>
        <v>7948350.3756841859</v>
      </c>
      <c r="CB257" s="66">
        <f t="shared" si="425"/>
        <v>7562599.7345106192</v>
      </c>
      <c r="CC257" s="66">
        <f t="shared" si="425"/>
        <v>7091205.0802480448</v>
      </c>
      <c r="CD257" s="66">
        <f t="shared" si="425"/>
        <v>6532908.5561317969</v>
      </c>
      <c r="CE257" s="66">
        <f t="shared" si="425"/>
        <v>5893152.6215286916</v>
      </c>
      <c r="CF257" s="66">
        <f t="shared" si="425"/>
        <v>5185715.5829288866</v>
      </c>
      <c r="CG257" s="66">
        <f t="shared" si="425"/>
        <v>4433528.6744022649</v>
      </c>
      <c r="CH257" s="66">
        <f t="shared" si="425"/>
        <v>3668097.9971165364</v>
      </c>
      <c r="CI257" s="66">
        <f t="shared" si="425"/>
        <v>2927050.5451198211</v>
      </c>
      <c r="CJ257" s="66">
        <f t="shared" si="425"/>
        <v>2249651.4959272668</v>
      </c>
      <c r="CK257" s="66">
        <f t="shared" si="425"/>
        <v>1670721.923258184</v>
      </c>
      <c r="CL257" s="66">
        <f t="shared" si="425"/>
        <v>1214131.3892589097</v>
      </c>
      <c r="CM257" s="66">
        <f t="shared" si="425"/>
        <v>887697.71102461661</v>
      </c>
      <c r="CN257" s="66">
        <f t="shared" si="425"/>
        <v>681502.66567181423</v>
      </c>
      <c r="CO257" s="66">
        <f t="shared" si="425"/>
        <v>570932.49691926537</v>
      </c>
      <c r="CP257" s="66">
        <f t="shared" si="425"/>
        <v>524068.2437037382</v>
      </c>
      <c r="CQ257" s="66">
        <f t="shared" si="425"/>
        <v>510897.8004265732</v>
      </c>
      <c r="CR257" s="66">
        <f t="shared" si="425"/>
        <v>510428.97023585503</v>
      </c>
      <c r="CS257" s="66">
        <f t="shared" si="425"/>
        <v>512549.6014833388</v>
      </c>
      <c r="CT257" s="66">
        <f t="shared" si="425"/>
        <v>514679.04311806551</v>
      </c>
      <c r="CU257" s="66">
        <f t="shared" si="425"/>
        <v>516817.33174372267</v>
      </c>
      <c r="CV257" s="66">
        <f t="shared" si="425"/>
        <v>518964.50411607156</v>
      </c>
      <c r="CW257" s="66">
        <f t="shared" si="425"/>
        <v>521120.59714357927</v>
      </c>
      <c r="CX257" s="66">
        <f t="shared" si="425"/>
        <v>523285.64788805298</v>
      </c>
      <c r="CY257" s="66">
        <f t="shared" si="425"/>
        <v>525459.69356527703</v>
      </c>
      <c r="CZ257" s="66">
        <f t="shared" si="425"/>
        <v>527642.77154565277</v>
      </c>
      <c r="DA257" s="66">
        <f t="shared" si="425"/>
        <v>529834.91935484088</v>
      </c>
      <c r="DB257" s="66">
        <f t="shared" si="425"/>
        <v>532036.17467440618</v>
      </c>
      <c r="DC257" s="66">
        <f t="shared" si="386"/>
        <v>534246.57534246577</v>
      </c>
    </row>
    <row r="258" spans="2:107" ht="12" customHeight="1">
      <c r="B258" s="12"/>
      <c r="C258" s="12"/>
      <c r="D258" s="12"/>
      <c r="E258" s="65">
        <f t="shared" si="391"/>
        <v>20</v>
      </c>
      <c r="G258" s="66" t="str">
        <f t="shared" ref="G258:BR258" si="426">IF(G$231&gt;=$E258,IF(G149*$C$23&gt;MAX($C$22,(H258*$C$34+H259*$C$35)*EXP(-$C$12*$C$30)+(H365*$C$34+H366*$C$35)*EXP(-$C$14*$C$30)),G$236,(H258*$C$34+H259*$C$35)*EXP(-$C$12*$C$30)+G$234),"")</f>
        <v/>
      </c>
      <c r="H258" s="66" t="str">
        <f t="shared" si="426"/>
        <v/>
      </c>
      <c r="I258" s="66" t="str">
        <f t="shared" si="426"/>
        <v/>
      </c>
      <c r="J258" s="66" t="str">
        <f t="shared" si="426"/>
        <v/>
      </c>
      <c r="K258" s="66" t="str">
        <f t="shared" si="426"/>
        <v/>
      </c>
      <c r="L258" s="66" t="str">
        <f t="shared" si="426"/>
        <v/>
      </c>
      <c r="M258" s="66" t="str">
        <f t="shared" si="426"/>
        <v/>
      </c>
      <c r="N258" s="66" t="str">
        <f t="shared" si="426"/>
        <v/>
      </c>
      <c r="O258" s="66" t="str">
        <f t="shared" si="426"/>
        <v/>
      </c>
      <c r="P258" s="66" t="str">
        <f t="shared" si="426"/>
        <v/>
      </c>
      <c r="Q258" s="66" t="str">
        <f t="shared" si="426"/>
        <v/>
      </c>
      <c r="R258" s="66" t="str">
        <f t="shared" si="426"/>
        <v/>
      </c>
      <c r="S258" s="66" t="str">
        <f t="shared" si="426"/>
        <v/>
      </c>
      <c r="T258" s="66" t="str">
        <f t="shared" si="426"/>
        <v/>
      </c>
      <c r="U258" s="66" t="str">
        <f t="shared" si="426"/>
        <v/>
      </c>
      <c r="V258" s="66" t="str">
        <f t="shared" si="426"/>
        <v/>
      </c>
      <c r="W258" s="66" t="str">
        <f t="shared" si="426"/>
        <v/>
      </c>
      <c r="X258" s="66" t="str">
        <f t="shared" si="426"/>
        <v/>
      </c>
      <c r="Y258" s="66" t="str">
        <f t="shared" si="426"/>
        <v/>
      </c>
      <c r="Z258" s="66" t="str">
        <f t="shared" si="426"/>
        <v/>
      </c>
      <c r="AA258" s="66">
        <f t="shared" si="426"/>
        <v>8447320.664992867</v>
      </c>
      <c r="AB258" s="66">
        <f t="shared" si="426"/>
        <v>8482415.9538609739</v>
      </c>
      <c r="AC258" s="66">
        <f t="shared" si="426"/>
        <v>8517657.0498218108</v>
      </c>
      <c r="AD258" s="66">
        <f t="shared" si="426"/>
        <v>8553044.558643382</v>
      </c>
      <c r="AE258" s="66">
        <f t="shared" si="426"/>
        <v>8588579.0886081457</v>
      </c>
      <c r="AF258" s="66">
        <f t="shared" si="426"/>
        <v>8624261.2505217716</v>
      </c>
      <c r="AG258" s="66">
        <f t="shared" si="426"/>
        <v>8660091.6577206831</v>
      </c>
      <c r="AH258" s="66">
        <f t="shared" si="426"/>
        <v>8696070.9260774739</v>
      </c>
      <c r="AI258" s="66">
        <f t="shared" si="426"/>
        <v>8732199.6740026642</v>
      </c>
      <c r="AJ258" s="66">
        <f t="shared" si="426"/>
        <v>8768478.5224400945</v>
      </c>
      <c r="AK258" s="66">
        <f t="shared" si="426"/>
        <v>8804908.0948514435</v>
      </c>
      <c r="AL258" s="66">
        <f t="shared" si="426"/>
        <v>8841489.0171821266</v>
      </c>
      <c r="AM258" s="66">
        <f t="shared" si="426"/>
        <v>8878221.917795537</v>
      </c>
      <c r="AN258" s="66">
        <f t="shared" si="426"/>
        <v>8915107.4273535367</v>
      </c>
      <c r="AO258" s="66">
        <f t="shared" si="426"/>
        <v>8952146.1786061656</v>
      </c>
      <c r="AP258" s="66">
        <f t="shared" si="426"/>
        <v>8989338.8060284331</v>
      </c>
      <c r="AQ258" s="66">
        <f t="shared" si="426"/>
        <v>9026685.9452006463</v>
      </c>
      <c r="AR258" s="66">
        <f t="shared" si="426"/>
        <v>9064188.2317601852</v>
      </c>
      <c r="AS258" s="66">
        <f t="shared" si="426"/>
        <v>9101846.2996399831</v>
      </c>
      <c r="AT258" s="66">
        <f t="shared" si="426"/>
        <v>9139660.7781250514</v>
      </c>
      <c r="AU258" s="66">
        <f t="shared" si="426"/>
        <v>9177632.2869587056</v>
      </c>
      <c r="AV258" s="66">
        <f t="shared" si="426"/>
        <v>9215761.4282457698</v>
      </c>
      <c r="AW258" s="66">
        <f t="shared" si="426"/>
        <v>9254048.7731206417</v>
      </c>
      <c r="AX258" s="66">
        <f t="shared" si="426"/>
        <v>9292494.8399023786</v>
      </c>
      <c r="AY258" s="66">
        <f t="shared" si="426"/>
        <v>9331100.0584805515</v>
      </c>
      <c r="AZ258" s="66">
        <f t="shared" si="426"/>
        <v>9369864.7125558518</v>
      </c>
      <c r="BA258" s="66">
        <f t="shared" si="426"/>
        <v>9408788.846476553</v>
      </c>
      <c r="BB258" s="66">
        <f t="shared" si="426"/>
        <v>9447872.1158310305</v>
      </c>
      <c r="BC258" s="66">
        <f t="shared" si="426"/>
        <v>9487113.5492891036</v>
      </c>
      <c r="BD258" s="66">
        <f t="shared" si="426"/>
        <v>9526511.1713972036</v>
      </c>
      <c r="BE258" s="66">
        <f t="shared" si="426"/>
        <v>8561906.8032211196</v>
      </c>
      <c r="BF258" s="66">
        <f t="shared" si="426"/>
        <v>8597431.692761153</v>
      </c>
      <c r="BG258" s="66">
        <f t="shared" si="426"/>
        <v>8633075.7105440069</v>
      </c>
      <c r="BH258" s="66">
        <f t="shared" si="426"/>
        <v>8668822.5585361738</v>
      </c>
      <c r="BI258" s="66">
        <f t="shared" si="426"/>
        <v>8704646.4064987618</v>
      </c>
      <c r="BJ258" s="66">
        <f t="shared" si="426"/>
        <v>8740506.8157430589</v>
      </c>
      <c r="BK258" s="66">
        <f t="shared" si="426"/>
        <v>8776341.1567913108</v>
      </c>
      <c r="BL258" s="66">
        <f t="shared" si="426"/>
        <v>8812053.4097775202</v>
      </c>
      <c r="BM258" s="66">
        <f t="shared" si="426"/>
        <v>8847497.823156951</v>
      </c>
      <c r="BN258" s="66">
        <f t="shared" si="426"/>
        <v>8882455.3892607689</v>
      </c>
      <c r="BO258" s="66">
        <f t="shared" si="426"/>
        <v>8916600.4816257227</v>
      </c>
      <c r="BP258" s="66">
        <f t="shared" si="426"/>
        <v>8949454.3253072966</v>
      </c>
      <c r="BQ258" s="66">
        <f t="shared" si="426"/>
        <v>8980321.3237005398</v>
      </c>
      <c r="BR258" s="66">
        <f t="shared" si="426"/>
        <v>9008203.8073030561</v>
      </c>
      <c r="BS258" s="66">
        <f t="shared" ref="BS258:DB258" si="427">IF(BS$231&gt;=$E258,IF(BS149*$C$23&gt;MAX($C$22,(BT258*$C$34+BT259*$C$35)*EXP(-$C$12*$C$30)+(BT365*$C$34+BT366*$C$35)*EXP(-$C$14*$C$30)),BS$236,(BT258*$C$34+BT259*$C$35)*EXP(-$C$12*$C$30)+BS$234),"")</f>
        <v>9031690.7763737906</v>
      </c>
      <c r="BT258" s="66">
        <f t="shared" si="427"/>
        <v>9048817.1030128598</v>
      </c>
      <c r="BU258" s="66">
        <f t="shared" si="427"/>
        <v>9056892.036121672</v>
      </c>
      <c r="BV258" s="66">
        <f t="shared" si="427"/>
        <v>9052300.4863763917</v>
      </c>
      <c r="BW258" s="66">
        <f t="shared" si="427"/>
        <v>9030288.3420594651</v>
      </c>
      <c r="BX258" s="66">
        <f t="shared" si="427"/>
        <v>8984754.8100478761</v>
      </c>
      <c r="BY258" s="66">
        <f t="shared" si="427"/>
        <v>8908090.9342194051</v>
      </c>
      <c r="BZ258" s="66">
        <f t="shared" si="427"/>
        <v>8791123.5292009022</v>
      </c>
      <c r="CA258" s="66">
        <f t="shared" si="427"/>
        <v>8623245.5794019569</v>
      </c>
      <c r="CB258" s="66">
        <f t="shared" si="427"/>
        <v>8392832.8240832612</v>
      </c>
      <c r="CC258" s="66">
        <f t="shared" si="427"/>
        <v>8088053.3600338958</v>
      </c>
      <c r="CD258" s="66">
        <f t="shared" si="427"/>
        <v>7698160.353754757</v>
      </c>
      <c r="CE258" s="66">
        <f t="shared" si="427"/>
        <v>7215302.2744581699</v>
      </c>
      <c r="CF258" s="66">
        <f t="shared" si="427"/>
        <v>6636776.124807612</v>
      </c>
      <c r="CG258" s="66">
        <f t="shared" si="427"/>
        <v>5967480.6017682245</v>
      </c>
      <c r="CH258" s="66">
        <f t="shared" si="427"/>
        <v>5222110.6857065465</v>
      </c>
      <c r="CI258" s="66">
        <f t="shared" si="427"/>
        <v>4426417.9746644758</v>
      </c>
      <c r="CJ258" s="66">
        <f t="shared" si="427"/>
        <v>3616729.8064808603</v>
      </c>
      <c r="CK258" s="66">
        <f t="shared" si="427"/>
        <v>2837001.2724186229</v>
      </c>
      <c r="CL258" s="66">
        <f t="shared" si="427"/>
        <v>2133100.5291006551</v>
      </c>
      <c r="CM258" s="66">
        <f t="shared" si="427"/>
        <v>1544865.1895490249</v>
      </c>
      <c r="CN258" s="66">
        <f t="shared" si="427"/>
        <v>1097603.7922522922</v>
      </c>
      <c r="CO258" s="66">
        <f t="shared" si="427"/>
        <v>795755.33746395679</v>
      </c>
      <c r="CP258" s="66">
        <f t="shared" si="427"/>
        <v>621680.97309291875</v>
      </c>
      <c r="CQ258" s="66">
        <f t="shared" si="427"/>
        <v>541325.27488398645</v>
      </c>
      <c r="CR258" s="66">
        <f t="shared" si="427"/>
        <v>515566.53686413955</v>
      </c>
      <c r="CS258" s="66">
        <f t="shared" si="427"/>
        <v>512549.6014833388</v>
      </c>
      <c r="CT258" s="66">
        <f t="shared" si="427"/>
        <v>514679.04311806551</v>
      </c>
      <c r="CU258" s="66">
        <f t="shared" si="427"/>
        <v>516817.33174372267</v>
      </c>
      <c r="CV258" s="66">
        <f t="shared" si="427"/>
        <v>518964.50411607156</v>
      </c>
      <c r="CW258" s="66">
        <f t="shared" si="427"/>
        <v>521120.59714357927</v>
      </c>
      <c r="CX258" s="66">
        <f t="shared" si="427"/>
        <v>523285.64788805298</v>
      </c>
      <c r="CY258" s="66">
        <f t="shared" si="427"/>
        <v>525459.69356527703</v>
      </c>
      <c r="CZ258" s="66">
        <f t="shared" si="427"/>
        <v>527642.77154565277</v>
      </c>
      <c r="DA258" s="66">
        <f t="shared" si="427"/>
        <v>529834.91935484088</v>
      </c>
      <c r="DB258" s="66">
        <f t="shared" si="427"/>
        <v>532036.17467440618</v>
      </c>
      <c r="DC258" s="66">
        <f t="shared" si="386"/>
        <v>534246.57534246577</v>
      </c>
    </row>
    <row r="259" spans="2:107" ht="12" customHeight="1">
      <c r="B259" s="12"/>
      <c r="C259" s="12"/>
      <c r="D259" s="12"/>
      <c r="E259" s="65">
        <f t="shared" si="391"/>
        <v>21</v>
      </c>
      <c r="G259" s="66" t="str">
        <f t="shared" ref="G259:BR259" si="428">IF(G$231&gt;=$E259,IF(G150*$C$23&gt;MAX($C$22,(H259*$C$34+H260*$C$35)*EXP(-$C$12*$C$30)+(H366*$C$34+H367*$C$35)*EXP(-$C$14*$C$30)),G$236,(H259*$C$34+H260*$C$35)*EXP(-$C$12*$C$30)+G$234),"")</f>
        <v/>
      </c>
      <c r="H259" s="66" t="str">
        <f t="shared" si="428"/>
        <v/>
      </c>
      <c r="I259" s="66" t="str">
        <f t="shared" si="428"/>
        <v/>
      </c>
      <c r="J259" s="66" t="str">
        <f t="shared" si="428"/>
        <v/>
      </c>
      <c r="K259" s="66" t="str">
        <f t="shared" si="428"/>
        <v/>
      </c>
      <c r="L259" s="66" t="str">
        <f t="shared" si="428"/>
        <v/>
      </c>
      <c r="M259" s="66" t="str">
        <f t="shared" si="428"/>
        <v/>
      </c>
      <c r="N259" s="66" t="str">
        <f t="shared" si="428"/>
        <v/>
      </c>
      <c r="O259" s="66" t="str">
        <f t="shared" si="428"/>
        <v/>
      </c>
      <c r="P259" s="66" t="str">
        <f t="shared" si="428"/>
        <v/>
      </c>
      <c r="Q259" s="66" t="str">
        <f t="shared" si="428"/>
        <v/>
      </c>
      <c r="R259" s="66" t="str">
        <f t="shared" si="428"/>
        <v/>
      </c>
      <c r="S259" s="66" t="str">
        <f t="shared" si="428"/>
        <v/>
      </c>
      <c r="T259" s="66" t="str">
        <f t="shared" si="428"/>
        <v/>
      </c>
      <c r="U259" s="66" t="str">
        <f t="shared" si="428"/>
        <v/>
      </c>
      <c r="V259" s="66" t="str">
        <f t="shared" si="428"/>
        <v/>
      </c>
      <c r="W259" s="66" t="str">
        <f t="shared" si="428"/>
        <v/>
      </c>
      <c r="X259" s="66" t="str">
        <f t="shared" si="428"/>
        <v/>
      </c>
      <c r="Y259" s="66" t="str">
        <f t="shared" si="428"/>
        <v/>
      </c>
      <c r="Z259" s="66" t="str">
        <f t="shared" si="428"/>
        <v/>
      </c>
      <c r="AA259" s="66" t="str">
        <f t="shared" si="428"/>
        <v/>
      </c>
      <c r="AB259" s="66">
        <f t="shared" si="428"/>
        <v>8482415.9538711552</v>
      </c>
      <c r="AC259" s="66">
        <f t="shared" si="428"/>
        <v>8517657.0498398319</v>
      </c>
      <c r="AD259" s="66">
        <f t="shared" si="428"/>
        <v>8553044.5586752146</v>
      </c>
      <c r="AE259" s="66">
        <f t="shared" si="428"/>
        <v>8588579.0886642709</v>
      </c>
      <c r="AF259" s="66">
        <f t="shared" si="428"/>
        <v>8624261.2506205291</v>
      </c>
      <c r="AG259" s="66">
        <f t="shared" si="428"/>
        <v>8660091.6578940991</v>
      </c>
      <c r="AH259" s="66">
        <f t="shared" si="428"/>
        <v>8696070.9263813626</v>
      </c>
      <c r="AI259" s="66">
        <f t="shared" si="428"/>
        <v>8732199.6745340414</v>
      </c>
      <c r="AJ259" s="66">
        <f t="shared" si="428"/>
        <v>8768478.5233672112</v>
      </c>
      <c r="AK259" s="66">
        <f t="shared" si="428"/>
        <v>8804908.0964653492</v>
      </c>
      <c r="AL259" s="66">
        <f t="shared" si="428"/>
        <v>8841489.0199850071</v>
      </c>
      <c r="AM259" s="66">
        <f t="shared" si="428"/>
        <v>8878221.9226515535</v>
      </c>
      <c r="AN259" s="66">
        <f t="shared" si="428"/>
        <v>8915107.4357456658</v>
      </c>
      <c r="AO259" s="66">
        <f t="shared" si="428"/>
        <v>8952146.1930720434</v>
      </c>
      <c r="AP259" s="66">
        <f t="shared" si="428"/>
        <v>8989338.8308976218</v>
      </c>
      <c r="AQ259" s="66">
        <f t="shared" si="428"/>
        <v>9026685.9878373686</v>
      </c>
      <c r="AR259" s="66">
        <f t="shared" si="428"/>
        <v>9064188.3046505917</v>
      </c>
      <c r="AS259" s="66">
        <f t="shared" si="428"/>
        <v>9101846.4238848649</v>
      </c>
      <c r="AT259" s="66">
        <f t="shared" si="428"/>
        <v>9139660.9892613851</v>
      </c>
      <c r="AU259" s="66">
        <f t="shared" si="428"/>
        <v>9177632.6446234416</v>
      </c>
      <c r="AV259" s="66">
        <f t="shared" si="428"/>
        <v>9215762.0321494602</v>
      </c>
      <c r="AW259" s="66">
        <f t="shared" si="428"/>
        <v>9254049.7893332019</v>
      </c>
      <c r="AX259" s="66">
        <f t="shared" si="428"/>
        <v>9292496.5439063758</v>
      </c>
      <c r="AY259" s="66">
        <f t="shared" si="428"/>
        <v>9331102.9053425677</v>
      </c>
      <c r="AZ259" s="66">
        <f t="shared" si="428"/>
        <v>9369869.4507082943</v>
      </c>
      <c r="BA259" s="66">
        <f t="shared" si="428"/>
        <v>9408796.7012137771</v>
      </c>
      <c r="BB259" s="66">
        <f t="shared" si="428"/>
        <v>9447885.0835438427</v>
      </c>
      <c r="BC259" s="66">
        <f t="shared" si="428"/>
        <v>9487134.8664212115</v>
      </c>
      <c r="BD259" s="66">
        <f t="shared" si="428"/>
        <v>9526546.0571043026</v>
      </c>
      <c r="BE259" s="66">
        <f t="shared" si="428"/>
        <v>8561963.6275110394</v>
      </c>
      <c r="BF259" s="66">
        <f t="shared" si="428"/>
        <v>8597523.8006463964</v>
      </c>
      <c r="BG259" s="66">
        <f t="shared" si="428"/>
        <v>8633224.2487399597</v>
      </c>
      <c r="BH259" s="66">
        <f t="shared" si="428"/>
        <v>8669060.8197285868</v>
      </c>
      <c r="BI259" s="66">
        <f t="shared" si="428"/>
        <v>8705026.4470889065</v>
      </c>
      <c r="BJ259" s="66">
        <f t="shared" si="428"/>
        <v>8741109.441180354</v>
      </c>
      <c r="BK259" s="66">
        <f t="shared" si="428"/>
        <v>8777290.8335221112</v>
      </c>
      <c r="BL259" s="66">
        <f t="shared" si="428"/>
        <v>8813540.2860951666</v>
      </c>
      <c r="BM259" s="66">
        <f t="shared" si="428"/>
        <v>8849809.8514015507</v>
      </c>
      <c r="BN259" s="66">
        <f t="shared" si="428"/>
        <v>8886024.5542968977</v>
      </c>
      <c r="BO259" s="66">
        <f t="shared" si="428"/>
        <v>8922068.3402094599</v>
      </c>
      <c r="BP259" s="66">
        <f t="shared" si="428"/>
        <v>8957763.3747634348</v>
      </c>
      <c r="BQ259" s="66">
        <f t="shared" si="428"/>
        <v>8992839.9749709722</v>
      </c>
      <c r="BR259" s="66">
        <f t="shared" si="428"/>
        <v>9026893.6128546763</v>
      </c>
      <c r="BS259" s="66">
        <f t="shared" ref="BS259:DB259" si="429">IF(BS$231&gt;=$E259,IF(BS150*$C$23&gt;MAX($C$22,(BT259*$C$34+BT260*$C$35)*EXP(-$C$12*$C$30)+(BT366*$C$34+BT367*$C$35)*EXP(-$C$14*$C$30)),BS$236,(BT259*$C$34+BT260*$C$35)*EXP(-$C$12*$C$30)+BS$234),"")</f>
        <v>9059324.5140038189</v>
      </c>
      <c r="BT259" s="66">
        <f t="shared" si="429"/>
        <v>9089254.5085775722</v>
      </c>
      <c r="BU259" s="66">
        <f t="shared" si="429"/>
        <v>9115415.2347585149</v>
      </c>
      <c r="BV259" s="66">
        <f t="shared" si="429"/>
        <v>9136001.9758300688</v>
      </c>
      <c r="BW259" s="66">
        <f t="shared" si="429"/>
        <v>9148488.9986858945</v>
      </c>
      <c r="BX259" s="66">
        <f t="shared" si="429"/>
        <v>9149406.1988986153</v>
      </c>
      <c r="BY259" s="66">
        <f t="shared" si="429"/>
        <v>9134084.3602347542</v>
      </c>
      <c r="BZ259" s="66">
        <f t="shared" si="429"/>
        <v>9096388.7684393879</v>
      </c>
      <c r="CA259" s="66">
        <f t="shared" si="429"/>
        <v>9028479.4740051888</v>
      </c>
      <c r="CB259" s="66">
        <f t="shared" si="429"/>
        <v>8920661.5766787846</v>
      </c>
      <c r="CC259" s="66">
        <f t="shared" si="429"/>
        <v>8761419.0871660486</v>
      </c>
      <c r="CD259" s="66">
        <f t="shared" si="429"/>
        <v>8537756.5249107778</v>
      </c>
      <c r="CE259" s="66">
        <f t="shared" si="429"/>
        <v>8235993.7941788677</v>
      </c>
      <c r="CF259" s="66">
        <f t="shared" si="429"/>
        <v>7843156.0653382149</v>
      </c>
      <c r="CG259" s="66">
        <f t="shared" si="429"/>
        <v>7349049.1258214507</v>
      </c>
      <c r="CH259" s="66">
        <f t="shared" si="429"/>
        <v>6748986.8033400988</v>
      </c>
      <c r="CI259" s="66">
        <f t="shared" si="429"/>
        <v>6046921.571702132</v>
      </c>
      <c r="CJ259" s="66">
        <f t="shared" si="429"/>
        <v>5258426.072690824</v>
      </c>
      <c r="CK259" s="66">
        <f t="shared" si="429"/>
        <v>4412632.3045659559</v>
      </c>
      <c r="CL259" s="66">
        <f t="shared" si="429"/>
        <v>3551977.7429519142</v>
      </c>
      <c r="CM259" s="66">
        <f t="shared" si="429"/>
        <v>2728633.5817173421</v>
      </c>
      <c r="CN259" s="66">
        <f t="shared" si="429"/>
        <v>1997040.9269643133</v>
      </c>
      <c r="CO259" s="66">
        <f t="shared" si="429"/>
        <v>1403221.8840554398</v>
      </c>
      <c r="CP259" s="66">
        <f t="shared" si="429"/>
        <v>973344.33897842234</v>
      </c>
      <c r="CQ259" s="66">
        <f t="shared" si="429"/>
        <v>705754.05610002251</v>
      </c>
      <c r="CR259" s="66">
        <f t="shared" si="429"/>
        <v>571092.92110528669</v>
      </c>
      <c r="CS259" s="66">
        <f t="shared" si="429"/>
        <v>522777.33763012791</v>
      </c>
      <c r="CT259" s="66">
        <f t="shared" si="429"/>
        <v>514679.04311806551</v>
      </c>
      <c r="CU259" s="66">
        <f t="shared" si="429"/>
        <v>516817.33174372267</v>
      </c>
      <c r="CV259" s="66">
        <f t="shared" si="429"/>
        <v>518964.50411607156</v>
      </c>
      <c r="CW259" s="66">
        <f t="shared" si="429"/>
        <v>521120.59714357927</v>
      </c>
      <c r="CX259" s="66">
        <f t="shared" si="429"/>
        <v>523285.64788805298</v>
      </c>
      <c r="CY259" s="66">
        <f t="shared" si="429"/>
        <v>525459.69356527703</v>
      </c>
      <c r="CZ259" s="66">
        <f t="shared" si="429"/>
        <v>527642.77154565277</v>
      </c>
      <c r="DA259" s="66">
        <f t="shared" si="429"/>
        <v>529834.91935484088</v>
      </c>
      <c r="DB259" s="66">
        <f t="shared" si="429"/>
        <v>532036.17467440618</v>
      </c>
      <c r="DC259" s="66">
        <f t="shared" si="386"/>
        <v>534246.57534246577</v>
      </c>
    </row>
    <row r="260" spans="2:107" ht="12" customHeight="1">
      <c r="B260" s="12"/>
      <c r="C260" s="12"/>
      <c r="D260" s="12"/>
      <c r="E260" s="65">
        <f t="shared" si="391"/>
        <v>22</v>
      </c>
      <c r="G260" s="66" t="str">
        <f t="shared" ref="G260:BR260" si="430">IF(G$231&gt;=$E260,IF(G151*$C$23&gt;MAX($C$22,(H260*$C$34+H261*$C$35)*EXP(-$C$12*$C$30)+(H367*$C$34+H368*$C$35)*EXP(-$C$14*$C$30)),G$236,(H260*$C$34+H261*$C$35)*EXP(-$C$12*$C$30)+G$234),"")</f>
        <v/>
      </c>
      <c r="H260" s="66" t="str">
        <f t="shared" si="430"/>
        <v/>
      </c>
      <c r="I260" s="66" t="str">
        <f t="shared" si="430"/>
        <v/>
      </c>
      <c r="J260" s="66" t="str">
        <f t="shared" si="430"/>
        <v/>
      </c>
      <c r="K260" s="66" t="str">
        <f t="shared" si="430"/>
        <v/>
      </c>
      <c r="L260" s="66" t="str">
        <f t="shared" si="430"/>
        <v/>
      </c>
      <c r="M260" s="66" t="str">
        <f t="shared" si="430"/>
        <v/>
      </c>
      <c r="N260" s="66" t="str">
        <f t="shared" si="430"/>
        <v/>
      </c>
      <c r="O260" s="66" t="str">
        <f t="shared" si="430"/>
        <v/>
      </c>
      <c r="P260" s="66" t="str">
        <f t="shared" si="430"/>
        <v/>
      </c>
      <c r="Q260" s="66" t="str">
        <f t="shared" si="430"/>
        <v/>
      </c>
      <c r="R260" s="66" t="str">
        <f t="shared" si="430"/>
        <v/>
      </c>
      <c r="S260" s="66" t="str">
        <f t="shared" si="430"/>
        <v/>
      </c>
      <c r="T260" s="66" t="str">
        <f t="shared" si="430"/>
        <v/>
      </c>
      <c r="U260" s="66" t="str">
        <f t="shared" si="430"/>
        <v/>
      </c>
      <c r="V260" s="66" t="str">
        <f t="shared" si="430"/>
        <v/>
      </c>
      <c r="W260" s="66" t="str">
        <f t="shared" si="430"/>
        <v/>
      </c>
      <c r="X260" s="66" t="str">
        <f t="shared" si="430"/>
        <v/>
      </c>
      <c r="Y260" s="66" t="str">
        <f t="shared" si="430"/>
        <v/>
      </c>
      <c r="Z260" s="66" t="str">
        <f t="shared" si="430"/>
        <v/>
      </c>
      <c r="AA260" s="66" t="str">
        <f t="shared" si="430"/>
        <v/>
      </c>
      <c r="AB260" s="66" t="str">
        <f t="shared" si="430"/>
        <v/>
      </c>
      <c r="AC260" s="66">
        <f t="shared" si="430"/>
        <v>8517657.0498423968</v>
      </c>
      <c r="AD260" s="66">
        <f t="shared" si="430"/>
        <v>8553044.5586798135</v>
      </c>
      <c r="AE260" s="66">
        <f t="shared" si="430"/>
        <v>8588579.0886725001</v>
      </c>
      <c r="AF260" s="66">
        <f t="shared" si="430"/>
        <v>8624261.2506352309</v>
      </c>
      <c r="AG260" s="66">
        <f t="shared" si="430"/>
        <v>8660091.657920314</v>
      </c>
      <c r="AH260" s="66">
        <f t="shared" si="430"/>
        <v>8696070.9264280144</v>
      </c>
      <c r="AI260" s="66">
        <f t="shared" si="430"/>
        <v>8732199.6746169142</v>
      </c>
      <c r="AJ260" s="66">
        <f t="shared" si="430"/>
        <v>8768478.5235141348</v>
      </c>
      <c r="AK260" s="66">
        <f t="shared" si="430"/>
        <v>8804908.0967253037</v>
      </c>
      <c r="AL260" s="66">
        <f t="shared" si="430"/>
        <v>8841489.0204439927</v>
      </c>
      <c r="AM260" s="66">
        <f t="shared" si="430"/>
        <v>8878221.923460234</v>
      </c>
      <c r="AN260" s="66">
        <f t="shared" si="430"/>
        <v>8915107.4371673167</v>
      </c>
      <c r="AO260" s="66">
        <f t="shared" si="430"/>
        <v>8952146.1955656037</v>
      </c>
      <c r="AP260" s="66">
        <f t="shared" si="430"/>
        <v>8989338.8352610022</v>
      </c>
      <c r="AQ260" s="66">
        <f t="shared" si="430"/>
        <v>9026685.9954541288</v>
      </c>
      <c r="AR260" s="66">
        <f t="shared" si="430"/>
        <v>9064188.3179131057</v>
      </c>
      <c r="AS260" s="66">
        <f t="shared" si="430"/>
        <v>9101846.4469179381</v>
      </c>
      <c r="AT260" s="66">
        <f t="shared" si="430"/>
        <v>9139661.0291555002</v>
      </c>
      <c r="AU260" s="66">
        <f t="shared" si="430"/>
        <v>9177632.7135291491</v>
      </c>
      <c r="AV260" s="66">
        <f t="shared" si="430"/>
        <v>9215762.1508210953</v>
      </c>
      <c r="AW260" s="66">
        <f t="shared" si="430"/>
        <v>9254049.9931020178</v>
      </c>
      <c r="AX260" s="66">
        <f t="shared" si="430"/>
        <v>9292496.8927080911</v>
      </c>
      <c r="AY260" s="66">
        <f t="shared" si="430"/>
        <v>9331103.5004807338</v>
      </c>
      <c r="AZ260" s="66">
        <f t="shared" si="430"/>
        <v>9369870.4627547301</v>
      </c>
      <c r="BA260" s="66">
        <f t="shared" si="430"/>
        <v>9408798.4162306134</v>
      </c>
      <c r="BB260" s="66">
        <f t="shared" si="430"/>
        <v>9447887.9792864025</v>
      </c>
      <c r="BC260" s="66">
        <f t="shared" si="430"/>
        <v>9487139.7373251263</v>
      </c>
      <c r="BD260" s="66">
        <f t="shared" si="430"/>
        <v>9526554.2181814164</v>
      </c>
      <c r="BE260" s="66">
        <f t="shared" si="430"/>
        <v>8561977.2450743355</v>
      </c>
      <c r="BF260" s="66">
        <f t="shared" si="430"/>
        <v>8597546.4255147874</v>
      </c>
      <c r="BG260" s="66">
        <f t="shared" si="430"/>
        <v>8633261.6703767814</v>
      </c>
      <c r="BH260" s="66">
        <f t="shared" si="430"/>
        <v>8669122.425153302</v>
      </c>
      <c r="BI260" s="66">
        <f t="shared" si="430"/>
        <v>8705127.367149232</v>
      </c>
      <c r="BJ260" s="66">
        <f t="shared" si="430"/>
        <v>8741273.9140237607</v>
      </c>
      <c r="BK260" s="66">
        <f t="shared" si="430"/>
        <v>8777557.4315879513</v>
      </c>
      <c r="BL260" s="66">
        <f t="shared" si="430"/>
        <v>8813969.9661243819</v>
      </c>
      <c r="BM260" s="66">
        <f t="shared" si="430"/>
        <v>8850498.2317076754</v>
      </c>
      <c r="BN260" s="66">
        <f t="shared" si="430"/>
        <v>8887120.4415951446</v>
      </c>
      <c r="BO260" s="66">
        <f t="shared" si="430"/>
        <v>8923801.3651852179</v>
      </c>
      <c r="BP260" s="66">
        <f t="shared" si="430"/>
        <v>8960484.692992894</v>
      </c>
      <c r="BQ260" s="66">
        <f t="shared" si="430"/>
        <v>8997081.3706083801</v>
      </c>
      <c r="BR260" s="66">
        <f t="shared" si="430"/>
        <v>9033451.9840474091</v>
      </c>
      <c r="BS260" s="66">
        <f t="shared" ref="BS260:DB260" si="431">IF(BS$231&gt;=$E260,IF(BS151*$C$23&gt;MAX($C$22,(BT260*$C$34+BT261*$C$35)*EXP(-$C$12*$C$30)+(BT367*$C$34+BT368*$C$35)*EXP(-$C$14*$C$30)),BS$236,(BT260*$C$34+BT261*$C$35)*EXP(-$C$12*$C$30)+BS$234),"")</f>
        <v>9069380.5103615895</v>
      </c>
      <c r="BT260" s="66">
        <f t="shared" si="431"/>
        <v>9104535.7690176126</v>
      </c>
      <c r="BU260" s="66">
        <f t="shared" si="431"/>
        <v>9138415.7353289984</v>
      </c>
      <c r="BV260" s="66">
        <f t="shared" si="431"/>
        <v>9170268.5893406719</v>
      </c>
      <c r="BW260" s="66">
        <f t="shared" si="431"/>
        <v>9198983.1753077209</v>
      </c>
      <c r="BX260" s="66">
        <f t="shared" si="431"/>
        <v>9222940.8369761501</v>
      </c>
      <c r="BY260" s="66">
        <f t="shared" si="431"/>
        <v>9239821.0604433659</v>
      </c>
      <c r="BZ260" s="66">
        <f t="shared" si="431"/>
        <v>9246356.0778311267</v>
      </c>
      <c r="CA260" s="66">
        <f t="shared" si="431"/>
        <v>9238036.1033037119</v>
      </c>
      <c r="CB260" s="66">
        <f t="shared" si="431"/>
        <v>9208779.1714476813</v>
      </c>
      <c r="CC260" s="66">
        <f t="shared" si="431"/>
        <v>9150599.8170956466</v>
      </c>
      <c r="CD260" s="66">
        <f t="shared" si="431"/>
        <v>9053340.8536324762</v>
      </c>
      <c r="CE260" s="66">
        <f t="shared" si="431"/>
        <v>8904572.4213571157</v>
      </c>
      <c r="CF260" s="66">
        <f t="shared" si="431"/>
        <v>8689808.7956320345</v>
      </c>
      <c r="CG260" s="66">
        <f t="shared" si="431"/>
        <v>8393236.2163128126</v>
      </c>
      <c r="CH260" s="66">
        <f t="shared" si="431"/>
        <v>7999164.6470803311</v>
      </c>
      <c r="CI260" s="66">
        <f t="shared" si="431"/>
        <v>7494381.5213965373</v>
      </c>
      <c r="CJ260" s="66">
        <f t="shared" si="431"/>
        <v>6871454.6146640033</v>
      </c>
      <c r="CK260" s="66">
        <f t="shared" si="431"/>
        <v>6132762.2557791099</v>
      </c>
      <c r="CL260" s="66">
        <f t="shared" si="431"/>
        <v>5294603.2597757094</v>
      </c>
      <c r="CM260" s="66">
        <f t="shared" si="431"/>
        <v>4390200.899927251</v>
      </c>
      <c r="CN260" s="66">
        <f t="shared" si="431"/>
        <v>3469925.8122121375</v>
      </c>
      <c r="CO260" s="66">
        <f t="shared" si="431"/>
        <v>2596939.5017583291</v>
      </c>
      <c r="CP260" s="66">
        <f t="shared" si="431"/>
        <v>1837150.6623752848</v>
      </c>
      <c r="CQ260" s="66">
        <f t="shared" si="431"/>
        <v>1244279.0006596278</v>
      </c>
      <c r="CR260" s="66">
        <f t="shared" si="431"/>
        <v>843876.76199295581</v>
      </c>
      <c r="CS260" s="66">
        <f t="shared" si="431"/>
        <v>623268.70539469121</v>
      </c>
      <c r="CT260" s="66">
        <f t="shared" si="431"/>
        <v>535040.15845862997</v>
      </c>
      <c r="CU260" s="66">
        <f t="shared" si="431"/>
        <v>516817.33174372267</v>
      </c>
      <c r="CV260" s="66">
        <f t="shared" si="431"/>
        <v>518964.50411607156</v>
      </c>
      <c r="CW260" s="66">
        <f t="shared" si="431"/>
        <v>521120.59714357927</v>
      </c>
      <c r="CX260" s="66">
        <f t="shared" si="431"/>
        <v>523285.64788805298</v>
      </c>
      <c r="CY260" s="66">
        <f t="shared" si="431"/>
        <v>525459.69356527703</v>
      </c>
      <c r="CZ260" s="66">
        <f t="shared" si="431"/>
        <v>527642.77154565277</v>
      </c>
      <c r="DA260" s="66">
        <f t="shared" si="431"/>
        <v>529834.91935484088</v>
      </c>
      <c r="DB260" s="66">
        <f t="shared" si="431"/>
        <v>532036.17467440618</v>
      </c>
      <c r="DC260" s="66">
        <f t="shared" si="386"/>
        <v>534246.57534246577</v>
      </c>
    </row>
    <row r="261" spans="2:107" ht="12" customHeight="1">
      <c r="B261" s="12"/>
      <c r="C261" s="12"/>
      <c r="D261" s="12"/>
      <c r="E261" s="65">
        <f t="shared" si="391"/>
        <v>23</v>
      </c>
      <c r="G261" s="66" t="str">
        <f t="shared" ref="G261:BR261" si="432">IF(G$231&gt;=$E261,IF(G152*$C$23&gt;MAX($C$22,(H261*$C$34+H262*$C$35)*EXP(-$C$12*$C$30)+(H368*$C$34+H369*$C$35)*EXP(-$C$14*$C$30)),G$236,(H261*$C$34+H262*$C$35)*EXP(-$C$12*$C$30)+G$234),"")</f>
        <v/>
      </c>
      <c r="H261" s="66" t="str">
        <f t="shared" si="432"/>
        <v/>
      </c>
      <c r="I261" s="66" t="str">
        <f t="shared" si="432"/>
        <v/>
      </c>
      <c r="J261" s="66" t="str">
        <f t="shared" si="432"/>
        <v/>
      </c>
      <c r="K261" s="66" t="str">
        <f t="shared" si="432"/>
        <v/>
      </c>
      <c r="L261" s="66" t="str">
        <f t="shared" si="432"/>
        <v/>
      </c>
      <c r="M261" s="66" t="str">
        <f t="shared" si="432"/>
        <v/>
      </c>
      <c r="N261" s="66" t="str">
        <f t="shared" si="432"/>
        <v/>
      </c>
      <c r="O261" s="66" t="str">
        <f t="shared" si="432"/>
        <v/>
      </c>
      <c r="P261" s="66" t="str">
        <f t="shared" si="432"/>
        <v/>
      </c>
      <c r="Q261" s="66" t="str">
        <f t="shared" si="432"/>
        <v/>
      </c>
      <c r="R261" s="66" t="str">
        <f t="shared" si="432"/>
        <v/>
      </c>
      <c r="S261" s="66" t="str">
        <f t="shared" si="432"/>
        <v/>
      </c>
      <c r="T261" s="66" t="str">
        <f t="shared" si="432"/>
        <v/>
      </c>
      <c r="U261" s="66" t="str">
        <f t="shared" si="432"/>
        <v/>
      </c>
      <c r="V261" s="66" t="str">
        <f t="shared" si="432"/>
        <v/>
      </c>
      <c r="W261" s="66" t="str">
        <f t="shared" si="432"/>
        <v/>
      </c>
      <c r="X261" s="66" t="str">
        <f t="shared" si="432"/>
        <v/>
      </c>
      <c r="Y261" s="66" t="str">
        <f t="shared" si="432"/>
        <v/>
      </c>
      <c r="Z261" s="66" t="str">
        <f t="shared" si="432"/>
        <v/>
      </c>
      <c r="AA261" s="66" t="str">
        <f t="shared" si="432"/>
        <v/>
      </c>
      <c r="AB261" s="66" t="str">
        <f t="shared" si="432"/>
        <v/>
      </c>
      <c r="AC261" s="66" t="str">
        <f t="shared" si="432"/>
        <v/>
      </c>
      <c r="AD261" s="66">
        <f t="shared" si="432"/>
        <v>8553044.5586804003</v>
      </c>
      <c r="AE261" s="66">
        <f t="shared" si="432"/>
        <v>8588579.0886735693</v>
      </c>
      <c r="AF261" s="66">
        <f t="shared" si="432"/>
        <v>8624261.2506371681</v>
      </c>
      <c r="AG261" s="66">
        <f t="shared" si="432"/>
        <v>8660091.6579238232</v>
      </c>
      <c r="AH261" s="66">
        <f t="shared" si="432"/>
        <v>8696070.9264343604</v>
      </c>
      <c r="AI261" s="66">
        <f t="shared" si="432"/>
        <v>8732199.6746283639</v>
      </c>
      <c r="AJ261" s="66">
        <f t="shared" si="432"/>
        <v>8768478.523534758</v>
      </c>
      <c r="AK261" s="66">
        <f t="shared" si="432"/>
        <v>8804908.0967623796</v>
      </c>
      <c r="AL261" s="66">
        <f t="shared" si="432"/>
        <v>8841489.020510532</v>
      </c>
      <c r="AM261" s="66">
        <f t="shared" si="432"/>
        <v>8878221.9235794172</v>
      </c>
      <c r="AN261" s="66">
        <f t="shared" si="432"/>
        <v>8915107.4373803921</v>
      </c>
      <c r="AO261" s="66">
        <f t="shared" si="432"/>
        <v>8952146.195945777</v>
      </c>
      <c r="AP261" s="66">
        <f t="shared" si="432"/>
        <v>8989338.8359379284</v>
      </c>
      <c r="AQ261" s="66">
        <f t="shared" si="432"/>
        <v>9026685.9966568779</v>
      </c>
      <c r="AR261" s="66">
        <f t="shared" si="432"/>
        <v>9064188.3200454395</v>
      </c>
      <c r="AS261" s="66">
        <f t="shared" si="432"/>
        <v>9101846.4506897479</v>
      </c>
      <c r="AT261" s="66">
        <f t="shared" si="432"/>
        <v>9139661.0358116776</v>
      </c>
      <c r="AU261" s="66">
        <f t="shared" si="432"/>
        <v>9177632.7252468802</v>
      </c>
      <c r="AV261" s="66">
        <f t="shared" si="432"/>
        <v>9215762.1713974513</v>
      </c>
      <c r="AW261" s="66">
        <f t="shared" si="432"/>
        <v>9254050.0291399155</v>
      </c>
      <c r="AX261" s="66">
        <f t="shared" si="432"/>
        <v>9292496.9556549825</v>
      </c>
      <c r="AY261" s="66">
        <f t="shared" si="432"/>
        <v>9331103.6101205535</v>
      </c>
      <c r="AZ261" s="66">
        <f t="shared" si="432"/>
        <v>9369870.6531667355</v>
      </c>
      <c r="BA261" s="66">
        <f t="shared" si="432"/>
        <v>9408798.7459179815</v>
      </c>
      <c r="BB261" s="66">
        <f t="shared" si="432"/>
        <v>9447888.5483216699</v>
      </c>
      <c r="BC261" s="66">
        <f t="shared" si="432"/>
        <v>9487140.7162483614</v>
      </c>
      <c r="BD261" s="66">
        <f t="shared" si="432"/>
        <v>9526555.8964859825</v>
      </c>
      <c r="BE261" s="66">
        <f t="shared" si="432"/>
        <v>8561980.1121678818</v>
      </c>
      <c r="BF261" s="66">
        <f t="shared" si="432"/>
        <v>8597551.3052241541</v>
      </c>
      <c r="BG261" s="66">
        <f t="shared" si="432"/>
        <v>8633269.9432151541</v>
      </c>
      <c r="BH261" s="66">
        <f t="shared" si="432"/>
        <v>8669136.3935351968</v>
      </c>
      <c r="BI261" s="66">
        <f t="shared" si="432"/>
        <v>8705150.8518837932</v>
      </c>
      <c r="BJ261" s="66">
        <f t="shared" si="432"/>
        <v>8741313.2223206554</v>
      </c>
      <c r="BK261" s="66">
        <f t="shared" si="432"/>
        <v>8777622.9172533397</v>
      </c>
      <c r="BL261" s="66">
        <f t="shared" si="432"/>
        <v>8814078.5258846711</v>
      </c>
      <c r="BM261" s="66">
        <f t="shared" si="432"/>
        <v>8850677.2680807002</v>
      </c>
      <c r="BN261" s="66">
        <f t="shared" si="432"/>
        <v>8887414.1008581966</v>
      </c>
      <c r="BO261" s="66">
        <f t="shared" si="432"/>
        <v>8924280.267123159</v>
      </c>
      <c r="BP261" s="66">
        <f t="shared" si="432"/>
        <v>8961260.9568899516</v>
      </c>
      <c r="BQ261" s="66">
        <f t="shared" si="432"/>
        <v>8998331.5699957609</v>
      </c>
      <c r="BR261" s="66">
        <f t="shared" si="432"/>
        <v>9035451.7987022009</v>
      </c>
      <c r="BS261" s="66">
        <f t="shared" ref="BS261:DB261" si="433">IF(BS$231&gt;=$E261,IF(BS152*$C$23&gt;MAX($C$22,(BT261*$C$34+BT262*$C$35)*EXP(-$C$12*$C$30)+(BT368*$C$34+BT369*$C$35)*EXP(-$C$14*$C$30)),BS$236,(BT261*$C$34+BT262*$C$35)*EXP(-$C$12*$C$30)+BS$234),"")</f>
        <v>9072556.3519175872</v>
      </c>
      <c r="BT261" s="66">
        <f t="shared" si="433"/>
        <v>9109540.5740586892</v>
      </c>
      <c r="BU261" s="66">
        <f t="shared" si="433"/>
        <v>9146238.41759816</v>
      </c>
      <c r="BV261" s="66">
        <f t="shared" si="433"/>
        <v>9182389.1561203673</v>
      </c>
      <c r="BW261" s="66">
        <f t="shared" si="433"/>
        <v>9217587.8381580058</v>
      </c>
      <c r="BX261" s="66">
        <f t="shared" si="433"/>
        <v>9251212.7941546887</v>
      </c>
      <c r="BY261" s="66">
        <f t="shared" si="433"/>
        <v>9282321.6371591892</v>
      </c>
      <c r="BZ261" s="66">
        <f t="shared" si="433"/>
        <v>9309505.4527596384</v>
      </c>
      <c r="CA261" s="66">
        <f t="shared" si="433"/>
        <v>9330689.8870936688</v>
      </c>
      <c r="CB261" s="66">
        <f t="shared" si="433"/>
        <v>9342872.734510649</v>
      </c>
      <c r="CC261" s="66">
        <f t="shared" si="433"/>
        <v>9341792.1948463917</v>
      </c>
      <c r="CD261" s="66">
        <f t="shared" si="433"/>
        <v>9321530.8276338018</v>
      </c>
      <c r="CE261" s="66">
        <f t="shared" si="433"/>
        <v>9274080.7720146403</v>
      </c>
      <c r="CF261" s="66">
        <f t="shared" si="433"/>
        <v>9188929.752612561</v>
      </c>
      <c r="CG261" s="66">
        <f t="shared" si="433"/>
        <v>9052777.5757637266</v>
      </c>
      <c r="CH261" s="66">
        <f t="shared" si="433"/>
        <v>8849558.6653805263</v>
      </c>
      <c r="CI261" s="66">
        <f t="shared" si="433"/>
        <v>8561019.5440361947</v>
      </c>
      <c r="CJ261" s="66">
        <f t="shared" si="433"/>
        <v>8168159.4136162605</v>
      </c>
      <c r="CK261" s="66">
        <f t="shared" si="433"/>
        <v>7653845.5937181907</v>
      </c>
      <c r="CL261" s="66">
        <f t="shared" si="433"/>
        <v>7006798.5997193297</v>
      </c>
      <c r="CM261" s="66">
        <f t="shared" si="433"/>
        <v>6226822.5755241513</v>
      </c>
      <c r="CN261" s="66">
        <f t="shared" si="433"/>
        <v>5330566.5122880731</v>
      </c>
      <c r="CO261" s="66">
        <f t="shared" si="433"/>
        <v>4356248.4202614641</v>
      </c>
      <c r="CP261" s="66">
        <f t="shared" si="433"/>
        <v>3364850.8280502297</v>
      </c>
      <c r="CQ261" s="66">
        <f t="shared" si="433"/>
        <v>2434801.4371425048</v>
      </c>
      <c r="CR261" s="66">
        <f t="shared" si="433"/>
        <v>1647938.0189939628</v>
      </c>
      <c r="CS261" s="66">
        <f t="shared" si="433"/>
        <v>1067583.2323453475</v>
      </c>
      <c r="CT261" s="66">
        <f t="shared" si="433"/>
        <v>715090.23702708597</v>
      </c>
      <c r="CU261" s="66">
        <f t="shared" si="433"/>
        <v>557351.71901787224</v>
      </c>
      <c r="CV261" s="66">
        <f t="shared" si="433"/>
        <v>518964.50411607156</v>
      </c>
      <c r="CW261" s="66">
        <f t="shared" si="433"/>
        <v>521120.59714357927</v>
      </c>
      <c r="CX261" s="66">
        <f t="shared" si="433"/>
        <v>523285.64788805298</v>
      </c>
      <c r="CY261" s="66">
        <f t="shared" si="433"/>
        <v>525459.69356527703</v>
      </c>
      <c r="CZ261" s="66">
        <f t="shared" si="433"/>
        <v>527642.77154565277</v>
      </c>
      <c r="DA261" s="66">
        <f t="shared" si="433"/>
        <v>529834.91935484088</v>
      </c>
      <c r="DB261" s="66">
        <f t="shared" si="433"/>
        <v>532036.17467440618</v>
      </c>
      <c r="DC261" s="66">
        <f t="shared" si="386"/>
        <v>534246.57534246577</v>
      </c>
    </row>
    <row r="262" spans="2:107" ht="12" customHeight="1">
      <c r="B262" s="12"/>
      <c r="C262" s="12"/>
      <c r="D262" s="12"/>
      <c r="E262" s="65">
        <f t="shared" si="391"/>
        <v>24</v>
      </c>
      <c r="G262" s="66" t="str">
        <f t="shared" ref="G262:BR262" si="434">IF(G$231&gt;=$E262,IF(G153*$C$23&gt;MAX($C$22,(H262*$C$34+H263*$C$35)*EXP(-$C$12*$C$30)+(H369*$C$34+H370*$C$35)*EXP(-$C$14*$C$30)),G$236,(H262*$C$34+H263*$C$35)*EXP(-$C$12*$C$30)+G$234),"")</f>
        <v/>
      </c>
      <c r="H262" s="66" t="str">
        <f t="shared" si="434"/>
        <v/>
      </c>
      <c r="I262" s="66" t="str">
        <f t="shared" si="434"/>
        <v/>
      </c>
      <c r="J262" s="66" t="str">
        <f t="shared" si="434"/>
        <v/>
      </c>
      <c r="K262" s="66" t="str">
        <f t="shared" si="434"/>
        <v/>
      </c>
      <c r="L262" s="66" t="str">
        <f t="shared" si="434"/>
        <v/>
      </c>
      <c r="M262" s="66" t="str">
        <f t="shared" si="434"/>
        <v/>
      </c>
      <c r="N262" s="66" t="str">
        <f t="shared" si="434"/>
        <v/>
      </c>
      <c r="O262" s="66" t="str">
        <f t="shared" si="434"/>
        <v/>
      </c>
      <c r="P262" s="66" t="str">
        <f t="shared" si="434"/>
        <v/>
      </c>
      <c r="Q262" s="66" t="str">
        <f t="shared" si="434"/>
        <v/>
      </c>
      <c r="R262" s="66" t="str">
        <f t="shared" si="434"/>
        <v/>
      </c>
      <c r="S262" s="66" t="str">
        <f t="shared" si="434"/>
        <v/>
      </c>
      <c r="T262" s="66" t="str">
        <f t="shared" si="434"/>
        <v/>
      </c>
      <c r="U262" s="66" t="str">
        <f t="shared" si="434"/>
        <v/>
      </c>
      <c r="V262" s="66" t="str">
        <f t="shared" si="434"/>
        <v/>
      </c>
      <c r="W262" s="66" t="str">
        <f t="shared" si="434"/>
        <v/>
      </c>
      <c r="X262" s="66" t="str">
        <f t="shared" si="434"/>
        <v/>
      </c>
      <c r="Y262" s="66" t="str">
        <f t="shared" si="434"/>
        <v/>
      </c>
      <c r="Z262" s="66" t="str">
        <f t="shared" si="434"/>
        <v/>
      </c>
      <c r="AA262" s="66" t="str">
        <f t="shared" si="434"/>
        <v/>
      </c>
      <c r="AB262" s="66" t="str">
        <f t="shared" si="434"/>
        <v/>
      </c>
      <c r="AC262" s="66" t="str">
        <f t="shared" si="434"/>
        <v/>
      </c>
      <c r="AD262" s="66" t="str">
        <f t="shared" si="434"/>
        <v/>
      </c>
      <c r="AE262" s="66">
        <f t="shared" si="434"/>
        <v>8588579.0886736885</v>
      </c>
      <c r="AF262" s="66">
        <f t="shared" si="434"/>
        <v>8624261.2506373897</v>
      </c>
      <c r="AG262" s="66">
        <f t="shared" si="434"/>
        <v>8660091.657924233</v>
      </c>
      <c r="AH262" s="66">
        <f t="shared" si="434"/>
        <v>8696070.926435113</v>
      </c>
      <c r="AI262" s="66">
        <f t="shared" si="434"/>
        <v>8732199.674629746</v>
      </c>
      <c r="AJ262" s="66">
        <f t="shared" si="434"/>
        <v>8768478.5235372875</v>
      </c>
      <c r="AK262" s="66">
        <f t="shared" si="434"/>
        <v>8804908.0967670046</v>
      </c>
      <c r="AL262" s="66">
        <f t="shared" si="434"/>
        <v>8841489.0205189679</v>
      </c>
      <c r="AM262" s="66">
        <f t="shared" si="434"/>
        <v>8878221.9235947765</v>
      </c>
      <c r="AN262" s="66">
        <f t="shared" si="434"/>
        <v>8915107.4374083038</v>
      </c>
      <c r="AO262" s="66">
        <f t="shared" si="434"/>
        <v>8952146.1959964242</v>
      </c>
      <c r="AP262" s="66">
        <f t="shared" si="434"/>
        <v>8989338.8360296637</v>
      </c>
      <c r="AQ262" s="66">
        <f t="shared" si="434"/>
        <v>9026685.9968227372</v>
      </c>
      <c r="AR262" s="66">
        <f t="shared" si="434"/>
        <v>9064188.3203447424</v>
      </c>
      <c r="AS262" s="66">
        <f t="shared" si="434"/>
        <v>9101846.4512287974</v>
      </c>
      <c r="AT262" s="66">
        <f t="shared" si="434"/>
        <v>9139661.0367805585</v>
      </c>
      <c r="AU262" s="66">
        <f t="shared" si="434"/>
        <v>9177632.7269847095</v>
      </c>
      <c r="AV262" s="66">
        <f t="shared" si="434"/>
        <v>9215762.1745077632</v>
      </c>
      <c r="AW262" s="66">
        <f t="shared" si="434"/>
        <v>9254050.034694206</v>
      </c>
      <c r="AX262" s="66">
        <f t="shared" si="434"/>
        <v>9292496.9655506127</v>
      </c>
      <c r="AY262" s="66">
        <f t="shared" si="434"/>
        <v>9331103.6277083512</v>
      </c>
      <c r="AZ262" s="66">
        <f t="shared" si="434"/>
        <v>9369870.6843479015</v>
      </c>
      <c r="BA262" s="66">
        <f t="shared" si="434"/>
        <v>9408798.8010550495</v>
      </c>
      <c r="BB262" s="66">
        <f t="shared" si="434"/>
        <v>9447888.6455562152</v>
      </c>
      <c r="BC262" s="66">
        <f t="shared" si="434"/>
        <v>9487140.8872401863</v>
      </c>
      <c r="BD262" s="66">
        <f t="shared" si="434"/>
        <v>9526556.1963037234</v>
      </c>
      <c r="BE262" s="66">
        <f t="shared" si="434"/>
        <v>8561980.6362660397</v>
      </c>
      <c r="BF262" s="66">
        <f t="shared" si="434"/>
        <v>8597552.2184619829</v>
      </c>
      <c r="BG262" s="66">
        <f t="shared" si="434"/>
        <v>8633271.5292397272</v>
      </c>
      <c r="BH262" s="66">
        <f t="shared" si="434"/>
        <v>8669139.1384276804</v>
      </c>
      <c r="BI262" s="66">
        <f t="shared" si="434"/>
        <v>8705155.5851428863</v>
      </c>
      <c r="BJ262" s="66">
        <f t="shared" si="434"/>
        <v>8741321.3532438707</v>
      </c>
      <c r="BK262" s="66">
        <f t="shared" si="434"/>
        <v>8777636.8290669154</v>
      </c>
      <c r="BL262" s="66">
        <f t="shared" si="434"/>
        <v>8814102.2290094979</v>
      </c>
      <c r="BM262" s="66">
        <f t="shared" si="434"/>
        <v>8850717.476079246</v>
      </c>
      <c r="BN262" s="66">
        <f t="shared" si="434"/>
        <v>8887481.9905779958</v>
      </c>
      <c r="BO262" s="66">
        <f t="shared" si="434"/>
        <v>8924394.3372391835</v>
      </c>
      <c r="BP262" s="66">
        <f t="shared" si="434"/>
        <v>8961451.6340340469</v>
      </c>
      <c r="BQ262" s="66">
        <f t="shared" si="434"/>
        <v>8998648.568210667</v>
      </c>
      <c r="BR262" s="66">
        <f t="shared" si="434"/>
        <v>9035975.7702687997</v>
      </c>
      <c r="BS262" s="66">
        <f t="shared" ref="BS262:DB262" si="435">IF(BS$231&gt;=$E262,IF(BS153*$C$23&gt;MAX($C$22,(BT262*$C$34+BT263*$C$35)*EXP(-$C$12*$C$30)+(BT369*$C$34+BT370*$C$35)*EXP(-$C$14*$C$30)),BS$236,(BT262*$C$34+BT263*$C$35)*EXP(-$C$12*$C$30)+BS$234),"")</f>
        <v>9073417.1475563291</v>
      </c>
      <c r="BT262" s="66">
        <f t="shared" si="435"/>
        <v>9110945.5482994709</v>
      </c>
      <c r="BU262" s="66">
        <f t="shared" si="435"/>
        <v>9148515.774804337</v>
      </c>
      <c r="BV262" s="66">
        <f t="shared" si="435"/>
        <v>9186053.4374471214</v>
      </c>
      <c r="BW262" s="66">
        <f t="shared" si="435"/>
        <v>9223437.3688531015</v>
      </c>
      <c r="BX262" s="66">
        <f t="shared" si="435"/>
        <v>9260472.2158079855</v>
      </c>
      <c r="BY262" s="66">
        <f t="shared" si="435"/>
        <v>9296846.3052175101</v>
      </c>
      <c r="BZ262" s="66">
        <f t="shared" si="435"/>
        <v>9332067.8688442092</v>
      </c>
      <c r="CA262" s="66">
        <f t="shared" si="435"/>
        <v>9365370.2068977579</v>
      </c>
      <c r="CB262" s="66">
        <f t="shared" si="435"/>
        <v>9395573.5291624647</v>
      </c>
      <c r="CC262" s="66">
        <f t="shared" si="435"/>
        <v>9420888.5009799022</v>
      </c>
      <c r="CD262" s="66">
        <f t="shared" si="435"/>
        <v>9438644.9482578561</v>
      </c>
      <c r="CE262" s="66">
        <f t="shared" si="435"/>
        <v>9444930.6074958034</v>
      </c>
      <c r="CF262" s="66">
        <f t="shared" si="435"/>
        <v>9434132.3415680695</v>
      </c>
      <c r="CG262" s="66">
        <f t="shared" si="435"/>
        <v>9398390.5239654556</v>
      </c>
      <c r="CH262" s="66">
        <f t="shared" si="435"/>
        <v>9327012.5044108517</v>
      </c>
      <c r="CI262" s="66">
        <f t="shared" si="435"/>
        <v>9205950.0757191274</v>
      </c>
      <c r="CJ262" s="66">
        <f t="shared" si="435"/>
        <v>9017533.6834996603</v>
      </c>
      <c r="CK262" s="66">
        <f t="shared" si="435"/>
        <v>8740770.5303065982</v>
      </c>
      <c r="CL262" s="66">
        <f t="shared" si="435"/>
        <v>8352635.8338569198</v>
      </c>
      <c r="CM262" s="66">
        <f t="shared" si="435"/>
        <v>7830867.1208697688</v>
      </c>
      <c r="CN262" s="66">
        <f t="shared" si="435"/>
        <v>7158716.2238715664</v>
      </c>
      <c r="CO262" s="66">
        <f t="shared" si="435"/>
        <v>6331776.8908370705</v>
      </c>
      <c r="CP262" s="66">
        <f t="shared" si="435"/>
        <v>5366214.9224368036</v>
      </c>
      <c r="CQ262" s="66">
        <f t="shared" si="435"/>
        <v>4306374.599054765</v>
      </c>
      <c r="CR262" s="66">
        <f t="shared" si="435"/>
        <v>3227979.0822920646</v>
      </c>
      <c r="CS262" s="66">
        <f t="shared" si="435"/>
        <v>2231732.0107943318</v>
      </c>
      <c r="CT262" s="66">
        <f t="shared" si="435"/>
        <v>1422714.2273914253</v>
      </c>
      <c r="CU262" s="66">
        <f t="shared" si="435"/>
        <v>875964.24168890982</v>
      </c>
      <c r="CV262" s="66">
        <f t="shared" si="435"/>
        <v>599659.32481763675</v>
      </c>
      <c r="CW262" s="66">
        <f t="shared" si="435"/>
        <v>521120.59714357927</v>
      </c>
      <c r="CX262" s="66">
        <f t="shared" si="435"/>
        <v>523285.64788805298</v>
      </c>
      <c r="CY262" s="66">
        <f t="shared" si="435"/>
        <v>525459.69356527703</v>
      </c>
      <c r="CZ262" s="66">
        <f t="shared" si="435"/>
        <v>527642.77154565277</v>
      </c>
      <c r="DA262" s="66">
        <f t="shared" si="435"/>
        <v>529834.91935484088</v>
      </c>
      <c r="DB262" s="66">
        <f t="shared" si="435"/>
        <v>532036.17467440618</v>
      </c>
      <c r="DC262" s="66">
        <f t="shared" si="386"/>
        <v>534246.57534246577</v>
      </c>
    </row>
    <row r="263" spans="2:107" ht="12" customHeight="1">
      <c r="B263" s="12"/>
      <c r="C263" s="12"/>
      <c r="D263" s="12"/>
      <c r="E263" s="65">
        <f t="shared" si="391"/>
        <v>25</v>
      </c>
      <c r="G263" s="66" t="str">
        <f t="shared" ref="G263:BR263" si="436">IF(G$231&gt;=$E263,IF(G154*$C$23&gt;MAX($C$22,(H263*$C$34+H264*$C$35)*EXP(-$C$12*$C$30)+(H370*$C$34+H371*$C$35)*EXP(-$C$14*$C$30)),G$236,(H263*$C$34+H264*$C$35)*EXP(-$C$12*$C$30)+G$234),"")</f>
        <v/>
      </c>
      <c r="H263" s="66" t="str">
        <f t="shared" si="436"/>
        <v/>
      </c>
      <c r="I263" s="66" t="str">
        <f t="shared" si="436"/>
        <v/>
      </c>
      <c r="J263" s="66" t="str">
        <f t="shared" si="436"/>
        <v/>
      </c>
      <c r="K263" s="66" t="str">
        <f t="shared" si="436"/>
        <v/>
      </c>
      <c r="L263" s="66" t="str">
        <f t="shared" si="436"/>
        <v/>
      </c>
      <c r="M263" s="66" t="str">
        <f t="shared" si="436"/>
        <v/>
      </c>
      <c r="N263" s="66" t="str">
        <f t="shared" si="436"/>
        <v/>
      </c>
      <c r="O263" s="66" t="str">
        <f t="shared" si="436"/>
        <v/>
      </c>
      <c r="P263" s="66" t="str">
        <f t="shared" si="436"/>
        <v/>
      </c>
      <c r="Q263" s="66" t="str">
        <f t="shared" si="436"/>
        <v/>
      </c>
      <c r="R263" s="66" t="str">
        <f t="shared" si="436"/>
        <v/>
      </c>
      <c r="S263" s="66" t="str">
        <f t="shared" si="436"/>
        <v/>
      </c>
      <c r="T263" s="66" t="str">
        <f t="shared" si="436"/>
        <v/>
      </c>
      <c r="U263" s="66" t="str">
        <f t="shared" si="436"/>
        <v/>
      </c>
      <c r="V263" s="66" t="str">
        <f t="shared" si="436"/>
        <v/>
      </c>
      <c r="W263" s="66" t="str">
        <f t="shared" si="436"/>
        <v/>
      </c>
      <c r="X263" s="66" t="str">
        <f t="shared" si="436"/>
        <v/>
      </c>
      <c r="Y263" s="66" t="str">
        <f t="shared" si="436"/>
        <v/>
      </c>
      <c r="Z263" s="66" t="str">
        <f t="shared" si="436"/>
        <v/>
      </c>
      <c r="AA263" s="66" t="str">
        <f t="shared" si="436"/>
        <v/>
      </c>
      <c r="AB263" s="66" t="str">
        <f t="shared" si="436"/>
        <v/>
      </c>
      <c r="AC263" s="66" t="str">
        <f t="shared" si="436"/>
        <v/>
      </c>
      <c r="AD263" s="66" t="str">
        <f t="shared" si="436"/>
        <v/>
      </c>
      <c r="AE263" s="66" t="str">
        <f t="shared" si="436"/>
        <v/>
      </c>
      <c r="AF263" s="66">
        <f t="shared" si="436"/>
        <v>8624261.2506374121</v>
      </c>
      <c r="AG263" s="66">
        <f t="shared" si="436"/>
        <v>8660091.657924274</v>
      </c>
      <c r="AH263" s="66">
        <f t="shared" si="436"/>
        <v>8696070.9264351893</v>
      </c>
      <c r="AI263" s="66">
        <f t="shared" si="436"/>
        <v>8732199.6746298876</v>
      </c>
      <c r="AJ263" s="66">
        <f t="shared" si="436"/>
        <v>8768478.5235375538</v>
      </c>
      <c r="AK263" s="66">
        <f t="shared" si="436"/>
        <v>8804908.0967675</v>
      </c>
      <c r="AL263" s="66">
        <f t="shared" si="436"/>
        <v>8841489.0205198843</v>
      </c>
      <c r="AM263" s="66">
        <f t="shared" si="436"/>
        <v>8878221.923596479</v>
      </c>
      <c r="AN263" s="66">
        <f t="shared" si="436"/>
        <v>8915107.4374114517</v>
      </c>
      <c r="AO263" s="66">
        <f t="shared" si="436"/>
        <v>8952146.19600223</v>
      </c>
      <c r="AP263" s="66">
        <f t="shared" si="436"/>
        <v>8989338.8360403571</v>
      </c>
      <c r="AQ263" s="66">
        <f t="shared" si="436"/>
        <v>9026685.9968424011</v>
      </c>
      <c r="AR263" s="66">
        <f t="shared" si="436"/>
        <v>9064188.3203808535</v>
      </c>
      <c r="AS263" s="66">
        <f t="shared" si="436"/>
        <v>9101846.4512949996</v>
      </c>
      <c r="AT263" s="66">
        <f t="shared" si="436"/>
        <v>9139661.036901718</v>
      </c>
      <c r="AU263" s="66">
        <f t="shared" si="436"/>
        <v>9177632.7272060495</v>
      </c>
      <c r="AV263" s="66">
        <f t="shared" si="436"/>
        <v>9215762.1749113873</v>
      </c>
      <c r="AW263" s="66">
        <f t="shared" si="436"/>
        <v>9254050.0354288407</v>
      </c>
      <c r="AX263" s="66">
        <f t="shared" si="436"/>
        <v>9292496.9668851215</v>
      </c>
      <c r="AY263" s="66">
        <f t="shared" si="436"/>
        <v>9331103.6301276442</v>
      </c>
      <c r="AZ263" s="66">
        <f t="shared" si="436"/>
        <v>9369870.6887245663</v>
      </c>
      <c r="BA263" s="66">
        <f t="shared" si="436"/>
        <v>9408798.8089554608</v>
      </c>
      <c r="BB263" s="66">
        <f t="shared" si="436"/>
        <v>9447888.6597850714</v>
      </c>
      <c r="BC263" s="66">
        <f t="shared" si="436"/>
        <v>9487140.912806306</v>
      </c>
      <c r="BD263" s="66">
        <f t="shared" si="436"/>
        <v>9526556.2421276271</v>
      </c>
      <c r="BE263" s="66">
        <f t="shared" si="436"/>
        <v>8561980.7181892991</v>
      </c>
      <c r="BF263" s="66">
        <f t="shared" si="436"/>
        <v>8597552.3645325489</v>
      </c>
      <c r="BG263" s="66">
        <f t="shared" si="436"/>
        <v>8633271.7889612224</v>
      </c>
      <c r="BH263" s="66">
        <f t="shared" si="436"/>
        <v>8669139.5988843441</v>
      </c>
      <c r="BI263" s="66">
        <f t="shared" si="436"/>
        <v>8705156.3989988845</v>
      </c>
      <c r="BJ263" s="66">
        <f t="shared" si="436"/>
        <v>8741322.7871559877</v>
      </c>
      <c r="BK263" s="66">
        <f t="shared" si="436"/>
        <v>8777639.3470188454</v>
      </c>
      <c r="BL263" s="66">
        <f t="shared" si="436"/>
        <v>8814106.6350771524</v>
      </c>
      <c r="BM263" s="66">
        <f t="shared" si="436"/>
        <v>8850725.1577773746</v>
      </c>
      <c r="BN263" s="66">
        <f t="shared" si="436"/>
        <v>8887495.3314203937</v>
      </c>
      <c r="BO263" s="66">
        <f t="shared" si="436"/>
        <v>8924417.4121615198</v>
      </c>
      <c r="BP263" s="66">
        <f t="shared" si="436"/>
        <v>8961491.374410836</v>
      </c>
      <c r="BQ263" s="66">
        <f t="shared" si="436"/>
        <v>8998716.7006785236</v>
      </c>
      <c r="BR263" s="66">
        <f t="shared" si="436"/>
        <v>9036092.0203616526</v>
      </c>
      <c r="BS263" s="66">
        <f t="shared" ref="BS263:DB263" si="437">IF(BS$231&gt;=$E263,IF(BS154*$C$23&gt;MAX($C$22,(BT263*$C$34+BT264*$C$35)*EXP(-$C$12*$C$30)+(BT370*$C$34+BT371*$C$35)*EXP(-$C$14*$C$30)),BS$236,(BT263*$C$34+BT264*$C$35)*EXP(-$C$12*$C$30)+BS$234),"")</f>
        <v>9073614.4925370216</v>
      </c>
      <c r="BT263" s="66">
        <f t="shared" si="437"/>
        <v>9111278.7580071893</v>
      </c>
      <c r="BU263" s="66">
        <f t="shared" si="437"/>
        <v>9149075.172155939</v>
      </c>
      <c r="BV263" s="66">
        <f t="shared" si="437"/>
        <v>9186986.8471840993</v>
      </c>
      <c r="BW263" s="66">
        <f t="shared" si="437"/>
        <v>9224984.7416513506</v>
      </c>
      <c r="BX263" s="66">
        <f t="shared" si="437"/>
        <v>9263019.5805553943</v>
      </c>
      <c r="BY263" s="66">
        <f t="shared" si="437"/>
        <v>9301008.6902954932</v>
      </c>
      <c r="BZ263" s="66">
        <f t="shared" si="437"/>
        <v>9338814.7809064053</v>
      </c>
      <c r="CA263" s="66">
        <f t="shared" si="437"/>
        <v>9376212.1642484069</v>
      </c>
      <c r="CB263" s="66">
        <f t="shared" si="437"/>
        <v>9412833.7024169434</v>
      </c>
      <c r="CC263" s="66">
        <f t="shared" si="437"/>
        <v>9448088.7880819701</v>
      </c>
      <c r="CD263" s="66">
        <f t="shared" si="437"/>
        <v>9481038.8064263258</v>
      </c>
      <c r="CE263" s="66">
        <f t="shared" si="437"/>
        <v>9510211.9897555001</v>
      </c>
      <c r="CF263" s="66">
        <f t="shared" si="437"/>
        <v>9533335.0231030062</v>
      </c>
      <c r="CG263" s="66">
        <f t="shared" si="437"/>
        <v>9546955.7964291628</v>
      </c>
      <c r="CH263" s="66">
        <f t="shared" si="437"/>
        <v>9545933.4989039414</v>
      </c>
      <c r="CI263" s="66">
        <f t="shared" si="437"/>
        <v>9522784.3697984274</v>
      </c>
      <c r="CJ263" s="66">
        <f t="shared" si="437"/>
        <v>9466902.6018824037</v>
      </c>
      <c r="CK263" s="66">
        <f t="shared" si="437"/>
        <v>9363738.3143245522</v>
      </c>
      <c r="CL263" s="66">
        <f t="shared" si="437"/>
        <v>9194122.3008712046</v>
      </c>
      <c r="CM263" s="66">
        <f t="shared" si="437"/>
        <v>8934091.1344983503</v>
      </c>
      <c r="CN263" s="66">
        <f t="shared" si="437"/>
        <v>8555780.959857095</v>
      </c>
      <c r="CO263" s="66">
        <f t="shared" si="437"/>
        <v>8030179.2627272131</v>
      </c>
      <c r="CP263" s="66">
        <f t="shared" si="437"/>
        <v>7332630.6800718214</v>
      </c>
      <c r="CQ263" s="66">
        <f t="shared" si="437"/>
        <v>6451747.7449934809</v>
      </c>
      <c r="CR263" s="66">
        <f t="shared" si="437"/>
        <v>5401409.0516874772</v>
      </c>
      <c r="CS263" s="66">
        <f t="shared" si="437"/>
        <v>4233417.2064267443</v>
      </c>
      <c r="CT263" s="66">
        <f t="shared" si="437"/>
        <v>3045004.5414911741</v>
      </c>
      <c r="CU263" s="66">
        <f t="shared" si="437"/>
        <v>1971635.1414572601</v>
      </c>
      <c r="CV263" s="66">
        <f t="shared" si="437"/>
        <v>1154659.2731154414</v>
      </c>
      <c r="CW263" s="66">
        <f t="shared" si="437"/>
        <v>681765.78080003744</v>
      </c>
      <c r="CX263" s="66">
        <f t="shared" si="437"/>
        <v>523285.64788805298</v>
      </c>
      <c r="CY263" s="66">
        <f t="shared" si="437"/>
        <v>525459.69356527703</v>
      </c>
      <c r="CZ263" s="66">
        <f t="shared" si="437"/>
        <v>527642.77154565277</v>
      </c>
      <c r="DA263" s="66">
        <f t="shared" si="437"/>
        <v>529834.91935484088</v>
      </c>
      <c r="DB263" s="66">
        <f t="shared" si="437"/>
        <v>532036.17467440618</v>
      </c>
      <c r="DC263" s="66">
        <f t="shared" si="386"/>
        <v>534246.57534246577</v>
      </c>
    </row>
    <row r="264" spans="2:107" ht="12" customHeight="1">
      <c r="B264" s="12"/>
      <c r="C264" s="12"/>
      <c r="D264" s="12"/>
      <c r="E264" s="65">
        <f t="shared" si="391"/>
        <v>26</v>
      </c>
      <c r="G264" s="66" t="str">
        <f t="shared" ref="G264:BR264" si="438">IF(G$231&gt;=$E264,IF(G155*$C$23&gt;MAX($C$22,(H264*$C$34+H265*$C$35)*EXP(-$C$12*$C$30)+(H371*$C$34+H372*$C$35)*EXP(-$C$14*$C$30)),G$236,(H264*$C$34+H265*$C$35)*EXP(-$C$12*$C$30)+G$234),"")</f>
        <v/>
      </c>
      <c r="H264" s="66" t="str">
        <f t="shared" si="438"/>
        <v/>
      </c>
      <c r="I264" s="66" t="str">
        <f t="shared" si="438"/>
        <v/>
      </c>
      <c r="J264" s="66" t="str">
        <f t="shared" si="438"/>
        <v/>
      </c>
      <c r="K264" s="66" t="str">
        <f t="shared" si="438"/>
        <v/>
      </c>
      <c r="L264" s="66" t="str">
        <f t="shared" si="438"/>
        <v/>
      </c>
      <c r="M264" s="66" t="str">
        <f t="shared" si="438"/>
        <v/>
      </c>
      <c r="N264" s="66" t="str">
        <f t="shared" si="438"/>
        <v/>
      </c>
      <c r="O264" s="66" t="str">
        <f t="shared" si="438"/>
        <v/>
      </c>
      <c r="P264" s="66" t="str">
        <f t="shared" si="438"/>
        <v/>
      </c>
      <c r="Q264" s="66" t="str">
        <f t="shared" si="438"/>
        <v/>
      </c>
      <c r="R264" s="66" t="str">
        <f t="shared" si="438"/>
        <v/>
      </c>
      <c r="S264" s="66" t="str">
        <f t="shared" si="438"/>
        <v/>
      </c>
      <c r="T264" s="66" t="str">
        <f t="shared" si="438"/>
        <v/>
      </c>
      <c r="U264" s="66" t="str">
        <f t="shared" si="438"/>
        <v/>
      </c>
      <c r="V264" s="66" t="str">
        <f t="shared" si="438"/>
        <v/>
      </c>
      <c r="W264" s="66" t="str">
        <f t="shared" si="438"/>
        <v/>
      </c>
      <c r="X264" s="66" t="str">
        <f t="shared" si="438"/>
        <v/>
      </c>
      <c r="Y264" s="66" t="str">
        <f t="shared" si="438"/>
        <v/>
      </c>
      <c r="Z264" s="66" t="str">
        <f t="shared" si="438"/>
        <v/>
      </c>
      <c r="AA264" s="66" t="str">
        <f t="shared" si="438"/>
        <v/>
      </c>
      <c r="AB264" s="66" t="str">
        <f t="shared" si="438"/>
        <v/>
      </c>
      <c r="AC264" s="66" t="str">
        <f t="shared" si="438"/>
        <v/>
      </c>
      <c r="AD264" s="66" t="str">
        <f t="shared" si="438"/>
        <v/>
      </c>
      <c r="AE264" s="66" t="str">
        <f t="shared" si="438"/>
        <v/>
      </c>
      <c r="AF264" s="66" t="str">
        <f t="shared" si="438"/>
        <v/>
      </c>
      <c r="AG264" s="66">
        <f t="shared" si="438"/>
        <v>8660091.6579242777</v>
      </c>
      <c r="AH264" s="66">
        <f t="shared" si="438"/>
        <v>8696070.9264351968</v>
      </c>
      <c r="AI264" s="66">
        <f t="shared" si="438"/>
        <v>8732199.6746298987</v>
      </c>
      <c r="AJ264" s="66">
        <f t="shared" si="438"/>
        <v>8768478.5235375762</v>
      </c>
      <c r="AK264" s="66">
        <f t="shared" si="438"/>
        <v>8804908.0967675447</v>
      </c>
      <c r="AL264" s="66">
        <f t="shared" si="438"/>
        <v>8841489.0205199681</v>
      </c>
      <c r="AM264" s="66">
        <f t="shared" si="438"/>
        <v>8878221.9235966355</v>
      </c>
      <c r="AN264" s="66">
        <f t="shared" si="438"/>
        <v>8915107.4374117497</v>
      </c>
      <c r="AO264" s="66">
        <f t="shared" si="438"/>
        <v>8952146.1960027888</v>
      </c>
      <c r="AP264" s="66">
        <f t="shared" si="438"/>
        <v>8989338.8360414077</v>
      </c>
      <c r="AQ264" s="66">
        <f t="shared" si="438"/>
        <v>9026685.9968443681</v>
      </c>
      <c r="AR264" s="66">
        <f t="shared" si="438"/>
        <v>9064188.3203845229</v>
      </c>
      <c r="AS264" s="66">
        <f t="shared" si="438"/>
        <v>9101846.4513018467</v>
      </c>
      <c r="AT264" s="66">
        <f t="shared" si="438"/>
        <v>9139661.0369144715</v>
      </c>
      <c r="AU264" s="66">
        <f t="shared" si="438"/>
        <v>9177632.7272297759</v>
      </c>
      <c r="AV264" s="66">
        <f t="shared" si="438"/>
        <v>9215762.1749554537</v>
      </c>
      <c r="AW264" s="66">
        <f t="shared" si="438"/>
        <v>9254050.0355105549</v>
      </c>
      <c r="AX264" s="66">
        <f t="shared" si="438"/>
        <v>9292496.967036413</v>
      </c>
      <c r="AY264" s="66">
        <f t="shared" si="438"/>
        <v>9331103.630407298</v>
      </c>
      <c r="AZ264" s="66">
        <f t="shared" si="438"/>
        <v>9369870.6892405953</v>
      </c>
      <c r="BA264" s="66">
        <f t="shared" si="438"/>
        <v>9408798.8099059649</v>
      </c>
      <c r="BB264" s="66">
        <f t="shared" si="438"/>
        <v>9447888.66153262</v>
      </c>
      <c r="BC264" s="66">
        <f t="shared" si="438"/>
        <v>9487140.9160130732</v>
      </c>
      <c r="BD264" s="66">
        <f t="shared" si="438"/>
        <v>9526556.2480002884</v>
      </c>
      <c r="BE264" s="66">
        <f t="shared" si="438"/>
        <v>8561980.7289216612</v>
      </c>
      <c r="BF264" s="66">
        <f t="shared" si="438"/>
        <v>8597552.3841034342</v>
      </c>
      <c r="BG264" s="66">
        <f t="shared" si="438"/>
        <v>8633271.8245685939</v>
      </c>
      <c r="BH264" s="66">
        <f t="shared" si="438"/>
        <v>8669139.6635152046</v>
      </c>
      <c r="BI264" s="66">
        <f t="shared" si="438"/>
        <v>8705156.5160199888</v>
      </c>
      <c r="BJ264" s="66">
        <f t="shared" si="438"/>
        <v>8741322.9984869026</v>
      </c>
      <c r="BK264" s="66">
        <f t="shared" si="438"/>
        <v>8777639.7276315838</v>
      </c>
      <c r="BL264" s="66">
        <f t="shared" si="438"/>
        <v>8814107.3186236415</v>
      </c>
      <c r="BM264" s="66">
        <f t="shared" si="438"/>
        <v>8850726.3817057535</v>
      </c>
      <c r="BN264" s="66">
        <f t="shared" si="438"/>
        <v>8887497.5160672534</v>
      </c>
      <c r="BO264" s="66">
        <f t="shared" si="438"/>
        <v>8924421.298787022</v>
      </c>
      <c r="BP264" s="66">
        <f t="shared" si="438"/>
        <v>8961498.2649555542</v>
      </c>
      <c r="BQ264" s="66">
        <f t="shared" si="438"/>
        <v>8998728.8720823657</v>
      </c>
      <c r="BR264" s="66">
        <f t="shared" si="438"/>
        <v>9036113.4366310984</v>
      </c>
      <c r="BS264" s="66">
        <f t="shared" ref="BS264:DB264" si="439">IF(BS$231&gt;=$E264,IF(BS155*$C$23&gt;MAX($C$22,(BT264*$C$34+BT265*$C$35)*EXP(-$C$12*$C$30)+(BT371*$C$34+BT372*$C$35)*EXP(-$C$14*$C$30)),BS$236,(BT264*$C$34+BT265*$C$35)*EXP(-$C$12*$C$30)+BS$234),"")</f>
        <v>9073652.0213547666</v>
      </c>
      <c r="BT264" s="66">
        <f t="shared" si="439"/>
        <v>9111344.2362299375</v>
      </c>
      <c r="BU264" s="66">
        <f t="shared" si="439"/>
        <v>9149188.8885029498</v>
      </c>
      <c r="BV264" s="66">
        <f t="shared" si="439"/>
        <v>9187183.3708187528</v>
      </c>
      <c r="BW264" s="66">
        <f t="shared" si="439"/>
        <v>9225322.5976901893</v>
      </c>
      <c r="BX264" s="66">
        <f t="shared" si="439"/>
        <v>9263597.1687106788</v>
      </c>
      <c r="BY264" s="66">
        <f t="shared" si="439"/>
        <v>9301990.2183998059</v>
      </c>
      <c r="BZ264" s="66">
        <f t="shared" si="439"/>
        <v>9340472.0548416767</v>
      </c>
      <c r="CA264" s="66">
        <f t="shared" si="439"/>
        <v>9378991.1118025798</v>
      </c>
      <c r="CB264" s="66">
        <f t="shared" si="439"/>
        <v>9417458.8219581135</v>
      </c>
      <c r="CC264" s="66">
        <f t="shared" si="439"/>
        <v>9455724.5905571394</v>
      </c>
      <c r="CD264" s="66">
        <f t="shared" si="439"/>
        <v>9493534.8761264756</v>
      </c>
      <c r="CE264" s="66">
        <f t="shared" si="439"/>
        <v>9530467.1756189913</v>
      </c>
      <c r="CF264" s="66">
        <f t="shared" si="439"/>
        <v>9565825.149331931</v>
      </c>
      <c r="CG264" s="66">
        <f t="shared" si="439"/>
        <v>9598474.9684183877</v>
      </c>
      <c r="CH264" s="66">
        <f t="shared" si="439"/>
        <v>9626595.30123212</v>
      </c>
      <c r="CI264" s="66">
        <f t="shared" si="439"/>
        <v>9647305.0305186156</v>
      </c>
      <c r="CJ264" s="66">
        <f t="shared" si="439"/>
        <v>9656126.2828517295</v>
      </c>
      <c r="CK264" s="66">
        <f t="shared" si="439"/>
        <v>9646241.0957089216</v>
      </c>
      <c r="CL264" s="66">
        <f t="shared" si="439"/>
        <v>9607518.4073604383</v>
      </c>
      <c r="CM264" s="66">
        <f t="shared" si="439"/>
        <v>9525341.6241069995</v>
      </c>
      <c r="CN264" s="66">
        <f t="shared" si="439"/>
        <v>9379382.25828656</v>
      </c>
      <c r="CO264" s="66">
        <f t="shared" si="439"/>
        <v>9142675.5500533879</v>
      </c>
      <c r="CP264" s="66">
        <f t="shared" si="439"/>
        <v>8781688.9533968307</v>
      </c>
      <c r="CQ264" s="66">
        <f t="shared" si="439"/>
        <v>8258527.8186500287</v>
      </c>
      <c r="CR264" s="66">
        <f t="shared" si="439"/>
        <v>7536886.0255787764</v>
      </c>
      <c r="CS264" s="66">
        <f t="shared" si="439"/>
        <v>6593494.7085003033</v>
      </c>
      <c r="CT264" s="66">
        <f t="shared" si="439"/>
        <v>5435946.7339078346</v>
      </c>
      <c r="CU264" s="66">
        <f t="shared" si="439"/>
        <v>4124711.1644854443</v>
      </c>
      <c r="CV264" s="66">
        <f t="shared" si="439"/>
        <v>2790584.460661984</v>
      </c>
      <c r="CW264" s="66">
        <f t="shared" si="439"/>
        <v>1628805.5165969988</v>
      </c>
      <c r="CX264" s="66">
        <f t="shared" si="439"/>
        <v>843093.96777340386</v>
      </c>
      <c r="CY264" s="66">
        <f t="shared" si="439"/>
        <v>525459.69356527703</v>
      </c>
      <c r="CZ264" s="66">
        <f t="shared" si="439"/>
        <v>527642.77154565277</v>
      </c>
      <c r="DA264" s="66">
        <f t="shared" si="439"/>
        <v>529834.91935484088</v>
      </c>
      <c r="DB264" s="66">
        <f t="shared" si="439"/>
        <v>532036.17467440618</v>
      </c>
      <c r="DC264" s="66">
        <f t="shared" si="386"/>
        <v>534246.57534246577</v>
      </c>
    </row>
    <row r="265" spans="2:107" ht="12" customHeight="1">
      <c r="B265" s="12"/>
      <c r="C265" s="12"/>
      <c r="D265" s="12"/>
      <c r="E265" s="65">
        <f t="shared" si="391"/>
        <v>27</v>
      </c>
      <c r="G265" s="66" t="str">
        <f t="shared" ref="G265:BR265" si="440">IF(G$231&gt;=$E265,IF(G156*$C$23&gt;MAX($C$22,(H265*$C$34+H266*$C$35)*EXP(-$C$12*$C$30)+(H372*$C$34+H373*$C$35)*EXP(-$C$14*$C$30)),G$236,(H265*$C$34+H266*$C$35)*EXP(-$C$12*$C$30)+G$234),"")</f>
        <v/>
      </c>
      <c r="H265" s="66" t="str">
        <f t="shared" si="440"/>
        <v/>
      </c>
      <c r="I265" s="66" t="str">
        <f t="shared" si="440"/>
        <v/>
      </c>
      <c r="J265" s="66" t="str">
        <f t="shared" si="440"/>
        <v/>
      </c>
      <c r="K265" s="66" t="str">
        <f t="shared" si="440"/>
        <v/>
      </c>
      <c r="L265" s="66" t="str">
        <f t="shared" si="440"/>
        <v/>
      </c>
      <c r="M265" s="66" t="str">
        <f t="shared" si="440"/>
        <v/>
      </c>
      <c r="N265" s="66" t="str">
        <f t="shared" si="440"/>
        <v/>
      </c>
      <c r="O265" s="66" t="str">
        <f t="shared" si="440"/>
        <v/>
      </c>
      <c r="P265" s="66" t="str">
        <f t="shared" si="440"/>
        <v/>
      </c>
      <c r="Q265" s="66" t="str">
        <f t="shared" si="440"/>
        <v/>
      </c>
      <c r="R265" s="66" t="str">
        <f t="shared" si="440"/>
        <v/>
      </c>
      <c r="S265" s="66" t="str">
        <f t="shared" si="440"/>
        <v/>
      </c>
      <c r="T265" s="66" t="str">
        <f t="shared" si="440"/>
        <v/>
      </c>
      <c r="U265" s="66" t="str">
        <f t="shared" si="440"/>
        <v/>
      </c>
      <c r="V265" s="66" t="str">
        <f t="shared" si="440"/>
        <v/>
      </c>
      <c r="W265" s="66" t="str">
        <f t="shared" si="440"/>
        <v/>
      </c>
      <c r="X265" s="66" t="str">
        <f t="shared" si="440"/>
        <v/>
      </c>
      <c r="Y265" s="66" t="str">
        <f t="shared" si="440"/>
        <v/>
      </c>
      <c r="Z265" s="66" t="str">
        <f t="shared" si="440"/>
        <v/>
      </c>
      <c r="AA265" s="66" t="str">
        <f t="shared" si="440"/>
        <v/>
      </c>
      <c r="AB265" s="66" t="str">
        <f t="shared" si="440"/>
        <v/>
      </c>
      <c r="AC265" s="66" t="str">
        <f t="shared" si="440"/>
        <v/>
      </c>
      <c r="AD265" s="66" t="str">
        <f t="shared" si="440"/>
        <v/>
      </c>
      <c r="AE265" s="66" t="str">
        <f t="shared" si="440"/>
        <v/>
      </c>
      <c r="AF265" s="66" t="str">
        <f t="shared" si="440"/>
        <v/>
      </c>
      <c r="AG265" s="66" t="str">
        <f t="shared" si="440"/>
        <v/>
      </c>
      <c r="AH265" s="66">
        <f t="shared" si="440"/>
        <v>8696070.9264351968</v>
      </c>
      <c r="AI265" s="66">
        <f t="shared" si="440"/>
        <v>8732199.6746299006</v>
      </c>
      <c r="AJ265" s="66">
        <f t="shared" si="440"/>
        <v>8768478.5235375781</v>
      </c>
      <c r="AK265" s="66">
        <f t="shared" si="440"/>
        <v>8804908.0967675466</v>
      </c>
      <c r="AL265" s="66">
        <f t="shared" si="440"/>
        <v>8841489.0205199737</v>
      </c>
      <c r="AM265" s="66">
        <f t="shared" si="440"/>
        <v>8878221.9235966466</v>
      </c>
      <c r="AN265" s="66">
        <f t="shared" si="440"/>
        <v>8915107.4374117721</v>
      </c>
      <c r="AO265" s="66">
        <f t="shared" si="440"/>
        <v>8952146.1960028335</v>
      </c>
      <c r="AP265" s="66">
        <f t="shared" si="440"/>
        <v>8989338.8360414915</v>
      </c>
      <c r="AQ265" s="66">
        <f t="shared" si="440"/>
        <v>9026685.9968445264</v>
      </c>
      <c r="AR265" s="66">
        <f t="shared" si="440"/>
        <v>9064188.3203848265</v>
      </c>
      <c r="AS265" s="66">
        <f t="shared" si="440"/>
        <v>9101846.4513024241</v>
      </c>
      <c r="AT265" s="66">
        <f t="shared" si="440"/>
        <v>9139661.0369155668</v>
      </c>
      <c r="AU265" s="66">
        <f t="shared" si="440"/>
        <v>9177632.7272318527</v>
      </c>
      <c r="AV265" s="66">
        <f t="shared" si="440"/>
        <v>9215762.1749593895</v>
      </c>
      <c r="AW265" s="66">
        <f t="shared" si="440"/>
        <v>9254050.0355179906</v>
      </c>
      <c r="AX265" s="66">
        <f t="shared" si="440"/>
        <v>9292496.9670504369</v>
      </c>
      <c r="AY265" s="66">
        <f t="shared" si="440"/>
        <v>9331103.6304337196</v>
      </c>
      <c r="AZ265" s="66">
        <f t="shared" si="440"/>
        <v>9369870.6892903037</v>
      </c>
      <c r="BA265" s="66">
        <f t="shared" si="440"/>
        <v>9408798.809999356</v>
      </c>
      <c r="BB265" s="66">
        <f t="shared" si="440"/>
        <v>9447888.6617078278</v>
      </c>
      <c r="BC265" s="66">
        <f t="shared" si="440"/>
        <v>9487140.9163412768</v>
      </c>
      <c r="BD265" s="66">
        <f t="shared" si="440"/>
        <v>9526556.2486141287</v>
      </c>
      <c r="BE265" s="66">
        <f t="shared" si="440"/>
        <v>8561980.730067851</v>
      </c>
      <c r="BF265" s="66">
        <f t="shared" si="440"/>
        <v>8597552.3862400074</v>
      </c>
      <c r="BG265" s="66">
        <f t="shared" si="440"/>
        <v>8633271.8285442293</v>
      </c>
      <c r="BH265" s="66">
        <f t="shared" si="440"/>
        <v>8669139.6708991863</v>
      </c>
      <c r="BI265" s="66">
        <f t="shared" si="440"/>
        <v>8705156.5297078025</v>
      </c>
      <c r="BJ265" s="66">
        <f t="shared" si="440"/>
        <v>8741323.0238089245</v>
      </c>
      <c r="BK265" s="66">
        <f t="shared" si="440"/>
        <v>8777639.7743773796</v>
      </c>
      <c r="BL265" s="66">
        <f t="shared" si="440"/>
        <v>8814107.4047275167</v>
      </c>
      <c r="BM265" s="66">
        <f t="shared" si="440"/>
        <v>8850726.5399367828</v>
      </c>
      <c r="BN265" s="66">
        <f t="shared" si="440"/>
        <v>8887497.8061345499</v>
      </c>
      <c r="BO265" s="66">
        <f t="shared" si="440"/>
        <v>8924421.8291698303</v>
      </c>
      <c r="BP265" s="66">
        <f t="shared" si="440"/>
        <v>8961499.2321298737</v>
      </c>
      <c r="BQ265" s="66">
        <f t="shared" si="440"/>
        <v>8998730.6307387818</v>
      </c>
      <c r="BR265" s="66">
        <f t="shared" si="440"/>
        <v>9036116.6248573158</v>
      </c>
      <c r="BS265" s="66">
        <f t="shared" ref="BS265:DB265" si="441">IF(BS$231&gt;=$E265,IF(BS156*$C$23&gt;MAX($C$22,(BT265*$C$34+BT266*$C$35)*EXP(-$C$12*$C$30)+(BT372*$C$34+BT373*$C$35)*EXP(-$C$14*$C$30)),BS$236,(BT265*$C$34+BT266*$C$35)*EXP(-$C$12*$C$30)+BS$234),"")</f>
        <v>9073657.7828359921</v>
      </c>
      <c r="BT265" s="66">
        <f t="shared" si="441"/>
        <v>9111354.612814635</v>
      </c>
      <c r="BU265" s="66">
        <f t="shared" si="441"/>
        <v>9149207.5102700833</v>
      </c>
      <c r="BV265" s="66">
        <f t="shared" si="441"/>
        <v>9187216.6625236124</v>
      </c>
      <c r="BW265" s="66">
        <f t="shared" si="441"/>
        <v>9225381.8756025862</v>
      </c>
      <c r="BX265" s="66">
        <f t="shared" si="441"/>
        <v>9263702.2617035899</v>
      </c>
      <c r="BY265" s="66">
        <f t="shared" si="441"/>
        <v>9302175.6777088512</v>
      </c>
      <c r="BZ265" s="66">
        <f t="shared" si="441"/>
        <v>9340797.7216796279</v>
      </c>
      <c r="CA265" s="66">
        <f t="shared" si="441"/>
        <v>9379559.9494805373</v>
      </c>
      <c r="CB265" s="66">
        <f t="shared" si="441"/>
        <v>9418446.725112265</v>
      </c>
      <c r="CC265" s="66">
        <f t="shared" si="441"/>
        <v>9457429.6960389763</v>
      </c>
      <c r="CD265" s="66">
        <f t="shared" si="441"/>
        <v>9496458.1761510987</v>
      </c>
      <c r="CE265" s="66">
        <f t="shared" si="441"/>
        <v>9535442.5467630401</v>
      </c>
      <c r="CF265" s="66">
        <f t="shared" si="441"/>
        <v>9574225.8796616122</v>
      </c>
      <c r="CG265" s="66">
        <f t="shared" si="441"/>
        <v>9612535.9492242187</v>
      </c>
      <c r="CH265" s="66">
        <f t="shared" si="441"/>
        <v>9649905.085085554</v>
      </c>
      <c r="CI265" s="66">
        <f t="shared" si="441"/>
        <v>9685538.233262388</v>
      </c>
      <c r="CJ265" s="66">
        <f t="shared" si="441"/>
        <v>9718099.4189108517</v>
      </c>
      <c r="CK265" s="66">
        <f t="shared" si="441"/>
        <v>9745373.1117259786</v>
      </c>
      <c r="CL265" s="66">
        <f t="shared" si="441"/>
        <v>9763740.4369377457</v>
      </c>
      <c r="CM265" s="66">
        <f t="shared" si="441"/>
        <v>9767394.0911253821</v>
      </c>
      <c r="CN265" s="66">
        <f t="shared" si="441"/>
        <v>9747209.2400261313</v>
      </c>
      <c r="CO265" s="66">
        <f t="shared" si="441"/>
        <v>9689210.3449576516</v>
      </c>
      <c r="CP265" s="66">
        <f t="shared" si="441"/>
        <v>9572663.6442172416</v>
      </c>
      <c r="CQ265" s="66">
        <f t="shared" si="441"/>
        <v>9368046.3269840181</v>
      </c>
      <c r="CR265" s="66">
        <f t="shared" si="441"/>
        <v>9035590.8280056417</v>
      </c>
      <c r="CS265" s="66">
        <f t="shared" si="441"/>
        <v>8525882.3911205884</v>
      </c>
      <c r="CT265" s="66">
        <f t="shared" si="441"/>
        <v>7785137.6762004197</v>
      </c>
      <c r="CU265" s="66">
        <f t="shared" si="441"/>
        <v>6769059.2312264284</v>
      </c>
      <c r="CV265" s="66">
        <f t="shared" si="441"/>
        <v>5469514.8596219849</v>
      </c>
      <c r="CW265" s="66">
        <f t="shared" si="441"/>
        <v>3955061.2248923518</v>
      </c>
      <c r="CX265" s="66">
        <f t="shared" si="441"/>
        <v>2414212.6897720816</v>
      </c>
      <c r="CY265" s="66">
        <f t="shared" si="441"/>
        <v>1162125.9112504111</v>
      </c>
      <c r="CZ265" s="66">
        <f t="shared" si="441"/>
        <v>527642.77154565277</v>
      </c>
      <c r="DA265" s="66">
        <f t="shared" si="441"/>
        <v>529834.91935484088</v>
      </c>
      <c r="DB265" s="66">
        <f t="shared" si="441"/>
        <v>532036.17467440618</v>
      </c>
      <c r="DC265" s="66">
        <f t="shared" si="386"/>
        <v>534246.57534246577</v>
      </c>
    </row>
    <row r="266" spans="2:107" ht="12" customHeight="1">
      <c r="B266" s="12"/>
      <c r="C266" s="12"/>
      <c r="D266" s="12"/>
      <c r="E266" s="65">
        <f t="shared" si="391"/>
        <v>28</v>
      </c>
      <c r="G266" s="66" t="str">
        <f t="shared" ref="G266:BR266" si="442">IF(G$231&gt;=$E266,IF(G157*$C$23&gt;MAX($C$22,(H266*$C$34+H267*$C$35)*EXP(-$C$12*$C$30)+(H373*$C$34+H374*$C$35)*EXP(-$C$14*$C$30)),G$236,(H266*$C$34+H267*$C$35)*EXP(-$C$12*$C$30)+G$234),"")</f>
        <v/>
      </c>
      <c r="H266" s="66" t="str">
        <f t="shared" si="442"/>
        <v/>
      </c>
      <c r="I266" s="66" t="str">
        <f t="shared" si="442"/>
        <v/>
      </c>
      <c r="J266" s="66" t="str">
        <f t="shared" si="442"/>
        <v/>
      </c>
      <c r="K266" s="66" t="str">
        <f t="shared" si="442"/>
        <v/>
      </c>
      <c r="L266" s="66" t="str">
        <f t="shared" si="442"/>
        <v/>
      </c>
      <c r="M266" s="66" t="str">
        <f t="shared" si="442"/>
        <v/>
      </c>
      <c r="N266" s="66" t="str">
        <f t="shared" si="442"/>
        <v/>
      </c>
      <c r="O266" s="66" t="str">
        <f t="shared" si="442"/>
        <v/>
      </c>
      <c r="P266" s="66" t="str">
        <f t="shared" si="442"/>
        <v/>
      </c>
      <c r="Q266" s="66" t="str">
        <f t="shared" si="442"/>
        <v/>
      </c>
      <c r="R266" s="66" t="str">
        <f t="shared" si="442"/>
        <v/>
      </c>
      <c r="S266" s="66" t="str">
        <f t="shared" si="442"/>
        <v/>
      </c>
      <c r="T266" s="66" t="str">
        <f t="shared" si="442"/>
        <v/>
      </c>
      <c r="U266" s="66" t="str">
        <f t="shared" si="442"/>
        <v/>
      </c>
      <c r="V266" s="66" t="str">
        <f t="shared" si="442"/>
        <v/>
      </c>
      <c r="W266" s="66" t="str">
        <f t="shared" si="442"/>
        <v/>
      </c>
      <c r="X266" s="66" t="str">
        <f t="shared" si="442"/>
        <v/>
      </c>
      <c r="Y266" s="66" t="str">
        <f t="shared" si="442"/>
        <v/>
      </c>
      <c r="Z266" s="66" t="str">
        <f t="shared" si="442"/>
        <v/>
      </c>
      <c r="AA266" s="66" t="str">
        <f t="shared" si="442"/>
        <v/>
      </c>
      <c r="AB266" s="66" t="str">
        <f t="shared" si="442"/>
        <v/>
      </c>
      <c r="AC266" s="66" t="str">
        <f t="shared" si="442"/>
        <v/>
      </c>
      <c r="AD266" s="66" t="str">
        <f t="shared" si="442"/>
        <v/>
      </c>
      <c r="AE266" s="66" t="str">
        <f t="shared" si="442"/>
        <v/>
      </c>
      <c r="AF266" s="66" t="str">
        <f t="shared" si="442"/>
        <v/>
      </c>
      <c r="AG266" s="66" t="str">
        <f t="shared" si="442"/>
        <v/>
      </c>
      <c r="AH266" s="66" t="str">
        <f t="shared" si="442"/>
        <v/>
      </c>
      <c r="AI266" s="66">
        <f t="shared" si="442"/>
        <v>8732199.6746299006</v>
      </c>
      <c r="AJ266" s="66">
        <f t="shared" si="442"/>
        <v>8768478.5235375781</v>
      </c>
      <c r="AK266" s="66">
        <f t="shared" si="442"/>
        <v>8804908.0967675466</v>
      </c>
      <c r="AL266" s="66">
        <f t="shared" si="442"/>
        <v>8841489.0205199737</v>
      </c>
      <c r="AM266" s="66">
        <f t="shared" si="442"/>
        <v>8878221.9235966466</v>
      </c>
      <c r="AN266" s="66">
        <f t="shared" si="442"/>
        <v>8915107.4374117721</v>
      </c>
      <c r="AO266" s="66">
        <f t="shared" si="442"/>
        <v>8952146.1960028354</v>
      </c>
      <c r="AP266" s="66">
        <f t="shared" si="442"/>
        <v>8989338.8360414971</v>
      </c>
      <c r="AQ266" s="66">
        <f t="shared" si="442"/>
        <v>9026685.9968445376</v>
      </c>
      <c r="AR266" s="66">
        <f t="shared" si="442"/>
        <v>9064188.320384847</v>
      </c>
      <c r="AS266" s="66">
        <f t="shared" si="442"/>
        <v>9101846.4513024613</v>
      </c>
      <c r="AT266" s="66">
        <f t="shared" si="442"/>
        <v>9139661.0369156394</v>
      </c>
      <c r="AU266" s="66">
        <f t="shared" si="442"/>
        <v>9177632.7272319943</v>
      </c>
      <c r="AV266" s="66">
        <f t="shared" si="442"/>
        <v>9215762.1749596614</v>
      </c>
      <c r="AW266" s="66">
        <f t="shared" si="442"/>
        <v>9254050.0355185196</v>
      </c>
      <c r="AX266" s="66">
        <f t="shared" si="442"/>
        <v>9292496.9670514576</v>
      </c>
      <c r="AY266" s="66">
        <f t="shared" si="442"/>
        <v>9331103.6304356772</v>
      </c>
      <c r="AZ266" s="66">
        <f t="shared" si="442"/>
        <v>9369870.6892940626</v>
      </c>
      <c r="BA266" s="66">
        <f t="shared" si="442"/>
        <v>9408798.8100065533</v>
      </c>
      <c r="BB266" s="66">
        <f t="shared" si="442"/>
        <v>9447888.6617215984</v>
      </c>
      <c r="BC266" s="66">
        <f t="shared" si="442"/>
        <v>9487140.9163676016</v>
      </c>
      <c r="BD266" s="66">
        <f t="shared" si="442"/>
        <v>9526556.2486643866</v>
      </c>
      <c r="BE266" s="66">
        <f t="shared" si="442"/>
        <v>8561980.7301636953</v>
      </c>
      <c r="BF266" s="66">
        <f t="shared" si="442"/>
        <v>8597552.386422554</v>
      </c>
      <c r="BG266" s="66">
        <f t="shared" si="442"/>
        <v>8633271.8288914487</v>
      </c>
      <c r="BH266" s="66">
        <f t="shared" si="442"/>
        <v>8669139.6715587359</v>
      </c>
      <c r="BI266" s="66">
        <f t="shared" si="442"/>
        <v>8705156.5309588518</v>
      </c>
      <c r="BJ266" s="66">
        <f t="shared" si="442"/>
        <v>8741323.0261784308</v>
      </c>
      <c r="BK266" s="66">
        <f t="shared" si="442"/>
        <v>8777639.7788583059</v>
      </c>
      <c r="BL266" s="66">
        <f t="shared" si="442"/>
        <v>8814107.4131875429</v>
      </c>
      <c r="BM266" s="66">
        <f t="shared" si="442"/>
        <v>8850726.5558822136</v>
      </c>
      <c r="BN266" s="66">
        <f t="shared" si="442"/>
        <v>8887497.8361347672</v>
      </c>
      <c r="BO266" s="66">
        <f t="shared" si="442"/>
        <v>8924421.8855072502</v>
      </c>
      <c r="BP266" s="66">
        <f t="shared" si="442"/>
        <v>8961499.3377171252</v>
      </c>
      <c r="BQ266" s="66">
        <f t="shared" si="442"/>
        <v>8998730.8282183614</v>
      </c>
      <c r="BR266" s="66">
        <f t="shared" si="442"/>
        <v>9036116.9933929127</v>
      </c>
      <c r="BS266" s="66">
        <f t="shared" ref="BS266:DB266" si="443">IF(BS$231&gt;=$E266,IF(BS157*$C$23&gt;MAX($C$22,(BT266*$C$34+BT267*$C$35)*EXP(-$C$12*$C$30)+(BT373*$C$34+BT374*$C$35)*EXP(-$C$14*$C$30)),BS$236,(BT266*$C$34+BT267*$C$35)*EXP(-$C$12*$C$30)+BS$234),"")</f>
        <v>9073658.4690023847</v>
      </c>
      <c r="BT266" s="66">
        <f t="shared" si="443"/>
        <v>9111355.8872378971</v>
      </c>
      <c r="BU266" s="66">
        <f t="shared" si="443"/>
        <v>9149209.8711202815</v>
      </c>
      <c r="BV266" s="66">
        <f t="shared" si="443"/>
        <v>9187221.0239044819</v>
      </c>
      <c r="BW266" s="66">
        <f t="shared" si="443"/>
        <v>9225389.9090903327</v>
      </c>
      <c r="BX266" s="66">
        <f t="shared" si="443"/>
        <v>9263717.0128224362</v>
      </c>
      <c r="BY266" s="66">
        <f t="shared" si="443"/>
        <v>9302202.673378583</v>
      </c>
      <c r="BZ266" s="66">
        <f t="shared" si="443"/>
        <v>9340846.9493657071</v>
      </c>
      <c r="CA266" s="66">
        <f t="shared" si="443"/>
        <v>9379649.3741985392</v>
      </c>
      <c r="CB266" s="66">
        <f t="shared" si="443"/>
        <v>9418608.5004679486</v>
      </c>
      <c r="CC266" s="66">
        <f t="shared" si="443"/>
        <v>9457721.0578632336</v>
      </c>
      <c r="CD266" s="66">
        <f t="shared" si="443"/>
        <v>9496980.4038973749</v>
      </c>
      <c r="CE266" s="66">
        <f t="shared" si="443"/>
        <v>9536373.6877017152</v>
      </c>
      <c r="CF266" s="66">
        <f t="shared" si="443"/>
        <v>9575876.6865829788</v>
      </c>
      <c r="CG266" s="66">
        <f t="shared" si="443"/>
        <v>9615444.4638194107</v>
      </c>
      <c r="CH266" s="66">
        <f t="shared" si="443"/>
        <v>9654994.5833937898</v>
      </c>
      <c r="CI266" s="66">
        <f t="shared" si="443"/>
        <v>9694377.1896581873</v>
      </c>
      <c r="CJ266" s="66">
        <f t="shared" si="443"/>
        <v>9733322.1551983859</v>
      </c>
      <c r="CK266" s="66">
        <f t="shared" si="443"/>
        <v>9771346.6976322234</v>
      </c>
      <c r="CL266" s="66">
        <f t="shared" si="443"/>
        <v>9807595.8769794628</v>
      </c>
      <c r="CM266" s="66">
        <f t="shared" si="443"/>
        <v>9840571.2247620597</v>
      </c>
      <c r="CN266" s="66">
        <f t="shared" si="443"/>
        <v>9867677.2040187456</v>
      </c>
      <c r="CO266" s="66">
        <f t="shared" si="443"/>
        <v>9884479.822466867</v>
      </c>
      <c r="CP266" s="66">
        <f t="shared" si="443"/>
        <v>9883528.6388041414</v>
      </c>
      <c r="CQ266" s="66">
        <f t="shared" si="443"/>
        <v>9852554.6867894568</v>
      </c>
      <c r="CR266" s="66">
        <f t="shared" si="443"/>
        <v>9771857.8440377135</v>
      </c>
      <c r="CS266" s="66">
        <f t="shared" si="443"/>
        <v>9610821.7224274557</v>
      </c>
      <c r="CT266" s="66">
        <f t="shared" si="443"/>
        <v>9323916.8517218661</v>
      </c>
      <c r="CU266" s="66">
        <f t="shared" si="443"/>
        <v>8847596.6534559224</v>
      </c>
      <c r="CV266" s="66">
        <f t="shared" si="443"/>
        <v>8101665.0840103403</v>
      </c>
      <c r="CW266" s="66">
        <f t="shared" si="443"/>
        <v>7002573.2652456509</v>
      </c>
      <c r="CX266" s="66">
        <f t="shared" si="443"/>
        <v>5501579.5719090663</v>
      </c>
      <c r="CY266" s="66">
        <f t="shared" si="443"/>
        <v>3664320.2622361332</v>
      </c>
      <c r="CZ266" s="66">
        <f t="shared" si="443"/>
        <v>1795101.5821444748</v>
      </c>
      <c r="DA266" s="66">
        <f t="shared" si="443"/>
        <v>529834.91935484088</v>
      </c>
      <c r="DB266" s="66">
        <f t="shared" si="443"/>
        <v>532036.17467440618</v>
      </c>
      <c r="DC266" s="66">
        <f t="shared" si="386"/>
        <v>534246.57534246577</v>
      </c>
    </row>
    <row r="267" spans="2:107" ht="12" customHeight="1">
      <c r="B267" s="12"/>
      <c r="C267" s="12"/>
      <c r="D267" s="12"/>
      <c r="E267" s="65">
        <f t="shared" si="391"/>
        <v>29</v>
      </c>
      <c r="G267" s="66" t="str">
        <f t="shared" ref="G267:BR267" si="444">IF(G$231&gt;=$E267,IF(G158*$C$23&gt;MAX($C$22,(H267*$C$34+H268*$C$35)*EXP(-$C$12*$C$30)+(H374*$C$34+H375*$C$35)*EXP(-$C$14*$C$30)),G$236,(H267*$C$34+H268*$C$35)*EXP(-$C$12*$C$30)+G$234),"")</f>
        <v/>
      </c>
      <c r="H267" s="66" t="str">
        <f t="shared" si="444"/>
        <v/>
      </c>
      <c r="I267" s="66" t="str">
        <f t="shared" si="444"/>
        <v/>
      </c>
      <c r="J267" s="66" t="str">
        <f t="shared" si="444"/>
        <v/>
      </c>
      <c r="K267" s="66" t="str">
        <f t="shared" si="444"/>
        <v/>
      </c>
      <c r="L267" s="66" t="str">
        <f t="shared" si="444"/>
        <v/>
      </c>
      <c r="M267" s="66" t="str">
        <f t="shared" si="444"/>
        <v/>
      </c>
      <c r="N267" s="66" t="str">
        <f t="shared" si="444"/>
        <v/>
      </c>
      <c r="O267" s="66" t="str">
        <f t="shared" si="444"/>
        <v/>
      </c>
      <c r="P267" s="66" t="str">
        <f t="shared" si="444"/>
        <v/>
      </c>
      <c r="Q267" s="66" t="str">
        <f t="shared" si="444"/>
        <v/>
      </c>
      <c r="R267" s="66" t="str">
        <f t="shared" si="444"/>
        <v/>
      </c>
      <c r="S267" s="66" t="str">
        <f t="shared" si="444"/>
        <v/>
      </c>
      <c r="T267" s="66" t="str">
        <f t="shared" si="444"/>
        <v/>
      </c>
      <c r="U267" s="66" t="str">
        <f t="shared" si="444"/>
        <v/>
      </c>
      <c r="V267" s="66" t="str">
        <f t="shared" si="444"/>
        <v/>
      </c>
      <c r="W267" s="66" t="str">
        <f t="shared" si="444"/>
        <v/>
      </c>
      <c r="X267" s="66" t="str">
        <f t="shared" si="444"/>
        <v/>
      </c>
      <c r="Y267" s="66" t="str">
        <f t="shared" si="444"/>
        <v/>
      </c>
      <c r="Z267" s="66" t="str">
        <f t="shared" si="444"/>
        <v/>
      </c>
      <c r="AA267" s="66" t="str">
        <f t="shared" si="444"/>
        <v/>
      </c>
      <c r="AB267" s="66" t="str">
        <f t="shared" si="444"/>
        <v/>
      </c>
      <c r="AC267" s="66" t="str">
        <f t="shared" si="444"/>
        <v/>
      </c>
      <c r="AD267" s="66" t="str">
        <f t="shared" si="444"/>
        <v/>
      </c>
      <c r="AE267" s="66" t="str">
        <f t="shared" si="444"/>
        <v/>
      </c>
      <c r="AF267" s="66" t="str">
        <f t="shared" si="444"/>
        <v/>
      </c>
      <c r="AG267" s="66" t="str">
        <f t="shared" si="444"/>
        <v/>
      </c>
      <c r="AH267" s="66" t="str">
        <f t="shared" si="444"/>
        <v/>
      </c>
      <c r="AI267" s="66" t="str">
        <f t="shared" si="444"/>
        <v/>
      </c>
      <c r="AJ267" s="66">
        <f t="shared" si="444"/>
        <v>8768478.5235375781</v>
      </c>
      <c r="AK267" s="66">
        <f t="shared" si="444"/>
        <v>8804908.0967675466</v>
      </c>
      <c r="AL267" s="66">
        <f t="shared" si="444"/>
        <v>8841489.0205199737</v>
      </c>
      <c r="AM267" s="66">
        <f t="shared" si="444"/>
        <v>8878221.9235966466</v>
      </c>
      <c r="AN267" s="66">
        <f t="shared" si="444"/>
        <v>8915107.4374117721</v>
      </c>
      <c r="AO267" s="66">
        <f t="shared" si="444"/>
        <v>8952146.1960028354</v>
      </c>
      <c r="AP267" s="66">
        <f t="shared" si="444"/>
        <v>8989338.8360414971</v>
      </c>
      <c r="AQ267" s="66">
        <f t="shared" si="444"/>
        <v>9026685.9968445376</v>
      </c>
      <c r="AR267" s="66">
        <f t="shared" si="444"/>
        <v>9064188.3203848489</v>
      </c>
      <c r="AS267" s="66">
        <f t="shared" si="444"/>
        <v>9101846.4513024651</v>
      </c>
      <c r="AT267" s="66">
        <f t="shared" si="444"/>
        <v>9139661.0369156431</v>
      </c>
      <c r="AU267" s="66">
        <f t="shared" si="444"/>
        <v>9177632.7272320017</v>
      </c>
      <c r="AV267" s="66">
        <f t="shared" si="444"/>
        <v>9215762.1749596745</v>
      </c>
      <c r="AW267" s="66">
        <f t="shared" si="444"/>
        <v>9254050.0355185457</v>
      </c>
      <c r="AX267" s="66">
        <f t="shared" si="444"/>
        <v>9292496.9670515098</v>
      </c>
      <c r="AY267" s="66">
        <f t="shared" si="444"/>
        <v>9331103.6304357834</v>
      </c>
      <c r="AZ267" s="66">
        <f t="shared" si="444"/>
        <v>9369870.6892942693</v>
      </c>
      <c r="BA267" s="66">
        <f t="shared" si="444"/>
        <v>9408798.8100069612</v>
      </c>
      <c r="BB267" s="66">
        <f t="shared" si="444"/>
        <v>9447888.6617223937</v>
      </c>
      <c r="BC267" s="66">
        <f t="shared" si="444"/>
        <v>9487140.9163691532</v>
      </c>
      <c r="BD267" s="66">
        <f t="shared" si="444"/>
        <v>9526556.2486674096</v>
      </c>
      <c r="BE267" s="66">
        <f t="shared" si="444"/>
        <v>8561980.7301695794</v>
      </c>
      <c r="BF267" s="66">
        <f t="shared" si="444"/>
        <v>8597552.386434</v>
      </c>
      <c r="BG267" s="66">
        <f t="shared" si="444"/>
        <v>8633271.8289136998</v>
      </c>
      <c r="BH267" s="66">
        <f t="shared" si="444"/>
        <v>8669139.6716019399</v>
      </c>
      <c r="BI267" s="66">
        <f t="shared" si="444"/>
        <v>8705156.5310426634</v>
      </c>
      <c r="BJ267" s="66">
        <f t="shared" si="444"/>
        <v>8741323.0263408609</v>
      </c>
      <c r="BK267" s="66">
        <f t="shared" si="444"/>
        <v>8777639.77917278</v>
      </c>
      <c r="BL267" s="66">
        <f t="shared" si="444"/>
        <v>8814107.413795758</v>
      </c>
      <c r="BM267" s="66">
        <f t="shared" si="444"/>
        <v>8850726.5570572354</v>
      </c>
      <c r="BN267" s="66">
        <f t="shared" si="444"/>
        <v>8887497.8384021781</v>
      </c>
      <c r="BO267" s="66">
        <f t="shared" si="444"/>
        <v>8924421.8898772746</v>
      </c>
      <c r="BP267" s="66">
        <f t="shared" si="444"/>
        <v>8961499.346128758</v>
      </c>
      <c r="BQ267" s="66">
        <f t="shared" si="444"/>
        <v>8998730.8443876188</v>
      </c>
      <c r="BR267" s="66">
        <f t="shared" si="444"/>
        <v>9036117.0244300663</v>
      </c>
      <c r="BS267" s="66">
        <f t="shared" ref="BS267:DB267" si="445">IF(BS$231&gt;=$E267,IF(BS158*$C$23&gt;MAX($C$22,(BT267*$C$34+BT268*$C$35)*EXP(-$C$12*$C$30)+(BT374*$C$34+BT375*$C$35)*EXP(-$C$14*$C$30)),BS$236,(BT267*$C$34+BT268*$C$35)*EXP(-$C$12*$C$30)+BS$234),"")</f>
        <v>9073658.5284892414</v>
      </c>
      <c r="BT267" s="66">
        <f t="shared" si="445"/>
        <v>9111356.0010714382</v>
      </c>
      <c r="BU267" s="66">
        <f t="shared" si="445"/>
        <v>9149210.0885850713</v>
      </c>
      <c r="BV267" s="66">
        <f t="shared" si="445"/>
        <v>9187221.4386033192</v>
      </c>
      <c r="BW267" s="66">
        <f t="shared" si="445"/>
        <v>9225390.6984108277</v>
      </c>
      <c r="BX267" s="66">
        <f t="shared" si="445"/>
        <v>9263718.5121532306</v>
      </c>
      <c r="BY267" s="66">
        <f t="shared" si="445"/>
        <v>9302205.515264051</v>
      </c>
      <c r="BZ267" s="66">
        <f t="shared" si="445"/>
        <v>9340852.3235945404</v>
      </c>
      <c r="CA267" s="66">
        <f t="shared" si="445"/>
        <v>9379659.5122555159</v>
      </c>
      <c r="CB267" s="66">
        <f t="shared" si="445"/>
        <v>9418627.5745150652</v>
      </c>
      <c r="CC267" s="66">
        <f t="shared" si="445"/>
        <v>9457756.8421118353</v>
      </c>
      <c r="CD267" s="66">
        <f t="shared" si="445"/>
        <v>9497047.3310891744</v>
      </c>
      <c r="CE267" s="66">
        <f t="shared" si="445"/>
        <v>9536498.4442174081</v>
      </c>
      <c r="CF267" s="66">
        <f t="shared" si="445"/>
        <v>9576108.3980264813</v>
      </c>
      <c r="CG267" s="66">
        <f t="shared" si="445"/>
        <v>9615873.1226237249</v>
      </c>
      <c r="CH267" s="66">
        <f t="shared" si="445"/>
        <v>9655784.1556318216</v>
      </c>
      <c r="CI267" s="66">
        <f t="shared" si="445"/>
        <v>9695824.6243675537</v>
      </c>
      <c r="CJ267" s="66">
        <f t="shared" si="445"/>
        <v>9735961.6104221344</v>
      </c>
      <c r="CK267" s="66">
        <f t="shared" si="445"/>
        <v>9776131.7029647958</v>
      </c>
      <c r="CL267" s="66">
        <f t="shared" si="445"/>
        <v>9816213.8019835074</v>
      </c>
      <c r="CM267" s="66">
        <f t="shared" si="445"/>
        <v>9855978.2166823633</v>
      </c>
      <c r="CN267" s="66">
        <f t="shared" si="445"/>
        <v>9894992.0473932512</v>
      </c>
      <c r="CO267" s="66">
        <f t="shared" si="445"/>
        <v>9932444.7303309925</v>
      </c>
      <c r="CP267" s="66">
        <f t="shared" si="445"/>
        <v>9966829.5269198604</v>
      </c>
      <c r="CQ267" s="66">
        <f t="shared" si="445"/>
        <v>9995369.0116940923</v>
      </c>
      <c r="CR267" s="66">
        <f t="shared" si="445"/>
        <v>10012994.554446576</v>
      </c>
      <c r="CS267" s="66">
        <f t="shared" si="445"/>
        <v>10010569.412604813</v>
      </c>
      <c r="CT267" s="66">
        <f t="shared" si="445"/>
        <v>9971877.687195383</v>
      </c>
      <c r="CU267" s="66">
        <f t="shared" si="445"/>
        <v>9868717.3859028872</v>
      </c>
      <c r="CV267" s="66">
        <f t="shared" si="445"/>
        <v>9653377.2463951409</v>
      </c>
      <c r="CW267" s="66">
        <f t="shared" si="445"/>
        <v>9248294.9637142494</v>
      </c>
      <c r="CX267" s="66">
        <f t="shared" si="445"/>
        <v>8535034.056109488</v>
      </c>
      <c r="CY267" s="66">
        <f t="shared" si="445"/>
        <v>7352070.8426359706</v>
      </c>
      <c r="CZ267" s="66">
        <f t="shared" si="445"/>
        <v>5531079.9345673202</v>
      </c>
      <c r="DA267" s="66">
        <f t="shared" si="445"/>
        <v>3053059.4786938108</v>
      </c>
      <c r="DB267" s="66">
        <f t="shared" si="445"/>
        <v>532036.17467440618</v>
      </c>
      <c r="DC267" s="66">
        <f t="shared" si="386"/>
        <v>534246.57534246577</v>
      </c>
    </row>
    <row r="268" spans="2:107" ht="12" customHeight="1">
      <c r="B268" s="12"/>
      <c r="C268" s="12"/>
      <c r="D268" s="12"/>
      <c r="E268" s="65">
        <f t="shared" si="391"/>
        <v>30</v>
      </c>
      <c r="G268" s="66" t="str">
        <f t="shared" ref="G268:BR268" si="446">IF(G$231&gt;=$E268,IF(G159*$C$23&gt;MAX($C$22,(H268*$C$34+H269*$C$35)*EXP(-$C$12*$C$30)+(H375*$C$34+H376*$C$35)*EXP(-$C$14*$C$30)),G$236,(H268*$C$34+H269*$C$35)*EXP(-$C$12*$C$30)+G$234),"")</f>
        <v/>
      </c>
      <c r="H268" s="66" t="str">
        <f t="shared" si="446"/>
        <v/>
      </c>
      <c r="I268" s="66" t="str">
        <f t="shared" si="446"/>
        <v/>
      </c>
      <c r="J268" s="66" t="str">
        <f t="shared" si="446"/>
        <v/>
      </c>
      <c r="K268" s="66" t="str">
        <f t="shared" si="446"/>
        <v/>
      </c>
      <c r="L268" s="66" t="str">
        <f t="shared" si="446"/>
        <v/>
      </c>
      <c r="M268" s="66" t="str">
        <f t="shared" si="446"/>
        <v/>
      </c>
      <c r="N268" s="66" t="str">
        <f t="shared" si="446"/>
        <v/>
      </c>
      <c r="O268" s="66" t="str">
        <f t="shared" si="446"/>
        <v/>
      </c>
      <c r="P268" s="66" t="str">
        <f t="shared" si="446"/>
        <v/>
      </c>
      <c r="Q268" s="66" t="str">
        <f t="shared" si="446"/>
        <v/>
      </c>
      <c r="R268" s="66" t="str">
        <f t="shared" si="446"/>
        <v/>
      </c>
      <c r="S268" s="66" t="str">
        <f t="shared" si="446"/>
        <v/>
      </c>
      <c r="T268" s="66" t="str">
        <f t="shared" si="446"/>
        <v/>
      </c>
      <c r="U268" s="66" t="str">
        <f t="shared" si="446"/>
        <v/>
      </c>
      <c r="V268" s="66" t="str">
        <f t="shared" si="446"/>
        <v/>
      </c>
      <c r="W268" s="66" t="str">
        <f t="shared" si="446"/>
        <v/>
      </c>
      <c r="X268" s="66" t="str">
        <f t="shared" si="446"/>
        <v/>
      </c>
      <c r="Y268" s="66" t="str">
        <f t="shared" si="446"/>
        <v/>
      </c>
      <c r="Z268" s="66" t="str">
        <f t="shared" si="446"/>
        <v/>
      </c>
      <c r="AA268" s="66" t="str">
        <f t="shared" si="446"/>
        <v/>
      </c>
      <c r="AB268" s="66" t="str">
        <f t="shared" si="446"/>
        <v/>
      </c>
      <c r="AC268" s="66" t="str">
        <f t="shared" si="446"/>
        <v/>
      </c>
      <c r="AD268" s="66" t="str">
        <f t="shared" si="446"/>
        <v/>
      </c>
      <c r="AE268" s="66" t="str">
        <f t="shared" si="446"/>
        <v/>
      </c>
      <c r="AF268" s="66" t="str">
        <f t="shared" si="446"/>
        <v/>
      </c>
      <c r="AG268" s="66" t="str">
        <f t="shared" si="446"/>
        <v/>
      </c>
      <c r="AH268" s="66" t="str">
        <f t="shared" si="446"/>
        <v/>
      </c>
      <c r="AI268" s="66" t="str">
        <f t="shared" si="446"/>
        <v/>
      </c>
      <c r="AJ268" s="66" t="str">
        <f t="shared" si="446"/>
        <v/>
      </c>
      <c r="AK268" s="66">
        <f t="shared" si="446"/>
        <v>8804908.0967675466</v>
      </c>
      <c r="AL268" s="66">
        <f t="shared" si="446"/>
        <v>8841489.0205199737</v>
      </c>
      <c r="AM268" s="66">
        <f t="shared" si="446"/>
        <v>8878221.9235966466</v>
      </c>
      <c r="AN268" s="66">
        <f t="shared" si="446"/>
        <v>8915107.4374117721</v>
      </c>
      <c r="AO268" s="66">
        <f t="shared" si="446"/>
        <v>8952146.1960028354</v>
      </c>
      <c r="AP268" s="66">
        <f t="shared" si="446"/>
        <v>8989338.8360414971</v>
      </c>
      <c r="AQ268" s="66">
        <f t="shared" si="446"/>
        <v>9026685.9968445376</v>
      </c>
      <c r="AR268" s="66">
        <f t="shared" si="446"/>
        <v>9064188.3203848489</v>
      </c>
      <c r="AS268" s="66">
        <f t="shared" si="446"/>
        <v>9101846.4513024651</v>
      </c>
      <c r="AT268" s="66">
        <f t="shared" si="446"/>
        <v>9139661.036915645</v>
      </c>
      <c r="AU268" s="66">
        <f t="shared" si="446"/>
        <v>9177632.7272320036</v>
      </c>
      <c r="AV268" s="66">
        <f t="shared" si="446"/>
        <v>9215762.1749596763</v>
      </c>
      <c r="AW268" s="66">
        <f t="shared" si="446"/>
        <v>9254050.0355185475</v>
      </c>
      <c r="AX268" s="66">
        <f t="shared" si="446"/>
        <v>9292496.9670515116</v>
      </c>
      <c r="AY268" s="66">
        <f t="shared" si="446"/>
        <v>9331103.6304357871</v>
      </c>
      <c r="AZ268" s="66">
        <f t="shared" si="446"/>
        <v>9369870.6892942768</v>
      </c>
      <c r="BA268" s="66">
        <f t="shared" si="446"/>
        <v>9408798.8100069761</v>
      </c>
      <c r="BB268" s="66">
        <f t="shared" si="446"/>
        <v>9447888.6617224254</v>
      </c>
      <c r="BC268" s="66">
        <f t="shared" si="446"/>
        <v>9487140.9163692128</v>
      </c>
      <c r="BD268" s="66">
        <f t="shared" si="446"/>
        <v>9526556.2486675307</v>
      </c>
      <c r="BE268" s="66">
        <f t="shared" si="446"/>
        <v>8561980.7301698178</v>
      </c>
      <c r="BF268" s="66">
        <f t="shared" si="446"/>
        <v>8597552.3864344675</v>
      </c>
      <c r="BG268" s="66">
        <f t="shared" si="446"/>
        <v>8633271.8289146274</v>
      </c>
      <c r="BH268" s="66">
        <f t="shared" si="446"/>
        <v>8669139.671603784</v>
      </c>
      <c r="BI268" s="66">
        <f t="shared" si="446"/>
        <v>8705156.5310463216</v>
      </c>
      <c r="BJ268" s="66">
        <f t="shared" si="446"/>
        <v>8741323.026348114</v>
      </c>
      <c r="BK268" s="66">
        <f t="shared" si="446"/>
        <v>8777639.779187154</v>
      </c>
      <c r="BL268" s="66">
        <f t="shared" si="446"/>
        <v>8814107.4138242174</v>
      </c>
      <c r="BM268" s="66">
        <f t="shared" si="446"/>
        <v>8850726.5571135525</v>
      </c>
      <c r="BN268" s="66">
        <f t="shared" si="446"/>
        <v>8887497.838513568</v>
      </c>
      <c r="BO268" s="66">
        <f t="shared" si="446"/>
        <v>8924421.8900974635</v>
      </c>
      <c r="BP268" s="66">
        <f t="shared" si="446"/>
        <v>8961499.3465637434</v>
      </c>
      <c r="BQ268" s="66">
        <f t="shared" si="446"/>
        <v>8998730.8452463727</v>
      </c>
      <c r="BR268" s="66">
        <f t="shared" si="446"/>
        <v>9036117.0261242427</v>
      </c>
      <c r="BS268" s="66">
        <f t="shared" ref="BS268:DB268" si="447">IF(BS$231&gt;=$E268,IF(BS159*$C$23&gt;MAX($C$22,(BT268*$C$34+BT269*$C$35)*EXP(-$C$12*$C$30)+(BT375*$C$34+BT376*$C$35)*EXP(-$C$14*$C$30)),BS$236,(BT268*$C$34+BT269*$C$35)*EXP(-$C$12*$C$30)+BS$234),"")</f>
        <v>9073658.5318291336</v>
      </c>
      <c r="BT268" s="66">
        <f t="shared" si="447"/>
        <v>9111356.0076506007</v>
      </c>
      <c r="BU268" s="66">
        <f t="shared" si="447"/>
        <v>9149210.1015346088</v>
      </c>
      <c r="BV268" s="66">
        <f t="shared" si="447"/>
        <v>9187221.4640693981</v>
      </c>
      <c r="BW268" s="66">
        <f t="shared" si="447"/>
        <v>9225390.7484454848</v>
      </c>
      <c r="BX268" s="66">
        <f t="shared" si="447"/>
        <v>9263718.6103631724</v>
      </c>
      <c r="BY268" s="66">
        <f t="shared" si="447"/>
        <v>9302205.7078336887</v>
      </c>
      <c r="BZ268" s="66">
        <f t="shared" si="447"/>
        <v>9340852.7007647306</v>
      </c>
      <c r="CA268" s="66">
        <f t="shared" si="447"/>
        <v>9379660.2501091175</v>
      </c>
      <c r="CB268" s="66">
        <f t="shared" si="447"/>
        <v>9418629.0161282346</v>
      </c>
      <c r="CC268" s="66">
        <f t="shared" si="447"/>
        <v>9457759.6548618227</v>
      </c>
      <c r="CD268" s="66">
        <f t="shared" si="447"/>
        <v>9497052.8109634984</v>
      </c>
      <c r="CE268" s="66">
        <f t="shared" si="447"/>
        <v>9536509.1031726394</v>
      </c>
      <c r="CF268" s="66">
        <f t="shared" si="447"/>
        <v>9576129.0948663335</v>
      </c>
      <c r="CG268" s="66">
        <f t="shared" si="447"/>
        <v>9615913.2343812045</v>
      </c>
      <c r="CH268" s="66">
        <f t="shared" si="447"/>
        <v>9655861.7340841908</v>
      </c>
      <c r="CI268" s="66">
        <f t="shared" si="447"/>
        <v>9695974.3253391944</v>
      </c>
      <c r="CJ268" s="66">
        <f t="shared" si="447"/>
        <v>9736249.7620193418</v>
      </c>
      <c r="CK268" s="66">
        <f t="shared" si="447"/>
        <v>9776684.8145334478</v>
      </c>
      <c r="CL268" s="66">
        <f t="shared" si="447"/>
        <v>9817272.2315549683</v>
      </c>
      <c r="CM268" s="66">
        <f t="shared" si="447"/>
        <v>9857996.6101554167</v>
      </c>
      <c r="CN268" s="66">
        <f t="shared" si="447"/>
        <v>9898826.0280395821</v>
      </c>
      <c r="CO268" s="66">
        <f t="shared" si="447"/>
        <v>9939695.0891393125</v>
      </c>
      <c r="CP268" s="66">
        <f t="shared" si="447"/>
        <v>9980470.5713351164</v>
      </c>
      <c r="CQ268" s="66">
        <f t="shared" si="447"/>
        <v>10020881.823380535</v>
      </c>
      <c r="CR268" s="66">
        <f t="shared" si="447"/>
        <v>10060379.738224206</v>
      </c>
      <c r="CS268" s="66">
        <f t="shared" si="447"/>
        <v>10097851.010995932</v>
      </c>
      <c r="CT268" s="66">
        <f t="shared" si="447"/>
        <v>10131039.181195807</v>
      </c>
      <c r="CU268" s="66">
        <f t="shared" si="447"/>
        <v>10155371.574037213</v>
      </c>
      <c r="CV268" s="66">
        <f t="shared" si="447"/>
        <v>10161582.500998853</v>
      </c>
      <c r="CW268" s="66">
        <f t="shared" si="447"/>
        <v>10130897.494161874</v>
      </c>
      <c r="CX268" s="66">
        <f t="shared" si="447"/>
        <v>10025275.815350357</v>
      </c>
      <c r="CY268" s="66">
        <f t="shared" si="447"/>
        <v>9767640.2608027644</v>
      </c>
      <c r="CZ268" s="66">
        <f t="shared" si="447"/>
        <v>9201819.6680286266</v>
      </c>
      <c r="DA268" s="66">
        <f t="shared" si="447"/>
        <v>8011386.1994063789</v>
      </c>
      <c r="DB268" s="66">
        <f t="shared" si="447"/>
        <v>5555207.0450897953</v>
      </c>
      <c r="DC268" s="66">
        <f t="shared" si="386"/>
        <v>534246.57534246577</v>
      </c>
    </row>
    <row r="269" spans="2:107" ht="12" customHeight="1">
      <c r="B269" s="12"/>
      <c r="C269" s="12"/>
      <c r="D269" s="12"/>
      <c r="E269" s="65">
        <f t="shared" si="391"/>
        <v>31</v>
      </c>
      <c r="G269" s="66" t="str">
        <f t="shared" ref="G269:BR269" si="448">IF(G$231&gt;=$E269,IF(G160*$C$23&gt;MAX($C$22,(H269*$C$34+H270*$C$35)*EXP(-$C$12*$C$30)+(H376*$C$34+H377*$C$35)*EXP(-$C$14*$C$30)),G$236,(H269*$C$34+H270*$C$35)*EXP(-$C$12*$C$30)+G$234),"")</f>
        <v/>
      </c>
      <c r="H269" s="66" t="str">
        <f t="shared" si="448"/>
        <v/>
      </c>
      <c r="I269" s="66" t="str">
        <f t="shared" si="448"/>
        <v/>
      </c>
      <c r="J269" s="66" t="str">
        <f t="shared" si="448"/>
        <v/>
      </c>
      <c r="K269" s="66" t="str">
        <f t="shared" si="448"/>
        <v/>
      </c>
      <c r="L269" s="66" t="str">
        <f t="shared" si="448"/>
        <v/>
      </c>
      <c r="M269" s="66" t="str">
        <f t="shared" si="448"/>
        <v/>
      </c>
      <c r="N269" s="66" t="str">
        <f t="shared" si="448"/>
        <v/>
      </c>
      <c r="O269" s="66" t="str">
        <f t="shared" si="448"/>
        <v/>
      </c>
      <c r="P269" s="66" t="str">
        <f t="shared" si="448"/>
        <v/>
      </c>
      <c r="Q269" s="66" t="str">
        <f t="shared" si="448"/>
        <v/>
      </c>
      <c r="R269" s="66" t="str">
        <f t="shared" si="448"/>
        <v/>
      </c>
      <c r="S269" s="66" t="str">
        <f t="shared" si="448"/>
        <v/>
      </c>
      <c r="T269" s="66" t="str">
        <f t="shared" si="448"/>
        <v/>
      </c>
      <c r="U269" s="66" t="str">
        <f t="shared" si="448"/>
        <v/>
      </c>
      <c r="V269" s="66" t="str">
        <f t="shared" si="448"/>
        <v/>
      </c>
      <c r="W269" s="66" t="str">
        <f t="shared" si="448"/>
        <v/>
      </c>
      <c r="X269" s="66" t="str">
        <f t="shared" si="448"/>
        <v/>
      </c>
      <c r="Y269" s="66" t="str">
        <f t="shared" si="448"/>
        <v/>
      </c>
      <c r="Z269" s="66" t="str">
        <f t="shared" si="448"/>
        <v/>
      </c>
      <c r="AA269" s="66" t="str">
        <f t="shared" si="448"/>
        <v/>
      </c>
      <c r="AB269" s="66" t="str">
        <f t="shared" si="448"/>
        <v/>
      </c>
      <c r="AC269" s="66" t="str">
        <f t="shared" si="448"/>
        <v/>
      </c>
      <c r="AD269" s="66" t="str">
        <f t="shared" si="448"/>
        <v/>
      </c>
      <c r="AE269" s="66" t="str">
        <f t="shared" si="448"/>
        <v/>
      </c>
      <c r="AF269" s="66" t="str">
        <f t="shared" si="448"/>
        <v/>
      </c>
      <c r="AG269" s="66" t="str">
        <f t="shared" si="448"/>
        <v/>
      </c>
      <c r="AH269" s="66" t="str">
        <f t="shared" si="448"/>
        <v/>
      </c>
      <c r="AI269" s="66" t="str">
        <f t="shared" si="448"/>
        <v/>
      </c>
      <c r="AJ269" s="66" t="str">
        <f t="shared" si="448"/>
        <v/>
      </c>
      <c r="AK269" s="66" t="str">
        <f t="shared" si="448"/>
        <v/>
      </c>
      <c r="AL269" s="66">
        <f t="shared" si="448"/>
        <v>8841489.0205199737</v>
      </c>
      <c r="AM269" s="66">
        <f t="shared" si="448"/>
        <v>8878221.9235966466</v>
      </c>
      <c r="AN269" s="66">
        <f t="shared" si="448"/>
        <v>8915107.4374117721</v>
      </c>
      <c r="AO269" s="66">
        <f t="shared" si="448"/>
        <v>8952146.1960028354</v>
      </c>
      <c r="AP269" s="66">
        <f t="shared" si="448"/>
        <v>8989338.8360414971</v>
      </c>
      <c r="AQ269" s="66">
        <f t="shared" si="448"/>
        <v>9026685.9968445376</v>
      </c>
      <c r="AR269" s="66">
        <f t="shared" si="448"/>
        <v>9064188.3203848489</v>
      </c>
      <c r="AS269" s="66">
        <f t="shared" si="448"/>
        <v>9101846.4513024651</v>
      </c>
      <c r="AT269" s="66">
        <f t="shared" si="448"/>
        <v>9139661.036915645</v>
      </c>
      <c r="AU269" s="66">
        <f t="shared" si="448"/>
        <v>9177632.7272320036</v>
      </c>
      <c r="AV269" s="66">
        <f t="shared" si="448"/>
        <v>9215762.1749596763</v>
      </c>
      <c r="AW269" s="66">
        <f t="shared" si="448"/>
        <v>9254050.0355185475</v>
      </c>
      <c r="AX269" s="66">
        <f t="shared" si="448"/>
        <v>9292496.9670515116</v>
      </c>
      <c r="AY269" s="66">
        <f t="shared" si="448"/>
        <v>9331103.6304357871</v>
      </c>
      <c r="AZ269" s="66">
        <f t="shared" si="448"/>
        <v>9369870.6892942768</v>
      </c>
      <c r="BA269" s="66">
        <f t="shared" si="448"/>
        <v>9408798.8100069761</v>
      </c>
      <c r="BB269" s="66">
        <f t="shared" si="448"/>
        <v>9447888.6617224254</v>
      </c>
      <c r="BC269" s="66">
        <f t="shared" si="448"/>
        <v>9487140.9163692147</v>
      </c>
      <c r="BD269" s="66">
        <f t="shared" si="448"/>
        <v>9526556.2486675326</v>
      </c>
      <c r="BE269" s="66">
        <f t="shared" si="448"/>
        <v>8561980.7301698215</v>
      </c>
      <c r="BF269" s="66">
        <f t="shared" si="448"/>
        <v>8597552.3864344768</v>
      </c>
      <c r="BG269" s="66">
        <f t="shared" si="448"/>
        <v>8633271.8289146461</v>
      </c>
      <c r="BH269" s="66">
        <f t="shared" si="448"/>
        <v>8669139.6716038231</v>
      </c>
      <c r="BI269" s="66">
        <f t="shared" si="448"/>
        <v>8705156.5310463998</v>
      </c>
      <c r="BJ269" s="66">
        <f t="shared" si="448"/>
        <v>8741323.0263482723</v>
      </c>
      <c r="BK269" s="66">
        <f t="shared" si="448"/>
        <v>8777639.7791874744</v>
      </c>
      <c r="BL269" s="66">
        <f t="shared" si="448"/>
        <v>8814107.4138248675</v>
      </c>
      <c r="BM269" s="66">
        <f t="shared" si="448"/>
        <v>8850726.5571148712</v>
      </c>
      <c r="BN269" s="66">
        <f t="shared" si="448"/>
        <v>8887497.8385162372</v>
      </c>
      <c r="BO269" s="66">
        <f t="shared" si="448"/>
        <v>8924421.8901028726</v>
      </c>
      <c r="BP269" s="66">
        <f t="shared" si="448"/>
        <v>8961499.3465747014</v>
      </c>
      <c r="BQ269" s="66">
        <f t="shared" si="448"/>
        <v>8998730.8452685755</v>
      </c>
      <c r="BR269" s="66">
        <f t="shared" si="448"/>
        <v>9036117.0261692312</v>
      </c>
      <c r="BS269" s="66">
        <f t="shared" ref="BS269:DB269" si="449">IF(BS$231&gt;=$E269,IF(BS160*$C$23&gt;MAX($C$22,(BT269*$C$34+BT270*$C$35)*EXP(-$C$12*$C$30)+(BT376*$C$34+BT377*$C$35)*EXP(-$C$14*$C$30)),BS$236,(BT269*$C$34+BT270*$C$35)*EXP(-$C$12*$C$30)+BS$234),"")</f>
        <v>9073658.5319202859</v>
      </c>
      <c r="BT269" s="66">
        <f t="shared" si="449"/>
        <v>9111356.0078352932</v>
      </c>
      <c r="BU269" s="66">
        <f t="shared" si="449"/>
        <v>9149210.1019088253</v>
      </c>
      <c r="BV269" s="66">
        <f t="shared" si="449"/>
        <v>9187221.4648276214</v>
      </c>
      <c r="BW269" s="66">
        <f t="shared" si="449"/>
        <v>9225390.7499817628</v>
      </c>
      <c r="BX269" s="66">
        <f t="shared" si="449"/>
        <v>9263718.6134759132</v>
      </c>
      <c r="BY269" s="66">
        <f t="shared" si="449"/>
        <v>9302205.7141405884</v>
      </c>
      <c r="BZ269" s="66">
        <f t="shared" si="449"/>
        <v>9340852.7135434896</v>
      </c>
      <c r="CA269" s="66">
        <f t="shared" si="449"/>
        <v>9379660.2760008685</v>
      </c>
      <c r="CB269" s="66">
        <f t="shared" si="449"/>
        <v>9418629.0685889516</v>
      </c>
      <c r="CC269" s="66">
        <f t="shared" si="449"/>
        <v>9457759.7611554004</v>
      </c>
      <c r="CD269" s="66">
        <f t="shared" si="449"/>
        <v>9497053.0263308343</v>
      </c>
      <c r="CE269" s="66">
        <f t="shared" si="449"/>
        <v>9536509.539540384</v>
      </c>
      <c r="CF269" s="66">
        <f t="shared" si="449"/>
        <v>9576129.9790153056</v>
      </c>
      <c r="CG269" s="66">
        <f t="shared" si="449"/>
        <v>9615915.0258046407</v>
      </c>
      <c r="CH269" s="66">
        <f t="shared" si="449"/>
        <v>9655865.3637869209</v>
      </c>
      <c r="CI269" s="66">
        <f t="shared" si="449"/>
        <v>9695981.6796819251</v>
      </c>
      <c r="CJ269" s="66">
        <f t="shared" si="449"/>
        <v>9736264.6630624775</v>
      </c>
      <c r="CK269" s="66">
        <f t="shared" si="449"/>
        <v>9776715.0063663106</v>
      </c>
      <c r="CL269" s="66">
        <f t="shared" si="449"/>
        <v>9817333.4049079604</v>
      </c>
      <c r="CM269" s="66">
        <f t="shared" si="449"/>
        <v>9858120.5568907224</v>
      </c>
      <c r="CN269" s="66">
        <f t="shared" si="449"/>
        <v>9899077.1634186488</v>
      </c>
      <c r="CO269" s="66">
        <f t="shared" si="449"/>
        <v>9940203.9285086058</v>
      </c>
      <c r="CP269" s="66">
        <f t="shared" si="449"/>
        <v>9981501.5591023713</v>
      </c>
      <c r="CQ269" s="66">
        <f t="shared" si="449"/>
        <v>10022970.765078787</v>
      </c>
      <c r="CR269" s="66">
        <f t="shared" si="449"/>
        <v>10064612.259265963</v>
      </c>
      <c r="CS269" s="66">
        <f t="shared" si="449"/>
        <v>10106426.757453527</v>
      </c>
      <c r="CT269" s="66">
        <f t="shared" si="449"/>
        <v>10148414.978404934</v>
      </c>
      <c r="CU269" s="66">
        <f t="shared" si="449"/>
        <v>10190577.643869814</v>
      </c>
      <c r="CV269" s="66">
        <f t="shared" si="449"/>
        <v>10232915.478596386</v>
      </c>
      <c r="CW269" s="66">
        <f t="shared" si="449"/>
        <v>10275429.210343909</v>
      </c>
      <c r="CX269" s="66">
        <f t="shared" si="449"/>
        <v>10318119.569895197</v>
      </c>
      <c r="CY269" s="66">
        <f t="shared" si="449"/>
        <v>10360987.29106918</v>
      </c>
      <c r="CZ269" s="66">
        <f t="shared" si="449"/>
        <v>10404033.110733513</v>
      </c>
      <c r="DA269" s="66">
        <f t="shared" si="449"/>
        <v>10447257.768817246</v>
      </c>
      <c r="DB269" s="66">
        <f t="shared" si="449"/>
        <v>10490662.008323546</v>
      </c>
      <c r="DC269" s="66">
        <f t="shared" si="386"/>
        <v>10534246.575342465</v>
      </c>
    </row>
    <row r="270" spans="2:107" ht="12" customHeight="1">
      <c r="B270" s="12"/>
      <c r="C270" s="12"/>
      <c r="D270" s="12"/>
      <c r="E270" s="65">
        <f t="shared" si="391"/>
        <v>32</v>
      </c>
      <c r="G270" s="66" t="str">
        <f t="shared" ref="G270:BR270" si="450">IF(G$231&gt;=$E270,IF(G161*$C$23&gt;MAX($C$22,(H270*$C$34+H271*$C$35)*EXP(-$C$12*$C$30)+(H377*$C$34+H378*$C$35)*EXP(-$C$14*$C$30)),G$236,(H270*$C$34+H271*$C$35)*EXP(-$C$12*$C$30)+G$234),"")</f>
        <v/>
      </c>
      <c r="H270" s="66" t="str">
        <f t="shared" si="450"/>
        <v/>
      </c>
      <c r="I270" s="66" t="str">
        <f t="shared" si="450"/>
        <v/>
      </c>
      <c r="J270" s="66" t="str">
        <f t="shared" si="450"/>
        <v/>
      </c>
      <c r="K270" s="66" t="str">
        <f t="shared" si="450"/>
        <v/>
      </c>
      <c r="L270" s="66" t="str">
        <f t="shared" si="450"/>
        <v/>
      </c>
      <c r="M270" s="66" t="str">
        <f t="shared" si="450"/>
        <v/>
      </c>
      <c r="N270" s="66" t="str">
        <f t="shared" si="450"/>
        <v/>
      </c>
      <c r="O270" s="66" t="str">
        <f t="shared" si="450"/>
        <v/>
      </c>
      <c r="P270" s="66" t="str">
        <f t="shared" si="450"/>
        <v/>
      </c>
      <c r="Q270" s="66" t="str">
        <f t="shared" si="450"/>
        <v/>
      </c>
      <c r="R270" s="66" t="str">
        <f t="shared" si="450"/>
        <v/>
      </c>
      <c r="S270" s="66" t="str">
        <f t="shared" si="450"/>
        <v/>
      </c>
      <c r="T270" s="66" t="str">
        <f t="shared" si="450"/>
        <v/>
      </c>
      <c r="U270" s="66" t="str">
        <f t="shared" si="450"/>
        <v/>
      </c>
      <c r="V270" s="66" t="str">
        <f t="shared" si="450"/>
        <v/>
      </c>
      <c r="W270" s="66" t="str">
        <f t="shared" si="450"/>
        <v/>
      </c>
      <c r="X270" s="66" t="str">
        <f t="shared" si="450"/>
        <v/>
      </c>
      <c r="Y270" s="66" t="str">
        <f t="shared" si="450"/>
        <v/>
      </c>
      <c r="Z270" s="66" t="str">
        <f t="shared" si="450"/>
        <v/>
      </c>
      <c r="AA270" s="66" t="str">
        <f t="shared" si="450"/>
        <v/>
      </c>
      <c r="AB270" s="66" t="str">
        <f t="shared" si="450"/>
        <v/>
      </c>
      <c r="AC270" s="66" t="str">
        <f t="shared" si="450"/>
        <v/>
      </c>
      <c r="AD270" s="66" t="str">
        <f t="shared" si="450"/>
        <v/>
      </c>
      <c r="AE270" s="66" t="str">
        <f t="shared" si="450"/>
        <v/>
      </c>
      <c r="AF270" s="66" t="str">
        <f t="shared" si="450"/>
        <v/>
      </c>
      <c r="AG270" s="66" t="str">
        <f t="shared" si="450"/>
        <v/>
      </c>
      <c r="AH270" s="66" t="str">
        <f t="shared" si="450"/>
        <v/>
      </c>
      <c r="AI270" s="66" t="str">
        <f t="shared" si="450"/>
        <v/>
      </c>
      <c r="AJ270" s="66" t="str">
        <f t="shared" si="450"/>
        <v/>
      </c>
      <c r="AK270" s="66" t="str">
        <f t="shared" si="450"/>
        <v/>
      </c>
      <c r="AL270" s="66" t="str">
        <f t="shared" si="450"/>
        <v/>
      </c>
      <c r="AM270" s="66">
        <f t="shared" si="450"/>
        <v>8878221.9235966466</v>
      </c>
      <c r="AN270" s="66">
        <f t="shared" si="450"/>
        <v>8915107.4374117721</v>
      </c>
      <c r="AO270" s="66">
        <f t="shared" si="450"/>
        <v>8952146.1960028354</v>
      </c>
      <c r="AP270" s="66">
        <f t="shared" si="450"/>
        <v>8989338.8360414971</v>
      </c>
      <c r="AQ270" s="66">
        <f t="shared" si="450"/>
        <v>9026685.9968445376</v>
      </c>
      <c r="AR270" s="66">
        <f t="shared" si="450"/>
        <v>9064188.3203848489</v>
      </c>
      <c r="AS270" s="66">
        <f t="shared" si="450"/>
        <v>9101846.4513024651</v>
      </c>
      <c r="AT270" s="66">
        <f t="shared" si="450"/>
        <v>9139661.036915645</v>
      </c>
      <c r="AU270" s="66">
        <f t="shared" si="450"/>
        <v>9177632.7272320036</v>
      </c>
      <c r="AV270" s="66">
        <f t="shared" si="450"/>
        <v>9215762.1749596763</v>
      </c>
      <c r="AW270" s="66">
        <f t="shared" si="450"/>
        <v>9254050.0355185475</v>
      </c>
      <c r="AX270" s="66">
        <f t="shared" si="450"/>
        <v>9292496.9670515116</v>
      </c>
      <c r="AY270" s="66">
        <f t="shared" si="450"/>
        <v>9331103.6304357871</v>
      </c>
      <c r="AZ270" s="66">
        <f t="shared" si="450"/>
        <v>9369870.6892942768</v>
      </c>
      <c r="BA270" s="66">
        <f t="shared" si="450"/>
        <v>9408798.8100069761</v>
      </c>
      <c r="BB270" s="66">
        <f t="shared" si="450"/>
        <v>9447888.6617224254</v>
      </c>
      <c r="BC270" s="66">
        <f t="shared" si="450"/>
        <v>9487140.9163692147</v>
      </c>
      <c r="BD270" s="66">
        <f t="shared" si="450"/>
        <v>9526556.2486675326</v>
      </c>
      <c r="BE270" s="66">
        <f t="shared" si="450"/>
        <v>8561980.7301698215</v>
      </c>
      <c r="BF270" s="66">
        <f t="shared" si="450"/>
        <v>8597552.3864344768</v>
      </c>
      <c r="BG270" s="66">
        <f t="shared" si="450"/>
        <v>8633271.8289146461</v>
      </c>
      <c r="BH270" s="66">
        <f t="shared" si="450"/>
        <v>8669139.6716038231</v>
      </c>
      <c r="BI270" s="66">
        <f t="shared" si="450"/>
        <v>8705156.5310463998</v>
      </c>
      <c r="BJ270" s="66">
        <f t="shared" si="450"/>
        <v>8741323.0263482723</v>
      </c>
      <c r="BK270" s="66">
        <f t="shared" si="450"/>
        <v>8777639.7791874744</v>
      </c>
      <c r="BL270" s="66">
        <f t="shared" si="450"/>
        <v>8814107.4138248675</v>
      </c>
      <c r="BM270" s="66">
        <f t="shared" si="450"/>
        <v>8850726.5571148712</v>
      </c>
      <c r="BN270" s="66">
        <f t="shared" si="450"/>
        <v>8887497.8385162372</v>
      </c>
      <c r="BO270" s="66">
        <f t="shared" si="450"/>
        <v>8924421.8901028726</v>
      </c>
      <c r="BP270" s="66">
        <f t="shared" si="450"/>
        <v>8961499.3465747014</v>
      </c>
      <c r="BQ270" s="66">
        <f t="shared" si="450"/>
        <v>8998730.8452685755</v>
      </c>
      <c r="BR270" s="66">
        <f t="shared" si="450"/>
        <v>9036117.0261692312</v>
      </c>
      <c r="BS270" s="66">
        <f t="shared" ref="BS270:DB270" si="451">IF(BS$231&gt;=$E270,IF(BS161*$C$23&gt;MAX($C$22,(BT270*$C$34+BT271*$C$35)*EXP(-$C$12*$C$30)+(BT377*$C$34+BT378*$C$35)*EXP(-$C$14*$C$30)),BS$236,(BT270*$C$34+BT271*$C$35)*EXP(-$C$12*$C$30)+BS$234),"")</f>
        <v>9073658.5319202859</v>
      </c>
      <c r="BT270" s="66">
        <f t="shared" si="451"/>
        <v>9111356.0078352932</v>
      </c>
      <c r="BU270" s="66">
        <f t="shared" si="451"/>
        <v>9149210.1019088253</v>
      </c>
      <c r="BV270" s="66">
        <f t="shared" si="451"/>
        <v>9187221.4648276214</v>
      </c>
      <c r="BW270" s="66">
        <f t="shared" si="451"/>
        <v>9225390.7499817628</v>
      </c>
      <c r="BX270" s="66">
        <f t="shared" si="451"/>
        <v>9263718.6134759132</v>
      </c>
      <c r="BY270" s="66">
        <f t="shared" si="451"/>
        <v>9302205.7141405884</v>
      </c>
      <c r="BZ270" s="66">
        <f t="shared" si="451"/>
        <v>9340852.7135434896</v>
      </c>
      <c r="CA270" s="66">
        <f t="shared" si="451"/>
        <v>9379660.2760008685</v>
      </c>
      <c r="CB270" s="66">
        <f t="shared" si="451"/>
        <v>9418629.0685889516</v>
      </c>
      <c r="CC270" s="66">
        <f t="shared" si="451"/>
        <v>9457759.7611554004</v>
      </c>
      <c r="CD270" s="66">
        <f t="shared" si="451"/>
        <v>9497053.0263308343</v>
      </c>
      <c r="CE270" s="66">
        <f t="shared" si="451"/>
        <v>9536509.539540384</v>
      </c>
      <c r="CF270" s="66">
        <f t="shared" si="451"/>
        <v>9576129.9790153056</v>
      </c>
      <c r="CG270" s="66">
        <f t="shared" si="451"/>
        <v>9615915.0258046407</v>
      </c>
      <c r="CH270" s="66">
        <f t="shared" si="451"/>
        <v>9655865.3637869209</v>
      </c>
      <c r="CI270" s="66">
        <f t="shared" si="451"/>
        <v>9695981.6796819251</v>
      </c>
      <c r="CJ270" s="66">
        <f t="shared" si="451"/>
        <v>9736264.6630624775</v>
      </c>
      <c r="CK270" s="66">
        <f t="shared" si="451"/>
        <v>9776715.0063663106</v>
      </c>
      <c r="CL270" s="66">
        <f t="shared" si="451"/>
        <v>9817333.4049079604</v>
      </c>
      <c r="CM270" s="66">
        <f t="shared" si="451"/>
        <v>9858120.5568907224</v>
      </c>
      <c r="CN270" s="66">
        <f t="shared" si="451"/>
        <v>9899077.1634186488</v>
      </c>
      <c r="CO270" s="66">
        <f t="shared" si="451"/>
        <v>9940203.9285086058</v>
      </c>
      <c r="CP270" s="66">
        <f t="shared" si="451"/>
        <v>9981501.5591023713</v>
      </c>
      <c r="CQ270" s="66">
        <f t="shared" si="451"/>
        <v>10022970.765078787</v>
      </c>
      <c r="CR270" s="66">
        <f t="shared" si="451"/>
        <v>10064612.259265963</v>
      </c>
      <c r="CS270" s="66">
        <f t="shared" si="451"/>
        <v>10106426.757453527</v>
      </c>
      <c r="CT270" s="66">
        <f t="shared" si="451"/>
        <v>10148414.978404934</v>
      </c>
      <c r="CU270" s="66">
        <f t="shared" si="451"/>
        <v>10190577.643869814</v>
      </c>
      <c r="CV270" s="66">
        <f t="shared" si="451"/>
        <v>10232915.478596386</v>
      </c>
      <c r="CW270" s="66">
        <f t="shared" si="451"/>
        <v>10275429.210343909</v>
      </c>
      <c r="CX270" s="66">
        <f t="shared" si="451"/>
        <v>10318119.569895197</v>
      </c>
      <c r="CY270" s="66">
        <f t="shared" si="451"/>
        <v>10360987.29106918</v>
      </c>
      <c r="CZ270" s="66">
        <f t="shared" si="451"/>
        <v>10404033.110733513</v>
      </c>
      <c r="DA270" s="66">
        <f t="shared" si="451"/>
        <v>10447257.768817246</v>
      </c>
      <c r="DB270" s="66">
        <f t="shared" si="451"/>
        <v>10490662.008323546</v>
      </c>
      <c r="DC270" s="66">
        <f t="shared" ref="DC270:DC301" si="452">IF(DC$231&gt;=$E270,IF(DC161*$C$23&gt;$C$22,DC$236,$C$22+DC$234),"")</f>
        <v>10534246.575342465</v>
      </c>
    </row>
    <row r="271" spans="2:107" ht="12" customHeight="1">
      <c r="B271" s="12"/>
      <c r="C271" s="12"/>
      <c r="D271" s="12"/>
      <c r="E271" s="65">
        <f t="shared" si="391"/>
        <v>33</v>
      </c>
      <c r="G271" s="66" t="str">
        <f t="shared" ref="G271:BR271" si="453">IF(G$231&gt;=$E271,IF(G162*$C$23&gt;MAX($C$22,(H271*$C$34+H272*$C$35)*EXP(-$C$12*$C$30)+(H378*$C$34+H379*$C$35)*EXP(-$C$14*$C$30)),G$236,(H271*$C$34+H272*$C$35)*EXP(-$C$12*$C$30)+G$234),"")</f>
        <v/>
      </c>
      <c r="H271" s="66" t="str">
        <f t="shared" si="453"/>
        <v/>
      </c>
      <c r="I271" s="66" t="str">
        <f t="shared" si="453"/>
        <v/>
      </c>
      <c r="J271" s="66" t="str">
        <f t="shared" si="453"/>
        <v/>
      </c>
      <c r="K271" s="66" t="str">
        <f t="shared" si="453"/>
        <v/>
      </c>
      <c r="L271" s="66" t="str">
        <f t="shared" si="453"/>
        <v/>
      </c>
      <c r="M271" s="66" t="str">
        <f t="shared" si="453"/>
        <v/>
      </c>
      <c r="N271" s="66" t="str">
        <f t="shared" si="453"/>
        <v/>
      </c>
      <c r="O271" s="66" t="str">
        <f t="shared" si="453"/>
        <v/>
      </c>
      <c r="P271" s="66" t="str">
        <f t="shared" si="453"/>
        <v/>
      </c>
      <c r="Q271" s="66" t="str">
        <f t="shared" si="453"/>
        <v/>
      </c>
      <c r="R271" s="66" t="str">
        <f t="shared" si="453"/>
        <v/>
      </c>
      <c r="S271" s="66" t="str">
        <f t="shared" si="453"/>
        <v/>
      </c>
      <c r="T271" s="66" t="str">
        <f t="shared" si="453"/>
        <v/>
      </c>
      <c r="U271" s="66" t="str">
        <f t="shared" si="453"/>
        <v/>
      </c>
      <c r="V271" s="66" t="str">
        <f t="shared" si="453"/>
        <v/>
      </c>
      <c r="W271" s="66" t="str">
        <f t="shared" si="453"/>
        <v/>
      </c>
      <c r="X271" s="66" t="str">
        <f t="shared" si="453"/>
        <v/>
      </c>
      <c r="Y271" s="66" t="str">
        <f t="shared" si="453"/>
        <v/>
      </c>
      <c r="Z271" s="66" t="str">
        <f t="shared" si="453"/>
        <v/>
      </c>
      <c r="AA271" s="66" t="str">
        <f t="shared" si="453"/>
        <v/>
      </c>
      <c r="AB271" s="66" t="str">
        <f t="shared" si="453"/>
        <v/>
      </c>
      <c r="AC271" s="66" t="str">
        <f t="shared" si="453"/>
        <v/>
      </c>
      <c r="AD271" s="66" t="str">
        <f t="shared" si="453"/>
        <v/>
      </c>
      <c r="AE271" s="66" t="str">
        <f t="shared" si="453"/>
        <v/>
      </c>
      <c r="AF271" s="66" t="str">
        <f t="shared" si="453"/>
        <v/>
      </c>
      <c r="AG271" s="66" t="str">
        <f t="shared" si="453"/>
        <v/>
      </c>
      <c r="AH271" s="66" t="str">
        <f t="shared" si="453"/>
        <v/>
      </c>
      <c r="AI271" s="66" t="str">
        <f t="shared" si="453"/>
        <v/>
      </c>
      <c r="AJ271" s="66" t="str">
        <f t="shared" si="453"/>
        <v/>
      </c>
      <c r="AK271" s="66" t="str">
        <f t="shared" si="453"/>
        <v/>
      </c>
      <c r="AL271" s="66" t="str">
        <f t="shared" si="453"/>
        <v/>
      </c>
      <c r="AM271" s="66" t="str">
        <f t="shared" si="453"/>
        <v/>
      </c>
      <c r="AN271" s="66">
        <f t="shared" si="453"/>
        <v>8915107.4374117721</v>
      </c>
      <c r="AO271" s="66">
        <f t="shared" si="453"/>
        <v>8952146.1960028354</v>
      </c>
      <c r="AP271" s="66">
        <f t="shared" si="453"/>
        <v>8989338.8360414971</v>
      </c>
      <c r="AQ271" s="66">
        <f t="shared" si="453"/>
        <v>9026685.9968445376</v>
      </c>
      <c r="AR271" s="66">
        <f t="shared" si="453"/>
        <v>9064188.3203848489</v>
      </c>
      <c r="AS271" s="66">
        <f t="shared" si="453"/>
        <v>9101846.4513024651</v>
      </c>
      <c r="AT271" s="66">
        <f t="shared" si="453"/>
        <v>9139661.036915645</v>
      </c>
      <c r="AU271" s="66">
        <f t="shared" si="453"/>
        <v>9177632.7272320036</v>
      </c>
      <c r="AV271" s="66">
        <f t="shared" si="453"/>
        <v>9215762.1749596763</v>
      </c>
      <c r="AW271" s="66">
        <f t="shared" si="453"/>
        <v>9254050.0355185475</v>
      </c>
      <c r="AX271" s="66">
        <f t="shared" si="453"/>
        <v>9292496.9670515116</v>
      </c>
      <c r="AY271" s="66">
        <f t="shared" si="453"/>
        <v>9331103.6304357871</v>
      </c>
      <c r="AZ271" s="66">
        <f t="shared" si="453"/>
        <v>9369870.6892942768</v>
      </c>
      <c r="BA271" s="66">
        <f t="shared" si="453"/>
        <v>9408798.8100069761</v>
      </c>
      <c r="BB271" s="66">
        <f t="shared" si="453"/>
        <v>9447888.6617224254</v>
      </c>
      <c r="BC271" s="66">
        <f t="shared" si="453"/>
        <v>9487140.9163692147</v>
      </c>
      <c r="BD271" s="66">
        <f t="shared" si="453"/>
        <v>9526556.2486675326</v>
      </c>
      <c r="BE271" s="66">
        <f t="shared" si="453"/>
        <v>8561980.7301698215</v>
      </c>
      <c r="BF271" s="66">
        <f t="shared" si="453"/>
        <v>8597552.3864344768</v>
      </c>
      <c r="BG271" s="66">
        <f t="shared" si="453"/>
        <v>8633271.8289146461</v>
      </c>
      <c r="BH271" s="66">
        <f t="shared" si="453"/>
        <v>8669139.6716038231</v>
      </c>
      <c r="BI271" s="66">
        <f t="shared" si="453"/>
        <v>8705156.5310463998</v>
      </c>
      <c r="BJ271" s="66">
        <f t="shared" si="453"/>
        <v>8741323.0263482723</v>
      </c>
      <c r="BK271" s="66">
        <f t="shared" si="453"/>
        <v>8777639.7791874744</v>
      </c>
      <c r="BL271" s="66">
        <f t="shared" si="453"/>
        <v>8814107.4138248675</v>
      </c>
      <c r="BM271" s="66">
        <f t="shared" si="453"/>
        <v>8850726.5571148712</v>
      </c>
      <c r="BN271" s="66">
        <f t="shared" si="453"/>
        <v>8887497.8385162372</v>
      </c>
      <c r="BO271" s="66">
        <f t="shared" si="453"/>
        <v>8924421.8901028726</v>
      </c>
      <c r="BP271" s="66">
        <f t="shared" si="453"/>
        <v>8961499.3465747014</v>
      </c>
      <c r="BQ271" s="66">
        <f t="shared" si="453"/>
        <v>8998730.8452685755</v>
      </c>
      <c r="BR271" s="66">
        <f t="shared" si="453"/>
        <v>9036117.0261692312</v>
      </c>
      <c r="BS271" s="66">
        <f t="shared" ref="BS271:DB271" si="454">IF(BS$231&gt;=$E271,IF(BS162*$C$23&gt;MAX($C$22,(BT271*$C$34+BT272*$C$35)*EXP(-$C$12*$C$30)+(BT378*$C$34+BT379*$C$35)*EXP(-$C$14*$C$30)),BS$236,(BT271*$C$34+BT272*$C$35)*EXP(-$C$12*$C$30)+BS$234),"")</f>
        <v>9073658.5319202859</v>
      </c>
      <c r="BT271" s="66">
        <f t="shared" si="454"/>
        <v>9111356.0078352932</v>
      </c>
      <c r="BU271" s="66">
        <f t="shared" si="454"/>
        <v>9149210.1019088253</v>
      </c>
      <c r="BV271" s="66">
        <f t="shared" si="454"/>
        <v>9187221.4648276214</v>
      </c>
      <c r="BW271" s="66">
        <f t="shared" si="454"/>
        <v>9225390.7499817628</v>
      </c>
      <c r="BX271" s="66">
        <f t="shared" si="454"/>
        <v>9263718.6134759132</v>
      </c>
      <c r="BY271" s="66">
        <f t="shared" si="454"/>
        <v>9302205.7141405884</v>
      </c>
      <c r="BZ271" s="66">
        <f t="shared" si="454"/>
        <v>9340852.7135434896</v>
      </c>
      <c r="CA271" s="66">
        <f t="shared" si="454"/>
        <v>9379660.2760008685</v>
      </c>
      <c r="CB271" s="66">
        <f t="shared" si="454"/>
        <v>9418629.0685889516</v>
      </c>
      <c r="CC271" s="66">
        <f t="shared" si="454"/>
        <v>9457759.7611554004</v>
      </c>
      <c r="CD271" s="66">
        <f t="shared" si="454"/>
        <v>9497053.0263308343</v>
      </c>
      <c r="CE271" s="66">
        <f t="shared" si="454"/>
        <v>9536509.539540384</v>
      </c>
      <c r="CF271" s="66">
        <f t="shared" si="454"/>
        <v>9576129.9790153056</v>
      </c>
      <c r="CG271" s="66">
        <f t="shared" si="454"/>
        <v>9615915.0258046407</v>
      </c>
      <c r="CH271" s="66">
        <f t="shared" si="454"/>
        <v>9655865.3637869209</v>
      </c>
      <c r="CI271" s="66">
        <f t="shared" si="454"/>
        <v>9695981.6796819251</v>
      </c>
      <c r="CJ271" s="66">
        <f t="shared" si="454"/>
        <v>9736264.6630624775</v>
      </c>
      <c r="CK271" s="66">
        <f t="shared" si="454"/>
        <v>9776715.0063663106</v>
      </c>
      <c r="CL271" s="66">
        <f t="shared" si="454"/>
        <v>9817333.4049079604</v>
      </c>
      <c r="CM271" s="66">
        <f t="shared" si="454"/>
        <v>9858120.5568907224</v>
      </c>
      <c r="CN271" s="66">
        <f t="shared" si="454"/>
        <v>9899077.1634186488</v>
      </c>
      <c r="CO271" s="66">
        <f t="shared" si="454"/>
        <v>9940203.9285086058</v>
      </c>
      <c r="CP271" s="66">
        <f t="shared" si="454"/>
        <v>9981501.5591023713</v>
      </c>
      <c r="CQ271" s="66">
        <f t="shared" si="454"/>
        <v>10022970.765078787</v>
      </c>
      <c r="CR271" s="66">
        <f t="shared" si="454"/>
        <v>10064612.259265963</v>
      </c>
      <c r="CS271" s="66">
        <f t="shared" si="454"/>
        <v>10106426.757453527</v>
      </c>
      <c r="CT271" s="66">
        <f t="shared" si="454"/>
        <v>10148414.978404934</v>
      </c>
      <c r="CU271" s="66">
        <f t="shared" si="454"/>
        <v>10190577.643869814</v>
      </c>
      <c r="CV271" s="66">
        <f t="shared" si="454"/>
        <v>10232915.478596386</v>
      </c>
      <c r="CW271" s="66">
        <f t="shared" si="454"/>
        <v>10275429.210343909</v>
      </c>
      <c r="CX271" s="66">
        <f t="shared" si="454"/>
        <v>10318119.569895197</v>
      </c>
      <c r="CY271" s="66">
        <f t="shared" si="454"/>
        <v>10360987.29106918</v>
      </c>
      <c r="CZ271" s="66">
        <f t="shared" si="454"/>
        <v>10404033.110733513</v>
      </c>
      <c r="DA271" s="66">
        <f t="shared" si="454"/>
        <v>10447257.768817246</v>
      </c>
      <c r="DB271" s="66">
        <f t="shared" si="454"/>
        <v>10490662.008323546</v>
      </c>
      <c r="DC271" s="66">
        <f t="shared" si="452"/>
        <v>10534246.575342465</v>
      </c>
    </row>
    <row r="272" spans="2:107" ht="12" customHeight="1">
      <c r="B272" s="12"/>
      <c r="C272" s="12"/>
      <c r="D272" s="12"/>
      <c r="E272" s="65">
        <f t="shared" si="391"/>
        <v>34</v>
      </c>
      <c r="G272" s="66" t="str">
        <f t="shared" ref="G272:BR272" si="455">IF(G$231&gt;=$E272,IF(G163*$C$23&gt;MAX($C$22,(H272*$C$34+H273*$C$35)*EXP(-$C$12*$C$30)+(H379*$C$34+H380*$C$35)*EXP(-$C$14*$C$30)),G$236,(H272*$C$34+H273*$C$35)*EXP(-$C$12*$C$30)+G$234),"")</f>
        <v/>
      </c>
      <c r="H272" s="66" t="str">
        <f t="shared" si="455"/>
        <v/>
      </c>
      <c r="I272" s="66" t="str">
        <f t="shared" si="455"/>
        <v/>
      </c>
      <c r="J272" s="66" t="str">
        <f t="shared" si="455"/>
        <v/>
      </c>
      <c r="K272" s="66" t="str">
        <f t="shared" si="455"/>
        <v/>
      </c>
      <c r="L272" s="66" t="str">
        <f t="shared" si="455"/>
        <v/>
      </c>
      <c r="M272" s="66" t="str">
        <f t="shared" si="455"/>
        <v/>
      </c>
      <c r="N272" s="66" t="str">
        <f t="shared" si="455"/>
        <v/>
      </c>
      <c r="O272" s="66" t="str">
        <f t="shared" si="455"/>
        <v/>
      </c>
      <c r="P272" s="66" t="str">
        <f t="shared" si="455"/>
        <v/>
      </c>
      <c r="Q272" s="66" t="str">
        <f t="shared" si="455"/>
        <v/>
      </c>
      <c r="R272" s="66" t="str">
        <f t="shared" si="455"/>
        <v/>
      </c>
      <c r="S272" s="66" t="str">
        <f t="shared" si="455"/>
        <v/>
      </c>
      <c r="T272" s="66" t="str">
        <f t="shared" si="455"/>
        <v/>
      </c>
      <c r="U272" s="66" t="str">
        <f t="shared" si="455"/>
        <v/>
      </c>
      <c r="V272" s="66" t="str">
        <f t="shared" si="455"/>
        <v/>
      </c>
      <c r="W272" s="66" t="str">
        <f t="shared" si="455"/>
        <v/>
      </c>
      <c r="X272" s="66" t="str">
        <f t="shared" si="455"/>
        <v/>
      </c>
      <c r="Y272" s="66" t="str">
        <f t="shared" si="455"/>
        <v/>
      </c>
      <c r="Z272" s="66" t="str">
        <f t="shared" si="455"/>
        <v/>
      </c>
      <c r="AA272" s="66" t="str">
        <f t="shared" si="455"/>
        <v/>
      </c>
      <c r="AB272" s="66" t="str">
        <f t="shared" si="455"/>
        <v/>
      </c>
      <c r="AC272" s="66" t="str">
        <f t="shared" si="455"/>
        <v/>
      </c>
      <c r="AD272" s="66" t="str">
        <f t="shared" si="455"/>
        <v/>
      </c>
      <c r="AE272" s="66" t="str">
        <f t="shared" si="455"/>
        <v/>
      </c>
      <c r="AF272" s="66" t="str">
        <f t="shared" si="455"/>
        <v/>
      </c>
      <c r="AG272" s="66" t="str">
        <f t="shared" si="455"/>
        <v/>
      </c>
      <c r="AH272" s="66" t="str">
        <f t="shared" si="455"/>
        <v/>
      </c>
      <c r="AI272" s="66" t="str">
        <f t="shared" si="455"/>
        <v/>
      </c>
      <c r="AJ272" s="66" t="str">
        <f t="shared" si="455"/>
        <v/>
      </c>
      <c r="AK272" s="66" t="str">
        <f t="shared" si="455"/>
        <v/>
      </c>
      <c r="AL272" s="66" t="str">
        <f t="shared" si="455"/>
        <v/>
      </c>
      <c r="AM272" s="66" t="str">
        <f t="shared" si="455"/>
        <v/>
      </c>
      <c r="AN272" s="66" t="str">
        <f t="shared" si="455"/>
        <v/>
      </c>
      <c r="AO272" s="66">
        <f t="shared" si="455"/>
        <v>8952146.1960028354</v>
      </c>
      <c r="AP272" s="66">
        <f t="shared" si="455"/>
        <v>8989338.8360414971</v>
      </c>
      <c r="AQ272" s="66">
        <f t="shared" si="455"/>
        <v>9026685.9968445376</v>
      </c>
      <c r="AR272" s="66">
        <f t="shared" si="455"/>
        <v>9064188.3203848489</v>
      </c>
      <c r="AS272" s="66">
        <f t="shared" si="455"/>
        <v>9101846.4513024651</v>
      </c>
      <c r="AT272" s="66">
        <f t="shared" si="455"/>
        <v>9139661.036915645</v>
      </c>
      <c r="AU272" s="66">
        <f t="shared" si="455"/>
        <v>9177632.7272320036</v>
      </c>
      <c r="AV272" s="66">
        <f t="shared" si="455"/>
        <v>9215762.1749596763</v>
      </c>
      <c r="AW272" s="66">
        <f t="shared" si="455"/>
        <v>9254050.0355185475</v>
      </c>
      <c r="AX272" s="66">
        <f t="shared" si="455"/>
        <v>9292496.9670515116</v>
      </c>
      <c r="AY272" s="66">
        <f t="shared" si="455"/>
        <v>9331103.6304357871</v>
      </c>
      <c r="AZ272" s="66">
        <f t="shared" si="455"/>
        <v>9369870.6892942768</v>
      </c>
      <c r="BA272" s="66">
        <f t="shared" si="455"/>
        <v>9408798.8100069761</v>
      </c>
      <c r="BB272" s="66">
        <f t="shared" si="455"/>
        <v>9447888.6617224254</v>
      </c>
      <c r="BC272" s="66">
        <f t="shared" si="455"/>
        <v>9487140.9163692147</v>
      </c>
      <c r="BD272" s="66">
        <f t="shared" si="455"/>
        <v>9526556.2486675326</v>
      </c>
      <c r="BE272" s="66">
        <f t="shared" si="455"/>
        <v>8561980.7301698215</v>
      </c>
      <c r="BF272" s="66">
        <f t="shared" si="455"/>
        <v>8597552.3864344768</v>
      </c>
      <c r="BG272" s="66">
        <f t="shared" si="455"/>
        <v>8633271.8289146461</v>
      </c>
      <c r="BH272" s="66">
        <f t="shared" si="455"/>
        <v>8669139.6716038231</v>
      </c>
      <c r="BI272" s="66">
        <f t="shared" si="455"/>
        <v>8705156.5310463998</v>
      </c>
      <c r="BJ272" s="66">
        <f t="shared" si="455"/>
        <v>8741323.0263482723</v>
      </c>
      <c r="BK272" s="66">
        <f t="shared" si="455"/>
        <v>8777639.7791874744</v>
      </c>
      <c r="BL272" s="66">
        <f t="shared" si="455"/>
        <v>8814107.4138248675</v>
      </c>
      <c r="BM272" s="66">
        <f t="shared" si="455"/>
        <v>8850726.5571148712</v>
      </c>
      <c r="BN272" s="66">
        <f t="shared" si="455"/>
        <v>8887497.8385162372</v>
      </c>
      <c r="BO272" s="66">
        <f t="shared" si="455"/>
        <v>8924421.8901028726</v>
      </c>
      <c r="BP272" s="66">
        <f t="shared" si="455"/>
        <v>8961499.3465747014</v>
      </c>
      <c r="BQ272" s="66">
        <f t="shared" si="455"/>
        <v>8998730.8452685755</v>
      </c>
      <c r="BR272" s="66">
        <f t="shared" si="455"/>
        <v>9036117.0261692312</v>
      </c>
      <c r="BS272" s="66">
        <f t="shared" ref="BS272:DB272" si="456">IF(BS$231&gt;=$E272,IF(BS163*$C$23&gt;MAX($C$22,(BT272*$C$34+BT273*$C$35)*EXP(-$C$12*$C$30)+(BT379*$C$34+BT380*$C$35)*EXP(-$C$14*$C$30)),BS$236,(BT272*$C$34+BT273*$C$35)*EXP(-$C$12*$C$30)+BS$234),"")</f>
        <v>9073658.5319202859</v>
      </c>
      <c r="BT272" s="66">
        <f t="shared" si="456"/>
        <v>9111356.0078352932</v>
      </c>
      <c r="BU272" s="66">
        <f t="shared" si="456"/>
        <v>9149210.1019088253</v>
      </c>
      <c r="BV272" s="66">
        <f t="shared" si="456"/>
        <v>9187221.4648276214</v>
      </c>
      <c r="BW272" s="66">
        <f t="shared" si="456"/>
        <v>9225390.7499817628</v>
      </c>
      <c r="BX272" s="66">
        <f t="shared" si="456"/>
        <v>9263718.6134759132</v>
      </c>
      <c r="BY272" s="66">
        <f t="shared" si="456"/>
        <v>9302205.7141405884</v>
      </c>
      <c r="BZ272" s="66">
        <f t="shared" si="456"/>
        <v>9340852.7135434896</v>
      </c>
      <c r="CA272" s="66">
        <f t="shared" si="456"/>
        <v>9379660.2760008685</v>
      </c>
      <c r="CB272" s="66">
        <f t="shared" si="456"/>
        <v>9418629.0685889516</v>
      </c>
      <c r="CC272" s="66">
        <f t="shared" si="456"/>
        <v>9457759.7611554004</v>
      </c>
      <c r="CD272" s="66">
        <f t="shared" si="456"/>
        <v>9497053.0263308343</v>
      </c>
      <c r="CE272" s="66">
        <f t="shared" si="456"/>
        <v>9536509.539540384</v>
      </c>
      <c r="CF272" s="66">
        <f t="shared" si="456"/>
        <v>9576129.9790153056</v>
      </c>
      <c r="CG272" s="66">
        <f t="shared" si="456"/>
        <v>9615915.0258046407</v>
      </c>
      <c r="CH272" s="66">
        <f t="shared" si="456"/>
        <v>9655865.3637869209</v>
      </c>
      <c r="CI272" s="66">
        <f t="shared" si="456"/>
        <v>9695981.6796819251</v>
      </c>
      <c r="CJ272" s="66">
        <f t="shared" si="456"/>
        <v>9736264.6630624775</v>
      </c>
      <c r="CK272" s="66">
        <f t="shared" si="456"/>
        <v>9776715.0063663106</v>
      </c>
      <c r="CL272" s="66">
        <f t="shared" si="456"/>
        <v>9817333.4049079604</v>
      </c>
      <c r="CM272" s="66">
        <f t="shared" si="456"/>
        <v>9858120.5568907224</v>
      </c>
      <c r="CN272" s="66">
        <f t="shared" si="456"/>
        <v>9899077.1634186488</v>
      </c>
      <c r="CO272" s="66">
        <f t="shared" si="456"/>
        <v>9940203.9285086058</v>
      </c>
      <c r="CP272" s="66">
        <f t="shared" si="456"/>
        <v>9981501.5591023713</v>
      </c>
      <c r="CQ272" s="66">
        <f t="shared" si="456"/>
        <v>10022970.765078787</v>
      </c>
      <c r="CR272" s="66">
        <f t="shared" si="456"/>
        <v>10064612.259265963</v>
      </c>
      <c r="CS272" s="66">
        <f t="shared" si="456"/>
        <v>10106426.757453527</v>
      </c>
      <c r="CT272" s="66">
        <f t="shared" si="456"/>
        <v>10148414.978404934</v>
      </c>
      <c r="CU272" s="66">
        <f t="shared" si="456"/>
        <v>10190577.643869814</v>
      </c>
      <c r="CV272" s="66">
        <f t="shared" si="456"/>
        <v>10232915.478596386</v>
      </c>
      <c r="CW272" s="66">
        <f t="shared" si="456"/>
        <v>10275429.210343909</v>
      </c>
      <c r="CX272" s="66">
        <f t="shared" si="456"/>
        <v>10318119.569895197</v>
      </c>
      <c r="CY272" s="66">
        <f t="shared" si="456"/>
        <v>10360987.29106918</v>
      </c>
      <c r="CZ272" s="66">
        <f t="shared" si="456"/>
        <v>10404033.110733513</v>
      </c>
      <c r="DA272" s="66">
        <f t="shared" si="456"/>
        <v>10447257.768817246</v>
      </c>
      <c r="DB272" s="66">
        <f t="shared" si="456"/>
        <v>10490662.008323546</v>
      </c>
      <c r="DC272" s="66">
        <f t="shared" si="452"/>
        <v>10534246.575342465</v>
      </c>
    </row>
    <row r="273" spans="2:107" ht="12" customHeight="1">
      <c r="B273" s="12"/>
      <c r="C273" s="12"/>
      <c r="D273" s="12"/>
      <c r="E273" s="65">
        <f t="shared" si="391"/>
        <v>35</v>
      </c>
      <c r="G273" s="66" t="str">
        <f t="shared" ref="G273:BR273" si="457">IF(G$231&gt;=$E273,IF(G164*$C$23&gt;MAX($C$22,(H273*$C$34+H274*$C$35)*EXP(-$C$12*$C$30)+(H380*$C$34+H381*$C$35)*EXP(-$C$14*$C$30)),G$236,(H273*$C$34+H274*$C$35)*EXP(-$C$12*$C$30)+G$234),"")</f>
        <v/>
      </c>
      <c r="H273" s="66" t="str">
        <f t="shared" si="457"/>
        <v/>
      </c>
      <c r="I273" s="66" t="str">
        <f t="shared" si="457"/>
        <v/>
      </c>
      <c r="J273" s="66" t="str">
        <f t="shared" si="457"/>
        <v/>
      </c>
      <c r="K273" s="66" t="str">
        <f t="shared" si="457"/>
        <v/>
      </c>
      <c r="L273" s="66" t="str">
        <f t="shared" si="457"/>
        <v/>
      </c>
      <c r="M273" s="66" t="str">
        <f t="shared" si="457"/>
        <v/>
      </c>
      <c r="N273" s="66" t="str">
        <f t="shared" si="457"/>
        <v/>
      </c>
      <c r="O273" s="66" t="str">
        <f t="shared" si="457"/>
        <v/>
      </c>
      <c r="P273" s="66" t="str">
        <f t="shared" si="457"/>
        <v/>
      </c>
      <c r="Q273" s="66" t="str">
        <f t="shared" si="457"/>
        <v/>
      </c>
      <c r="R273" s="66" t="str">
        <f t="shared" si="457"/>
        <v/>
      </c>
      <c r="S273" s="66" t="str">
        <f t="shared" si="457"/>
        <v/>
      </c>
      <c r="T273" s="66" t="str">
        <f t="shared" si="457"/>
        <v/>
      </c>
      <c r="U273" s="66" t="str">
        <f t="shared" si="457"/>
        <v/>
      </c>
      <c r="V273" s="66" t="str">
        <f t="shared" si="457"/>
        <v/>
      </c>
      <c r="W273" s="66" t="str">
        <f t="shared" si="457"/>
        <v/>
      </c>
      <c r="X273" s="66" t="str">
        <f t="shared" si="457"/>
        <v/>
      </c>
      <c r="Y273" s="66" t="str">
        <f t="shared" si="457"/>
        <v/>
      </c>
      <c r="Z273" s="66" t="str">
        <f t="shared" si="457"/>
        <v/>
      </c>
      <c r="AA273" s="66" t="str">
        <f t="shared" si="457"/>
        <v/>
      </c>
      <c r="AB273" s="66" t="str">
        <f t="shared" si="457"/>
        <v/>
      </c>
      <c r="AC273" s="66" t="str">
        <f t="shared" si="457"/>
        <v/>
      </c>
      <c r="AD273" s="66" t="str">
        <f t="shared" si="457"/>
        <v/>
      </c>
      <c r="AE273" s="66" t="str">
        <f t="shared" si="457"/>
        <v/>
      </c>
      <c r="AF273" s="66" t="str">
        <f t="shared" si="457"/>
        <v/>
      </c>
      <c r="AG273" s="66" t="str">
        <f t="shared" si="457"/>
        <v/>
      </c>
      <c r="AH273" s="66" t="str">
        <f t="shared" si="457"/>
        <v/>
      </c>
      <c r="AI273" s="66" t="str">
        <f t="shared" si="457"/>
        <v/>
      </c>
      <c r="AJ273" s="66" t="str">
        <f t="shared" si="457"/>
        <v/>
      </c>
      <c r="AK273" s="66" t="str">
        <f t="shared" si="457"/>
        <v/>
      </c>
      <c r="AL273" s="66" t="str">
        <f t="shared" si="457"/>
        <v/>
      </c>
      <c r="AM273" s="66" t="str">
        <f t="shared" si="457"/>
        <v/>
      </c>
      <c r="AN273" s="66" t="str">
        <f t="shared" si="457"/>
        <v/>
      </c>
      <c r="AO273" s="66" t="str">
        <f t="shared" si="457"/>
        <v/>
      </c>
      <c r="AP273" s="66">
        <f t="shared" si="457"/>
        <v>8989338.8360414971</v>
      </c>
      <c r="AQ273" s="66">
        <f t="shared" si="457"/>
        <v>9026685.9968445376</v>
      </c>
      <c r="AR273" s="66">
        <f t="shared" si="457"/>
        <v>9064188.3203848489</v>
      </c>
      <c r="AS273" s="66">
        <f t="shared" si="457"/>
        <v>9101846.4513024651</v>
      </c>
      <c r="AT273" s="66">
        <f t="shared" si="457"/>
        <v>9139661.036915645</v>
      </c>
      <c r="AU273" s="66">
        <f t="shared" si="457"/>
        <v>9177632.7272320036</v>
      </c>
      <c r="AV273" s="66">
        <f t="shared" si="457"/>
        <v>9215762.1749596763</v>
      </c>
      <c r="AW273" s="66">
        <f t="shared" si="457"/>
        <v>9254050.0355185475</v>
      </c>
      <c r="AX273" s="66">
        <f t="shared" si="457"/>
        <v>9292496.9670515116</v>
      </c>
      <c r="AY273" s="66">
        <f t="shared" si="457"/>
        <v>9331103.6304357871</v>
      </c>
      <c r="AZ273" s="66">
        <f t="shared" si="457"/>
        <v>9369870.6892942768</v>
      </c>
      <c r="BA273" s="66">
        <f t="shared" si="457"/>
        <v>9408798.8100069761</v>
      </c>
      <c r="BB273" s="66">
        <f t="shared" si="457"/>
        <v>9447888.6617224254</v>
      </c>
      <c r="BC273" s="66">
        <f t="shared" si="457"/>
        <v>9487140.9163692147</v>
      </c>
      <c r="BD273" s="66">
        <f t="shared" si="457"/>
        <v>9526556.2486675326</v>
      </c>
      <c r="BE273" s="66">
        <f t="shared" si="457"/>
        <v>8561980.7301698215</v>
      </c>
      <c r="BF273" s="66">
        <f t="shared" si="457"/>
        <v>8597552.3864344768</v>
      </c>
      <c r="BG273" s="66">
        <f t="shared" si="457"/>
        <v>8633271.8289146461</v>
      </c>
      <c r="BH273" s="66">
        <f t="shared" si="457"/>
        <v>8669139.6716038231</v>
      </c>
      <c r="BI273" s="66">
        <f t="shared" si="457"/>
        <v>8705156.5310463998</v>
      </c>
      <c r="BJ273" s="66">
        <f t="shared" si="457"/>
        <v>8741323.0263482723</v>
      </c>
      <c r="BK273" s="66">
        <f t="shared" si="457"/>
        <v>8777639.7791874744</v>
      </c>
      <c r="BL273" s="66">
        <f t="shared" si="457"/>
        <v>8814107.4138248675</v>
      </c>
      <c r="BM273" s="66">
        <f t="shared" si="457"/>
        <v>8850726.5571148712</v>
      </c>
      <c r="BN273" s="66">
        <f t="shared" si="457"/>
        <v>8887497.8385162372</v>
      </c>
      <c r="BO273" s="66">
        <f t="shared" si="457"/>
        <v>8924421.8901028726</v>
      </c>
      <c r="BP273" s="66">
        <f t="shared" si="457"/>
        <v>8961499.3465747014</v>
      </c>
      <c r="BQ273" s="66">
        <f t="shared" si="457"/>
        <v>8998730.8452685755</v>
      </c>
      <c r="BR273" s="66">
        <f t="shared" si="457"/>
        <v>9036117.0261692312</v>
      </c>
      <c r="BS273" s="66">
        <f t="shared" ref="BS273:DB273" si="458">IF(BS$231&gt;=$E273,IF(BS164*$C$23&gt;MAX($C$22,(BT273*$C$34+BT274*$C$35)*EXP(-$C$12*$C$30)+(BT380*$C$34+BT381*$C$35)*EXP(-$C$14*$C$30)),BS$236,(BT273*$C$34+BT274*$C$35)*EXP(-$C$12*$C$30)+BS$234),"")</f>
        <v>9073658.5319202859</v>
      </c>
      <c r="BT273" s="66">
        <f t="shared" si="458"/>
        <v>9111356.0078352932</v>
      </c>
      <c r="BU273" s="66">
        <f t="shared" si="458"/>
        <v>9149210.1019088253</v>
      </c>
      <c r="BV273" s="66">
        <f t="shared" si="458"/>
        <v>9187221.4648276214</v>
      </c>
      <c r="BW273" s="66">
        <f t="shared" si="458"/>
        <v>9225390.7499817628</v>
      </c>
      <c r="BX273" s="66">
        <f t="shared" si="458"/>
        <v>9263718.6134759132</v>
      </c>
      <c r="BY273" s="66">
        <f t="shared" si="458"/>
        <v>9302205.7141405884</v>
      </c>
      <c r="BZ273" s="66">
        <f t="shared" si="458"/>
        <v>9340852.7135434896</v>
      </c>
      <c r="CA273" s="66">
        <f t="shared" si="458"/>
        <v>9379660.2760008685</v>
      </c>
      <c r="CB273" s="66">
        <f t="shared" si="458"/>
        <v>9418629.0685889516</v>
      </c>
      <c r="CC273" s="66">
        <f t="shared" si="458"/>
        <v>9457759.7611554004</v>
      </c>
      <c r="CD273" s="66">
        <f t="shared" si="458"/>
        <v>9497053.0263308343</v>
      </c>
      <c r="CE273" s="66">
        <f t="shared" si="458"/>
        <v>9536509.539540384</v>
      </c>
      <c r="CF273" s="66">
        <f t="shared" si="458"/>
        <v>9576129.9790153056</v>
      </c>
      <c r="CG273" s="66">
        <f t="shared" si="458"/>
        <v>9615915.0258046407</v>
      </c>
      <c r="CH273" s="66">
        <f t="shared" si="458"/>
        <v>9655865.3637869209</v>
      </c>
      <c r="CI273" s="66">
        <f t="shared" si="458"/>
        <v>9695981.6796819251</v>
      </c>
      <c r="CJ273" s="66">
        <f t="shared" si="458"/>
        <v>9736264.6630624775</v>
      </c>
      <c r="CK273" s="66">
        <f t="shared" si="458"/>
        <v>9776715.0063663106</v>
      </c>
      <c r="CL273" s="66">
        <f t="shared" si="458"/>
        <v>9817333.4049079604</v>
      </c>
      <c r="CM273" s="66">
        <f t="shared" si="458"/>
        <v>9858120.5568907224</v>
      </c>
      <c r="CN273" s="66">
        <f t="shared" si="458"/>
        <v>9899077.1634186488</v>
      </c>
      <c r="CO273" s="66">
        <f t="shared" si="458"/>
        <v>9940203.9285086058</v>
      </c>
      <c r="CP273" s="66">
        <f t="shared" si="458"/>
        <v>9981501.5591023713</v>
      </c>
      <c r="CQ273" s="66">
        <f t="shared" si="458"/>
        <v>10022970.765078787</v>
      </c>
      <c r="CR273" s="66">
        <f t="shared" si="458"/>
        <v>10064612.259265963</v>
      </c>
      <c r="CS273" s="66">
        <f t="shared" si="458"/>
        <v>10106426.757453527</v>
      </c>
      <c r="CT273" s="66">
        <f t="shared" si="458"/>
        <v>10148414.978404934</v>
      </c>
      <c r="CU273" s="66">
        <f t="shared" si="458"/>
        <v>10190577.643869814</v>
      </c>
      <c r="CV273" s="66">
        <f t="shared" si="458"/>
        <v>10232915.478596386</v>
      </c>
      <c r="CW273" s="66">
        <f t="shared" si="458"/>
        <v>10275429.210343909</v>
      </c>
      <c r="CX273" s="66">
        <f t="shared" si="458"/>
        <v>10318119.569895197</v>
      </c>
      <c r="CY273" s="66">
        <f t="shared" si="458"/>
        <v>10360987.29106918</v>
      </c>
      <c r="CZ273" s="66">
        <f t="shared" si="458"/>
        <v>10404033.110733513</v>
      </c>
      <c r="DA273" s="66">
        <f t="shared" si="458"/>
        <v>10447257.768817246</v>
      </c>
      <c r="DB273" s="66">
        <f t="shared" si="458"/>
        <v>10490662.008323546</v>
      </c>
      <c r="DC273" s="66">
        <f t="shared" si="452"/>
        <v>10534246.575342465</v>
      </c>
    </row>
    <row r="274" spans="2:107" ht="12" customHeight="1">
      <c r="B274" s="12"/>
      <c r="C274" s="12"/>
      <c r="D274" s="12"/>
      <c r="E274" s="65">
        <f t="shared" si="391"/>
        <v>36</v>
      </c>
      <c r="G274" s="66" t="str">
        <f t="shared" ref="G274:BR274" si="459">IF(G$231&gt;=$E274,IF(G165*$C$23&gt;MAX($C$22,(H274*$C$34+H275*$C$35)*EXP(-$C$12*$C$30)+(H381*$C$34+H382*$C$35)*EXP(-$C$14*$C$30)),G$236,(H274*$C$34+H275*$C$35)*EXP(-$C$12*$C$30)+G$234),"")</f>
        <v/>
      </c>
      <c r="H274" s="66" t="str">
        <f t="shared" si="459"/>
        <v/>
      </c>
      <c r="I274" s="66" t="str">
        <f t="shared" si="459"/>
        <v/>
      </c>
      <c r="J274" s="66" t="str">
        <f t="shared" si="459"/>
        <v/>
      </c>
      <c r="K274" s="66" t="str">
        <f t="shared" si="459"/>
        <v/>
      </c>
      <c r="L274" s="66" t="str">
        <f t="shared" si="459"/>
        <v/>
      </c>
      <c r="M274" s="66" t="str">
        <f t="shared" si="459"/>
        <v/>
      </c>
      <c r="N274" s="66" t="str">
        <f t="shared" si="459"/>
        <v/>
      </c>
      <c r="O274" s="66" t="str">
        <f t="shared" si="459"/>
        <v/>
      </c>
      <c r="P274" s="66" t="str">
        <f t="shared" si="459"/>
        <v/>
      </c>
      <c r="Q274" s="66" t="str">
        <f t="shared" si="459"/>
        <v/>
      </c>
      <c r="R274" s="66" t="str">
        <f t="shared" si="459"/>
        <v/>
      </c>
      <c r="S274" s="66" t="str">
        <f t="shared" si="459"/>
        <v/>
      </c>
      <c r="T274" s="66" t="str">
        <f t="shared" si="459"/>
        <v/>
      </c>
      <c r="U274" s="66" t="str">
        <f t="shared" si="459"/>
        <v/>
      </c>
      <c r="V274" s="66" t="str">
        <f t="shared" si="459"/>
        <v/>
      </c>
      <c r="W274" s="66" t="str">
        <f t="shared" si="459"/>
        <v/>
      </c>
      <c r="X274" s="66" t="str">
        <f t="shared" si="459"/>
        <v/>
      </c>
      <c r="Y274" s="66" t="str">
        <f t="shared" si="459"/>
        <v/>
      </c>
      <c r="Z274" s="66" t="str">
        <f t="shared" si="459"/>
        <v/>
      </c>
      <c r="AA274" s="66" t="str">
        <f t="shared" si="459"/>
        <v/>
      </c>
      <c r="AB274" s="66" t="str">
        <f t="shared" si="459"/>
        <v/>
      </c>
      <c r="AC274" s="66" t="str">
        <f t="shared" si="459"/>
        <v/>
      </c>
      <c r="AD274" s="66" t="str">
        <f t="shared" si="459"/>
        <v/>
      </c>
      <c r="AE274" s="66" t="str">
        <f t="shared" si="459"/>
        <v/>
      </c>
      <c r="AF274" s="66" t="str">
        <f t="shared" si="459"/>
        <v/>
      </c>
      <c r="AG274" s="66" t="str">
        <f t="shared" si="459"/>
        <v/>
      </c>
      <c r="AH274" s="66" t="str">
        <f t="shared" si="459"/>
        <v/>
      </c>
      <c r="AI274" s="66" t="str">
        <f t="shared" si="459"/>
        <v/>
      </c>
      <c r="AJ274" s="66" t="str">
        <f t="shared" si="459"/>
        <v/>
      </c>
      <c r="AK274" s="66" t="str">
        <f t="shared" si="459"/>
        <v/>
      </c>
      <c r="AL274" s="66" t="str">
        <f t="shared" si="459"/>
        <v/>
      </c>
      <c r="AM274" s="66" t="str">
        <f t="shared" si="459"/>
        <v/>
      </c>
      <c r="AN274" s="66" t="str">
        <f t="shared" si="459"/>
        <v/>
      </c>
      <c r="AO274" s="66" t="str">
        <f t="shared" si="459"/>
        <v/>
      </c>
      <c r="AP274" s="66" t="str">
        <f t="shared" si="459"/>
        <v/>
      </c>
      <c r="AQ274" s="66">
        <f t="shared" si="459"/>
        <v>9026685.9968445376</v>
      </c>
      <c r="AR274" s="66">
        <f t="shared" si="459"/>
        <v>9064188.3203848489</v>
      </c>
      <c r="AS274" s="66">
        <f t="shared" si="459"/>
        <v>9101846.4513024651</v>
      </c>
      <c r="AT274" s="66">
        <f t="shared" si="459"/>
        <v>9139661.036915645</v>
      </c>
      <c r="AU274" s="66">
        <f t="shared" si="459"/>
        <v>9177632.7272320036</v>
      </c>
      <c r="AV274" s="66">
        <f t="shared" si="459"/>
        <v>9215762.1749596763</v>
      </c>
      <c r="AW274" s="66">
        <f t="shared" si="459"/>
        <v>9254050.0355185475</v>
      </c>
      <c r="AX274" s="66">
        <f t="shared" si="459"/>
        <v>9292496.9670515116</v>
      </c>
      <c r="AY274" s="66">
        <f t="shared" si="459"/>
        <v>9331103.6304357871</v>
      </c>
      <c r="AZ274" s="66">
        <f t="shared" si="459"/>
        <v>9369870.6892942768</v>
      </c>
      <c r="BA274" s="66">
        <f t="shared" si="459"/>
        <v>9408798.8100069761</v>
      </c>
      <c r="BB274" s="66">
        <f t="shared" si="459"/>
        <v>9447888.6617224254</v>
      </c>
      <c r="BC274" s="66">
        <f t="shared" si="459"/>
        <v>9487140.9163692147</v>
      </c>
      <c r="BD274" s="66">
        <f t="shared" si="459"/>
        <v>9526556.2486675326</v>
      </c>
      <c r="BE274" s="66">
        <f t="shared" si="459"/>
        <v>8561980.7301698215</v>
      </c>
      <c r="BF274" s="66">
        <f t="shared" si="459"/>
        <v>8597552.3864344768</v>
      </c>
      <c r="BG274" s="66">
        <f t="shared" si="459"/>
        <v>8633271.8289146461</v>
      </c>
      <c r="BH274" s="66">
        <f t="shared" si="459"/>
        <v>8669139.6716038231</v>
      </c>
      <c r="BI274" s="66">
        <f t="shared" si="459"/>
        <v>8705156.5310463998</v>
      </c>
      <c r="BJ274" s="66">
        <f t="shared" si="459"/>
        <v>8741323.0263482723</v>
      </c>
      <c r="BK274" s="66">
        <f t="shared" si="459"/>
        <v>8777639.7791874744</v>
      </c>
      <c r="BL274" s="66">
        <f t="shared" si="459"/>
        <v>8814107.4138248675</v>
      </c>
      <c r="BM274" s="66">
        <f t="shared" si="459"/>
        <v>8850726.5571148712</v>
      </c>
      <c r="BN274" s="66">
        <f t="shared" si="459"/>
        <v>8887497.8385162372</v>
      </c>
      <c r="BO274" s="66">
        <f t="shared" si="459"/>
        <v>8924421.8901028726</v>
      </c>
      <c r="BP274" s="66">
        <f t="shared" si="459"/>
        <v>8961499.3465747014</v>
      </c>
      <c r="BQ274" s="66">
        <f t="shared" si="459"/>
        <v>8998730.8452685755</v>
      </c>
      <c r="BR274" s="66">
        <f t="shared" si="459"/>
        <v>9036117.0261692312</v>
      </c>
      <c r="BS274" s="66">
        <f t="shared" ref="BS274:DB274" si="460">IF(BS$231&gt;=$E274,IF(BS165*$C$23&gt;MAX($C$22,(BT274*$C$34+BT275*$C$35)*EXP(-$C$12*$C$30)+(BT381*$C$34+BT382*$C$35)*EXP(-$C$14*$C$30)),BS$236,(BT274*$C$34+BT275*$C$35)*EXP(-$C$12*$C$30)+BS$234),"")</f>
        <v>9073658.5319202859</v>
      </c>
      <c r="BT274" s="66">
        <f t="shared" si="460"/>
        <v>9111356.0078352932</v>
      </c>
      <c r="BU274" s="66">
        <f t="shared" si="460"/>
        <v>9149210.1019088253</v>
      </c>
      <c r="BV274" s="66">
        <f t="shared" si="460"/>
        <v>9187221.4648276214</v>
      </c>
      <c r="BW274" s="66">
        <f t="shared" si="460"/>
        <v>9225390.7499817628</v>
      </c>
      <c r="BX274" s="66">
        <f t="shared" si="460"/>
        <v>9263718.6134759132</v>
      </c>
      <c r="BY274" s="66">
        <f t="shared" si="460"/>
        <v>9302205.7141405884</v>
      </c>
      <c r="BZ274" s="66">
        <f t="shared" si="460"/>
        <v>9340852.7135434896</v>
      </c>
      <c r="CA274" s="66">
        <f t="shared" si="460"/>
        <v>9379660.2760008685</v>
      </c>
      <c r="CB274" s="66">
        <f t="shared" si="460"/>
        <v>9418629.0685889516</v>
      </c>
      <c r="CC274" s="66">
        <f t="shared" si="460"/>
        <v>9457759.7611554004</v>
      </c>
      <c r="CD274" s="66">
        <f t="shared" si="460"/>
        <v>9497053.0263308343</v>
      </c>
      <c r="CE274" s="66">
        <f t="shared" si="460"/>
        <v>9536509.539540384</v>
      </c>
      <c r="CF274" s="66">
        <f t="shared" si="460"/>
        <v>9576129.9790153056</v>
      </c>
      <c r="CG274" s="66">
        <f t="shared" si="460"/>
        <v>9615915.0258046407</v>
      </c>
      <c r="CH274" s="66">
        <f t="shared" si="460"/>
        <v>9655865.3637869209</v>
      </c>
      <c r="CI274" s="66">
        <f t="shared" si="460"/>
        <v>9695981.6796819251</v>
      </c>
      <c r="CJ274" s="66">
        <f t="shared" si="460"/>
        <v>9736264.6630624775</v>
      </c>
      <c r="CK274" s="66">
        <f t="shared" si="460"/>
        <v>9776715.0063663106</v>
      </c>
      <c r="CL274" s="66">
        <f t="shared" si="460"/>
        <v>9817333.4049079604</v>
      </c>
      <c r="CM274" s="66">
        <f t="shared" si="460"/>
        <v>9858120.5568907224</v>
      </c>
      <c r="CN274" s="66">
        <f t="shared" si="460"/>
        <v>9899077.1634186488</v>
      </c>
      <c r="CO274" s="66">
        <f t="shared" si="460"/>
        <v>9940203.9285086058</v>
      </c>
      <c r="CP274" s="66">
        <f t="shared" si="460"/>
        <v>9981501.5591023713</v>
      </c>
      <c r="CQ274" s="66">
        <f t="shared" si="460"/>
        <v>10022970.765078787</v>
      </c>
      <c r="CR274" s="66">
        <f t="shared" si="460"/>
        <v>10064612.259265963</v>
      </c>
      <c r="CS274" s="66">
        <f t="shared" si="460"/>
        <v>10106426.757453527</v>
      </c>
      <c r="CT274" s="66">
        <f t="shared" si="460"/>
        <v>10148414.978404934</v>
      </c>
      <c r="CU274" s="66">
        <f t="shared" si="460"/>
        <v>10190577.643869814</v>
      </c>
      <c r="CV274" s="66">
        <f t="shared" si="460"/>
        <v>10232915.478596386</v>
      </c>
      <c r="CW274" s="66">
        <f t="shared" si="460"/>
        <v>10275429.210343909</v>
      </c>
      <c r="CX274" s="66">
        <f t="shared" si="460"/>
        <v>10318119.569895197</v>
      </c>
      <c r="CY274" s="66">
        <f t="shared" si="460"/>
        <v>10360987.29106918</v>
      </c>
      <c r="CZ274" s="66">
        <f t="shared" si="460"/>
        <v>10404033.110733513</v>
      </c>
      <c r="DA274" s="66">
        <f t="shared" si="460"/>
        <v>10447257.768817246</v>
      </c>
      <c r="DB274" s="66">
        <f t="shared" si="460"/>
        <v>10490662.008323546</v>
      </c>
      <c r="DC274" s="66">
        <f t="shared" si="452"/>
        <v>10534246.575342465</v>
      </c>
    </row>
    <row r="275" spans="2:107" ht="12" customHeight="1">
      <c r="B275" s="12"/>
      <c r="C275" s="12"/>
      <c r="D275" s="12"/>
      <c r="E275" s="65">
        <f t="shared" si="391"/>
        <v>37</v>
      </c>
      <c r="G275" s="66" t="str">
        <f t="shared" ref="G275:BR275" si="461">IF(G$231&gt;=$E275,IF(G166*$C$23&gt;MAX($C$22,(H275*$C$34+H276*$C$35)*EXP(-$C$12*$C$30)+(H382*$C$34+H383*$C$35)*EXP(-$C$14*$C$30)),G$236,(H275*$C$34+H276*$C$35)*EXP(-$C$12*$C$30)+G$234),"")</f>
        <v/>
      </c>
      <c r="H275" s="66" t="str">
        <f t="shared" si="461"/>
        <v/>
      </c>
      <c r="I275" s="66" t="str">
        <f t="shared" si="461"/>
        <v/>
      </c>
      <c r="J275" s="66" t="str">
        <f t="shared" si="461"/>
        <v/>
      </c>
      <c r="K275" s="66" t="str">
        <f t="shared" si="461"/>
        <v/>
      </c>
      <c r="L275" s="66" t="str">
        <f t="shared" si="461"/>
        <v/>
      </c>
      <c r="M275" s="66" t="str">
        <f t="shared" si="461"/>
        <v/>
      </c>
      <c r="N275" s="66" t="str">
        <f t="shared" si="461"/>
        <v/>
      </c>
      <c r="O275" s="66" t="str">
        <f t="shared" si="461"/>
        <v/>
      </c>
      <c r="P275" s="66" t="str">
        <f t="shared" si="461"/>
        <v/>
      </c>
      <c r="Q275" s="66" t="str">
        <f t="shared" si="461"/>
        <v/>
      </c>
      <c r="R275" s="66" t="str">
        <f t="shared" si="461"/>
        <v/>
      </c>
      <c r="S275" s="66" t="str">
        <f t="shared" si="461"/>
        <v/>
      </c>
      <c r="T275" s="66" t="str">
        <f t="shared" si="461"/>
        <v/>
      </c>
      <c r="U275" s="66" t="str">
        <f t="shared" si="461"/>
        <v/>
      </c>
      <c r="V275" s="66" t="str">
        <f t="shared" si="461"/>
        <v/>
      </c>
      <c r="W275" s="66" t="str">
        <f t="shared" si="461"/>
        <v/>
      </c>
      <c r="X275" s="66" t="str">
        <f t="shared" si="461"/>
        <v/>
      </c>
      <c r="Y275" s="66" t="str">
        <f t="shared" si="461"/>
        <v/>
      </c>
      <c r="Z275" s="66" t="str">
        <f t="shared" si="461"/>
        <v/>
      </c>
      <c r="AA275" s="66" t="str">
        <f t="shared" si="461"/>
        <v/>
      </c>
      <c r="AB275" s="66" t="str">
        <f t="shared" si="461"/>
        <v/>
      </c>
      <c r="AC275" s="66" t="str">
        <f t="shared" si="461"/>
        <v/>
      </c>
      <c r="AD275" s="66" t="str">
        <f t="shared" si="461"/>
        <v/>
      </c>
      <c r="AE275" s="66" t="str">
        <f t="shared" si="461"/>
        <v/>
      </c>
      <c r="AF275" s="66" t="str">
        <f t="shared" si="461"/>
        <v/>
      </c>
      <c r="AG275" s="66" t="str">
        <f t="shared" si="461"/>
        <v/>
      </c>
      <c r="AH275" s="66" t="str">
        <f t="shared" si="461"/>
        <v/>
      </c>
      <c r="AI275" s="66" t="str">
        <f t="shared" si="461"/>
        <v/>
      </c>
      <c r="AJ275" s="66" t="str">
        <f t="shared" si="461"/>
        <v/>
      </c>
      <c r="AK275" s="66" t="str">
        <f t="shared" si="461"/>
        <v/>
      </c>
      <c r="AL275" s="66" t="str">
        <f t="shared" si="461"/>
        <v/>
      </c>
      <c r="AM275" s="66" t="str">
        <f t="shared" si="461"/>
        <v/>
      </c>
      <c r="AN275" s="66" t="str">
        <f t="shared" si="461"/>
        <v/>
      </c>
      <c r="AO275" s="66" t="str">
        <f t="shared" si="461"/>
        <v/>
      </c>
      <c r="AP275" s="66" t="str">
        <f t="shared" si="461"/>
        <v/>
      </c>
      <c r="AQ275" s="66" t="str">
        <f t="shared" si="461"/>
        <v/>
      </c>
      <c r="AR275" s="66">
        <f t="shared" si="461"/>
        <v>9064188.3203848489</v>
      </c>
      <c r="AS275" s="66">
        <f t="shared" si="461"/>
        <v>9101846.4513024651</v>
      </c>
      <c r="AT275" s="66">
        <f t="shared" si="461"/>
        <v>9139661.036915645</v>
      </c>
      <c r="AU275" s="66">
        <f t="shared" si="461"/>
        <v>9177632.7272320036</v>
      </c>
      <c r="AV275" s="66">
        <f t="shared" si="461"/>
        <v>9215762.1749596763</v>
      </c>
      <c r="AW275" s="66">
        <f t="shared" si="461"/>
        <v>9254050.0355185475</v>
      </c>
      <c r="AX275" s="66">
        <f t="shared" si="461"/>
        <v>9292496.9670515116</v>
      </c>
      <c r="AY275" s="66">
        <f t="shared" si="461"/>
        <v>9331103.6304357871</v>
      </c>
      <c r="AZ275" s="66">
        <f t="shared" si="461"/>
        <v>9369870.6892942768</v>
      </c>
      <c r="BA275" s="66">
        <f t="shared" si="461"/>
        <v>9408798.8100069761</v>
      </c>
      <c r="BB275" s="66">
        <f t="shared" si="461"/>
        <v>9447888.6617224254</v>
      </c>
      <c r="BC275" s="66">
        <f t="shared" si="461"/>
        <v>9487140.9163692147</v>
      </c>
      <c r="BD275" s="66">
        <f t="shared" si="461"/>
        <v>9526556.2486675326</v>
      </c>
      <c r="BE275" s="66">
        <f t="shared" si="461"/>
        <v>8561980.7301698215</v>
      </c>
      <c r="BF275" s="66">
        <f t="shared" si="461"/>
        <v>8597552.3864344768</v>
      </c>
      <c r="BG275" s="66">
        <f t="shared" si="461"/>
        <v>8633271.8289146461</v>
      </c>
      <c r="BH275" s="66">
        <f t="shared" si="461"/>
        <v>8669139.6716038231</v>
      </c>
      <c r="BI275" s="66">
        <f t="shared" si="461"/>
        <v>8705156.5310463998</v>
      </c>
      <c r="BJ275" s="66">
        <f t="shared" si="461"/>
        <v>8741323.0263482723</v>
      </c>
      <c r="BK275" s="66">
        <f t="shared" si="461"/>
        <v>8777639.7791874744</v>
      </c>
      <c r="BL275" s="66">
        <f t="shared" si="461"/>
        <v>8814107.4138248675</v>
      </c>
      <c r="BM275" s="66">
        <f t="shared" si="461"/>
        <v>8850726.5571148712</v>
      </c>
      <c r="BN275" s="66">
        <f t="shared" si="461"/>
        <v>8887497.8385162372</v>
      </c>
      <c r="BO275" s="66">
        <f t="shared" si="461"/>
        <v>8924421.8901028726</v>
      </c>
      <c r="BP275" s="66">
        <f t="shared" si="461"/>
        <v>8961499.3465747014</v>
      </c>
      <c r="BQ275" s="66">
        <f t="shared" si="461"/>
        <v>8998730.8452685755</v>
      </c>
      <c r="BR275" s="66">
        <f t="shared" si="461"/>
        <v>9036117.0261692312</v>
      </c>
      <c r="BS275" s="66">
        <f t="shared" ref="BS275:DB275" si="462">IF(BS$231&gt;=$E275,IF(BS166*$C$23&gt;MAX($C$22,(BT275*$C$34+BT276*$C$35)*EXP(-$C$12*$C$30)+(BT382*$C$34+BT383*$C$35)*EXP(-$C$14*$C$30)),BS$236,(BT275*$C$34+BT276*$C$35)*EXP(-$C$12*$C$30)+BS$234),"")</f>
        <v>9073658.5319202859</v>
      </c>
      <c r="BT275" s="66">
        <f t="shared" si="462"/>
        <v>9111356.0078352932</v>
      </c>
      <c r="BU275" s="66">
        <f t="shared" si="462"/>
        <v>9149210.1019088253</v>
      </c>
      <c r="BV275" s="66">
        <f t="shared" si="462"/>
        <v>9187221.4648276214</v>
      </c>
      <c r="BW275" s="66">
        <f t="shared" si="462"/>
        <v>9225390.7499817628</v>
      </c>
      <c r="BX275" s="66">
        <f t="shared" si="462"/>
        <v>9263718.6134759132</v>
      </c>
      <c r="BY275" s="66">
        <f t="shared" si="462"/>
        <v>9302205.7141405884</v>
      </c>
      <c r="BZ275" s="66">
        <f t="shared" si="462"/>
        <v>9340852.7135434896</v>
      </c>
      <c r="CA275" s="66">
        <f t="shared" si="462"/>
        <v>9379660.2760008685</v>
      </c>
      <c r="CB275" s="66">
        <f t="shared" si="462"/>
        <v>9418629.0685889516</v>
      </c>
      <c r="CC275" s="66">
        <f t="shared" si="462"/>
        <v>9457759.7611554004</v>
      </c>
      <c r="CD275" s="66">
        <f t="shared" si="462"/>
        <v>9497053.0263308343</v>
      </c>
      <c r="CE275" s="66">
        <f t="shared" si="462"/>
        <v>9536509.539540384</v>
      </c>
      <c r="CF275" s="66">
        <f t="shared" si="462"/>
        <v>9576129.9790153056</v>
      </c>
      <c r="CG275" s="66">
        <f t="shared" si="462"/>
        <v>9615915.0258046407</v>
      </c>
      <c r="CH275" s="66">
        <f t="shared" si="462"/>
        <v>9655865.3637869209</v>
      </c>
      <c r="CI275" s="66">
        <f t="shared" si="462"/>
        <v>9695981.6796819251</v>
      </c>
      <c r="CJ275" s="66">
        <f t="shared" si="462"/>
        <v>9736264.6630624775</v>
      </c>
      <c r="CK275" s="66">
        <f t="shared" si="462"/>
        <v>9776715.0063663106</v>
      </c>
      <c r="CL275" s="66">
        <f t="shared" si="462"/>
        <v>9817333.4049079604</v>
      </c>
      <c r="CM275" s="66">
        <f t="shared" si="462"/>
        <v>9858120.5568907224</v>
      </c>
      <c r="CN275" s="66">
        <f t="shared" si="462"/>
        <v>9899077.1634186488</v>
      </c>
      <c r="CO275" s="66">
        <f t="shared" si="462"/>
        <v>9940203.9285086058</v>
      </c>
      <c r="CP275" s="66">
        <f t="shared" si="462"/>
        <v>9981501.5591023713</v>
      </c>
      <c r="CQ275" s="66">
        <f t="shared" si="462"/>
        <v>10022970.765078787</v>
      </c>
      <c r="CR275" s="66">
        <f t="shared" si="462"/>
        <v>10064612.259265963</v>
      </c>
      <c r="CS275" s="66">
        <f t="shared" si="462"/>
        <v>10106426.757453527</v>
      </c>
      <c r="CT275" s="66">
        <f t="shared" si="462"/>
        <v>10148414.978404934</v>
      </c>
      <c r="CU275" s="66">
        <f t="shared" si="462"/>
        <v>10190577.643869814</v>
      </c>
      <c r="CV275" s="66">
        <f t="shared" si="462"/>
        <v>10232915.478596386</v>
      </c>
      <c r="CW275" s="66">
        <f t="shared" si="462"/>
        <v>10275429.210343909</v>
      </c>
      <c r="CX275" s="66">
        <f t="shared" si="462"/>
        <v>10318119.569895197</v>
      </c>
      <c r="CY275" s="66">
        <f t="shared" si="462"/>
        <v>10360987.29106918</v>
      </c>
      <c r="CZ275" s="66">
        <f t="shared" si="462"/>
        <v>10404033.110733513</v>
      </c>
      <c r="DA275" s="66">
        <f t="shared" si="462"/>
        <v>10447257.768817246</v>
      </c>
      <c r="DB275" s="66">
        <f t="shared" si="462"/>
        <v>10490662.008323546</v>
      </c>
      <c r="DC275" s="66">
        <f t="shared" si="452"/>
        <v>10534246.575342465</v>
      </c>
    </row>
    <row r="276" spans="2:107" ht="12" customHeight="1">
      <c r="B276" s="12"/>
      <c r="C276" s="12"/>
      <c r="D276" s="12"/>
      <c r="E276" s="65">
        <f t="shared" si="391"/>
        <v>38</v>
      </c>
      <c r="G276" s="66" t="str">
        <f t="shared" ref="G276:BR276" si="463">IF(G$231&gt;=$E276,IF(G167*$C$23&gt;MAX($C$22,(H276*$C$34+H277*$C$35)*EXP(-$C$12*$C$30)+(H383*$C$34+H384*$C$35)*EXP(-$C$14*$C$30)),G$236,(H276*$C$34+H277*$C$35)*EXP(-$C$12*$C$30)+G$234),"")</f>
        <v/>
      </c>
      <c r="H276" s="66" t="str">
        <f t="shared" si="463"/>
        <v/>
      </c>
      <c r="I276" s="66" t="str">
        <f t="shared" si="463"/>
        <v/>
      </c>
      <c r="J276" s="66" t="str">
        <f t="shared" si="463"/>
        <v/>
      </c>
      <c r="K276" s="66" t="str">
        <f t="shared" si="463"/>
        <v/>
      </c>
      <c r="L276" s="66" t="str">
        <f t="shared" si="463"/>
        <v/>
      </c>
      <c r="M276" s="66" t="str">
        <f t="shared" si="463"/>
        <v/>
      </c>
      <c r="N276" s="66" t="str">
        <f t="shared" si="463"/>
        <v/>
      </c>
      <c r="O276" s="66" t="str">
        <f t="shared" si="463"/>
        <v/>
      </c>
      <c r="P276" s="66" t="str">
        <f t="shared" si="463"/>
        <v/>
      </c>
      <c r="Q276" s="66" t="str">
        <f t="shared" si="463"/>
        <v/>
      </c>
      <c r="R276" s="66" t="str">
        <f t="shared" si="463"/>
        <v/>
      </c>
      <c r="S276" s="66" t="str">
        <f t="shared" si="463"/>
        <v/>
      </c>
      <c r="T276" s="66" t="str">
        <f t="shared" si="463"/>
        <v/>
      </c>
      <c r="U276" s="66" t="str">
        <f t="shared" si="463"/>
        <v/>
      </c>
      <c r="V276" s="66" t="str">
        <f t="shared" si="463"/>
        <v/>
      </c>
      <c r="W276" s="66" t="str">
        <f t="shared" si="463"/>
        <v/>
      </c>
      <c r="X276" s="66" t="str">
        <f t="shared" si="463"/>
        <v/>
      </c>
      <c r="Y276" s="66" t="str">
        <f t="shared" si="463"/>
        <v/>
      </c>
      <c r="Z276" s="66" t="str">
        <f t="shared" si="463"/>
        <v/>
      </c>
      <c r="AA276" s="66" t="str">
        <f t="shared" si="463"/>
        <v/>
      </c>
      <c r="AB276" s="66" t="str">
        <f t="shared" si="463"/>
        <v/>
      </c>
      <c r="AC276" s="66" t="str">
        <f t="shared" si="463"/>
        <v/>
      </c>
      <c r="AD276" s="66" t="str">
        <f t="shared" si="463"/>
        <v/>
      </c>
      <c r="AE276" s="66" t="str">
        <f t="shared" si="463"/>
        <v/>
      </c>
      <c r="AF276" s="66" t="str">
        <f t="shared" si="463"/>
        <v/>
      </c>
      <c r="AG276" s="66" t="str">
        <f t="shared" si="463"/>
        <v/>
      </c>
      <c r="AH276" s="66" t="str">
        <f t="shared" si="463"/>
        <v/>
      </c>
      <c r="AI276" s="66" t="str">
        <f t="shared" si="463"/>
        <v/>
      </c>
      <c r="AJ276" s="66" t="str">
        <f t="shared" si="463"/>
        <v/>
      </c>
      <c r="AK276" s="66" t="str">
        <f t="shared" si="463"/>
        <v/>
      </c>
      <c r="AL276" s="66" t="str">
        <f t="shared" si="463"/>
        <v/>
      </c>
      <c r="AM276" s="66" t="str">
        <f t="shared" si="463"/>
        <v/>
      </c>
      <c r="AN276" s="66" t="str">
        <f t="shared" si="463"/>
        <v/>
      </c>
      <c r="AO276" s="66" t="str">
        <f t="shared" si="463"/>
        <v/>
      </c>
      <c r="AP276" s="66" t="str">
        <f t="shared" si="463"/>
        <v/>
      </c>
      <c r="AQ276" s="66" t="str">
        <f t="shared" si="463"/>
        <v/>
      </c>
      <c r="AR276" s="66" t="str">
        <f t="shared" si="463"/>
        <v/>
      </c>
      <c r="AS276" s="66">
        <f t="shared" si="463"/>
        <v>9101846.4513024651</v>
      </c>
      <c r="AT276" s="66">
        <f t="shared" si="463"/>
        <v>9139661.036915645</v>
      </c>
      <c r="AU276" s="66">
        <f t="shared" si="463"/>
        <v>9177632.7272320036</v>
      </c>
      <c r="AV276" s="66">
        <f t="shared" si="463"/>
        <v>9215762.1749596763</v>
      </c>
      <c r="AW276" s="66">
        <f t="shared" si="463"/>
        <v>9254050.0355185475</v>
      </c>
      <c r="AX276" s="66">
        <f t="shared" si="463"/>
        <v>9292496.9670515116</v>
      </c>
      <c r="AY276" s="66">
        <f t="shared" si="463"/>
        <v>9331103.6304357871</v>
      </c>
      <c r="AZ276" s="66">
        <f t="shared" si="463"/>
        <v>9369870.6892942768</v>
      </c>
      <c r="BA276" s="66">
        <f t="shared" si="463"/>
        <v>9408798.8100069761</v>
      </c>
      <c r="BB276" s="66">
        <f t="shared" si="463"/>
        <v>9447888.6617224254</v>
      </c>
      <c r="BC276" s="66">
        <f t="shared" si="463"/>
        <v>9487140.9163692147</v>
      </c>
      <c r="BD276" s="66">
        <f t="shared" si="463"/>
        <v>9526556.2486675326</v>
      </c>
      <c r="BE276" s="66">
        <f t="shared" si="463"/>
        <v>8561980.7301698215</v>
      </c>
      <c r="BF276" s="66">
        <f t="shared" si="463"/>
        <v>8597552.3864344768</v>
      </c>
      <c r="BG276" s="66">
        <f t="shared" si="463"/>
        <v>8633271.8289146461</v>
      </c>
      <c r="BH276" s="66">
        <f t="shared" si="463"/>
        <v>8669139.6716038231</v>
      </c>
      <c r="BI276" s="66">
        <f t="shared" si="463"/>
        <v>8705156.5310463998</v>
      </c>
      <c r="BJ276" s="66">
        <f t="shared" si="463"/>
        <v>8741323.0263482723</v>
      </c>
      <c r="BK276" s="66">
        <f t="shared" si="463"/>
        <v>8777639.7791874744</v>
      </c>
      <c r="BL276" s="66">
        <f t="shared" si="463"/>
        <v>8814107.4138248675</v>
      </c>
      <c r="BM276" s="66">
        <f t="shared" si="463"/>
        <v>8850726.5571148712</v>
      </c>
      <c r="BN276" s="66">
        <f t="shared" si="463"/>
        <v>8887497.8385162372</v>
      </c>
      <c r="BO276" s="66">
        <f t="shared" si="463"/>
        <v>8924421.8901028726</v>
      </c>
      <c r="BP276" s="66">
        <f t="shared" si="463"/>
        <v>8961499.3465747014</v>
      </c>
      <c r="BQ276" s="66">
        <f t="shared" si="463"/>
        <v>8998730.8452685755</v>
      </c>
      <c r="BR276" s="66">
        <f t="shared" si="463"/>
        <v>9036117.0261692312</v>
      </c>
      <c r="BS276" s="66">
        <f t="shared" ref="BS276:DB276" si="464">IF(BS$231&gt;=$E276,IF(BS167*$C$23&gt;MAX($C$22,(BT276*$C$34+BT277*$C$35)*EXP(-$C$12*$C$30)+(BT383*$C$34+BT384*$C$35)*EXP(-$C$14*$C$30)),BS$236,(BT276*$C$34+BT277*$C$35)*EXP(-$C$12*$C$30)+BS$234),"")</f>
        <v>9073658.5319202859</v>
      </c>
      <c r="BT276" s="66">
        <f t="shared" si="464"/>
        <v>9111356.0078352932</v>
      </c>
      <c r="BU276" s="66">
        <f t="shared" si="464"/>
        <v>9149210.1019088253</v>
      </c>
      <c r="BV276" s="66">
        <f t="shared" si="464"/>
        <v>9187221.4648276214</v>
      </c>
      <c r="BW276" s="66">
        <f t="shared" si="464"/>
        <v>9225390.7499817628</v>
      </c>
      <c r="BX276" s="66">
        <f t="shared" si="464"/>
        <v>9263718.6134759132</v>
      </c>
      <c r="BY276" s="66">
        <f t="shared" si="464"/>
        <v>9302205.7141405884</v>
      </c>
      <c r="BZ276" s="66">
        <f t="shared" si="464"/>
        <v>9340852.7135434896</v>
      </c>
      <c r="CA276" s="66">
        <f t="shared" si="464"/>
        <v>9379660.2760008685</v>
      </c>
      <c r="CB276" s="66">
        <f t="shared" si="464"/>
        <v>9418629.0685889516</v>
      </c>
      <c r="CC276" s="66">
        <f t="shared" si="464"/>
        <v>9457759.7611554004</v>
      </c>
      <c r="CD276" s="66">
        <f t="shared" si="464"/>
        <v>9497053.0263308343</v>
      </c>
      <c r="CE276" s="66">
        <f t="shared" si="464"/>
        <v>9536509.539540384</v>
      </c>
      <c r="CF276" s="66">
        <f t="shared" si="464"/>
        <v>9576129.9790153056</v>
      </c>
      <c r="CG276" s="66">
        <f t="shared" si="464"/>
        <v>9615915.0258046407</v>
      </c>
      <c r="CH276" s="66">
        <f t="shared" si="464"/>
        <v>9655865.3637869209</v>
      </c>
      <c r="CI276" s="66">
        <f t="shared" si="464"/>
        <v>9695981.6796819251</v>
      </c>
      <c r="CJ276" s="66">
        <f t="shared" si="464"/>
        <v>9736264.6630624775</v>
      </c>
      <c r="CK276" s="66">
        <f t="shared" si="464"/>
        <v>9776715.0063663106</v>
      </c>
      <c r="CL276" s="66">
        <f t="shared" si="464"/>
        <v>9817333.4049079604</v>
      </c>
      <c r="CM276" s="66">
        <f t="shared" si="464"/>
        <v>9858120.5568907224</v>
      </c>
      <c r="CN276" s="66">
        <f t="shared" si="464"/>
        <v>9899077.1634186488</v>
      </c>
      <c r="CO276" s="66">
        <f t="shared" si="464"/>
        <v>9940203.9285086058</v>
      </c>
      <c r="CP276" s="66">
        <f t="shared" si="464"/>
        <v>9981501.5591023713</v>
      </c>
      <c r="CQ276" s="66">
        <f t="shared" si="464"/>
        <v>10022970.765078787</v>
      </c>
      <c r="CR276" s="66">
        <f t="shared" si="464"/>
        <v>10064612.259265963</v>
      </c>
      <c r="CS276" s="66">
        <f t="shared" si="464"/>
        <v>10106426.757453527</v>
      </c>
      <c r="CT276" s="66">
        <f t="shared" si="464"/>
        <v>10148414.978404934</v>
      </c>
      <c r="CU276" s="66">
        <f t="shared" si="464"/>
        <v>10190577.643869814</v>
      </c>
      <c r="CV276" s="66">
        <f t="shared" si="464"/>
        <v>10232915.478596386</v>
      </c>
      <c r="CW276" s="66">
        <f t="shared" si="464"/>
        <v>10275429.210343909</v>
      </c>
      <c r="CX276" s="66">
        <f t="shared" si="464"/>
        <v>10318119.569895197</v>
      </c>
      <c r="CY276" s="66">
        <f t="shared" si="464"/>
        <v>10360987.29106918</v>
      </c>
      <c r="CZ276" s="66">
        <f t="shared" si="464"/>
        <v>10404033.110733513</v>
      </c>
      <c r="DA276" s="66">
        <f t="shared" si="464"/>
        <v>10447257.768817246</v>
      </c>
      <c r="DB276" s="66">
        <f t="shared" si="464"/>
        <v>10490662.008323546</v>
      </c>
      <c r="DC276" s="66">
        <f t="shared" si="452"/>
        <v>10534246.575342465</v>
      </c>
    </row>
    <row r="277" spans="2:107" ht="12" customHeight="1">
      <c r="B277" s="12"/>
      <c r="C277" s="12"/>
      <c r="D277" s="12"/>
      <c r="E277" s="65">
        <f t="shared" si="391"/>
        <v>39</v>
      </c>
      <c r="G277" s="66" t="str">
        <f t="shared" ref="G277:BR277" si="465">IF(G$231&gt;=$E277,IF(G168*$C$23&gt;MAX($C$22,(H277*$C$34+H278*$C$35)*EXP(-$C$12*$C$30)+(H384*$C$34+H385*$C$35)*EXP(-$C$14*$C$30)),G$236,(H277*$C$34+H278*$C$35)*EXP(-$C$12*$C$30)+G$234),"")</f>
        <v/>
      </c>
      <c r="H277" s="66" t="str">
        <f t="shared" si="465"/>
        <v/>
      </c>
      <c r="I277" s="66" t="str">
        <f t="shared" si="465"/>
        <v/>
      </c>
      <c r="J277" s="66" t="str">
        <f t="shared" si="465"/>
        <v/>
      </c>
      <c r="K277" s="66" t="str">
        <f t="shared" si="465"/>
        <v/>
      </c>
      <c r="L277" s="66" t="str">
        <f t="shared" si="465"/>
        <v/>
      </c>
      <c r="M277" s="66" t="str">
        <f t="shared" si="465"/>
        <v/>
      </c>
      <c r="N277" s="66" t="str">
        <f t="shared" si="465"/>
        <v/>
      </c>
      <c r="O277" s="66" t="str">
        <f t="shared" si="465"/>
        <v/>
      </c>
      <c r="P277" s="66" t="str">
        <f t="shared" si="465"/>
        <v/>
      </c>
      <c r="Q277" s="66" t="str">
        <f t="shared" si="465"/>
        <v/>
      </c>
      <c r="R277" s="66" t="str">
        <f t="shared" si="465"/>
        <v/>
      </c>
      <c r="S277" s="66" t="str">
        <f t="shared" si="465"/>
        <v/>
      </c>
      <c r="T277" s="66" t="str">
        <f t="shared" si="465"/>
        <v/>
      </c>
      <c r="U277" s="66" t="str">
        <f t="shared" si="465"/>
        <v/>
      </c>
      <c r="V277" s="66" t="str">
        <f t="shared" si="465"/>
        <v/>
      </c>
      <c r="W277" s="66" t="str">
        <f t="shared" si="465"/>
        <v/>
      </c>
      <c r="X277" s="66" t="str">
        <f t="shared" si="465"/>
        <v/>
      </c>
      <c r="Y277" s="66" t="str">
        <f t="shared" si="465"/>
        <v/>
      </c>
      <c r="Z277" s="66" t="str">
        <f t="shared" si="465"/>
        <v/>
      </c>
      <c r="AA277" s="66" t="str">
        <f t="shared" si="465"/>
        <v/>
      </c>
      <c r="AB277" s="66" t="str">
        <f t="shared" si="465"/>
        <v/>
      </c>
      <c r="AC277" s="66" t="str">
        <f t="shared" si="465"/>
        <v/>
      </c>
      <c r="AD277" s="66" t="str">
        <f t="shared" si="465"/>
        <v/>
      </c>
      <c r="AE277" s="66" t="str">
        <f t="shared" si="465"/>
        <v/>
      </c>
      <c r="AF277" s="66" t="str">
        <f t="shared" si="465"/>
        <v/>
      </c>
      <c r="AG277" s="66" t="str">
        <f t="shared" si="465"/>
        <v/>
      </c>
      <c r="AH277" s="66" t="str">
        <f t="shared" si="465"/>
        <v/>
      </c>
      <c r="AI277" s="66" t="str">
        <f t="shared" si="465"/>
        <v/>
      </c>
      <c r="AJ277" s="66" t="str">
        <f t="shared" si="465"/>
        <v/>
      </c>
      <c r="AK277" s="66" t="str">
        <f t="shared" si="465"/>
        <v/>
      </c>
      <c r="AL277" s="66" t="str">
        <f t="shared" si="465"/>
        <v/>
      </c>
      <c r="AM277" s="66" t="str">
        <f t="shared" si="465"/>
        <v/>
      </c>
      <c r="AN277" s="66" t="str">
        <f t="shared" si="465"/>
        <v/>
      </c>
      <c r="AO277" s="66" t="str">
        <f t="shared" si="465"/>
        <v/>
      </c>
      <c r="AP277" s="66" t="str">
        <f t="shared" si="465"/>
        <v/>
      </c>
      <c r="AQ277" s="66" t="str">
        <f t="shared" si="465"/>
        <v/>
      </c>
      <c r="AR277" s="66" t="str">
        <f t="shared" si="465"/>
        <v/>
      </c>
      <c r="AS277" s="66" t="str">
        <f t="shared" si="465"/>
        <v/>
      </c>
      <c r="AT277" s="66">
        <f t="shared" si="465"/>
        <v>9139661.036915645</v>
      </c>
      <c r="AU277" s="66">
        <f t="shared" si="465"/>
        <v>9177632.7272320036</v>
      </c>
      <c r="AV277" s="66">
        <f t="shared" si="465"/>
        <v>9215762.1749596763</v>
      </c>
      <c r="AW277" s="66">
        <f t="shared" si="465"/>
        <v>9254050.0355185475</v>
      </c>
      <c r="AX277" s="66">
        <f t="shared" si="465"/>
        <v>9292496.9670515116</v>
      </c>
      <c r="AY277" s="66">
        <f t="shared" si="465"/>
        <v>9331103.6304357871</v>
      </c>
      <c r="AZ277" s="66">
        <f t="shared" si="465"/>
        <v>9369870.6892942768</v>
      </c>
      <c r="BA277" s="66">
        <f t="shared" si="465"/>
        <v>9408798.8100069761</v>
      </c>
      <c r="BB277" s="66">
        <f t="shared" si="465"/>
        <v>9447888.6617224254</v>
      </c>
      <c r="BC277" s="66">
        <f t="shared" si="465"/>
        <v>9487140.9163692147</v>
      </c>
      <c r="BD277" s="66">
        <f t="shared" si="465"/>
        <v>9526556.2486675326</v>
      </c>
      <c r="BE277" s="66">
        <f t="shared" si="465"/>
        <v>8561980.7301698215</v>
      </c>
      <c r="BF277" s="66">
        <f t="shared" si="465"/>
        <v>8597552.3864344768</v>
      </c>
      <c r="BG277" s="66">
        <f t="shared" si="465"/>
        <v>8633271.8289146461</v>
      </c>
      <c r="BH277" s="66">
        <f t="shared" si="465"/>
        <v>8669139.6716038231</v>
      </c>
      <c r="BI277" s="66">
        <f t="shared" si="465"/>
        <v>8705156.5310463998</v>
      </c>
      <c r="BJ277" s="66">
        <f t="shared" si="465"/>
        <v>8741323.0263482723</v>
      </c>
      <c r="BK277" s="66">
        <f t="shared" si="465"/>
        <v>8777639.7791874744</v>
      </c>
      <c r="BL277" s="66">
        <f t="shared" si="465"/>
        <v>8814107.4138248675</v>
      </c>
      <c r="BM277" s="66">
        <f t="shared" si="465"/>
        <v>8850726.5571148712</v>
      </c>
      <c r="BN277" s="66">
        <f t="shared" si="465"/>
        <v>8887497.8385162372</v>
      </c>
      <c r="BO277" s="66">
        <f t="shared" si="465"/>
        <v>8924421.8901028726</v>
      </c>
      <c r="BP277" s="66">
        <f t="shared" si="465"/>
        <v>8961499.3465747014</v>
      </c>
      <c r="BQ277" s="66">
        <f t="shared" si="465"/>
        <v>8998730.8452685755</v>
      </c>
      <c r="BR277" s="66">
        <f t="shared" si="465"/>
        <v>9036117.0261692312</v>
      </c>
      <c r="BS277" s="66">
        <f t="shared" ref="BS277:DB277" si="466">IF(BS$231&gt;=$E277,IF(BS168*$C$23&gt;MAX($C$22,(BT277*$C$34+BT278*$C$35)*EXP(-$C$12*$C$30)+(BT384*$C$34+BT385*$C$35)*EXP(-$C$14*$C$30)),BS$236,(BT277*$C$34+BT278*$C$35)*EXP(-$C$12*$C$30)+BS$234),"")</f>
        <v>9073658.5319202859</v>
      </c>
      <c r="BT277" s="66">
        <f t="shared" si="466"/>
        <v>9111356.0078352932</v>
      </c>
      <c r="BU277" s="66">
        <f t="shared" si="466"/>
        <v>9149210.1019088253</v>
      </c>
      <c r="BV277" s="66">
        <f t="shared" si="466"/>
        <v>9187221.4648276214</v>
      </c>
      <c r="BW277" s="66">
        <f t="shared" si="466"/>
        <v>9225390.7499817628</v>
      </c>
      <c r="BX277" s="66">
        <f t="shared" si="466"/>
        <v>9263718.6134759132</v>
      </c>
      <c r="BY277" s="66">
        <f t="shared" si="466"/>
        <v>9302205.7141405884</v>
      </c>
      <c r="BZ277" s="66">
        <f t="shared" si="466"/>
        <v>9340852.7135434896</v>
      </c>
      <c r="CA277" s="66">
        <f t="shared" si="466"/>
        <v>9379660.2760008685</v>
      </c>
      <c r="CB277" s="66">
        <f t="shared" si="466"/>
        <v>9418629.0685889516</v>
      </c>
      <c r="CC277" s="66">
        <f t="shared" si="466"/>
        <v>9457759.7611554004</v>
      </c>
      <c r="CD277" s="66">
        <f t="shared" si="466"/>
        <v>9497053.0263308343</v>
      </c>
      <c r="CE277" s="66">
        <f t="shared" si="466"/>
        <v>9536509.539540384</v>
      </c>
      <c r="CF277" s="66">
        <f t="shared" si="466"/>
        <v>9576129.9790153056</v>
      </c>
      <c r="CG277" s="66">
        <f t="shared" si="466"/>
        <v>9615915.0258046407</v>
      </c>
      <c r="CH277" s="66">
        <f t="shared" si="466"/>
        <v>9655865.3637869209</v>
      </c>
      <c r="CI277" s="66">
        <f t="shared" si="466"/>
        <v>9695981.6796819251</v>
      </c>
      <c r="CJ277" s="66">
        <f t="shared" si="466"/>
        <v>9736264.6630624775</v>
      </c>
      <c r="CK277" s="66">
        <f t="shared" si="466"/>
        <v>9776715.0063663106</v>
      </c>
      <c r="CL277" s="66">
        <f t="shared" si="466"/>
        <v>9817333.4049079604</v>
      </c>
      <c r="CM277" s="66">
        <f t="shared" si="466"/>
        <v>9858120.5568907224</v>
      </c>
      <c r="CN277" s="66">
        <f t="shared" si="466"/>
        <v>9899077.1634186488</v>
      </c>
      <c r="CO277" s="66">
        <f t="shared" si="466"/>
        <v>9940203.9285086058</v>
      </c>
      <c r="CP277" s="66">
        <f t="shared" si="466"/>
        <v>9981501.5591023713</v>
      </c>
      <c r="CQ277" s="66">
        <f t="shared" si="466"/>
        <v>10022970.765078787</v>
      </c>
      <c r="CR277" s="66">
        <f t="shared" si="466"/>
        <v>10064612.259265963</v>
      </c>
      <c r="CS277" s="66">
        <f t="shared" si="466"/>
        <v>10106426.757453527</v>
      </c>
      <c r="CT277" s="66">
        <f t="shared" si="466"/>
        <v>10148414.978404934</v>
      </c>
      <c r="CU277" s="66">
        <f t="shared" si="466"/>
        <v>10190577.643869814</v>
      </c>
      <c r="CV277" s="66">
        <f t="shared" si="466"/>
        <v>10232915.478596386</v>
      </c>
      <c r="CW277" s="66">
        <f t="shared" si="466"/>
        <v>10275429.210343909</v>
      </c>
      <c r="CX277" s="66">
        <f t="shared" si="466"/>
        <v>10318119.569895197</v>
      </c>
      <c r="CY277" s="66">
        <f t="shared" si="466"/>
        <v>10360987.29106918</v>
      </c>
      <c r="CZ277" s="66">
        <f t="shared" si="466"/>
        <v>10404033.110733513</v>
      </c>
      <c r="DA277" s="66">
        <f t="shared" si="466"/>
        <v>10447257.768817246</v>
      </c>
      <c r="DB277" s="66">
        <f t="shared" si="466"/>
        <v>10490662.008323546</v>
      </c>
      <c r="DC277" s="66">
        <f t="shared" si="452"/>
        <v>10534246.575342465</v>
      </c>
    </row>
    <row r="278" spans="2:107" ht="12" customHeight="1">
      <c r="B278" s="12"/>
      <c r="C278" s="12"/>
      <c r="D278" s="12"/>
      <c r="E278" s="65">
        <f t="shared" si="391"/>
        <v>40</v>
      </c>
      <c r="G278" s="66" t="str">
        <f t="shared" ref="G278:BR278" si="467">IF(G$231&gt;=$E278,IF(G169*$C$23&gt;MAX($C$22,(H278*$C$34+H279*$C$35)*EXP(-$C$12*$C$30)+(H385*$C$34+H386*$C$35)*EXP(-$C$14*$C$30)),G$236,(H278*$C$34+H279*$C$35)*EXP(-$C$12*$C$30)+G$234),"")</f>
        <v/>
      </c>
      <c r="H278" s="66" t="str">
        <f t="shared" si="467"/>
        <v/>
      </c>
      <c r="I278" s="66" t="str">
        <f t="shared" si="467"/>
        <v/>
      </c>
      <c r="J278" s="66" t="str">
        <f t="shared" si="467"/>
        <v/>
      </c>
      <c r="K278" s="66" t="str">
        <f t="shared" si="467"/>
        <v/>
      </c>
      <c r="L278" s="66" t="str">
        <f t="shared" si="467"/>
        <v/>
      </c>
      <c r="M278" s="66" t="str">
        <f t="shared" si="467"/>
        <v/>
      </c>
      <c r="N278" s="66" t="str">
        <f t="shared" si="467"/>
        <v/>
      </c>
      <c r="O278" s="66" t="str">
        <f t="shared" si="467"/>
        <v/>
      </c>
      <c r="P278" s="66" t="str">
        <f t="shared" si="467"/>
        <v/>
      </c>
      <c r="Q278" s="66" t="str">
        <f t="shared" si="467"/>
        <v/>
      </c>
      <c r="R278" s="66" t="str">
        <f t="shared" si="467"/>
        <v/>
      </c>
      <c r="S278" s="66" t="str">
        <f t="shared" si="467"/>
        <v/>
      </c>
      <c r="T278" s="66" t="str">
        <f t="shared" si="467"/>
        <v/>
      </c>
      <c r="U278" s="66" t="str">
        <f t="shared" si="467"/>
        <v/>
      </c>
      <c r="V278" s="66" t="str">
        <f t="shared" si="467"/>
        <v/>
      </c>
      <c r="W278" s="66" t="str">
        <f t="shared" si="467"/>
        <v/>
      </c>
      <c r="X278" s="66" t="str">
        <f t="shared" si="467"/>
        <v/>
      </c>
      <c r="Y278" s="66" t="str">
        <f t="shared" si="467"/>
        <v/>
      </c>
      <c r="Z278" s="66" t="str">
        <f t="shared" si="467"/>
        <v/>
      </c>
      <c r="AA278" s="66" t="str">
        <f t="shared" si="467"/>
        <v/>
      </c>
      <c r="AB278" s="66" t="str">
        <f t="shared" si="467"/>
        <v/>
      </c>
      <c r="AC278" s="66" t="str">
        <f t="shared" si="467"/>
        <v/>
      </c>
      <c r="AD278" s="66" t="str">
        <f t="shared" si="467"/>
        <v/>
      </c>
      <c r="AE278" s="66" t="str">
        <f t="shared" si="467"/>
        <v/>
      </c>
      <c r="AF278" s="66" t="str">
        <f t="shared" si="467"/>
        <v/>
      </c>
      <c r="AG278" s="66" t="str">
        <f t="shared" si="467"/>
        <v/>
      </c>
      <c r="AH278" s="66" t="str">
        <f t="shared" si="467"/>
        <v/>
      </c>
      <c r="AI278" s="66" t="str">
        <f t="shared" si="467"/>
        <v/>
      </c>
      <c r="AJ278" s="66" t="str">
        <f t="shared" si="467"/>
        <v/>
      </c>
      <c r="AK278" s="66" t="str">
        <f t="shared" si="467"/>
        <v/>
      </c>
      <c r="AL278" s="66" t="str">
        <f t="shared" si="467"/>
        <v/>
      </c>
      <c r="AM278" s="66" t="str">
        <f t="shared" si="467"/>
        <v/>
      </c>
      <c r="AN278" s="66" t="str">
        <f t="shared" si="467"/>
        <v/>
      </c>
      <c r="AO278" s="66" t="str">
        <f t="shared" si="467"/>
        <v/>
      </c>
      <c r="AP278" s="66" t="str">
        <f t="shared" si="467"/>
        <v/>
      </c>
      <c r="AQ278" s="66" t="str">
        <f t="shared" si="467"/>
        <v/>
      </c>
      <c r="AR278" s="66" t="str">
        <f t="shared" si="467"/>
        <v/>
      </c>
      <c r="AS278" s="66" t="str">
        <f t="shared" si="467"/>
        <v/>
      </c>
      <c r="AT278" s="66" t="str">
        <f t="shared" si="467"/>
        <v/>
      </c>
      <c r="AU278" s="66">
        <f t="shared" si="467"/>
        <v>9177632.7272320036</v>
      </c>
      <c r="AV278" s="66">
        <f t="shared" si="467"/>
        <v>9215762.1749596763</v>
      </c>
      <c r="AW278" s="66">
        <f t="shared" si="467"/>
        <v>9254050.0355185475</v>
      </c>
      <c r="AX278" s="66">
        <f t="shared" si="467"/>
        <v>9292496.9670515116</v>
      </c>
      <c r="AY278" s="66">
        <f t="shared" si="467"/>
        <v>9331103.6304357871</v>
      </c>
      <c r="AZ278" s="66">
        <f t="shared" si="467"/>
        <v>9369870.6892942768</v>
      </c>
      <c r="BA278" s="66">
        <f t="shared" si="467"/>
        <v>9408798.8100069761</v>
      </c>
      <c r="BB278" s="66">
        <f t="shared" si="467"/>
        <v>9447888.6617224254</v>
      </c>
      <c r="BC278" s="66">
        <f t="shared" si="467"/>
        <v>9487140.9163692147</v>
      </c>
      <c r="BD278" s="66">
        <f t="shared" si="467"/>
        <v>9526556.2486675326</v>
      </c>
      <c r="BE278" s="66">
        <f t="shared" si="467"/>
        <v>8561980.7301698215</v>
      </c>
      <c r="BF278" s="66">
        <f t="shared" si="467"/>
        <v>8597552.3864344768</v>
      </c>
      <c r="BG278" s="66">
        <f t="shared" si="467"/>
        <v>8633271.8289146461</v>
      </c>
      <c r="BH278" s="66">
        <f t="shared" si="467"/>
        <v>8669139.6716038231</v>
      </c>
      <c r="BI278" s="66">
        <f t="shared" si="467"/>
        <v>8705156.5310463998</v>
      </c>
      <c r="BJ278" s="66">
        <f t="shared" si="467"/>
        <v>8741323.0263482723</v>
      </c>
      <c r="BK278" s="66">
        <f t="shared" si="467"/>
        <v>8777639.7791874744</v>
      </c>
      <c r="BL278" s="66">
        <f t="shared" si="467"/>
        <v>8814107.4138248675</v>
      </c>
      <c r="BM278" s="66">
        <f t="shared" si="467"/>
        <v>8850726.5571148712</v>
      </c>
      <c r="BN278" s="66">
        <f t="shared" si="467"/>
        <v>8887497.8385162372</v>
      </c>
      <c r="BO278" s="66">
        <f t="shared" si="467"/>
        <v>8924421.8901028726</v>
      </c>
      <c r="BP278" s="66">
        <f t="shared" si="467"/>
        <v>8961499.3465747014</v>
      </c>
      <c r="BQ278" s="66">
        <f t="shared" si="467"/>
        <v>8998730.8452685755</v>
      </c>
      <c r="BR278" s="66">
        <f t="shared" si="467"/>
        <v>9036117.0261692312</v>
      </c>
      <c r="BS278" s="66">
        <f t="shared" ref="BS278:DB278" si="468">IF(BS$231&gt;=$E278,IF(BS169*$C$23&gt;MAX($C$22,(BT278*$C$34+BT279*$C$35)*EXP(-$C$12*$C$30)+(BT385*$C$34+BT386*$C$35)*EXP(-$C$14*$C$30)),BS$236,(BT278*$C$34+BT279*$C$35)*EXP(-$C$12*$C$30)+BS$234),"")</f>
        <v>9073658.5319202859</v>
      </c>
      <c r="BT278" s="66">
        <f t="shared" si="468"/>
        <v>9111356.0078352932</v>
      </c>
      <c r="BU278" s="66">
        <f t="shared" si="468"/>
        <v>9149210.1019088253</v>
      </c>
      <c r="BV278" s="66">
        <f t="shared" si="468"/>
        <v>9187221.4648276214</v>
      </c>
      <c r="BW278" s="66">
        <f t="shared" si="468"/>
        <v>9225390.7499817628</v>
      </c>
      <c r="BX278" s="66">
        <f t="shared" si="468"/>
        <v>9263718.6134759132</v>
      </c>
      <c r="BY278" s="66">
        <f t="shared" si="468"/>
        <v>9302205.7141405884</v>
      </c>
      <c r="BZ278" s="66">
        <f t="shared" si="468"/>
        <v>9340852.7135434896</v>
      </c>
      <c r="CA278" s="66">
        <f t="shared" si="468"/>
        <v>9379660.2760008685</v>
      </c>
      <c r="CB278" s="66">
        <f t="shared" si="468"/>
        <v>9418629.0685889516</v>
      </c>
      <c r="CC278" s="66">
        <f t="shared" si="468"/>
        <v>9457759.7611554004</v>
      </c>
      <c r="CD278" s="66">
        <f t="shared" si="468"/>
        <v>9497053.0263308343</v>
      </c>
      <c r="CE278" s="66">
        <f t="shared" si="468"/>
        <v>9536509.539540384</v>
      </c>
      <c r="CF278" s="66">
        <f t="shared" si="468"/>
        <v>9576129.9790153056</v>
      </c>
      <c r="CG278" s="66">
        <f t="shared" si="468"/>
        <v>9615915.0258046407</v>
      </c>
      <c r="CH278" s="66">
        <f t="shared" si="468"/>
        <v>9655865.3637869209</v>
      </c>
      <c r="CI278" s="66">
        <f t="shared" si="468"/>
        <v>9695981.6796819251</v>
      </c>
      <c r="CJ278" s="66">
        <f t="shared" si="468"/>
        <v>9736264.6630624775</v>
      </c>
      <c r="CK278" s="66">
        <f t="shared" si="468"/>
        <v>9776715.0063663106</v>
      </c>
      <c r="CL278" s="66">
        <f t="shared" si="468"/>
        <v>9817333.4049079604</v>
      </c>
      <c r="CM278" s="66">
        <f t="shared" si="468"/>
        <v>9858120.5568907224</v>
      </c>
      <c r="CN278" s="66">
        <f t="shared" si="468"/>
        <v>9899077.1634186488</v>
      </c>
      <c r="CO278" s="66">
        <f t="shared" si="468"/>
        <v>9940203.9285086058</v>
      </c>
      <c r="CP278" s="66">
        <f t="shared" si="468"/>
        <v>9981501.5591023713</v>
      </c>
      <c r="CQ278" s="66">
        <f t="shared" si="468"/>
        <v>10022970.765078787</v>
      </c>
      <c r="CR278" s="66">
        <f t="shared" si="468"/>
        <v>10064612.259265963</v>
      </c>
      <c r="CS278" s="66">
        <f t="shared" si="468"/>
        <v>10106426.757453527</v>
      </c>
      <c r="CT278" s="66">
        <f t="shared" si="468"/>
        <v>10148414.978404934</v>
      </c>
      <c r="CU278" s="66">
        <f t="shared" si="468"/>
        <v>10190577.643869814</v>
      </c>
      <c r="CV278" s="66">
        <f t="shared" si="468"/>
        <v>10232915.478596386</v>
      </c>
      <c r="CW278" s="66">
        <f t="shared" si="468"/>
        <v>10275429.210343909</v>
      </c>
      <c r="CX278" s="66">
        <f t="shared" si="468"/>
        <v>10318119.569895197</v>
      </c>
      <c r="CY278" s="66">
        <f t="shared" si="468"/>
        <v>10360987.29106918</v>
      </c>
      <c r="CZ278" s="66">
        <f t="shared" si="468"/>
        <v>10404033.110733513</v>
      </c>
      <c r="DA278" s="66">
        <f t="shared" si="468"/>
        <v>10447257.768817246</v>
      </c>
      <c r="DB278" s="66">
        <f t="shared" si="468"/>
        <v>10490662.008323546</v>
      </c>
      <c r="DC278" s="66">
        <f t="shared" si="452"/>
        <v>10534246.575342465</v>
      </c>
    </row>
    <row r="279" spans="2:107" ht="12" customHeight="1">
      <c r="B279" s="12"/>
      <c r="C279" s="12"/>
      <c r="D279" s="12"/>
      <c r="E279" s="65">
        <f t="shared" si="391"/>
        <v>41</v>
      </c>
      <c r="G279" s="66" t="str">
        <f t="shared" ref="G279:BR279" si="469">IF(G$231&gt;=$E279,IF(G170*$C$23&gt;MAX($C$22,(H279*$C$34+H280*$C$35)*EXP(-$C$12*$C$30)+(H386*$C$34+H387*$C$35)*EXP(-$C$14*$C$30)),G$236,(H279*$C$34+H280*$C$35)*EXP(-$C$12*$C$30)+G$234),"")</f>
        <v/>
      </c>
      <c r="H279" s="66" t="str">
        <f t="shared" si="469"/>
        <v/>
      </c>
      <c r="I279" s="66" t="str">
        <f t="shared" si="469"/>
        <v/>
      </c>
      <c r="J279" s="66" t="str">
        <f t="shared" si="469"/>
        <v/>
      </c>
      <c r="K279" s="66" t="str">
        <f t="shared" si="469"/>
        <v/>
      </c>
      <c r="L279" s="66" t="str">
        <f t="shared" si="469"/>
        <v/>
      </c>
      <c r="M279" s="66" t="str">
        <f t="shared" si="469"/>
        <v/>
      </c>
      <c r="N279" s="66" t="str">
        <f t="shared" si="469"/>
        <v/>
      </c>
      <c r="O279" s="66" t="str">
        <f t="shared" si="469"/>
        <v/>
      </c>
      <c r="P279" s="66" t="str">
        <f t="shared" si="469"/>
        <v/>
      </c>
      <c r="Q279" s="66" t="str">
        <f t="shared" si="469"/>
        <v/>
      </c>
      <c r="R279" s="66" t="str">
        <f t="shared" si="469"/>
        <v/>
      </c>
      <c r="S279" s="66" t="str">
        <f t="shared" si="469"/>
        <v/>
      </c>
      <c r="T279" s="66" t="str">
        <f t="shared" si="469"/>
        <v/>
      </c>
      <c r="U279" s="66" t="str">
        <f t="shared" si="469"/>
        <v/>
      </c>
      <c r="V279" s="66" t="str">
        <f t="shared" si="469"/>
        <v/>
      </c>
      <c r="W279" s="66" t="str">
        <f t="shared" si="469"/>
        <v/>
      </c>
      <c r="X279" s="66" t="str">
        <f t="shared" si="469"/>
        <v/>
      </c>
      <c r="Y279" s="66" t="str">
        <f t="shared" si="469"/>
        <v/>
      </c>
      <c r="Z279" s="66" t="str">
        <f t="shared" si="469"/>
        <v/>
      </c>
      <c r="AA279" s="66" t="str">
        <f t="shared" si="469"/>
        <v/>
      </c>
      <c r="AB279" s="66" t="str">
        <f t="shared" si="469"/>
        <v/>
      </c>
      <c r="AC279" s="66" t="str">
        <f t="shared" si="469"/>
        <v/>
      </c>
      <c r="AD279" s="66" t="str">
        <f t="shared" si="469"/>
        <v/>
      </c>
      <c r="AE279" s="66" t="str">
        <f t="shared" si="469"/>
        <v/>
      </c>
      <c r="AF279" s="66" t="str">
        <f t="shared" si="469"/>
        <v/>
      </c>
      <c r="AG279" s="66" t="str">
        <f t="shared" si="469"/>
        <v/>
      </c>
      <c r="AH279" s="66" t="str">
        <f t="shared" si="469"/>
        <v/>
      </c>
      <c r="AI279" s="66" t="str">
        <f t="shared" si="469"/>
        <v/>
      </c>
      <c r="AJ279" s="66" t="str">
        <f t="shared" si="469"/>
        <v/>
      </c>
      <c r="AK279" s="66" t="str">
        <f t="shared" si="469"/>
        <v/>
      </c>
      <c r="AL279" s="66" t="str">
        <f t="shared" si="469"/>
        <v/>
      </c>
      <c r="AM279" s="66" t="str">
        <f t="shared" si="469"/>
        <v/>
      </c>
      <c r="AN279" s="66" t="str">
        <f t="shared" si="469"/>
        <v/>
      </c>
      <c r="AO279" s="66" t="str">
        <f t="shared" si="469"/>
        <v/>
      </c>
      <c r="AP279" s="66" t="str">
        <f t="shared" si="469"/>
        <v/>
      </c>
      <c r="AQ279" s="66" t="str">
        <f t="shared" si="469"/>
        <v/>
      </c>
      <c r="AR279" s="66" t="str">
        <f t="shared" si="469"/>
        <v/>
      </c>
      <c r="AS279" s="66" t="str">
        <f t="shared" si="469"/>
        <v/>
      </c>
      <c r="AT279" s="66" t="str">
        <f t="shared" si="469"/>
        <v/>
      </c>
      <c r="AU279" s="66" t="str">
        <f t="shared" si="469"/>
        <v/>
      </c>
      <c r="AV279" s="66">
        <f t="shared" si="469"/>
        <v>9215762.1749596763</v>
      </c>
      <c r="AW279" s="66">
        <f t="shared" si="469"/>
        <v>9254050.0355185475</v>
      </c>
      <c r="AX279" s="66">
        <f t="shared" si="469"/>
        <v>9292496.9670515116</v>
      </c>
      <c r="AY279" s="66">
        <f t="shared" si="469"/>
        <v>9331103.6304357871</v>
      </c>
      <c r="AZ279" s="66">
        <f t="shared" si="469"/>
        <v>9369870.6892942768</v>
      </c>
      <c r="BA279" s="66">
        <f t="shared" si="469"/>
        <v>9408798.8100069761</v>
      </c>
      <c r="BB279" s="66">
        <f t="shared" si="469"/>
        <v>9447888.6617224254</v>
      </c>
      <c r="BC279" s="66">
        <f t="shared" si="469"/>
        <v>9487140.9163692147</v>
      </c>
      <c r="BD279" s="66">
        <f t="shared" si="469"/>
        <v>9526556.2486675326</v>
      </c>
      <c r="BE279" s="66">
        <f t="shared" si="469"/>
        <v>8561980.7301698215</v>
      </c>
      <c r="BF279" s="66">
        <f t="shared" si="469"/>
        <v>8597552.3864344768</v>
      </c>
      <c r="BG279" s="66">
        <f t="shared" si="469"/>
        <v>8633271.8289146461</v>
      </c>
      <c r="BH279" s="66">
        <f t="shared" si="469"/>
        <v>8669139.6716038231</v>
      </c>
      <c r="BI279" s="66">
        <f t="shared" si="469"/>
        <v>8705156.5310463998</v>
      </c>
      <c r="BJ279" s="66">
        <f t="shared" si="469"/>
        <v>8741323.0263482723</v>
      </c>
      <c r="BK279" s="66">
        <f t="shared" si="469"/>
        <v>8777639.7791874744</v>
      </c>
      <c r="BL279" s="66">
        <f t="shared" si="469"/>
        <v>8814107.4138248675</v>
      </c>
      <c r="BM279" s="66">
        <f t="shared" si="469"/>
        <v>8850726.5571148712</v>
      </c>
      <c r="BN279" s="66">
        <f t="shared" si="469"/>
        <v>8887497.8385162372</v>
      </c>
      <c r="BO279" s="66">
        <f t="shared" si="469"/>
        <v>8924421.8901028726</v>
      </c>
      <c r="BP279" s="66">
        <f t="shared" si="469"/>
        <v>8961499.3465747014</v>
      </c>
      <c r="BQ279" s="66">
        <f t="shared" si="469"/>
        <v>8998730.8452685755</v>
      </c>
      <c r="BR279" s="66">
        <f t="shared" si="469"/>
        <v>9036117.0261692312</v>
      </c>
      <c r="BS279" s="66">
        <f t="shared" ref="BS279:DB279" si="470">IF(BS$231&gt;=$E279,IF(BS170*$C$23&gt;MAX($C$22,(BT279*$C$34+BT280*$C$35)*EXP(-$C$12*$C$30)+(BT386*$C$34+BT387*$C$35)*EXP(-$C$14*$C$30)),BS$236,(BT279*$C$34+BT280*$C$35)*EXP(-$C$12*$C$30)+BS$234),"")</f>
        <v>9073658.5319202859</v>
      </c>
      <c r="BT279" s="66">
        <f t="shared" si="470"/>
        <v>9111356.0078352932</v>
      </c>
      <c r="BU279" s="66">
        <f t="shared" si="470"/>
        <v>9149210.1019088253</v>
      </c>
      <c r="BV279" s="66">
        <f t="shared" si="470"/>
        <v>9187221.4648276214</v>
      </c>
      <c r="BW279" s="66">
        <f t="shared" si="470"/>
        <v>9225390.7499817628</v>
      </c>
      <c r="BX279" s="66">
        <f t="shared" si="470"/>
        <v>9263718.6134759132</v>
      </c>
      <c r="BY279" s="66">
        <f t="shared" si="470"/>
        <v>9302205.7141405884</v>
      </c>
      <c r="BZ279" s="66">
        <f t="shared" si="470"/>
        <v>9340852.7135434896</v>
      </c>
      <c r="CA279" s="66">
        <f t="shared" si="470"/>
        <v>9379660.2760008685</v>
      </c>
      <c r="CB279" s="66">
        <f t="shared" si="470"/>
        <v>9418629.0685889516</v>
      </c>
      <c r="CC279" s="66">
        <f t="shared" si="470"/>
        <v>9457759.7611554004</v>
      </c>
      <c r="CD279" s="66">
        <f t="shared" si="470"/>
        <v>9497053.0263308343</v>
      </c>
      <c r="CE279" s="66">
        <f t="shared" si="470"/>
        <v>9536509.539540384</v>
      </c>
      <c r="CF279" s="66">
        <f t="shared" si="470"/>
        <v>9576129.9790153056</v>
      </c>
      <c r="CG279" s="66">
        <f t="shared" si="470"/>
        <v>9615915.0258046407</v>
      </c>
      <c r="CH279" s="66">
        <f t="shared" si="470"/>
        <v>9655865.3637869209</v>
      </c>
      <c r="CI279" s="66">
        <f t="shared" si="470"/>
        <v>9695981.6796819251</v>
      </c>
      <c r="CJ279" s="66">
        <f t="shared" si="470"/>
        <v>9736264.6630624775</v>
      </c>
      <c r="CK279" s="66">
        <f t="shared" si="470"/>
        <v>9776715.0063663106</v>
      </c>
      <c r="CL279" s="66">
        <f t="shared" si="470"/>
        <v>9817333.4049079604</v>
      </c>
      <c r="CM279" s="66">
        <f t="shared" si="470"/>
        <v>9858120.5568907224</v>
      </c>
      <c r="CN279" s="66">
        <f t="shared" si="470"/>
        <v>9899077.1634186488</v>
      </c>
      <c r="CO279" s="66">
        <f t="shared" si="470"/>
        <v>9940203.9285086058</v>
      </c>
      <c r="CP279" s="66">
        <f t="shared" si="470"/>
        <v>9981501.5591023713</v>
      </c>
      <c r="CQ279" s="66">
        <f t="shared" si="470"/>
        <v>10022970.765078787</v>
      </c>
      <c r="CR279" s="66">
        <f t="shared" si="470"/>
        <v>10064612.259265963</v>
      </c>
      <c r="CS279" s="66">
        <f t="shared" si="470"/>
        <v>10106426.757453527</v>
      </c>
      <c r="CT279" s="66">
        <f t="shared" si="470"/>
        <v>10148414.978404934</v>
      </c>
      <c r="CU279" s="66">
        <f t="shared" si="470"/>
        <v>10190577.643869814</v>
      </c>
      <c r="CV279" s="66">
        <f t="shared" si="470"/>
        <v>10232915.478596386</v>
      </c>
      <c r="CW279" s="66">
        <f t="shared" si="470"/>
        <v>10275429.210343909</v>
      </c>
      <c r="CX279" s="66">
        <f t="shared" si="470"/>
        <v>10318119.569895197</v>
      </c>
      <c r="CY279" s="66">
        <f t="shared" si="470"/>
        <v>10360987.29106918</v>
      </c>
      <c r="CZ279" s="66">
        <f t="shared" si="470"/>
        <v>10404033.110733513</v>
      </c>
      <c r="DA279" s="66">
        <f t="shared" si="470"/>
        <v>10447257.768817246</v>
      </c>
      <c r="DB279" s="66">
        <f t="shared" si="470"/>
        <v>10490662.008323546</v>
      </c>
      <c r="DC279" s="66">
        <f t="shared" si="452"/>
        <v>10534246.575342465</v>
      </c>
    </row>
    <row r="280" spans="2:107" ht="12" customHeight="1">
      <c r="B280" s="12"/>
      <c r="C280" s="12"/>
      <c r="D280" s="12"/>
      <c r="E280" s="65">
        <f t="shared" si="391"/>
        <v>42</v>
      </c>
      <c r="G280" s="66" t="str">
        <f t="shared" ref="G280:BR280" si="471">IF(G$231&gt;=$E280,IF(G171*$C$23&gt;MAX($C$22,(H280*$C$34+H281*$C$35)*EXP(-$C$12*$C$30)+(H387*$C$34+H388*$C$35)*EXP(-$C$14*$C$30)),G$236,(H280*$C$34+H281*$C$35)*EXP(-$C$12*$C$30)+G$234),"")</f>
        <v/>
      </c>
      <c r="H280" s="66" t="str">
        <f t="shared" si="471"/>
        <v/>
      </c>
      <c r="I280" s="66" t="str">
        <f t="shared" si="471"/>
        <v/>
      </c>
      <c r="J280" s="66" t="str">
        <f t="shared" si="471"/>
        <v/>
      </c>
      <c r="K280" s="66" t="str">
        <f t="shared" si="471"/>
        <v/>
      </c>
      <c r="L280" s="66" t="str">
        <f t="shared" si="471"/>
        <v/>
      </c>
      <c r="M280" s="66" t="str">
        <f t="shared" si="471"/>
        <v/>
      </c>
      <c r="N280" s="66" t="str">
        <f t="shared" si="471"/>
        <v/>
      </c>
      <c r="O280" s="66" t="str">
        <f t="shared" si="471"/>
        <v/>
      </c>
      <c r="P280" s="66" t="str">
        <f t="shared" si="471"/>
        <v/>
      </c>
      <c r="Q280" s="66" t="str">
        <f t="shared" si="471"/>
        <v/>
      </c>
      <c r="R280" s="66" t="str">
        <f t="shared" si="471"/>
        <v/>
      </c>
      <c r="S280" s="66" t="str">
        <f t="shared" si="471"/>
        <v/>
      </c>
      <c r="T280" s="66" t="str">
        <f t="shared" si="471"/>
        <v/>
      </c>
      <c r="U280" s="66" t="str">
        <f t="shared" si="471"/>
        <v/>
      </c>
      <c r="V280" s="66" t="str">
        <f t="shared" si="471"/>
        <v/>
      </c>
      <c r="W280" s="66" t="str">
        <f t="shared" si="471"/>
        <v/>
      </c>
      <c r="X280" s="66" t="str">
        <f t="shared" si="471"/>
        <v/>
      </c>
      <c r="Y280" s="66" t="str">
        <f t="shared" si="471"/>
        <v/>
      </c>
      <c r="Z280" s="66" t="str">
        <f t="shared" si="471"/>
        <v/>
      </c>
      <c r="AA280" s="66" t="str">
        <f t="shared" si="471"/>
        <v/>
      </c>
      <c r="AB280" s="66" t="str">
        <f t="shared" si="471"/>
        <v/>
      </c>
      <c r="AC280" s="66" t="str">
        <f t="shared" si="471"/>
        <v/>
      </c>
      <c r="AD280" s="66" t="str">
        <f t="shared" si="471"/>
        <v/>
      </c>
      <c r="AE280" s="66" t="str">
        <f t="shared" si="471"/>
        <v/>
      </c>
      <c r="AF280" s="66" t="str">
        <f t="shared" si="471"/>
        <v/>
      </c>
      <c r="AG280" s="66" t="str">
        <f t="shared" si="471"/>
        <v/>
      </c>
      <c r="AH280" s="66" t="str">
        <f t="shared" si="471"/>
        <v/>
      </c>
      <c r="AI280" s="66" t="str">
        <f t="shared" si="471"/>
        <v/>
      </c>
      <c r="AJ280" s="66" t="str">
        <f t="shared" si="471"/>
        <v/>
      </c>
      <c r="AK280" s="66" t="str">
        <f t="shared" si="471"/>
        <v/>
      </c>
      <c r="AL280" s="66" t="str">
        <f t="shared" si="471"/>
        <v/>
      </c>
      <c r="AM280" s="66" t="str">
        <f t="shared" si="471"/>
        <v/>
      </c>
      <c r="AN280" s="66" t="str">
        <f t="shared" si="471"/>
        <v/>
      </c>
      <c r="AO280" s="66" t="str">
        <f t="shared" si="471"/>
        <v/>
      </c>
      <c r="AP280" s="66" t="str">
        <f t="shared" si="471"/>
        <v/>
      </c>
      <c r="AQ280" s="66" t="str">
        <f t="shared" si="471"/>
        <v/>
      </c>
      <c r="AR280" s="66" t="str">
        <f t="shared" si="471"/>
        <v/>
      </c>
      <c r="AS280" s="66" t="str">
        <f t="shared" si="471"/>
        <v/>
      </c>
      <c r="AT280" s="66" t="str">
        <f t="shared" si="471"/>
        <v/>
      </c>
      <c r="AU280" s="66" t="str">
        <f t="shared" si="471"/>
        <v/>
      </c>
      <c r="AV280" s="66" t="str">
        <f t="shared" si="471"/>
        <v/>
      </c>
      <c r="AW280" s="66">
        <f t="shared" si="471"/>
        <v>9254050.0355185475</v>
      </c>
      <c r="AX280" s="66">
        <f t="shared" si="471"/>
        <v>9292496.9670515116</v>
      </c>
      <c r="AY280" s="66">
        <f t="shared" si="471"/>
        <v>9331103.6304357871</v>
      </c>
      <c r="AZ280" s="66">
        <f t="shared" si="471"/>
        <v>9369870.6892942768</v>
      </c>
      <c r="BA280" s="66">
        <f t="shared" si="471"/>
        <v>9408798.8100069761</v>
      </c>
      <c r="BB280" s="66">
        <f t="shared" si="471"/>
        <v>9447888.6617224254</v>
      </c>
      <c r="BC280" s="66">
        <f t="shared" si="471"/>
        <v>9487140.9163692147</v>
      </c>
      <c r="BD280" s="66">
        <f t="shared" si="471"/>
        <v>9526556.2486675326</v>
      </c>
      <c r="BE280" s="66">
        <f t="shared" si="471"/>
        <v>8561980.7301698215</v>
      </c>
      <c r="BF280" s="66">
        <f t="shared" si="471"/>
        <v>8597552.3864344768</v>
      </c>
      <c r="BG280" s="66">
        <f t="shared" si="471"/>
        <v>8633271.8289146461</v>
      </c>
      <c r="BH280" s="66">
        <f t="shared" si="471"/>
        <v>8669139.6716038231</v>
      </c>
      <c r="BI280" s="66">
        <f t="shared" si="471"/>
        <v>8705156.5310463998</v>
      </c>
      <c r="BJ280" s="66">
        <f t="shared" si="471"/>
        <v>8741323.0263482723</v>
      </c>
      <c r="BK280" s="66">
        <f t="shared" si="471"/>
        <v>8777639.7791874744</v>
      </c>
      <c r="BL280" s="66">
        <f t="shared" si="471"/>
        <v>8814107.4138248675</v>
      </c>
      <c r="BM280" s="66">
        <f t="shared" si="471"/>
        <v>8850726.5571148712</v>
      </c>
      <c r="BN280" s="66">
        <f t="shared" si="471"/>
        <v>8887497.8385162372</v>
      </c>
      <c r="BO280" s="66">
        <f t="shared" si="471"/>
        <v>8924421.8901028726</v>
      </c>
      <c r="BP280" s="66">
        <f t="shared" si="471"/>
        <v>8961499.3465747014</v>
      </c>
      <c r="BQ280" s="66">
        <f t="shared" si="471"/>
        <v>8998730.8452685755</v>
      </c>
      <c r="BR280" s="66">
        <f t="shared" si="471"/>
        <v>9036117.0261692312</v>
      </c>
      <c r="BS280" s="66">
        <f t="shared" ref="BS280:DB280" si="472">IF(BS$231&gt;=$E280,IF(BS171*$C$23&gt;MAX($C$22,(BT280*$C$34+BT281*$C$35)*EXP(-$C$12*$C$30)+(BT387*$C$34+BT388*$C$35)*EXP(-$C$14*$C$30)),BS$236,(BT280*$C$34+BT281*$C$35)*EXP(-$C$12*$C$30)+BS$234),"")</f>
        <v>9073658.5319202859</v>
      </c>
      <c r="BT280" s="66">
        <f t="shared" si="472"/>
        <v>9111356.0078352932</v>
      </c>
      <c r="BU280" s="66">
        <f t="shared" si="472"/>
        <v>9149210.1019088253</v>
      </c>
      <c r="BV280" s="66">
        <f t="shared" si="472"/>
        <v>9187221.4648276214</v>
      </c>
      <c r="BW280" s="66">
        <f t="shared" si="472"/>
        <v>9225390.7499817628</v>
      </c>
      <c r="BX280" s="66">
        <f t="shared" si="472"/>
        <v>9263718.6134759132</v>
      </c>
      <c r="BY280" s="66">
        <f t="shared" si="472"/>
        <v>9302205.7141405884</v>
      </c>
      <c r="BZ280" s="66">
        <f t="shared" si="472"/>
        <v>9340852.7135434896</v>
      </c>
      <c r="CA280" s="66">
        <f t="shared" si="472"/>
        <v>9379660.2760008685</v>
      </c>
      <c r="CB280" s="66">
        <f t="shared" si="472"/>
        <v>9418629.0685889516</v>
      </c>
      <c r="CC280" s="66">
        <f t="shared" si="472"/>
        <v>9457759.7611554004</v>
      </c>
      <c r="CD280" s="66">
        <f t="shared" si="472"/>
        <v>9497053.0263308343</v>
      </c>
      <c r="CE280" s="66">
        <f t="shared" si="472"/>
        <v>9536509.539540384</v>
      </c>
      <c r="CF280" s="66">
        <f t="shared" si="472"/>
        <v>9576129.9790153056</v>
      </c>
      <c r="CG280" s="66">
        <f t="shared" si="472"/>
        <v>9615915.0258046407</v>
      </c>
      <c r="CH280" s="66">
        <f t="shared" si="472"/>
        <v>9655865.3637869209</v>
      </c>
      <c r="CI280" s="66">
        <f t="shared" si="472"/>
        <v>9695981.6796819251</v>
      </c>
      <c r="CJ280" s="66">
        <f t="shared" si="472"/>
        <v>9736264.6630624775</v>
      </c>
      <c r="CK280" s="66">
        <f t="shared" si="472"/>
        <v>9776715.0063663106</v>
      </c>
      <c r="CL280" s="66">
        <f t="shared" si="472"/>
        <v>9817333.4049079604</v>
      </c>
      <c r="CM280" s="66">
        <f t="shared" si="472"/>
        <v>9858120.5568907224</v>
      </c>
      <c r="CN280" s="66">
        <f t="shared" si="472"/>
        <v>9899077.1634186488</v>
      </c>
      <c r="CO280" s="66">
        <f t="shared" si="472"/>
        <v>9940203.9285086058</v>
      </c>
      <c r="CP280" s="66">
        <f t="shared" si="472"/>
        <v>9981501.5591023713</v>
      </c>
      <c r="CQ280" s="66">
        <f t="shared" si="472"/>
        <v>10022970.765078787</v>
      </c>
      <c r="CR280" s="66">
        <f t="shared" si="472"/>
        <v>10064612.259265963</v>
      </c>
      <c r="CS280" s="66">
        <f t="shared" si="472"/>
        <v>10106426.757453527</v>
      </c>
      <c r="CT280" s="66">
        <f t="shared" si="472"/>
        <v>10148414.978404934</v>
      </c>
      <c r="CU280" s="66">
        <f t="shared" si="472"/>
        <v>10190577.643869814</v>
      </c>
      <c r="CV280" s="66">
        <f t="shared" si="472"/>
        <v>10232915.478596386</v>
      </c>
      <c r="CW280" s="66">
        <f t="shared" si="472"/>
        <v>10275429.210343909</v>
      </c>
      <c r="CX280" s="66">
        <f t="shared" si="472"/>
        <v>10318119.569895197</v>
      </c>
      <c r="CY280" s="66">
        <f t="shared" si="472"/>
        <v>10360987.29106918</v>
      </c>
      <c r="CZ280" s="66">
        <f t="shared" si="472"/>
        <v>10404033.110733513</v>
      </c>
      <c r="DA280" s="66">
        <f t="shared" si="472"/>
        <v>10447257.768817246</v>
      </c>
      <c r="DB280" s="66">
        <f t="shared" si="472"/>
        <v>10490662.008323546</v>
      </c>
      <c r="DC280" s="66">
        <f t="shared" si="452"/>
        <v>10534246.575342465</v>
      </c>
    </row>
    <row r="281" spans="2:107" ht="12" customHeight="1">
      <c r="B281" s="12"/>
      <c r="C281" s="12"/>
      <c r="D281" s="12"/>
      <c r="E281" s="65">
        <f t="shared" si="391"/>
        <v>43</v>
      </c>
      <c r="G281" s="66" t="str">
        <f t="shared" ref="G281:BR281" si="473">IF(G$231&gt;=$E281,IF(G172*$C$23&gt;MAX($C$22,(H281*$C$34+H282*$C$35)*EXP(-$C$12*$C$30)+(H388*$C$34+H389*$C$35)*EXP(-$C$14*$C$30)),G$236,(H281*$C$34+H282*$C$35)*EXP(-$C$12*$C$30)+G$234),"")</f>
        <v/>
      </c>
      <c r="H281" s="66" t="str">
        <f t="shared" si="473"/>
        <v/>
      </c>
      <c r="I281" s="66" t="str">
        <f t="shared" si="473"/>
        <v/>
      </c>
      <c r="J281" s="66" t="str">
        <f t="shared" si="473"/>
        <v/>
      </c>
      <c r="K281" s="66" t="str">
        <f t="shared" si="473"/>
        <v/>
      </c>
      <c r="L281" s="66" t="str">
        <f t="shared" si="473"/>
        <v/>
      </c>
      <c r="M281" s="66" t="str">
        <f t="shared" si="473"/>
        <v/>
      </c>
      <c r="N281" s="66" t="str">
        <f t="shared" si="473"/>
        <v/>
      </c>
      <c r="O281" s="66" t="str">
        <f t="shared" si="473"/>
        <v/>
      </c>
      <c r="P281" s="66" t="str">
        <f t="shared" si="473"/>
        <v/>
      </c>
      <c r="Q281" s="66" t="str">
        <f t="shared" si="473"/>
        <v/>
      </c>
      <c r="R281" s="66" t="str">
        <f t="shared" si="473"/>
        <v/>
      </c>
      <c r="S281" s="66" t="str">
        <f t="shared" si="473"/>
        <v/>
      </c>
      <c r="T281" s="66" t="str">
        <f t="shared" si="473"/>
        <v/>
      </c>
      <c r="U281" s="66" t="str">
        <f t="shared" si="473"/>
        <v/>
      </c>
      <c r="V281" s="66" t="str">
        <f t="shared" si="473"/>
        <v/>
      </c>
      <c r="W281" s="66" t="str">
        <f t="shared" si="473"/>
        <v/>
      </c>
      <c r="X281" s="66" t="str">
        <f t="shared" si="473"/>
        <v/>
      </c>
      <c r="Y281" s="66" t="str">
        <f t="shared" si="473"/>
        <v/>
      </c>
      <c r="Z281" s="66" t="str">
        <f t="shared" si="473"/>
        <v/>
      </c>
      <c r="AA281" s="66" t="str">
        <f t="shared" si="473"/>
        <v/>
      </c>
      <c r="AB281" s="66" t="str">
        <f t="shared" si="473"/>
        <v/>
      </c>
      <c r="AC281" s="66" t="str">
        <f t="shared" si="473"/>
        <v/>
      </c>
      <c r="AD281" s="66" t="str">
        <f t="shared" si="473"/>
        <v/>
      </c>
      <c r="AE281" s="66" t="str">
        <f t="shared" si="473"/>
        <v/>
      </c>
      <c r="AF281" s="66" t="str">
        <f t="shared" si="473"/>
        <v/>
      </c>
      <c r="AG281" s="66" t="str">
        <f t="shared" si="473"/>
        <v/>
      </c>
      <c r="AH281" s="66" t="str">
        <f t="shared" si="473"/>
        <v/>
      </c>
      <c r="AI281" s="66" t="str">
        <f t="shared" si="473"/>
        <v/>
      </c>
      <c r="AJ281" s="66" t="str">
        <f t="shared" si="473"/>
        <v/>
      </c>
      <c r="AK281" s="66" t="str">
        <f t="shared" si="473"/>
        <v/>
      </c>
      <c r="AL281" s="66" t="str">
        <f t="shared" si="473"/>
        <v/>
      </c>
      <c r="AM281" s="66" t="str">
        <f t="shared" si="473"/>
        <v/>
      </c>
      <c r="AN281" s="66" t="str">
        <f t="shared" si="473"/>
        <v/>
      </c>
      <c r="AO281" s="66" t="str">
        <f t="shared" si="473"/>
        <v/>
      </c>
      <c r="AP281" s="66" t="str">
        <f t="shared" si="473"/>
        <v/>
      </c>
      <c r="AQ281" s="66" t="str">
        <f t="shared" si="473"/>
        <v/>
      </c>
      <c r="AR281" s="66" t="str">
        <f t="shared" si="473"/>
        <v/>
      </c>
      <c r="AS281" s="66" t="str">
        <f t="shared" si="473"/>
        <v/>
      </c>
      <c r="AT281" s="66" t="str">
        <f t="shared" si="473"/>
        <v/>
      </c>
      <c r="AU281" s="66" t="str">
        <f t="shared" si="473"/>
        <v/>
      </c>
      <c r="AV281" s="66" t="str">
        <f t="shared" si="473"/>
        <v/>
      </c>
      <c r="AW281" s="66" t="str">
        <f t="shared" si="473"/>
        <v/>
      </c>
      <c r="AX281" s="66">
        <f t="shared" si="473"/>
        <v>9292496.9670515116</v>
      </c>
      <c r="AY281" s="66">
        <f t="shared" si="473"/>
        <v>9331103.6304357871</v>
      </c>
      <c r="AZ281" s="66">
        <f t="shared" si="473"/>
        <v>9369870.6892942768</v>
      </c>
      <c r="BA281" s="66">
        <f t="shared" si="473"/>
        <v>9408798.8100069761</v>
      </c>
      <c r="BB281" s="66">
        <f t="shared" si="473"/>
        <v>9447888.6617224254</v>
      </c>
      <c r="BC281" s="66">
        <f t="shared" si="473"/>
        <v>9487140.9163692147</v>
      </c>
      <c r="BD281" s="66">
        <f t="shared" si="473"/>
        <v>9526556.2486675326</v>
      </c>
      <c r="BE281" s="66">
        <f t="shared" si="473"/>
        <v>8561980.7301698215</v>
      </c>
      <c r="BF281" s="66">
        <f t="shared" si="473"/>
        <v>8597552.3864344768</v>
      </c>
      <c r="BG281" s="66">
        <f t="shared" si="473"/>
        <v>8633271.8289146461</v>
      </c>
      <c r="BH281" s="66">
        <f t="shared" si="473"/>
        <v>8669139.6716038231</v>
      </c>
      <c r="BI281" s="66">
        <f t="shared" si="473"/>
        <v>8705156.5310463998</v>
      </c>
      <c r="BJ281" s="66">
        <f t="shared" si="473"/>
        <v>8741323.0263482723</v>
      </c>
      <c r="BK281" s="66">
        <f t="shared" si="473"/>
        <v>8777639.7791874744</v>
      </c>
      <c r="BL281" s="66">
        <f t="shared" si="473"/>
        <v>8814107.4138248675</v>
      </c>
      <c r="BM281" s="66">
        <f t="shared" si="473"/>
        <v>8850726.5571148712</v>
      </c>
      <c r="BN281" s="66">
        <f t="shared" si="473"/>
        <v>8887497.8385162372</v>
      </c>
      <c r="BO281" s="66">
        <f t="shared" si="473"/>
        <v>8924421.8901028726</v>
      </c>
      <c r="BP281" s="66">
        <f t="shared" si="473"/>
        <v>8961499.3465747014</v>
      </c>
      <c r="BQ281" s="66">
        <f t="shared" si="473"/>
        <v>8998730.8452685755</v>
      </c>
      <c r="BR281" s="66">
        <f t="shared" si="473"/>
        <v>9036117.0261692312</v>
      </c>
      <c r="BS281" s="66">
        <f t="shared" ref="BS281:DB281" si="474">IF(BS$231&gt;=$E281,IF(BS172*$C$23&gt;MAX($C$22,(BT281*$C$34+BT282*$C$35)*EXP(-$C$12*$C$30)+(BT388*$C$34+BT389*$C$35)*EXP(-$C$14*$C$30)),BS$236,(BT281*$C$34+BT282*$C$35)*EXP(-$C$12*$C$30)+BS$234),"")</f>
        <v>9073658.5319202859</v>
      </c>
      <c r="BT281" s="66">
        <f t="shared" si="474"/>
        <v>9111356.0078352932</v>
      </c>
      <c r="BU281" s="66">
        <f t="shared" si="474"/>
        <v>9149210.1019088253</v>
      </c>
      <c r="BV281" s="66">
        <f t="shared" si="474"/>
        <v>9187221.4648276214</v>
      </c>
      <c r="BW281" s="66">
        <f t="shared" si="474"/>
        <v>9225390.7499817628</v>
      </c>
      <c r="BX281" s="66">
        <f t="shared" si="474"/>
        <v>9263718.6134759132</v>
      </c>
      <c r="BY281" s="66">
        <f t="shared" si="474"/>
        <v>9302205.7141405884</v>
      </c>
      <c r="BZ281" s="66">
        <f t="shared" si="474"/>
        <v>9340852.7135434896</v>
      </c>
      <c r="CA281" s="66">
        <f t="shared" si="474"/>
        <v>9379660.2760008685</v>
      </c>
      <c r="CB281" s="66">
        <f t="shared" si="474"/>
        <v>9418629.0685889516</v>
      </c>
      <c r="CC281" s="66">
        <f t="shared" si="474"/>
        <v>9457759.7611554004</v>
      </c>
      <c r="CD281" s="66">
        <f t="shared" si="474"/>
        <v>9497053.0263308343</v>
      </c>
      <c r="CE281" s="66">
        <f t="shared" si="474"/>
        <v>9536509.539540384</v>
      </c>
      <c r="CF281" s="66">
        <f t="shared" si="474"/>
        <v>9576129.9790153056</v>
      </c>
      <c r="CG281" s="66">
        <f t="shared" si="474"/>
        <v>9615915.0258046407</v>
      </c>
      <c r="CH281" s="66">
        <f t="shared" si="474"/>
        <v>9655865.3637869209</v>
      </c>
      <c r="CI281" s="66">
        <f t="shared" si="474"/>
        <v>9695981.6796819251</v>
      </c>
      <c r="CJ281" s="66">
        <f t="shared" si="474"/>
        <v>9736264.6630624775</v>
      </c>
      <c r="CK281" s="66">
        <f t="shared" si="474"/>
        <v>9776715.0063663106</v>
      </c>
      <c r="CL281" s="66">
        <f t="shared" si="474"/>
        <v>9817333.4049079604</v>
      </c>
      <c r="CM281" s="66">
        <f t="shared" si="474"/>
        <v>9858120.5568907224</v>
      </c>
      <c r="CN281" s="66">
        <f t="shared" si="474"/>
        <v>9899077.1634186488</v>
      </c>
      <c r="CO281" s="66">
        <f t="shared" si="474"/>
        <v>9940203.9285086058</v>
      </c>
      <c r="CP281" s="66">
        <f t="shared" si="474"/>
        <v>9981501.5591023713</v>
      </c>
      <c r="CQ281" s="66">
        <f t="shared" si="474"/>
        <v>10022970.765078787</v>
      </c>
      <c r="CR281" s="66">
        <f t="shared" si="474"/>
        <v>10064612.259265963</v>
      </c>
      <c r="CS281" s="66">
        <f t="shared" si="474"/>
        <v>10106426.757453527</v>
      </c>
      <c r="CT281" s="66">
        <f t="shared" si="474"/>
        <v>10148414.978404934</v>
      </c>
      <c r="CU281" s="66">
        <f t="shared" si="474"/>
        <v>10190577.643869814</v>
      </c>
      <c r="CV281" s="66">
        <f t="shared" si="474"/>
        <v>10232915.478596386</v>
      </c>
      <c r="CW281" s="66">
        <f t="shared" si="474"/>
        <v>10275429.210343909</v>
      </c>
      <c r="CX281" s="66">
        <f t="shared" si="474"/>
        <v>10318119.569895197</v>
      </c>
      <c r="CY281" s="66">
        <f t="shared" si="474"/>
        <v>10360987.29106918</v>
      </c>
      <c r="CZ281" s="66">
        <f t="shared" si="474"/>
        <v>10404033.110733513</v>
      </c>
      <c r="DA281" s="66">
        <f t="shared" si="474"/>
        <v>10447257.768817246</v>
      </c>
      <c r="DB281" s="66">
        <f t="shared" si="474"/>
        <v>10490662.008323546</v>
      </c>
      <c r="DC281" s="66">
        <f t="shared" si="452"/>
        <v>10534246.575342465</v>
      </c>
    </row>
    <row r="282" spans="2:107" ht="12" customHeight="1">
      <c r="B282" s="12"/>
      <c r="C282" s="12"/>
      <c r="D282" s="12"/>
      <c r="E282" s="65">
        <f t="shared" si="391"/>
        <v>44</v>
      </c>
      <c r="G282" s="66" t="str">
        <f t="shared" ref="G282:BR282" si="475">IF(G$231&gt;=$E282,IF(G173*$C$23&gt;MAX($C$22,(H282*$C$34+H283*$C$35)*EXP(-$C$12*$C$30)+(H389*$C$34+H390*$C$35)*EXP(-$C$14*$C$30)),G$236,(H282*$C$34+H283*$C$35)*EXP(-$C$12*$C$30)+G$234),"")</f>
        <v/>
      </c>
      <c r="H282" s="66" t="str">
        <f t="shared" si="475"/>
        <v/>
      </c>
      <c r="I282" s="66" t="str">
        <f t="shared" si="475"/>
        <v/>
      </c>
      <c r="J282" s="66" t="str">
        <f t="shared" si="475"/>
        <v/>
      </c>
      <c r="K282" s="66" t="str">
        <f t="shared" si="475"/>
        <v/>
      </c>
      <c r="L282" s="66" t="str">
        <f t="shared" si="475"/>
        <v/>
      </c>
      <c r="M282" s="66" t="str">
        <f t="shared" si="475"/>
        <v/>
      </c>
      <c r="N282" s="66" t="str">
        <f t="shared" si="475"/>
        <v/>
      </c>
      <c r="O282" s="66" t="str">
        <f t="shared" si="475"/>
        <v/>
      </c>
      <c r="P282" s="66" t="str">
        <f t="shared" si="475"/>
        <v/>
      </c>
      <c r="Q282" s="66" t="str">
        <f t="shared" si="475"/>
        <v/>
      </c>
      <c r="R282" s="66" t="str">
        <f t="shared" si="475"/>
        <v/>
      </c>
      <c r="S282" s="66" t="str">
        <f t="shared" si="475"/>
        <v/>
      </c>
      <c r="T282" s="66" t="str">
        <f t="shared" si="475"/>
        <v/>
      </c>
      <c r="U282" s="66" t="str">
        <f t="shared" si="475"/>
        <v/>
      </c>
      <c r="V282" s="66" t="str">
        <f t="shared" si="475"/>
        <v/>
      </c>
      <c r="W282" s="66" t="str">
        <f t="shared" si="475"/>
        <v/>
      </c>
      <c r="X282" s="66" t="str">
        <f t="shared" si="475"/>
        <v/>
      </c>
      <c r="Y282" s="66" t="str">
        <f t="shared" si="475"/>
        <v/>
      </c>
      <c r="Z282" s="66" t="str">
        <f t="shared" si="475"/>
        <v/>
      </c>
      <c r="AA282" s="66" t="str">
        <f t="shared" si="475"/>
        <v/>
      </c>
      <c r="AB282" s="66" t="str">
        <f t="shared" si="475"/>
        <v/>
      </c>
      <c r="AC282" s="66" t="str">
        <f t="shared" si="475"/>
        <v/>
      </c>
      <c r="AD282" s="66" t="str">
        <f t="shared" si="475"/>
        <v/>
      </c>
      <c r="AE282" s="66" t="str">
        <f t="shared" si="475"/>
        <v/>
      </c>
      <c r="AF282" s="66" t="str">
        <f t="shared" si="475"/>
        <v/>
      </c>
      <c r="AG282" s="66" t="str">
        <f t="shared" si="475"/>
        <v/>
      </c>
      <c r="AH282" s="66" t="str">
        <f t="shared" si="475"/>
        <v/>
      </c>
      <c r="AI282" s="66" t="str">
        <f t="shared" si="475"/>
        <v/>
      </c>
      <c r="AJ282" s="66" t="str">
        <f t="shared" si="475"/>
        <v/>
      </c>
      <c r="AK282" s="66" t="str">
        <f t="shared" si="475"/>
        <v/>
      </c>
      <c r="AL282" s="66" t="str">
        <f t="shared" si="475"/>
        <v/>
      </c>
      <c r="AM282" s="66" t="str">
        <f t="shared" si="475"/>
        <v/>
      </c>
      <c r="AN282" s="66" t="str">
        <f t="shared" si="475"/>
        <v/>
      </c>
      <c r="AO282" s="66" t="str">
        <f t="shared" si="475"/>
        <v/>
      </c>
      <c r="AP282" s="66" t="str">
        <f t="shared" si="475"/>
        <v/>
      </c>
      <c r="AQ282" s="66" t="str">
        <f t="shared" si="475"/>
        <v/>
      </c>
      <c r="AR282" s="66" t="str">
        <f t="shared" si="475"/>
        <v/>
      </c>
      <c r="AS282" s="66" t="str">
        <f t="shared" si="475"/>
        <v/>
      </c>
      <c r="AT282" s="66" t="str">
        <f t="shared" si="475"/>
        <v/>
      </c>
      <c r="AU282" s="66" t="str">
        <f t="shared" si="475"/>
        <v/>
      </c>
      <c r="AV282" s="66" t="str">
        <f t="shared" si="475"/>
        <v/>
      </c>
      <c r="AW282" s="66" t="str">
        <f t="shared" si="475"/>
        <v/>
      </c>
      <c r="AX282" s="66" t="str">
        <f t="shared" si="475"/>
        <v/>
      </c>
      <c r="AY282" s="66">
        <f t="shared" si="475"/>
        <v>9331103.6304357871</v>
      </c>
      <c r="AZ282" s="66">
        <f t="shared" si="475"/>
        <v>9369870.6892942768</v>
      </c>
      <c r="BA282" s="66">
        <f t="shared" si="475"/>
        <v>9408798.8100069761</v>
      </c>
      <c r="BB282" s="66">
        <f t="shared" si="475"/>
        <v>9447888.6617224254</v>
      </c>
      <c r="BC282" s="66">
        <f t="shared" si="475"/>
        <v>9487140.9163692147</v>
      </c>
      <c r="BD282" s="66">
        <f t="shared" si="475"/>
        <v>9526556.2486675326</v>
      </c>
      <c r="BE282" s="66">
        <f t="shared" si="475"/>
        <v>8561980.7301698215</v>
      </c>
      <c r="BF282" s="66">
        <f t="shared" si="475"/>
        <v>8597552.3864344768</v>
      </c>
      <c r="BG282" s="66">
        <f t="shared" si="475"/>
        <v>8633271.8289146461</v>
      </c>
      <c r="BH282" s="66">
        <f t="shared" si="475"/>
        <v>8669139.6716038231</v>
      </c>
      <c r="BI282" s="66">
        <f t="shared" si="475"/>
        <v>8705156.5310463998</v>
      </c>
      <c r="BJ282" s="66">
        <f t="shared" si="475"/>
        <v>8741323.0263482723</v>
      </c>
      <c r="BK282" s="66">
        <f t="shared" si="475"/>
        <v>8777639.7791874744</v>
      </c>
      <c r="BL282" s="66">
        <f t="shared" si="475"/>
        <v>8814107.4138248675</v>
      </c>
      <c r="BM282" s="66">
        <f t="shared" si="475"/>
        <v>8850726.5571148712</v>
      </c>
      <c r="BN282" s="66">
        <f t="shared" si="475"/>
        <v>8887497.8385162372</v>
      </c>
      <c r="BO282" s="66">
        <f t="shared" si="475"/>
        <v>8924421.8901028726</v>
      </c>
      <c r="BP282" s="66">
        <f t="shared" si="475"/>
        <v>8961499.3465747014</v>
      </c>
      <c r="BQ282" s="66">
        <f t="shared" si="475"/>
        <v>8998730.8452685755</v>
      </c>
      <c r="BR282" s="66">
        <f t="shared" si="475"/>
        <v>9036117.0261692312</v>
      </c>
      <c r="BS282" s="66">
        <f t="shared" ref="BS282:DB282" si="476">IF(BS$231&gt;=$E282,IF(BS173*$C$23&gt;MAX($C$22,(BT282*$C$34+BT283*$C$35)*EXP(-$C$12*$C$30)+(BT389*$C$34+BT390*$C$35)*EXP(-$C$14*$C$30)),BS$236,(BT282*$C$34+BT283*$C$35)*EXP(-$C$12*$C$30)+BS$234),"")</f>
        <v>9073658.5319202859</v>
      </c>
      <c r="BT282" s="66">
        <f t="shared" si="476"/>
        <v>9111356.0078352932</v>
      </c>
      <c r="BU282" s="66">
        <f t="shared" si="476"/>
        <v>9149210.1019088253</v>
      </c>
      <c r="BV282" s="66">
        <f t="shared" si="476"/>
        <v>9187221.4648276214</v>
      </c>
      <c r="BW282" s="66">
        <f t="shared" si="476"/>
        <v>9225390.7499817628</v>
      </c>
      <c r="BX282" s="66">
        <f t="shared" si="476"/>
        <v>9263718.6134759132</v>
      </c>
      <c r="BY282" s="66">
        <f t="shared" si="476"/>
        <v>9302205.7141405884</v>
      </c>
      <c r="BZ282" s="66">
        <f t="shared" si="476"/>
        <v>9340852.7135434896</v>
      </c>
      <c r="CA282" s="66">
        <f t="shared" si="476"/>
        <v>9379660.2760008685</v>
      </c>
      <c r="CB282" s="66">
        <f t="shared" si="476"/>
        <v>9418629.0685889516</v>
      </c>
      <c r="CC282" s="66">
        <f t="shared" si="476"/>
        <v>9457759.7611554004</v>
      </c>
      <c r="CD282" s="66">
        <f t="shared" si="476"/>
        <v>9497053.0263308343</v>
      </c>
      <c r="CE282" s="66">
        <f t="shared" si="476"/>
        <v>9536509.539540384</v>
      </c>
      <c r="CF282" s="66">
        <f t="shared" si="476"/>
        <v>9576129.9790153056</v>
      </c>
      <c r="CG282" s="66">
        <f t="shared" si="476"/>
        <v>9615915.0258046407</v>
      </c>
      <c r="CH282" s="66">
        <f t="shared" si="476"/>
        <v>9655865.3637869209</v>
      </c>
      <c r="CI282" s="66">
        <f t="shared" si="476"/>
        <v>9695981.6796819251</v>
      </c>
      <c r="CJ282" s="66">
        <f t="shared" si="476"/>
        <v>9736264.6630624775</v>
      </c>
      <c r="CK282" s="66">
        <f t="shared" si="476"/>
        <v>9776715.0063663106</v>
      </c>
      <c r="CL282" s="66">
        <f t="shared" si="476"/>
        <v>9817333.4049079604</v>
      </c>
      <c r="CM282" s="66">
        <f t="shared" si="476"/>
        <v>9858120.5568907224</v>
      </c>
      <c r="CN282" s="66">
        <f t="shared" si="476"/>
        <v>9899077.1634186488</v>
      </c>
      <c r="CO282" s="66">
        <f t="shared" si="476"/>
        <v>9940203.9285086058</v>
      </c>
      <c r="CP282" s="66">
        <f t="shared" si="476"/>
        <v>9981501.5591023713</v>
      </c>
      <c r="CQ282" s="66">
        <f t="shared" si="476"/>
        <v>10022970.765078787</v>
      </c>
      <c r="CR282" s="66">
        <f t="shared" si="476"/>
        <v>10064612.259265963</v>
      </c>
      <c r="CS282" s="66">
        <f t="shared" si="476"/>
        <v>10106426.757453527</v>
      </c>
      <c r="CT282" s="66">
        <f t="shared" si="476"/>
        <v>10148414.978404934</v>
      </c>
      <c r="CU282" s="66">
        <f t="shared" si="476"/>
        <v>10190577.643869814</v>
      </c>
      <c r="CV282" s="66">
        <f t="shared" si="476"/>
        <v>10232915.478596386</v>
      </c>
      <c r="CW282" s="66">
        <f t="shared" si="476"/>
        <v>10275429.210343909</v>
      </c>
      <c r="CX282" s="66">
        <f t="shared" si="476"/>
        <v>10318119.569895197</v>
      </c>
      <c r="CY282" s="66">
        <f t="shared" si="476"/>
        <v>10360987.29106918</v>
      </c>
      <c r="CZ282" s="66">
        <f t="shared" si="476"/>
        <v>10404033.110733513</v>
      </c>
      <c r="DA282" s="66">
        <f t="shared" si="476"/>
        <v>10447257.768817246</v>
      </c>
      <c r="DB282" s="66">
        <f t="shared" si="476"/>
        <v>10490662.008323546</v>
      </c>
      <c r="DC282" s="66">
        <f t="shared" si="452"/>
        <v>10534246.575342465</v>
      </c>
    </row>
    <row r="283" spans="2:107" ht="12" customHeight="1">
      <c r="B283" s="12"/>
      <c r="C283" s="12"/>
      <c r="D283" s="12"/>
      <c r="E283" s="65">
        <f t="shared" si="391"/>
        <v>45</v>
      </c>
      <c r="G283" s="66" t="str">
        <f t="shared" ref="G283:BR283" si="477">IF(G$231&gt;=$E283,IF(G174*$C$23&gt;MAX($C$22,(H283*$C$34+H284*$C$35)*EXP(-$C$12*$C$30)+(H390*$C$34+H391*$C$35)*EXP(-$C$14*$C$30)),G$236,(H283*$C$34+H284*$C$35)*EXP(-$C$12*$C$30)+G$234),"")</f>
        <v/>
      </c>
      <c r="H283" s="66" t="str">
        <f t="shared" si="477"/>
        <v/>
      </c>
      <c r="I283" s="66" t="str">
        <f t="shared" si="477"/>
        <v/>
      </c>
      <c r="J283" s="66" t="str">
        <f t="shared" si="477"/>
        <v/>
      </c>
      <c r="K283" s="66" t="str">
        <f t="shared" si="477"/>
        <v/>
      </c>
      <c r="L283" s="66" t="str">
        <f t="shared" si="477"/>
        <v/>
      </c>
      <c r="M283" s="66" t="str">
        <f t="shared" si="477"/>
        <v/>
      </c>
      <c r="N283" s="66" t="str">
        <f t="shared" si="477"/>
        <v/>
      </c>
      <c r="O283" s="66" t="str">
        <f t="shared" si="477"/>
        <v/>
      </c>
      <c r="P283" s="66" t="str">
        <f t="shared" si="477"/>
        <v/>
      </c>
      <c r="Q283" s="66" t="str">
        <f t="shared" si="477"/>
        <v/>
      </c>
      <c r="R283" s="66" t="str">
        <f t="shared" si="477"/>
        <v/>
      </c>
      <c r="S283" s="66" t="str">
        <f t="shared" si="477"/>
        <v/>
      </c>
      <c r="T283" s="66" t="str">
        <f t="shared" si="477"/>
        <v/>
      </c>
      <c r="U283" s="66" t="str">
        <f t="shared" si="477"/>
        <v/>
      </c>
      <c r="V283" s="66" t="str">
        <f t="shared" si="477"/>
        <v/>
      </c>
      <c r="W283" s="66" t="str">
        <f t="shared" si="477"/>
        <v/>
      </c>
      <c r="X283" s="66" t="str">
        <f t="shared" si="477"/>
        <v/>
      </c>
      <c r="Y283" s="66" t="str">
        <f t="shared" si="477"/>
        <v/>
      </c>
      <c r="Z283" s="66" t="str">
        <f t="shared" si="477"/>
        <v/>
      </c>
      <c r="AA283" s="66" t="str">
        <f t="shared" si="477"/>
        <v/>
      </c>
      <c r="AB283" s="66" t="str">
        <f t="shared" si="477"/>
        <v/>
      </c>
      <c r="AC283" s="66" t="str">
        <f t="shared" si="477"/>
        <v/>
      </c>
      <c r="AD283" s="66" t="str">
        <f t="shared" si="477"/>
        <v/>
      </c>
      <c r="AE283" s="66" t="str">
        <f t="shared" si="477"/>
        <v/>
      </c>
      <c r="AF283" s="66" t="str">
        <f t="shared" si="477"/>
        <v/>
      </c>
      <c r="AG283" s="66" t="str">
        <f t="shared" si="477"/>
        <v/>
      </c>
      <c r="AH283" s="66" t="str">
        <f t="shared" si="477"/>
        <v/>
      </c>
      <c r="AI283" s="66" t="str">
        <f t="shared" si="477"/>
        <v/>
      </c>
      <c r="AJ283" s="66" t="str">
        <f t="shared" si="477"/>
        <v/>
      </c>
      <c r="AK283" s="66" t="str">
        <f t="shared" si="477"/>
        <v/>
      </c>
      <c r="AL283" s="66" t="str">
        <f t="shared" si="477"/>
        <v/>
      </c>
      <c r="AM283" s="66" t="str">
        <f t="shared" si="477"/>
        <v/>
      </c>
      <c r="AN283" s="66" t="str">
        <f t="shared" si="477"/>
        <v/>
      </c>
      <c r="AO283" s="66" t="str">
        <f t="shared" si="477"/>
        <v/>
      </c>
      <c r="AP283" s="66" t="str">
        <f t="shared" si="477"/>
        <v/>
      </c>
      <c r="AQ283" s="66" t="str">
        <f t="shared" si="477"/>
        <v/>
      </c>
      <c r="AR283" s="66" t="str">
        <f t="shared" si="477"/>
        <v/>
      </c>
      <c r="AS283" s="66" t="str">
        <f t="shared" si="477"/>
        <v/>
      </c>
      <c r="AT283" s="66" t="str">
        <f t="shared" si="477"/>
        <v/>
      </c>
      <c r="AU283" s="66" t="str">
        <f t="shared" si="477"/>
        <v/>
      </c>
      <c r="AV283" s="66" t="str">
        <f t="shared" si="477"/>
        <v/>
      </c>
      <c r="AW283" s="66" t="str">
        <f t="shared" si="477"/>
        <v/>
      </c>
      <c r="AX283" s="66" t="str">
        <f t="shared" si="477"/>
        <v/>
      </c>
      <c r="AY283" s="66" t="str">
        <f t="shared" si="477"/>
        <v/>
      </c>
      <c r="AZ283" s="66">
        <f t="shared" si="477"/>
        <v>9369870.6892942768</v>
      </c>
      <c r="BA283" s="66">
        <f t="shared" si="477"/>
        <v>9408798.8100069761</v>
      </c>
      <c r="BB283" s="66">
        <f t="shared" si="477"/>
        <v>9447888.6617224254</v>
      </c>
      <c r="BC283" s="66">
        <f t="shared" si="477"/>
        <v>9487140.9163692147</v>
      </c>
      <c r="BD283" s="66">
        <f t="shared" si="477"/>
        <v>9526556.2486675326</v>
      </c>
      <c r="BE283" s="66">
        <f t="shared" si="477"/>
        <v>8561980.7301698215</v>
      </c>
      <c r="BF283" s="66">
        <f t="shared" si="477"/>
        <v>8597552.3864344768</v>
      </c>
      <c r="BG283" s="66">
        <f t="shared" si="477"/>
        <v>8633271.8289146461</v>
      </c>
      <c r="BH283" s="66">
        <f t="shared" si="477"/>
        <v>8669139.6716038231</v>
      </c>
      <c r="BI283" s="66">
        <f t="shared" si="477"/>
        <v>8705156.5310463998</v>
      </c>
      <c r="BJ283" s="66">
        <f t="shared" si="477"/>
        <v>8741323.0263482723</v>
      </c>
      <c r="BK283" s="66">
        <f t="shared" si="477"/>
        <v>8777639.7791874744</v>
      </c>
      <c r="BL283" s="66">
        <f t="shared" si="477"/>
        <v>8814107.4138248675</v>
      </c>
      <c r="BM283" s="66">
        <f t="shared" si="477"/>
        <v>8850726.5571148712</v>
      </c>
      <c r="BN283" s="66">
        <f t="shared" si="477"/>
        <v>8887497.8385162372</v>
      </c>
      <c r="BO283" s="66">
        <f t="shared" si="477"/>
        <v>8924421.8901028726</v>
      </c>
      <c r="BP283" s="66">
        <f t="shared" si="477"/>
        <v>8961499.3465747014</v>
      </c>
      <c r="BQ283" s="66">
        <f t="shared" si="477"/>
        <v>8998730.8452685755</v>
      </c>
      <c r="BR283" s="66">
        <f t="shared" si="477"/>
        <v>9036117.0261692312</v>
      </c>
      <c r="BS283" s="66">
        <f t="shared" ref="BS283:DB283" si="478">IF(BS$231&gt;=$E283,IF(BS174*$C$23&gt;MAX($C$22,(BT283*$C$34+BT284*$C$35)*EXP(-$C$12*$C$30)+(BT390*$C$34+BT391*$C$35)*EXP(-$C$14*$C$30)),BS$236,(BT283*$C$34+BT284*$C$35)*EXP(-$C$12*$C$30)+BS$234),"")</f>
        <v>9073658.5319202859</v>
      </c>
      <c r="BT283" s="66">
        <f t="shared" si="478"/>
        <v>9111356.0078352932</v>
      </c>
      <c r="BU283" s="66">
        <f t="shared" si="478"/>
        <v>9149210.1019088253</v>
      </c>
      <c r="BV283" s="66">
        <f t="shared" si="478"/>
        <v>9187221.4648276214</v>
      </c>
      <c r="BW283" s="66">
        <f t="shared" si="478"/>
        <v>9225390.7499817628</v>
      </c>
      <c r="BX283" s="66">
        <f t="shared" si="478"/>
        <v>9263718.6134759132</v>
      </c>
      <c r="BY283" s="66">
        <f t="shared" si="478"/>
        <v>9302205.7141405884</v>
      </c>
      <c r="BZ283" s="66">
        <f t="shared" si="478"/>
        <v>9340852.7135434896</v>
      </c>
      <c r="CA283" s="66">
        <f t="shared" si="478"/>
        <v>9379660.2760008685</v>
      </c>
      <c r="CB283" s="66">
        <f t="shared" si="478"/>
        <v>9418629.0685889516</v>
      </c>
      <c r="CC283" s="66">
        <f t="shared" si="478"/>
        <v>9457759.7611554004</v>
      </c>
      <c r="CD283" s="66">
        <f t="shared" si="478"/>
        <v>9497053.0263308343</v>
      </c>
      <c r="CE283" s="66">
        <f t="shared" si="478"/>
        <v>9536509.539540384</v>
      </c>
      <c r="CF283" s="66">
        <f t="shared" si="478"/>
        <v>9576129.9790153056</v>
      </c>
      <c r="CG283" s="66">
        <f t="shared" si="478"/>
        <v>9615915.0258046407</v>
      </c>
      <c r="CH283" s="66">
        <f t="shared" si="478"/>
        <v>9655865.3637869209</v>
      </c>
      <c r="CI283" s="66">
        <f t="shared" si="478"/>
        <v>9695981.6796819251</v>
      </c>
      <c r="CJ283" s="66">
        <f t="shared" si="478"/>
        <v>9736264.6630624775</v>
      </c>
      <c r="CK283" s="66">
        <f t="shared" si="478"/>
        <v>9776715.0063663106</v>
      </c>
      <c r="CL283" s="66">
        <f t="shared" si="478"/>
        <v>9817333.4049079604</v>
      </c>
      <c r="CM283" s="66">
        <f t="shared" si="478"/>
        <v>9858120.5568907224</v>
      </c>
      <c r="CN283" s="66">
        <f t="shared" si="478"/>
        <v>9899077.1634186488</v>
      </c>
      <c r="CO283" s="66">
        <f t="shared" si="478"/>
        <v>9940203.9285086058</v>
      </c>
      <c r="CP283" s="66">
        <f t="shared" si="478"/>
        <v>9981501.5591023713</v>
      </c>
      <c r="CQ283" s="66">
        <f t="shared" si="478"/>
        <v>10022970.765078787</v>
      </c>
      <c r="CR283" s="66">
        <f t="shared" si="478"/>
        <v>10064612.259265963</v>
      </c>
      <c r="CS283" s="66">
        <f t="shared" si="478"/>
        <v>10106426.757453527</v>
      </c>
      <c r="CT283" s="66">
        <f t="shared" si="478"/>
        <v>10148414.978404934</v>
      </c>
      <c r="CU283" s="66">
        <f t="shared" si="478"/>
        <v>10190577.643869814</v>
      </c>
      <c r="CV283" s="66">
        <f t="shared" si="478"/>
        <v>10232915.478596386</v>
      </c>
      <c r="CW283" s="66">
        <f t="shared" si="478"/>
        <v>10275429.210343909</v>
      </c>
      <c r="CX283" s="66">
        <f t="shared" si="478"/>
        <v>10318119.569895197</v>
      </c>
      <c r="CY283" s="66">
        <f t="shared" si="478"/>
        <v>10360987.29106918</v>
      </c>
      <c r="CZ283" s="66">
        <f t="shared" si="478"/>
        <v>10404033.110733513</v>
      </c>
      <c r="DA283" s="66">
        <f t="shared" si="478"/>
        <v>10447257.768817246</v>
      </c>
      <c r="DB283" s="66">
        <f t="shared" si="478"/>
        <v>10490662.008323546</v>
      </c>
      <c r="DC283" s="66">
        <f t="shared" si="452"/>
        <v>10534246.575342465</v>
      </c>
    </row>
    <row r="284" spans="2:107" ht="12" customHeight="1">
      <c r="B284" s="12"/>
      <c r="C284" s="12"/>
      <c r="D284" s="12"/>
      <c r="E284" s="65">
        <f t="shared" si="391"/>
        <v>46</v>
      </c>
      <c r="G284" s="66" t="str">
        <f t="shared" ref="G284:BR284" si="479">IF(G$231&gt;=$E284,IF(G175*$C$23&gt;MAX($C$22,(H284*$C$34+H285*$C$35)*EXP(-$C$12*$C$30)+(H391*$C$34+H392*$C$35)*EXP(-$C$14*$C$30)),G$236,(H284*$C$34+H285*$C$35)*EXP(-$C$12*$C$30)+G$234),"")</f>
        <v/>
      </c>
      <c r="H284" s="66" t="str">
        <f t="shared" si="479"/>
        <v/>
      </c>
      <c r="I284" s="66" t="str">
        <f t="shared" si="479"/>
        <v/>
      </c>
      <c r="J284" s="66" t="str">
        <f t="shared" si="479"/>
        <v/>
      </c>
      <c r="K284" s="66" t="str">
        <f t="shared" si="479"/>
        <v/>
      </c>
      <c r="L284" s="66" t="str">
        <f t="shared" si="479"/>
        <v/>
      </c>
      <c r="M284" s="66" t="str">
        <f t="shared" si="479"/>
        <v/>
      </c>
      <c r="N284" s="66" t="str">
        <f t="shared" si="479"/>
        <v/>
      </c>
      <c r="O284" s="66" t="str">
        <f t="shared" si="479"/>
        <v/>
      </c>
      <c r="P284" s="66" t="str">
        <f t="shared" si="479"/>
        <v/>
      </c>
      <c r="Q284" s="66" t="str">
        <f t="shared" si="479"/>
        <v/>
      </c>
      <c r="R284" s="66" t="str">
        <f t="shared" si="479"/>
        <v/>
      </c>
      <c r="S284" s="66" t="str">
        <f t="shared" si="479"/>
        <v/>
      </c>
      <c r="T284" s="66" t="str">
        <f t="shared" si="479"/>
        <v/>
      </c>
      <c r="U284" s="66" t="str">
        <f t="shared" si="479"/>
        <v/>
      </c>
      <c r="V284" s="66" t="str">
        <f t="shared" si="479"/>
        <v/>
      </c>
      <c r="W284" s="66" t="str">
        <f t="shared" si="479"/>
        <v/>
      </c>
      <c r="X284" s="66" t="str">
        <f t="shared" si="479"/>
        <v/>
      </c>
      <c r="Y284" s="66" t="str">
        <f t="shared" si="479"/>
        <v/>
      </c>
      <c r="Z284" s="66" t="str">
        <f t="shared" si="479"/>
        <v/>
      </c>
      <c r="AA284" s="66" t="str">
        <f t="shared" si="479"/>
        <v/>
      </c>
      <c r="AB284" s="66" t="str">
        <f t="shared" si="479"/>
        <v/>
      </c>
      <c r="AC284" s="66" t="str">
        <f t="shared" si="479"/>
        <v/>
      </c>
      <c r="AD284" s="66" t="str">
        <f t="shared" si="479"/>
        <v/>
      </c>
      <c r="AE284" s="66" t="str">
        <f t="shared" si="479"/>
        <v/>
      </c>
      <c r="AF284" s="66" t="str">
        <f t="shared" si="479"/>
        <v/>
      </c>
      <c r="AG284" s="66" t="str">
        <f t="shared" si="479"/>
        <v/>
      </c>
      <c r="AH284" s="66" t="str">
        <f t="shared" si="479"/>
        <v/>
      </c>
      <c r="AI284" s="66" t="str">
        <f t="shared" si="479"/>
        <v/>
      </c>
      <c r="AJ284" s="66" t="str">
        <f t="shared" si="479"/>
        <v/>
      </c>
      <c r="AK284" s="66" t="str">
        <f t="shared" si="479"/>
        <v/>
      </c>
      <c r="AL284" s="66" t="str">
        <f t="shared" si="479"/>
        <v/>
      </c>
      <c r="AM284" s="66" t="str">
        <f t="shared" si="479"/>
        <v/>
      </c>
      <c r="AN284" s="66" t="str">
        <f t="shared" si="479"/>
        <v/>
      </c>
      <c r="AO284" s="66" t="str">
        <f t="shared" si="479"/>
        <v/>
      </c>
      <c r="AP284" s="66" t="str">
        <f t="shared" si="479"/>
        <v/>
      </c>
      <c r="AQ284" s="66" t="str">
        <f t="shared" si="479"/>
        <v/>
      </c>
      <c r="AR284" s="66" t="str">
        <f t="shared" si="479"/>
        <v/>
      </c>
      <c r="AS284" s="66" t="str">
        <f t="shared" si="479"/>
        <v/>
      </c>
      <c r="AT284" s="66" t="str">
        <f t="shared" si="479"/>
        <v/>
      </c>
      <c r="AU284" s="66" t="str">
        <f t="shared" si="479"/>
        <v/>
      </c>
      <c r="AV284" s="66" t="str">
        <f t="shared" si="479"/>
        <v/>
      </c>
      <c r="AW284" s="66" t="str">
        <f t="shared" si="479"/>
        <v/>
      </c>
      <c r="AX284" s="66" t="str">
        <f t="shared" si="479"/>
        <v/>
      </c>
      <c r="AY284" s="66" t="str">
        <f t="shared" si="479"/>
        <v/>
      </c>
      <c r="AZ284" s="66" t="str">
        <f t="shared" si="479"/>
        <v/>
      </c>
      <c r="BA284" s="66">
        <f t="shared" si="479"/>
        <v>9408798.8100069761</v>
      </c>
      <c r="BB284" s="66">
        <f t="shared" si="479"/>
        <v>9447888.6617224254</v>
      </c>
      <c r="BC284" s="66">
        <f t="shared" si="479"/>
        <v>9487140.9163692147</v>
      </c>
      <c r="BD284" s="66">
        <f t="shared" si="479"/>
        <v>9526556.2486675326</v>
      </c>
      <c r="BE284" s="66">
        <f t="shared" si="479"/>
        <v>8561980.7301698215</v>
      </c>
      <c r="BF284" s="66">
        <f t="shared" si="479"/>
        <v>8597552.3864344768</v>
      </c>
      <c r="BG284" s="66">
        <f t="shared" si="479"/>
        <v>8633271.8289146461</v>
      </c>
      <c r="BH284" s="66">
        <f t="shared" si="479"/>
        <v>8669139.6716038231</v>
      </c>
      <c r="BI284" s="66">
        <f t="shared" si="479"/>
        <v>8705156.5310463998</v>
      </c>
      <c r="BJ284" s="66">
        <f t="shared" si="479"/>
        <v>8741323.0263482723</v>
      </c>
      <c r="BK284" s="66">
        <f t="shared" si="479"/>
        <v>8777639.7791874744</v>
      </c>
      <c r="BL284" s="66">
        <f t="shared" si="479"/>
        <v>8814107.4138248675</v>
      </c>
      <c r="BM284" s="66">
        <f t="shared" si="479"/>
        <v>8850726.5571148712</v>
      </c>
      <c r="BN284" s="66">
        <f t="shared" si="479"/>
        <v>8887497.8385162372</v>
      </c>
      <c r="BO284" s="66">
        <f t="shared" si="479"/>
        <v>8924421.8901028726</v>
      </c>
      <c r="BP284" s="66">
        <f t="shared" si="479"/>
        <v>8961499.3465747014</v>
      </c>
      <c r="BQ284" s="66">
        <f t="shared" si="479"/>
        <v>8998730.8452685755</v>
      </c>
      <c r="BR284" s="66">
        <f t="shared" si="479"/>
        <v>9036117.0261692312</v>
      </c>
      <c r="BS284" s="66">
        <f t="shared" ref="BS284:DB284" si="480">IF(BS$231&gt;=$E284,IF(BS175*$C$23&gt;MAX($C$22,(BT284*$C$34+BT285*$C$35)*EXP(-$C$12*$C$30)+(BT391*$C$34+BT392*$C$35)*EXP(-$C$14*$C$30)),BS$236,(BT284*$C$34+BT285*$C$35)*EXP(-$C$12*$C$30)+BS$234),"")</f>
        <v>9073658.5319202859</v>
      </c>
      <c r="BT284" s="66">
        <f t="shared" si="480"/>
        <v>9111356.0078352932</v>
      </c>
      <c r="BU284" s="66">
        <f t="shared" si="480"/>
        <v>9149210.1019088253</v>
      </c>
      <c r="BV284" s="66">
        <f t="shared" si="480"/>
        <v>9187221.4648276214</v>
      </c>
      <c r="BW284" s="66">
        <f t="shared" si="480"/>
        <v>9225390.7499817628</v>
      </c>
      <c r="BX284" s="66">
        <f t="shared" si="480"/>
        <v>9263718.6134759132</v>
      </c>
      <c r="BY284" s="66">
        <f t="shared" si="480"/>
        <v>9302205.7141405884</v>
      </c>
      <c r="BZ284" s="66">
        <f t="shared" si="480"/>
        <v>9340852.7135434896</v>
      </c>
      <c r="CA284" s="66">
        <f t="shared" si="480"/>
        <v>9379660.2760008685</v>
      </c>
      <c r="CB284" s="66">
        <f t="shared" si="480"/>
        <v>9418629.0685889516</v>
      </c>
      <c r="CC284" s="66">
        <f t="shared" si="480"/>
        <v>9457759.7611554004</v>
      </c>
      <c r="CD284" s="66">
        <f t="shared" si="480"/>
        <v>9497053.0263308343</v>
      </c>
      <c r="CE284" s="66">
        <f t="shared" si="480"/>
        <v>9536509.539540384</v>
      </c>
      <c r="CF284" s="66">
        <f t="shared" si="480"/>
        <v>9576129.9790153056</v>
      </c>
      <c r="CG284" s="66">
        <f t="shared" si="480"/>
        <v>9615915.0258046407</v>
      </c>
      <c r="CH284" s="66">
        <f t="shared" si="480"/>
        <v>9655865.3637869209</v>
      </c>
      <c r="CI284" s="66">
        <f t="shared" si="480"/>
        <v>9695981.6796819251</v>
      </c>
      <c r="CJ284" s="66">
        <f t="shared" si="480"/>
        <v>9736264.6630624775</v>
      </c>
      <c r="CK284" s="66">
        <f t="shared" si="480"/>
        <v>9776715.0063663106</v>
      </c>
      <c r="CL284" s="66">
        <f t="shared" si="480"/>
        <v>9817333.4049079604</v>
      </c>
      <c r="CM284" s="66">
        <f t="shared" si="480"/>
        <v>9858120.5568907224</v>
      </c>
      <c r="CN284" s="66">
        <f t="shared" si="480"/>
        <v>9899077.1634186488</v>
      </c>
      <c r="CO284" s="66">
        <f t="shared" si="480"/>
        <v>9940203.9285086058</v>
      </c>
      <c r="CP284" s="66">
        <f t="shared" si="480"/>
        <v>9981501.5591023713</v>
      </c>
      <c r="CQ284" s="66">
        <f t="shared" si="480"/>
        <v>10022970.765078787</v>
      </c>
      <c r="CR284" s="66">
        <f t="shared" si="480"/>
        <v>10064612.259265963</v>
      </c>
      <c r="CS284" s="66">
        <f t="shared" si="480"/>
        <v>10106426.757453527</v>
      </c>
      <c r="CT284" s="66">
        <f t="shared" si="480"/>
        <v>10148414.978404934</v>
      </c>
      <c r="CU284" s="66">
        <f t="shared" si="480"/>
        <v>10190577.643869814</v>
      </c>
      <c r="CV284" s="66">
        <f t="shared" si="480"/>
        <v>10232915.478596386</v>
      </c>
      <c r="CW284" s="66">
        <f t="shared" si="480"/>
        <v>10275429.210343909</v>
      </c>
      <c r="CX284" s="66">
        <f t="shared" si="480"/>
        <v>10318119.569895197</v>
      </c>
      <c r="CY284" s="66">
        <f t="shared" si="480"/>
        <v>10360987.29106918</v>
      </c>
      <c r="CZ284" s="66">
        <f t="shared" si="480"/>
        <v>10404033.110733513</v>
      </c>
      <c r="DA284" s="66">
        <f t="shared" si="480"/>
        <v>10447257.768817246</v>
      </c>
      <c r="DB284" s="66">
        <f t="shared" si="480"/>
        <v>10490662.008323546</v>
      </c>
      <c r="DC284" s="66">
        <f t="shared" si="452"/>
        <v>10534246.575342465</v>
      </c>
    </row>
    <row r="285" spans="2:107" ht="12" customHeight="1">
      <c r="B285" s="12"/>
      <c r="C285" s="12"/>
      <c r="D285" s="12"/>
      <c r="E285" s="65">
        <f t="shared" si="391"/>
        <v>47</v>
      </c>
      <c r="G285" s="66" t="str">
        <f t="shared" ref="G285:BR285" si="481">IF(G$231&gt;=$E285,IF(G176*$C$23&gt;MAX($C$22,(H285*$C$34+H286*$C$35)*EXP(-$C$12*$C$30)+(H392*$C$34+H393*$C$35)*EXP(-$C$14*$C$30)),G$236,(H285*$C$34+H286*$C$35)*EXP(-$C$12*$C$30)+G$234),"")</f>
        <v/>
      </c>
      <c r="H285" s="66" t="str">
        <f t="shared" si="481"/>
        <v/>
      </c>
      <c r="I285" s="66" t="str">
        <f t="shared" si="481"/>
        <v/>
      </c>
      <c r="J285" s="66" t="str">
        <f t="shared" si="481"/>
        <v/>
      </c>
      <c r="K285" s="66" t="str">
        <f t="shared" si="481"/>
        <v/>
      </c>
      <c r="L285" s="66" t="str">
        <f t="shared" si="481"/>
        <v/>
      </c>
      <c r="M285" s="66" t="str">
        <f t="shared" si="481"/>
        <v/>
      </c>
      <c r="N285" s="66" t="str">
        <f t="shared" si="481"/>
        <v/>
      </c>
      <c r="O285" s="66" t="str">
        <f t="shared" si="481"/>
        <v/>
      </c>
      <c r="P285" s="66" t="str">
        <f t="shared" si="481"/>
        <v/>
      </c>
      <c r="Q285" s="66" t="str">
        <f t="shared" si="481"/>
        <v/>
      </c>
      <c r="R285" s="66" t="str">
        <f t="shared" si="481"/>
        <v/>
      </c>
      <c r="S285" s="66" t="str">
        <f t="shared" si="481"/>
        <v/>
      </c>
      <c r="T285" s="66" t="str">
        <f t="shared" si="481"/>
        <v/>
      </c>
      <c r="U285" s="66" t="str">
        <f t="shared" si="481"/>
        <v/>
      </c>
      <c r="V285" s="66" t="str">
        <f t="shared" si="481"/>
        <v/>
      </c>
      <c r="W285" s="66" t="str">
        <f t="shared" si="481"/>
        <v/>
      </c>
      <c r="X285" s="66" t="str">
        <f t="shared" si="481"/>
        <v/>
      </c>
      <c r="Y285" s="66" t="str">
        <f t="shared" si="481"/>
        <v/>
      </c>
      <c r="Z285" s="66" t="str">
        <f t="shared" si="481"/>
        <v/>
      </c>
      <c r="AA285" s="66" t="str">
        <f t="shared" si="481"/>
        <v/>
      </c>
      <c r="AB285" s="66" t="str">
        <f t="shared" si="481"/>
        <v/>
      </c>
      <c r="AC285" s="66" t="str">
        <f t="shared" si="481"/>
        <v/>
      </c>
      <c r="AD285" s="66" t="str">
        <f t="shared" si="481"/>
        <v/>
      </c>
      <c r="AE285" s="66" t="str">
        <f t="shared" si="481"/>
        <v/>
      </c>
      <c r="AF285" s="66" t="str">
        <f t="shared" si="481"/>
        <v/>
      </c>
      <c r="AG285" s="66" t="str">
        <f t="shared" si="481"/>
        <v/>
      </c>
      <c r="AH285" s="66" t="str">
        <f t="shared" si="481"/>
        <v/>
      </c>
      <c r="AI285" s="66" t="str">
        <f t="shared" si="481"/>
        <v/>
      </c>
      <c r="AJ285" s="66" t="str">
        <f t="shared" si="481"/>
        <v/>
      </c>
      <c r="AK285" s="66" t="str">
        <f t="shared" si="481"/>
        <v/>
      </c>
      <c r="AL285" s="66" t="str">
        <f t="shared" si="481"/>
        <v/>
      </c>
      <c r="AM285" s="66" t="str">
        <f t="shared" si="481"/>
        <v/>
      </c>
      <c r="AN285" s="66" t="str">
        <f t="shared" si="481"/>
        <v/>
      </c>
      <c r="AO285" s="66" t="str">
        <f t="shared" si="481"/>
        <v/>
      </c>
      <c r="AP285" s="66" t="str">
        <f t="shared" si="481"/>
        <v/>
      </c>
      <c r="AQ285" s="66" t="str">
        <f t="shared" si="481"/>
        <v/>
      </c>
      <c r="AR285" s="66" t="str">
        <f t="shared" si="481"/>
        <v/>
      </c>
      <c r="AS285" s="66" t="str">
        <f t="shared" si="481"/>
        <v/>
      </c>
      <c r="AT285" s="66" t="str">
        <f t="shared" si="481"/>
        <v/>
      </c>
      <c r="AU285" s="66" t="str">
        <f t="shared" si="481"/>
        <v/>
      </c>
      <c r="AV285" s="66" t="str">
        <f t="shared" si="481"/>
        <v/>
      </c>
      <c r="AW285" s="66" t="str">
        <f t="shared" si="481"/>
        <v/>
      </c>
      <c r="AX285" s="66" t="str">
        <f t="shared" si="481"/>
        <v/>
      </c>
      <c r="AY285" s="66" t="str">
        <f t="shared" si="481"/>
        <v/>
      </c>
      <c r="AZ285" s="66" t="str">
        <f t="shared" si="481"/>
        <v/>
      </c>
      <c r="BA285" s="66" t="str">
        <f t="shared" si="481"/>
        <v/>
      </c>
      <c r="BB285" s="66">
        <f t="shared" si="481"/>
        <v>9447888.6617224254</v>
      </c>
      <c r="BC285" s="66">
        <f t="shared" si="481"/>
        <v>9487140.9163692147</v>
      </c>
      <c r="BD285" s="66">
        <f t="shared" si="481"/>
        <v>9526556.2486675326</v>
      </c>
      <c r="BE285" s="66">
        <f t="shared" si="481"/>
        <v>8561980.7301698215</v>
      </c>
      <c r="BF285" s="66">
        <f t="shared" si="481"/>
        <v>8597552.3864344768</v>
      </c>
      <c r="BG285" s="66">
        <f t="shared" si="481"/>
        <v>8633271.8289146461</v>
      </c>
      <c r="BH285" s="66">
        <f t="shared" si="481"/>
        <v>8669139.6716038231</v>
      </c>
      <c r="BI285" s="66">
        <f t="shared" si="481"/>
        <v>8705156.5310463998</v>
      </c>
      <c r="BJ285" s="66">
        <f t="shared" si="481"/>
        <v>8741323.0263482723</v>
      </c>
      <c r="BK285" s="66">
        <f t="shared" si="481"/>
        <v>8777639.7791874744</v>
      </c>
      <c r="BL285" s="66">
        <f t="shared" si="481"/>
        <v>8814107.4138248675</v>
      </c>
      <c r="BM285" s="66">
        <f t="shared" si="481"/>
        <v>8850726.5571148712</v>
      </c>
      <c r="BN285" s="66">
        <f t="shared" si="481"/>
        <v>8887497.8385162372</v>
      </c>
      <c r="BO285" s="66">
        <f t="shared" si="481"/>
        <v>8924421.8901028726</v>
      </c>
      <c r="BP285" s="66">
        <f t="shared" si="481"/>
        <v>8961499.3465747014</v>
      </c>
      <c r="BQ285" s="66">
        <f t="shared" si="481"/>
        <v>8998730.8452685755</v>
      </c>
      <c r="BR285" s="66">
        <f t="shared" si="481"/>
        <v>9036117.0261692312</v>
      </c>
      <c r="BS285" s="66">
        <f t="shared" ref="BS285:DB285" si="482">IF(BS$231&gt;=$E285,IF(BS176*$C$23&gt;MAX($C$22,(BT285*$C$34+BT286*$C$35)*EXP(-$C$12*$C$30)+(BT392*$C$34+BT393*$C$35)*EXP(-$C$14*$C$30)),BS$236,(BT285*$C$34+BT286*$C$35)*EXP(-$C$12*$C$30)+BS$234),"")</f>
        <v>9073658.5319202859</v>
      </c>
      <c r="BT285" s="66">
        <f t="shared" si="482"/>
        <v>9111356.0078352932</v>
      </c>
      <c r="BU285" s="66">
        <f t="shared" si="482"/>
        <v>9149210.1019088253</v>
      </c>
      <c r="BV285" s="66">
        <f t="shared" si="482"/>
        <v>9187221.4648276214</v>
      </c>
      <c r="BW285" s="66">
        <f t="shared" si="482"/>
        <v>9225390.7499817628</v>
      </c>
      <c r="BX285" s="66">
        <f t="shared" si="482"/>
        <v>9263718.6134759132</v>
      </c>
      <c r="BY285" s="66">
        <f t="shared" si="482"/>
        <v>9302205.7141405884</v>
      </c>
      <c r="BZ285" s="66">
        <f t="shared" si="482"/>
        <v>9340852.7135434896</v>
      </c>
      <c r="CA285" s="66">
        <f t="shared" si="482"/>
        <v>9379660.2760008685</v>
      </c>
      <c r="CB285" s="66">
        <f t="shared" si="482"/>
        <v>9418629.0685889516</v>
      </c>
      <c r="CC285" s="66">
        <f t="shared" si="482"/>
        <v>9457759.7611554004</v>
      </c>
      <c r="CD285" s="66">
        <f t="shared" si="482"/>
        <v>9497053.0263308343</v>
      </c>
      <c r="CE285" s="66">
        <f t="shared" si="482"/>
        <v>9536509.539540384</v>
      </c>
      <c r="CF285" s="66">
        <f t="shared" si="482"/>
        <v>9576129.9790153056</v>
      </c>
      <c r="CG285" s="66">
        <f t="shared" si="482"/>
        <v>9615915.0258046407</v>
      </c>
      <c r="CH285" s="66">
        <f t="shared" si="482"/>
        <v>9655865.3637869209</v>
      </c>
      <c r="CI285" s="66">
        <f t="shared" si="482"/>
        <v>9695981.6796819251</v>
      </c>
      <c r="CJ285" s="66">
        <f t="shared" si="482"/>
        <v>9736264.6630624775</v>
      </c>
      <c r="CK285" s="66">
        <f t="shared" si="482"/>
        <v>9776715.0063663106</v>
      </c>
      <c r="CL285" s="66">
        <f t="shared" si="482"/>
        <v>9817333.4049079604</v>
      </c>
      <c r="CM285" s="66">
        <f t="shared" si="482"/>
        <v>9858120.5568907224</v>
      </c>
      <c r="CN285" s="66">
        <f t="shared" si="482"/>
        <v>9899077.1634186488</v>
      </c>
      <c r="CO285" s="66">
        <f t="shared" si="482"/>
        <v>9940203.9285086058</v>
      </c>
      <c r="CP285" s="66">
        <f t="shared" si="482"/>
        <v>9981501.5591023713</v>
      </c>
      <c r="CQ285" s="66">
        <f t="shared" si="482"/>
        <v>10022970.765078787</v>
      </c>
      <c r="CR285" s="66">
        <f t="shared" si="482"/>
        <v>10064612.259265963</v>
      </c>
      <c r="CS285" s="66">
        <f t="shared" si="482"/>
        <v>10106426.757453527</v>
      </c>
      <c r="CT285" s="66">
        <f t="shared" si="482"/>
        <v>10148414.978404934</v>
      </c>
      <c r="CU285" s="66">
        <f t="shared" si="482"/>
        <v>10190577.643869814</v>
      </c>
      <c r="CV285" s="66">
        <f t="shared" si="482"/>
        <v>10232915.478596386</v>
      </c>
      <c r="CW285" s="66">
        <f t="shared" si="482"/>
        <v>10275429.210343909</v>
      </c>
      <c r="CX285" s="66">
        <f t="shared" si="482"/>
        <v>10318119.569895197</v>
      </c>
      <c r="CY285" s="66">
        <f t="shared" si="482"/>
        <v>10360987.29106918</v>
      </c>
      <c r="CZ285" s="66">
        <f t="shared" si="482"/>
        <v>10404033.110733513</v>
      </c>
      <c r="DA285" s="66">
        <f t="shared" si="482"/>
        <v>10447257.768817246</v>
      </c>
      <c r="DB285" s="66">
        <f t="shared" si="482"/>
        <v>10490662.008323546</v>
      </c>
      <c r="DC285" s="66">
        <f t="shared" si="452"/>
        <v>10534246.575342465</v>
      </c>
    </row>
    <row r="286" spans="2:107" ht="12" customHeight="1">
      <c r="B286" s="12"/>
      <c r="C286" s="12"/>
      <c r="D286" s="12"/>
      <c r="E286" s="65">
        <f t="shared" si="391"/>
        <v>48</v>
      </c>
      <c r="G286" s="66" t="str">
        <f t="shared" ref="G286:BR286" si="483">IF(G$231&gt;=$E286,IF(G177*$C$23&gt;MAX($C$22,(H286*$C$34+H287*$C$35)*EXP(-$C$12*$C$30)+(H393*$C$34+H394*$C$35)*EXP(-$C$14*$C$30)),G$236,(H286*$C$34+H287*$C$35)*EXP(-$C$12*$C$30)+G$234),"")</f>
        <v/>
      </c>
      <c r="H286" s="66" t="str">
        <f t="shared" si="483"/>
        <v/>
      </c>
      <c r="I286" s="66" t="str">
        <f t="shared" si="483"/>
        <v/>
      </c>
      <c r="J286" s="66" t="str">
        <f t="shared" si="483"/>
        <v/>
      </c>
      <c r="K286" s="66" t="str">
        <f t="shared" si="483"/>
        <v/>
      </c>
      <c r="L286" s="66" t="str">
        <f t="shared" si="483"/>
        <v/>
      </c>
      <c r="M286" s="66" t="str">
        <f t="shared" si="483"/>
        <v/>
      </c>
      <c r="N286" s="66" t="str">
        <f t="shared" si="483"/>
        <v/>
      </c>
      <c r="O286" s="66" t="str">
        <f t="shared" si="483"/>
        <v/>
      </c>
      <c r="P286" s="66" t="str">
        <f t="shared" si="483"/>
        <v/>
      </c>
      <c r="Q286" s="66" t="str">
        <f t="shared" si="483"/>
        <v/>
      </c>
      <c r="R286" s="66" t="str">
        <f t="shared" si="483"/>
        <v/>
      </c>
      <c r="S286" s="66" t="str">
        <f t="shared" si="483"/>
        <v/>
      </c>
      <c r="T286" s="66" t="str">
        <f t="shared" si="483"/>
        <v/>
      </c>
      <c r="U286" s="66" t="str">
        <f t="shared" si="483"/>
        <v/>
      </c>
      <c r="V286" s="66" t="str">
        <f t="shared" si="483"/>
        <v/>
      </c>
      <c r="W286" s="66" t="str">
        <f t="shared" si="483"/>
        <v/>
      </c>
      <c r="X286" s="66" t="str">
        <f t="shared" si="483"/>
        <v/>
      </c>
      <c r="Y286" s="66" t="str">
        <f t="shared" si="483"/>
        <v/>
      </c>
      <c r="Z286" s="66" t="str">
        <f t="shared" si="483"/>
        <v/>
      </c>
      <c r="AA286" s="66" t="str">
        <f t="shared" si="483"/>
        <v/>
      </c>
      <c r="AB286" s="66" t="str">
        <f t="shared" si="483"/>
        <v/>
      </c>
      <c r="AC286" s="66" t="str">
        <f t="shared" si="483"/>
        <v/>
      </c>
      <c r="AD286" s="66" t="str">
        <f t="shared" si="483"/>
        <v/>
      </c>
      <c r="AE286" s="66" t="str">
        <f t="shared" si="483"/>
        <v/>
      </c>
      <c r="AF286" s="66" t="str">
        <f t="shared" si="483"/>
        <v/>
      </c>
      <c r="AG286" s="66" t="str">
        <f t="shared" si="483"/>
        <v/>
      </c>
      <c r="AH286" s="66" t="str">
        <f t="shared" si="483"/>
        <v/>
      </c>
      <c r="AI286" s="66" t="str">
        <f t="shared" si="483"/>
        <v/>
      </c>
      <c r="AJ286" s="66" t="str">
        <f t="shared" si="483"/>
        <v/>
      </c>
      <c r="AK286" s="66" t="str">
        <f t="shared" si="483"/>
        <v/>
      </c>
      <c r="AL286" s="66" t="str">
        <f t="shared" si="483"/>
        <v/>
      </c>
      <c r="AM286" s="66" t="str">
        <f t="shared" si="483"/>
        <v/>
      </c>
      <c r="AN286" s="66" t="str">
        <f t="shared" si="483"/>
        <v/>
      </c>
      <c r="AO286" s="66" t="str">
        <f t="shared" si="483"/>
        <v/>
      </c>
      <c r="AP286" s="66" t="str">
        <f t="shared" si="483"/>
        <v/>
      </c>
      <c r="AQ286" s="66" t="str">
        <f t="shared" si="483"/>
        <v/>
      </c>
      <c r="AR286" s="66" t="str">
        <f t="shared" si="483"/>
        <v/>
      </c>
      <c r="AS286" s="66" t="str">
        <f t="shared" si="483"/>
        <v/>
      </c>
      <c r="AT286" s="66" t="str">
        <f t="shared" si="483"/>
        <v/>
      </c>
      <c r="AU286" s="66" t="str">
        <f t="shared" si="483"/>
        <v/>
      </c>
      <c r="AV286" s="66" t="str">
        <f t="shared" si="483"/>
        <v/>
      </c>
      <c r="AW286" s="66" t="str">
        <f t="shared" si="483"/>
        <v/>
      </c>
      <c r="AX286" s="66" t="str">
        <f t="shared" si="483"/>
        <v/>
      </c>
      <c r="AY286" s="66" t="str">
        <f t="shared" si="483"/>
        <v/>
      </c>
      <c r="AZ286" s="66" t="str">
        <f t="shared" si="483"/>
        <v/>
      </c>
      <c r="BA286" s="66" t="str">
        <f t="shared" si="483"/>
        <v/>
      </c>
      <c r="BB286" s="66" t="str">
        <f t="shared" si="483"/>
        <v/>
      </c>
      <c r="BC286" s="66">
        <f t="shared" si="483"/>
        <v>9487140.9163692147</v>
      </c>
      <c r="BD286" s="66">
        <f t="shared" si="483"/>
        <v>9526556.2486675326</v>
      </c>
      <c r="BE286" s="66">
        <f t="shared" si="483"/>
        <v>8561980.7301698215</v>
      </c>
      <c r="BF286" s="66">
        <f t="shared" si="483"/>
        <v>8597552.3864344768</v>
      </c>
      <c r="BG286" s="66">
        <f t="shared" si="483"/>
        <v>8633271.8289146461</v>
      </c>
      <c r="BH286" s="66">
        <f t="shared" si="483"/>
        <v>8669139.6716038231</v>
      </c>
      <c r="BI286" s="66">
        <f t="shared" si="483"/>
        <v>8705156.5310463998</v>
      </c>
      <c r="BJ286" s="66">
        <f t="shared" si="483"/>
        <v>8741323.0263482723</v>
      </c>
      <c r="BK286" s="66">
        <f t="shared" si="483"/>
        <v>8777639.7791874744</v>
      </c>
      <c r="BL286" s="66">
        <f t="shared" si="483"/>
        <v>8814107.4138248675</v>
      </c>
      <c r="BM286" s="66">
        <f t="shared" si="483"/>
        <v>8850726.5571148712</v>
      </c>
      <c r="BN286" s="66">
        <f t="shared" si="483"/>
        <v>8887497.8385162372</v>
      </c>
      <c r="BO286" s="66">
        <f t="shared" si="483"/>
        <v>8924421.8901028726</v>
      </c>
      <c r="BP286" s="66">
        <f t="shared" si="483"/>
        <v>8961499.3465747014</v>
      </c>
      <c r="BQ286" s="66">
        <f t="shared" si="483"/>
        <v>8998730.8452685755</v>
      </c>
      <c r="BR286" s="66">
        <f t="shared" si="483"/>
        <v>9036117.0261692312</v>
      </c>
      <c r="BS286" s="66">
        <f t="shared" ref="BS286:DB286" si="484">IF(BS$231&gt;=$E286,IF(BS177*$C$23&gt;MAX($C$22,(BT286*$C$34+BT287*$C$35)*EXP(-$C$12*$C$30)+(BT393*$C$34+BT394*$C$35)*EXP(-$C$14*$C$30)),BS$236,(BT286*$C$34+BT287*$C$35)*EXP(-$C$12*$C$30)+BS$234),"")</f>
        <v>9073658.5319202859</v>
      </c>
      <c r="BT286" s="66">
        <f t="shared" si="484"/>
        <v>9111356.0078352932</v>
      </c>
      <c r="BU286" s="66">
        <f t="shared" si="484"/>
        <v>9149210.1019088253</v>
      </c>
      <c r="BV286" s="66">
        <f t="shared" si="484"/>
        <v>9187221.4648276214</v>
      </c>
      <c r="BW286" s="66">
        <f t="shared" si="484"/>
        <v>9225390.7499817628</v>
      </c>
      <c r="BX286" s="66">
        <f t="shared" si="484"/>
        <v>9263718.6134759132</v>
      </c>
      <c r="BY286" s="66">
        <f t="shared" si="484"/>
        <v>9302205.7141405884</v>
      </c>
      <c r="BZ286" s="66">
        <f t="shared" si="484"/>
        <v>9340852.7135434896</v>
      </c>
      <c r="CA286" s="66">
        <f t="shared" si="484"/>
        <v>9379660.2760008685</v>
      </c>
      <c r="CB286" s="66">
        <f t="shared" si="484"/>
        <v>9418629.0685889516</v>
      </c>
      <c r="CC286" s="66">
        <f t="shared" si="484"/>
        <v>9457759.7611554004</v>
      </c>
      <c r="CD286" s="66">
        <f t="shared" si="484"/>
        <v>9497053.0263308343</v>
      </c>
      <c r="CE286" s="66">
        <f t="shared" si="484"/>
        <v>9536509.539540384</v>
      </c>
      <c r="CF286" s="66">
        <f t="shared" si="484"/>
        <v>9576129.9790153056</v>
      </c>
      <c r="CG286" s="66">
        <f t="shared" si="484"/>
        <v>9615915.0258046407</v>
      </c>
      <c r="CH286" s="66">
        <f t="shared" si="484"/>
        <v>9655865.3637869209</v>
      </c>
      <c r="CI286" s="66">
        <f t="shared" si="484"/>
        <v>9695981.6796819251</v>
      </c>
      <c r="CJ286" s="66">
        <f t="shared" si="484"/>
        <v>9736264.6630624775</v>
      </c>
      <c r="CK286" s="66">
        <f t="shared" si="484"/>
        <v>9776715.0063663106</v>
      </c>
      <c r="CL286" s="66">
        <f t="shared" si="484"/>
        <v>9817333.4049079604</v>
      </c>
      <c r="CM286" s="66">
        <f t="shared" si="484"/>
        <v>9858120.5568907224</v>
      </c>
      <c r="CN286" s="66">
        <f t="shared" si="484"/>
        <v>9899077.1634186488</v>
      </c>
      <c r="CO286" s="66">
        <f t="shared" si="484"/>
        <v>9940203.9285086058</v>
      </c>
      <c r="CP286" s="66">
        <f t="shared" si="484"/>
        <v>9981501.5591023713</v>
      </c>
      <c r="CQ286" s="66">
        <f t="shared" si="484"/>
        <v>10022970.765078787</v>
      </c>
      <c r="CR286" s="66">
        <f t="shared" si="484"/>
        <v>10064612.259265963</v>
      </c>
      <c r="CS286" s="66">
        <f t="shared" si="484"/>
        <v>10106426.757453527</v>
      </c>
      <c r="CT286" s="66">
        <f t="shared" si="484"/>
        <v>10148414.978404934</v>
      </c>
      <c r="CU286" s="66">
        <f t="shared" si="484"/>
        <v>10190577.643869814</v>
      </c>
      <c r="CV286" s="66">
        <f t="shared" si="484"/>
        <v>10232915.478596386</v>
      </c>
      <c r="CW286" s="66">
        <f t="shared" si="484"/>
        <v>10275429.210343909</v>
      </c>
      <c r="CX286" s="66">
        <f t="shared" si="484"/>
        <v>10318119.569895197</v>
      </c>
      <c r="CY286" s="66">
        <f t="shared" si="484"/>
        <v>10360987.29106918</v>
      </c>
      <c r="CZ286" s="66">
        <f t="shared" si="484"/>
        <v>10404033.110733513</v>
      </c>
      <c r="DA286" s="66">
        <f t="shared" si="484"/>
        <v>10447257.768817246</v>
      </c>
      <c r="DB286" s="66">
        <f t="shared" si="484"/>
        <v>10490662.008323546</v>
      </c>
      <c r="DC286" s="66">
        <f t="shared" si="452"/>
        <v>10534246.575342465</v>
      </c>
    </row>
    <row r="287" spans="2:107" ht="12" customHeight="1">
      <c r="B287" s="12"/>
      <c r="C287" s="12"/>
      <c r="D287" s="12"/>
      <c r="E287" s="65">
        <f t="shared" si="391"/>
        <v>49</v>
      </c>
      <c r="G287" s="66" t="str">
        <f t="shared" ref="G287:BR287" si="485">IF(G$231&gt;=$E287,IF(G178*$C$23&gt;MAX($C$22,(H287*$C$34+H288*$C$35)*EXP(-$C$12*$C$30)+(H394*$C$34+H395*$C$35)*EXP(-$C$14*$C$30)),G$236,(H287*$C$34+H288*$C$35)*EXP(-$C$12*$C$30)+G$234),"")</f>
        <v/>
      </c>
      <c r="H287" s="66" t="str">
        <f t="shared" si="485"/>
        <v/>
      </c>
      <c r="I287" s="66" t="str">
        <f t="shared" si="485"/>
        <v/>
      </c>
      <c r="J287" s="66" t="str">
        <f t="shared" si="485"/>
        <v/>
      </c>
      <c r="K287" s="66" t="str">
        <f t="shared" si="485"/>
        <v/>
      </c>
      <c r="L287" s="66" t="str">
        <f t="shared" si="485"/>
        <v/>
      </c>
      <c r="M287" s="66" t="str">
        <f t="shared" si="485"/>
        <v/>
      </c>
      <c r="N287" s="66" t="str">
        <f t="shared" si="485"/>
        <v/>
      </c>
      <c r="O287" s="66" t="str">
        <f t="shared" si="485"/>
        <v/>
      </c>
      <c r="P287" s="66" t="str">
        <f t="shared" si="485"/>
        <v/>
      </c>
      <c r="Q287" s="66" t="str">
        <f t="shared" si="485"/>
        <v/>
      </c>
      <c r="R287" s="66" t="str">
        <f t="shared" si="485"/>
        <v/>
      </c>
      <c r="S287" s="66" t="str">
        <f t="shared" si="485"/>
        <v/>
      </c>
      <c r="T287" s="66" t="str">
        <f t="shared" si="485"/>
        <v/>
      </c>
      <c r="U287" s="66" t="str">
        <f t="shared" si="485"/>
        <v/>
      </c>
      <c r="V287" s="66" t="str">
        <f t="shared" si="485"/>
        <v/>
      </c>
      <c r="W287" s="66" t="str">
        <f t="shared" si="485"/>
        <v/>
      </c>
      <c r="X287" s="66" t="str">
        <f t="shared" si="485"/>
        <v/>
      </c>
      <c r="Y287" s="66" t="str">
        <f t="shared" si="485"/>
        <v/>
      </c>
      <c r="Z287" s="66" t="str">
        <f t="shared" si="485"/>
        <v/>
      </c>
      <c r="AA287" s="66" t="str">
        <f t="shared" si="485"/>
        <v/>
      </c>
      <c r="AB287" s="66" t="str">
        <f t="shared" si="485"/>
        <v/>
      </c>
      <c r="AC287" s="66" t="str">
        <f t="shared" si="485"/>
        <v/>
      </c>
      <c r="AD287" s="66" t="str">
        <f t="shared" si="485"/>
        <v/>
      </c>
      <c r="AE287" s="66" t="str">
        <f t="shared" si="485"/>
        <v/>
      </c>
      <c r="AF287" s="66" t="str">
        <f t="shared" si="485"/>
        <v/>
      </c>
      <c r="AG287" s="66" t="str">
        <f t="shared" si="485"/>
        <v/>
      </c>
      <c r="AH287" s="66" t="str">
        <f t="shared" si="485"/>
        <v/>
      </c>
      <c r="AI287" s="66" t="str">
        <f t="shared" si="485"/>
        <v/>
      </c>
      <c r="AJ287" s="66" t="str">
        <f t="shared" si="485"/>
        <v/>
      </c>
      <c r="AK287" s="66" t="str">
        <f t="shared" si="485"/>
        <v/>
      </c>
      <c r="AL287" s="66" t="str">
        <f t="shared" si="485"/>
        <v/>
      </c>
      <c r="AM287" s="66" t="str">
        <f t="shared" si="485"/>
        <v/>
      </c>
      <c r="AN287" s="66" t="str">
        <f t="shared" si="485"/>
        <v/>
      </c>
      <c r="AO287" s="66" t="str">
        <f t="shared" si="485"/>
        <v/>
      </c>
      <c r="AP287" s="66" t="str">
        <f t="shared" si="485"/>
        <v/>
      </c>
      <c r="AQ287" s="66" t="str">
        <f t="shared" si="485"/>
        <v/>
      </c>
      <c r="AR287" s="66" t="str">
        <f t="shared" si="485"/>
        <v/>
      </c>
      <c r="AS287" s="66" t="str">
        <f t="shared" si="485"/>
        <v/>
      </c>
      <c r="AT287" s="66" t="str">
        <f t="shared" si="485"/>
        <v/>
      </c>
      <c r="AU287" s="66" t="str">
        <f t="shared" si="485"/>
        <v/>
      </c>
      <c r="AV287" s="66" t="str">
        <f t="shared" si="485"/>
        <v/>
      </c>
      <c r="AW287" s="66" t="str">
        <f t="shared" si="485"/>
        <v/>
      </c>
      <c r="AX287" s="66" t="str">
        <f t="shared" si="485"/>
        <v/>
      </c>
      <c r="AY287" s="66" t="str">
        <f t="shared" si="485"/>
        <v/>
      </c>
      <c r="AZ287" s="66" t="str">
        <f t="shared" si="485"/>
        <v/>
      </c>
      <c r="BA287" s="66" t="str">
        <f t="shared" si="485"/>
        <v/>
      </c>
      <c r="BB287" s="66" t="str">
        <f t="shared" si="485"/>
        <v/>
      </c>
      <c r="BC287" s="66" t="str">
        <f t="shared" si="485"/>
        <v/>
      </c>
      <c r="BD287" s="66">
        <f t="shared" si="485"/>
        <v>9526556.2486675326</v>
      </c>
      <c r="BE287" s="66">
        <f t="shared" si="485"/>
        <v>8561980.7301698215</v>
      </c>
      <c r="BF287" s="66">
        <f t="shared" si="485"/>
        <v>8597552.3864344768</v>
      </c>
      <c r="BG287" s="66">
        <f t="shared" si="485"/>
        <v>8633271.8289146461</v>
      </c>
      <c r="BH287" s="66">
        <f t="shared" si="485"/>
        <v>8669139.6716038231</v>
      </c>
      <c r="BI287" s="66">
        <f t="shared" si="485"/>
        <v>8705156.5310463998</v>
      </c>
      <c r="BJ287" s="66">
        <f t="shared" si="485"/>
        <v>8741323.0263482723</v>
      </c>
      <c r="BK287" s="66">
        <f t="shared" si="485"/>
        <v>8777639.7791874744</v>
      </c>
      <c r="BL287" s="66">
        <f t="shared" si="485"/>
        <v>8814107.4138248675</v>
      </c>
      <c r="BM287" s="66">
        <f t="shared" si="485"/>
        <v>8850726.5571148712</v>
      </c>
      <c r="BN287" s="66">
        <f t="shared" si="485"/>
        <v>8887497.8385162372</v>
      </c>
      <c r="BO287" s="66">
        <f t="shared" si="485"/>
        <v>8924421.8901028726</v>
      </c>
      <c r="BP287" s="66">
        <f t="shared" si="485"/>
        <v>8961499.3465747014</v>
      </c>
      <c r="BQ287" s="66">
        <f t="shared" si="485"/>
        <v>8998730.8452685755</v>
      </c>
      <c r="BR287" s="66">
        <f t="shared" si="485"/>
        <v>9036117.0261692312</v>
      </c>
      <c r="BS287" s="66">
        <f t="shared" ref="BS287:DB287" si="486">IF(BS$231&gt;=$E287,IF(BS178*$C$23&gt;MAX($C$22,(BT287*$C$34+BT288*$C$35)*EXP(-$C$12*$C$30)+(BT394*$C$34+BT395*$C$35)*EXP(-$C$14*$C$30)),BS$236,(BT287*$C$34+BT288*$C$35)*EXP(-$C$12*$C$30)+BS$234),"")</f>
        <v>9073658.5319202859</v>
      </c>
      <c r="BT287" s="66">
        <f t="shared" si="486"/>
        <v>9111356.0078352932</v>
      </c>
      <c r="BU287" s="66">
        <f t="shared" si="486"/>
        <v>9149210.1019088253</v>
      </c>
      <c r="BV287" s="66">
        <f t="shared" si="486"/>
        <v>9187221.4648276214</v>
      </c>
      <c r="BW287" s="66">
        <f t="shared" si="486"/>
        <v>9225390.7499817628</v>
      </c>
      <c r="BX287" s="66">
        <f t="shared" si="486"/>
        <v>9263718.6134759132</v>
      </c>
      <c r="BY287" s="66">
        <f t="shared" si="486"/>
        <v>9302205.7141405884</v>
      </c>
      <c r="BZ287" s="66">
        <f t="shared" si="486"/>
        <v>9340852.7135434896</v>
      </c>
      <c r="CA287" s="66">
        <f t="shared" si="486"/>
        <v>9379660.2760008685</v>
      </c>
      <c r="CB287" s="66">
        <f t="shared" si="486"/>
        <v>9418629.0685889516</v>
      </c>
      <c r="CC287" s="66">
        <f t="shared" si="486"/>
        <v>9457759.7611554004</v>
      </c>
      <c r="CD287" s="66">
        <f t="shared" si="486"/>
        <v>9497053.0263308343</v>
      </c>
      <c r="CE287" s="66">
        <f t="shared" si="486"/>
        <v>9536509.539540384</v>
      </c>
      <c r="CF287" s="66">
        <f t="shared" si="486"/>
        <v>9576129.9790153056</v>
      </c>
      <c r="CG287" s="66">
        <f t="shared" si="486"/>
        <v>9615915.0258046407</v>
      </c>
      <c r="CH287" s="66">
        <f t="shared" si="486"/>
        <v>9655865.3637869209</v>
      </c>
      <c r="CI287" s="66">
        <f t="shared" si="486"/>
        <v>9695981.6796819251</v>
      </c>
      <c r="CJ287" s="66">
        <f t="shared" si="486"/>
        <v>9736264.6630624775</v>
      </c>
      <c r="CK287" s="66">
        <f t="shared" si="486"/>
        <v>9776715.0063663106</v>
      </c>
      <c r="CL287" s="66">
        <f t="shared" si="486"/>
        <v>9817333.4049079604</v>
      </c>
      <c r="CM287" s="66">
        <f t="shared" si="486"/>
        <v>9858120.5568907224</v>
      </c>
      <c r="CN287" s="66">
        <f t="shared" si="486"/>
        <v>9899077.1634186488</v>
      </c>
      <c r="CO287" s="66">
        <f t="shared" si="486"/>
        <v>9940203.9285086058</v>
      </c>
      <c r="CP287" s="66">
        <f t="shared" si="486"/>
        <v>9981501.5591023713</v>
      </c>
      <c r="CQ287" s="66">
        <f t="shared" si="486"/>
        <v>10022970.765078787</v>
      </c>
      <c r="CR287" s="66">
        <f t="shared" si="486"/>
        <v>10064612.259265963</v>
      </c>
      <c r="CS287" s="66">
        <f t="shared" si="486"/>
        <v>10106426.757453527</v>
      </c>
      <c r="CT287" s="66">
        <f t="shared" si="486"/>
        <v>10148414.978404934</v>
      </c>
      <c r="CU287" s="66">
        <f t="shared" si="486"/>
        <v>10190577.643869814</v>
      </c>
      <c r="CV287" s="66">
        <f t="shared" si="486"/>
        <v>10232915.478596386</v>
      </c>
      <c r="CW287" s="66">
        <f t="shared" si="486"/>
        <v>10275429.210343909</v>
      </c>
      <c r="CX287" s="66">
        <f t="shared" si="486"/>
        <v>10318119.569895197</v>
      </c>
      <c r="CY287" s="66">
        <f t="shared" si="486"/>
        <v>10360987.29106918</v>
      </c>
      <c r="CZ287" s="66">
        <f t="shared" si="486"/>
        <v>10404033.110733513</v>
      </c>
      <c r="DA287" s="66">
        <f t="shared" si="486"/>
        <v>10447257.768817246</v>
      </c>
      <c r="DB287" s="66">
        <f t="shared" si="486"/>
        <v>10490662.008323546</v>
      </c>
      <c r="DC287" s="66">
        <f t="shared" si="452"/>
        <v>10534246.575342465</v>
      </c>
    </row>
    <row r="288" spans="2:107" ht="12" customHeight="1">
      <c r="B288" s="12"/>
      <c r="C288" s="12"/>
      <c r="D288" s="12"/>
      <c r="E288" s="65">
        <f t="shared" si="391"/>
        <v>50</v>
      </c>
      <c r="G288" s="66" t="str">
        <f t="shared" ref="G288:BR288" si="487">IF(G$231&gt;=$E288,IF(G179*$C$23&gt;MAX($C$22,(H288*$C$34+H289*$C$35)*EXP(-$C$12*$C$30)+(H395*$C$34+H396*$C$35)*EXP(-$C$14*$C$30)),G$236,(H288*$C$34+H289*$C$35)*EXP(-$C$12*$C$30)+G$234),"")</f>
        <v/>
      </c>
      <c r="H288" s="66" t="str">
        <f t="shared" si="487"/>
        <v/>
      </c>
      <c r="I288" s="66" t="str">
        <f t="shared" si="487"/>
        <v/>
      </c>
      <c r="J288" s="66" t="str">
        <f t="shared" si="487"/>
        <v/>
      </c>
      <c r="K288" s="66" t="str">
        <f t="shared" si="487"/>
        <v/>
      </c>
      <c r="L288" s="66" t="str">
        <f t="shared" si="487"/>
        <v/>
      </c>
      <c r="M288" s="66" t="str">
        <f t="shared" si="487"/>
        <v/>
      </c>
      <c r="N288" s="66" t="str">
        <f t="shared" si="487"/>
        <v/>
      </c>
      <c r="O288" s="66" t="str">
        <f t="shared" si="487"/>
        <v/>
      </c>
      <c r="P288" s="66" t="str">
        <f t="shared" si="487"/>
        <v/>
      </c>
      <c r="Q288" s="66" t="str">
        <f t="shared" si="487"/>
        <v/>
      </c>
      <c r="R288" s="66" t="str">
        <f t="shared" si="487"/>
        <v/>
      </c>
      <c r="S288" s="66" t="str">
        <f t="shared" si="487"/>
        <v/>
      </c>
      <c r="T288" s="66" t="str">
        <f t="shared" si="487"/>
        <v/>
      </c>
      <c r="U288" s="66" t="str">
        <f t="shared" si="487"/>
        <v/>
      </c>
      <c r="V288" s="66" t="str">
        <f t="shared" si="487"/>
        <v/>
      </c>
      <c r="W288" s="66" t="str">
        <f t="shared" si="487"/>
        <v/>
      </c>
      <c r="X288" s="66" t="str">
        <f t="shared" si="487"/>
        <v/>
      </c>
      <c r="Y288" s="66" t="str">
        <f t="shared" si="487"/>
        <v/>
      </c>
      <c r="Z288" s="66" t="str">
        <f t="shared" si="487"/>
        <v/>
      </c>
      <c r="AA288" s="66" t="str">
        <f t="shared" si="487"/>
        <v/>
      </c>
      <c r="AB288" s="66" t="str">
        <f t="shared" si="487"/>
        <v/>
      </c>
      <c r="AC288" s="66" t="str">
        <f t="shared" si="487"/>
        <v/>
      </c>
      <c r="AD288" s="66" t="str">
        <f t="shared" si="487"/>
        <v/>
      </c>
      <c r="AE288" s="66" t="str">
        <f t="shared" si="487"/>
        <v/>
      </c>
      <c r="AF288" s="66" t="str">
        <f t="shared" si="487"/>
        <v/>
      </c>
      <c r="AG288" s="66" t="str">
        <f t="shared" si="487"/>
        <v/>
      </c>
      <c r="AH288" s="66" t="str">
        <f t="shared" si="487"/>
        <v/>
      </c>
      <c r="AI288" s="66" t="str">
        <f t="shared" si="487"/>
        <v/>
      </c>
      <c r="AJ288" s="66" t="str">
        <f t="shared" si="487"/>
        <v/>
      </c>
      <c r="AK288" s="66" t="str">
        <f t="shared" si="487"/>
        <v/>
      </c>
      <c r="AL288" s="66" t="str">
        <f t="shared" si="487"/>
        <v/>
      </c>
      <c r="AM288" s="66" t="str">
        <f t="shared" si="487"/>
        <v/>
      </c>
      <c r="AN288" s="66" t="str">
        <f t="shared" si="487"/>
        <v/>
      </c>
      <c r="AO288" s="66" t="str">
        <f t="shared" si="487"/>
        <v/>
      </c>
      <c r="AP288" s="66" t="str">
        <f t="shared" si="487"/>
        <v/>
      </c>
      <c r="AQ288" s="66" t="str">
        <f t="shared" si="487"/>
        <v/>
      </c>
      <c r="AR288" s="66" t="str">
        <f t="shared" si="487"/>
        <v/>
      </c>
      <c r="AS288" s="66" t="str">
        <f t="shared" si="487"/>
        <v/>
      </c>
      <c r="AT288" s="66" t="str">
        <f t="shared" si="487"/>
        <v/>
      </c>
      <c r="AU288" s="66" t="str">
        <f t="shared" si="487"/>
        <v/>
      </c>
      <c r="AV288" s="66" t="str">
        <f t="shared" si="487"/>
        <v/>
      </c>
      <c r="AW288" s="66" t="str">
        <f t="shared" si="487"/>
        <v/>
      </c>
      <c r="AX288" s="66" t="str">
        <f t="shared" si="487"/>
        <v/>
      </c>
      <c r="AY288" s="66" t="str">
        <f t="shared" si="487"/>
        <v/>
      </c>
      <c r="AZ288" s="66" t="str">
        <f t="shared" si="487"/>
        <v/>
      </c>
      <c r="BA288" s="66" t="str">
        <f t="shared" si="487"/>
        <v/>
      </c>
      <c r="BB288" s="66" t="str">
        <f t="shared" si="487"/>
        <v/>
      </c>
      <c r="BC288" s="66" t="str">
        <f t="shared" si="487"/>
        <v/>
      </c>
      <c r="BD288" s="66" t="str">
        <f t="shared" si="487"/>
        <v/>
      </c>
      <c r="BE288" s="66">
        <f t="shared" si="487"/>
        <v>8561980.7301698215</v>
      </c>
      <c r="BF288" s="66">
        <f t="shared" si="487"/>
        <v>8597552.3864344768</v>
      </c>
      <c r="BG288" s="66">
        <f t="shared" si="487"/>
        <v>8633271.8289146461</v>
      </c>
      <c r="BH288" s="66">
        <f t="shared" si="487"/>
        <v>8669139.6716038231</v>
      </c>
      <c r="BI288" s="66">
        <f t="shared" si="487"/>
        <v>8705156.5310463998</v>
      </c>
      <c r="BJ288" s="66">
        <f t="shared" si="487"/>
        <v>8741323.0263482723</v>
      </c>
      <c r="BK288" s="66">
        <f t="shared" si="487"/>
        <v>8777639.7791874744</v>
      </c>
      <c r="BL288" s="66">
        <f t="shared" si="487"/>
        <v>8814107.4138248675</v>
      </c>
      <c r="BM288" s="66">
        <f t="shared" si="487"/>
        <v>8850726.5571148712</v>
      </c>
      <c r="BN288" s="66">
        <f t="shared" si="487"/>
        <v>8887497.8385162372</v>
      </c>
      <c r="BO288" s="66">
        <f t="shared" si="487"/>
        <v>8924421.8901028726</v>
      </c>
      <c r="BP288" s="66">
        <f t="shared" si="487"/>
        <v>8961499.3465747014</v>
      </c>
      <c r="BQ288" s="66">
        <f t="shared" si="487"/>
        <v>8998730.8452685755</v>
      </c>
      <c r="BR288" s="66">
        <f t="shared" si="487"/>
        <v>9036117.0261692312</v>
      </c>
      <c r="BS288" s="66">
        <f t="shared" ref="BS288:DB288" si="488">IF(BS$231&gt;=$E288,IF(BS179*$C$23&gt;MAX($C$22,(BT288*$C$34+BT289*$C$35)*EXP(-$C$12*$C$30)+(BT395*$C$34+BT396*$C$35)*EXP(-$C$14*$C$30)),BS$236,(BT288*$C$34+BT289*$C$35)*EXP(-$C$12*$C$30)+BS$234),"")</f>
        <v>9073658.5319202859</v>
      </c>
      <c r="BT288" s="66">
        <f t="shared" si="488"/>
        <v>9111356.0078352932</v>
      </c>
      <c r="BU288" s="66">
        <f t="shared" si="488"/>
        <v>9149210.1019088253</v>
      </c>
      <c r="BV288" s="66">
        <f t="shared" si="488"/>
        <v>9187221.4648276214</v>
      </c>
      <c r="BW288" s="66">
        <f t="shared" si="488"/>
        <v>9225390.7499817628</v>
      </c>
      <c r="BX288" s="66">
        <f t="shared" si="488"/>
        <v>9263718.6134759132</v>
      </c>
      <c r="BY288" s="66">
        <f t="shared" si="488"/>
        <v>9302205.7141405884</v>
      </c>
      <c r="BZ288" s="66">
        <f t="shared" si="488"/>
        <v>9340852.7135434896</v>
      </c>
      <c r="CA288" s="66">
        <f t="shared" si="488"/>
        <v>9379660.2760008685</v>
      </c>
      <c r="CB288" s="66">
        <f t="shared" si="488"/>
        <v>9418629.0685889516</v>
      </c>
      <c r="CC288" s="66">
        <f t="shared" si="488"/>
        <v>9457759.7611554004</v>
      </c>
      <c r="CD288" s="66">
        <f t="shared" si="488"/>
        <v>9497053.0263308343</v>
      </c>
      <c r="CE288" s="66">
        <f t="shared" si="488"/>
        <v>9536509.539540384</v>
      </c>
      <c r="CF288" s="66">
        <f t="shared" si="488"/>
        <v>9576129.9790153056</v>
      </c>
      <c r="CG288" s="66">
        <f t="shared" si="488"/>
        <v>9615915.0258046407</v>
      </c>
      <c r="CH288" s="66">
        <f t="shared" si="488"/>
        <v>9655865.3637869209</v>
      </c>
      <c r="CI288" s="66">
        <f t="shared" si="488"/>
        <v>9695981.6796819251</v>
      </c>
      <c r="CJ288" s="66">
        <f t="shared" si="488"/>
        <v>9736264.6630624775</v>
      </c>
      <c r="CK288" s="66">
        <f t="shared" si="488"/>
        <v>9776715.0063663106</v>
      </c>
      <c r="CL288" s="66">
        <f t="shared" si="488"/>
        <v>9817333.4049079604</v>
      </c>
      <c r="CM288" s="66">
        <f t="shared" si="488"/>
        <v>9858120.5568907224</v>
      </c>
      <c r="CN288" s="66">
        <f t="shared" si="488"/>
        <v>9899077.1634186488</v>
      </c>
      <c r="CO288" s="66">
        <f t="shared" si="488"/>
        <v>9940203.9285086058</v>
      </c>
      <c r="CP288" s="66">
        <f t="shared" si="488"/>
        <v>9981501.5591023713</v>
      </c>
      <c r="CQ288" s="66">
        <f t="shared" si="488"/>
        <v>10022970.765078787</v>
      </c>
      <c r="CR288" s="66">
        <f t="shared" si="488"/>
        <v>10064612.259265963</v>
      </c>
      <c r="CS288" s="66">
        <f t="shared" si="488"/>
        <v>10106426.757453527</v>
      </c>
      <c r="CT288" s="66">
        <f t="shared" si="488"/>
        <v>10148414.978404934</v>
      </c>
      <c r="CU288" s="66">
        <f t="shared" si="488"/>
        <v>10190577.643869814</v>
      </c>
      <c r="CV288" s="66">
        <f t="shared" si="488"/>
        <v>10232915.478596386</v>
      </c>
      <c r="CW288" s="66">
        <f t="shared" si="488"/>
        <v>10275429.210343909</v>
      </c>
      <c r="CX288" s="66">
        <f t="shared" si="488"/>
        <v>10318119.569895197</v>
      </c>
      <c r="CY288" s="66">
        <f t="shared" si="488"/>
        <v>10360987.29106918</v>
      </c>
      <c r="CZ288" s="66">
        <f t="shared" si="488"/>
        <v>10404033.110733513</v>
      </c>
      <c r="DA288" s="66">
        <f t="shared" si="488"/>
        <v>10447257.768817246</v>
      </c>
      <c r="DB288" s="66">
        <f t="shared" si="488"/>
        <v>10490662.008323546</v>
      </c>
      <c r="DC288" s="66">
        <f t="shared" si="452"/>
        <v>10534246.575342465</v>
      </c>
    </row>
    <row r="289" spans="2:107" ht="12" customHeight="1">
      <c r="B289" s="12"/>
      <c r="C289" s="12"/>
      <c r="D289" s="12"/>
      <c r="E289" s="65">
        <f t="shared" si="391"/>
        <v>51</v>
      </c>
      <c r="G289" s="66" t="str">
        <f t="shared" ref="G289:BR289" si="489">IF(G$231&gt;=$E289,IF(G180*$C$23&gt;MAX($C$22,(H289*$C$34+H290*$C$35)*EXP(-$C$12*$C$30)+(H396*$C$34+H397*$C$35)*EXP(-$C$14*$C$30)),G$236,(H289*$C$34+H290*$C$35)*EXP(-$C$12*$C$30)+G$234),"")</f>
        <v/>
      </c>
      <c r="H289" s="66" t="str">
        <f t="shared" si="489"/>
        <v/>
      </c>
      <c r="I289" s="66" t="str">
        <f t="shared" si="489"/>
        <v/>
      </c>
      <c r="J289" s="66" t="str">
        <f t="shared" si="489"/>
        <v/>
      </c>
      <c r="K289" s="66" t="str">
        <f t="shared" si="489"/>
        <v/>
      </c>
      <c r="L289" s="66" t="str">
        <f t="shared" si="489"/>
        <v/>
      </c>
      <c r="M289" s="66" t="str">
        <f t="shared" si="489"/>
        <v/>
      </c>
      <c r="N289" s="66" t="str">
        <f t="shared" si="489"/>
        <v/>
      </c>
      <c r="O289" s="66" t="str">
        <f t="shared" si="489"/>
        <v/>
      </c>
      <c r="P289" s="66" t="str">
        <f t="shared" si="489"/>
        <v/>
      </c>
      <c r="Q289" s="66" t="str">
        <f t="shared" si="489"/>
        <v/>
      </c>
      <c r="R289" s="66" t="str">
        <f t="shared" si="489"/>
        <v/>
      </c>
      <c r="S289" s="66" t="str">
        <f t="shared" si="489"/>
        <v/>
      </c>
      <c r="T289" s="66" t="str">
        <f t="shared" si="489"/>
        <v/>
      </c>
      <c r="U289" s="66" t="str">
        <f t="shared" si="489"/>
        <v/>
      </c>
      <c r="V289" s="66" t="str">
        <f t="shared" si="489"/>
        <v/>
      </c>
      <c r="W289" s="66" t="str">
        <f t="shared" si="489"/>
        <v/>
      </c>
      <c r="X289" s="66" t="str">
        <f t="shared" si="489"/>
        <v/>
      </c>
      <c r="Y289" s="66" t="str">
        <f t="shared" si="489"/>
        <v/>
      </c>
      <c r="Z289" s="66" t="str">
        <f t="shared" si="489"/>
        <v/>
      </c>
      <c r="AA289" s="66" t="str">
        <f t="shared" si="489"/>
        <v/>
      </c>
      <c r="AB289" s="66" t="str">
        <f t="shared" si="489"/>
        <v/>
      </c>
      <c r="AC289" s="66" t="str">
        <f t="shared" si="489"/>
        <v/>
      </c>
      <c r="AD289" s="66" t="str">
        <f t="shared" si="489"/>
        <v/>
      </c>
      <c r="AE289" s="66" t="str">
        <f t="shared" si="489"/>
        <v/>
      </c>
      <c r="AF289" s="66" t="str">
        <f t="shared" si="489"/>
        <v/>
      </c>
      <c r="AG289" s="66" t="str">
        <f t="shared" si="489"/>
        <v/>
      </c>
      <c r="AH289" s="66" t="str">
        <f t="shared" si="489"/>
        <v/>
      </c>
      <c r="AI289" s="66" t="str">
        <f t="shared" si="489"/>
        <v/>
      </c>
      <c r="AJ289" s="66" t="str">
        <f t="shared" si="489"/>
        <v/>
      </c>
      <c r="AK289" s="66" t="str">
        <f t="shared" si="489"/>
        <v/>
      </c>
      <c r="AL289" s="66" t="str">
        <f t="shared" si="489"/>
        <v/>
      </c>
      <c r="AM289" s="66" t="str">
        <f t="shared" si="489"/>
        <v/>
      </c>
      <c r="AN289" s="66" t="str">
        <f t="shared" si="489"/>
        <v/>
      </c>
      <c r="AO289" s="66" t="str">
        <f t="shared" si="489"/>
        <v/>
      </c>
      <c r="AP289" s="66" t="str">
        <f t="shared" si="489"/>
        <v/>
      </c>
      <c r="AQ289" s="66" t="str">
        <f t="shared" si="489"/>
        <v/>
      </c>
      <c r="AR289" s="66" t="str">
        <f t="shared" si="489"/>
        <v/>
      </c>
      <c r="AS289" s="66" t="str">
        <f t="shared" si="489"/>
        <v/>
      </c>
      <c r="AT289" s="66" t="str">
        <f t="shared" si="489"/>
        <v/>
      </c>
      <c r="AU289" s="66" t="str">
        <f t="shared" si="489"/>
        <v/>
      </c>
      <c r="AV289" s="66" t="str">
        <f t="shared" si="489"/>
        <v/>
      </c>
      <c r="AW289" s="66" t="str">
        <f t="shared" si="489"/>
        <v/>
      </c>
      <c r="AX289" s="66" t="str">
        <f t="shared" si="489"/>
        <v/>
      </c>
      <c r="AY289" s="66" t="str">
        <f t="shared" si="489"/>
        <v/>
      </c>
      <c r="AZ289" s="66" t="str">
        <f t="shared" si="489"/>
        <v/>
      </c>
      <c r="BA289" s="66" t="str">
        <f t="shared" si="489"/>
        <v/>
      </c>
      <c r="BB289" s="66" t="str">
        <f t="shared" si="489"/>
        <v/>
      </c>
      <c r="BC289" s="66" t="str">
        <f t="shared" si="489"/>
        <v/>
      </c>
      <c r="BD289" s="66" t="str">
        <f t="shared" si="489"/>
        <v/>
      </c>
      <c r="BE289" s="66" t="str">
        <f t="shared" si="489"/>
        <v/>
      </c>
      <c r="BF289" s="66">
        <f t="shared" si="489"/>
        <v>8597552.3864344768</v>
      </c>
      <c r="BG289" s="66">
        <f t="shared" si="489"/>
        <v>8633271.8289146461</v>
      </c>
      <c r="BH289" s="66">
        <f t="shared" si="489"/>
        <v>8669139.6716038231</v>
      </c>
      <c r="BI289" s="66">
        <f t="shared" si="489"/>
        <v>8705156.5310463998</v>
      </c>
      <c r="BJ289" s="66">
        <f t="shared" si="489"/>
        <v>8741323.0263482723</v>
      </c>
      <c r="BK289" s="66">
        <f t="shared" si="489"/>
        <v>8777639.7791874744</v>
      </c>
      <c r="BL289" s="66">
        <f t="shared" si="489"/>
        <v>8814107.4138248675</v>
      </c>
      <c r="BM289" s="66">
        <f t="shared" si="489"/>
        <v>8850726.5571148712</v>
      </c>
      <c r="BN289" s="66">
        <f t="shared" si="489"/>
        <v>8887497.8385162372</v>
      </c>
      <c r="BO289" s="66">
        <f t="shared" si="489"/>
        <v>8924421.8901028726</v>
      </c>
      <c r="BP289" s="66">
        <f t="shared" si="489"/>
        <v>8961499.3465747014</v>
      </c>
      <c r="BQ289" s="66">
        <f t="shared" si="489"/>
        <v>8998730.8452685755</v>
      </c>
      <c r="BR289" s="66">
        <f t="shared" si="489"/>
        <v>9036117.0261692312</v>
      </c>
      <c r="BS289" s="66">
        <f t="shared" ref="BS289:DB289" si="490">IF(BS$231&gt;=$E289,IF(BS180*$C$23&gt;MAX($C$22,(BT289*$C$34+BT290*$C$35)*EXP(-$C$12*$C$30)+(BT396*$C$34+BT397*$C$35)*EXP(-$C$14*$C$30)),BS$236,(BT289*$C$34+BT290*$C$35)*EXP(-$C$12*$C$30)+BS$234),"")</f>
        <v>9073658.5319202859</v>
      </c>
      <c r="BT289" s="66">
        <f t="shared" si="490"/>
        <v>9111356.0078352932</v>
      </c>
      <c r="BU289" s="66">
        <f t="shared" si="490"/>
        <v>9149210.1019088253</v>
      </c>
      <c r="BV289" s="66">
        <f t="shared" si="490"/>
        <v>9187221.4648276214</v>
      </c>
      <c r="BW289" s="66">
        <f t="shared" si="490"/>
        <v>9225390.7499817628</v>
      </c>
      <c r="BX289" s="66">
        <f t="shared" si="490"/>
        <v>9263718.6134759132</v>
      </c>
      <c r="BY289" s="66">
        <f t="shared" si="490"/>
        <v>9302205.7141405884</v>
      </c>
      <c r="BZ289" s="66">
        <f t="shared" si="490"/>
        <v>9340852.7135434896</v>
      </c>
      <c r="CA289" s="66">
        <f t="shared" si="490"/>
        <v>9379660.2760008685</v>
      </c>
      <c r="CB289" s="66">
        <f t="shared" si="490"/>
        <v>9418629.0685889516</v>
      </c>
      <c r="CC289" s="66">
        <f t="shared" si="490"/>
        <v>9457759.7611554004</v>
      </c>
      <c r="CD289" s="66">
        <f t="shared" si="490"/>
        <v>9497053.0263308343</v>
      </c>
      <c r="CE289" s="66">
        <f t="shared" si="490"/>
        <v>9536509.539540384</v>
      </c>
      <c r="CF289" s="66">
        <f t="shared" si="490"/>
        <v>9576129.9790153056</v>
      </c>
      <c r="CG289" s="66">
        <f t="shared" si="490"/>
        <v>9615915.0258046407</v>
      </c>
      <c r="CH289" s="66">
        <f t="shared" si="490"/>
        <v>9655865.3637869209</v>
      </c>
      <c r="CI289" s="66">
        <f t="shared" si="490"/>
        <v>9695981.6796819251</v>
      </c>
      <c r="CJ289" s="66">
        <f t="shared" si="490"/>
        <v>9736264.6630624775</v>
      </c>
      <c r="CK289" s="66">
        <f t="shared" si="490"/>
        <v>9776715.0063663106</v>
      </c>
      <c r="CL289" s="66">
        <f t="shared" si="490"/>
        <v>9817333.4049079604</v>
      </c>
      <c r="CM289" s="66">
        <f t="shared" si="490"/>
        <v>9858120.5568907224</v>
      </c>
      <c r="CN289" s="66">
        <f t="shared" si="490"/>
        <v>9899077.1634186488</v>
      </c>
      <c r="CO289" s="66">
        <f t="shared" si="490"/>
        <v>9940203.9285086058</v>
      </c>
      <c r="CP289" s="66">
        <f t="shared" si="490"/>
        <v>9981501.5591023713</v>
      </c>
      <c r="CQ289" s="66">
        <f t="shared" si="490"/>
        <v>10022970.765078787</v>
      </c>
      <c r="CR289" s="66">
        <f t="shared" si="490"/>
        <v>10064612.259265963</v>
      </c>
      <c r="CS289" s="66">
        <f t="shared" si="490"/>
        <v>10106426.757453527</v>
      </c>
      <c r="CT289" s="66">
        <f t="shared" si="490"/>
        <v>10148414.978404934</v>
      </c>
      <c r="CU289" s="66">
        <f t="shared" si="490"/>
        <v>10190577.643869814</v>
      </c>
      <c r="CV289" s="66">
        <f t="shared" si="490"/>
        <v>10232915.478596386</v>
      </c>
      <c r="CW289" s="66">
        <f t="shared" si="490"/>
        <v>10275429.210343909</v>
      </c>
      <c r="CX289" s="66">
        <f t="shared" si="490"/>
        <v>10318119.569895197</v>
      </c>
      <c r="CY289" s="66">
        <f t="shared" si="490"/>
        <v>10360987.29106918</v>
      </c>
      <c r="CZ289" s="66">
        <f t="shared" si="490"/>
        <v>10404033.110733513</v>
      </c>
      <c r="DA289" s="66">
        <f t="shared" si="490"/>
        <v>10447257.768817246</v>
      </c>
      <c r="DB289" s="66">
        <f t="shared" si="490"/>
        <v>10490662.008323546</v>
      </c>
      <c r="DC289" s="66">
        <f t="shared" si="452"/>
        <v>10534246.575342465</v>
      </c>
    </row>
    <row r="290" spans="2:107" ht="12" customHeight="1">
      <c r="B290" s="12"/>
      <c r="C290" s="12"/>
      <c r="D290" s="12"/>
      <c r="E290" s="65">
        <f t="shared" si="391"/>
        <v>52</v>
      </c>
      <c r="G290" s="66" t="str">
        <f t="shared" ref="G290:BR290" si="491">IF(G$231&gt;=$E290,IF(G181*$C$23&gt;MAX($C$22,(H290*$C$34+H291*$C$35)*EXP(-$C$12*$C$30)+(H397*$C$34+H398*$C$35)*EXP(-$C$14*$C$30)),G$236,(H290*$C$34+H291*$C$35)*EXP(-$C$12*$C$30)+G$234),"")</f>
        <v/>
      </c>
      <c r="H290" s="66" t="str">
        <f t="shared" si="491"/>
        <v/>
      </c>
      <c r="I290" s="66" t="str">
        <f t="shared" si="491"/>
        <v/>
      </c>
      <c r="J290" s="66" t="str">
        <f t="shared" si="491"/>
        <v/>
      </c>
      <c r="K290" s="66" t="str">
        <f t="shared" si="491"/>
        <v/>
      </c>
      <c r="L290" s="66" t="str">
        <f t="shared" si="491"/>
        <v/>
      </c>
      <c r="M290" s="66" t="str">
        <f t="shared" si="491"/>
        <v/>
      </c>
      <c r="N290" s="66" t="str">
        <f t="shared" si="491"/>
        <v/>
      </c>
      <c r="O290" s="66" t="str">
        <f t="shared" si="491"/>
        <v/>
      </c>
      <c r="P290" s="66" t="str">
        <f t="shared" si="491"/>
        <v/>
      </c>
      <c r="Q290" s="66" t="str">
        <f t="shared" si="491"/>
        <v/>
      </c>
      <c r="R290" s="66" t="str">
        <f t="shared" si="491"/>
        <v/>
      </c>
      <c r="S290" s="66" t="str">
        <f t="shared" si="491"/>
        <v/>
      </c>
      <c r="T290" s="66" t="str">
        <f t="shared" si="491"/>
        <v/>
      </c>
      <c r="U290" s="66" t="str">
        <f t="shared" si="491"/>
        <v/>
      </c>
      <c r="V290" s="66" t="str">
        <f t="shared" si="491"/>
        <v/>
      </c>
      <c r="W290" s="66" t="str">
        <f t="shared" si="491"/>
        <v/>
      </c>
      <c r="X290" s="66" t="str">
        <f t="shared" si="491"/>
        <v/>
      </c>
      <c r="Y290" s="66" t="str">
        <f t="shared" si="491"/>
        <v/>
      </c>
      <c r="Z290" s="66" t="str">
        <f t="shared" si="491"/>
        <v/>
      </c>
      <c r="AA290" s="66" t="str">
        <f t="shared" si="491"/>
        <v/>
      </c>
      <c r="AB290" s="66" t="str">
        <f t="shared" si="491"/>
        <v/>
      </c>
      <c r="AC290" s="66" t="str">
        <f t="shared" si="491"/>
        <v/>
      </c>
      <c r="AD290" s="66" t="str">
        <f t="shared" si="491"/>
        <v/>
      </c>
      <c r="AE290" s="66" t="str">
        <f t="shared" si="491"/>
        <v/>
      </c>
      <c r="AF290" s="66" t="str">
        <f t="shared" si="491"/>
        <v/>
      </c>
      <c r="AG290" s="66" t="str">
        <f t="shared" si="491"/>
        <v/>
      </c>
      <c r="AH290" s="66" t="str">
        <f t="shared" si="491"/>
        <v/>
      </c>
      <c r="AI290" s="66" t="str">
        <f t="shared" si="491"/>
        <v/>
      </c>
      <c r="AJ290" s="66" t="str">
        <f t="shared" si="491"/>
        <v/>
      </c>
      <c r="AK290" s="66" t="str">
        <f t="shared" si="491"/>
        <v/>
      </c>
      <c r="AL290" s="66" t="str">
        <f t="shared" si="491"/>
        <v/>
      </c>
      <c r="AM290" s="66" t="str">
        <f t="shared" si="491"/>
        <v/>
      </c>
      <c r="AN290" s="66" t="str">
        <f t="shared" si="491"/>
        <v/>
      </c>
      <c r="AO290" s="66" t="str">
        <f t="shared" si="491"/>
        <v/>
      </c>
      <c r="AP290" s="66" t="str">
        <f t="shared" si="491"/>
        <v/>
      </c>
      <c r="AQ290" s="66" t="str">
        <f t="shared" si="491"/>
        <v/>
      </c>
      <c r="AR290" s="66" t="str">
        <f t="shared" si="491"/>
        <v/>
      </c>
      <c r="AS290" s="66" t="str">
        <f t="shared" si="491"/>
        <v/>
      </c>
      <c r="AT290" s="66" t="str">
        <f t="shared" si="491"/>
        <v/>
      </c>
      <c r="AU290" s="66" t="str">
        <f t="shared" si="491"/>
        <v/>
      </c>
      <c r="AV290" s="66" t="str">
        <f t="shared" si="491"/>
        <v/>
      </c>
      <c r="AW290" s="66" t="str">
        <f t="shared" si="491"/>
        <v/>
      </c>
      <c r="AX290" s="66" t="str">
        <f t="shared" si="491"/>
        <v/>
      </c>
      <c r="AY290" s="66" t="str">
        <f t="shared" si="491"/>
        <v/>
      </c>
      <c r="AZ290" s="66" t="str">
        <f t="shared" si="491"/>
        <v/>
      </c>
      <c r="BA290" s="66" t="str">
        <f t="shared" si="491"/>
        <v/>
      </c>
      <c r="BB290" s="66" t="str">
        <f t="shared" si="491"/>
        <v/>
      </c>
      <c r="BC290" s="66" t="str">
        <f t="shared" si="491"/>
        <v/>
      </c>
      <c r="BD290" s="66" t="str">
        <f t="shared" si="491"/>
        <v/>
      </c>
      <c r="BE290" s="66" t="str">
        <f t="shared" si="491"/>
        <v/>
      </c>
      <c r="BF290" s="66" t="str">
        <f t="shared" si="491"/>
        <v/>
      </c>
      <c r="BG290" s="66">
        <f t="shared" si="491"/>
        <v>8633271.8289146461</v>
      </c>
      <c r="BH290" s="66">
        <f t="shared" si="491"/>
        <v>8669139.6716038231</v>
      </c>
      <c r="BI290" s="66">
        <f t="shared" si="491"/>
        <v>8705156.5310463998</v>
      </c>
      <c r="BJ290" s="66">
        <f t="shared" si="491"/>
        <v>8741323.0263482723</v>
      </c>
      <c r="BK290" s="66">
        <f t="shared" si="491"/>
        <v>8777639.7791874744</v>
      </c>
      <c r="BL290" s="66">
        <f t="shared" si="491"/>
        <v>8814107.4138248675</v>
      </c>
      <c r="BM290" s="66">
        <f t="shared" si="491"/>
        <v>8850726.5571148712</v>
      </c>
      <c r="BN290" s="66">
        <f t="shared" si="491"/>
        <v>8887497.8385162372</v>
      </c>
      <c r="BO290" s="66">
        <f t="shared" si="491"/>
        <v>8924421.8901028726</v>
      </c>
      <c r="BP290" s="66">
        <f t="shared" si="491"/>
        <v>8961499.3465747014</v>
      </c>
      <c r="BQ290" s="66">
        <f t="shared" si="491"/>
        <v>8998730.8452685755</v>
      </c>
      <c r="BR290" s="66">
        <f t="shared" si="491"/>
        <v>9036117.0261692312</v>
      </c>
      <c r="BS290" s="66">
        <f t="shared" ref="BS290:DB290" si="492">IF(BS$231&gt;=$E290,IF(BS181*$C$23&gt;MAX($C$22,(BT290*$C$34+BT291*$C$35)*EXP(-$C$12*$C$30)+(BT397*$C$34+BT398*$C$35)*EXP(-$C$14*$C$30)),BS$236,(BT290*$C$34+BT291*$C$35)*EXP(-$C$12*$C$30)+BS$234),"")</f>
        <v>9073658.5319202859</v>
      </c>
      <c r="BT290" s="66">
        <f t="shared" si="492"/>
        <v>9111356.0078352932</v>
      </c>
      <c r="BU290" s="66">
        <f t="shared" si="492"/>
        <v>9149210.1019088253</v>
      </c>
      <c r="BV290" s="66">
        <f t="shared" si="492"/>
        <v>9187221.4648276214</v>
      </c>
      <c r="BW290" s="66">
        <f t="shared" si="492"/>
        <v>9225390.7499817628</v>
      </c>
      <c r="BX290" s="66">
        <f t="shared" si="492"/>
        <v>9263718.6134759132</v>
      </c>
      <c r="BY290" s="66">
        <f t="shared" si="492"/>
        <v>9302205.7141405884</v>
      </c>
      <c r="BZ290" s="66">
        <f t="shared" si="492"/>
        <v>9340852.7135434896</v>
      </c>
      <c r="CA290" s="66">
        <f t="shared" si="492"/>
        <v>9379660.2760008685</v>
      </c>
      <c r="CB290" s="66">
        <f t="shared" si="492"/>
        <v>9418629.0685889516</v>
      </c>
      <c r="CC290" s="66">
        <f t="shared" si="492"/>
        <v>9457759.7611554004</v>
      </c>
      <c r="CD290" s="66">
        <f t="shared" si="492"/>
        <v>9497053.0263308343</v>
      </c>
      <c r="CE290" s="66">
        <f t="shared" si="492"/>
        <v>9536509.539540384</v>
      </c>
      <c r="CF290" s="66">
        <f t="shared" si="492"/>
        <v>9576129.9790153056</v>
      </c>
      <c r="CG290" s="66">
        <f t="shared" si="492"/>
        <v>9615915.0258046407</v>
      </c>
      <c r="CH290" s="66">
        <f t="shared" si="492"/>
        <v>9655865.3637869209</v>
      </c>
      <c r="CI290" s="66">
        <f t="shared" si="492"/>
        <v>9695981.6796819251</v>
      </c>
      <c r="CJ290" s="66">
        <f t="shared" si="492"/>
        <v>9736264.6630624775</v>
      </c>
      <c r="CK290" s="66">
        <f t="shared" si="492"/>
        <v>9776715.0063663106</v>
      </c>
      <c r="CL290" s="66">
        <f t="shared" si="492"/>
        <v>9817333.4049079604</v>
      </c>
      <c r="CM290" s="66">
        <f t="shared" si="492"/>
        <v>9858120.5568907224</v>
      </c>
      <c r="CN290" s="66">
        <f t="shared" si="492"/>
        <v>9899077.1634186488</v>
      </c>
      <c r="CO290" s="66">
        <f t="shared" si="492"/>
        <v>9940203.9285086058</v>
      </c>
      <c r="CP290" s="66">
        <f t="shared" si="492"/>
        <v>9981501.5591023713</v>
      </c>
      <c r="CQ290" s="66">
        <f t="shared" si="492"/>
        <v>10022970.765078787</v>
      </c>
      <c r="CR290" s="66">
        <f t="shared" si="492"/>
        <v>10064612.259265963</v>
      </c>
      <c r="CS290" s="66">
        <f t="shared" si="492"/>
        <v>10106426.757453527</v>
      </c>
      <c r="CT290" s="66">
        <f t="shared" si="492"/>
        <v>10148414.978404934</v>
      </c>
      <c r="CU290" s="66">
        <f t="shared" si="492"/>
        <v>10190577.643869814</v>
      </c>
      <c r="CV290" s="66">
        <f t="shared" si="492"/>
        <v>10232915.478596386</v>
      </c>
      <c r="CW290" s="66">
        <f t="shared" si="492"/>
        <v>10275429.210343909</v>
      </c>
      <c r="CX290" s="66">
        <f t="shared" si="492"/>
        <v>10318119.569895197</v>
      </c>
      <c r="CY290" s="66">
        <f t="shared" si="492"/>
        <v>10360987.29106918</v>
      </c>
      <c r="CZ290" s="66">
        <f t="shared" si="492"/>
        <v>10404033.110733513</v>
      </c>
      <c r="DA290" s="66">
        <f t="shared" si="492"/>
        <v>10447257.768817246</v>
      </c>
      <c r="DB290" s="66">
        <f t="shared" si="492"/>
        <v>10490662.008323546</v>
      </c>
      <c r="DC290" s="66">
        <f t="shared" si="452"/>
        <v>10534246.575342465</v>
      </c>
    </row>
    <row r="291" spans="2:107" ht="12" customHeight="1">
      <c r="B291" s="12"/>
      <c r="C291" s="12"/>
      <c r="D291" s="12"/>
      <c r="E291" s="65">
        <f t="shared" si="391"/>
        <v>53</v>
      </c>
      <c r="G291" s="66" t="str">
        <f t="shared" ref="G291:BR291" si="493">IF(G$231&gt;=$E291,IF(G182*$C$23&gt;MAX($C$22,(H291*$C$34+H292*$C$35)*EXP(-$C$12*$C$30)+(H398*$C$34+H399*$C$35)*EXP(-$C$14*$C$30)),G$236,(H291*$C$34+H292*$C$35)*EXP(-$C$12*$C$30)+G$234),"")</f>
        <v/>
      </c>
      <c r="H291" s="66" t="str">
        <f t="shared" si="493"/>
        <v/>
      </c>
      <c r="I291" s="66" t="str">
        <f t="shared" si="493"/>
        <v/>
      </c>
      <c r="J291" s="66" t="str">
        <f t="shared" si="493"/>
        <v/>
      </c>
      <c r="K291" s="66" t="str">
        <f t="shared" si="493"/>
        <v/>
      </c>
      <c r="L291" s="66" t="str">
        <f t="shared" si="493"/>
        <v/>
      </c>
      <c r="M291" s="66" t="str">
        <f t="shared" si="493"/>
        <v/>
      </c>
      <c r="N291" s="66" t="str">
        <f t="shared" si="493"/>
        <v/>
      </c>
      <c r="O291" s="66" t="str">
        <f t="shared" si="493"/>
        <v/>
      </c>
      <c r="P291" s="66" t="str">
        <f t="shared" si="493"/>
        <v/>
      </c>
      <c r="Q291" s="66" t="str">
        <f t="shared" si="493"/>
        <v/>
      </c>
      <c r="R291" s="66" t="str">
        <f t="shared" si="493"/>
        <v/>
      </c>
      <c r="S291" s="66" t="str">
        <f t="shared" si="493"/>
        <v/>
      </c>
      <c r="T291" s="66" t="str">
        <f t="shared" si="493"/>
        <v/>
      </c>
      <c r="U291" s="66" t="str">
        <f t="shared" si="493"/>
        <v/>
      </c>
      <c r="V291" s="66" t="str">
        <f t="shared" si="493"/>
        <v/>
      </c>
      <c r="W291" s="66" t="str">
        <f t="shared" si="493"/>
        <v/>
      </c>
      <c r="X291" s="66" t="str">
        <f t="shared" si="493"/>
        <v/>
      </c>
      <c r="Y291" s="66" t="str">
        <f t="shared" si="493"/>
        <v/>
      </c>
      <c r="Z291" s="66" t="str">
        <f t="shared" si="493"/>
        <v/>
      </c>
      <c r="AA291" s="66" t="str">
        <f t="shared" si="493"/>
        <v/>
      </c>
      <c r="AB291" s="66" t="str">
        <f t="shared" si="493"/>
        <v/>
      </c>
      <c r="AC291" s="66" t="str">
        <f t="shared" si="493"/>
        <v/>
      </c>
      <c r="AD291" s="66" t="str">
        <f t="shared" si="493"/>
        <v/>
      </c>
      <c r="AE291" s="66" t="str">
        <f t="shared" si="493"/>
        <v/>
      </c>
      <c r="AF291" s="66" t="str">
        <f t="shared" si="493"/>
        <v/>
      </c>
      <c r="AG291" s="66" t="str">
        <f t="shared" si="493"/>
        <v/>
      </c>
      <c r="AH291" s="66" t="str">
        <f t="shared" si="493"/>
        <v/>
      </c>
      <c r="AI291" s="66" t="str">
        <f t="shared" si="493"/>
        <v/>
      </c>
      <c r="AJ291" s="66" t="str">
        <f t="shared" si="493"/>
        <v/>
      </c>
      <c r="AK291" s="66" t="str">
        <f t="shared" si="493"/>
        <v/>
      </c>
      <c r="AL291" s="66" t="str">
        <f t="shared" si="493"/>
        <v/>
      </c>
      <c r="AM291" s="66" t="str">
        <f t="shared" si="493"/>
        <v/>
      </c>
      <c r="AN291" s="66" t="str">
        <f t="shared" si="493"/>
        <v/>
      </c>
      <c r="AO291" s="66" t="str">
        <f t="shared" si="493"/>
        <v/>
      </c>
      <c r="AP291" s="66" t="str">
        <f t="shared" si="493"/>
        <v/>
      </c>
      <c r="AQ291" s="66" t="str">
        <f t="shared" si="493"/>
        <v/>
      </c>
      <c r="AR291" s="66" t="str">
        <f t="shared" si="493"/>
        <v/>
      </c>
      <c r="AS291" s="66" t="str">
        <f t="shared" si="493"/>
        <v/>
      </c>
      <c r="AT291" s="66" t="str">
        <f t="shared" si="493"/>
        <v/>
      </c>
      <c r="AU291" s="66" t="str">
        <f t="shared" si="493"/>
        <v/>
      </c>
      <c r="AV291" s="66" t="str">
        <f t="shared" si="493"/>
        <v/>
      </c>
      <c r="AW291" s="66" t="str">
        <f t="shared" si="493"/>
        <v/>
      </c>
      <c r="AX291" s="66" t="str">
        <f t="shared" si="493"/>
        <v/>
      </c>
      <c r="AY291" s="66" t="str">
        <f t="shared" si="493"/>
        <v/>
      </c>
      <c r="AZ291" s="66" t="str">
        <f t="shared" si="493"/>
        <v/>
      </c>
      <c r="BA291" s="66" t="str">
        <f t="shared" si="493"/>
        <v/>
      </c>
      <c r="BB291" s="66" t="str">
        <f t="shared" si="493"/>
        <v/>
      </c>
      <c r="BC291" s="66" t="str">
        <f t="shared" si="493"/>
        <v/>
      </c>
      <c r="BD291" s="66" t="str">
        <f t="shared" si="493"/>
        <v/>
      </c>
      <c r="BE291" s="66" t="str">
        <f t="shared" si="493"/>
        <v/>
      </c>
      <c r="BF291" s="66" t="str">
        <f t="shared" si="493"/>
        <v/>
      </c>
      <c r="BG291" s="66" t="str">
        <f t="shared" si="493"/>
        <v/>
      </c>
      <c r="BH291" s="66">
        <f t="shared" si="493"/>
        <v>8669139.6716038231</v>
      </c>
      <c r="BI291" s="66">
        <f t="shared" si="493"/>
        <v>8705156.5310463998</v>
      </c>
      <c r="BJ291" s="66">
        <f t="shared" si="493"/>
        <v>8741323.0263482723</v>
      </c>
      <c r="BK291" s="66">
        <f t="shared" si="493"/>
        <v>8777639.7791874744</v>
      </c>
      <c r="BL291" s="66">
        <f t="shared" si="493"/>
        <v>8814107.4138248675</v>
      </c>
      <c r="BM291" s="66">
        <f t="shared" si="493"/>
        <v>8850726.5571148712</v>
      </c>
      <c r="BN291" s="66">
        <f t="shared" si="493"/>
        <v>8887497.8385162372</v>
      </c>
      <c r="BO291" s="66">
        <f t="shared" si="493"/>
        <v>8924421.8901028726</v>
      </c>
      <c r="BP291" s="66">
        <f t="shared" si="493"/>
        <v>8961499.3465747014</v>
      </c>
      <c r="BQ291" s="66">
        <f t="shared" si="493"/>
        <v>8998730.8452685755</v>
      </c>
      <c r="BR291" s="66">
        <f t="shared" si="493"/>
        <v>9036117.0261692312</v>
      </c>
      <c r="BS291" s="66">
        <f t="shared" ref="BS291:DB291" si="494">IF(BS$231&gt;=$E291,IF(BS182*$C$23&gt;MAX($C$22,(BT291*$C$34+BT292*$C$35)*EXP(-$C$12*$C$30)+(BT398*$C$34+BT399*$C$35)*EXP(-$C$14*$C$30)),BS$236,(BT291*$C$34+BT292*$C$35)*EXP(-$C$12*$C$30)+BS$234),"")</f>
        <v>9073658.5319202859</v>
      </c>
      <c r="BT291" s="66">
        <f t="shared" si="494"/>
        <v>9111356.0078352932</v>
      </c>
      <c r="BU291" s="66">
        <f t="shared" si="494"/>
        <v>9149210.1019088253</v>
      </c>
      <c r="BV291" s="66">
        <f t="shared" si="494"/>
        <v>9187221.4648276214</v>
      </c>
      <c r="BW291" s="66">
        <f t="shared" si="494"/>
        <v>9225390.7499817628</v>
      </c>
      <c r="BX291" s="66">
        <f t="shared" si="494"/>
        <v>9263718.6134759132</v>
      </c>
      <c r="BY291" s="66">
        <f t="shared" si="494"/>
        <v>9302205.7141405884</v>
      </c>
      <c r="BZ291" s="66">
        <f t="shared" si="494"/>
        <v>9340852.7135434896</v>
      </c>
      <c r="CA291" s="66">
        <f t="shared" si="494"/>
        <v>9379660.2760008685</v>
      </c>
      <c r="CB291" s="66">
        <f t="shared" si="494"/>
        <v>9418629.0685889516</v>
      </c>
      <c r="CC291" s="66">
        <f t="shared" si="494"/>
        <v>9457759.7611554004</v>
      </c>
      <c r="CD291" s="66">
        <f t="shared" si="494"/>
        <v>9497053.0263308343</v>
      </c>
      <c r="CE291" s="66">
        <f t="shared" si="494"/>
        <v>9536509.539540384</v>
      </c>
      <c r="CF291" s="66">
        <f t="shared" si="494"/>
        <v>9576129.9790153056</v>
      </c>
      <c r="CG291" s="66">
        <f t="shared" si="494"/>
        <v>9615915.0258046407</v>
      </c>
      <c r="CH291" s="66">
        <f t="shared" si="494"/>
        <v>9655865.3637869209</v>
      </c>
      <c r="CI291" s="66">
        <f t="shared" si="494"/>
        <v>9695981.6796819251</v>
      </c>
      <c r="CJ291" s="66">
        <f t="shared" si="494"/>
        <v>9736264.6630624775</v>
      </c>
      <c r="CK291" s="66">
        <f t="shared" si="494"/>
        <v>9776715.0063663106</v>
      </c>
      <c r="CL291" s="66">
        <f t="shared" si="494"/>
        <v>9817333.4049079604</v>
      </c>
      <c r="CM291" s="66">
        <f t="shared" si="494"/>
        <v>9858120.5568907224</v>
      </c>
      <c r="CN291" s="66">
        <f t="shared" si="494"/>
        <v>9899077.1634186488</v>
      </c>
      <c r="CO291" s="66">
        <f t="shared" si="494"/>
        <v>9940203.9285086058</v>
      </c>
      <c r="CP291" s="66">
        <f t="shared" si="494"/>
        <v>9981501.5591023713</v>
      </c>
      <c r="CQ291" s="66">
        <f t="shared" si="494"/>
        <v>10022970.765078787</v>
      </c>
      <c r="CR291" s="66">
        <f t="shared" si="494"/>
        <v>10064612.259265963</v>
      </c>
      <c r="CS291" s="66">
        <f t="shared" si="494"/>
        <v>10106426.757453527</v>
      </c>
      <c r="CT291" s="66">
        <f t="shared" si="494"/>
        <v>10148414.978404934</v>
      </c>
      <c r="CU291" s="66">
        <f t="shared" si="494"/>
        <v>10190577.643869814</v>
      </c>
      <c r="CV291" s="66">
        <f t="shared" si="494"/>
        <v>10232915.478596386</v>
      </c>
      <c r="CW291" s="66">
        <f t="shared" si="494"/>
        <v>10275429.210343909</v>
      </c>
      <c r="CX291" s="66">
        <f t="shared" si="494"/>
        <v>10318119.569895197</v>
      </c>
      <c r="CY291" s="66">
        <f t="shared" si="494"/>
        <v>10360987.29106918</v>
      </c>
      <c r="CZ291" s="66">
        <f t="shared" si="494"/>
        <v>10404033.110733513</v>
      </c>
      <c r="DA291" s="66">
        <f t="shared" si="494"/>
        <v>10447257.768817246</v>
      </c>
      <c r="DB291" s="66">
        <f t="shared" si="494"/>
        <v>10490662.008323546</v>
      </c>
      <c r="DC291" s="66">
        <f t="shared" si="452"/>
        <v>10534246.575342465</v>
      </c>
    </row>
    <row r="292" spans="2:107" ht="12" customHeight="1">
      <c r="B292" s="12"/>
      <c r="C292" s="12"/>
      <c r="D292" s="12"/>
      <c r="E292" s="65">
        <f t="shared" si="391"/>
        <v>54</v>
      </c>
      <c r="G292" s="66" t="str">
        <f t="shared" ref="G292:BR292" si="495">IF(G$231&gt;=$E292,IF(G183*$C$23&gt;MAX($C$22,(H292*$C$34+H293*$C$35)*EXP(-$C$12*$C$30)+(H399*$C$34+H400*$C$35)*EXP(-$C$14*$C$30)),G$236,(H292*$C$34+H293*$C$35)*EXP(-$C$12*$C$30)+G$234),"")</f>
        <v/>
      </c>
      <c r="H292" s="66" t="str">
        <f t="shared" si="495"/>
        <v/>
      </c>
      <c r="I292" s="66" t="str">
        <f t="shared" si="495"/>
        <v/>
      </c>
      <c r="J292" s="66" t="str">
        <f t="shared" si="495"/>
        <v/>
      </c>
      <c r="K292" s="66" t="str">
        <f t="shared" si="495"/>
        <v/>
      </c>
      <c r="L292" s="66" t="str">
        <f t="shared" si="495"/>
        <v/>
      </c>
      <c r="M292" s="66" t="str">
        <f t="shared" si="495"/>
        <v/>
      </c>
      <c r="N292" s="66" t="str">
        <f t="shared" si="495"/>
        <v/>
      </c>
      <c r="O292" s="66" t="str">
        <f t="shared" si="495"/>
        <v/>
      </c>
      <c r="P292" s="66" t="str">
        <f t="shared" si="495"/>
        <v/>
      </c>
      <c r="Q292" s="66" t="str">
        <f t="shared" si="495"/>
        <v/>
      </c>
      <c r="R292" s="66" t="str">
        <f t="shared" si="495"/>
        <v/>
      </c>
      <c r="S292" s="66" t="str">
        <f t="shared" si="495"/>
        <v/>
      </c>
      <c r="T292" s="66" t="str">
        <f t="shared" si="495"/>
        <v/>
      </c>
      <c r="U292" s="66" t="str">
        <f t="shared" si="495"/>
        <v/>
      </c>
      <c r="V292" s="66" t="str">
        <f t="shared" si="495"/>
        <v/>
      </c>
      <c r="W292" s="66" t="str">
        <f t="shared" si="495"/>
        <v/>
      </c>
      <c r="X292" s="66" t="str">
        <f t="shared" si="495"/>
        <v/>
      </c>
      <c r="Y292" s="66" t="str">
        <f t="shared" si="495"/>
        <v/>
      </c>
      <c r="Z292" s="66" t="str">
        <f t="shared" si="495"/>
        <v/>
      </c>
      <c r="AA292" s="66" t="str">
        <f t="shared" si="495"/>
        <v/>
      </c>
      <c r="AB292" s="66" t="str">
        <f t="shared" si="495"/>
        <v/>
      </c>
      <c r="AC292" s="66" t="str">
        <f t="shared" si="495"/>
        <v/>
      </c>
      <c r="AD292" s="66" t="str">
        <f t="shared" si="495"/>
        <v/>
      </c>
      <c r="AE292" s="66" t="str">
        <f t="shared" si="495"/>
        <v/>
      </c>
      <c r="AF292" s="66" t="str">
        <f t="shared" si="495"/>
        <v/>
      </c>
      <c r="AG292" s="66" t="str">
        <f t="shared" si="495"/>
        <v/>
      </c>
      <c r="AH292" s="66" t="str">
        <f t="shared" si="495"/>
        <v/>
      </c>
      <c r="AI292" s="66" t="str">
        <f t="shared" si="495"/>
        <v/>
      </c>
      <c r="AJ292" s="66" t="str">
        <f t="shared" si="495"/>
        <v/>
      </c>
      <c r="AK292" s="66" t="str">
        <f t="shared" si="495"/>
        <v/>
      </c>
      <c r="AL292" s="66" t="str">
        <f t="shared" si="495"/>
        <v/>
      </c>
      <c r="AM292" s="66" t="str">
        <f t="shared" si="495"/>
        <v/>
      </c>
      <c r="AN292" s="66" t="str">
        <f t="shared" si="495"/>
        <v/>
      </c>
      <c r="AO292" s="66" t="str">
        <f t="shared" si="495"/>
        <v/>
      </c>
      <c r="AP292" s="66" t="str">
        <f t="shared" si="495"/>
        <v/>
      </c>
      <c r="AQ292" s="66" t="str">
        <f t="shared" si="495"/>
        <v/>
      </c>
      <c r="AR292" s="66" t="str">
        <f t="shared" si="495"/>
        <v/>
      </c>
      <c r="AS292" s="66" t="str">
        <f t="shared" si="495"/>
        <v/>
      </c>
      <c r="AT292" s="66" t="str">
        <f t="shared" si="495"/>
        <v/>
      </c>
      <c r="AU292" s="66" t="str">
        <f t="shared" si="495"/>
        <v/>
      </c>
      <c r="AV292" s="66" t="str">
        <f t="shared" si="495"/>
        <v/>
      </c>
      <c r="AW292" s="66" t="str">
        <f t="shared" si="495"/>
        <v/>
      </c>
      <c r="AX292" s="66" t="str">
        <f t="shared" si="495"/>
        <v/>
      </c>
      <c r="AY292" s="66" t="str">
        <f t="shared" si="495"/>
        <v/>
      </c>
      <c r="AZ292" s="66" t="str">
        <f t="shared" si="495"/>
        <v/>
      </c>
      <c r="BA292" s="66" t="str">
        <f t="shared" si="495"/>
        <v/>
      </c>
      <c r="BB292" s="66" t="str">
        <f t="shared" si="495"/>
        <v/>
      </c>
      <c r="BC292" s="66" t="str">
        <f t="shared" si="495"/>
        <v/>
      </c>
      <c r="BD292" s="66" t="str">
        <f t="shared" si="495"/>
        <v/>
      </c>
      <c r="BE292" s="66" t="str">
        <f t="shared" si="495"/>
        <v/>
      </c>
      <c r="BF292" s="66" t="str">
        <f t="shared" si="495"/>
        <v/>
      </c>
      <c r="BG292" s="66" t="str">
        <f t="shared" si="495"/>
        <v/>
      </c>
      <c r="BH292" s="66" t="str">
        <f t="shared" si="495"/>
        <v/>
      </c>
      <c r="BI292" s="66">
        <f t="shared" si="495"/>
        <v>8705156.5310463998</v>
      </c>
      <c r="BJ292" s="66">
        <f t="shared" si="495"/>
        <v>8741323.0263482723</v>
      </c>
      <c r="BK292" s="66">
        <f t="shared" si="495"/>
        <v>8777639.7791874744</v>
      </c>
      <c r="BL292" s="66">
        <f t="shared" si="495"/>
        <v>8814107.4138248675</v>
      </c>
      <c r="BM292" s="66">
        <f t="shared" si="495"/>
        <v>8850726.5571148712</v>
      </c>
      <c r="BN292" s="66">
        <f t="shared" si="495"/>
        <v>8887497.8385162372</v>
      </c>
      <c r="BO292" s="66">
        <f t="shared" si="495"/>
        <v>8924421.8901028726</v>
      </c>
      <c r="BP292" s="66">
        <f t="shared" si="495"/>
        <v>8961499.3465747014</v>
      </c>
      <c r="BQ292" s="66">
        <f t="shared" si="495"/>
        <v>8998730.8452685755</v>
      </c>
      <c r="BR292" s="66">
        <f t="shared" si="495"/>
        <v>9036117.0261692312</v>
      </c>
      <c r="BS292" s="66">
        <f t="shared" ref="BS292:DB292" si="496">IF(BS$231&gt;=$E292,IF(BS183*$C$23&gt;MAX($C$22,(BT292*$C$34+BT293*$C$35)*EXP(-$C$12*$C$30)+(BT399*$C$34+BT400*$C$35)*EXP(-$C$14*$C$30)),BS$236,(BT292*$C$34+BT293*$C$35)*EXP(-$C$12*$C$30)+BS$234),"")</f>
        <v>9073658.5319202859</v>
      </c>
      <c r="BT292" s="66">
        <f t="shared" si="496"/>
        <v>9111356.0078352932</v>
      </c>
      <c r="BU292" s="66">
        <f t="shared" si="496"/>
        <v>9149210.1019088253</v>
      </c>
      <c r="BV292" s="66">
        <f t="shared" si="496"/>
        <v>9187221.4648276214</v>
      </c>
      <c r="BW292" s="66">
        <f t="shared" si="496"/>
        <v>9225390.7499817628</v>
      </c>
      <c r="BX292" s="66">
        <f t="shared" si="496"/>
        <v>9263718.6134759132</v>
      </c>
      <c r="BY292" s="66">
        <f t="shared" si="496"/>
        <v>9302205.7141405884</v>
      </c>
      <c r="BZ292" s="66">
        <f t="shared" si="496"/>
        <v>9340852.7135434896</v>
      </c>
      <c r="CA292" s="66">
        <f t="shared" si="496"/>
        <v>9379660.2760008685</v>
      </c>
      <c r="CB292" s="66">
        <f t="shared" si="496"/>
        <v>9418629.0685889516</v>
      </c>
      <c r="CC292" s="66">
        <f t="shared" si="496"/>
        <v>9457759.7611554004</v>
      </c>
      <c r="CD292" s="66">
        <f t="shared" si="496"/>
        <v>9497053.0263308343</v>
      </c>
      <c r="CE292" s="66">
        <f t="shared" si="496"/>
        <v>9536509.539540384</v>
      </c>
      <c r="CF292" s="66">
        <f t="shared" si="496"/>
        <v>9576129.9790153056</v>
      </c>
      <c r="CG292" s="66">
        <f t="shared" si="496"/>
        <v>9615915.0258046407</v>
      </c>
      <c r="CH292" s="66">
        <f t="shared" si="496"/>
        <v>9655865.3637869209</v>
      </c>
      <c r="CI292" s="66">
        <f t="shared" si="496"/>
        <v>9695981.6796819251</v>
      </c>
      <c r="CJ292" s="66">
        <f t="shared" si="496"/>
        <v>9736264.6630624775</v>
      </c>
      <c r="CK292" s="66">
        <f t="shared" si="496"/>
        <v>9776715.0063663106</v>
      </c>
      <c r="CL292" s="66">
        <f t="shared" si="496"/>
        <v>9817333.4049079604</v>
      </c>
      <c r="CM292" s="66">
        <f t="shared" si="496"/>
        <v>9858120.5568907224</v>
      </c>
      <c r="CN292" s="66">
        <f t="shared" si="496"/>
        <v>9899077.1634186488</v>
      </c>
      <c r="CO292" s="66">
        <f t="shared" si="496"/>
        <v>9940203.9285086058</v>
      </c>
      <c r="CP292" s="66">
        <f t="shared" si="496"/>
        <v>9981501.5591023713</v>
      </c>
      <c r="CQ292" s="66">
        <f t="shared" si="496"/>
        <v>10022970.765078787</v>
      </c>
      <c r="CR292" s="66">
        <f t="shared" si="496"/>
        <v>10064612.259265963</v>
      </c>
      <c r="CS292" s="66">
        <f t="shared" si="496"/>
        <v>10106426.757453527</v>
      </c>
      <c r="CT292" s="66">
        <f t="shared" si="496"/>
        <v>10148414.978404934</v>
      </c>
      <c r="CU292" s="66">
        <f t="shared" si="496"/>
        <v>10190577.643869814</v>
      </c>
      <c r="CV292" s="66">
        <f t="shared" si="496"/>
        <v>10232915.478596386</v>
      </c>
      <c r="CW292" s="66">
        <f t="shared" si="496"/>
        <v>10275429.210343909</v>
      </c>
      <c r="CX292" s="66">
        <f t="shared" si="496"/>
        <v>10318119.569895197</v>
      </c>
      <c r="CY292" s="66">
        <f t="shared" si="496"/>
        <v>10360987.29106918</v>
      </c>
      <c r="CZ292" s="66">
        <f t="shared" si="496"/>
        <v>10404033.110733513</v>
      </c>
      <c r="DA292" s="66">
        <f t="shared" si="496"/>
        <v>10447257.768817246</v>
      </c>
      <c r="DB292" s="66">
        <f t="shared" si="496"/>
        <v>10490662.008323546</v>
      </c>
      <c r="DC292" s="66">
        <f t="shared" si="452"/>
        <v>10534246.575342465</v>
      </c>
    </row>
    <row r="293" spans="2:107" ht="12" customHeight="1">
      <c r="B293" s="12"/>
      <c r="C293" s="12"/>
      <c r="D293" s="12"/>
      <c r="E293" s="65">
        <f t="shared" si="391"/>
        <v>55</v>
      </c>
      <c r="G293" s="66" t="str">
        <f t="shared" ref="G293:BR293" si="497">IF(G$231&gt;=$E293,IF(G184*$C$23&gt;MAX($C$22,(H293*$C$34+H294*$C$35)*EXP(-$C$12*$C$30)+(H400*$C$34+H401*$C$35)*EXP(-$C$14*$C$30)),G$236,(H293*$C$34+H294*$C$35)*EXP(-$C$12*$C$30)+G$234),"")</f>
        <v/>
      </c>
      <c r="H293" s="66" t="str">
        <f t="shared" si="497"/>
        <v/>
      </c>
      <c r="I293" s="66" t="str">
        <f t="shared" si="497"/>
        <v/>
      </c>
      <c r="J293" s="66" t="str">
        <f t="shared" si="497"/>
        <v/>
      </c>
      <c r="K293" s="66" t="str">
        <f t="shared" si="497"/>
        <v/>
      </c>
      <c r="L293" s="66" t="str">
        <f t="shared" si="497"/>
        <v/>
      </c>
      <c r="M293" s="66" t="str">
        <f t="shared" si="497"/>
        <v/>
      </c>
      <c r="N293" s="66" t="str">
        <f t="shared" si="497"/>
        <v/>
      </c>
      <c r="O293" s="66" t="str">
        <f t="shared" si="497"/>
        <v/>
      </c>
      <c r="P293" s="66" t="str">
        <f t="shared" si="497"/>
        <v/>
      </c>
      <c r="Q293" s="66" t="str">
        <f t="shared" si="497"/>
        <v/>
      </c>
      <c r="R293" s="66" t="str">
        <f t="shared" si="497"/>
        <v/>
      </c>
      <c r="S293" s="66" t="str">
        <f t="shared" si="497"/>
        <v/>
      </c>
      <c r="T293" s="66" t="str">
        <f t="shared" si="497"/>
        <v/>
      </c>
      <c r="U293" s="66" t="str">
        <f t="shared" si="497"/>
        <v/>
      </c>
      <c r="V293" s="66" t="str">
        <f t="shared" si="497"/>
        <v/>
      </c>
      <c r="W293" s="66" t="str">
        <f t="shared" si="497"/>
        <v/>
      </c>
      <c r="X293" s="66" t="str">
        <f t="shared" si="497"/>
        <v/>
      </c>
      <c r="Y293" s="66" t="str">
        <f t="shared" si="497"/>
        <v/>
      </c>
      <c r="Z293" s="66" t="str">
        <f t="shared" si="497"/>
        <v/>
      </c>
      <c r="AA293" s="66" t="str">
        <f t="shared" si="497"/>
        <v/>
      </c>
      <c r="AB293" s="66" t="str">
        <f t="shared" si="497"/>
        <v/>
      </c>
      <c r="AC293" s="66" t="str">
        <f t="shared" si="497"/>
        <v/>
      </c>
      <c r="AD293" s="66" t="str">
        <f t="shared" si="497"/>
        <v/>
      </c>
      <c r="AE293" s="66" t="str">
        <f t="shared" si="497"/>
        <v/>
      </c>
      <c r="AF293" s="66" t="str">
        <f t="shared" si="497"/>
        <v/>
      </c>
      <c r="AG293" s="66" t="str">
        <f t="shared" si="497"/>
        <v/>
      </c>
      <c r="AH293" s="66" t="str">
        <f t="shared" si="497"/>
        <v/>
      </c>
      <c r="AI293" s="66" t="str">
        <f t="shared" si="497"/>
        <v/>
      </c>
      <c r="AJ293" s="66" t="str">
        <f t="shared" si="497"/>
        <v/>
      </c>
      <c r="AK293" s="66" t="str">
        <f t="shared" si="497"/>
        <v/>
      </c>
      <c r="AL293" s="66" t="str">
        <f t="shared" si="497"/>
        <v/>
      </c>
      <c r="AM293" s="66" t="str">
        <f t="shared" si="497"/>
        <v/>
      </c>
      <c r="AN293" s="66" t="str">
        <f t="shared" si="497"/>
        <v/>
      </c>
      <c r="AO293" s="66" t="str">
        <f t="shared" si="497"/>
        <v/>
      </c>
      <c r="AP293" s="66" t="str">
        <f t="shared" si="497"/>
        <v/>
      </c>
      <c r="AQ293" s="66" t="str">
        <f t="shared" si="497"/>
        <v/>
      </c>
      <c r="AR293" s="66" t="str">
        <f t="shared" si="497"/>
        <v/>
      </c>
      <c r="AS293" s="66" t="str">
        <f t="shared" si="497"/>
        <v/>
      </c>
      <c r="AT293" s="66" t="str">
        <f t="shared" si="497"/>
        <v/>
      </c>
      <c r="AU293" s="66" t="str">
        <f t="shared" si="497"/>
        <v/>
      </c>
      <c r="AV293" s="66" t="str">
        <f t="shared" si="497"/>
        <v/>
      </c>
      <c r="AW293" s="66" t="str">
        <f t="shared" si="497"/>
        <v/>
      </c>
      <c r="AX293" s="66" t="str">
        <f t="shared" si="497"/>
        <v/>
      </c>
      <c r="AY293" s="66" t="str">
        <f t="shared" si="497"/>
        <v/>
      </c>
      <c r="AZ293" s="66" t="str">
        <f t="shared" si="497"/>
        <v/>
      </c>
      <c r="BA293" s="66" t="str">
        <f t="shared" si="497"/>
        <v/>
      </c>
      <c r="BB293" s="66" t="str">
        <f t="shared" si="497"/>
        <v/>
      </c>
      <c r="BC293" s="66" t="str">
        <f t="shared" si="497"/>
        <v/>
      </c>
      <c r="BD293" s="66" t="str">
        <f t="shared" si="497"/>
        <v/>
      </c>
      <c r="BE293" s="66" t="str">
        <f t="shared" si="497"/>
        <v/>
      </c>
      <c r="BF293" s="66" t="str">
        <f t="shared" si="497"/>
        <v/>
      </c>
      <c r="BG293" s="66" t="str">
        <f t="shared" si="497"/>
        <v/>
      </c>
      <c r="BH293" s="66" t="str">
        <f t="shared" si="497"/>
        <v/>
      </c>
      <c r="BI293" s="66" t="str">
        <f t="shared" si="497"/>
        <v/>
      </c>
      <c r="BJ293" s="66">
        <f t="shared" si="497"/>
        <v>8741323.0263482723</v>
      </c>
      <c r="BK293" s="66">
        <f t="shared" si="497"/>
        <v>8777639.7791874744</v>
      </c>
      <c r="BL293" s="66">
        <f t="shared" si="497"/>
        <v>8814107.4138248675</v>
      </c>
      <c r="BM293" s="66">
        <f t="shared" si="497"/>
        <v>8850726.5571148712</v>
      </c>
      <c r="BN293" s="66">
        <f t="shared" si="497"/>
        <v>8887497.8385162372</v>
      </c>
      <c r="BO293" s="66">
        <f t="shared" si="497"/>
        <v>8924421.8901028726</v>
      </c>
      <c r="BP293" s="66">
        <f t="shared" si="497"/>
        <v>8961499.3465747014</v>
      </c>
      <c r="BQ293" s="66">
        <f t="shared" si="497"/>
        <v>8998730.8452685755</v>
      </c>
      <c r="BR293" s="66">
        <f t="shared" si="497"/>
        <v>9036117.0261692312</v>
      </c>
      <c r="BS293" s="66">
        <f t="shared" ref="BS293:DB293" si="498">IF(BS$231&gt;=$E293,IF(BS184*$C$23&gt;MAX($C$22,(BT293*$C$34+BT294*$C$35)*EXP(-$C$12*$C$30)+(BT400*$C$34+BT401*$C$35)*EXP(-$C$14*$C$30)),BS$236,(BT293*$C$34+BT294*$C$35)*EXP(-$C$12*$C$30)+BS$234),"")</f>
        <v>9073658.5319202859</v>
      </c>
      <c r="BT293" s="66">
        <f t="shared" si="498"/>
        <v>9111356.0078352932</v>
      </c>
      <c r="BU293" s="66">
        <f t="shared" si="498"/>
        <v>9149210.1019088253</v>
      </c>
      <c r="BV293" s="66">
        <f t="shared" si="498"/>
        <v>9187221.4648276214</v>
      </c>
      <c r="BW293" s="66">
        <f t="shared" si="498"/>
        <v>9225390.7499817628</v>
      </c>
      <c r="BX293" s="66">
        <f t="shared" si="498"/>
        <v>9263718.6134759132</v>
      </c>
      <c r="BY293" s="66">
        <f t="shared" si="498"/>
        <v>9302205.7141405884</v>
      </c>
      <c r="BZ293" s="66">
        <f t="shared" si="498"/>
        <v>9340852.7135434896</v>
      </c>
      <c r="CA293" s="66">
        <f t="shared" si="498"/>
        <v>9379660.2760008685</v>
      </c>
      <c r="CB293" s="66">
        <f t="shared" si="498"/>
        <v>9418629.0685889516</v>
      </c>
      <c r="CC293" s="66">
        <f t="shared" si="498"/>
        <v>9457759.7611554004</v>
      </c>
      <c r="CD293" s="66">
        <f t="shared" si="498"/>
        <v>9497053.0263308343</v>
      </c>
      <c r="CE293" s="66">
        <f t="shared" si="498"/>
        <v>9536509.539540384</v>
      </c>
      <c r="CF293" s="66">
        <f t="shared" si="498"/>
        <v>9576129.9790153056</v>
      </c>
      <c r="CG293" s="66">
        <f t="shared" si="498"/>
        <v>9615915.0258046407</v>
      </c>
      <c r="CH293" s="66">
        <f t="shared" si="498"/>
        <v>9655865.3637869209</v>
      </c>
      <c r="CI293" s="66">
        <f t="shared" si="498"/>
        <v>9695981.6796819251</v>
      </c>
      <c r="CJ293" s="66">
        <f t="shared" si="498"/>
        <v>9736264.6630624775</v>
      </c>
      <c r="CK293" s="66">
        <f t="shared" si="498"/>
        <v>9776715.0063663106</v>
      </c>
      <c r="CL293" s="66">
        <f t="shared" si="498"/>
        <v>9817333.4049079604</v>
      </c>
      <c r="CM293" s="66">
        <f t="shared" si="498"/>
        <v>9858120.5568907224</v>
      </c>
      <c r="CN293" s="66">
        <f t="shared" si="498"/>
        <v>9899077.1634186488</v>
      </c>
      <c r="CO293" s="66">
        <f t="shared" si="498"/>
        <v>9940203.9285086058</v>
      </c>
      <c r="CP293" s="66">
        <f t="shared" si="498"/>
        <v>9981501.5591023713</v>
      </c>
      <c r="CQ293" s="66">
        <f t="shared" si="498"/>
        <v>10022970.765078787</v>
      </c>
      <c r="CR293" s="66">
        <f t="shared" si="498"/>
        <v>10064612.259265963</v>
      </c>
      <c r="CS293" s="66">
        <f t="shared" si="498"/>
        <v>10106426.757453527</v>
      </c>
      <c r="CT293" s="66">
        <f t="shared" si="498"/>
        <v>10148414.978404934</v>
      </c>
      <c r="CU293" s="66">
        <f t="shared" si="498"/>
        <v>10190577.643869814</v>
      </c>
      <c r="CV293" s="66">
        <f t="shared" si="498"/>
        <v>10232915.478596386</v>
      </c>
      <c r="CW293" s="66">
        <f t="shared" si="498"/>
        <v>10275429.210343909</v>
      </c>
      <c r="CX293" s="66">
        <f t="shared" si="498"/>
        <v>10318119.569895197</v>
      </c>
      <c r="CY293" s="66">
        <f t="shared" si="498"/>
        <v>10360987.29106918</v>
      </c>
      <c r="CZ293" s="66">
        <f t="shared" si="498"/>
        <v>10404033.110733513</v>
      </c>
      <c r="DA293" s="66">
        <f t="shared" si="498"/>
        <v>10447257.768817246</v>
      </c>
      <c r="DB293" s="66">
        <f t="shared" si="498"/>
        <v>10490662.008323546</v>
      </c>
      <c r="DC293" s="66">
        <f t="shared" si="452"/>
        <v>10534246.575342465</v>
      </c>
    </row>
    <row r="294" spans="2:107" ht="12" customHeight="1">
      <c r="B294" s="12"/>
      <c r="C294" s="12"/>
      <c r="D294" s="12"/>
      <c r="E294" s="65">
        <f t="shared" si="391"/>
        <v>56</v>
      </c>
      <c r="G294" s="66" t="str">
        <f t="shared" ref="G294:BR294" si="499">IF(G$231&gt;=$E294,IF(G185*$C$23&gt;MAX($C$22,(H294*$C$34+H295*$C$35)*EXP(-$C$12*$C$30)+(H401*$C$34+H402*$C$35)*EXP(-$C$14*$C$30)),G$236,(H294*$C$34+H295*$C$35)*EXP(-$C$12*$C$30)+G$234),"")</f>
        <v/>
      </c>
      <c r="H294" s="66" t="str">
        <f t="shared" si="499"/>
        <v/>
      </c>
      <c r="I294" s="66" t="str">
        <f t="shared" si="499"/>
        <v/>
      </c>
      <c r="J294" s="66" t="str">
        <f t="shared" si="499"/>
        <v/>
      </c>
      <c r="K294" s="66" t="str">
        <f t="shared" si="499"/>
        <v/>
      </c>
      <c r="L294" s="66" t="str">
        <f t="shared" si="499"/>
        <v/>
      </c>
      <c r="M294" s="66" t="str">
        <f t="shared" si="499"/>
        <v/>
      </c>
      <c r="N294" s="66" t="str">
        <f t="shared" si="499"/>
        <v/>
      </c>
      <c r="O294" s="66" t="str">
        <f t="shared" si="499"/>
        <v/>
      </c>
      <c r="P294" s="66" t="str">
        <f t="shared" si="499"/>
        <v/>
      </c>
      <c r="Q294" s="66" t="str">
        <f t="shared" si="499"/>
        <v/>
      </c>
      <c r="R294" s="66" t="str">
        <f t="shared" si="499"/>
        <v/>
      </c>
      <c r="S294" s="66" t="str">
        <f t="shared" si="499"/>
        <v/>
      </c>
      <c r="T294" s="66" t="str">
        <f t="shared" si="499"/>
        <v/>
      </c>
      <c r="U294" s="66" t="str">
        <f t="shared" si="499"/>
        <v/>
      </c>
      <c r="V294" s="66" t="str">
        <f t="shared" si="499"/>
        <v/>
      </c>
      <c r="W294" s="66" t="str">
        <f t="shared" si="499"/>
        <v/>
      </c>
      <c r="X294" s="66" t="str">
        <f t="shared" si="499"/>
        <v/>
      </c>
      <c r="Y294" s="66" t="str">
        <f t="shared" si="499"/>
        <v/>
      </c>
      <c r="Z294" s="66" t="str">
        <f t="shared" si="499"/>
        <v/>
      </c>
      <c r="AA294" s="66" t="str">
        <f t="shared" si="499"/>
        <v/>
      </c>
      <c r="AB294" s="66" t="str">
        <f t="shared" si="499"/>
        <v/>
      </c>
      <c r="AC294" s="66" t="str">
        <f t="shared" si="499"/>
        <v/>
      </c>
      <c r="AD294" s="66" t="str">
        <f t="shared" si="499"/>
        <v/>
      </c>
      <c r="AE294" s="66" t="str">
        <f t="shared" si="499"/>
        <v/>
      </c>
      <c r="AF294" s="66" t="str">
        <f t="shared" si="499"/>
        <v/>
      </c>
      <c r="AG294" s="66" t="str">
        <f t="shared" si="499"/>
        <v/>
      </c>
      <c r="AH294" s="66" t="str">
        <f t="shared" si="499"/>
        <v/>
      </c>
      <c r="AI294" s="66" t="str">
        <f t="shared" si="499"/>
        <v/>
      </c>
      <c r="AJ294" s="66" t="str">
        <f t="shared" si="499"/>
        <v/>
      </c>
      <c r="AK294" s="66" t="str">
        <f t="shared" si="499"/>
        <v/>
      </c>
      <c r="AL294" s="66" t="str">
        <f t="shared" si="499"/>
        <v/>
      </c>
      <c r="AM294" s="66" t="str">
        <f t="shared" si="499"/>
        <v/>
      </c>
      <c r="AN294" s="66" t="str">
        <f t="shared" si="499"/>
        <v/>
      </c>
      <c r="AO294" s="66" t="str">
        <f t="shared" si="499"/>
        <v/>
      </c>
      <c r="AP294" s="66" t="str">
        <f t="shared" si="499"/>
        <v/>
      </c>
      <c r="AQ294" s="66" t="str">
        <f t="shared" si="499"/>
        <v/>
      </c>
      <c r="AR294" s="66" t="str">
        <f t="shared" si="499"/>
        <v/>
      </c>
      <c r="AS294" s="66" t="str">
        <f t="shared" si="499"/>
        <v/>
      </c>
      <c r="AT294" s="66" t="str">
        <f t="shared" si="499"/>
        <v/>
      </c>
      <c r="AU294" s="66" t="str">
        <f t="shared" si="499"/>
        <v/>
      </c>
      <c r="AV294" s="66" t="str">
        <f t="shared" si="499"/>
        <v/>
      </c>
      <c r="AW294" s="66" t="str">
        <f t="shared" si="499"/>
        <v/>
      </c>
      <c r="AX294" s="66" t="str">
        <f t="shared" si="499"/>
        <v/>
      </c>
      <c r="AY294" s="66" t="str">
        <f t="shared" si="499"/>
        <v/>
      </c>
      <c r="AZ294" s="66" t="str">
        <f t="shared" si="499"/>
        <v/>
      </c>
      <c r="BA294" s="66" t="str">
        <f t="shared" si="499"/>
        <v/>
      </c>
      <c r="BB294" s="66" t="str">
        <f t="shared" si="499"/>
        <v/>
      </c>
      <c r="BC294" s="66" t="str">
        <f t="shared" si="499"/>
        <v/>
      </c>
      <c r="BD294" s="66" t="str">
        <f t="shared" si="499"/>
        <v/>
      </c>
      <c r="BE294" s="66" t="str">
        <f t="shared" si="499"/>
        <v/>
      </c>
      <c r="BF294" s="66" t="str">
        <f t="shared" si="499"/>
        <v/>
      </c>
      <c r="BG294" s="66" t="str">
        <f t="shared" si="499"/>
        <v/>
      </c>
      <c r="BH294" s="66" t="str">
        <f t="shared" si="499"/>
        <v/>
      </c>
      <c r="BI294" s="66" t="str">
        <f t="shared" si="499"/>
        <v/>
      </c>
      <c r="BJ294" s="66" t="str">
        <f t="shared" si="499"/>
        <v/>
      </c>
      <c r="BK294" s="66">
        <f t="shared" si="499"/>
        <v>8777639.7791874744</v>
      </c>
      <c r="BL294" s="66">
        <f t="shared" si="499"/>
        <v>8814107.4138248675</v>
      </c>
      <c r="BM294" s="66">
        <f t="shared" si="499"/>
        <v>8850726.5571148712</v>
      </c>
      <c r="BN294" s="66">
        <f t="shared" si="499"/>
        <v>8887497.8385162372</v>
      </c>
      <c r="BO294" s="66">
        <f t="shared" si="499"/>
        <v>8924421.8901028726</v>
      </c>
      <c r="BP294" s="66">
        <f t="shared" si="499"/>
        <v>8961499.3465747014</v>
      </c>
      <c r="BQ294" s="66">
        <f t="shared" si="499"/>
        <v>8998730.8452685755</v>
      </c>
      <c r="BR294" s="66">
        <f t="shared" si="499"/>
        <v>9036117.0261692312</v>
      </c>
      <c r="BS294" s="66">
        <f t="shared" ref="BS294:DB294" si="500">IF(BS$231&gt;=$E294,IF(BS185*$C$23&gt;MAX($C$22,(BT294*$C$34+BT295*$C$35)*EXP(-$C$12*$C$30)+(BT401*$C$34+BT402*$C$35)*EXP(-$C$14*$C$30)),BS$236,(BT294*$C$34+BT295*$C$35)*EXP(-$C$12*$C$30)+BS$234),"")</f>
        <v>9073658.5319202859</v>
      </c>
      <c r="BT294" s="66">
        <f t="shared" si="500"/>
        <v>9111356.0078352932</v>
      </c>
      <c r="BU294" s="66">
        <f t="shared" si="500"/>
        <v>9149210.1019088253</v>
      </c>
      <c r="BV294" s="66">
        <f t="shared" si="500"/>
        <v>9187221.4648276214</v>
      </c>
      <c r="BW294" s="66">
        <f t="shared" si="500"/>
        <v>9225390.7499817628</v>
      </c>
      <c r="BX294" s="66">
        <f t="shared" si="500"/>
        <v>9263718.6134759132</v>
      </c>
      <c r="BY294" s="66">
        <f t="shared" si="500"/>
        <v>9302205.7141405884</v>
      </c>
      <c r="BZ294" s="66">
        <f t="shared" si="500"/>
        <v>9340852.7135434896</v>
      </c>
      <c r="CA294" s="66">
        <f t="shared" si="500"/>
        <v>9379660.2760008685</v>
      </c>
      <c r="CB294" s="66">
        <f t="shared" si="500"/>
        <v>9418629.0685889516</v>
      </c>
      <c r="CC294" s="66">
        <f t="shared" si="500"/>
        <v>9457759.7611554004</v>
      </c>
      <c r="CD294" s="66">
        <f t="shared" si="500"/>
        <v>9497053.0263308343</v>
      </c>
      <c r="CE294" s="66">
        <f t="shared" si="500"/>
        <v>9536509.539540384</v>
      </c>
      <c r="CF294" s="66">
        <f t="shared" si="500"/>
        <v>9576129.9790153056</v>
      </c>
      <c r="CG294" s="66">
        <f t="shared" si="500"/>
        <v>9615915.0258046407</v>
      </c>
      <c r="CH294" s="66">
        <f t="shared" si="500"/>
        <v>9655865.3637869209</v>
      </c>
      <c r="CI294" s="66">
        <f t="shared" si="500"/>
        <v>9695981.6796819251</v>
      </c>
      <c r="CJ294" s="66">
        <f t="shared" si="500"/>
        <v>9736264.6630624775</v>
      </c>
      <c r="CK294" s="66">
        <f t="shared" si="500"/>
        <v>9776715.0063663106</v>
      </c>
      <c r="CL294" s="66">
        <f t="shared" si="500"/>
        <v>9817333.4049079604</v>
      </c>
      <c r="CM294" s="66">
        <f t="shared" si="500"/>
        <v>9858120.5568907224</v>
      </c>
      <c r="CN294" s="66">
        <f t="shared" si="500"/>
        <v>9899077.1634186488</v>
      </c>
      <c r="CO294" s="66">
        <f t="shared" si="500"/>
        <v>9940203.9285086058</v>
      </c>
      <c r="CP294" s="66">
        <f t="shared" si="500"/>
        <v>9981501.5591023713</v>
      </c>
      <c r="CQ294" s="66">
        <f t="shared" si="500"/>
        <v>10022970.765078787</v>
      </c>
      <c r="CR294" s="66">
        <f t="shared" si="500"/>
        <v>10064612.259265963</v>
      </c>
      <c r="CS294" s="66">
        <f t="shared" si="500"/>
        <v>10106426.757453527</v>
      </c>
      <c r="CT294" s="66">
        <f t="shared" si="500"/>
        <v>10148414.978404934</v>
      </c>
      <c r="CU294" s="66">
        <f t="shared" si="500"/>
        <v>10190577.643869814</v>
      </c>
      <c r="CV294" s="66">
        <f t="shared" si="500"/>
        <v>10232915.478596386</v>
      </c>
      <c r="CW294" s="66">
        <f t="shared" si="500"/>
        <v>10275429.210343909</v>
      </c>
      <c r="CX294" s="66">
        <f t="shared" si="500"/>
        <v>10318119.569895197</v>
      </c>
      <c r="CY294" s="66">
        <f t="shared" si="500"/>
        <v>10360987.29106918</v>
      </c>
      <c r="CZ294" s="66">
        <f t="shared" si="500"/>
        <v>10404033.110733513</v>
      </c>
      <c r="DA294" s="66">
        <f t="shared" si="500"/>
        <v>10447257.768817246</v>
      </c>
      <c r="DB294" s="66">
        <f t="shared" si="500"/>
        <v>10490662.008323546</v>
      </c>
      <c r="DC294" s="66">
        <f t="shared" si="452"/>
        <v>10534246.575342465</v>
      </c>
    </row>
    <row r="295" spans="2:107" ht="12" customHeight="1">
      <c r="B295" s="12"/>
      <c r="C295" s="12"/>
      <c r="D295" s="12"/>
      <c r="E295" s="65">
        <f t="shared" si="391"/>
        <v>57</v>
      </c>
      <c r="G295" s="66" t="str">
        <f t="shared" ref="G295:BR295" si="501">IF(G$231&gt;=$E295,IF(G186*$C$23&gt;MAX($C$22,(H295*$C$34+H296*$C$35)*EXP(-$C$12*$C$30)+(H402*$C$34+H403*$C$35)*EXP(-$C$14*$C$30)),G$236,(H295*$C$34+H296*$C$35)*EXP(-$C$12*$C$30)+G$234),"")</f>
        <v/>
      </c>
      <c r="H295" s="66" t="str">
        <f t="shared" si="501"/>
        <v/>
      </c>
      <c r="I295" s="66" t="str">
        <f t="shared" si="501"/>
        <v/>
      </c>
      <c r="J295" s="66" t="str">
        <f t="shared" si="501"/>
        <v/>
      </c>
      <c r="K295" s="66" t="str">
        <f t="shared" si="501"/>
        <v/>
      </c>
      <c r="L295" s="66" t="str">
        <f t="shared" si="501"/>
        <v/>
      </c>
      <c r="M295" s="66" t="str">
        <f t="shared" si="501"/>
        <v/>
      </c>
      <c r="N295" s="66" t="str">
        <f t="shared" si="501"/>
        <v/>
      </c>
      <c r="O295" s="66" t="str">
        <f t="shared" si="501"/>
        <v/>
      </c>
      <c r="P295" s="66" t="str">
        <f t="shared" si="501"/>
        <v/>
      </c>
      <c r="Q295" s="66" t="str">
        <f t="shared" si="501"/>
        <v/>
      </c>
      <c r="R295" s="66" t="str">
        <f t="shared" si="501"/>
        <v/>
      </c>
      <c r="S295" s="66" t="str">
        <f t="shared" si="501"/>
        <v/>
      </c>
      <c r="T295" s="66" t="str">
        <f t="shared" si="501"/>
        <v/>
      </c>
      <c r="U295" s="66" t="str">
        <f t="shared" si="501"/>
        <v/>
      </c>
      <c r="V295" s="66" t="str">
        <f t="shared" si="501"/>
        <v/>
      </c>
      <c r="W295" s="66" t="str">
        <f t="shared" si="501"/>
        <v/>
      </c>
      <c r="X295" s="66" t="str">
        <f t="shared" si="501"/>
        <v/>
      </c>
      <c r="Y295" s="66" t="str">
        <f t="shared" si="501"/>
        <v/>
      </c>
      <c r="Z295" s="66" t="str">
        <f t="shared" si="501"/>
        <v/>
      </c>
      <c r="AA295" s="66" t="str">
        <f t="shared" si="501"/>
        <v/>
      </c>
      <c r="AB295" s="66" t="str">
        <f t="shared" si="501"/>
        <v/>
      </c>
      <c r="AC295" s="66" t="str">
        <f t="shared" si="501"/>
        <v/>
      </c>
      <c r="AD295" s="66" t="str">
        <f t="shared" si="501"/>
        <v/>
      </c>
      <c r="AE295" s="66" t="str">
        <f t="shared" si="501"/>
        <v/>
      </c>
      <c r="AF295" s="66" t="str">
        <f t="shared" si="501"/>
        <v/>
      </c>
      <c r="AG295" s="66" t="str">
        <f t="shared" si="501"/>
        <v/>
      </c>
      <c r="AH295" s="66" t="str">
        <f t="shared" si="501"/>
        <v/>
      </c>
      <c r="AI295" s="66" t="str">
        <f t="shared" si="501"/>
        <v/>
      </c>
      <c r="AJ295" s="66" t="str">
        <f t="shared" si="501"/>
        <v/>
      </c>
      <c r="AK295" s="66" t="str">
        <f t="shared" si="501"/>
        <v/>
      </c>
      <c r="AL295" s="66" t="str">
        <f t="shared" si="501"/>
        <v/>
      </c>
      <c r="AM295" s="66" t="str">
        <f t="shared" si="501"/>
        <v/>
      </c>
      <c r="AN295" s="66" t="str">
        <f t="shared" si="501"/>
        <v/>
      </c>
      <c r="AO295" s="66" t="str">
        <f t="shared" si="501"/>
        <v/>
      </c>
      <c r="AP295" s="66" t="str">
        <f t="shared" si="501"/>
        <v/>
      </c>
      <c r="AQ295" s="66" t="str">
        <f t="shared" si="501"/>
        <v/>
      </c>
      <c r="AR295" s="66" t="str">
        <f t="shared" si="501"/>
        <v/>
      </c>
      <c r="AS295" s="66" t="str">
        <f t="shared" si="501"/>
        <v/>
      </c>
      <c r="AT295" s="66" t="str">
        <f t="shared" si="501"/>
        <v/>
      </c>
      <c r="AU295" s="66" t="str">
        <f t="shared" si="501"/>
        <v/>
      </c>
      <c r="AV295" s="66" t="str">
        <f t="shared" si="501"/>
        <v/>
      </c>
      <c r="AW295" s="66" t="str">
        <f t="shared" si="501"/>
        <v/>
      </c>
      <c r="AX295" s="66" t="str">
        <f t="shared" si="501"/>
        <v/>
      </c>
      <c r="AY295" s="66" t="str">
        <f t="shared" si="501"/>
        <v/>
      </c>
      <c r="AZ295" s="66" t="str">
        <f t="shared" si="501"/>
        <v/>
      </c>
      <c r="BA295" s="66" t="str">
        <f t="shared" si="501"/>
        <v/>
      </c>
      <c r="BB295" s="66" t="str">
        <f t="shared" si="501"/>
        <v/>
      </c>
      <c r="BC295" s="66" t="str">
        <f t="shared" si="501"/>
        <v/>
      </c>
      <c r="BD295" s="66" t="str">
        <f t="shared" si="501"/>
        <v/>
      </c>
      <c r="BE295" s="66" t="str">
        <f t="shared" si="501"/>
        <v/>
      </c>
      <c r="BF295" s="66" t="str">
        <f t="shared" si="501"/>
        <v/>
      </c>
      <c r="BG295" s="66" t="str">
        <f t="shared" si="501"/>
        <v/>
      </c>
      <c r="BH295" s="66" t="str">
        <f t="shared" si="501"/>
        <v/>
      </c>
      <c r="BI295" s="66" t="str">
        <f t="shared" si="501"/>
        <v/>
      </c>
      <c r="BJ295" s="66" t="str">
        <f t="shared" si="501"/>
        <v/>
      </c>
      <c r="BK295" s="66" t="str">
        <f t="shared" si="501"/>
        <v/>
      </c>
      <c r="BL295" s="66">
        <f t="shared" si="501"/>
        <v>8814107.4138248675</v>
      </c>
      <c r="BM295" s="66">
        <f t="shared" si="501"/>
        <v>8850726.5571148712</v>
      </c>
      <c r="BN295" s="66">
        <f t="shared" si="501"/>
        <v>8887497.8385162372</v>
      </c>
      <c r="BO295" s="66">
        <f t="shared" si="501"/>
        <v>8924421.8901028726</v>
      </c>
      <c r="BP295" s="66">
        <f t="shared" si="501"/>
        <v>8961499.3465747014</v>
      </c>
      <c r="BQ295" s="66">
        <f t="shared" si="501"/>
        <v>8998730.8452685755</v>
      </c>
      <c r="BR295" s="66">
        <f t="shared" si="501"/>
        <v>9036117.0261692312</v>
      </c>
      <c r="BS295" s="66">
        <f t="shared" ref="BS295:DB295" si="502">IF(BS$231&gt;=$E295,IF(BS186*$C$23&gt;MAX($C$22,(BT295*$C$34+BT296*$C$35)*EXP(-$C$12*$C$30)+(BT402*$C$34+BT403*$C$35)*EXP(-$C$14*$C$30)),BS$236,(BT295*$C$34+BT296*$C$35)*EXP(-$C$12*$C$30)+BS$234),"")</f>
        <v>9073658.5319202859</v>
      </c>
      <c r="BT295" s="66">
        <f t="shared" si="502"/>
        <v>9111356.0078352932</v>
      </c>
      <c r="BU295" s="66">
        <f t="shared" si="502"/>
        <v>9149210.1019088253</v>
      </c>
      <c r="BV295" s="66">
        <f t="shared" si="502"/>
        <v>9187221.4648276214</v>
      </c>
      <c r="BW295" s="66">
        <f t="shared" si="502"/>
        <v>9225390.7499817628</v>
      </c>
      <c r="BX295" s="66">
        <f t="shared" si="502"/>
        <v>9263718.6134759132</v>
      </c>
      <c r="BY295" s="66">
        <f t="shared" si="502"/>
        <v>9302205.7141405884</v>
      </c>
      <c r="BZ295" s="66">
        <f t="shared" si="502"/>
        <v>9340852.7135434896</v>
      </c>
      <c r="CA295" s="66">
        <f t="shared" si="502"/>
        <v>9379660.2760008685</v>
      </c>
      <c r="CB295" s="66">
        <f t="shared" si="502"/>
        <v>9418629.0685889516</v>
      </c>
      <c r="CC295" s="66">
        <f t="shared" si="502"/>
        <v>9457759.7611554004</v>
      </c>
      <c r="CD295" s="66">
        <f t="shared" si="502"/>
        <v>9497053.0263308343</v>
      </c>
      <c r="CE295" s="66">
        <f t="shared" si="502"/>
        <v>9536509.539540384</v>
      </c>
      <c r="CF295" s="66">
        <f t="shared" si="502"/>
        <v>9576129.9790153056</v>
      </c>
      <c r="CG295" s="66">
        <f t="shared" si="502"/>
        <v>9615915.0258046407</v>
      </c>
      <c r="CH295" s="66">
        <f t="shared" si="502"/>
        <v>9655865.3637869209</v>
      </c>
      <c r="CI295" s="66">
        <f t="shared" si="502"/>
        <v>9695981.6796819251</v>
      </c>
      <c r="CJ295" s="66">
        <f t="shared" si="502"/>
        <v>9736264.6630624775</v>
      </c>
      <c r="CK295" s="66">
        <f t="shared" si="502"/>
        <v>9776715.0063663106</v>
      </c>
      <c r="CL295" s="66">
        <f t="shared" si="502"/>
        <v>9817333.4049079604</v>
      </c>
      <c r="CM295" s="66">
        <f t="shared" si="502"/>
        <v>9858120.5568907224</v>
      </c>
      <c r="CN295" s="66">
        <f t="shared" si="502"/>
        <v>9899077.1634186488</v>
      </c>
      <c r="CO295" s="66">
        <f t="shared" si="502"/>
        <v>9940203.9285086058</v>
      </c>
      <c r="CP295" s="66">
        <f t="shared" si="502"/>
        <v>9981501.5591023713</v>
      </c>
      <c r="CQ295" s="66">
        <f t="shared" si="502"/>
        <v>10022970.765078787</v>
      </c>
      <c r="CR295" s="66">
        <f t="shared" si="502"/>
        <v>10064612.259265963</v>
      </c>
      <c r="CS295" s="66">
        <f t="shared" si="502"/>
        <v>10106426.757453527</v>
      </c>
      <c r="CT295" s="66">
        <f t="shared" si="502"/>
        <v>10148414.978404934</v>
      </c>
      <c r="CU295" s="66">
        <f t="shared" si="502"/>
        <v>10190577.643869814</v>
      </c>
      <c r="CV295" s="66">
        <f t="shared" si="502"/>
        <v>10232915.478596386</v>
      </c>
      <c r="CW295" s="66">
        <f t="shared" si="502"/>
        <v>10275429.210343909</v>
      </c>
      <c r="CX295" s="66">
        <f t="shared" si="502"/>
        <v>10318119.569895197</v>
      </c>
      <c r="CY295" s="66">
        <f t="shared" si="502"/>
        <v>10360987.29106918</v>
      </c>
      <c r="CZ295" s="66">
        <f t="shared" si="502"/>
        <v>10404033.110733513</v>
      </c>
      <c r="DA295" s="66">
        <f t="shared" si="502"/>
        <v>10447257.768817246</v>
      </c>
      <c r="DB295" s="66">
        <f t="shared" si="502"/>
        <v>10490662.008323546</v>
      </c>
      <c r="DC295" s="66">
        <f t="shared" si="452"/>
        <v>10534246.575342465</v>
      </c>
    </row>
    <row r="296" spans="2:107" ht="12" customHeight="1">
      <c r="B296" s="12"/>
      <c r="C296" s="12"/>
      <c r="D296" s="12"/>
      <c r="E296" s="65">
        <f t="shared" si="391"/>
        <v>58</v>
      </c>
      <c r="G296" s="66" t="str">
        <f t="shared" ref="G296:BR296" si="503">IF(G$231&gt;=$E296,IF(G187*$C$23&gt;MAX($C$22,(H296*$C$34+H297*$C$35)*EXP(-$C$12*$C$30)+(H403*$C$34+H404*$C$35)*EXP(-$C$14*$C$30)),G$236,(H296*$C$34+H297*$C$35)*EXP(-$C$12*$C$30)+G$234),"")</f>
        <v/>
      </c>
      <c r="H296" s="66" t="str">
        <f t="shared" si="503"/>
        <v/>
      </c>
      <c r="I296" s="66" t="str">
        <f t="shared" si="503"/>
        <v/>
      </c>
      <c r="J296" s="66" t="str">
        <f t="shared" si="503"/>
        <v/>
      </c>
      <c r="K296" s="66" t="str">
        <f t="shared" si="503"/>
        <v/>
      </c>
      <c r="L296" s="66" t="str">
        <f t="shared" si="503"/>
        <v/>
      </c>
      <c r="M296" s="66" t="str">
        <f t="shared" si="503"/>
        <v/>
      </c>
      <c r="N296" s="66" t="str">
        <f t="shared" si="503"/>
        <v/>
      </c>
      <c r="O296" s="66" t="str">
        <f t="shared" si="503"/>
        <v/>
      </c>
      <c r="P296" s="66" t="str">
        <f t="shared" si="503"/>
        <v/>
      </c>
      <c r="Q296" s="66" t="str">
        <f t="shared" si="503"/>
        <v/>
      </c>
      <c r="R296" s="66" t="str">
        <f t="shared" si="503"/>
        <v/>
      </c>
      <c r="S296" s="66" t="str">
        <f t="shared" si="503"/>
        <v/>
      </c>
      <c r="T296" s="66" t="str">
        <f t="shared" si="503"/>
        <v/>
      </c>
      <c r="U296" s="66" t="str">
        <f t="shared" si="503"/>
        <v/>
      </c>
      <c r="V296" s="66" t="str">
        <f t="shared" si="503"/>
        <v/>
      </c>
      <c r="W296" s="66" t="str">
        <f t="shared" si="503"/>
        <v/>
      </c>
      <c r="X296" s="66" t="str">
        <f t="shared" si="503"/>
        <v/>
      </c>
      <c r="Y296" s="66" t="str">
        <f t="shared" si="503"/>
        <v/>
      </c>
      <c r="Z296" s="66" t="str">
        <f t="shared" si="503"/>
        <v/>
      </c>
      <c r="AA296" s="66" t="str">
        <f t="shared" si="503"/>
        <v/>
      </c>
      <c r="AB296" s="66" t="str">
        <f t="shared" si="503"/>
        <v/>
      </c>
      <c r="AC296" s="66" t="str">
        <f t="shared" si="503"/>
        <v/>
      </c>
      <c r="AD296" s="66" t="str">
        <f t="shared" si="503"/>
        <v/>
      </c>
      <c r="AE296" s="66" t="str">
        <f t="shared" si="503"/>
        <v/>
      </c>
      <c r="AF296" s="66" t="str">
        <f t="shared" si="503"/>
        <v/>
      </c>
      <c r="AG296" s="66" t="str">
        <f t="shared" si="503"/>
        <v/>
      </c>
      <c r="AH296" s="66" t="str">
        <f t="shared" si="503"/>
        <v/>
      </c>
      <c r="AI296" s="66" t="str">
        <f t="shared" si="503"/>
        <v/>
      </c>
      <c r="AJ296" s="66" t="str">
        <f t="shared" si="503"/>
        <v/>
      </c>
      <c r="AK296" s="66" t="str">
        <f t="shared" si="503"/>
        <v/>
      </c>
      <c r="AL296" s="66" t="str">
        <f t="shared" si="503"/>
        <v/>
      </c>
      <c r="AM296" s="66" t="str">
        <f t="shared" si="503"/>
        <v/>
      </c>
      <c r="AN296" s="66" t="str">
        <f t="shared" si="503"/>
        <v/>
      </c>
      <c r="AO296" s="66" t="str">
        <f t="shared" si="503"/>
        <v/>
      </c>
      <c r="AP296" s="66" t="str">
        <f t="shared" si="503"/>
        <v/>
      </c>
      <c r="AQ296" s="66" t="str">
        <f t="shared" si="503"/>
        <v/>
      </c>
      <c r="AR296" s="66" t="str">
        <f t="shared" si="503"/>
        <v/>
      </c>
      <c r="AS296" s="66" t="str">
        <f t="shared" si="503"/>
        <v/>
      </c>
      <c r="AT296" s="66" t="str">
        <f t="shared" si="503"/>
        <v/>
      </c>
      <c r="AU296" s="66" t="str">
        <f t="shared" si="503"/>
        <v/>
      </c>
      <c r="AV296" s="66" t="str">
        <f t="shared" si="503"/>
        <v/>
      </c>
      <c r="AW296" s="66" t="str">
        <f t="shared" si="503"/>
        <v/>
      </c>
      <c r="AX296" s="66" t="str">
        <f t="shared" si="503"/>
        <v/>
      </c>
      <c r="AY296" s="66" t="str">
        <f t="shared" si="503"/>
        <v/>
      </c>
      <c r="AZ296" s="66" t="str">
        <f t="shared" si="503"/>
        <v/>
      </c>
      <c r="BA296" s="66" t="str">
        <f t="shared" si="503"/>
        <v/>
      </c>
      <c r="BB296" s="66" t="str">
        <f t="shared" si="503"/>
        <v/>
      </c>
      <c r="BC296" s="66" t="str">
        <f t="shared" si="503"/>
        <v/>
      </c>
      <c r="BD296" s="66" t="str">
        <f t="shared" si="503"/>
        <v/>
      </c>
      <c r="BE296" s="66" t="str">
        <f t="shared" si="503"/>
        <v/>
      </c>
      <c r="BF296" s="66" t="str">
        <f t="shared" si="503"/>
        <v/>
      </c>
      <c r="BG296" s="66" t="str">
        <f t="shared" si="503"/>
        <v/>
      </c>
      <c r="BH296" s="66" t="str">
        <f t="shared" si="503"/>
        <v/>
      </c>
      <c r="BI296" s="66" t="str">
        <f t="shared" si="503"/>
        <v/>
      </c>
      <c r="BJ296" s="66" t="str">
        <f t="shared" si="503"/>
        <v/>
      </c>
      <c r="BK296" s="66" t="str">
        <f t="shared" si="503"/>
        <v/>
      </c>
      <c r="BL296" s="66" t="str">
        <f t="shared" si="503"/>
        <v/>
      </c>
      <c r="BM296" s="66">
        <f t="shared" si="503"/>
        <v>8850726.5571148712</v>
      </c>
      <c r="BN296" s="66">
        <f t="shared" si="503"/>
        <v>8887497.8385162372</v>
      </c>
      <c r="BO296" s="66">
        <f t="shared" si="503"/>
        <v>8924421.8901028726</v>
      </c>
      <c r="BP296" s="66">
        <f t="shared" si="503"/>
        <v>8961499.3465747014</v>
      </c>
      <c r="BQ296" s="66">
        <f t="shared" si="503"/>
        <v>8998730.8452685755</v>
      </c>
      <c r="BR296" s="66">
        <f t="shared" si="503"/>
        <v>9036117.0261692312</v>
      </c>
      <c r="BS296" s="66">
        <f t="shared" ref="BS296:DB296" si="504">IF(BS$231&gt;=$E296,IF(BS187*$C$23&gt;MAX($C$22,(BT296*$C$34+BT297*$C$35)*EXP(-$C$12*$C$30)+(BT403*$C$34+BT404*$C$35)*EXP(-$C$14*$C$30)),BS$236,(BT296*$C$34+BT297*$C$35)*EXP(-$C$12*$C$30)+BS$234),"")</f>
        <v>9073658.5319202859</v>
      </c>
      <c r="BT296" s="66">
        <f t="shared" si="504"/>
        <v>9111356.0078352932</v>
      </c>
      <c r="BU296" s="66">
        <f t="shared" si="504"/>
        <v>9149210.1019088253</v>
      </c>
      <c r="BV296" s="66">
        <f t="shared" si="504"/>
        <v>9187221.4648276214</v>
      </c>
      <c r="BW296" s="66">
        <f t="shared" si="504"/>
        <v>9225390.7499817628</v>
      </c>
      <c r="BX296" s="66">
        <f t="shared" si="504"/>
        <v>9263718.6134759132</v>
      </c>
      <c r="BY296" s="66">
        <f t="shared" si="504"/>
        <v>9302205.7141405884</v>
      </c>
      <c r="BZ296" s="66">
        <f t="shared" si="504"/>
        <v>9340852.7135434896</v>
      </c>
      <c r="CA296" s="66">
        <f t="shared" si="504"/>
        <v>9379660.2760008685</v>
      </c>
      <c r="CB296" s="66">
        <f t="shared" si="504"/>
        <v>9418629.0685889516</v>
      </c>
      <c r="CC296" s="66">
        <f t="shared" si="504"/>
        <v>9457759.7611554004</v>
      </c>
      <c r="CD296" s="66">
        <f t="shared" si="504"/>
        <v>9497053.0263308343</v>
      </c>
      <c r="CE296" s="66">
        <f t="shared" si="504"/>
        <v>9536509.539540384</v>
      </c>
      <c r="CF296" s="66">
        <f t="shared" si="504"/>
        <v>9576129.9790153056</v>
      </c>
      <c r="CG296" s="66">
        <f t="shared" si="504"/>
        <v>9615915.0258046407</v>
      </c>
      <c r="CH296" s="66">
        <f t="shared" si="504"/>
        <v>9655865.3637869209</v>
      </c>
      <c r="CI296" s="66">
        <f t="shared" si="504"/>
        <v>9695981.6796819251</v>
      </c>
      <c r="CJ296" s="66">
        <f t="shared" si="504"/>
        <v>9736264.6630624775</v>
      </c>
      <c r="CK296" s="66">
        <f t="shared" si="504"/>
        <v>9776715.0063663106</v>
      </c>
      <c r="CL296" s="66">
        <f t="shared" si="504"/>
        <v>9817333.4049079604</v>
      </c>
      <c r="CM296" s="66">
        <f t="shared" si="504"/>
        <v>9858120.5568907224</v>
      </c>
      <c r="CN296" s="66">
        <f t="shared" si="504"/>
        <v>9899077.1634186488</v>
      </c>
      <c r="CO296" s="66">
        <f t="shared" si="504"/>
        <v>9940203.9285086058</v>
      </c>
      <c r="CP296" s="66">
        <f t="shared" si="504"/>
        <v>9981501.5591023713</v>
      </c>
      <c r="CQ296" s="66">
        <f t="shared" si="504"/>
        <v>10022970.765078787</v>
      </c>
      <c r="CR296" s="66">
        <f t="shared" si="504"/>
        <v>10064612.259265963</v>
      </c>
      <c r="CS296" s="66">
        <f t="shared" si="504"/>
        <v>10106426.757453527</v>
      </c>
      <c r="CT296" s="66">
        <f t="shared" si="504"/>
        <v>10148414.978404934</v>
      </c>
      <c r="CU296" s="66">
        <f t="shared" si="504"/>
        <v>10190577.643869814</v>
      </c>
      <c r="CV296" s="66">
        <f t="shared" si="504"/>
        <v>10232915.478596386</v>
      </c>
      <c r="CW296" s="66">
        <f t="shared" si="504"/>
        <v>10275429.210343909</v>
      </c>
      <c r="CX296" s="66">
        <f t="shared" si="504"/>
        <v>10318119.569895197</v>
      </c>
      <c r="CY296" s="66">
        <f t="shared" si="504"/>
        <v>10360987.29106918</v>
      </c>
      <c r="CZ296" s="66">
        <f t="shared" si="504"/>
        <v>10404033.110733513</v>
      </c>
      <c r="DA296" s="66">
        <f t="shared" si="504"/>
        <v>10447257.768817246</v>
      </c>
      <c r="DB296" s="66">
        <f t="shared" si="504"/>
        <v>10490662.008323546</v>
      </c>
      <c r="DC296" s="66">
        <f t="shared" si="452"/>
        <v>10534246.575342465</v>
      </c>
    </row>
    <row r="297" spans="2:107" ht="12" customHeight="1">
      <c r="B297" s="12"/>
      <c r="C297" s="12"/>
      <c r="D297" s="12"/>
      <c r="E297" s="65">
        <f t="shared" si="391"/>
        <v>59</v>
      </c>
      <c r="G297" s="66" t="str">
        <f t="shared" ref="G297:BR297" si="505">IF(G$231&gt;=$E297,IF(G188*$C$23&gt;MAX($C$22,(H297*$C$34+H298*$C$35)*EXP(-$C$12*$C$30)+(H404*$C$34+H405*$C$35)*EXP(-$C$14*$C$30)),G$236,(H297*$C$34+H298*$C$35)*EXP(-$C$12*$C$30)+G$234),"")</f>
        <v/>
      </c>
      <c r="H297" s="66" t="str">
        <f t="shared" si="505"/>
        <v/>
      </c>
      <c r="I297" s="66" t="str">
        <f t="shared" si="505"/>
        <v/>
      </c>
      <c r="J297" s="66" t="str">
        <f t="shared" si="505"/>
        <v/>
      </c>
      <c r="K297" s="66" t="str">
        <f t="shared" si="505"/>
        <v/>
      </c>
      <c r="L297" s="66" t="str">
        <f t="shared" si="505"/>
        <v/>
      </c>
      <c r="M297" s="66" t="str">
        <f t="shared" si="505"/>
        <v/>
      </c>
      <c r="N297" s="66" t="str">
        <f t="shared" si="505"/>
        <v/>
      </c>
      <c r="O297" s="66" t="str">
        <f t="shared" si="505"/>
        <v/>
      </c>
      <c r="P297" s="66" t="str">
        <f t="shared" si="505"/>
        <v/>
      </c>
      <c r="Q297" s="66" t="str">
        <f t="shared" si="505"/>
        <v/>
      </c>
      <c r="R297" s="66" t="str">
        <f t="shared" si="505"/>
        <v/>
      </c>
      <c r="S297" s="66" t="str">
        <f t="shared" si="505"/>
        <v/>
      </c>
      <c r="T297" s="66" t="str">
        <f t="shared" si="505"/>
        <v/>
      </c>
      <c r="U297" s="66" t="str">
        <f t="shared" si="505"/>
        <v/>
      </c>
      <c r="V297" s="66" t="str">
        <f t="shared" si="505"/>
        <v/>
      </c>
      <c r="W297" s="66" t="str">
        <f t="shared" si="505"/>
        <v/>
      </c>
      <c r="X297" s="66" t="str">
        <f t="shared" si="505"/>
        <v/>
      </c>
      <c r="Y297" s="66" t="str">
        <f t="shared" si="505"/>
        <v/>
      </c>
      <c r="Z297" s="66" t="str">
        <f t="shared" si="505"/>
        <v/>
      </c>
      <c r="AA297" s="66" t="str">
        <f t="shared" si="505"/>
        <v/>
      </c>
      <c r="AB297" s="66" t="str">
        <f t="shared" si="505"/>
        <v/>
      </c>
      <c r="AC297" s="66" t="str">
        <f t="shared" si="505"/>
        <v/>
      </c>
      <c r="AD297" s="66" t="str">
        <f t="shared" si="505"/>
        <v/>
      </c>
      <c r="AE297" s="66" t="str">
        <f t="shared" si="505"/>
        <v/>
      </c>
      <c r="AF297" s="66" t="str">
        <f t="shared" si="505"/>
        <v/>
      </c>
      <c r="AG297" s="66" t="str">
        <f t="shared" si="505"/>
        <v/>
      </c>
      <c r="AH297" s="66" t="str">
        <f t="shared" si="505"/>
        <v/>
      </c>
      <c r="AI297" s="66" t="str">
        <f t="shared" si="505"/>
        <v/>
      </c>
      <c r="AJ297" s="66" t="str">
        <f t="shared" si="505"/>
        <v/>
      </c>
      <c r="AK297" s="66" t="str">
        <f t="shared" si="505"/>
        <v/>
      </c>
      <c r="AL297" s="66" t="str">
        <f t="shared" si="505"/>
        <v/>
      </c>
      <c r="AM297" s="66" t="str">
        <f t="shared" si="505"/>
        <v/>
      </c>
      <c r="AN297" s="66" t="str">
        <f t="shared" si="505"/>
        <v/>
      </c>
      <c r="AO297" s="66" t="str">
        <f t="shared" si="505"/>
        <v/>
      </c>
      <c r="AP297" s="66" t="str">
        <f t="shared" si="505"/>
        <v/>
      </c>
      <c r="AQ297" s="66" t="str">
        <f t="shared" si="505"/>
        <v/>
      </c>
      <c r="AR297" s="66" t="str">
        <f t="shared" si="505"/>
        <v/>
      </c>
      <c r="AS297" s="66" t="str">
        <f t="shared" si="505"/>
        <v/>
      </c>
      <c r="AT297" s="66" t="str">
        <f t="shared" si="505"/>
        <v/>
      </c>
      <c r="AU297" s="66" t="str">
        <f t="shared" si="505"/>
        <v/>
      </c>
      <c r="AV297" s="66" t="str">
        <f t="shared" si="505"/>
        <v/>
      </c>
      <c r="AW297" s="66" t="str">
        <f t="shared" si="505"/>
        <v/>
      </c>
      <c r="AX297" s="66" t="str">
        <f t="shared" si="505"/>
        <v/>
      </c>
      <c r="AY297" s="66" t="str">
        <f t="shared" si="505"/>
        <v/>
      </c>
      <c r="AZ297" s="66" t="str">
        <f t="shared" si="505"/>
        <v/>
      </c>
      <c r="BA297" s="66" t="str">
        <f t="shared" si="505"/>
        <v/>
      </c>
      <c r="BB297" s="66" t="str">
        <f t="shared" si="505"/>
        <v/>
      </c>
      <c r="BC297" s="66" t="str">
        <f t="shared" si="505"/>
        <v/>
      </c>
      <c r="BD297" s="66" t="str">
        <f t="shared" si="505"/>
        <v/>
      </c>
      <c r="BE297" s="66" t="str">
        <f t="shared" si="505"/>
        <v/>
      </c>
      <c r="BF297" s="66" t="str">
        <f t="shared" si="505"/>
        <v/>
      </c>
      <c r="BG297" s="66" t="str">
        <f t="shared" si="505"/>
        <v/>
      </c>
      <c r="BH297" s="66" t="str">
        <f t="shared" si="505"/>
        <v/>
      </c>
      <c r="BI297" s="66" t="str">
        <f t="shared" si="505"/>
        <v/>
      </c>
      <c r="BJ297" s="66" t="str">
        <f t="shared" si="505"/>
        <v/>
      </c>
      <c r="BK297" s="66" t="str">
        <f t="shared" si="505"/>
        <v/>
      </c>
      <c r="BL297" s="66" t="str">
        <f t="shared" si="505"/>
        <v/>
      </c>
      <c r="BM297" s="66" t="str">
        <f t="shared" si="505"/>
        <v/>
      </c>
      <c r="BN297" s="66">
        <f t="shared" si="505"/>
        <v>8887497.8385162372</v>
      </c>
      <c r="BO297" s="66">
        <f t="shared" si="505"/>
        <v>8924421.8901028726</v>
      </c>
      <c r="BP297" s="66">
        <f t="shared" si="505"/>
        <v>8961499.3465747014</v>
      </c>
      <c r="BQ297" s="66">
        <f t="shared" si="505"/>
        <v>8998730.8452685755</v>
      </c>
      <c r="BR297" s="66">
        <f t="shared" si="505"/>
        <v>9036117.0261692312</v>
      </c>
      <c r="BS297" s="66">
        <f t="shared" ref="BS297:DB297" si="506">IF(BS$231&gt;=$E297,IF(BS188*$C$23&gt;MAX($C$22,(BT297*$C$34+BT298*$C$35)*EXP(-$C$12*$C$30)+(BT404*$C$34+BT405*$C$35)*EXP(-$C$14*$C$30)),BS$236,(BT297*$C$34+BT298*$C$35)*EXP(-$C$12*$C$30)+BS$234),"")</f>
        <v>9073658.5319202859</v>
      </c>
      <c r="BT297" s="66">
        <f t="shared" si="506"/>
        <v>9111356.0078352932</v>
      </c>
      <c r="BU297" s="66">
        <f t="shared" si="506"/>
        <v>9149210.1019088253</v>
      </c>
      <c r="BV297" s="66">
        <f t="shared" si="506"/>
        <v>9187221.4648276214</v>
      </c>
      <c r="BW297" s="66">
        <f t="shared" si="506"/>
        <v>9225390.7499817628</v>
      </c>
      <c r="BX297" s="66">
        <f t="shared" si="506"/>
        <v>9263718.6134759132</v>
      </c>
      <c r="BY297" s="66">
        <f t="shared" si="506"/>
        <v>9302205.7141405884</v>
      </c>
      <c r="BZ297" s="66">
        <f t="shared" si="506"/>
        <v>9340852.7135434896</v>
      </c>
      <c r="CA297" s="66">
        <f t="shared" si="506"/>
        <v>9379660.2760008685</v>
      </c>
      <c r="CB297" s="66">
        <f t="shared" si="506"/>
        <v>9418629.0685889516</v>
      </c>
      <c r="CC297" s="66">
        <f t="shared" si="506"/>
        <v>9457759.7611554004</v>
      </c>
      <c r="CD297" s="66">
        <f t="shared" si="506"/>
        <v>9497053.0263308343</v>
      </c>
      <c r="CE297" s="66">
        <f t="shared" si="506"/>
        <v>9536509.539540384</v>
      </c>
      <c r="CF297" s="66">
        <f t="shared" si="506"/>
        <v>9576129.9790153056</v>
      </c>
      <c r="CG297" s="66">
        <f t="shared" si="506"/>
        <v>9615915.0258046407</v>
      </c>
      <c r="CH297" s="66">
        <f t="shared" si="506"/>
        <v>9655865.3637869209</v>
      </c>
      <c r="CI297" s="66">
        <f t="shared" si="506"/>
        <v>9695981.6796819251</v>
      </c>
      <c r="CJ297" s="66">
        <f t="shared" si="506"/>
        <v>9736264.6630624775</v>
      </c>
      <c r="CK297" s="66">
        <f t="shared" si="506"/>
        <v>9776715.0063663106</v>
      </c>
      <c r="CL297" s="66">
        <f t="shared" si="506"/>
        <v>9817333.4049079604</v>
      </c>
      <c r="CM297" s="66">
        <f t="shared" si="506"/>
        <v>9858120.5568907224</v>
      </c>
      <c r="CN297" s="66">
        <f t="shared" si="506"/>
        <v>9899077.1634186488</v>
      </c>
      <c r="CO297" s="66">
        <f t="shared" si="506"/>
        <v>9940203.9285086058</v>
      </c>
      <c r="CP297" s="66">
        <f t="shared" si="506"/>
        <v>9981501.5591023713</v>
      </c>
      <c r="CQ297" s="66">
        <f t="shared" si="506"/>
        <v>10022970.765078787</v>
      </c>
      <c r="CR297" s="66">
        <f t="shared" si="506"/>
        <v>10064612.259265963</v>
      </c>
      <c r="CS297" s="66">
        <f t="shared" si="506"/>
        <v>10106426.757453527</v>
      </c>
      <c r="CT297" s="66">
        <f t="shared" si="506"/>
        <v>10148414.978404934</v>
      </c>
      <c r="CU297" s="66">
        <f t="shared" si="506"/>
        <v>10190577.643869814</v>
      </c>
      <c r="CV297" s="66">
        <f t="shared" si="506"/>
        <v>10232915.478596386</v>
      </c>
      <c r="CW297" s="66">
        <f t="shared" si="506"/>
        <v>10275429.210343909</v>
      </c>
      <c r="CX297" s="66">
        <f t="shared" si="506"/>
        <v>10318119.569895197</v>
      </c>
      <c r="CY297" s="66">
        <f t="shared" si="506"/>
        <v>10360987.29106918</v>
      </c>
      <c r="CZ297" s="66">
        <f t="shared" si="506"/>
        <v>10404033.110733513</v>
      </c>
      <c r="DA297" s="66">
        <f t="shared" si="506"/>
        <v>10447257.768817246</v>
      </c>
      <c r="DB297" s="66">
        <f t="shared" si="506"/>
        <v>10490662.008323546</v>
      </c>
      <c r="DC297" s="66">
        <f t="shared" si="452"/>
        <v>10534246.575342465</v>
      </c>
    </row>
    <row r="298" spans="2:107" ht="12" customHeight="1">
      <c r="B298" s="12"/>
      <c r="C298" s="12"/>
      <c r="D298" s="12"/>
      <c r="E298" s="65">
        <f t="shared" si="391"/>
        <v>60</v>
      </c>
      <c r="G298" s="66" t="str">
        <f t="shared" ref="G298:BR298" si="507">IF(G$231&gt;=$E298,IF(G189*$C$23&gt;MAX($C$22,(H298*$C$34+H299*$C$35)*EXP(-$C$12*$C$30)+(H405*$C$34+H406*$C$35)*EXP(-$C$14*$C$30)),G$236,(H298*$C$34+H299*$C$35)*EXP(-$C$12*$C$30)+G$234),"")</f>
        <v/>
      </c>
      <c r="H298" s="66" t="str">
        <f t="shared" si="507"/>
        <v/>
      </c>
      <c r="I298" s="66" t="str">
        <f t="shared" si="507"/>
        <v/>
      </c>
      <c r="J298" s="66" t="str">
        <f t="shared" si="507"/>
        <v/>
      </c>
      <c r="K298" s="66" t="str">
        <f t="shared" si="507"/>
        <v/>
      </c>
      <c r="L298" s="66" t="str">
        <f t="shared" si="507"/>
        <v/>
      </c>
      <c r="M298" s="66" t="str">
        <f t="shared" si="507"/>
        <v/>
      </c>
      <c r="N298" s="66" t="str">
        <f t="shared" si="507"/>
        <v/>
      </c>
      <c r="O298" s="66" t="str">
        <f t="shared" si="507"/>
        <v/>
      </c>
      <c r="P298" s="66" t="str">
        <f t="shared" si="507"/>
        <v/>
      </c>
      <c r="Q298" s="66" t="str">
        <f t="shared" si="507"/>
        <v/>
      </c>
      <c r="R298" s="66" t="str">
        <f t="shared" si="507"/>
        <v/>
      </c>
      <c r="S298" s="66" t="str">
        <f t="shared" si="507"/>
        <v/>
      </c>
      <c r="T298" s="66" t="str">
        <f t="shared" si="507"/>
        <v/>
      </c>
      <c r="U298" s="66" t="str">
        <f t="shared" si="507"/>
        <v/>
      </c>
      <c r="V298" s="66" t="str">
        <f t="shared" si="507"/>
        <v/>
      </c>
      <c r="W298" s="66" t="str">
        <f t="shared" si="507"/>
        <v/>
      </c>
      <c r="X298" s="66" t="str">
        <f t="shared" si="507"/>
        <v/>
      </c>
      <c r="Y298" s="66" t="str">
        <f t="shared" si="507"/>
        <v/>
      </c>
      <c r="Z298" s="66" t="str">
        <f t="shared" si="507"/>
        <v/>
      </c>
      <c r="AA298" s="66" t="str">
        <f t="shared" si="507"/>
        <v/>
      </c>
      <c r="AB298" s="66" t="str">
        <f t="shared" si="507"/>
        <v/>
      </c>
      <c r="AC298" s="66" t="str">
        <f t="shared" si="507"/>
        <v/>
      </c>
      <c r="AD298" s="66" t="str">
        <f t="shared" si="507"/>
        <v/>
      </c>
      <c r="AE298" s="66" t="str">
        <f t="shared" si="507"/>
        <v/>
      </c>
      <c r="AF298" s="66" t="str">
        <f t="shared" si="507"/>
        <v/>
      </c>
      <c r="AG298" s="66" t="str">
        <f t="shared" si="507"/>
        <v/>
      </c>
      <c r="AH298" s="66" t="str">
        <f t="shared" si="507"/>
        <v/>
      </c>
      <c r="AI298" s="66" t="str">
        <f t="shared" si="507"/>
        <v/>
      </c>
      <c r="AJ298" s="66" t="str">
        <f t="shared" si="507"/>
        <v/>
      </c>
      <c r="AK298" s="66" t="str">
        <f t="shared" si="507"/>
        <v/>
      </c>
      <c r="AL298" s="66" t="str">
        <f t="shared" si="507"/>
        <v/>
      </c>
      <c r="AM298" s="66" t="str">
        <f t="shared" si="507"/>
        <v/>
      </c>
      <c r="AN298" s="66" t="str">
        <f t="shared" si="507"/>
        <v/>
      </c>
      <c r="AO298" s="66" t="str">
        <f t="shared" si="507"/>
        <v/>
      </c>
      <c r="AP298" s="66" t="str">
        <f t="shared" si="507"/>
        <v/>
      </c>
      <c r="AQ298" s="66" t="str">
        <f t="shared" si="507"/>
        <v/>
      </c>
      <c r="AR298" s="66" t="str">
        <f t="shared" si="507"/>
        <v/>
      </c>
      <c r="AS298" s="66" t="str">
        <f t="shared" si="507"/>
        <v/>
      </c>
      <c r="AT298" s="66" t="str">
        <f t="shared" si="507"/>
        <v/>
      </c>
      <c r="AU298" s="66" t="str">
        <f t="shared" si="507"/>
        <v/>
      </c>
      <c r="AV298" s="66" t="str">
        <f t="shared" si="507"/>
        <v/>
      </c>
      <c r="AW298" s="66" t="str">
        <f t="shared" si="507"/>
        <v/>
      </c>
      <c r="AX298" s="66" t="str">
        <f t="shared" si="507"/>
        <v/>
      </c>
      <c r="AY298" s="66" t="str">
        <f t="shared" si="507"/>
        <v/>
      </c>
      <c r="AZ298" s="66" t="str">
        <f t="shared" si="507"/>
        <v/>
      </c>
      <c r="BA298" s="66" t="str">
        <f t="shared" si="507"/>
        <v/>
      </c>
      <c r="BB298" s="66" t="str">
        <f t="shared" si="507"/>
        <v/>
      </c>
      <c r="BC298" s="66" t="str">
        <f t="shared" si="507"/>
        <v/>
      </c>
      <c r="BD298" s="66" t="str">
        <f t="shared" si="507"/>
        <v/>
      </c>
      <c r="BE298" s="66" t="str">
        <f t="shared" si="507"/>
        <v/>
      </c>
      <c r="BF298" s="66" t="str">
        <f t="shared" si="507"/>
        <v/>
      </c>
      <c r="BG298" s="66" t="str">
        <f t="shared" si="507"/>
        <v/>
      </c>
      <c r="BH298" s="66" t="str">
        <f t="shared" si="507"/>
        <v/>
      </c>
      <c r="BI298" s="66" t="str">
        <f t="shared" si="507"/>
        <v/>
      </c>
      <c r="BJ298" s="66" t="str">
        <f t="shared" si="507"/>
        <v/>
      </c>
      <c r="BK298" s="66" t="str">
        <f t="shared" si="507"/>
        <v/>
      </c>
      <c r="BL298" s="66" t="str">
        <f t="shared" si="507"/>
        <v/>
      </c>
      <c r="BM298" s="66" t="str">
        <f t="shared" si="507"/>
        <v/>
      </c>
      <c r="BN298" s="66" t="str">
        <f t="shared" si="507"/>
        <v/>
      </c>
      <c r="BO298" s="66">
        <f t="shared" si="507"/>
        <v>8924421.8901028726</v>
      </c>
      <c r="BP298" s="66">
        <f t="shared" si="507"/>
        <v>8961499.3465747014</v>
      </c>
      <c r="BQ298" s="66">
        <f t="shared" si="507"/>
        <v>8998730.8452685755</v>
      </c>
      <c r="BR298" s="66">
        <f t="shared" si="507"/>
        <v>9036117.0261692312</v>
      </c>
      <c r="BS298" s="66">
        <f t="shared" ref="BS298:DB298" si="508">IF(BS$231&gt;=$E298,IF(BS189*$C$23&gt;MAX($C$22,(BT298*$C$34+BT299*$C$35)*EXP(-$C$12*$C$30)+(BT405*$C$34+BT406*$C$35)*EXP(-$C$14*$C$30)),BS$236,(BT298*$C$34+BT299*$C$35)*EXP(-$C$12*$C$30)+BS$234),"")</f>
        <v>9073658.5319202859</v>
      </c>
      <c r="BT298" s="66">
        <f t="shared" si="508"/>
        <v>9111356.0078352932</v>
      </c>
      <c r="BU298" s="66">
        <f t="shared" si="508"/>
        <v>9149210.1019088253</v>
      </c>
      <c r="BV298" s="66">
        <f t="shared" si="508"/>
        <v>9187221.4648276214</v>
      </c>
      <c r="BW298" s="66">
        <f t="shared" si="508"/>
        <v>9225390.7499817628</v>
      </c>
      <c r="BX298" s="66">
        <f t="shared" si="508"/>
        <v>9263718.6134759132</v>
      </c>
      <c r="BY298" s="66">
        <f t="shared" si="508"/>
        <v>9302205.7141405884</v>
      </c>
      <c r="BZ298" s="66">
        <f t="shared" si="508"/>
        <v>9340852.7135434896</v>
      </c>
      <c r="CA298" s="66">
        <f t="shared" si="508"/>
        <v>9379660.2760008685</v>
      </c>
      <c r="CB298" s="66">
        <f t="shared" si="508"/>
        <v>9418629.0685889516</v>
      </c>
      <c r="CC298" s="66">
        <f t="shared" si="508"/>
        <v>9457759.7611554004</v>
      </c>
      <c r="CD298" s="66">
        <f t="shared" si="508"/>
        <v>9497053.0263308343</v>
      </c>
      <c r="CE298" s="66">
        <f t="shared" si="508"/>
        <v>9536509.539540384</v>
      </c>
      <c r="CF298" s="66">
        <f t="shared" si="508"/>
        <v>9576129.9790153056</v>
      </c>
      <c r="CG298" s="66">
        <f t="shared" si="508"/>
        <v>9615915.0258046407</v>
      </c>
      <c r="CH298" s="66">
        <f t="shared" si="508"/>
        <v>9655865.3637869209</v>
      </c>
      <c r="CI298" s="66">
        <f t="shared" si="508"/>
        <v>9695981.6796819251</v>
      </c>
      <c r="CJ298" s="66">
        <f t="shared" si="508"/>
        <v>9736264.6630624775</v>
      </c>
      <c r="CK298" s="66">
        <f t="shared" si="508"/>
        <v>9776715.0063663106</v>
      </c>
      <c r="CL298" s="66">
        <f t="shared" si="508"/>
        <v>9817333.4049079604</v>
      </c>
      <c r="CM298" s="66">
        <f t="shared" si="508"/>
        <v>9858120.5568907224</v>
      </c>
      <c r="CN298" s="66">
        <f t="shared" si="508"/>
        <v>9899077.1634186488</v>
      </c>
      <c r="CO298" s="66">
        <f t="shared" si="508"/>
        <v>9940203.9285086058</v>
      </c>
      <c r="CP298" s="66">
        <f t="shared" si="508"/>
        <v>9981501.5591023713</v>
      </c>
      <c r="CQ298" s="66">
        <f t="shared" si="508"/>
        <v>10022970.765078787</v>
      </c>
      <c r="CR298" s="66">
        <f t="shared" si="508"/>
        <v>10064612.259265963</v>
      </c>
      <c r="CS298" s="66">
        <f t="shared" si="508"/>
        <v>10106426.757453527</v>
      </c>
      <c r="CT298" s="66">
        <f t="shared" si="508"/>
        <v>10148414.978404934</v>
      </c>
      <c r="CU298" s="66">
        <f t="shared" si="508"/>
        <v>10190577.643869814</v>
      </c>
      <c r="CV298" s="66">
        <f t="shared" si="508"/>
        <v>10232915.478596386</v>
      </c>
      <c r="CW298" s="66">
        <f t="shared" si="508"/>
        <v>10275429.210343909</v>
      </c>
      <c r="CX298" s="66">
        <f t="shared" si="508"/>
        <v>10318119.569895197</v>
      </c>
      <c r="CY298" s="66">
        <f t="shared" si="508"/>
        <v>10360987.29106918</v>
      </c>
      <c r="CZ298" s="66">
        <f t="shared" si="508"/>
        <v>10404033.110733513</v>
      </c>
      <c r="DA298" s="66">
        <f t="shared" si="508"/>
        <v>10447257.768817246</v>
      </c>
      <c r="DB298" s="66">
        <f t="shared" si="508"/>
        <v>10490662.008323546</v>
      </c>
      <c r="DC298" s="66">
        <f t="shared" si="452"/>
        <v>10534246.575342465</v>
      </c>
    </row>
    <row r="299" spans="2:107" ht="12" customHeight="1">
      <c r="B299" s="12"/>
      <c r="C299" s="12"/>
      <c r="D299" s="12"/>
      <c r="E299" s="65">
        <f t="shared" si="391"/>
        <v>61</v>
      </c>
      <c r="G299" s="66" t="str">
        <f t="shared" ref="G299:BR299" si="509">IF(G$231&gt;=$E299,IF(G190*$C$23&gt;MAX($C$22,(H299*$C$34+H300*$C$35)*EXP(-$C$12*$C$30)+(H406*$C$34+H407*$C$35)*EXP(-$C$14*$C$30)),G$236,(H299*$C$34+H300*$C$35)*EXP(-$C$12*$C$30)+G$234),"")</f>
        <v/>
      </c>
      <c r="H299" s="66" t="str">
        <f t="shared" si="509"/>
        <v/>
      </c>
      <c r="I299" s="66" t="str">
        <f t="shared" si="509"/>
        <v/>
      </c>
      <c r="J299" s="66" t="str">
        <f t="shared" si="509"/>
        <v/>
      </c>
      <c r="K299" s="66" t="str">
        <f t="shared" si="509"/>
        <v/>
      </c>
      <c r="L299" s="66" t="str">
        <f t="shared" si="509"/>
        <v/>
      </c>
      <c r="M299" s="66" t="str">
        <f t="shared" si="509"/>
        <v/>
      </c>
      <c r="N299" s="66" t="str">
        <f t="shared" si="509"/>
        <v/>
      </c>
      <c r="O299" s="66" t="str">
        <f t="shared" si="509"/>
        <v/>
      </c>
      <c r="P299" s="66" t="str">
        <f t="shared" si="509"/>
        <v/>
      </c>
      <c r="Q299" s="66" t="str">
        <f t="shared" si="509"/>
        <v/>
      </c>
      <c r="R299" s="66" t="str">
        <f t="shared" si="509"/>
        <v/>
      </c>
      <c r="S299" s="66" t="str">
        <f t="shared" si="509"/>
        <v/>
      </c>
      <c r="T299" s="66" t="str">
        <f t="shared" si="509"/>
        <v/>
      </c>
      <c r="U299" s="66" t="str">
        <f t="shared" si="509"/>
        <v/>
      </c>
      <c r="V299" s="66" t="str">
        <f t="shared" si="509"/>
        <v/>
      </c>
      <c r="W299" s="66" t="str">
        <f t="shared" si="509"/>
        <v/>
      </c>
      <c r="X299" s="66" t="str">
        <f t="shared" si="509"/>
        <v/>
      </c>
      <c r="Y299" s="66" t="str">
        <f t="shared" si="509"/>
        <v/>
      </c>
      <c r="Z299" s="66" t="str">
        <f t="shared" si="509"/>
        <v/>
      </c>
      <c r="AA299" s="66" t="str">
        <f t="shared" si="509"/>
        <v/>
      </c>
      <c r="AB299" s="66" t="str">
        <f t="shared" si="509"/>
        <v/>
      </c>
      <c r="AC299" s="66" t="str">
        <f t="shared" si="509"/>
        <v/>
      </c>
      <c r="AD299" s="66" t="str">
        <f t="shared" si="509"/>
        <v/>
      </c>
      <c r="AE299" s="66" t="str">
        <f t="shared" si="509"/>
        <v/>
      </c>
      <c r="AF299" s="66" t="str">
        <f t="shared" si="509"/>
        <v/>
      </c>
      <c r="AG299" s="66" t="str">
        <f t="shared" si="509"/>
        <v/>
      </c>
      <c r="AH299" s="66" t="str">
        <f t="shared" si="509"/>
        <v/>
      </c>
      <c r="AI299" s="66" t="str">
        <f t="shared" si="509"/>
        <v/>
      </c>
      <c r="AJ299" s="66" t="str">
        <f t="shared" si="509"/>
        <v/>
      </c>
      <c r="AK299" s="66" t="str">
        <f t="shared" si="509"/>
        <v/>
      </c>
      <c r="AL299" s="66" t="str">
        <f t="shared" si="509"/>
        <v/>
      </c>
      <c r="AM299" s="66" t="str">
        <f t="shared" si="509"/>
        <v/>
      </c>
      <c r="AN299" s="66" t="str">
        <f t="shared" si="509"/>
        <v/>
      </c>
      <c r="AO299" s="66" t="str">
        <f t="shared" si="509"/>
        <v/>
      </c>
      <c r="AP299" s="66" t="str">
        <f t="shared" si="509"/>
        <v/>
      </c>
      <c r="AQ299" s="66" t="str">
        <f t="shared" si="509"/>
        <v/>
      </c>
      <c r="AR299" s="66" t="str">
        <f t="shared" si="509"/>
        <v/>
      </c>
      <c r="AS299" s="66" t="str">
        <f t="shared" si="509"/>
        <v/>
      </c>
      <c r="AT299" s="66" t="str">
        <f t="shared" si="509"/>
        <v/>
      </c>
      <c r="AU299" s="66" t="str">
        <f t="shared" si="509"/>
        <v/>
      </c>
      <c r="AV299" s="66" t="str">
        <f t="shared" si="509"/>
        <v/>
      </c>
      <c r="AW299" s="66" t="str">
        <f t="shared" si="509"/>
        <v/>
      </c>
      <c r="AX299" s="66" t="str">
        <f t="shared" si="509"/>
        <v/>
      </c>
      <c r="AY299" s="66" t="str">
        <f t="shared" si="509"/>
        <v/>
      </c>
      <c r="AZ299" s="66" t="str">
        <f t="shared" si="509"/>
        <v/>
      </c>
      <c r="BA299" s="66" t="str">
        <f t="shared" si="509"/>
        <v/>
      </c>
      <c r="BB299" s="66" t="str">
        <f t="shared" si="509"/>
        <v/>
      </c>
      <c r="BC299" s="66" t="str">
        <f t="shared" si="509"/>
        <v/>
      </c>
      <c r="BD299" s="66" t="str">
        <f t="shared" si="509"/>
        <v/>
      </c>
      <c r="BE299" s="66" t="str">
        <f t="shared" si="509"/>
        <v/>
      </c>
      <c r="BF299" s="66" t="str">
        <f t="shared" si="509"/>
        <v/>
      </c>
      <c r="BG299" s="66" t="str">
        <f t="shared" si="509"/>
        <v/>
      </c>
      <c r="BH299" s="66" t="str">
        <f t="shared" si="509"/>
        <v/>
      </c>
      <c r="BI299" s="66" t="str">
        <f t="shared" si="509"/>
        <v/>
      </c>
      <c r="BJ299" s="66" t="str">
        <f t="shared" si="509"/>
        <v/>
      </c>
      <c r="BK299" s="66" t="str">
        <f t="shared" si="509"/>
        <v/>
      </c>
      <c r="BL299" s="66" t="str">
        <f t="shared" si="509"/>
        <v/>
      </c>
      <c r="BM299" s="66" t="str">
        <f t="shared" si="509"/>
        <v/>
      </c>
      <c r="BN299" s="66" t="str">
        <f t="shared" si="509"/>
        <v/>
      </c>
      <c r="BO299" s="66" t="str">
        <f t="shared" si="509"/>
        <v/>
      </c>
      <c r="BP299" s="66">
        <f t="shared" si="509"/>
        <v>8961499.3465747014</v>
      </c>
      <c r="BQ299" s="66">
        <f t="shared" si="509"/>
        <v>8998730.8452685755</v>
      </c>
      <c r="BR299" s="66">
        <f t="shared" si="509"/>
        <v>9036117.0261692312</v>
      </c>
      <c r="BS299" s="66">
        <f t="shared" ref="BS299:DB299" si="510">IF(BS$231&gt;=$E299,IF(BS190*$C$23&gt;MAX($C$22,(BT299*$C$34+BT300*$C$35)*EXP(-$C$12*$C$30)+(BT406*$C$34+BT407*$C$35)*EXP(-$C$14*$C$30)),BS$236,(BT299*$C$34+BT300*$C$35)*EXP(-$C$12*$C$30)+BS$234),"")</f>
        <v>9073658.5319202859</v>
      </c>
      <c r="BT299" s="66">
        <f t="shared" si="510"/>
        <v>9111356.0078352932</v>
      </c>
      <c r="BU299" s="66">
        <f t="shared" si="510"/>
        <v>9149210.1019088253</v>
      </c>
      <c r="BV299" s="66">
        <f t="shared" si="510"/>
        <v>9187221.4648276214</v>
      </c>
      <c r="BW299" s="66">
        <f t="shared" si="510"/>
        <v>9225390.7499817628</v>
      </c>
      <c r="BX299" s="66">
        <f t="shared" si="510"/>
        <v>9263718.6134759132</v>
      </c>
      <c r="BY299" s="66">
        <f t="shared" si="510"/>
        <v>9302205.7141405884</v>
      </c>
      <c r="BZ299" s="66">
        <f t="shared" si="510"/>
        <v>9340852.7135434896</v>
      </c>
      <c r="CA299" s="66">
        <f t="shared" si="510"/>
        <v>9379660.2760008685</v>
      </c>
      <c r="CB299" s="66">
        <f t="shared" si="510"/>
        <v>9418629.0685889516</v>
      </c>
      <c r="CC299" s="66">
        <f t="shared" si="510"/>
        <v>9457759.7611554004</v>
      </c>
      <c r="CD299" s="66">
        <f t="shared" si="510"/>
        <v>9497053.0263308343</v>
      </c>
      <c r="CE299" s="66">
        <f t="shared" si="510"/>
        <v>9536509.539540384</v>
      </c>
      <c r="CF299" s="66">
        <f t="shared" si="510"/>
        <v>9576129.9790153056</v>
      </c>
      <c r="CG299" s="66">
        <f t="shared" si="510"/>
        <v>9615915.0258046407</v>
      </c>
      <c r="CH299" s="66">
        <f t="shared" si="510"/>
        <v>9655865.3637869209</v>
      </c>
      <c r="CI299" s="66">
        <f t="shared" si="510"/>
        <v>9695981.6796819251</v>
      </c>
      <c r="CJ299" s="66">
        <f t="shared" si="510"/>
        <v>9736264.6630624775</v>
      </c>
      <c r="CK299" s="66">
        <f t="shared" si="510"/>
        <v>9776715.0063663106</v>
      </c>
      <c r="CL299" s="66">
        <f t="shared" si="510"/>
        <v>9817333.4049079604</v>
      </c>
      <c r="CM299" s="66">
        <f t="shared" si="510"/>
        <v>9858120.5568907224</v>
      </c>
      <c r="CN299" s="66">
        <f t="shared" si="510"/>
        <v>9899077.1634186488</v>
      </c>
      <c r="CO299" s="66">
        <f t="shared" si="510"/>
        <v>9940203.9285086058</v>
      </c>
      <c r="CP299" s="66">
        <f t="shared" si="510"/>
        <v>9981501.5591023713</v>
      </c>
      <c r="CQ299" s="66">
        <f t="shared" si="510"/>
        <v>10022970.765078787</v>
      </c>
      <c r="CR299" s="66">
        <f t="shared" si="510"/>
        <v>10064612.259265963</v>
      </c>
      <c r="CS299" s="66">
        <f t="shared" si="510"/>
        <v>10106426.757453527</v>
      </c>
      <c r="CT299" s="66">
        <f t="shared" si="510"/>
        <v>10148414.978404934</v>
      </c>
      <c r="CU299" s="66">
        <f t="shared" si="510"/>
        <v>10190577.643869814</v>
      </c>
      <c r="CV299" s="66">
        <f t="shared" si="510"/>
        <v>10232915.478596386</v>
      </c>
      <c r="CW299" s="66">
        <f t="shared" si="510"/>
        <v>10275429.210343909</v>
      </c>
      <c r="CX299" s="66">
        <f t="shared" si="510"/>
        <v>10318119.569895197</v>
      </c>
      <c r="CY299" s="66">
        <f t="shared" si="510"/>
        <v>10360987.29106918</v>
      </c>
      <c r="CZ299" s="66">
        <f t="shared" si="510"/>
        <v>10404033.110733513</v>
      </c>
      <c r="DA299" s="66">
        <f t="shared" si="510"/>
        <v>10447257.768817246</v>
      </c>
      <c r="DB299" s="66">
        <f t="shared" si="510"/>
        <v>10490662.008323546</v>
      </c>
      <c r="DC299" s="66">
        <f t="shared" si="452"/>
        <v>10534246.575342465</v>
      </c>
    </row>
    <row r="300" spans="2:107" ht="12" customHeight="1">
      <c r="B300" s="12"/>
      <c r="C300" s="12"/>
      <c r="D300" s="12"/>
      <c r="E300" s="65">
        <f t="shared" si="391"/>
        <v>62</v>
      </c>
      <c r="G300" s="66" t="str">
        <f t="shared" ref="G300:BR300" si="511">IF(G$231&gt;=$E300,IF(G191*$C$23&gt;MAX($C$22,(H300*$C$34+H301*$C$35)*EXP(-$C$12*$C$30)+(H407*$C$34+H408*$C$35)*EXP(-$C$14*$C$30)),G$236,(H300*$C$34+H301*$C$35)*EXP(-$C$12*$C$30)+G$234),"")</f>
        <v/>
      </c>
      <c r="H300" s="66" t="str">
        <f t="shared" si="511"/>
        <v/>
      </c>
      <c r="I300" s="66" t="str">
        <f t="shared" si="511"/>
        <v/>
      </c>
      <c r="J300" s="66" t="str">
        <f t="shared" si="511"/>
        <v/>
      </c>
      <c r="K300" s="66" t="str">
        <f t="shared" si="511"/>
        <v/>
      </c>
      <c r="L300" s="66" t="str">
        <f t="shared" si="511"/>
        <v/>
      </c>
      <c r="M300" s="66" t="str">
        <f t="shared" si="511"/>
        <v/>
      </c>
      <c r="N300" s="66" t="str">
        <f t="shared" si="511"/>
        <v/>
      </c>
      <c r="O300" s="66" t="str">
        <f t="shared" si="511"/>
        <v/>
      </c>
      <c r="P300" s="66" t="str">
        <f t="shared" si="511"/>
        <v/>
      </c>
      <c r="Q300" s="66" t="str">
        <f t="shared" si="511"/>
        <v/>
      </c>
      <c r="R300" s="66" t="str">
        <f t="shared" si="511"/>
        <v/>
      </c>
      <c r="S300" s="66" t="str">
        <f t="shared" si="511"/>
        <v/>
      </c>
      <c r="T300" s="66" t="str">
        <f t="shared" si="511"/>
        <v/>
      </c>
      <c r="U300" s="66" t="str">
        <f t="shared" si="511"/>
        <v/>
      </c>
      <c r="V300" s="66" t="str">
        <f t="shared" si="511"/>
        <v/>
      </c>
      <c r="W300" s="66" t="str">
        <f t="shared" si="511"/>
        <v/>
      </c>
      <c r="X300" s="66" t="str">
        <f t="shared" si="511"/>
        <v/>
      </c>
      <c r="Y300" s="66" t="str">
        <f t="shared" si="511"/>
        <v/>
      </c>
      <c r="Z300" s="66" t="str">
        <f t="shared" si="511"/>
        <v/>
      </c>
      <c r="AA300" s="66" t="str">
        <f t="shared" si="511"/>
        <v/>
      </c>
      <c r="AB300" s="66" t="str">
        <f t="shared" si="511"/>
        <v/>
      </c>
      <c r="AC300" s="66" t="str">
        <f t="shared" si="511"/>
        <v/>
      </c>
      <c r="AD300" s="66" t="str">
        <f t="shared" si="511"/>
        <v/>
      </c>
      <c r="AE300" s="66" t="str">
        <f t="shared" si="511"/>
        <v/>
      </c>
      <c r="AF300" s="66" t="str">
        <f t="shared" si="511"/>
        <v/>
      </c>
      <c r="AG300" s="66" t="str">
        <f t="shared" si="511"/>
        <v/>
      </c>
      <c r="AH300" s="66" t="str">
        <f t="shared" si="511"/>
        <v/>
      </c>
      <c r="AI300" s="66" t="str">
        <f t="shared" si="511"/>
        <v/>
      </c>
      <c r="AJ300" s="66" t="str">
        <f t="shared" si="511"/>
        <v/>
      </c>
      <c r="AK300" s="66" t="str">
        <f t="shared" si="511"/>
        <v/>
      </c>
      <c r="AL300" s="66" t="str">
        <f t="shared" si="511"/>
        <v/>
      </c>
      <c r="AM300" s="66" t="str">
        <f t="shared" si="511"/>
        <v/>
      </c>
      <c r="AN300" s="66" t="str">
        <f t="shared" si="511"/>
        <v/>
      </c>
      <c r="AO300" s="66" t="str">
        <f t="shared" si="511"/>
        <v/>
      </c>
      <c r="AP300" s="66" t="str">
        <f t="shared" si="511"/>
        <v/>
      </c>
      <c r="AQ300" s="66" t="str">
        <f t="shared" si="511"/>
        <v/>
      </c>
      <c r="AR300" s="66" t="str">
        <f t="shared" si="511"/>
        <v/>
      </c>
      <c r="AS300" s="66" t="str">
        <f t="shared" si="511"/>
        <v/>
      </c>
      <c r="AT300" s="66" t="str">
        <f t="shared" si="511"/>
        <v/>
      </c>
      <c r="AU300" s="66" t="str">
        <f t="shared" si="511"/>
        <v/>
      </c>
      <c r="AV300" s="66" t="str">
        <f t="shared" si="511"/>
        <v/>
      </c>
      <c r="AW300" s="66" t="str">
        <f t="shared" si="511"/>
        <v/>
      </c>
      <c r="AX300" s="66" t="str">
        <f t="shared" si="511"/>
        <v/>
      </c>
      <c r="AY300" s="66" t="str">
        <f t="shared" si="511"/>
        <v/>
      </c>
      <c r="AZ300" s="66" t="str">
        <f t="shared" si="511"/>
        <v/>
      </c>
      <c r="BA300" s="66" t="str">
        <f t="shared" si="511"/>
        <v/>
      </c>
      <c r="BB300" s="66" t="str">
        <f t="shared" si="511"/>
        <v/>
      </c>
      <c r="BC300" s="66" t="str">
        <f t="shared" si="511"/>
        <v/>
      </c>
      <c r="BD300" s="66" t="str">
        <f t="shared" si="511"/>
        <v/>
      </c>
      <c r="BE300" s="66" t="str">
        <f t="shared" si="511"/>
        <v/>
      </c>
      <c r="BF300" s="66" t="str">
        <f t="shared" si="511"/>
        <v/>
      </c>
      <c r="BG300" s="66" t="str">
        <f t="shared" si="511"/>
        <v/>
      </c>
      <c r="BH300" s="66" t="str">
        <f t="shared" si="511"/>
        <v/>
      </c>
      <c r="BI300" s="66" t="str">
        <f t="shared" si="511"/>
        <v/>
      </c>
      <c r="BJ300" s="66" t="str">
        <f t="shared" si="511"/>
        <v/>
      </c>
      <c r="BK300" s="66" t="str">
        <f t="shared" si="511"/>
        <v/>
      </c>
      <c r="BL300" s="66" t="str">
        <f t="shared" si="511"/>
        <v/>
      </c>
      <c r="BM300" s="66" t="str">
        <f t="shared" si="511"/>
        <v/>
      </c>
      <c r="BN300" s="66" t="str">
        <f t="shared" si="511"/>
        <v/>
      </c>
      <c r="BO300" s="66" t="str">
        <f t="shared" si="511"/>
        <v/>
      </c>
      <c r="BP300" s="66" t="str">
        <f t="shared" si="511"/>
        <v/>
      </c>
      <c r="BQ300" s="66">
        <f t="shared" si="511"/>
        <v>8998730.8452685755</v>
      </c>
      <c r="BR300" s="66">
        <f t="shared" si="511"/>
        <v>9036117.0261692312</v>
      </c>
      <c r="BS300" s="66">
        <f t="shared" ref="BS300:DB300" si="512">IF(BS$231&gt;=$E300,IF(BS191*$C$23&gt;MAX($C$22,(BT300*$C$34+BT301*$C$35)*EXP(-$C$12*$C$30)+(BT407*$C$34+BT408*$C$35)*EXP(-$C$14*$C$30)),BS$236,(BT300*$C$34+BT301*$C$35)*EXP(-$C$12*$C$30)+BS$234),"")</f>
        <v>9073658.5319202859</v>
      </c>
      <c r="BT300" s="66">
        <f t="shared" si="512"/>
        <v>9111356.0078352932</v>
      </c>
      <c r="BU300" s="66">
        <f t="shared" si="512"/>
        <v>9149210.1019088253</v>
      </c>
      <c r="BV300" s="66">
        <f t="shared" si="512"/>
        <v>9187221.4648276214</v>
      </c>
      <c r="BW300" s="66">
        <f t="shared" si="512"/>
        <v>9225390.7499817628</v>
      </c>
      <c r="BX300" s="66">
        <f t="shared" si="512"/>
        <v>9263718.6134759132</v>
      </c>
      <c r="BY300" s="66">
        <f t="shared" si="512"/>
        <v>9302205.7141405884</v>
      </c>
      <c r="BZ300" s="66">
        <f t="shared" si="512"/>
        <v>9340852.7135434896</v>
      </c>
      <c r="CA300" s="66">
        <f t="shared" si="512"/>
        <v>9379660.2760008685</v>
      </c>
      <c r="CB300" s="66">
        <f t="shared" si="512"/>
        <v>9418629.0685889516</v>
      </c>
      <c r="CC300" s="66">
        <f t="shared" si="512"/>
        <v>9457759.7611554004</v>
      </c>
      <c r="CD300" s="66">
        <f t="shared" si="512"/>
        <v>9497053.0263308343</v>
      </c>
      <c r="CE300" s="66">
        <f t="shared" si="512"/>
        <v>9536509.539540384</v>
      </c>
      <c r="CF300" s="66">
        <f t="shared" si="512"/>
        <v>9576129.9790153056</v>
      </c>
      <c r="CG300" s="66">
        <f t="shared" si="512"/>
        <v>9615915.0258046407</v>
      </c>
      <c r="CH300" s="66">
        <f t="shared" si="512"/>
        <v>9655865.3637869209</v>
      </c>
      <c r="CI300" s="66">
        <f t="shared" si="512"/>
        <v>9695981.6796819251</v>
      </c>
      <c r="CJ300" s="66">
        <f t="shared" si="512"/>
        <v>9736264.6630624775</v>
      </c>
      <c r="CK300" s="66">
        <f t="shared" si="512"/>
        <v>9776715.0063663106</v>
      </c>
      <c r="CL300" s="66">
        <f t="shared" si="512"/>
        <v>9817333.4049079604</v>
      </c>
      <c r="CM300" s="66">
        <f t="shared" si="512"/>
        <v>9858120.5568907224</v>
      </c>
      <c r="CN300" s="66">
        <f t="shared" si="512"/>
        <v>9899077.1634186488</v>
      </c>
      <c r="CO300" s="66">
        <f t="shared" si="512"/>
        <v>9940203.9285086058</v>
      </c>
      <c r="CP300" s="66">
        <f t="shared" si="512"/>
        <v>9981501.5591023713</v>
      </c>
      <c r="CQ300" s="66">
        <f t="shared" si="512"/>
        <v>10022970.765078787</v>
      </c>
      <c r="CR300" s="66">
        <f t="shared" si="512"/>
        <v>10064612.259265963</v>
      </c>
      <c r="CS300" s="66">
        <f t="shared" si="512"/>
        <v>10106426.757453527</v>
      </c>
      <c r="CT300" s="66">
        <f t="shared" si="512"/>
        <v>10148414.978404934</v>
      </c>
      <c r="CU300" s="66">
        <f t="shared" si="512"/>
        <v>10190577.643869814</v>
      </c>
      <c r="CV300" s="66">
        <f t="shared" si="512"/>
        <v>10232915.478596386</v>
      </c>
      <c r="CW300" s="66">
        <f t="shared" si="512"/>
        <v>10275429.210343909</v>
      </c>
      <c r="CX300" s="66">
        <f t="shared" si="512"/>
        <v>10318119.569895197</v>
      </c>
      <c r="CY300" s="66">
        <f t="shared" si="512"/>
        <v>10360987.29106918</v>
      </c>
      <c r="CZ300" s="66">
        <f t="shared" si="512"/>
        <v>10404033.110733513</v>
      </c>
      <c r="DA300" s="66">
        <f t="shared" si="512"/>
        <v>10447257.768817246</v>
      </c>
      <c r="DB300" s="66">
        <f t="shared" si="512"/>
        <v>10490662.008323546</v>
      </c>
      <c r="DC300" s="66">
        <f t="shared" si="452"/>
        <v>10534246.575342465</v>
      </c>
    </row>
    <row r="301" spans="2:107" ht="12" customHeight="1">
      <c r="B301" s="12"/>
      <c r="C301" s="12"/>
      <c r="D301" s="12"/>
      <c r="E301" s="65">
        <f t="shared" si="391"/>
        <v>63</v>
      </c>
      <c r="G301" s="66" t="str">
        <f t="shared" ref="G301:BR301" si="513">IF(G$231&gt;=$E301,IF(G192*$C$23&gt;MAX($C$22,(H301*$C$34+H302*$C$35)*EXP(-$C$12*$C$30)+(H408*$C$34+H409*$C$35)*EXP(-$C$14*$C$30)),G$236,(H301*$C$34+H302*$C$35)*EXP(-$C$12*$C$30)+G$234),"")</f>
        <v/>
      </c>
      <c r="H301" s="66" t="str">
        <f t="shared" si="513"/>
        <v/>
      </c>
      <c r="I301" s="66" t="str">
        <f t="shared" si="513"/>
        <v/>
      </c>
      <c r="J301" s="66" t="str">
        <f t="shared" si="513"/>
        <v/>
      </c>
      <c r="K301" s="66" t="str">
        <f t="shared" si="513"/>
        <v/>
      </c>
      <c r="L301" s="66" t="str">
        <f t="shared" si="513"/>
        <v/>
      </c>
      <c r="M301" s="66" t="str">
        <f t="shared" si="513"/>
        <v/>
      </c>
      <c r="N301" s="66" t="str">
        <f t="shared" si="513"/>
        <v/>
      </c>
      <c r="O301" s="66" t="str">
        <f t="shared" si="513"/>
        <v/>
      </c>
      <c r="P301" s="66" t="str">
        <f t="shared" si="513"/>
        <v/>
      </c>
      <c r="Q301" s="66" t="str">
        <f t="shared" si="513"/>
        <v/>
      </c>
      <c r="R301" s="66" t="str">
        <f t="shared" si="513"/>
        <v/>
      </c>
      <c r="S301" s="66" t="str">
        <f t="shared" si="513"/>
        <v/>
      </c>
      <c r="T301" s="66" t="str">
        <f t="shared" si="513"/>
        <v/>
      </c>
      <c r="U301" s="66" t="str">
        <f t="shared" si="513"/>
        <v/>
      </c>
      <c r="V301" s="66" t="str">
        <f t="shared" si="513"/>
        <v/>
      </c>
      <c r="W301" s="66" t="str">
        <f t="shared" si="513"/>
        <v/>
      </c>
      <c r="X301" s="66" t="str">
        <f t="shared" si="513"/>
        <v/>
      </c>
      <c r="Y301" s="66" t="str">
        <f t="shared" si="513"/>
        <v/>
      </c>
      <c r="Z301" s="66" t="str">
        <f t="shared" si="513"/>
        <v/>
      </c>
      <c r="AA301" s="66" t="str">
        <f t="shared" si="513"/>
        <v/>
      </c>
      <c r="AB301" s="66" t="str">
        <f t="shared" si="513"/>
        <v/>
      </c>
      <c r="AC301" s="66" t="str">
        <f t="shared" si="513"/>
        <v/>
      </c>
      <c r="AD301" s="66" t="str">
        <f t="shared" si="513"/>
        <v/>
      </c>
      <c r="AE301" s="66" t="str">
        <f t="shared" si="513"/>
        <v/>
      </c>
      <c r="AF301" s="66" t="str">
        <f t="shared" si="513"/>
        <v/>
      </c>
      <c r="AG301" s="66" t="str">
        <f t="shared" si="513"/>
        <v/>
      </c>
      <c r="AH301" s="66" t="str">
        <f t="shared" si="513"/>
        <v/>
      </c>
      <c r="AI301" s="66" t="str">
        <f t="shared" si="513"/>
        <v/>
      </c>
      <c r="AJ301" s="66" t="str">
        <f t="shared" si="513"/>
        <v/>
      </c>
      <c r="AK301" s="66" t="str">
        <f t="shared" si="513"/>
        <v/>
      </c>
      <c r="AL301" s="66" t="str">
        <f t="shared" si="513"/>
        <v/>
      </c>
      <c r="AM301" s="66" t="str">
        <f t="shared" si="513"/>
        <v/>
      </c>
      <c r="AN301" s="66" t="str">
        <f t="shared" si="513"/>
        <v/>
      </c>
      <c r="AO301" s="66" t="str">
        <f t="shared" si="513"/>
        <v/>
      </c>
      <c r="AP301" s="66" t="str">
        <f t="shared" si="513"/>
        <v/>
      </c>
      <c r="AQ301" s="66" t="str">
        <f t="shared" si="513"/>
        <v/>
      </c>
      <c r="AR301" s="66" t="str">
        <f t="shared" si="513"/>
        <v/>
      </c>
      <c r="AS301" s="66" t="str">
        <f t="shared" si="513"/>
        <v/>
      </c>
      <c r="AT301" s="66" t="str">
        <f t="shared" si="513"/>
        <v/>
      </c>
      <c r="AU301" s="66" t="str">
        <f t="shared" si="513"/>
        <v/>
      </c>
      <c r="AV301" s="66" t="str">
        <f t="shared" si="513"/>
        <v/>
      </c>
      <c r="AW301" s="66" t="str">
        <f t="shared" si="513"/>
        <v/>
      </c>
      <c r="AX301" s="66" t="str">
        <f t="shared" si="513"/>
        <v/>
      </c>
      <c r="AY301" s="66" t="str">
        <f t="shared" si="513"/>
        <v/>
      </c>
      <c r="AZ301" s="66" t="str">
        <f t="shared" si="513"/>
        <v/>
      </c>
      <c r="BA301" s="66" t="str">
        <f t="shared" si="513"/>
        <v/>
      </c>
      <c r="BB301" s="66" t="str">
        <f t="shared" si="513"/>
        <v/>
      </c>
      <c r="BC301" s="66" t="str">
        <f t="shared" si="513"/>
        <v/>
      </c>
      <c r="BD301" s="66" t="str">
        <f t="shared" si="513"/>
        <v/>
      </c>
      <c r="BE301" s="66" t="str">
        <f t="shared" si="513"/>
        <v/>
      </c>
      <c r="BF301" s="66" t="str">
        <f t="shared" si="513"/>
        <v/>
      </c>
      <c r="BG301" s="66" t="str">
        <f t="shared" si="513"/>
        <v/>
      </c>
      <c r="BH301" s="66" t="str">
        <f t="shared" si="513"/>
        <v/>
      </c>
      <c r="BI301" s="66" t="str">
        <f t="shared" si="513"/>
        <v/>
      </c>
      <c r="BJ301" s="66" t="str">
        <f t="shared" si="513"/>
        <v/>
      </c>
      <c r="BK301" s="66" t="str">
        <f t="shared" si="513"/>
        <v/>
      </c>
      <c r="BL301" s="66" t="str">
        <f t="shared" si="513"/>
        <v/>
      </c>
      <c r="BM301" s="66" t="str">
        <f t="shared" si="513"/>
        <v/>
      </c>
      <c r="BN301" s="66" t="str">
        <f t="shared" si="513"/>
        <v/>
      </c>
      <c r="BO301" s="66" t="str">
        <f t="shared" si="513"/>
        <v/>
      </c>
      <c r="BP301" s="66" t="str">
        <f t="shared" si="513"/>
        <v/>
      </c>
      <c r="BQ301" s="66" t="str">
        <f t="shared" si="513"/>
        <v/>
      </c>
      <c r="BR301" s="66">
        <f t="shared" si="513"/>
        <v>9036117.0261692312</v>
      </c>
      <c r="BS301" s="66">
        <f t="shared" ref="BS301:DB301" si="514">IF(BS$231&gt;=$E301,IF(BS192*$C$23&gt;MAX($C$22,(BT301*$C$34+BT302*$C$35)*EXP(-$C$12*$C$30)+(BT408*$C$34+BT409*$C$35)*EXP(-$C$14*$C$30)),BS$236,(BT301*$C$34+BT302*$C$35)*EXP(-$C$12*$C$30)+BS$234),"")</f>
        <v>9073658.5319202859</v>
      </c>
      <c r="BT301" s="66">
        <f t="shared" si="514"/>
        <v>9111356.0078352932</v>
      </c>
      <c r="BU301" s="66">
        <f t="shared" si="514"/>
        <v>9149210.1019088253</v>
      </c>
      <c r="BV301" s="66">
        <f t="shared" si="514"/>
        <v>9187221.4648276214</v>
      </c>
      <c r="BW301" s="66">
        <f t="shared" si="514"/>
        <v>9225390.7499817628</v>
      </c>
      <c r="BX301" s="66">
        <f t="shared" si="514"/>
        <v>9263718.6134759132</v>
      </c>
      <c r="BY301" s="66">
        <f t="shared" si="514"/>
        <v>9302205.7141405884</v>
      </c>
      <c r="BZ301" s="66">
        <f t="shared" si="514"/>
        <v>9340852.7135434896</v>
      </c>
      <c r="CA301" s="66">
        <f t="shared" si="514"/>
        <v>9379660.2760008685</v>
      </c>
      <c r="CB301" s="66">
        <f t="shared" si="514"/>
        <v>9418629.0685889516</v>
      </c>
      <c r="CC301" s="66">
        <f t="shared" si="514"/>
        <v>9457759.7611554004</v>
      </c>
      <c r="CD301" s="66">
        <f t="shared" si="514"/>
        <v>9497053.0263308343</v>
      </c>
      <c r="CE301" s="66">
        <f t="shared" si="514"/>
        <v>9536509.539540384</v>
      </c>
      <c r="CF301" s="66">
        <f t="shared" si="514"/>
        <v>9576129.9790153056</v>
      </c>
      <c r="CG301" s="66">
        <f t="shared" si="514"/>
        <v>9615915.0258046407</v>
      </c>
      <c r="CH301" s="66">
        <f t="shared" si="514"/>
        <v>9655865.3637869209</v>
      </c>
      <c r="CI301" s="66">
        <f t="shared" si="514"/>
        <v>9695981.6796819251</v>
      </c>
      <c r="CJ301" s="66">
        <f t="shared" si="514"/>
        <v>9736264.6630624775</v>
      </c>
      <c r="CK301" s="66">
        <f t="shared" si="514"/>
        <v>9776715.0063663106</v>
      </c>
      <c r="CL301" s="66">
        <f t="shared" si="514"/>
        <v>9817333.4049079604</v>
      </c>
      <c r="CM301" s="66">
        <f t="shared" si="514"/>
        <v>9858120.5568907224</v>
      </c>
      <c r="CN301" s="66">
        <f t="shared" si="514"/>
        <v>9899077.1634186488</v>
      </c>
      <c r="CO301" s="66">
        <f t="shared" si="514"/>
        <v>9940203.9285086058</v>
      </c>
      <c r="CP301" s="66">
        <f t="shared" si="514"/>
        <v>9981501.5591023713</v>
      </c>
      <c r="CQ301" s="66">
        <f t="shared" si="514"/>
        <v>10022970.765078787</v>
      </c>
      <c r="CR301" s="66">
        <f t="shared" si="514"/>
        <v>10064612.259265963</v>
      </c>
      <c r="CS301" s="66">
        <f t="shared" si="514"/>
        <v>10106426.757453527</v>
      </c>
      <c r="CT301" s="66">
        <f t="shared" si="514"/>
        <v>10148414.978404934</v>
      </c>
      <c r="CU301" s="66">
        <f t="shared" si="514"/>
        <v>10190577.643869814</v>
      </c>
      <c r="CV301" s="66">
        <f t="shared" si="514"/>
        <v>10232915.478596386</v>
      </c>
      <c r="CW301" s="66">
        <f t="shared" si="514"/>
        <v>10275429.210343909</v>
      </c>
      <c r="CX301" s="66">
        <f t="shared" si="514"/>
        <v>10318119.569895197</v>
      </c>
      <c r="CY301" s="66">
        <f t="shared" si="514"/>
        <v>10360987.29106918</v>
      </c>
      <c r="CZ301" s="66">
        <f t="shared" si="514"/>
        <v>10404033.110733513</v>
      </c>
      <c r="DA301" s="66">
        <f t="shared" si="514"/>
        <v>10447257.768817246</v>
      </c>
      <c r="DB301" s="66">
        <f t="shared" si="514"/>
        <v>10490662.008323546</v>
      </c>
      <c r="DC301" s="66">
        <f t="shared" si="452"/>
        <v>10534246.575342465</v>
      </c>
    </row>
    <row r="302" spans="2:107" ht="12" customHeight="1">
      <c r="B302" s="12"/>
      <c r="C302" s="12"/>
      <c r="D302" s="12"/>
      <c r="E302" s="65">
        <f t="shared" si="391"/>
        <v>64</v>
      </c>
      <c r="G302" s="66" t="str">
        <f t="shared" ref="G302:BR302" si="515">IF(G$231&gt;=$E302,IF(G193*$C$23&gt;MAX($C$22,(H302*$C$34+H303*$C$35)*EXP(-$C$12*$C$30)+(H409*$C$34+H410*$C$35)*EXP(-$C$14*$C$30)),G$236,(H302*$C$34+H303*$C$35)*EXP(-$C$12*$C$30)+G$234),"")</f>
        <v/>
      </c>
      <c r="H302" s="66" t="str">
        <f t="shared" si="515"/>
        <v/>
      </c>
      <c r="I302" s="66" t="str">
        <f t="shared" si="515"/>
        <v/>
      </c>
      <c r="J302" s="66" t="str">
        <f t="shared" si="515"/>
        <v/>
      </c>
      <c r="K302" s="66" t="str">
        <f t="shared" si="515"/>
        <v/>
      </c>
      <c r="L302" s="66" t="str">
        <f t="shared" si="515"/>
        <v/>
      </c>
      <c r="M302" s="66" t="str">
        <f t="shared" si="515"/>
        <v/>
      </c>
      <c r="N302" s="66" t="str">
        <f t="shared" si="515"/>
        <v/>
      </c>
      <c r="O302" s="66" t="str">
        <f t="shared" si="515"/>
        <v/>
      </c>
      <c r="P302" s="66" t="str">
        <f t="shared" si="515"/>
        <v/>
      </c>
      <c r="Q302" s="66" t="str">
        <f t="shared" si="515"/>
        <v/>
      </c>
      <c r="R302" s="66" t="str">
        <f t="shared" si="515"/>
        <v/>
      </c>
      <c r="S302" s="66" t="str">
        <f t="shared" si="515"/>
        <v/>
      </c>
      <c r="T302" s="66" t="str">
        <f t="shared" si="515"/>
        <v/>
      </c>
      <c r="U302" s="66" t="str">
        <f t="shared" si="515"/>
        <v/>
      </c>
      <c r="V302" s="66" t="str">
        <f t="shared" si="515"/>
        <v/>
      </c>
      <c r="W302" s="66" t="str">
        <f t="shared" si="515"/>
        <v/>
      </c>
      <c r="X302" s="66" t="str">
        <f t="shared" si="515"/>
        <v/>
      </c>
      <c r="Y302" s="66" t="str">
        <f t="shared" si="515"/>
        <v/>
      </c>
      <c r="Z302" s="66" t="str">
        <f t="shared" si="515"/>
        <v/>
      </c>
      <c r="AA302" s="66" t="str">
        <f t="shared" si="515"/>
        <v/>
      </c>
      <c r="AB302" s="66" t="str">
        <f t="shared" si="515"/>
        <v/>
      </c>
      <c r="AC302" s="66" t="str">
        <f t="shared" si="515"/>
        <v/>
      </c>
      <c r="AD302" s="66" t="str">
        <f t="shared" si="515"/>
        <v/>
      </c>
      <c r="AE302" s="66" t="str">
        <f t="shared" si="515"/>
        <v/>
      </c>
      <c r="AF302" s="66" t="str">
        <f t="shared" si="515"/>
        <v/>
      </c>
      <c r="AG302" s="66" t="str">
        <f t="shared" si="515"/>
        <v/>
      </c>
      <c r="AH302" s="66" t="str">
        <f t="shared" si="515"/>
        <v/>
      </c>
      <c r="AI302" s="66" t="str">
        <f t="shared" si="515"/>
        <v/>
      </c>
      <c r="AJ302" s="66" t="str">
        <f t="shared" si="515"/>
        <v/>
      </c>
      <c r="AK302" s="66" t="str">
        <f t="shared" si="515"/>
        <v/>
      </c>
      <c r="AL302" s="66" t="str">
        <f t="shared" si="515"/>
        <v/>
      </c>
      <c r="AM302" s="66" t="str">
        <f t="shared" si="515"/>
        <v/>
      </c>
      <c r="AN302" s="66" t="str">
        <f t="shared" si="515"/>
        <v/>
      </c>
      <c r="AO302" s="66" t="str">
        <f t="shared" si="515"/>
        <v/>
      </c>
      <c r="AP302" s="66" t="str">
        <f t="shared" si="515"/>
        <v/>
      </c>
      <c r="AQ302" s="66" t="str">
        <f t="shared" si="515"/>
        <v/>
      </c>
      <c r="AR302" s="66" t="str">
        <f t="shared" si="515"/>
        <v/>
      </c>
      <c r="AS302" s="66" t="str">
        <f t="shared" si="515"/>
        <v/>
      </c>
      <c r="AT302" s="66" t="str">
        <f t="shared" si="515"/>
        <v/>
      </c>
      <c r="AU302" s="66" t="str">
        <f t="shared" si="515"/>
        <v/>
      </c>
      <c r="AV302" s="66" t="str">
        <f t="shared" si="515"/>
        <v/>
      </c>
      <c r="AW302" s="66" t="str">
        <f t="shared" si="515"/>
        <v/>
      </c>
      <c r="AX302" s="66" t="str">
        <f t="shared" si="515"/>
        <v/>
      </c>
      <c r="AY302" s="66" t="str">
        <f t="shared" si="515"/>
        <v/>
      </c>
      <c r="AZ302" s="66" t="str">
        <f t="shared" si="515"/>
        <v/>
      </c>
      <c r="BA302" s="66" t="str">
        <f t="shared" si="515"/>
        <v/>
      </c>
      <c r="BB302" s="66" t="str">
        <f t="shared" si="515"/>
        <v/>
      </c>
      <c r="BC302" s="66" t="str">
        <f t="shared" si="515"/>
        <v/>
      </c>
      <c r="BD302" s="66" t="str">
        <f t="shared" si="515"/>
        <v/>
      </c>
      <c r="BE302" s="66" t="str">
        <f t="shared" si="515"/>
        <v/>
      </c>
      <c r="BF302" s="66" t="str">
        <f t="shared" si="515"/>
        <v/>
      </c>
      <c r="BG302" s="66" t="str">
        <f t="shared" si="515"/>
        <v/>
      </c>
      <c r="BH302" s="66" t="str">
        <f t="shared" si="515"/>
        <v/>
      </c>
      <c r="BI302" s="66" t="str">
        <f t="shared" si="515"/>
        <v/>
      </c>
      <c r="BJ302" s="66" t="str">
        <f t="shared" si="515"/>
        <v/>
      </c>
      <c r="BK302" s="66" t="str">
        <f t="shared" si="515"/>
        <v/>
      </c>
      <c r="BL302" s="66" t="str">
        <f t="shared" si="515"/>
        <v/>
      </c>
      <c r="BM302" s="66" t="str">
        <f t="shared" si="515"/>
        <v/>
      </c>
      <c r="BN302" s="66" t="str">
        <f t="shared" si="515"/>
        <v/>
      </c>
      <c r="BO302" s="66" t="str">
        <f t="shared" si="515"/>
        <v/>
      </c>
      <c r="BP302" s="66" t="str">
        <f t="shared" si="515"/>
        <v/>
      </c>
      <c r="BQ302" s="66" t="str">
        <f t="shared" si="515"/>
        <v/>
      </c>
      <c r="BR302" s="66" t="str">
        <f t="shared" si="515"/>
        <v/>
      </c>
      <c r="BS302" s="66">
        <f t="shared" ref="BS302:DB302" si="516">IF(BS$231&gt;=$E302,IF(BS193*$C$23&gt;MAX($C$22,(BT302*$C$34+BT303*$C$35)*EXP(-$C$12*$C$30)+(BT409*$C$34+BT410*$C$35)*EXP(-$C$14*$C$30)),BS$236,(BT302*$C$34+BT303*$C$35)*EXP(-$C$12*$C$30)+BS$234),"")</f>
        <v>9073658.5319202859</v>
      </c>
      <c r="BT302" s="66">
        <f t="shared" si="516"/>
        <v>9111356.0078352932</v>
      </c>
      <c r="BU302" s="66">
        <f t="shared" si="516"/>
        <v>9149210.1019088253</v>
      </c>
      <c r="BV302" s="66">
        <f t="shared" si="516"/>
        <v>9187221.4648276214</v>
      </c>
      <c r="BW302" s="66">
        <f t="shared" si="516"/>
        <v>9225390.7499817628</v>
      </c>
      <c r="BX302" s="66">
        <f t="shared" si="516"/>
        <v>9263718.6134759132</v>
      </c>
      <c r="BY302" s="66">
        <f t="shared" si="516"/>
        <v>9302205.7141405884</v>
      </c>
      <c r="BZ302" s="66">
        <f t="shared" si="516"/>
        <v>9340852.7135434896</v>
      </c>
      <c r="CA302" s="66">
        <f t="shared" si="516"/>
        <v>9379660.2760008685</v>
      </c>
      <c r="CB302" s="66">
        <f t="shared" si="516"/>
        <v>9418629.0685889516</v>
      </c>
      <c r="CC302" s="66">
        <f t="shared" si="516"/>
        <v>9457759.7611554004</v>
      </c>
      <c r="CD302" s="66">
        <f t="shared" si="516"/>
        <v>9497053.0263308343</v>
      </c>
      <c r="CE302" s="66">
        <f t="shared" si="516"/>
        <v>9536509.539540384</v>
      </c>
      <c r="CF302" s="66">
        <f t="shared" si="516"/>
        <v>9576129.9790153056</v>
      </c>
      <c r="CG302" s="66">
        <f t="shared" si="516"/>
        <v>9615915.0258046407</v>
      </c>
      <c r="CH302" s="66">
        <f t="shared" si="516"/>
        <v>9655865.3637869209</v>
      </c>
      <c r="CI302" s="66">
        <f t="shared" si="516"/>
        <v>9695981.6796819251</v>
      </c>
      <c r="CJ302" s="66">
        <f t="shared" si="516"/>
        <v>9736264.6630624775</v>
      </c>
      <c r="CK302" s="66">
        <f t="shared" si="516"/>
        <v>9776715.0063663106</v>
      </c>
      <c r="CL302" s="66">
        <f t="shared" si="516"/>
        <v>9817333.4049079604</v>
      </c>
      <c r="CM302" s="66">
        <f t="shared" si="516"/>
        <v>9858120.5568907224</v>
      </c>
      <c r="CN302" s="66">
        <f t="shared" si="516"/>
        <v>9899077.1634186488</v>
      </c>
      <c r="CO302" s="66">
        <f t="shared" si="516"/>
        <v>9940203.9285086058</v>
      </c>
      <c r="CP302" s="66">
        <f t="shared" si="516"/>
        <v>9981501.5591023713</v>
      </c>
      <c r="CQ302" s="66">
        <f t="shared" si="516"/>
        <v>10022970.765078787</v>
      </c>
      <c r="CR302" s="66">
        <f t="shared" si="516"/>
        <v>10064612.259265963</v>
      </c>
      <c r="CS302" s="66">
        <f t="shared" si="516"/>
        <v>10106426.757453527</v>
      </c>
      <c r="CT302" s="66">
        <f t="shared" si="516"/>
        <v>10148414.978404934</v>
      </c>
      <c r="CU302" s="66">
        <f t="shared" si="516"/>
        <v>10190577.643869814</v>
      </c>
      <c r="CV302" s="66">
        <f t="shared" si="516"/>
        <v>10232915.478596386</v>
      </c>
      <c r="CW302" s="66">
        <f t="shared" si="516"/>
        <v>10275429.210343909</v>
      </c>
      <c r="CX302" s="66">
        <f t="shared" si="516"/>
        <v>10318119.569895197</v>
      </c>
      <c r="CY302" s="66">
        <f t="shared" si="516"/>
        <v>10360987.29106918</v>
      </c>
      <c r="CZ302" s="66">
        <f t="shared" si="516"/>
        <v>10404033.110733513</v>
      </c>
      <c r="DA302" s="66">
        <f t="shared" si="516"/>
        <v>10447257.768817246</v>
      </c>
      <c r="DB302" s="66">
        <f t="shared" si="516"/>
        <v>10490662.008323546</v>
      </c>
      <c r="DC302" s="66">
        <f t="shared" ref="DC302:DC333" si="517">IF(DC$231&gt;=$E302,IF(DC193*$C$23&gt;$C$22,DC$236,$C$22+DC$234),"")</f>
        <v>10534246.575342465</v>
      </c>
    </row>
    <row r="303" spans="2:107" ht="12" customHeight="1">
      <c r="B303" s="12"/>
      <c r="C303" s="12"/>
      <c r="D303" s="12"/>
      <c r="E303" s="65">
        <f t="shared" si="391"/>
        <v>65</v>
      </c>
      <c r="G303" s="66" t="str">
        <f t="shared" ref="G303:BR303" si="518">IF(G$231&gt;=$E303,IF(G194*$C$23&gt;MAX($C$22,(H303*$C$34+H304*$C$35)*EXP(-$C$12*$C$30)+(H410*$C$34+H411*$C$35)*EXP(-$C$14*$C$30)),G$236,(H303*$C$34+H304*$C$35)*EXP(-$C$12*$C$30)+G$234),"")</f>
        <v/>
      </c>
      <c r="H303" s="66" t="str">
        <f t="shared" si="518"/>
        <v/>
      </c>
      <c r="I303" s="66" t="str">
        <f t="shared" si="518"/>
        <v/>
      </c>
      <c r="J303" s="66" t="str">
        <f t="shared" si="518"/>
        <v/>
      </c>
      <c r="K303" s="66" t="str">
        <f t="shared" si="518"/>
        <v/>
      </c>
      <c r="L303" s="66" t="str">
        <f t="shared" si="518"/>
        <v/>
      </c>
      <c r="M303" s="66" t="str">
        <f t="shared" si="518"/>
        <v/>
      </c>
      <c r="N303" s="66" t="str">
        <f t="shared" si="518"/>
        <v/>
      </c>
      <c r="O303" s="66" t="str">
        <f t="shared" si="518"/>
        <v/>
      </c>
      <c r="P303" s="66" t="str">
        <f t="shared" si="518"/>
        <v/>
      </c>
      <c r="Q303" s="66" t="str">
        <f t="shared" si="518"/>
        <v/>
      </c>
      <c r="R303" s="66" t="str">
        <f t="shared" si="518"/>
        <v/>
      </c>
      <c r="S303" s="66" t="str">
        <f t="shared" si="518"/>
        <v/>
      </c>
      <c r="T303" s="66" t="str">
        <f t="shared" si="518"/>
        <v/>
      </c>
      <c r="U303" s="66" t="str">
        <f t="shared" si="518"/>
        <v/>
      </c>
      <c r="V303" s="66" t="str">
        <f t="shared" si="518"/>
        <v/>
      </c>
      <c r="W303" s="66" t="str">
        <f t="shared" si="518"/>
        <v/>
      </c>
      <c r="X303" s="66" t="str">
        <f t="shared" si="518"/>
        <v/>
      </c>
      <c r="Y303" s="66" t="str">
        <f t="shared" si="518"/>
        <v/>
      </c>
      <c r="Z303" s="66" t="str">
        <f t="shared" si="518"/>
        <v/>
      </c>
      <c r="AA303" s="66" t="str">
        <f t="shared" si="518"/>
        <v/>
      </c>
      <c r="AB303" s="66" t="str">
        <f t="shared" si="518"/>
        <v/>
      </c>
      <c r="AC303" s="66" t="str">
        <f t="shared" si="518"/>
        <v/>
      </c>
      <c r="AD303" s="66" t="str">
        <f t="shared" si="518"/>
        <v/>
      </c>
      <c r="AE303" s="66" t="str">
        <f t="shared" si="518"/>
        <v/>
      </c>
      <c r="AF303" s="66" t="str">
        <f t="shared" si="518"/>
        <v/>
      </c>
      <c r="AG303" s="66" t="str">
        <f t="shared" si="518"/>
        <v/>
      </c>
      <c r="AH303" s="66" t="str">
        <f t="shared" si="518"/>
        <v/>
      </c>
      <c r="AI303" s="66" t="str">
        <f t="shared" si="518"/>
        <v/>
      </c>
      <c r="AJ303" s="66" t="str">
        <f t="shared" si="518"/>
        <v/>
      </c>
      <c r="AK303" s="66" t="str">
        <f t="shared" si="518"/>
        <v/>
      </c>
      <c r="AL303" s="66" t="str">
        <f t="shared" si="518"/>
        <v/>
      </c>
      <c r="AM303" s="66" t="str">
        <f t="shared" si="518"/>
        <v/>
      </c>
      <c r="AN303" s="66" t="str">
        <f t="shared" si="518"/>
        <v/>
      </c>
      <c r="AO303" s="66" t="str">
        <f t="shared" si="518"/>
        <v/>
      </c>
      <c r="AP303" s="66" t="str">
        <f t="shared" si="518"/>
        <v/>
      </c>
      <c r="AQ303" s="66" t="str">
        <f t="shared" si="518"/>
        <v/>
      </c>
      <c r="AR303" s="66" t="str">
        <f t="shared" si="518"/>
        <v/>
      </c>
      <c r="AS303" s="66" t="str">
        <f t="shared" si="518"/>
        <v/>
      </c>
      <c r="AT303" s="66" t="str">
        <f t="shared" si="518"/>
        <v/>
      </c>
      <c r="AU303" s="66" t="str">
        <f t="shared" si="518"/>
        <v/>
      </c>
      <c r="AV303" s="66" t="str">
        <f t="shared" si="518"/>
        <v/>
      </c>
      <c r="AW303" s="66" t="str">
        <f t="shared" si="518"/>
        <v/>
      </c>
      <c r="AX303" s="66" t="str">
        <f t="shared" si="518"/>
        <v/>
      </c>
      <c r="AY303" s="66" t="str">
        <f t="shared" si="518"/>
        <v/>
      </c>
      <c r="AZ303" s="66" t="str">
        <f t="shared" si="518"/>
        <v/>
      </c>
      <c r="BA303" s="66" t="str">
        <f t="shared" si="518"/>
        <v/>
      </c>
      <c r="BB303" s="66" t="str">
        <f t="shared" si="518"/>
        <v/>
      </c>
      <c r="BC303" s="66" t="str">
        <f t="shared" si="518"/>
        <v/>
      </c>
      <c r="BD303" s="66" t="str">
        <f t="shared" si="518"/>
        <v/>
      </c>
      <c r="BE303" s="66" t="str">
        <f t="shared" si="518"/>
        <v/>
      </c>
      <c r="BF303" s="66" t="str">
        <f t="shared" si="518"/>
        <v/>
      </c>
      <c r="BG303" s="66" t="str">
        <f t="shared" si="518"/>
        <v/>
      </c>
      <c r="BH303" s="66" t="str">
        <f t="shared" si="518"/>
        <v/>
      </c>
      <c r="BI303" s="66" t="str">
        <f t="shared" si="518"/>
        <v/>
      </c>
      <c r="BJ303" s="66" t="str">
        <f t="shared" si="518"/>
        <v/>
      </c>
      <c r="BK303" s="66" t="str">
        <f t="shared" si="518"/>
        <v/>
      </c>
      <c r="BL303" s="66" t="str">
        <f t="shared" si="518"/>
        <v/>
      </c>
      <c r="BM303" s="66" t="str">
        <f t="shared" si="518"/>
        <v/>
      </c>
      <c r="BN303" s="66" t="str">
        <f t="shared" si="518"/>
        <v/>
      </c>
      <c r="BO303" s="66" t="str">
        <f t="shared" si="518"/>
        <v/>
      </c>
      <c r="BP303" s="66" t="str">
        <f t="shared" si="518"/>
        <v/>
      </c>
      <c r="BQ303" s="66" t="str">
        <f t="shared" si="518"/>
        <v/>
      </c>
      <c r="BR303" s="66" t="str">
        <f t="shared" si="518"/>
        <v/>
      </c>
      <c r="BS303" s="66" t="str">
        <f t="shared" ref="BS303:DB303" si="519">IF(BS$231&gt;=$E303,IF(BS194*$C$23&gt;MAX($C$22,(BT303*$C$34+BT304*$C$35)*EXP(-$C$12*$C$30)+(BT410*$C$34+BT411*$C$35)*EXP(-$C$14*$C$30)),BS$236,(BT303*$C$34+BT304*$C$35)*EXP(-$C$12*$C$30)+BS$234),"")</f>
        <v/>
      </c>
      <c r="BT303" s="66">
        <f t="shared" si="519"/>
        <v>9111356.0078352932</v>
      </c>
      <c r="BU303" s="66">
        <f t="shared" si="519"/>
        <v>9149210.1019088253</v>
      </c>
      <c r="BV303" s="66">
        <f t="shared" si="519"/>
        <v>9187221.4648276214</v>
      </c>
      <c r="BW303" s="66">
        <f t="shared" si="519"/>
        <v>9225390.7499817628</v>
      </c>
      <c r="BX303" s="66">
        <f t="shared" si="519"/>
        <v>9263718.6134759132</v>
      </c>
      <c r="BY303" s="66">
        <f t="shared" si="519"/>
        <v>9302205.7141405884</v>
      </c>
      <c r="BZ303" s="66">
        <f t="shared" si="519"/>
        <v>9340852.7135434896</v>
      </c>
      <c r="CA303" s="66">
        <f t="shared" si="519"/>
        <v>9379660.2760008685</v>
      </c>
      <c r="CB303" s="66">
        <f t="shared" si="519"/>
        <v>9418629.0685889516</v>
      </c>
      <c r="CC303" s="66">
        <f t="shared" si="519"/>
        <v>9457759.7611554004</v>
      </c>
      <c r="CD303" s="66">
        <f t="shared" si="519"/>
        <v>9497053.0263308343</v>
      </c>
      <c r="CE303" s="66">
        <f t="shared" si="519"/>
        <v>9536509.539540384</v>
      </c>
      <c r="CF303" s="66">
        <f t="shared" si="519"/>
        <v>9576129.9790153056</v>
      </c>
      <c r="CG303" s="66">
        <f t="shared" si="519"/>
        <v>9615915.0258046407</v>
      </c>
      <c r="CH303" s="66">
        <f t="shared" si="519"/>
        <v>9655865.3637869209</v>
      </c>
      <c r="CI303" s="66">
        <f t="shared" si="519"/>
        <v>9695981.6796819251</v>
      </c>
      <c r="CJ303" s="66">
        <f t="shared" si="519"/>
        <v>9736264.6630624775</v>
      </c>
      <c r="CK303" s="66">
        <f t="shared" si="519"/>
        <v>9776715.0063663106</v>
      </c>
      <c r="CL303" s="66">
        <f t="shared" si="519"/>
        <v>9817333.4049079604</v>
      </c>
      <c r="CM303" s="66">
        <f t="shared" si="519"/>
        <v>9858120.5568907224</v>
      </c>
      <c r="CN303" s="66">
        <f t="shared" si="519"/>
        <v>9899077.1634186488</v>
      </c>
      <c r="CO303" s="66">
        <f t="shared" si="519"/>
        <v>9940203.9285086058</v>
      </c>
      <c r="CP303" s="66">
        <f t="shared" si="519"/>
        <v>9981501.5591023713</v>
      </c>
      <c r="CQ303" s="66">
        <f t="shared" si="519"/>
        <v>10022970.765078787</v>
      </c>
      <c r="CR303" s="66">
        <f t="shared" si="519"/>
        <v>10064612.259265963</v>
      </c>
      <c r="CS303" s="66">
        <f t="shared" si="519"/>
        <v>10106426.757453527</v>
      </c>
      <c r="CT303" s="66">
        <f t="shared" si="519"/>
        <v>10148414.978404934</v>
      </c>
      <c r="CU303" s="66">
        <f t="shared" si="519"/>
        <v>10190577.643869814</v>
      </c>
      <c r="CV303" s="66">
        <f t="shared" si="519"/>
        <v>10232915.478596386</v>
      </c>
      <c r="CW303" s="66">
        <f t="shared" si="519"/>
        <v>10275429.210343909</v>
      </c>
      <c r="CX303" s="66">
        <f t="shared" si="519"/>
        <v>10318119.569895197</v>
      </c>
      <c r="CY303" s="66">
        <f t="shared" si="519"/>
        <v>10360987.29106918</v>
      </c>
      <c r="CZ303" s="66">
        <f t="shared" si="519"/>
        <v>10404033.110733513</v>
      </c>
      <c r="DA303" s="66">
        <f t="shared" si="519"/>
        <v>10447257.768817246</v>
      </c>
      <c r="DB303" s="66">
        <f t="shared" si="519"/>
        <v>10490662.008323546</v>
      </c>
      <c r="DC303" s="66">
        <f t="shared" si="517"/>
        <v>10534246.575342465</v>
      </c>
    </row>
    <row r="304" spans="2:107" ht="12" customHeight="1">
      <c r="B304" s="12"/>
      <c r="C304" s="12"/>
      <c r="D304" s="12"/>
      <c r="E304" s="65">
        <f t="shared" si="391"/>
        <v>66</v>
      </c>
      <c r="G304" s="66" t="str">
        <f t="shared" ref="G304:BR304" si="520">IF(G$231&gt;=$E304,IF(G195*$C$23&gt;MAX($C$22,(H304*$C$34+H305*$C$35)*EXP(-$C$12*$C$30)+(H411*$C$34+H412*$C$35)*EXP(-$C$14*$C$30)),G$236,(H304*$C$34+H305*$C$35)*EXP(-$C$12*$C$30)+G$234),"")</f>
        <v/>
      </c>
      <c r="H304" s="66" t="str">
        <f t="shared" si="520"/>
        <v/>
      </c>
      <c r="I304" s="66" t="str">
        <f t="shared" si="520"/>
        <v/>
      </c>
      <c r="J304" s="66" t="str">
        <f t="shared" si="520"/>
        <v/>
      </c>
      <c r="K304" s="66" t="str">
        <f t="shared" si="520"/>
        <v/>
      </c>
      <c r="L304" s="66" t="str">
        <f t="shared" si="520"/>
        <v/>
      </c>
      <c r="M304" s="66" t="str">
        <f t="shared" si="520"/>
        <v/>
      </c>
      <c r="N304" s="66" t="str">
        <f t="shared" si="520"/>
        <v/>
      </c>
      <c r="O304" s="66" t="str">
        <f t="shared" si="520"/>
        <v/>
      </c>
      <c r="P304" s="66" t="str">
        <f t="shared" si="520"/>
        <v/>
      </c>
      <c r="Q304" s="66" t="str">
        <f t="shared" si="520"/>
        <v/>
      </c>
      <c r="R304" s="66" t="str">
        <f t="shared" si="520"/>
        <v/>
      </c>
      <c r="S304" s="66" t="str">
        <f t="shared" si="520"/>
        <v/>
      </c>
      <c r="T304" s="66" t="str">
        <f t="shared" si="520"/>
        <v/>
      </c>
      <c r="U304" s="66" t="str">
        <f t="shared" si="520"/>
        <v/>
      </c>
      <c r="V304" s="66" t="str">
        <f t="shared" si="520"/>
        <v/>
      </c>
      <c r="W304" s="66" t="str">
        <f t="shared" si="520"/>
        <v/>
      </c>
      <c r="X304" s="66" t="str">
        <f t="shared" si="520"/>
        <v/>
      </c>
      <c r="Y304" s="66" t="str">
        <f t="shared" si="520"/>
        <v/>
      </c>
      <c r="Z304" s="66" t="str">
        <f t="shared" si="520"/>
        <v/>
      </c>
      <c r="AA304" s="66" t="str">
        <f t="shared" si="520"/>
        <v/>
      </c>
      <c r="AB304" s="66" t="str">
        <f t="shared" si="520"/>
        <v/>
      </c>
      <c r="AC304" s="66" t="str">
        <f t="shared" si="520"/>
        <v/>
      </c>
      <c r="AD304" s="66" t="str">
        <f t="shared" si="520"/>
        <v/>
      </c>
      <c r="AE304" s="66" t="str">
        <f t="shared" si="520"/>
        <v/>
      </c>
      <c r="AF304" s="66" t="str">
        <f t="shared" si="520"/>
        <v/>
      </c>
      <c r="AG304" s="66" t="str">
        <f t="shared" si="520"/>
        <v/>
      </c>
      <c r="AH304" s="66" t="str">
        <f t="shared" si="520"/>
        <v/>
      </c>
      <c r="AI304" s="66" t="str">
        <f t="shared" si="520"/>
        <v/>
      </c>
      <c r="AJ304" s="66" t="str">
        <f t="shared" si="520"/>
        <v/>
      </c>
      <c r="AK304" s="66" t="str">
        <f t="shared" si="520"/>
        <v/>
      </c>
      <c r="AL304" s="66" t="str">
        <f t="shared" si="520"/>
        <v/>
      </c>
      <c r="AM304" s="66" t="str">
        <f t="shared" si="520"/>
        <v/>
      </c>
      <c r="AN304" s="66" t="str">
        <f t="shared" si="520"/>
        <v/>
      </c>
      <c r="AO304" s="66" t="str">
        <f t="shared" si="520"/>
        <v/>
      </c>
      <c r="AP304" s="66" t="str">
        <f t="shared" si="520"/>
        <v/>
      </c>
      <c r="AQ304" s="66" t="str">
        <f t="shared" si="520"/>
        <v/>
      </c>
      <c r="AR304" s="66" t="str">
        <f t="shared" si="520"/>
        <v/>
      </c>
      <c r="AS304" s="66" t="str">
        <f t="shared" si="520"/>
        <v/>
      </c>
      <c r="AT304" s="66" t="str">
        <f t="shared" si="520"/>
        <v/>
      </c>
      <c r="AU304" s="66" t="str">
        <f t="shared" si="520"/>
        <v/>
      </c>
      <c r="AV304" s="66" t="str">
        <f t="shared" si="520"/>
        <v/>
      </c>
      <c r="AW304" s="66" t="str">
        <f t="shared" si="520"/>
        <v/>
      </c>
      <c r="AX304" s="66" t="str">
        <f t="shared" si="520"/>
        <v/>
      </c>
      <c r="AY304" s="66" t="str">
        <f t="shared" si="520"/>
        <v/>
      </c>
      <c r="AZ304" s="66" t="str">
        <f t="shared" si="520"/>
        <v/>
      </c>
      <c r="BA304" s="66" t="str">
        <f t="shared" si="520"/>
        <v/>
      </c>
      <c r="BB304" s="66" t="str">
        <f t="shared" si="520"/>
        <v/>
      </c>
      <c r="BC304" s="66" t="str">
        <f t="shared" si="520"/>
        <v/>
      </c>
      <c r="BD304" s="66" t="str">
        <f t="shared" si="520"/>
        <v/>
      </c>
      <c r="BE304" s="66" t="str">
        <f t="shared" si="520"/>
        <v/>
      </c>
      <c r="BF304" s="66" t="str">
        <f t="shared" si="520"/>
        <v/>
      </c>
      <c r="BG304" s="66" t="str">
        <f t="shared" si="520"/>
        <v/>
      </c>
      <c r="BH304" s="66" t="str">
        <f t="shared" si="520"/>
        <v/>
      </c>
      <c r="BI304" s="66" t="str">
        <f t="shared" si="520"/>
        <v/>
      </c>
      <c r="BJ304" s="66" t="str">
        <f t="shared" si="520"/>
        <v/>
      </c>
      <c r="BK304" s="66" t="str">
        <f t="shared" si="520"/>
        <v/>
      </c>
      <c r="BL304" s="66" t="str">
        <f t="shared" si="520"/>
        <v/>
      </c>
      <c r="BM304" s="66" t="str">
        <f t="shared" si="520"/>
        <v/>
      </c>
      <c r="BN304" s="66" t="str">
        <f t="shared" si="520"/>
        <v/>
      </c>
      <c r="BO304" s="66" t="str">
        <f t="shared" si="520"/>
        <v/>
      </c>
      <c r="BP304" s="66" t="str">
        <f t="shared" si="520"/>
        <v/>
      </c>
      <c r="BQ304" s="66" t="str">
        <f t="shared" si="520"/>
        <v/>
      </c>
      <c r="BR304" s="66" t="str">
        <f t="shared" si="520"/>
        <v/>
      </c>
      <c r="BS304" s="66" t="str">
        <f t="shared" ref="BS304:DB304" si="521">IF(BS$231&gt;=$E304,IF(BS195*$C$23&gt;MAX($C$22,(BT304*$C$34+BT305*$C$35)*EXP(-$C$12*$C$30)+(BT411*$C$34+BT412*$C$35)*EXP(-$C$14*$C$30)),BS$236,(BT304*$C$34+BT305*$C$35)*EXP(-$C$12*$C$30)+BS$234),"")</f>
        <v/>
      </c>
      <c r="BT304" s="66" t="str">
        <f t="shared" si="521"/>
        <v/>
      </c>
      <c r="BU304" s="66">
        <f t="shared" si="521"/>
        <v>9149210.1019088253</v>
      </c>
      <c r="BV304" s="66">
        <f t="shared" si="521"/>
        <v>9187221.4648276214</v>
      </c>
      <c r="BW304" s="66">
        <f t="shared" si="521"/>
        <v>9225390.7499817628</v>
      </c>
      <c r="BX304" s="66">
        <f t="shared" si="521"/>
        <v>9263718.6134759132</v>
      </c>
      <c r="BY304" s="66">
        <f t="shared" si="521"/>
        <v>9302205.7141405884</v>
      </c>
      <c r="BZ304" s="66">
        <f t="shared" si="521"/>
        <v>9340852.7135434896</v>
      </c>
      <c r="CA304" s="66">
        <f t="shared" si="521"/>
        <v>9379660.2760008685</v>
      </c>
      <c r="CB304" s="66">
        <f t="shared" si="521"/>
        <v>9418629.0685889516</v>
      </c>
      <c r="CC304" s="66">
        <f t="shared" si="521"/>
        <v>9457759.7611554004</v>
      </c>
      <c r="CD304" s="66">
        <f t="shared" si="521"/>
        <v>9497053.0263308343</v>
      </c>
      <c r="CE304" s="66">
        <f t="shared" si="521"/>
        <v>9536509.539540384</v>
      </c>
      <c r="CF304" s="66">
        <f t="shared" si="521"/>
        <v>9576129.9790153056</v>
      </c>
      <c r="CG304" s="66">
        <f t="shared" si="521"/>
        <v>9615915.0258046407</v>
      </c>
      <c r="CH304" s="66">
        <f t="shared" si="521"/>
        <v>9655865.3637869209</v>
      </c>
      <c r="CI304" s="66">
        <f t="shared" si="521"/>
        <v>9695981.6796819251</v>
      </c>
      <c r="CJ304" s="66">
        <f t="shared" si="521"/>
        <v>9736264.6630624775</v>
      </c>
      <c r="CK304" s="66">
        <f t="shared" si="521"/>
        <v>9776715.0063663106</v>
      </c>
      <c r="CL304" s="66">
        <f t="shared" si="521"/>
        <v>9817333.4049079604</v>
      </c>
      <c r="CM304" s="66">
        <f t="shared" si="521"/>
        <v>9858120.5568907224</v>
      </c>
      <c r="CN304" s="66">
        <f t="shared" si="521"/>
        <v>9899077.1634186488</v>
      </c>
      <c r="CO304" s="66">
        <f t="shared" si="521"/>
        <v>9940203.9285086058</v>
      </c>
      <c r="CP304" s="66">
        <f t="shared" si="521"/>
        <v>9981501.5591023713</v>
      </c>
      <c r="CQ304" s="66">
        <f t="shared" si="521"/>
        <v>10022970.765078787</v>
      </c>
      <c r="CR304" s="66">
        <f t="shared" si="521"/>
        <v>10064612.259265963</v>
      </c>
      <c r="CS304" s="66">
        <f t="shared" si="521"/>
        <v>10106426.757453527</v>
      </c>
      <c r="CT304" s="66">
        <f t="shared" si="521"/>
        <v>10148414.978404934</v>
      </c>
      <c r="CU304" s="66">
        <f t="shared" si="521"/>
        <v>10190577.643869814</v>
      </c>
      <c r="CV304" s="66">
        <f t="shared" si="521"/>
        <v>10232915.478596386</v>
      </c>
      <c r="CW304" s="66">
        <f t="shared" si="521"/>
        <v>10275429.210343909</v>
      </c>
      <c r="CX304" s="66">
        <f t="shared" si="521"/>
        <v>10318119.569895197</v>
      </c>
      <c r="CY304" s="66">
        <f t="shared" si="521"/>
        <v>10360987.29106918</v>
      </c>
      <c r="CZ304" s="66">
        <f t="shared" si="521"/>
        <v>10404033.110733513</v>
      </c>
      <c r="DA304" s="66">
        <f t="shared" si="521"/>
        <v>10447257.768817246</v>
      </c>
      <c r="DB304" s="66">
        <f t="shared" si="521"/>
        <v>10490662.008323546</v>
      </c>
      <c r="DC304" s="66">
        <f t="shared" si="517"/>
        <v>10534246.575342465</v>
      </c>
    </row>
    <row r="305" spans="2:107" ht="12" customHeight="1">
      <c r="B305" s="12"/>
      <c r="C305" s="12"/>
      <c r="D305" s="12"/>
      <c r="E305" s="65">
        <f t="shared" ref="E305:E338" si="522">E304+1</f>
        <v>67</v>
      </c>
      <c r="G305" s="66" t="str">
        <f t="shared" ref="G305:BR305" si="523">IF(G$231&gt;=$E305,IF(G196*$C$23&gt;MAX($C$22,(H305*$C$34+H306*$C$35)*EXP(-$C$12*$C$30)+(H412*$C$34+H413*$C$35)*EXP(-$C$14*$C$30)),G$236,(H305*$C$34+H306*$C$35)*EXP(-$C$12*$C$30)+G$234),"")</f>
        <v/>
      </c>
      <c r="H305" s="66" t="str">
        <f t="shared" si="523"/>
        <v/>
      </c>
      <c r="I305" s="66" t="str">
        <f t="shared" si="523"/>
        <v/>
      </c>
      <c r="J305" s="66" t="str">
        <f t="shared" si="523"/>
        <v/>
      </c>
      <c r="K305" s="66" t="str">
        <f t="shared" si="523"/>
        <v/>
      </c>
      <c r="L305" s="66" t="str">
        <f t="shared" si="523"/>
        <v/>
      </c>
      <c r="M305" s="66" t="str">
        <f t="shared" si="523"/>
        <v/>
      </c>
      <c r="N305" s="66" t="str">
        <f t="shared" si="523"/>
        <v/>
      </c>
      <c r="O305" s="66" t="str">
        <f t="shared" si="523"/>
        <v/>
      </c>
      <c r="P305" s="66" t="str">
        <f t="shared" si="523"/>
        <v/>
      </c>
      <c r="Q305" s="66" t="str">
        <f t="shared" si="523"/>
        <v/>
      </c>
      <c r="R305" s="66" t="str">
        <f t="shared" si="523"/>
        <v/>
      </c>
      <c r="S305" s="66" t="str">
        <f t="shared" si="523"/>
        <v/>
      </c>
      <c r="T305" s="66" t="str">
        <f t="shared" si="523"/>
        <v/>
      </c>
      <c r="U305" s="66" t="str">
        <f t="shared" si="523"/>
        <v/>
      </c>
      <c r="V305" s="66" t="str">
        <f t="shared" si="523"/>
        <v/>
      </c>
      <c r="W305" s="66" t="str">
        <f t="shared" si="523"/>
        <v/>
      </c>
      <c r="X305" s="66" t="str">
        <f t="shared" si="523"/>
        <v/>
      </c>
      <c r="Y305" s="66" t="str">
        <f t="shared" si="523"/>
        <v/>
      </c>
      <c r="Z305" s="66" t="str">
        <f t="shared" si="523"/>
        <v/>
      </c>
      <c r="AA305" s="66" t="str">
        <f t="shared" si="523"/>
        <v/>
      </c>
      <c r="AB305" s="66" t="str">
        <f t="shared" si="523"/>
        <v/>
      </c>
      <c r="AC305" s="66" t="str">
        <f t="shared" si="523"/>
        <v/>
      </c>
      <c r="AD305" s="66" t="str">
        <f t="shared" si="523"/>
        <v/>
      </c>
      <c r="AE305" s="66" t="str">
        <f t="shared" si="523"/>
        <v/>
      </c>
      <c r="AF305" s="66" t="str">
        <f t="shared" si="523"/>
        <v/>
      </c>
      <c r="AG305" s="66" t="str">
        <f t="shared" si="523"/>
        <v/>
      </c>
      <c r="AH305" s="66" t="str">
        <f t="shared" si="523"/>
        <v/>
      </c>
      <c r="AI305" s="66" t="str">
        <f t="shared" si="523"/>
        <v/>
      </c>
      <c r="AJ305" s="66" t="str">
        <f t="shared" si="523"/>
        <v/>
      </c>
      <c r="AK305" s="66" t="str">
        <f t="shared" si="523"/>
        <v/>
      </c>
      <c r="AL305" s="66" t="str">
        <f t="shared" si="523"/>
        <v/>
      </c>
      <c r="AM305" s="66" t="str">
        <f t="shared" si="523"/>
        <v/>
      </c>
      <c r="AN305" s="66" t="str">
        <f t="shared" si="523"/>
        <v/>
      </c>
      <c r="AO305" s="66" t="str">
        <f t="shared" si="523"/>
        <v/>
      </c>
      <c r="AP305" s="66" t="str">
        <f t="shared" si="523"/>
        <v/>
      </c>
      <c r="AQ305" s="66" t="str">
        <f t="shared" si="523"/>
        <v/>
      </c>
      <c r="AR305" s="66" t="str">
        <f t="shared" si="523"/>
        <v/>
      </c>
      <c r="AS305" s="66" t="str">
        <f t="shared" si="523"/>
        <v/>
      </c>
      <c r="AT305" s="66" t="str">
        <f t="shared" si="523"/>
        <v/>
      </c>
      <c r="AU305" s="66" t="str">
        <f t="shared" si="523"/>
        <v/>
      </c>
      <c r="AV305" s="66" t="str">
        <f t="shared" si="523"/>
        <v/>
      </c>
      <c r="AW305" s="66" t="str">
        <f t="shared" si="523"/>
        <v/>
      </c>
      <c r="AX305" s="66" t="str">
        <f t="shared" si="523"/>
        <v/>
      </c>
      <c r="AY305" s="66" t="str">
        <f t="shared" si="523"/>
        <v/>
      </c>
      <c r="AZ305" s="66" t="str">
        <f t="shared" si="523"/>
        <v/>
      </c>
      <c r="BA305" s="66" t="str">
        <f t="shared" si="523"/>
        <v/>
      </c>
      <c r="BB305" s="66" t="str">
        <f t="shared" si="523"/>
        <v/>
      </c>
      <c r="BC305" s="66" t="str">
        <f t="shared" si="523"/>
        <v/>
      </c>
      <c r="BD305" s="66" t="str">
        <f t="shared" si="523"/>
        <v/>
      </c>
      <c r="BE305" s="66" t="str">
        <f t="shared" si="523"/>
        <v/>
      </c>
      <c r="BF305" s="66" t="str">
        <f t="shared" si="523"/>
        <v/>
      </c>
      <c r="BG305" s="66" t="str">
        <f t="shared" si="523"/>
        <v/>
      </c>
      <c r="BH305" s="66" t="str">
        <f t="shared" si="523"/>
        <v/>
      </c>
      <c r="BI305" s="66" t="str">
        <f t="shared" si="523"/>
        <v/>
      </c>
      <c r="BJ305" s="66" t="str">
        <f t="shared" si="523"/>
        <v/>
      </c>
      <c r="BK305" s="66" t="str">
        <f t="shared" si="523"/>
        <v/>
      </c>
      <c r="BL305" s="66" t="str">
        <f t="shared" si="523"/>
        <v/>
      </c>
      <c r="BM305" s="66" t="str">
        <f t="shared" si="523"/>
        <v/>
      </c>
      <c r="BN305" s="66" t="str">
        <f t="shared" si="523"/>
        <v/>
      </c>
      <c r="BO305" s="66" t="str">
        <f t="shared" si="523"/>
        <v/>
      </c>
      <c r="BP305" s="66" t="str">
        <f t="shared" si="523"/>
        <v/>
      </c>
      <c r="BQ305" s="66" t="str">
        <f t="shared" si="523"/>
        <v/>
      </c>
      <c r="BR305" s="66" t="str">
        <f t="shared" si="523"/>
        <v/>
      </c>
      <c r="BS305" s="66" t="str">
        <f t="shared" ref="BS305:DB305" si="524">IF(BS$231&gt;=$E305,IF(BS196*$C$23&gt;MAX($C$22,(BT305*$C$34+BT306*$C$35)*EXP(-$C$12*$C$30)+(BT412*$C$34+BT413*$C$35)*EXP(-$C$14*$C$30)),BS$236,(BT305*$C$34+BT306*$C$35)*EXP(-$C$12*$C$30)+BS$234),"")</f>
        <v/>
      </c>
      <c r="BT305" s="66" t="str">
        <f t="shared" si="524"/>
        <v/>
      </c>
      <c r="BU305" s="66" t="str">
        <f t="shared" si="524"/>
        <v/>
      </c>
      <c r="BV305" s="66">
        <f t="shared" si="524"/>
        <v>9187221.4648276214</v>
      </c>
      <c r="BW305" s="66">
        <f t="shared" si="524"/>
        <v>9225390.7499817628</v>
      </c>
      <c r="BX305" s="66">
        <f t="shared" si="524"/>
        <v>9263718.6134759132</v>
      </c>
      <c r="BY305" s="66">
        <f t="shared" si="524"/>
        <v>9302205.7141405884</v>
      </c>
      <c r="BZ305" s="66">
        <f t="shared" si="524"/>
        <v>9340852.7135434896</v>
      </c>
      <c r="CA305" s="66">
        <f t="shared" si="524"/>
        <v>9379660.2760008685</v>
      </c>
      <c r="CB305" s="66">
        <f t="shared" si="524"/>
        <v>9418629.0685889516</v>
      </c>
      <c r="CC305" s="66">
        <f t="shared" si="524"/>
        <v>9457759.7611554004</v>
      </c>
      <c r="CD305" s="66">
        <f t="shared" si="524"/>
        <v>9497053.0263308343</v>
      </c>
      <c r="CE305" s="66">
        <f t="shared" si="524"/>
        <v>9536509.539540384</v>
      </c>
      <c r="CF305" s="66">
        <f t="shared" si="524"/>
        <v>9576129.9790153056</v>
      </c>
      <c r="CG305" s="66">
        <f t="shared" si="524"/>
        <v>9615915.0258046407</v>
      </c>
      <c r="CH305" s="66">
        <f t="shared" si="524"/>
        <v>9655865.3637869209</v>
      </c>
      <c r="CI305" s="66">
        <f t="shared" si="524"/>
        <v>9695981.6796819251</v>
      </c>
      <c r="CJ305" s="66">
        <f t="shared" si="524"/>
        <v>9736264.6630624775</v>
      </c>
      <c r="CK305" s="66">
        <f t="shared" si="524"/>
        <v>9776715.0063663106</v>
      </c>
      <c r="CL305" s="66">
        <f t="shared" si="524"/>
        <v>9817333.4049079604</v>
      </c>
      <c r="CM305" s="66">
        <f t="shared" si="524"/>
        <v>9858120.5568907224</v>
      </c>
      <c r="CN305" s="66">
        <f t="shared" si="524"/>
        <v>9899077.1634186488</v>
      </c>
      <c r="CO305" s="66">
        <f t="shared" si="524"/>
        <v>9940203.9285086058</v>
      </c>
      <c r="CP305" s="66">
        <f t="shared" si="524"/>
        <v>9981501.5591023713</v>
      </c>
      <c r="CQ305" s="66">
        <f t="shared" si="524"/>
        <v>10022970.765078787</v>
      </c>
      <c r="CR305" s="66">
        <f t="shared" si="524"/>
        <v>10064612.259265963</v>
      </c>
      <c r="CS305" s="66">
        <f t="shared" si="524"/>
        <v>10106426.757453527</v>
      </c>
      <c r="CT305" s="66">
        <f t="shared" si="524"/>
        <v>10148414.978404934</v>
      </c>
      <c r="CU305" s="66">
        <f t="shared" si="524"/>
        <v>10190577.643869814</v>
      </c>
      <c r="CV305" s="66">
        <f t="shared" si="524"/>
        <v>10232915.478596386</v>
      </c>
      <c r="CW305" s="66">
        <f t="shared" si="524"/>
        <v>10275429.210343909</v>
      </c>
      <c r="CX305" s="66">
        <f t="shared" si="524"/>
        <v>10318119.569895197</v>
      </c>
      <c r="CY305" s="66">
        <f t="shared" si="524"/>
        <v>10360987.29106918</v>
      </c>
      <c r="CZ305" s="66">
        <f t="shared" si="524"/>
        <v>10404033.110733513</v>
      </c>
      <c r="DA305" s="66">
        <f t="shared" si="524"/>
        <v>10447257.768817246</v>
      </c>
      <c r="DB305" s="66">
        <f t="shared" si="524"/>
        <v>10490662.008323546</v>
      </c>
      <c r="DC305" s="66">
        <f t="shared" si="517"/>
        <v>10534246.575342465</v>
      </c>
    </row>
    <row r="306" spans="2:107" ht="12" customHeight="1">
      <c r="B306" s="12"/>
      <c r="C306" s="12"/>
      <c r="D306" s="12"/>
      <c r="E306" s="65">
        <f t="shared" si="522"/>
        <v>68</v>
      </c>
      <c r="G306" s="66" t="str">
        <f t="shared" ref="G306:BR306" si="525">IF(G$231&gt;=$E306,IF(G197*$C$23&gt;MAX($C$22,(H306*$C$34+H307*$C$35)*EXP(-$C$12*$C$30)+(H413*$C$34+H414*$C$35)*EXP(-$C$14*$C$30)),G$236,(H306*$C$34+H307*$C$35)*EXP(-$C$12*$C$30)+G$234),"")</f>
        <v/>
      </c>
      <c r="H306" s="66" t="str">
        <f t="shared" si="525"/>
        <v/>
      </c>
      <c r="I306" s="66" t="str">
        <f t="shared" si="525"/>
        <v/>
      </c>
      <c r="J306" s="66" t="str">
        <f t="shared" si="525"/>
        <v/>
      </c>
      <c r="K306" s="66" t="str">
        <f t="shared" si="525"/>
        <v/>
      </c>
      <c r="L306" s="66" t="str">
        <f t="shared" si="525"/>
        <v/>
      </c>
      <c r="M306" s="66" t="str">
        <f t="shared" si="525"/>
        <v/>
      </c>
      <c r="N306" s="66" t="str">
        <f t="shared" si="525"/>
        <v/>
      </c>
      <c r="O306" s="66" t="str">
        <f t="shared" si="525"/>
        <v/>
      </c>
      <c r="P306" s="66" t="str">
        <f t="shared" si="525"/>
        <v/>
      </c>
      <c r="Q306" s="66" t="str">
        <f t="shared" si="525"/>
        <v/>
      </c>
      <c r="R306" s="66" t="str">
        <f t="shared" si="525"/>
        <v/>
      </c>
      <c r="S306" s="66" t="str">
        <f t="shared" si="525"/>
        <v/>
      </c>
      <c r="T306" s="66" t="str">
        <f t="shared" si="525"/>
        <v/>
      </c>
      <c r="U306" s="66" t="str">
        <f t="shared" si="525"/>
        <v/>
      </c>
      <c r="V306" s="66" t="str">
        <f t="shared" si="525"/>
        <v/>
      </c>
      <c r="W306" s="66" t="str">
        <f t="shared" si="525"/>
        <v/>
      </c>
      <c r="X306" s="66" t="str">
        <f t="shared" si="525"/>
        <v/>
      </c>
      <c r="Y306" s="66" t="str">
        <f t="shared" si="525"/>
        <v/>
      </c>
      <c r="Z306" s="66" t="str">
        <f t="shared" si="525"/>
        <v/>
      </c>
      <c r="AA306" s="66" t="str">
        <f t="shared" si="525"/>
        <v/>
      </c>
      <c r="AB306" s="66" t="str">
        <f t="shared" si="525"/>
        <v/>
      </c>
      <c r="AC306" s="66" t="str">
        <f t="shared" si="525"/>
        <v/>
      </c>
      <c r="AD306" s="66" t="str">
        <f t="shared" si="525"/>
        <v/>
      </c>
      <c r="AE306" s="66" t="str">
        <f t="shared" si="525"/>
        <v/>
      </c>
      <c r="AF306" s="66" t="str">
        <f t="shared" si="525"/>
        <v/>
      </c>
      <c r="AG306" s="66" t="str">
        <f t="shared" si="525"/>
        <v/>
      </c>
      <c r="AH306" s="66" t="str">
        <f t="shared" si="525"/>
        <v/>
      </c>
      <c r="AI306" s="66" t="str">
        <f t="shared" si="525"/>
        <v/>
      </c>
      <c r="AJ306" s="66" t="str">
        <f t="shared" si="525"/>
        <v/>
      </c>
      <c r="AK306" s="66" t="str">
        <f t="shared" si="525"/>
        <v/>
      </c>
      <c r="AL306" s="66" t="str">
        <f t="shared" si="525"/>
        <v/>
      </c>
      <c r="AM306" s="66" t="str">
        <f t="shared" si="525"/>
        <v/>
      </c>
      <c r="AN306" s="66" t="str">
        <f t="shared" si="525"/>
        <v/>
      </c>
      <c r="AO306" s="66" t="str">
        <f t="shared" si="525"/>
        <v/>
      </c>
      <c r="AP306" s="66" t="str">
        <f t="shared" si="525"/>
        <v/>
      </c>
      <c r="AQ306" s="66" t="str">
        <f t="shared" si="525"/>
        <v/>
      </c>
      <c r="AR306" s="66" t="str">
        <f t="shared" si="525"/>
        <v/>
      </c>
      <c r="AS306" s="66" t="str">
        <f t="shared" si="525"/>
        <v/>
      </c>
      <c r="AT306" s="66" t="str">
        <f t="shared" si="525"/>
        <v/>
      </c>
      <c r="AU306" s="66" t="str">
        <f t="shared" si="525"/>
        <v/>
      </c>
      <c r="AV306" s="66" t="str">
        <f t="shared" si="525"/>
        <v/>
      </c>
      <c r="AW306" s="66" t="str">
        <f t="shared" si="525"/>
        <v/>
      </c>
      <c r="AX306" s="66" t="str">
        <f t="shared" si="525"/>
        <v/>
      </c>
      <c r="AY306" s="66" t="str">
        <f t="shared" si="525"/>
        <v/>
      </c>
      <c r="AZ306" s="66" t="str">
        <f t="shared" si="525"/>
        <v/>
      </c>
      <c r="BA306" s="66" t="str">
        <f t="shared" si="525"/>
        <v/>
      </c>
      <c r="BB306" s="66" t="str">
        <f t="shared" si="525"/>
        <v/>
      </c>
      <c r="BC306" s="66" t="str">
        <f t="shared" si="525"/>
        <v/>
      </c>
      <c r="BD306" s="66" t="str">
        <f t="shared" si="525"/>
        <v/>
      </c>
      <c r="BE306" s="66" t="str">
        <f t="shared" si="525"/>
        <v/>
      </c>
      <c r="BF306" s="66" t="str">
        <f t="shared" si="525"/>
        <v/>
      </c>
      <c r="BG306" s="66" t="str">
        <f t="shared" si="525"/>
        <v/>
      </c>
      <c r="BH306" s="66" t="str">
        <f t="shared" si="525"/>
        <v/>
      </c>
      <c r="BI306" s="66" t="str">
        <f t="shared" si="525"/>
        <v/>
      </c>
      <c r="BJ306" s="66" t="str">
        <f t="shared" si="525"/>
        <v/>
      </c>
      <c r="BK306" s="66" t="str">
        <f t="shared" si="525"/>
        <v/>
      </c>
      <c r="BL306" s="66" t="str">
        <f t="shared" si="525"/>
        <v/>
      </c>
      <c r="BM306" s="66" t="str">
        <f t="shared" si="525"/>
        <v/>
      </c>
      <c r="BN306" s="66" t="str">
        <f t="shared" si="525"/>
        <v/>
      </c>
      <c r="BO306" s="66" t="str">
        <f t="shared" si="525"/>
        <v/>
      </c>
      <c r="BP306" s="66" t="str">
        <f t="shared" si="525"/>
        <v/>
      </c>
      <c r="BQ306" s="66" t="str">
        <f t="shared" si="525"/>
        <v/>
      </c>
      <c r="BR306" s="66" t="str">
        <f t="shared" si="525"/>
        <v/>
      </c>
      <c r="BS306" s="66" t="str">
        <f t="shared" ref="BS306:DB306" si="526">IF(BS$231&gt;=$E306,IF(BS197*$C$23&gt;MAX($C$22,(BT306*$C$34+BT307*$C$35)*EXP(-$C$12*$C$30)+(BT413*$C$34+BT414*$C$35)*EXP(-$C$14*$C$30)),BS$236,(BT306*$C$34+BT307*$C$35)*EXP(-$C$12*$C$30)+BS$234),"")</f>
        <v/>
      </c>
      <c r="BT306" s="66" t="str">
        <f t="shared" si="526"/>
        <v/>
      </c>
      <c r="BU306" s="66" t="str">
        <f t="shared" si="526"/>
        <v/>
      </c>
      <c r="BV306" s="66" t="str">
        <f t="shared" si="526"/>
        <v/>
      </c>
      <c r="BW306" s="66">
        <f t="shared" si="526"/>
        <v>9225390.7499817628</v>
      </c>
      <c r="BX306" s="66">
        <f t="shared" si="526"/>
        <v>9263718.6134759132</v>
      </c>
      <c r="BY306" s="66">
        <f t="shared" si="526"/>
        <v>9302205.7141405884</v>
      </c>
      <c r="BZ306" s="66">
        <f t="shared" si="526"/>
        <v>9340852.7135434896</v>
      </c>
      <c r="CA306" s="66">
        <f t="shared" si="526"/>
        <v>9379660.2760008685</v>
      </c>
      <c r="CB306" s="66">
        <f t="shared" si="526"/>
        <v>9418629.0685889516</v>
      </c>
      <c r="CC306" s="66">
        <f t="shared" si="526"/>
        <v>9457759.7611554004</v>
      </c>
      <c r="CD306" s="66">
        <f t="shared" si="526"/>
        <v>9497053.0263308343</v>
      </c>
      <c r="CE306" s="66">
        <f t="shared" si="526"/>
        <v>9536509.539540384</v>
      </c>
      <c r="CF306" s="66">
        <f t="shared" si="526"/>
        <v>9576129.9790153056</v>
      </c>
      <c r="CG306" s="66">
        <f t="shared" si="526"/>
        <v>9615915.0258046407</v>
      </c>
      <c r="CH306" s="66">
        <f t="shared" si="526"/>
        <v>9655865.3637869209</v>
      </c>
      <c r="CI306" s="66">
        <f t="shared" si="526"/>
        <v>9695981.6796819251</v>
      </c>
      <c r="CJ306" s="66">
        <f t="shared" si="526"/>
        <v>9736264.6630624775</v>
      </c>
      <c r="CK306" s="66">
        <f t="shared" si="526"/>
        <v>9776715.0063663106</v>
      </c>
      <c r="CL306" s="66">
        <f t="shared" si="526"/>
        <v>9817333.4049079604</v>
      </c>
      <c r="CM306" s="66">
        <f t="shared" si="526"/>
        <v>9858120.5568907224</v>
      </c>
      <c r="CN306" s="66">
        <f t="shared" si="526"/>
        <v>9899077.1634186488</v>
      </c>
      <c r="CO306" s="66">
        <f t="shared" si="526"/>
        <v>9940203.9285086058</v>
      </c>
      <c r="CP306" s="66">
        <f t="shared" si="526"/>
        <v>9981501.5591023713</v>
      </c>
      <c r="CQ306" s="66">
        <f t="shared" si="526"/>
        <v>10022970.765078787</v>
      </c>
      <c r="CR306" s="66">
        <f t="shared" si="526"/>
        <v>10064612.259265963</v>
      </c>
      <c r="CS306" s="66">
        <f t="shared" si="526"/>
        <v>10106426.757453527</v>
      </c>
      <c r="CT306" s="66">
        <f t="shared" si="526"/>
        <v>10148414.978404934</v>
      </c>
      <c r="CU306" s="66">
        <f t="shared" si="526"/>
        <v>10190577.643869814</v>
      </c>
      <c r="CV306" s="66">
        <f t="shared" si="526"/>
        <v>10232915.478596386</v>
      </c>
      <c r="CW306" s="66">
        <f t="shared" si="526"/>
        <v>10275429.210343909</v>
      </c>
      <c r="CX306" s="66">
        <f t="shared" si="526"/>
        <v>10318119.569895197</v>
      </c>
      <c r="CY306" s="66">
        <f t="shared" si="526"/>
        <v>10360987.29106918</v>
      </c>
      <c r="CZ306" s="66">
        <f t="shared" si="526"/>
        <v>10404033.110733513</v>
      </c>
      <c r="DA306" s="66">
        <f t="shared" si="526"/>
        <v>10447257.768817246</v>
      </c>
      <c r="DB306" s="66">
        <f t="shared" si="526"/>
        <v>10490662.008323546</v>
      </c>
      <c r="DC306" s="66">
        <f t="shared" si="517"/>
        <v>10534246.575342465</v>
      </c>
    </row>
    <row r="307" spans="2:107" ht="12" customHeight="1">
      <c r="B307" s="12"/>
      <c r="C307" s="12"/>
      <c r="D307" s="12"/>
      <c r="E307" s="65">
        <f t="shared" si="522"/>
        <v>69</v>
      </c>
      <c r="G307" s="66" t="str">
        <f t="shared" ref="G307:BR307" si="527">IF(G$231&gt;=$E307,IF(G198*$C$23&gt;MAX($C$22,(H307*$C$34+H308*$C$35)*EXP(-$C$12*$C$30)+(H414*$C$34+H415*$C$35)*EXP(-$C$14*$C$30)),G$236,(H307*$C$34+H308*$C$35)*EXP(-$C$12*$C$30)+G$234),"")</f>
        <v/>
      </c>
      <c r="H307" s="66" t="str">
        <f t="shared" si="527"/>
        <v/>
      </c>
      <c r="I307" s="66" t="str">
        <f t="shared" si="527"/>
        <v/>
      </c>
      <c r="J307" s="66" t="str">
        <f t="shared" si="527"/>
        <v/>
      </c>
      <c r="K307" s="66" t="str">
        <f t="shared" si="527"/>
        <v/>
      </c>
      <c r="L307" s="66" t="str">
        <f t="shared" si="527"/>
        <v/>
      </c>
      <c r="M307" s="66" t="str">
        <f t="shared" si="527"/>
        <v/>
      </c>
      <c r="N307" s="66" t="str">
        <f t="shared" si="527"/>
        <v/>
      </c>
      <c r="O307" s="66" t="str">
        <f t="shared" si="527"/>
        <v/>
      </c>
      <c r="P307" s="66" t="str">
        <f t="shared" si="527"/>
        <v/>
      </c>
      <c r="Q307" s="66" t="str">
        <f t="shared" si="527"/>
        <v/>
      </c>
      <c r="R307" s="66" t="str">
        <f t="shared" si="527"/>
        <v/>
      </c>
      <c r="S307" s="66" t="str">
        <f t="shared" si="527"/>
        <v/>
      </c>
      <c r="T307" s="66" t="str">
        <f t="shared" si="527"/>
        <v/>
      </c>
      <c r="U307" s="66" t="str">
        <f t="shared" si="527"/>
        <v/>
      </c>
      <c r="V307" s="66" t="str">
        <f t="shared" si="527"/>
        <v/>
      </c>
      <c r="W307" s="66" t="str">
        <f t="shared" si="527"/>
        <v/>
      </c>
      <c r="X307" s="66" t="str">
        <f t="shared" si="527"/>
        <v/>
      </c>
      <c r="Y307" s="66" t="str">
        <f t="shared" si="527"/>
        <v/>
      </c>
      <c r="Z307" s="66" t="str">
        <f t="shared" si="527"/>
        <v/>
      </c>
      <c r="AA307" s="66" t="str">
        <f t="shared" si="527"/>
        <v/>
      </c>
      <c r="AB307" s="66" t="str">
        <f t="shared" si="527"/>
        <v/>
      </c>
      <c r="AC307" s="66" t="str">
        <f t="shared" si="527"/>
        <v/>
      </c>
      <c r="AD307" s="66" t="str">
        <f t="shared" si="527"/>
        <v/>
      </c>
      <c r="AE307" s="66" t="str">
        <f t="shared" si="527"/>
        <v/>
      </c>
      <c r="AF307" s="66" t="str">
        <f t="shared" si="527"/>
        <v/>
      </c>
      <c r="AG307" s="66" t="str">
        <f t="shared" si="527"/>
        <v/>
      </c>
      <c r="AH307" s="66" t="str">
        <f t="shared" si="527"/>
        <v/>
      </c>
      <c r="AI307" s="66" t="str">
        <f t="shared" si="527"/>
        <v/>
      </c>
      <c r="AJ307" s="66" t="str">
        <f t="shared" si="527"/>
        <v/>
      </c>
      <c r="AK307" s="66" t="str">
        <f t="shared" si="527"/>
        <v/>
      </c>
      <c r="AL307" s="66" t="str">
        <f t="shared" si="527"/>
        <v/>
      </c>
      <c r="AM307" s="66" t="str">
        <f t="shared" si="527"/>
        <v/>
      </c>
      <c r="AN307" s="66" t="str">
        <f t="shared" si="527"/>
        <v/>
      </c>
      <c r="AO307" s="66" t="str">
        <f t="shared" si="527"/>
        <v/>
      </c>
      <c r="AP307" s="66" t="str">
        <f t="shared" si="527"/>
        <v/>
      </c>
      <c r="AQ307" s="66" t="str">
        <f t="shared" si="527"/>
        <v/>
      </c>
      <c r="AR307" s="66" t="str">
        <f t="shared" si="527"/>
        <v/>
      </c>
      <c r="AS307" s="66" t="str">
        <f t="shared" si="527"/>
        <v/>
      </c>
      <c r="AT307" s="66" t="str">
        <f t="shared" si="527"/>
        <v/>
      </c>
      <c r="AU307" s="66" t="str">
        <f t="shared" si="527"/>
        <v/>
      </c>
      <c r="AV307" s="66" t="str">
        <f t="shared" si="527"/>
        <v/>
      </c>
      <c r="AW307" s="66" t="str">
        <f t="shared" si="527"/>
        <v/>
      </c>
      <c r="AX307" s="66" t="str">
        <f t="shared" si="527"/>
        <v/>
      </c>
      <c r="AY307" s="66" t="str">
        <f t="shared" si="527"/>
        <v/>
      </c>
      <c r="AZ307" s="66" t="str">
        <f t="shared" si="527"/>
        <v/>
      </c>
      <c r="BA307" s="66" t="str">
        <f t="shared" si="527"/>
        <v/>
      </c>
      <c r="BB307" s="66" t="str">
        <f t="shared" si="527"/>
        <v/>
      </c>
      <c r="BC307" s="66" t="str">
        <f t="shared" si="527"/>
        <v/>
      </c>
      <c r="BD307" s="66" t="str">
        <f t="shared" si="527"/>
        <v/>
      </c>
      <c r="BE307" s="66" t="str">
        <f t="shared" si="527"/>
        <v/>
      </c>
      <c r="BF307" s="66" t="str">
        <f t="shared" si="527"/>
        <v/>
      </c>
      <c r="BG307" s="66" t="str">
        <f t="shared" si="527"/>
        <v/>
      </c>
      <c r="BH307" s="66" t="str">
        <f t="shared" si="527"/>
        <v/>
      </c>
      <c r="BI307" s="66" t="str">
        <f t="shared" si="527"/>
        <v/>
      </c>
      <c r="BJ307" s="66" t="str">
        <f t="shared" si="527"/>
        <v/>
      </c>
      <c r="BK307" s="66" t="str">
        <f t="shared" si="527"/>
        <v/>
      </c>
      <c r="BL307" s="66" t="str">
        <f t="shared" si="527"/>
        <v/>
      </c>
      <c r="BM307" s="66" t="str">
        <f t="shared" si="527"/>
        <v/>
      </c>
      <c r="BN307" s="66" t="str">
        <f t="shared" si="527"/>
        <v/>
      </c>
      <c r="BO307" s="66" t="str">
        <f t="shared" si="527"/>
        <v/>
      </c>
      <c r="BP307" s="66" t="str">
        <f t="shared" si="527"/>
        <v/>
      </c>
      <c r="BQ307" s="66" t="str">
        <f t="shared" si="527"/>
        <v/>
      </c>
      <c r="BR307" s="66" t="str">
        <f t="shared" si="527"/>
        <v/>
      </c>
      <c r="BS307" s="66" t="str">
        <f t="shared" ref="BS307:DB307" si="528">IF(BS$231&gt;=$E307,IF(BS198*$C$23&gt;MAX($C$22,(BT307*$C$34+BT308*$C$35)*EXP(-$C$12*$C$30)+(BT414*$C$34+BT415*$C$35)*EXP(-$C$14*$C$30)),BS$236,(BT307*$C$34+BT308*$C$35)*EXP(-$C$12*$C$30)+BS$234),"")</f>
        <v/>
      </c>
      <c r="BT307" s="66" t="str">
        <f t="shared" si="528"/>
        <v/>
      </c>
      <c r="BU307" s="66" t="str">
        <f t="shared" si="528"/>
        <v/>
      </c>
      <c r="BV307" s="66" t="str">
        <f t="shared" si="528"/>
        <v/>
      </c>
      <c r="BW307" s="66" t="str">
        <f t="shared" si="528"/>
        <v/>
      </c>
      <c r="BX307" s="66">
        <f t="shared" si="528"/>
        <v>9263718.6134759132</v>
      </c>
      <c r="BY307" s="66">
        <f t="shared" si="528"/>
        <v>9302205.7141405884</v>
      </c>
      <c r="BZ307" s="66">
        <f t="shared" si="528"/>
        <v>9340852.7135434896</v>
      </c>
      <c r="CA307" s="66">
        <f t="shared" si="528"/>
        <v>9379660.2760008685</v>
      </c>
      <c r="CB307" s="66">
        <f t="shared" si="528"/>
        <v>9418629.0685889516</v>
      </c>
      <c r="CC307" s="66">
        <f t="shared" si="528"/>
        <v>9457759.7611554004</v>
      </c>
      <c r="CD307" s="66">
        <f t="shared" si="528"/>
        <v>9497053.0263308343</v>
      </c>
      <c r="CE307" s="66">
        <f t="shared" si="528"/>
        <v>9536509.539540384</v>
      </c>
      <c r="CF307" s="66">
        <f t="shared" si="528"/>
        <v>9576129.9790153056</v>
      </c>
      <c r="CG307" s="66">
        <f t="shared" si="528"/>
        <v>9615915.0258046407</v>
      </c>
      <c r="CH307" s="66">
        <f t="shared" si="528"/>
        <v>9655865.3637869209</v>
      </c>
      <c r="CI307" s="66">
        <f t="shared" si="528"/>
        <v>9695981.6796819251</v>
      </c>
      <c r="CJ307" s="66">
        <f t="shared" si="528"/>
        <v>9736264.6630624775</v>
      </c>
      <c r="CK307" s="66">
        <f t="shared" si="528"/>
        <v>9776715.0063663106</v>
      </c>
      <c r="CL307" s="66">
        <f t="shared" si="528"/>
        <v>9817333.4049079604</v>
      </c>
      <c r="CM307" s="66">
        <f t="shared" si="528"/>
        <v>9858120.5568907224</v>
      </c>
      <c r="CN307" s="66">
        <f t="shared" si="528"/>
        <v>9899077.1634186488</v>
      </c>
      <c r="CO307" s="66">
        <f t="shared" si="528"/>
        <v>9940203.9285086058</v>
      </c>
      <c r="CP307" s="66">
        <f t="shared" si="528"/>
        <v>9981501.5591023713</v>
      </c>
      <c r="CQ307" s="66">
        <f t="shared" si="528"/>
        <v>10022970.765078787</v>
      </c>
      <c r="CR307" s="66">
        <f t="shared" si="528"/>
        <v>10064612.259265963</v>
      </c>
      <c r="CS307" s="66">
        <f t="shared" si="528"/>
        <v>10106426.757453527</v>
      </c>
      <c r="CT307" s="66">
        <f t="shared" si="528"/>
        <v>10148414.978404934</v>
      </c>
      <c r="CU307" s="66">
        <f t="shared" si="528"/>
        <v>10190577.643869814</v>
      </c>
      <c r="CV307" s="66">
        <f t="shared" si="528"/>
        <v>10232915.478596386</v>
      </c>
      <c r="CW307" s="66">
        <f t="shared" si="528"/>
        <v>10275429.210343909</v>
      </c>
      <c r="CX307" s="66">
        <f t="shared" si="528"/>
        <v>10318119.569895197</v>
      </c>
      <c r="CY307" s="66">
        <f t="shared" si="528"/>
        <v>10360987.29106918</v>
      </c>
      <c r="CZ307" s="66">
        <f t="shared" si="528"/>
        <v>10404033.110733513</v>
      </c>
      <c r="DA307" s="66">
        <f t="shared" si="528"/>
        <v>10447257.768817246</v>
      </c>
      <c r="DB307" s="66">
        <f t="shared" si="528"/>
        <v>10490662.008323546</v>
      </c>
      <c r="DC307" s="66">
        <f t="shared" si="517"/>
        <v>10534246.575342465</v>
      </c>
    </row>
    <row r="308" spans="2:107" ht="12" customHeight="1">
      <c r="B308" s="12"/>
      <c r="C308" s="12"/>
      <c r="D308" s="12"/>
      <c r="E308" s="65">
        <f t="shared" si="522"/>
        <v>70</v>
      </c>
      <c r="G308" s="66" t="str">
        <f t="shared" ref="G308:BR308" si="529">IF(G$231&gt;=$E308,IF(G199*$C$23&gt;MAX($C$22,(H308*$C$34+H309*$C$35)*EXP(-$C$12*$C$30)+(H415*$C$34+H416*$C$35)*EXP(-$C$14*$C$30)),G$236,(H308*$C$34+H309*$C$35)*EXP(-$C$12*$C$30)+G$234),"")</f>
        <v/>
      </c>
      <c r="H308" s="66" t="str">
        <f t="shared" si="529"/>
        <v/>
      </c>
      <c r="I308" s="66" t="str">
        <f t="shared" si="529"/>
        <v/>
      </c>
      <c r="J308" s="66" t="str">
        <f t="shared" si="529"/>
        <v/>
      </c>
      <c r="K308" s="66" t="str">
        <f t="shared" si="529"/>
        <v/>
      </c>
      <c r="L308" s="66" t="str">
        <f t="shared" si="529"/>
        <v/>
      </c>
      <c r="M308" s="66" t="str">
        <f t="shared" si="529"/>
        <v/>
      </c>
      <c r="N308" s="66" t="str">
        <f t="shared" si="529"/>
        <v/>
      </c>
      <c r="O308" s="66" t="str">
        <f t="shared" si="529"/>
        <v/>
      </c>
      <c r="P308" s="66" t="str">
        <f t="shared" si="529"/>
        <v/>
      </c>
      <c r="Q308" s="66" t="str">
        <f t="shared" si="529"/>
        <v/>
      </c>
      <c r="R308" s="66" t="str">
        <f t="shared" si="529"/>
        <v/>
      </c>
      <c r="S308" s="66" t="str">
        <f t="shared" si="529"/>
        <v/>
      </c>
      <c r="T308" s="66" t="str">
        <f t="shared" si="529"/>
        <v/>
      </c>
      <c r="U308" s="66" t="str">
        <f t="shared" si="529"/>
        <v/>
      </c>
      <c r="V308" s="66" t="str">
        <f t="shared" si="529"/>
        <v/>
      </c>
      <c r="W308" s="66" t="str">
        <f t="shared" si="529"/>
        <v/>
      </c>
      <c r="X308" s="66" t="str">
        <f t="shared" si="529"/>
        <v/>
      </c>
      <c r="Y308" s="66" t="str">
        <f t="shared" si="529"/>
        <v/>
      </c>
      <c r="Z308" s="66" t="str">
        <f t="shared" si="529"/>
        <v/>
      </c>
      <c r="AA308" s="66" t="str">
        <f t="shared" si="529"/>
        <v/>
      </c>
      <c r="AB308" s="66" t="str">
        <f t="shared" si="529"/>
        <v/>
      </c>
      <c r="AC308" s="66" t="str">
        <f t="shared" si="529"/>
        <v/>
      </c>
      <c r="AD308" s="66" t="str">
        <f t="shared" si="529"/>
        <v/>
      </c>
      <c r="AE308" s="66" t="str">
        <f t="shared" si="529"/>
        <v/>
      </c>
      <c r="AF308" s="66" t="str">
        <f t="shared" si="529"/>
        <v/>
      </c>
      <c r="AG308" s="66" t="str">
        <f t="shared" si="529"/>
        <v/>
      </c>
      <c r="AH308" s="66" t="str">
        <f t="shared" si="529"/>
        <v/>
      </c>
      <c r="AI308" s="66" t="str">
        <f t="shared" si="529"/>
        <v/>
      </c>
      <c r="AJ308" s="66" t="str">
        <f t="shared" si="529"/>
        <v/>
      </c>
      <c r="AK308" s="66" t="str">
        <f t="shared" si="529"/>
        <v/>
      </c>
      <c r="AL308" s="66" t="str">
        <f t="shared" si="529"/>
        <v/>
      </c>
      <c r="AM308" s="66" t="str">
        <f t="shared" si="529"/>
        <v/>
      </c>
      <c r="AN308" s="66" t="str">
        <f t="shared" si="529"/>
        <v/>
      </c>
      <c r="AO308" s="66" t="str">
        <f t="shared" si="529"/>
        <v/>
      </c>
      <c r="AP308" s="66" t="str">
        <f t="shared" si="529"/>
        <v/>
      </c>
      <c r="AQ308" s="66" t="str">
        <f t="shared" si="529"/>
        <v/>
      </c>
      <c r="AR308" s="66" t="str">
        <f t="shared" si="529"/>
        <v/>
      </c>
      <c r="AS308" s="66" t="str">
        <f t="shared" si="529"/>
        <v/>
      </c>
      <c r="AT308" s="66" t="str">
        <f t="shared" si="529"/>
        <v/>
      </c>
      <c r="AU308" s="66" t="str">
        <f t="shared" si="529"/>
        <v/>
      </c>
      <c r="AV308" s="66" t="str">
        <f t="shared" si="529"/>
        <v/>
      </c>
      <c r="AW308" s="66" t="str">
        <f t="shared" si="529"/>
        <v/>
      </c>
      <c r="AX308" s="66" t="str">
        <f t="shared" si="529"/>
        <v/>
      </c>
      <c r="AY308" s="66" t="str">
        <f t="shared" si="529"/>
        <v/>
      </c>
      <c r="AZ308" s="66" t="str">
        <f t="shared" si="529"/>
        <v/>
      </c>
      <c r="BA308" s="66" t="str">
        <f t="shared" si="529"/>
        <v/>
      </c>
      <c r="BB308" s="66" t="str">
        <f t="shared" si="529"/>
        <v/>
      </c>
      <c r="BC308" s="66" t="str">
        <f t="shared" si="529"/>
        <v/>
      </c>
      <c r="BD308" s="66" t="str">
        <f t="shared" si="529"/>
        <v/>
      </c>
      <c r="BE308" s="66" t="str">
        <f t="shared" si="529"/>
        <v/>
      </c>
      <c r="BF308" s="66" t="str">
        <f t="shared" si="529"/>
        <v/>
      </c>
      <c r="BG308" s="66" t="str">
        <f t="shared" si="529"/>
        <v/>
      </c>
      <c r="BH308" s="66" t="str">
        <f t="shared" si="529"/>
        <v/>
      </c>
      <c r="BI308" s="66" t="str">
        <f t="shared" si="529"/>
        <v/>
      </c>
      <c r="BJ308" s="66" t="str">
        <f t="shared" si="529"/>
        <v/>
      </c>
      <c r="BK308" s="66" t="str">
        <f t="shared" si="529"/>
        <v/>
      </c>
      <c r="BL308" s="66" t="str">
        <f t="shared" si="529"/>
        <v/>
      </c>
      <c r="BM308" s="66" t="str">
        <f t="shared" si="529"/>
        <v/>
      </c>
      <c r="BN308" s="66" t="str">
        <f t="shared" si="529"/>
        <v/>
      </c>
      <c r="BO308" s="66" t="str">
        <f t="shared" si="529"/>
        <v/>
      </c>
      <c r="BP308" s="66" t="str">
        <f t="shared" si="529"/>
        <v/>
      </c>
      <c r="BQ308" s="66" t="str">
        <f t="shared" si="529"/>
        <v/>
      </c>
      <c r="BR308" s="66" t="str">
        <f t="shared" si="529"/>
        <v/>
      </c>
      <c r="BS308" s="66" t="str">
        <f t="shared" ref="BS308:DB308" si="530">IF(BS$231&gt;=$E308,IF(BS199*$C$23&gt;MAX($C$22,(BT308*$C$34+BT309*$C$35)*EXP(-$C$12*$C$30)+(BT415*$C$34+BT416*$C$35)*EXP(-$C$14*$C$30)),BS$236,(BT308*$C$34+BT309*$C$35)*EXP(-$C$12*$C$30)+BS$234),"")</f>
        <v/>
      </c>
      <c r="BT308" s="66" t="str">
        <f t="shared" si="530"/>
        <v/>
      </c>
      <c r="BU308" s="66" t="str">
        <f t="shared" si="530"/>
        <v/>
      </c>
      <c r="BV308" s="66" t="str">
        <f t="shared" si="530"/>
        <v/>
      </c>
      <c r="BW308" s="66" t="str">
        <f t="shared" si="530"/>
        <v/>
      </c>
      <c r="BX308" s="66" t="str">
        <f t="shared" si="530"/>
        <v/>
      </c>
      <c r="BY308" s="66">
        <f t="shared" si="530"/>
        <v>9302205.7141405884</v>
      </c>
      <c r="BZ308" s="66">
        <f t="shared" si="530"/>
        <v>9340852.7135434896</v>
      </c>
      <c r="CA308" s="66">
        <f t="shared" si="530"/>
        <v>9379660.2760008685</v>
      </c>
      <c r="CB308" s="66">
        <f t="shared" si="530"/>
        <v>9418629.0685889516</v>
      </c>
      <c r="CC308" s="66">
        <f t="shared" si="530"/>
        <v>9457759.7611554004</v>
      </c>
      <c r="CD308" s="66">
        <f t="shared" si="530"/>
        <v>9497053.0263308343</v>
      </c>
      <c r="CE308" s="66">
        <f t="shared" si="530"/>
        <v>9536509.539540384</v>
      </c>
      <c r="CF308" s="66">
        <f t="shared" si="530"/>
        <v>9576129.9790153056</v>
      </c>
      <c r="CG308" s="66">
        <f t="shared" si="530"/>
        <v>9615915.0258046407</v>
      </c>
      <c r="CH308" s="66">
        <f t="shared" si="530"/>
        <v>9655865.3637869209</v>
      </c>
      <c r="CI308" s="66">
        <f t="shared" si="530"/>
        <v>9695981.6796819251</v>
      </c>
      <c r="CJ308" s="66">
        <f t="shared" si="530"/>
        <v>9736264.6630624775</v>
      </c>
      <c r="CK308" s="66">
        <f t="shared" si="530"/>
        <v>9776715.0063663106</v>
      </c>
      <c r="CL308" s="66">
        <f t="shared" si="530"/>
        <v>9817333.4049079604</v>
      </c>
      <c r="CM308" s="66">
        <f t="shared" si="530"/>
        <v>9858120.5568907224</v>
      </c>
      <c r="CN308" s="66">
        <f t="shared" si="530"/>
        <v>9899077.1634186488</v>
      </c>
      <c r="CO308" s="66">
        <f t="shared" si="530"/>
        <v>9940203.9285086058</v>
      </c>
      <c r="CP308" s="66">
        <f t="shared" si="530"/>
        <v>9981501.5591023713</v>
      </c>
      <c r="CQ308" s="66">
        <f t="shared" si="530"/>
        <v>10022970.765078787</v>
      </c>
      <c r="CR308" s="66">
        <f t="shared" si="530"/>
        <v>10064612.259265963</v>
      </c>
      <c r="CS308" s="66">
        <f t="shared" si="530"/>
        <v>10106426.757453527</v>
      </c>
      <c r="CT308" s="66">
        <f t="shared" si="530"/>
        <v>10148414.978404934</v>
      </c>
      <c r="CU308" s="66">
        <f t="shared" si="530"/>
        <v>10190577.643869814</v>
      </c>
      <c r="CV308" s="66">
        <f t="shared" si="530"/>
        <v>10232915.478596386</v>
      </c>
      <c r="CW308" s="66">
        <f t="shared" si="530"/>
        <v>10275429.210343909</v>
      </c>
      <c r="CX308" s="66">
        <f t="shared" si="530"/>
        <v>10318119.569895197</v>
      </c>
      <c r="CY308" s="66">
        <f t="shared" si="530"/>
        <v>10360987.29106918</v>
      </c>
      <c r="CZ308" s="66">
        <f t="shared" si="530"/>
        <v>10404033.110733513</v>
      </c>
      <c r="DA308" s="66">
        <f t="shared" si="530"/>
        <v>10447257.768817246</v>
      </c>
      <c r="DB308" s="66">
        <f t="shared" si="530"/>
        <v>10490662.008323546</v>
      </c>
      <c r="DC308" s="66">
        <f t="shared" si="517"/>
        <v>10534246.575342465</v>
      </c>
    </row>
    <row r="309" spans="2:107" ht="12" customHeight="1">
      <c r="B309" s="12"/>
      <c r="C309" s="12"/>
      <c r="D309" s="12"/>
      <c r="E309" s="65">
        <f t="shared" si="522"/>
        <v>71</v>
      </c>
      <c r="G309" s="66" t="str">
        <f t="shared" ref="G309:BR309" si="531">IF(G$231&gt;=$E309,IF(G200*$C$23&gt;MAX($C$22,(H309*$C$34+H310*$C$35)*EXP(-$C$12*$C$30)+(H416*$C$34+H417*$C$35)*EXP(-$C$14*$C$30)),G$236,(H309*$C$34+H310*$C$35)*EXP(-$C$12*$C$30)+G$234),"")</f>
        <v/>
      </c>
      <c r="H309" s="66" t="str">
        <f t="shared" si="531"/>
        <v/>
      </c>
      <c r="I309" s="66" t="str">
        <f t="shared" si="531"/>
        <v/>
      </c>
      <c r="J309" s="66" t="str">
        <f t="shared" si="531"/>
        <v/>
      </c>
      <c r="K309" s="66" t="str">
        <f t="shared" si="531"/>
        <v/>
      </c>
      <c r="L309" s="66" t="str">
        <f t="shared" si="531"/>
        <v/>
      </c>
      <c r="M309" s="66" t="str">
        <f t="shared" si="531"/>
        <v/>
      </c>
      <c r="N309" s="66" t="str">
        <f t="shared" si="531"/>
        <v/>
      </c>
      <c r="O309" s="66" t="str">
        <f t="shared" si="531"/>
        <v/>
      </c>
      <c r="P309" s="66" t="str">
        <f t="shared" si="531"/>
        <v/>
      </c>
      <c r="Q309" s="66" t="str">
        <f t="shared" si="531"/>
        <v/>
      </c>
      <c r="R309" s="66" t="str">
        <f t="shared" si="531"/>
        <v/>
      </c>
      <c r="S309" s="66" t="str">
        <f t="shared" si="531"/>
        <v/>
      </c>
      <c r="T309" s="66" t="str">
        <f t="shared" si="531"/>
        <v/>
      </c>
      <c r="U309" s="66" t="str">
        <f t="shared" si="531"/>
        <v/>
      </c>
      <c r="V309" s="66" t="str">
        <f t="shared" si="531"/>
        <v/>
      </c>
      <c r="W309" s="66" t="str">
        <f t="shared" si="531"/>
        <v/>
      </c>
      <c r="X309" s="66" t="str">
        <f t="shared" si="531"/>
        <v/>
      </c>
      <c r="Y309" s="66" t="str">
        <f t="shared" si="531"/>
        <v/>
      </c>
      <c r="Z309" s="66" t="str">
        <f t="shared" si="531"/>
        <v/>
      </c>
      <c r="AA309" s="66" t="str">
        <f t="shared" si="531"/>
        <v/>
      </c>
      <c r="AB309" s="66" t="str">
        <f t="shared" si="531"/>
        <v/>
      </c>
      <c r="AC309" s="66" t="str">
        <f t="shared" si="531"/>
        <v/>
      </c>
      <c r="AD309" s="66" t="str">
        <f t="shared" si="531"/>
        <v/>
      </c>
      <c r="AE309" s="66" t="str">
        <f t="shared" si="531"/>
        <v/>
      </c>
      <c r="AF309" s="66" t="str">
        <f t="shared" si="531"/>
        <v/>
      </c>
      <c r="AG309" s="66" t="str">
        <f t="shared" si="531"/>
        <v/>
      </c>
      <c r="AH309" s="66" t="str">
        <f t="shared" si="531"/>
        <v/>
      </c>
      <c r="AI309" s="66" t="str">
        <f t="shared" si="531"/>
        <v/>
      </c>
      <c r="AJ309" s="66" t="str">
        <f t="shared" si="531"/>
        <v/>
      </c>
      <c r="AK309" s="66" t="str">
        <f t="shared" si="531"/>
        <v/>
      </c>
      <c r="AL309" s="66" t="str">
        <f t="shared" si="531"/>
        <v/>
      </c>
      <c r="AM309" s="66" t="str">
        <f t="shared" si="531"/>
        <v/>
      </c>
      <c r="AN309" s="66" t="str">
        <f t="shared" si="531"/>
        <v/>
      </c>
      <c r="AO309" s="66" t="str">
        <f t="shared" si="531"/>
        <v/>
      </c>
      <c r="AP309" s="66" t="str">
        <f t="shared" si="531"/>
        <v/>
      </c>
      <c r="AQ309" s="66" t="str">
        <f t="shared" si="531"/>
        <v/>
      </c>
      <c r="AR309" s="66" t="str">
        <f t="shared" si="531"/>
        <v/>
      </c>
      <c r="AS309" s="66" t="str">
        <f t="shared" si="531"/>
        <v/>
      </c>
      <c r="AT309" s="66" t="str">
        <f t="shared" si="531"/>
        <v/>
      </c>
      <c r="AU309" s="66" t="str">
        <f t="shared" si="531"/>
        <v/>
      </c>
      <c r="AV309" s="66" t="str">
        <f t="shared" si="531"/>
        <v/>
      </c>
      <c r="AW309" s="66" t="str">
        <f t="shared" si="531"/>
        <v/>
      </c>
      <c r="AX309" s="66" t="str">
        <f t="shared" si="531"/>
        <v/>
      </c>
      <c r="AY309" s="66" t="str">
        <f t="shared" si="531"/>
        <v/>
      </c>
      <c r="AZ309" s="66" t="str">
        <f t="shared" si="531"/>
        <v/>
      </c>
      <c r="BA309" s="66" t="str">
        <f t="shared" si="531"/>
        <v/>
      </c>
      <c r="BB309" s="66" t="str">
        <f t="shared" si="531"/>
        <v/>
      </c>
      <c r="BC309" s="66" t="str">
        <f t="shared" si="531"/>
        <v/>
      </c>
      <c r="BD309" s="66" t="str">
        <f t="shared" si="531"/>
        <v/>
      </c>
      <c r="BE309" s="66" t="str">
        <f t="shared" si="531"/>
        <v/>
      </c>
      <c r="BF309" s="66" t="str">
        <f t="shared" si="531"/>
        <v/>
      </c>
      <c r="BG309" s="66" t="str">
        <f t="shared" si="531"/>
        <v/>
      </c>
      <c r="BH309" s="66" t="str">
        <f t="shared" si="531"/>
        <v/>
      </c>
      <c r="BI309" s="66" t="str">
        <f t="shared" si="531"/>
        <v/>
      </c>
      <c r="BJ309" s="66" t="str">
        <f t="shared" si="531"/>
        <v/>
      </c>
      <c r="BK309" s="66" t="str">
        <f t="shared" si="531"/>
        <v/>
      </c>
      <c r="BL309" s="66" t="str">
        <f t="shared" si="531"/>
        <v/>
      </c>
      <c r="BM309" s="66" t="str">
        <f t="shared" si="531"/>
        <v/>
      </c>
      <c r="BN309" s="66" t="str">
        <f t="shared" si="531"/>
        <v/>
      </c>
      <c r="BO309" s="66" t="str">
        <f t="shared" si="531"/>
        <v/>
      </c>
      <c r="BP309" s="66" t="str">
        <f t="shared" si="531"/>
        <v/>
      </c>
      <c r="BQ309" s="66" t="str">
        <f t="shared" si="531"/>
        <v/>
      </c>
      <c r="BR309" s="66" t="str">
        <f t="shared" si="531"/>
        <v/>
      </c>
      <c r="BS309" s="66" t="str">
        <f t="shared" ref="BS309:DB309" si="532">IF(BS$231&gt;=$E309,IF(BS200*$C$23&gt;MAX($C$22,(BT309*$C$34+BT310*$C$35)*EXP(-$C$12*$C$30)+(BT416*$C$34+BT417*$C$35)*EXP(-$C$14*$C$30)),BS$236,(BT309*$C$34+BT310*$C$35)*EXP(-$C$12*$C$30)+BS$234),"")</f>
        <v/>
      </c>
      <c r="BT309" s="66" t="str">
        <f t="shared" si="532"/>
        <v/>
      </c>
      <c r="BU309" s="66" t="str">
        <f t="shared" si="532"/>
        <v/>
      </c>
      <c r="BV309" s="66" t="str">
        <f t="shared" si="532"/>
        <v/>
      </c>
      <c r="BW309" s="66" t="str">
        <f t="shared" si="532"/>
        <v/>
      </c>
      <c r="BX309" s="66" t="str">
        <f t="shared" si="532"/>
        <v/>
      </c>
      <c r="BY309" s="66" t="str">
        <f t="shared" si="532"/>
        <v/>
      </c>
      <c r="BZ309" s="66">
        <f t="shared" si="532"/>
        <v>9340852.7135434896</v>
      </c>
      <c r="CA309" s="66">
        <f t="shared" si="532"/>
        <v>9379660.2760008685</v>
      </c>
      <c r="CB309" s="66">
        <f t="shared" si="532"/>
        <v>9418629.0685889516</v>
      </c>
      <c r="CC309" s="66">
        <f t="shared" si="532"/>
        <v>9457759.7611554004</v>
      </c>
      <c r="CD309" s="66">
        <f t="shared" si="532"/>
        <v>9497053.0263308343</v>
      </c>
      <c r="CE309" s="66">
        <f t="shared" si="532"/>
        <v>9536509.539540384</v>
      </c>
      <c r="CF309" s="66">
        <f t="shared" si="532"/>
        <v>9576129.9790153056</v>
      </c>
      <c r="CG309" s="66">
        <f t="shared" si="532"/>
        <v>9615915.0258046407</v>
      </c>
      <c r="CH309" s="66">
        <f t="shared" si="532"/>
        <v>9655865.3637869209</v>
      </c>
      <c r="CI309" s="66">
        <f t="shared" si="532"/>
        <v>9695981.6796819251</v>
      </c>
      <c r="CJ309" s="66">
        <f t="shared" si="532"/>
        <v>9736264.6630624775</v>
      </c>
      <c r="CK309" s="66">
        <f t="shared" si="532"/>
        <v>9776715.0063663106</v>
      </c>
      <c r="CL309" s="66">
        <f t="shared" si="532"/>
        <v>9817333.4049079604</v>
      </c>
      <c r="CM309" s="66">
        <f t="shared" si="532"/>
        <v>9858120.5568907224</v>
      </c>
      <c r="CN309" s="66">
        <f t="shared" si="532"/>
        <v>9899077.1634186488</v>
      </c>
      <c r="CO309" s="66">
        <f t="shared" si="532"/>
        <v>9940203.9285086058</v>
      </c>
      <c r="CP309" s="66">
        <f t="shared" si="532"/>
        <v>9981501.5591023713</v>
      </c>
      <c r="CQ309" s="66">
        <f t="shared" si="532"/>
        <v>10022970.765078787</v>
      </c>
      <c r="CR309" s="66">
        <f t="shared" si="532"/>
        <v>10064612.259265963</v>
      </c>
      <c r="CS309" s="66">
        <f t="shared" si="532"/>
        <v>10106426.757453527</v>
      </c>
      <c r="CT309" s="66">
        <f t="shared" si="532"/>
        <v>10148414.978404934</v>
      </c>
      <c r="CU309" s="66">
        <f t="shared" si="532"/>
        <v>10190577.643869814</v>
      </c>
      <c r="CV309" s="66">
        <f t="shared" si="532"/>
        <v>10232915.478596386</v>
      </c>
      <c r="CW309" s="66">
        <f t="shared" si="532"/>
        <v>10275429.210343909</v>
      </c>
      <c r="CX309" s="66">
        <f t="shared" si="532"/>
        <v>10318119.569895197</v>
      </c>
      <c r="CY309" s="66">
        <f t="shared" si="532"/>
        <v>10360987.29106918</v>
      </c>
      <c r="CZ309" s="66">
        <f t="shared" si="532"/>
        <v>10404033.110733513</v>
      </c>
      <c r="DA309" s="66">
        <f t="shared" si="532"/>
        <v>10447257.768817246</v>
      </c>
      <c r="DB309" s="66">
        <f t="shared" si="532"/>
        <v>10490662.008323546</v>
      </c>
      <c r="DC309" s="66">
        <f t="shared" si="517"/>
        <v>10534246.575342465</v>
      </c>
    </row>
    <row r="310" spans="2:107" ht="12" customHeight="1">
      <c r="B310" s="12"/>
      <c r="C310" s="12"/>
      <c r="D310" s="12"/>
      <c r="E310" s="65">
        <f t="shared" si="522"/>
        <v>72</v>
      </c>
      <c r="G310" s="66" t="str">
        <f t="shared" ref="G310:BR310" si="533">IF(G$231&gt;=$E310,IF(G201*$C$23&gt;MAX($C$22,(H310*$C$34+H311*$C$35)*EXP(-$C$12*$C$30)+(H417*$C$34+H418*$C$35)*EXP(-$C$14*$C$30)),G$236,(H310*$C$34+H311*$C$35)*EXP(-$C$12*$C$30)+G$234),"")</f>
        <v/>
      </c>
      <c r="H310" s="66" t="str">
        <f t="shared" si="533"/>
        <v/>
      </c>
      <c r="I310" s="66" t="str">
        <f t="shared" si="533"/>
        <v/>
      </c>
      <c r="J310" s="66" t="str">
        <f t="shared" si="533"/>
        <v/>
      </c>
      <c r="K310" s="66" t="str">
        <f t="shared" si="533"/>
        <v/>
      </c>
      <c r="L310" s="66" t="str">
        <f t="shared" si="533"/>
        <v/>
      </c>
      <c r="M310" s="66" t="str">
        <f t="shared" si="533"/>
        <v/>
      </c>
      <c r="N310" s="66" t="str">
        <f t="shared" si="533"/>
        <v/>
      </c>
      <c r="O310" s="66" t="str">
        <f t="shared" si="533"/>
        <v/>
      </c>
      <c r="P310" s="66" t="str">
        <f t="shared" si="533"/>
        <v/>
      </c>
      <c r="Q310" s="66" t="str">
        <f t="shared" si="533"/>
        <v/>
      </c>
      <c r="R310" s="66" t="str">
        <f t="shared" si="533"/>
        <v/>
      </c>
      <c r="S310" s="66" t="str">
        <f t="shared" si="533"/>
        <v/>
      </c>
      <c r="T310" s="66" t="str">
        <f t="shared" si="533"/>
        <v/>
      </c>
      <c r="U310" s="66" t="str">
        <f t="shared" si="533"/>
        <v/>
      </c>
      <c r="V310" s="66" t="str">
        <f t="shared" si="533"/>
        <v/>
      </c>
      <c r="W310" s="66" t="str">
        <f t="shared" si="533"/>
        <v/>
      </c>
      <c r="X310" s="66" t="str">
        <f t="shared" si="533"/>
        <v/>
      </c>
      <c r="Y310" s="66" t="str">
        <f t="shared" si="533"/>
        <v/>
      </c>
      <c r="Z310" s="66" t="str">
        <f t="shared" si="533"/>
        <v/>
      </c>
      <c r="AA310" s="66" t="str">
        <f t="shared" si="533"/>
        <v/>
      </c>
      <c r="AB310" s="66" t="str">
        <f t="shared" si="533"/>
        <v/>
      </c>
      <c r="AC310" s="66" t="str">
        <f t="shared" si="533"/>
        <v/>
      </c>
      <c r="AD310" s="66" t="str">
        <f t="shared" si="533"/>
        <v/>
      </c>
      <c r="AE310" s="66" t="str">
        <f t="shared" si="533"/>
        <v/>
      </c>
      <c r="AF310" s="66" t="str">
        <f t="shared" si="533"/>
        <v/>
      </c>
      <c r="AG310" s="66" t="str">
        <f t="shared" si="533"/>
        <v/>
      </c>
      <c r="AH310" s="66" t="str">
        <f t="shared" si="533"/>
        <v/>
      </c>
      <c r="AI310" s="66" t="str">
        <f t="shared" si="533"/>
        <v/>
      </c>
      <c r="AJ310" s="66" t="str">
        <f t="shared" si="533"/>
        <v/>
      </c>
      <c r="AK310" s="66" t="str">
        <f t="shared" si="533"/>
        <v/>
      </c>
      <c r="AL310" s="66" t="str">
        <f t="shared" si="533"/>
        <v/>
      </c>
      <c r="AM310" s="66" t="str">
        <f t="shared" si="533"/>
        <v/>
      </c>
      <c r="AN310" s="66" t="str">
        <f t="shared" si="533"/>
        <v/>
      </c>
      <c r="AO310" s="66" t="str">
        <f t="shared" si="533"/>
        <v/>
      </c>
      <c r="AP310" s="66" t="str">
        <f t="shared" si="533"/>
        <v/>
      </c>
      <c r="AQ310" s="66" t="str">
        <f t="shared" si="533"/>
        <v/>
      </c>
      <c r="AR310" s="66" t="str">
        <f t="shared" si="533"/>
        <v/>
      </c>
      <c r="AS310" s="66" t="str">
        <f t="shared" si="533"/>
        <v/>
      </c>
      <c r="AT310" s="66" t="str">
        <f t="shared" si="533"/>
        <v/>
      </c>
      <c r="AU310" s="66" t="str">
        <f t="shared" si="533"/>
        <v/>
      </c>
      <c r="AV310" s="66" t="str">
        <f t="shared" si="533"/>
        <v/>
      </c>
      <c r="AW310" s="66" t="str">
        <f t="shared" si="533"/>
        <v/>
      </c>
      <c r="AX310" s="66" t="str">
        <f t="shared" si="533"/>
        <v/>
      </c>
      <c r="AY310" s="66" t="str">
        <f t="shared" si="533"/>
        <v/>
      </c>
      <c r="AZ310" s="66" t="str">
        <f t="shared" si="533"/>
        <v/>
      </c>
      <c r="BA310" s="66" t="str">
        <f t="shared" si="533"/>
        <v/>
      </c>
      <c r="BB310" s="66" t="str">
        <f t="shared" si="533"/>
        <v/>
      </c>
      <c r="BC310" s="66" t="str">
        <f t="shared" si="533"/>
        <v/>
      </c>
      <c r="BD310" s="66" t="str">
        <f t="shared" si="533"/>
        <v/>
      </c>
      <c r="BE310" s="66" t="str">
        <f t="shared" si="533"/>
        <v/>
      </c>
      <c r="BF310" s="66" t="str">
        <f t="shared" si="533"/>
        <v/>
      </c>
      <c r="BG310" s="66" t="str">
        <f t="shared" si="533"/>
        <v/>
      </c>
      <c r="BH310" s="66" t="str">
        <f t="shared" si="533"/>
        <v/>
      </c>
      <c r="BI310" s="66" t="str">
        <f t="shared" si="533"/>
        <v/>
      </c>
      <c r="BJ310" s="66" t="str">
        <f t="shared" si="533"/>
        <v/>
      </c>
      <c r="BK310" s="66" t="str">
        <f t="shared" si="533"/>
        <v/>
      </c>
      <c r="BL310" s="66" t="str">
        <f t="shared" si="533"/>
        <v/>
      </c>
      <c r="BM310" s="66" t="str">
        <f t="shared" si="533"/>
        <v/>
      </c>
      <c r="BN310" s="66" t="str">
        <f t="shared" si="533"/>
        <v/>
      </c>
      <c r="BO310" s="66" t="str">
        <f t="shared" si="533"/>
        <v/>
      </c>
      <c r="BP310" s="66" t="str">
        <f t="shared" si="533"/>
        <v/>
      </c>
      <c r="BQ310" s="66" t="str">
        <f t="shared" si="533"/>
        <v/>
      </c>
      <c r="BR310" s="66" t="str">
        <f t="shared" si="533"/>
        <v/>
      </c>
      <c r="BS310" s="66" t="str">
        <f t="shared" ref="BS310:DB310" si="534">IF(BS$231&gt;=$E310,IF(BS201*$C$23&gt;MAX($C$22,(BT310*$C$34+BT311*$C$35)*EXP(-$C$12*$C$30)+(BT417*$C$34+BT418*$C$35)*EXP(-$C$14*$C$30)),BS$236,(BT310*$C$34+BT311*$C$35)*EXP(-$C$12*$C$30)+BS$234),"")</f>
        <v/>
      </c>
      <c r="BT310" s="66" t="str">
        <f t="shared" si="534"/>
        <v/>
      </c>
      <c r="BU310" s="66" t="str">
        <f t="shared" si="534"/>
        <v/>
      </c>
      <c r="BV310" s="66" t="str">
        <f t="shared" si="534"/>
        <v/>
      </c>
      <c r="BW310" s="66" t="str">
        <f t="shared" si="534"/>
        <v/>
      </c>
      <c r="BX310" s="66" t="str">
        <f t="shared" si="534"/>
        <v/>
      </c>
      <c r="BY310" s="66" t="str">
        <f t="shared" si="534"/>
        <v/>
      </c>
      <c r="BZ310" s="66" t="str">
        <f t="shared" si="534"/>
        <v/>
      </c>
      <c r="CA310" s="66">
        <f t="shared" si="534"/>
        <v>9379660.2760008685</v>
      </c>
      <c r="CB310" s="66">
        <f t="shared" si="534"/>
        <v>9418629.0685889516</v>
      </c>
      <c r="CC310" s="66">
        <f t="shared" si="534"/>
        <v>9457759.7611554004</v>
      </c>
      <c r="CD310" s="66">
        <f t="shared" si="534"/>
        <v>9497053.0263308343</v>
      </c>
      <c r="CE310" s="66">
        <f t="shared" si="534"/>
        <v>9536509.539540384</v>
      </c>
      <c r="CF310" s="66">
        <f t="shared" si="534"/>
        <v>9576129.9790153056</v>
      </c>
      <c r="CG310" s="66">
        <f t="shared" si="534"/>
        <v>9615915.0258046407</v>
      </c>
      <c r="CH310" s="66">
        <f t="shared" si="534"/>
        <v>9655865.3637869209</v>
      </c>
      <c r="CI310" s="66">
        <f t="shared" si="534"/>
        <v>9695981.6796819251</v>
      </c>
      <c r="CJ310" s="66">
        <f t="shared" si="534"/>
        <v>9736264.6630624775</v>
      </c>
      <c r="CK310" s="66">
        <f t="shared" si="534"/>
        <v>9776715.0063663106</v>
      </c>
      <c r="CL310" s="66">
        <f t="shared" si="534"/>
        <v>9817333.4049079604</v>
      </c>
      <c r="CM310" s="66">
        <f t="shared" si="534"/>
        <v>9858120.5568907224</v>
      </c>
      <c r="CN310" s="66">
        <f t="shared" si="534"/>
        <v>9899077.1634186488</v>
      </c>
      <c r="CO310" s="66">
        <f t="shared" si="534"/>
        <v>9940203.9285086058</v>
      </c>
      <c r="CP310" s="66">
        <f t="shared" si="534"/>
        <v>9981501.5591023713</v>
      </c>
      <c r="CQ310" s="66">
        <f t="shared" si="534"/>
        <v>10022970.765078787</v>
      </c>
      <c r="CR310" s="66">
        <f t="shared" si="534"/>
        <v>10064612.259265963</v>
      </c>
      <c r="CS310" s="66">
        <f t="shared" si="534"/>
        <v>10106426.757453527</v>
      </c>
      <c r="CT310" s="66">
        <f t="shared" si="534"/>
        <v>10148414.978404934</v>
      </c>
      <c r="CU310" s="66">
        <f t="shared" si="534"/>
        <v>10190577.643869814</v>
      </c>
      <c r="CV310" s="66">
        <f t="shared" si="534"/>
        <v>10232915.478596386</v>
      </c>
      <c r="CW310" s="66">
        <f t="shared" si="534"/>
        <v>10275429.210343909</v>
      </c>
      <c r="CX310" s="66">
        <f t="shared" si="534"/>
        <v>10318119.569895197</v>
      </c>
      <c r="CY310" s="66">
        <f t="shared" si="534"/>
        <v>10360987.29106918</v>
      </c>
      <c r="CZ310" s="66">
        <f t="shared" si="534"/>
        <v>10404033.110733513</v>
      </c>
      <c r="DA310" s="66">
        <f t="shared" si="534"/>
        <v>10447257.768817246</v>
      </c>
      <c r="DB310" s="66">
        <f t="shared" si="534"/>
        <v>10490662.008323546</v>
      </c>
      <c r="DC310" s="66">
        <f t="shared" si="517"/>
        <v>10534246.575342465</v>
      </c>
    </row>
    <row r="311" spans="2:107" ht="12" customHeight="1">
      <c r="B311" s="12"/>
      <c r="C311" s="12"/>
      <c r="D311" s="12"/>
      <c r="E311" s="65">
        <f t="shared" si="522"/>
        <v>73</v>
      </c>
      <c r="G311" s="66" t="str">
        <f t="shared" ref="G311:BR311" si="535">IF(G$231&gt;=$E311,IF(G202*$C$23&gt;MAX($C$22,(H311*$C$34+H312*$C$35)*EXP(-$C$12*$C$30)+(H418*$C$34+H419*$C$35)*EXP(-$C$14*$C$30)),G$236,(H311*$C$34+H312*$C$35)*EXP(-$C$12*$C$30)+G$234),"")</f>
        <v/>
      </c>
      <c r="H311" s="66" t="str">
        <f t="shared" si="535"/>
        <v/>
      </c>
      <c r="I311" s="66" t="str">
        <f t="shared" si="535"/>
        <v/>
      </c>
      <c r="J311" s="66" t="str">
        <f t="shared" si="535"/>
        <v/>
      </c>
      <c r="K311" s="66" t="str">
        <f t="shared" si="535"/>
        <v/>
      </c>
      <c r="L311" s="66" t="str">
        <f t="shared" si="535"/>
        <v/>
      </c>
      <c r="M311" s="66" t="str">
        <f t="shared" si="535"/>
        <v/>
      </c>
      <c r="N311" s="66" t="str">
        <f t="shared" si="535"/>
        <v/>
      </c>
      <c r="O311" s="66" t="str">
        <f t="shared" si="535"/>
        <v/>
      </c>
      <c r="P311" s="66" t="str">
        <f t="shared" si="535"/>
        <v/>
      </c>
      <c r="Q311" s="66" t="str">
        <f t="shared" si="535"/>
        <v/>
      </c>
      <c r="R311" s="66" t="str">
        <f t="shared" si="535"/>
        <v/>
      </c>
      <c r="S311" s="66" t="str">
        <f t="shared" si="535"/>
        <v/>
      </c>
      <c r="T311" s="66" t="str">
        <f t="shared" si="535"/>
        <v/>
      </c>
      <c r="U311" s="66" t="str">
        <f t="shared" si="535"/>
        <v/>
      </c>
      <c r="V311" s="66" t="str">
        <f t="shared" si="535"/>
        <v/>
      </c>
      <c r="W311" s="66" t="str">
        <f t="shared" si="535"/>
        <v/>
      </c>
      <c r="X311" s="66" t="str">
        <f t="shared" si="535"/>
        <v/>
      </c>
      <c r="Y311" s="66" t="str">
        <f t="shared" si="535"/>
        <v/>
      </c>
      <c r="Z311" s="66" t="str">
        <f t="shared" si="535"/>
        <v/>
      </c>
      <c r="AA311" s="66" t="str">
        <f t="shared" si="535"/>
        <v/>
      </c>
      <c r="AB311" s="66" t="str">
        <f t="shared" si="535"/>
        <v/>
      </c>
      <c r="AC311" s="66" t="str">
        <f t="shared" si="535"/>
        <v/>
      </c>
      <c r="AD311" s="66" t="str">
        <f t="shared" si="535"/>
        <v/>
      </c>
      <c r="AE311" s="66" t="str">
        <f t="shared" si="535"/>
        <v/>
      </c>
      <c r="AF311" s="66" t="str">
        <f t="shared" si="535"/>
        <v/>
      </c>
      <c r="AG311" s="66" t="str">
        <f t="shared" si="535"/>
        <v/>
      </c>
      <c r="AH311" s="66" t="str">
        <f t="shared" si="535"/>
        <v/>
      </c>
      <c r="AI311" s="66" t="str">
        <f t="shared" si="535"/>
        <v/>
      </c>
      <c r="AJ311" s="66" t="str">
        <f t="shared" si="535"/>
        <v/>
      </c>
      <c r="AK311" s="66" t="str">
        <f t="shared" si="535"/>
        <v/>
      </c>
      <c r="AL311" s="66" t="str">
        <f t="shared" si="535"/>
        <v/>
      </c>
      <c r="AM311" s="66" t="str">
        <f t="shared" si="535"/>
        <v/>
      </c>
      <c r="AN311" s="66" t="str">
        <f t="shared" si="535"/>
        <v/>
      </c>
      <c r="AO311" s="66" t="str">
        <f t="shared" si="535"/>
        <v/>
      </c>
      <c r="AP311" s="66" t="str">
        <f t="shared" si="535"/>
        <v/>
      </c>
      <c r="AQ311" s="66" t="str">
        <f t="shared" si="535"/>
        <v/>
      </c>
      <c r="AR311" s="66" t="str">
        <f t="shared" si="535"/>
        <v/>
      </c>
      <c r="AS311" s="66" t="str">
        <f t="shared" si="535"/>
        <v/>
      </c>
      <c r="AT311" s="66" t="str">
        <f t="shared" si="535"/>
        <v/>
      </c>
      <c r="AU311" s="66" t="str">
        <f t="shared" si="535"/>
        <v/>
      </c>
      <c r="AV311" s="66" t="str">
        <f t="shared" si="535"/>
        <v/>
      </c>
      <c r="AW311" s="66" t="str">
        <f t="shared" si="535"/>
        <v/>
      </c>
      <c r="AX311" s="66" t="str">
        <f t="shared" si="535"/>
        <v/>
      </c>
      <c r="AY311" s="66" t="str">
        <f t="shared" si="535"/>
        <v/>
      </c>
      <c r="AZ311" s="66" t="str">
        <f t="shared" si="535"/>
        <v/>
      </c>
      <c r="BA311" s="66" t="str">
        <f t="shared" si="535"/>
        <v/>
      </c>
      <c r="BB311" s="66" t="str">
        <f t="shared" si="535"/>
        <v/>
      </c>
      <c r="BC311" s="66" t="str">
        <f t="shared" si="535"/>
        <v/>
      </c>
      <c r="BD311" s="66" t="str">
        <f t="shared" si="535"/>
        <v/>
      </c>
      <c r="BE311" s="66" t="str">
        <f t="shared" si="535"/>
        <v/>
      </c>
      <c r="BF311" s="66" t="str">
        <f t="shared" si="535"/>
        <v/>
      </c>
      <c r="BG311" s="66" t="str">
        <f t="shared" si="535"/>
        <v/>
      </c>
      <c r="BH311" s="66" t="str">
        <f t="shared" si="535"/>
        <v/>
      </c>
      <c r="BI311" s="66" t="str">
        <f t="shared" si="535"/>
        <v/>
      </c>
      <c r="BJ311" s="66" t="str">
        <f t="shared" si="535"/>
        <v/>
      </c>
      <c r="BK311" s="66" t="str">
        <f t="shared" si="535"/>
        <v/>
      </c>
      <c r="BL311" s="66" t="str">
        <f t="shared" si="535"/>
        <v/>
      </c>
      <c r="BM311" s="66" t="str">
        <f t="shared" si="535"/>
        <v/>
      </c>
      <c r="BN311" s="66" t="str">
        <f t="shared" si="535"/>
        <v/>
      </c>
      <c r="BO311" s="66" t="str">
        <f t="shared" si="535"/>
        <v/>
      </c>
      <c r="BP311" s="66" t="str">
        <f t="shared" si="535"/>
        <v/>
      </c>
      <c r="BQ311" s="66" t="str">
        <f t="shared" si="535"/>
        <v/>
      </c>
      <c r="BR311" s="66" t="str">
        <f t="shared" si="535"/>
        <v/>
      </c>
      <c r="BS311" s="66" t="str">
        <f t="shared" ref="BS311:DB311" si="536">IF(BS$231&gt;=$E311,IF(BS202*$C$23&gt;MAX($C$22,(BT311*$C$34+BT312*$C$35)*EXP(-$C$12*$C$30)+(BT418*$C$34+BT419*$C$35)*EXP(-$C$14*$C$30)),BS$236,(BT311*$C$34+BT312*$C$35)*EXP(-$C$12*$C$30)+BS$234),"")</f>
        <v/>
      </c>
      <c r="BT311" s="66" t="str">
        <f t="shared" si="536"/>
        <v/>
      </c>
      <c r="BU311" s="66" t="str">
        <f t="shared" si="536"/>
        <v/>
      </c>
      <c r="BV311" s="66" t="str">
        <f t="shared" si="536"/>
        <v/>
      </c>
      <c r="BW311" s="66" t="str">
        <f t="shared" si="536"/>
        <v/>
      </c>
      <c r="BX311" s="66" t="str">
        <f t="shared" si="536"/>
        <v/>
      </c>
      <c r="BY311" s="66" t="str">
        <f t="shared" si="536"/>
        <v/>
      </c>
      <c r="BZ311" s="66" t="str">
        <f t="shared" si="536"/>
        <v/>
      </c>
      <c r="CA311" s="66" t="str">
        <f t="shared" si="536"/>
        <v/>
      </c>
      <c r="CB311" s="66">
        <f t="shared" si="536"/>
        <v>9418629.0685889516</v>
      </c>
      <c r="CC311" s="66">
        <f t="shared" si="536"/>
        <v>9457759.7611554004</v>
      </c>
      <c r="CD311" s="66">
        <f t="shared" si="536"/>
        <v>9497053.0263308343</v>
      </c>
      <c r="CE311" s="66">
        <f t="shared" si="536"/>
        <v>9536509.539540384</v>
      </c>
      <c r="CF311" s="66">
        <f t="shared" si="536"/>
        <v>9576129.9790153056</v>
      </c>
      <c r="CG311" s="66">
        <f t="shared" si="536"/>
        <v>9615915.0258046407</v>
      </c>
      <c r="CH311" s="66">
        <f t="shared" si="536"/>
        <v>9655865.3637869209</v>
      </c>
      <c r="CI311" s="66">
        <f t="shared" si="536"/>
        <v>9695981.6796819251</v>
      </c>
      <c r="CJ311" s="66">
        <f t="shared" si="536"/>
        <v>9736264.6630624775</v>
      </c>
      <c r="CK311" s="66">
        <f t="shared" si="536"/>
        <v>9776715.0063663106</v>
      </c>
      <c r="CL311" s="66">
        <f t="shared" si="536"/>
        <v>9817333.4049079604</v>
      </c>
      <c r="CM311" s="66">
        <f t="shared" si="536"/>
        <v>9858120.5568907224</v>
      </c>
      <c r="CN311" s="66">
        <f t="shared" si="536"/>
        <v>9899077.1634186488</v>
      </c>
      <c r="CO311" s="66">
        <f t="shared" si="536"/>
        <v>9940203.9285086058</v>
      </c>
      <c r="CP311" s="66">
        <f t="shared" si="536"/>
        <v>9981501.5591023713</v>
      </c>
      <c r="CQ311" s="66">
        <f t="shared" si="536"/>
        <v>10022970.765078787</v>
      </c>
      <c r="CR311" s="66">
        <f t="shared" si="536"/>
        <v>10064612.259265963</v>
      </c>
      <c r="CS311" s="66">
        <f t="shared" si="536"/>
        <v>10106426.757453527</v>
      </c>
      <c r="CT311" s="66">
        <f t="shared" si="536"/>
        <v>10148414.978404934</v>
      </c>
      <c r="CU311" s="66">
        <f t="shared" si="536"/>
        <v>10190577.643869814</v>
      </c>
      <c r="CV311" s="66">
        <f t="shared" si="536"/>
        <v>10232915.478596386</v>
      </c>
      <c r="CW311" s="66">
        <f t="shared" si="536"/>
        <v>10275429.210343909</v>
      </c>
      <c r="CX311" s="66">
        <f t="shared" si="536"/>
        <v>10318119.569895197</v>
      </c>
      <c r="CY311" s="66">
        <f t="shared" si="536"/>
        <v>10360987.29106918</v>
      </c>
      <c r="CZ311" s="66">
        <f t="shared" si="536"/>
        <v>10404033.110733513</v>
      </c>
      <c r="DA311" s="66">
        <f t="shared" si="536"/>
        <v>10447257.768817246</v>
      </c>
      <c r="DB311" s="66">
        <f t="shared" si="536"/>
        <v>10490662.008323546</v>
      </c>
      <c r="DC311" s="66">
        <f t="shared" si="517"/>
        <v>10534246.575342465</v>
      </c>
    </row>
    <row r="312" spans="2:107" ht="12" customHeight="1">
      <c r="B312" s="12"/>
      <c r="C312" s="12"/>
      <c r="D312" s="12"/>
      <c r="E312" s="65">
        <f t="shared" si="522"/>
        <v>74</v>
      </c>
      <c r="G312" s="66" t="str">
        <f t="shared" ref="G312:BR312" si="537">IF(G$231&gt;=$E312,IF(G203*$C$23&gt;MAX($C$22,(H312*$C$34+H313*$C$35)*EXP(-$C$12*$C$30)+(H419*$C$34+H420*$C$35)*EXP(-$C$14*$C$30)),G$236,(H312*$C$34+H313*$C$35)*EXP(-$C$12*$C$30)+G$234),"")</f>
        <v/>
      </c>
      <c r="H312" s="66" t="str">
        <f t="shared" si="537"/>
        <v/>
      </c>
      <c r="I312" s="66" t="str">
        <f t="shared" si="537"/>
        <v/>
      </c>
      <c r="J312" s="66" t="str">
        <f t="shared" si="537"/>
        <v/>
      </c>
      <c r="K312" s="66" t="str">
        <f t="shared" si="537"/>
        <v/>
      </c>
      <c r="L312" s="66" t="str">
        <f t="shared" si="537"/>
        <v/>
      </c>
      <c r="M312" s="66" t="str">
        <f t="shared" si="537"/>
        <v/>
      </c>
      <c r="N312" s="66" t="str">
        <f t="shared" si="537"/>
        <v/>
      </c>
      <c r="O312" s="66" t="str">
        <f t="shared" si="537"/>
        <v/>
      </c>
      <c r="P312" s="66" t="str">
        <f t="shared" si="537"/>
        <v/>
      </c>
      <c r="Q312" s="66" t="str">
        <f t="shared" si="537"/>
        <v/>
      </c>
      <c r="R312" s="66" t="str">
        <f t="shared" si="537"/>
        <v/>
      </c>
      <c r="S312" s="66" t="str">
        <f t="shared" si="537"/>
        <v/>
      </c>
      <c r="T312" s="66" t="str">
        <f t="shared" si="537"/>
        <v/>
      </c>
      <c r="U312" s="66" t="str">
        <f t="shared" si="537"/>
        <v/>
      </c>
      <c r="V312" s="66" t="str">
        <f t="shared" si="537"/>
        <v/>
      </c>
      <c r="W312" s="66" t="str">
        <f t="shared" si="537"/>
        <v/>
      </c>
      <c r="X312" s="66" t="str">
        <f t="shared" si="537"/>
        <v/>
      </c>
      <c r="Y312" s="66" t="str">
        <f t="shared" si="537"/>
        <v/>
      </c>
      <c r="Z312" s="66" t="str">
        <f t="shared" si="537"/>
        <v/>
      </c>
      <c r="AA312" s="66" t="str">
        <f t="shared" si="537"/>
        <v/>
      </c>
      <c r="AB312" s="66" t="str">
        <f t="shared" si="537"/>
        <v/>
      </c>
      <c r="AC312" s="66" t="str">
        <f t="shared" si="537"/>
        <v/>
      </c>
      <c r="AD312" s="66" t="str">
        <f t="shared" si="537"/>
        <v/>
      </c>
      <c r="AE312" s="66" t="str">
        <f t="shared" si="537"/>
        <v/>
      </c>
      <c r="AF312" s="66" t="str">
        <f t="shared" si="537"/>
        <v/>
      </c>
      <c r="AG312" s="66" t="str">
        <f t="shared" si="537"/>
        <v/>
      </c>
      <c r="AH312" s="66" t="str">
        <f t="shared" si="537"/>
        <v/>
      </c>
      <c r="AI312" s="66" t="str">
        <f t="shared" si="537"/>
        <v/>
      </c>
      <c r="AJ312" s="66" t="str">
        <f t="shared" si="537"/>
        <v/>
      </c>
      <c r="AK312" s="66" t="str">
        <f t="shared" si="537"/>
        <v/>
      </c>
      <c r="AL312" s="66" t="str">
        <f t="shared" si="537"/>
        <v/>
      </c>
      <c r="AM312" s="66" t="str">
        <f t="shared" si="537"/>
        <v/>
      </c>
      <c r="AN312" s="66" t="str">
        <f t="shared" si="537"/>
        <v/>
      </c>
      <c r="AO312" s="66" t="str">
        <f t="shared" si="537"/>
        <v/>
      </c>
      <c r="AP312" s="66" t="str">
        <f t="shared" si="537"/>
        <v/>
      </c>
      <c r="AQ312" s="66" t="str">
        <f t="shared" si="537"/>
        <v/>
      </c>
      <c r="AR312" s="66" t="str">
        <f t="shared" si="537"/>
        <v/>
      </c>
      <c r="AS312" s="66" t="str">
        <f t="shared" si="537"/>
        <v/>
      </c>
      <c r="AT312" s="66" t="str">
        <f t="shared" si="537"/>
        <v/>
      </c>
      <c r="AU312" s="66" t="str">
        <f t="shared" si="537"/>
        <v/>
      </c>
      <c r="AV312" s="66" t="str">
        <f t="shared" si="537"/>
        <v/>
      </c>
      <c r="AW312" s="66" t="str">
        <f t="shared" si="537"/>
        <v/>
      </c>
      <c r="AX312" s="66" t="str">
        <f t="shared" si="537"/>
        <v/>
      </c>
      <c r="AY312" s="66" t="str">
        <f t="shared" si="537"/>
        <v/>
      </c>
      <c r="AZ312" s="66" t="str">
        <f t="shared" si="537"/>
        <v/>
      </c>
      <c r="BA312" s="66" t="str">
        <f t="shared" si="537"/>
        <v/>
      </c>
      <c r="BB312" s="66" t="str">
        <f t="shared" si="537"/>
        <v/>
      </c>
      <c r="BC312" s="66" t="str">
        <f t="shared" si="537"/>
        <v/>
      </c>
      <c r="BD312" s="66" t="str">
        <f t="shared" si="537"/>
        <v/>
      </c>
      <c r="BE312" s="66" t="str">
        <f t="shared" si="537"/>
        <v/>
      </c>
      <c r="BF312" s="66" t="str">
        <f t="shared" si="537"/>
        <v/>
      </c>
      <c r="BG312" s="66" t="str">
        <f t="shared" si="537"/>
        <v/>
      </c>
      <c r="BH312" s="66" t="str">
        <f t="shared" si="537"/>
        <v/>
      </c>
      <c r="BI312" s="66" t="str">
        <f t="shared" si="537"/>
        <v/>
      </c>
      <c r="BJ312" s="66" t="str">
        <f t="shared" si="537"/>
        <v/>
      </c>
      <c r="BK312" s="66" t="str">
        <f t="shared" si="537"/>
        <v/>
      </c>
      <c r="BL312" s="66" t="str">
        <f t="shared" si="537"/>
        <v/>
      </c>
      <c r="BM312" s="66" t="str">
        <f t="shared" si="537"/>
        <v/>
      </c>
      <c r="BN312" s="66" t="str">
        <f t="shared" si="537"/>
        <v/>
      </c>
      <c r="BO312" s="66" t="str">
        <f t="shared" si="537"/>
        <v/>
      </c>
      <c r="BP312" s="66" t="str">
        <f t="shared" si="537"/>
        <v/>
      </c>
      <c r="BQ312" s="66" t="str">
        <f t="shared" si="537"/>
        <v/>
      </c>
      <c r="BR312" s="66" t="str">
        <f t="shared" si="537"/>
        <v/>
      </c>
      <c r="BS312" s="66" t="str">
        <f t="shared" ref="BS312:DB312" si="538">IF(BS$231&gt;=$E312,IF(BS203*$C$23&gt;MAX($C$22,(BT312*$C$34+BT313*$C$35)*EXP(-$C$12*$C$30)+(BT419*$C$34+BT420*$C$35)*EXP(-$C$14*$C$30)),BS$236,(BT312*$C$34+BT313*$C$35)*EXP(-$C$12*$C$30)+BS$234),"")</f>
        <v/>
      </c>
      <c r="BT312" s="66" t="str">
        <f t="shared" si="538"/>
        <v/>
      </c>
      <c r="BU312" s="66" t="str">
        <f t="shared" si="538"/>
        <v/>
      </c>
      <c r="BV312" s="66" t="str">
        <f t="shared" si="538"/>
        <v/>
      </c>
      <c r="BW312" s="66" t="str">
        <f t="shared" si="538"/>
        <v/>
      </c>
      <c r="BX312" s="66" t="str">
        <f t="shared" si="538"/>
        <v/>
      </c>
      <c r="BY312" s="66" t="str">
        <f t="shared" si="538"/>
        <v/>
      </c>
      <c r="BZ312" s="66" t="str">
        <f t="shared" si="538"/>
        <v/>
      </c>
      <c r="CA312" s="66" t="str">
        <f t="shared" si="538"/>
        <v/>
      </c>
      <c r="CB312" s="66" t="str">
        <f t="shared" si="538"/>
        <v/>
      </c>
      <c r="CC312" s="66">
        <f t="shared" si="538"/>
        <v>9457759.7611554004</v>
      </c>
      <c r="CD312" s="66">
        <f t="shared" si="538"/>
        <v>9497053.0263308343</v>
      </c>
      <c r="CE312" s="66">
        <f t="shared" si="538"/>
        <v>9536509.539540384</v>
      </c>
      <c r="CF312" s="66">
        <f t="shared" si="538"/>
        <v>9576129.9790153056</v>
      </c>
      <c r="CG312" s="66">
        <f t="shared" si="538"/>
        <v>9615915.0258046407</v>
      </c>
      <c r="CH312" s="66">
        <f t="shared" si="538"/>
        <v>9655865.3637869209</v>
      </c>
      <c r="CI312" s="66">
        <f t="shared" si="538"/>
        <v>9695981.6796819251</v>
      </c>
      <c r="CJ312" s="66">
        <f t="shared" si="538"/>
        <v>9736264.6630624775</v>
      </c>
      <c r="CK312" s="66">
        <f t="shared" si="538"/>
        <v>9776715.0063663106</v>
      </c>
      <c r="CL312" s="66">
        <f t="shared" si="538"/>
        <v>9817333.4049079604</v>
      </c>
      <c r="CM312" s="66">
        <f t="shared" si="538"/>
        <v>9858120.5568907224</v>
      </c>
      <c r="CN312" s="66">
        <f t="shared" si="538"/>
        <v>9899077.1634186488</v>
      </c>
      <c r="CO312" s="66">
        <f t="shared" si="538"/>
        <v>9940203.9285086058</v>
      </c>
      <c r="CP312" s="66">
        <f t="shared" si="538"/>
        <v>9981501.5591023713</v>
      </c>
      <c r="CQ312" s="66">
        <f t="shared" si="538"/>
        <v>10022970.765078787</v>
      </c>
      <c r="CR312" s="66">
        <f t="shared" si="538"/>
        <v>10064612.259265963</v>
      </c>
      <c r="CS312" s="66">
        <f t="shared" si="538"/>
        <v>10106426.757453527</v>
      </c>
      <c r="CT312" s="66">
        <f t="shared" si="538"/>
        <v>10148414.978404934</v>
      </c>
      <c r="CU312" s="66">
        <f t="shared" si="538"/>
        <v>10190577.643869814</v>
      </c>
      <c r="CV312" s="66">
        <f t="shared" si="538"/>
        <v>10232915.478596386</v>
      </c>
      <c r="CW312" s="66">
        <f t="shared" si="538"/>
        <v>10275429.210343909</v>
      </c>
      <c r="CX312" s="66">
        <f t="shared" si="538"/>
        <v>10318119.569895197</v>
      </c>
      <c r="CY312" s="66">
        <f t="shared" si="538"/>
        <v>10360987.29106918</v>
      </c>
      <c r="CZ312" s="66">
        <f t="shared" si="538"/>
        <v>10404033.110733513</v>
      </c>
      <c r="DA312" s="66">
        <f t="shared" si="538"/>
        <v>10447257.768817246</v>
      </c>
      <c r="DB312" s="66">
        <f t="shared" si="538"/>
        <v>10490662.008323546</v>
      </c>
      <c r="DC312" s="66">
        <f t="shared" si="517"/>
        <v>10534246.575342465</v>
      </c>
    </row>
    <row r="313" spans="2:107" ht="12" customHeight="1">
      <c r="B313" s="12"/>
      <c r="C313" s="12"/>
      <c r="D313" s="12"/>
      <c r="E313" s="65">
        <f t="shared" si="522"/>
        <v>75</v>
      </c>
      <c r="G313" s="66" t="str">
        <f t="shared" ref="G313:BR313" si="539">IF(G$231&gt;=$E313,IF(G204*$C$23&gt;MAX($C$22,(H313*$C$34+H314*$C$35)*EXP(-$C$12*$C$30)+(H420*$C$34+H421*$C$35)*EXP(-$C$14*$C$30)),G$236,(H313*$C$34+H314*$C$35)*EXP(-$C$12*$C$30)+G$234),"")</f>
        <v/>
      </c>
      <c r="H313" s="66" t="str">
        <f t="shared" si="539"/>
        <v/>
      </c>
      <c r="I313" s="66" t="str">
        <f t="shared" si="539"/>
        <v/>
      </c>
      <c r="J313" s="66" t="str">
        <f t="shared" si="539"/>
        <v/>
      </c>
      <c r="K313" s="66" t="str">
        <f t="shared" si="539"/>
        <v/>
      </c>
      <c r="L313" s="66" t="str">
        <f t="shared" si="539"/>
        <v/>
      </c>
      <c r="M313" s="66" t="str">
        <f t="shared" si="539"/>
        <v/>
      </c>
      <c r="N313" s="66" t="str">
        <f t="shared" si="539"/>
        <v/>
      </c>
      <c r="O313" s="66" t="str">
        <f t="shared" si="539"/>
        <v/>
      </c>
      <c r="P313" s="66" t="str">
        <f t="shared" si="539"/>
        <v/>
      </c>
      <c r="Q313" s="66" t="str">
        <f t="shared" si="539"/>
        <v/>
      </c>
      <c r="R313" s="66" t="str">
        <f t="shared" si="539"/>
        <v/>
      </c>
      <c r="S313" s="66" t="str">
        <f t="shared" si="539"/>
        <v/>
      </c>
      <c r="T313" s="66" t="str">
        <f t="shared" si="539"/>
        <v/>
      </c>
      <c r="U313" s="66" t="str">
        <f t="shared" si="539"/>
        <v/>
      </c>
      <c r="V313" s="66" t="str">
        <f t="shared" si="539"/>
        <v/>
      </c>
      <c r="W313" s="66" t="str">
        <f t="shared" si="539"/>
        <v/>
      </c>
      <c r="X313" s="66" t="str">
        <f t="shared" si="539"/>
        <v/>
      </c>
      <c r="Y313" s="66" t="str">
        <f t="shared" si="539"/>
        <v/>
      </c>
      <c r="Z313" s="66" t="str">
        <f t="shared" si="539"/>
        <v/>
      </c>
      <c r="AA313" s="66" t="str">
        <f t="shared" si="539"/>
        <v/>
      </c>
      <c r="AB313" s="66" t="str">
        <f t="shared" si="539"/>
        <v/>
      </c>
      <c r="AC313" s="66" t="str">
        <f t="shared" si="539"/>
        <v/>
      </c>
      <c r="AD313" s="66" t="str">
        <f t="shared" si="539"/>
        <v/>
      </c>
      <c r="AE313" s="66" t="str">
        <f t="shared" si="539"/>
        <v/>
      </c>
      <c r="AF313" s="66" t="str">
        <f t="shared" si="539"/>
        <v/>
      </c>
      <c r="AG313" s="66" t="str">
        <f t="shared" si="539"/>
        <v/>
      </c>
      <c r="AH313" s="66" t="str">
        <f t="shared" si="539"/>
        <v/>
      </c>
      <c r="AI313" s="66" t="str">
        <f t="shared" si="539"/>
        <v/>
      </c>
      <c r="AJ313" s="66" t="str">
        <f t="shared" si="539"/>
        <v/>
      </c>
      <c r="AK313" s="66" t="str">
        <f t="shared" si="539"/>
        <v/>
      </c>
      <c r="AL313" s="66" t="str">
        <f t="shared" si="539"/>
        <v/>
      </c>
      <c r="AM313" s="66" t="str">
        <f t="shared" si="539"/>
        <v/>
      </c>
      <c r="AN313" s="66" t="str">
        <f t="shared" si="539"/>
        <v/>
      </c>
      <c r="AO313" s="66" t="str">
        <f t="shared" si="539"/>
        <v/>
      </c>
      <c r="AP313" s="66" t="str">
        <f t="shared" si="539"/>
        <v/>
      </c>
      <c r="AQ313" s="66" t="str">
        <f t="shared" si="539"/>
        <v/>
      </c>
      <c r="AR313" s="66" t="str">
        <f t="shared" si="539"/>
        <v/>
      </c>
      <c r="AS313" s="66" t="str">
        <f t="shared" si="539"/>
        <v/>
      </c>
      <c r="AT313" s="66" t="str">
        <f t="shared" si="539"/>
        <v/>
      </c>
      <c r="AU313" s="66" t="str">
        <f t="shared" si="539"/>
        <v/>
      </c>
      <c r="AV313" s="66" t="str">
        <f t="shared" si="539"/>
        <v/>
      </c>
      <c r="AW313" s="66" t="str">
        <f t="shared" si="539"/>
        <v/>
      </c>
      <c r="AX313" s="66" t="str">
        <f t="shared" si="539"/>
        <v/>
      </c>
      <c r="AY313" s="66" t="str">
        <f t="shared" si="539"/>
        <v/>
      </c>
      <c r="AZ313" s="66" t="str">
        <f t="shared" si="539"/>
        <v/>
      </c>
      <c r="BA313" s="66" t="str">
        <f t="shared" si="539"/>
        <v/>
      </c>
      <c r="BB313" s="66" t="str">
        <f t="shared" si="539"/>
        <v/>
      </c>
      <c r="BC313" s="66" t="str">
        <f t="shared" si="539"/>
        <v/>
      </c>
      <c r="BD313" s="66" t="str">
        <f t="shared" si="539"/>
        <v/>
      </c>
      <c r="BE313" s="66" t="str">
        <f t="shared" si="539"/>
        <v/>
      </c>
      <c r="BF313" s="66" t="str">
        <f t="shared" si="539"/>
        <v/>
      </c>
      <c r="BG313" s="66" t="str">
        <f t="shared" si="539"/>
        <v/>
      </c>
      <c r="BH313" s="66" t="str">
        <f t="shared" si="539"/>
        <v/>
      </c>
      <c r="BI313" s="66" t="str">
        <f t="shared" si="539"/>
        <v/>
      </c>
      <c r="BJ313" s="66" t="str">
        <f t="shared" si="539"/>
        <v/>
      </c>
      <c r="BK313" s="66" t="str">
        <f t="shared" si="539"/>
        <v/>
      </c>
      <c r="BL313" s="66" t="str">
        <f t="shared" si="539"/>
        <v/>
      </c>
      <c r="BM313" s="66" t="str">
        <f t="shared" si="539"/>
        <v/>
      </c>
      <c r="BN313" s="66" t="str">
        <f t="shared" si="539"/>
        <v/>
      </c>
      <c r="BO313" s="66" t="str">
        <f t="shared" si="539"/>
        <v/>
      </c>
      <c r="BP313" s="66" t="str">
        <f t="shared" si="539"/>
        <v/>
      </c>
      <c r="BQ313" s="66" t="str">
        <f t="shared" si="539"/>
        <v/>
      </c>
      <c r="BR313" s="66" t="str">
        <f t="shared" si="539"/>
        <v/>
      </c>
      <c r="BS313" s="66" t="str">
        <f t="shared" ref="BS313:DB313" si="540">IF(BS$231&gt;=$E313,IF(BS204*$C$23&gt;MAX($C$22,(BT313*$C$34+BT314*$C$35)*EXP(-$C$12*$C$30)+(BT420*$C$34+BT421*$C$35)*EXP(-$C$14*$C$30)),BS$236,(BT313*$C$34+BT314*$C$35)*EXP(-$C$12*$C$30)+BS$234),"")</f>
        <v/>
      </c>
      <c r="BT313" s="66" t="str">
        <f t="shared" si="540"/>
        <v/>
      </c>
      <c r="BU313" s="66" t="str">
        <f t="shared" si="540"/>
        <v/>
      </c>
      <c r="BV313" s="66" t="str">
        <f t="shared" si="540"/>
        <v/>
      </c>
      <c r="BW313" s="66" t="str">
        <f t="shared" si="540"/>
        <v/>
      </c>
      <c r="BX313" s="66" t="str">
        <f t="shared" si="540"/>
        <v/>
      </c>
      <c r="BY313" s="66" t="str">
        <f t="shared" si="540"/>
        <v/>
      </c>
      <c r="BZ313" s="66" t="str">
        <f t="shared" si="540"/>
        <v/>
      </c>
      <c r="CA313" s="66" t="str">
        <f t="shared" si="540"/>
        <v/>
      </c>
      <c r="CB313" s="66" t="str">
        <f t="shared" si="540"/>
        <v/>
      </c>
      <c r="CC313" s="66" t="str">
        <f t="shared" si="540"/>
        <v/>
      </c>
      <c r="CD313" s="66">
        <f t="shared" si="540"/>
        <v>9497053.0263308343</v>
      </c>
      <c r="CE313" s="66">
        <f t="shared" si="540"/>
        <v>9536509.539540384</v>
      </c>
      <c r="CF313" s="66">
        <f t="shared" si="540"/>
        <v>9576129.9790153056</v>
      </c>
      <c r="CG313" s="66">
        <f t="shared" si="540"/>
        <v>9615915.0258046407</v>
      </c>
      <c r="CH313" s="66">
        <f t="shared" si="540"/>
        <v>9655865.3637869209</v>
      </c>
      <c r="CI313" s="66">
        <f t="shared" si="540"/>
        <v>9695981.6796819251</v>
      </c>
      <c r="CJ313" s="66">
        <f t="shared" si="540"/>
        <v>9736264.6630624775</v>
      </c>
      <c r="CK313" s="66">
        <f t="shared" si="540"/>
        <v>9776715.0063663106</v>
      </c>
      <c r="CL313" s="66">
        <f t="shared" si="540"/>
        <v>9817333.4049079604</v>
      </c>
      <c r="CM313" s="66">
        <f t="shared" si="540"/>
        <v>9858120.5568907224</v>
      </c>
      <c r="CN313" s="66">
        <f t="shared" si="540"/>
        <v>9899077.1634186488</v>
      </c>
      <c r="CO313" s="66">
        <f t="shared" si="540"/>
        <v>9940203.9285086058</v>
      </c>
      <c r="CP313" s="66">
        <f t="shared" si="540"/>
        <v>9981501.5591023713</v>
      </c>
      <c r="CQ313" s="66">
        <f t="shared" si="540"/>
        <v>10022970.765078787</v>
      </c>
      <c r="CR313" s="66">
        <f t="shared" si="540"/>
        <v>10064612.259265963</v>
      </c>
      <c r="CS313" s="66">
        <f t="shared" si="540"/>
        <v>10106426.757453527</v>
      </c>
      <c r="CT313" s="66">
        <f t="shared" si="540"/>
        <v>10148414.978404934</v>
      </c>
      <c r="CU313" s="66">
        <f t="shared" si="540"/>
        <v>10190577.643869814</v>
      </c>
      <c r="CV313" s="66">
        <f t="shared" si="540"/>
        <v>10232915.478596386</v>
      </c>
      <c r="CW313" s="66">
        <f t="shared" si="540"/>
        <v>10275429.210343909</v>
      </c>
      <c r="CX313" s="66">
        <f t="shared" si="540"/>
        <v>10318119.569895197</v>
      </c>
      <c r="CY313" s="66">
        <f t="shared" si="540"/>
        <v>10360987.29106918</v>
      </c>
      <c r="CZ313" s="66">
        <f t="shared" si="540"/>
        <v>10404033.110733513</v>
      </c>
      <c r="DA313" s="66">
        <f t="shared" si="540"/>
        <v>10447257.768817246</v>
      </c>
      <c r="DB313" s="66">
        <f t="shared" si="540"/>
        <v>10490662.008323546</v>
      </c>
      <c r="DC313" s="66">
        <f t="shared" si="517"/>
        <v>10534246.575342465</v>
      </c>
    </row>
    <row r="314" spans="2:107" ht="12" customHeight="1">
      <c r="B314" s="12"/>
      <c r="C314" s="12"/>
      <c r="D314" s="12"/>
      <c r="E314" s="65">
        <f t="shared" si="522"/>
        <v>76</v>
      </c>
      <c r="G314" s="66" t="str">
        <f t="shared" ref="G314:BR314" si="541">IF(G$231&gt;=$E314,IF(G205*$C$23&gt;MAX($C$22,(H314*$C$34+H315*$C$35)*EXP(-$C$12*$C$30)+(H421*$C$34+H422*$C$35)*EXP(-$C$14*$C$30)),G$236,(H314*$C$34+H315*$C$35)*EXP(-$C$12*$C$30)+G$234),"")</f>
        <v/>
      </c>
      <c r="H314" s="66" t="str">
        <f t="shared" si="541"/>
        <v/>
      </c>
      <c r="I314" s="66" t="str">
        <f t="shared" si="541"/>
        <v/>
      </c>
      <c r="J314" s="66" t="str">
        <f t="shared" si="541"/>
        <v/>
      </c>
      <c r="K314" s="66" t="str">
        <f t="shared" si="541"/>
        <v/>
      </c>
      <c r="L314" s="66" t="str">
        <f t="shared" si="541"/>
        <v/>
      </c>
      <c r="M314" s="66" t="str">
        <f t="shared" si="541"/>
        <v/>
      </c>
      <c r="N314" s="66" t="str">
        <f t="shared" si="541"/>
        <v/>
      </c>
      <c r="O314" s="66" t="str">
        <f t="shared" si="541"/>
        <v/>
      </c>
      <c r="P314" s="66" t="str">
        <f t="shared" si="541"/>
        <v/>
      </c>
      <c r="Q314" s="66" t="str">
        <f t="shared" si="541"/>
        <v/>
      </c>
      <c r="R314" s="66" t="str">
        <f t="shared" si="541"/>
        <v/>
      </c>
      <c r="S314" s="66" t="str">
        <f t="shared" si="541"/>
        <v/>
      </c>
      <c r="T314" s="66" t="str">
        <f t="shared" si="541"/>
        <v/>
      </c>
      <c r="U314" s="66" t="str">
        <f t="shared" si="541"/>
        <v/>
      </c>
      <c r="V314" s="66" t="str">
        <f t="shared" si="541"/>
        <v/>
      </c>
      <c r="W314" s="66" t="str">
        <f t="shared" si="541"/>
        <v/>
      </c>
      <c r="X314" s="66" t="str">
        <f t="shared" si="541"/>
        <v/>
      </c>
      <c r="Y314" s="66" t="str">
        <f t="shared" si="541"/>
        <v/>
      </c>
      <c r="Z314" s="66" t="str">
        <f t="shared" si="541"/>
        <v/>
      </c>
      <c r="AA314" s="66" t="str">
        <f t="shared" si="541"/>
        <v/>
      </c>
      <c r="AB314" s="66" t="str">
        <f t="shared" si="541"/>
        <v/>
      </c>
      <c r="AC314" s="66" t="str">
        <f t="shared" si="541"/>
        <v/>
      </c>
      <c r="AD314" s="66" t="str">
        <f t="shared" si="541"/>
        <v/>
      </c>
      <c r="AE314" s="66" t="str">
        <f t="shared" si="541"/>
        <v/>
      </c>
      <c r="AF314" s="66" t="str">
        <f t="shared" si="541"/>
        <v/>
      </c>
      <c r="AG314" s="66" t="str">
        <f t="shared" si="541"/>
        <v/>
      </c>
      <c r="AH314" s="66" t="str">
        <f t="shared" si="541"/>
        <v/>
      </c>
      <c r="AI314" s="66" t="str">
        <f t="shared" si="541"/>
        <v/>
      </c>
      <c r="AJ314" s="66" t="str">
        <f t="shared" si="541"/>
        <v/>
      </c>
      <c r="AK314" s="66" t="str">
        <f t="shared" si="541"/>
        <v/>
      </c>
      <c r="AL314" s="66" t="str">
        <f t="shared" si="541"/>
        <v/>
      </c>
      <c r="AM314" s="66" t="str">
        <f t="shared" si="541"/>
        <v/>
      </c>
      <c r="AN314" s="66" t="str">
        <f t="shared" si="541"/>
        <v/>
      </c>
      <c r="AO314" s="66" t="str">
        <f t="shared" si="541"/>
        <v/>
      </c>
      <c r="AP314" s="66" t="str">
        <f t="shared" si="541"/>
        <v/>
      </c>
      <c r="AQ314" s="66" t="str">
        <f t="shared" si="541"/>
        <v/>
      </c>
      <c r="AR314" s="66" t="str">
        <f t="shared" si="541"/>
        <v/>
      </c>
      <c r="AS314" s="66" t="str">
        <f t="shared" si="541"/>
        <v/>
      </c>
      <c r="AT314" s="66" t="str">
        <f t="shared" si="541"/>
        <v/>
      </c>
      <c r="AU314" s="66" t="str">
        <f t="shared" si="541"/>
        <v/>
      </c>
      <c r="AV314" s="66" t="str">
        <f t="shared" si="541"/>
        <v/>
      </c>
      <c r="AW314" s="66" t="str">
        <f t="shared" si="541"/>
        <v/>
      </c>
      <c r="AX314" s="66" t="str">
        <f t="shared" si="541"/>
        <v/>
      </c>
      <c r="AY314" s="66" t="str">
        <f t="shared" si="541"/>
        <v/>
      </c>
      <c r="AZ314" s="66" t="str">
        <f t="shared" si="541"/>
        <v/>
      </c>
      <c r="BA314" s="66" t="str">
        <f t="shared" si="541"/>
        <v/>
      </c>
      <c r="BB314" s="66" t="str">
        <f t="shared" si="541"/>
        <v/>
      </c>
      <c r="BC314" s="66" t="str">
        <f t="shared" si="541"/>
        <v/>
      </c>
      <c r="BD314" s="66" t="str">
        <f t="shared" si="541"/>
        <v/>
      </c>
      <c r="BE314" s="66" t="str">
        <f t="shared" si="541"/>
        <v/>
      </c>
      <c r="BF314" s="66" t="str">
        <f t="shared" si="541"/>
        <v/>
      </c>
      <c r="BG314" s="66" t="str">
        <f t="shared" si="541"/>
        <v/>
      </c>
      <c r="BH314" s="66" t="str">
        <f t="shared" si="541"/>
        <v/>
      </c>
      <c r="BI314" s="66" t="str">
        <f t="shared" si="541"/>
        <v/>
      </c>
      <c r="BJ314" s="66" t="str">
        <f t="shared" si="541"/>
        <v/>
      </c>
      <c r="BK314" s="66" t="str">
        <f t="shared" si="541"/>
        <v/>
      </c>
      <c r="BL314" s="66" t="str">
        <f t="shared" si="541"/>
        <v/>
      </c>
      <c r="BM314" s="66" t="str">
        <f t="shared" si="541"/>
        <v/>
      </c>
      <c r="BN314" s="66" t="str">
        <f t="shared" si="541"/>
        <v/>
      </c>
      <c r="BO314" s="66" t="str">
        <f t="shared" si="541"/>
        <v/>
      </c>
      <c r="BP314" s="66" t="str">
        <f t="shared" si="541"/>
        <v/>
      </c>
      <c r="BQ314" s="66" t="str">
        <f t="shared" si="541"/>
        <v/>
      </c>
      <c r="BR314" s="66" t="str">
        <f t="shared" si="541"/>
        <v/>
      </c>
      <c r="BS314" s="66" t="str">
        <f t="shared" ref="BS314:DB314" si="542">IF(BS$231&gt;=$E314,IF(BS205*$C$23&gt;MAX($C$22,(BT314*$C$34+BT315*$C$35)*EXP(-$C$12*$C$30)+(BT421*$C$34+BT422*$C$35)*EXP(-$C$14*$C$30)),BS$236,(BT314*$C$34+BT315*$C$35)*EXP(-$C$12*$C$30)+BS$234),"")</f>
        <v/>
      </c>
      <c r="BT314" s="66" t="str">
        <f t="shared" si="542"/>
        <v/>
      </c>
      <c r="BU314" s="66" t="str">
        <f t="shared" si="542"/>
        <v/>
      </c>
      <c r="BV314" s="66" t="str">
        <f t="shared" si="542"/>
        <v/>
      </c>
      <c r="BW314" s="66" t="str">
        <f t="shared" si="542"/>
        <v/>
      </c>
      <c r="BX314" s="66" t="str">
        <f t="shared" si="542"/>
        <v/>
      </c>
      <c r="BY314" s="66" t="str">
        <f t="shared" si="542"/>
        <v/>
      </c>
      <c r="BZ314" s="66" t="str">
        <f t="shared" si="542"/>
        <v/>
      </c>
      <c r="CA314" s="66" t="str">
        <f t="shared" si="542"/>
        <v/>
      </c>
      <c r="CB314" s="66" t="str">
        <f t="shared" si="542"/>
        <v/>
      </c>
      <c r="CC314" s="66" t="str">
        <f t="shared" si="542"/>
        <v/>
      </c>
      <c r="CD314" s="66" t="str">
        <f t="shared" si="542"/>
        <v/>
      </c>
      <c r="CE314" s="66">
        <f t="shared" si="542"/>
        <v>9536509.539540384</v>
      </c>
      <c r="CF314" s="66">
        <f t="shared" si="542"/>
        <v>9576129.9790153056</v>
      </c>
      <c r="CG314" s="66">
        <f t="shared" si="542"/>
        <v>9615915.0258046407</v>
      </c>
      <c r="CH314" s="66">
        <f t="shared" si="542"/>
        <v>9655865.3637869209</v>
      </c>
      <c r="CI314" s="66">
        <f t="shared" si="542"/>
        <v>9695981.6796819251</v>
      </c>
      <c r="CJ314" s="66">
        <f t="shared" si="542"/>
        <v>9736264.6630624775</v>
      </c>
      <c r="CK314" s="66">
        <f t="shared" si="542"/>
        <v>9776715.0063663106</v>
      </c>
      <c r="CL314" s="66">
        <f t="shared" si="542"/>
        <v>9817333.4049079604</v>
      </c>
      <c r="CM314" s="66">
        <f t="shared" si="542"/>
        <v>9858120.5568907224</v>
      </c>
      <c r="CN314" s="66">
        <f t="shared" si="542"/>
        <v>9899077.1634186488</v>
      </c>
      <c r="CO314" s="66">
        <f t="shared" si="542"/>
        <v>9940203.9285086058</v>
      </c>
      <c r="CP314" s="66">
        <f t="shared" si="542"/>
        <v>9981501.5591023713</v>
      </c>
      <c r="CQ314" s="66">
        <f t="shared" si="542"/>
        <v>10022970.765078787</v>
      </c>
      <c r="CR314" s="66">
        <f t="shared" si="542"/>
        <v>10064612.259265963</v>
      </c>
      <c r="CS314" s="66">
        <f t="shared" si="542"/>
        <v>10106426.757453527</v>
      </c>
      <c r="CT314" s="66">
        <f t="shared" si="542"/>
        <v>10148414.978404934</v>
      </c>
      <c r="CU314" s="66">
        <f t="shared" si="542"/>
        <v>10190577.643869814</v>
      </c>
      <c r="CV314" s="66">
        <f t="shared" si="542"/>
        <v>10232915.478596386</v>
      </c>
      <c r="CW314" s="66">
        <f t="shared" si="542"/>
        <v>10275429.210343909</v>
      </c>
      <c r="CX314" s="66">
        <f t="shared" si="542"/>
        <v>10318119.569895197</v>
      </c>
      <c r="CY314" s="66">
        <f t="shared" si="542"/>
        <v>10360987.29106918</v>
      </c>
      <c r="CZ314" s="66">
        <f t="shared" si="542"/>
        <v>10404033.110733513</v>
      </c>
      <c r="DA314" s="66">
        <f t="shared" si="542"/>
        <v>10447257.768817246</v>
      </c>
      <c r="DB314" s="66">
        <f t="shared" si="542"/>
        <v>10490662.008323546</v>
      </c>
      <c r="DC314" s="66">
        <f t="shared" si="517"/>
        <v>10534246.575342465</v>
      </c>
    </row>
    <row r="315" spans="2:107" ht="12" customHeight="1">
      <c r="B315" s="12"/>
      <c r="C315" s="12"/>
      <c r="D315" s="12"/>
      <c r="E315" s="65">
        <f t="shared" si="522"/>
        <v>77</v>
      </c>
      <c r="G315" s="66" t="str">
        <f t="shared" ref="G315:BR315" si="543">IF(G$231&gt;=$E315,IF(G206*$C$23&gt;MAX($C$22,(H315*$C$34+H316*$C$35)*EXP(-$C$12*$C$30)+(H422*$C$34+H423*$C$35)*EXP(-$C$14*$C$30)),G$236,(H315*$C$34+H316*$C$35)*EXP(-$C$12*$C$30)+G$234),"")</f>
        <v/>
      </c>
      <c r="H315" s="66" t="str">
        <f t="shared" si="543"/>
        <v/>
      </c>
      <c r="I315" s="66" t="str">
        <f t="shared" si="543"/>
        <v/>
      </c>
      <c r="J315" s="66" t="str">
        <f t="shared" si="543"/>
        <v/>
      </c>
      <c r="K315" s="66" t="str">
        <f t="shared" si="543"/>
        <v/>
      </c>
      <c r="L315" s="66" t="str">
        <f t="shared" si="543"/>
        <v/>
      </c>
      <c r="M315" s="66" t="str">
        <f t="shared" si="543"/>
        <v/>
      </c>
      <c r="N315" s="66" t="str">
        <f t="shared" si="543"/>
        <v/>
      </c>
      <c r="O315" s="66" t="str">
        <f t="shared" si="543"/>
        <v/>
      </c>
      <c r="P315" s="66" t="str">
        <f t="shared" si="543"/>
        <v/>
      </c>
      <c r="Q315" s="66" t="str">
        <f t="shared" si="543"/>
        <v/>
      </c>
      <c r="R315" s="66" t="str">
        <f t="shared" si="543"/>
        <v/>
      </c>
      <c r="S315" s="66" t="str">
        <f t="shared" si="543"/>
        <v/>
      </c>
      <c r="T315" s="66" t="str">
        <f t="shared" si="543"/>
        <v/>
      </c>
      <c r="U315" s="66" t="str">
        <f t="shared" si="543"/>
        <v/>
      </c>
      <c r="V315" s="66" t="str">
        <f t="shared" si="543"/>
        <v/>
      </c>
      <c r="W315" s="66" t="str">
        <f t="shared" si="543"/>
        <v/>
      </c>
      <c r="X315" s="66" t="str">
        <f t="shared" si="543"/>
        <v/>
      </c>
      <c r="Y315" s="66" t="str">
        <f t="shared" si="543"/>
        <v/>
      </c>
      <c r="Z315" s="66" t="str">
        <f t="shared" si="543"/>
        <v/>
      </c>
      <c r="AA315" s="66" t="str">
        <f t="shared" si="543"/>
        <v/>
      </c>
      <c r="AB315" s="66" t="str">
        <f t="shared" si="543"/>
        <v/>
      </c>
      <c r="AC315" s="66" t="str">
        <f t="shared" si="543"/>
        <v/>
      </c>
      <c r="AD315" s="66" t="str">
        <f t="shared" si="543"/>
        <v/>
      </c>
      <c r="AE315" s="66" t="str">
        <f t="shared" si="543"/>
        <v/>
      </c>
      <c r="AF315" s="66" t="str">
        <f t="shared" si="543"/>
        <v/>
      </c>
      <c r="AG315" s="66" t="str">
        <f t="shared" si="543"/>
        <v/>
      </c>
      <c r="AH315" s="66" t="str">
        <f t="shared" si="543"/>
        <v/>
      </c>
      <c r="AI315" s="66" t="str">
        <f t="shared" si="543"/>
        <v/>
      </c>
      <c r="AJ315" s="66" t="str">
        <f t="shared" si="543"/>
        <v/>
      </c>
      <c r="AK315" s="66" t="str">
        <f t="shared" si="543"/>
        <v/>
      </c>
      <c r="AL315" s="66" t="str">
        <f t="shared" si="543"/>
        <v/>
      </c>
      <c r="AM315" s="66" t="str">
        <f t="shared" si="543"/>
        <v/>
      </c>
      <c r="AN315" s="66" t="str">
        <f t="shared" si="543"/>
        <v/>
      </c>
      <c r="AO315" s="66" t="str">
        <f t="shared" si="543"/>
        <v/>
      </c>
      <c r="AP315" s="66" t="str">
        <f t="shared" si="543"/>
        <v/>
      </c>
      <c r="AQ315" s="66" t="str">
        <f t="shared" si="543"/>
        <v/>
      </c>
      <c r="AR315" s="66" t="str">
        <f t="shared" si="543"/>
        <v/>
      </c>
      <c r="AS315" s="66" t="str">
        <f t="shared" si="543"/>
        <v/>
      </c>
      <c r="AT315" s="66" t="str">
        <f t="shared" si="543"/>
        <v/>
      </c>
      <c r="AU315" s="66" t="str">
        <f t="shared" si="543"/>
        <v/>
      </c>
      <c r="AV315" s="66" t="str">
        <f t="shared" si="543"/>
        <v/>
      </c>
      <c r="AW315" s="66" t="str">
        <f t="shared" si="543"/>
        <v/>
      </c>
      <c r="AX315" s="66" t="str">
        <f t="shared" si="543"/>
        <v/>
      </c>
      <c r="AY315" s="66" t="str">
        <f t="shared" si="543"/>
        <v/>
      </c>
      <c r="AZ315" s="66" t="str">
        <f t="shared" si="543"/>
        <v/>
      </c>
      <c r="BA315" s="66" t="str">
        <f t="shared" si="543"/>
        <v/>
      </c>
      <c r="BB315" s="66" t="str">
        <f t="shared" si="543"/>
        <v/>
      </c>
      <c r="BC315" s="66" t="str">
        <f t="shared" si="543"/>
        <v/>
      </c>
      <c r="BD315" s="66" t="str">
        <f t="shared" si="543"/>
        <v/>
      </c>
      <c r="BE315" s="66" t="str">
        <f t="shared" si="543"/>
        <v/>
      </c>
      <c r="BF315" s="66" t="str">
        <f t="shared" si="543"/>
        <v/>
      </c>
      <c r="BG315" s="66" t="str">
        <f t="shared" si="543"/>
        <v/>
      </c>
      <c r="BH315" s="66" t="str">
        <f t="shared" si="543"/>
        <v/>
      </c>
      <c r="BI315" s="66" t="str">
        <f t="shared" si="543"/>
        <v/>
      </c>
      <c r="BJ315" s="66" t="str">
        <f t="shared" si="543"/>
        <v/>
      </c>
      <c r="BK315" s="66" t="str">
        <f t="shared" si="543"/>
        <v/>
      </c>
      <c r="BL315" s="66" t="str">
        <f t="shared" si="543"/>
        <v/>
      </c>
      <c r="BM315" s="66" t="str">
        <f t="shared" si="543"/>
        <v/>
      </c>
      <c r="BN315" s="66" t="str">
        <f t="shared" si="543"/>
        <v/>
      </c>
      <c r="BO315" s="66" t="str">
        <f t="shared" si="543"/>
        <v/>
      </c>
      <c r="BP315" s="66" t="str">
        <f t="shared" si="543"/>
        <v/>
      </c>
      <c r="BQ315" s="66" t="str">
        <f t="shared" si="543"/>
        <v/>
      </c>
      <c r="BR315" s="66" t="str">
        <f t="shared" si="543"/>
        <v/>
      </c>
      <c r="BS315" s="66" t="str">
        <f t="shared" ref="BS315:DB315" si="544">IF(BS$231&gt;=$E315,IF(BS206*$C$23&gt;MAX($C$22,(BT315*$C$34+BT316*$C$35)*EXP(-$C$12*$C$30)+(BT422*$C$34+BT423*$C$35)*EXP(-$C$14*$C$30)),BS$236,(BT315*$C$34+BT316*$C$35)*EXP(-$C$12*$C$30)+BS$234),"")</f>
        <v/>
      </c>
      <c r="BT315" s="66" t="str">
        <f t="shared" si="544"/>
        <v/>
      </c>
      <c r="BU315" s="66" t="str">
        <f t="shared" si="544"/>
        <v/>
      </c>
      <c r="BV315" s="66" t="str">
        <f t="shared" si="544"/>
        <v/>
      </c>
      <c r="BW315" s="66" t="str">
        <f t="shared" si="544"/>
        <v/>
      </c>
      <c r="BX315" s="66" t="str">
        <f t="shared" si="544"/>
        <v/>
      </c>
      <c r="BY315" s="66" t="str">
        <f t="shared" si="544"/>
        <v/>
      </c>
      <c r="BZ315" s="66" t="str">
        <f t="shared" si="544"/>
        <v/>
      </c>
      <c r="CA315" s="66" t="str">
        <f t="shared" si="544"/>
        <v/>
      </c>
      <c r="CB315" s="66" t="str">
        <f t="shared" si="544"/>
        <v/>
      </c>
      <c r="CC315" s="66" t="str">
        <f t="shared" si="544"/>
        <v/>
      </c>
      <c r="CD315" s="66" t="str">
        <f t="shared" si="544"/>
        <v/>
      </c>
      <c r="CE315" s="66" t="str">
        <f t="shared" si="544"/>
        <v/>
      </c>
      <c r="CF315" s="66">
        <f t="shared" si="544"/>
        <v>9576129.9790153056</v>
      </c>
      <c r="CG315" s="66">
        <f t="shared" si="544"/>
        <v>9615915.0258046407</v>
      </c>
      <c r="CH315" s="66">
        <f t="shared" si="544"/>
        <v>9655865.3637869209</v>
      </c>
      <c r="CI315" s="66">
        <f t="shared" si="544"/>
        <v>9695981.6796819251</v>
      </c>
      <c r="CJ315" s="66">
        <f t="shared" si="544"/>
        <v>9736264.6630624775</v>
      </c>
      <c r="CK315" s="66">
        <f t="shared" si="544"/>
        <v>9776715.0063663106</v>
      </c>
      <c r="CL315" s="66">
        <f t="shared" si="544"/>
        <v>9817333.4049079604</v>
      </c>
      <c r="CM315" s="66">
        <f t="shared" si="544"/>
        <v>9858120.5568907224</v>
      </c>
      <c r="CN315" s="66">
        <f t="shared" si="544"/>
        <v>9899077.1634186488</v>
      </c>
      <c r="CO315" s="66">
        <f t="shared" si="544"/>
        <v>9940203.9285086058</v>
      </c>
      <c r="CP315" s="66">
        <f t="shared" si="544"/>
        <v>9981501.5591023713</v>
      </c>
      <c r="CQ315" s="66">
        <f t="shared" si="544"/>
        <v>10022970.765078787</v>
      </c>
      <c r="CR315" s="66">
        <f t="shared" si="544"/>
        <v>10064612.259265963</v>
      </c>
      <c r="CS315" s="66">
        <f t="shared" si="544"/>
        <v>10106426.757453527</v>
      </c>
      <c r="CT315" s="66">
        <f t="shared" si="544"/>
        <v>10148414.978404934</v>
      </c>
      <c r="CU315" s="66">
        <f t="shared" si="544"/>
        <v>10190577.643869814</v>
      </c>
      <c r="CV315" s="66">
        <f t="shared" si="544"/>
        <v>10232915.478596386</v>
      </c>
      <c r="CW315" s="66">
        <f t="shared" si="544"/>
        <v>10275429.210343909</v>
      </c>
      <c r="CX315" s="66">
        <f t="shared" si="544"/>
        <v>10318119.569895197</v>
      </c>
      <c r="CY315" s="66">
        <f t="shared" si="544"/>
        <v>10360987.29106918</v>
      </c>
      <c r="CZ315" s="66">
        <f t="shared" si="544"/>
        <v>10404033.110733513</v>
      </c>
      <c r="DA315" s="66">
        <f t="shared" si="544"/>
        <v>10447257.768817246</v>
      </c>
      <c r="DB315" s="66">
        <f t="shared" si="544"/>
        <v>10490662.008323546</v>
      </c>
      <c r="DC315" s="66">
        <f t="shared" si="517"/>
        <v>10534246.575342465</v>
      </c>
    </row>
    <row r="316" spans="2:107" ht="12" customHeight="1">
      <c r="B316" s="12"/>
      <c r="C316" s="12"/>
      <c r="D316" s="12"/>
      <c r="E316" s="65">
        <f t="shared" si="522"/>
        <v>78</v>
      </c>
      <c r="G316" s="66" t="str">
        <f t="shared" ref="G316:BR316" si="545">IF(G$231&gt;=$E316,IF(G207*$C$23&gt;MAX($C$22,(H316*$C$34+H317*$C$35)*EXP(-$C$12*$C$30)+(H423*$C$34+H424*$C$35)*EXP(-$C$14*$C$30)),G$236,(H316*$C$34+H317*$C$35)*EXP(-$C$12*$C$30)+G$234),"")</f>
        <v/>
      </c>
      <c r="H316" s="66" t="str">
        <f t="shared" si="545"/>
        <v/>
      </c>
      <c r="I316" s="66" t="str">
        <f t="shared" si="545"/>
        <v/>
      </c>
      <c r="J316" s="66" t="str">
        <f t="shared" si="545"/>
        <v/>
      </c>
      <c r="K316" s="66" t="str">
        <f t="shared" si="545"/>
        <v/>
      </c>
      <c r="L316" s="66" t="str">
        <f t="shared" si="545"/>
        <v/>
      </c>
      <c r="M316" s="66" t="str">
        <f t="shared" si="545"/>
        <v/>
      </c>
      <c r="N316" s="66" t="str">
        <f t="shared" si="545"/>
        <v/>
      </c>
      <c r="O316" s="66" t="str">
        <f t="shared" si="545"/>
        <v/>
      </c>
      <c r="P316" s="66" t="str">
        <f t="shared" si="545"/>
        <v/>
      </c>
      <c r="Q316" s="66" t="str">
        <f t="shared" si="545"/>
        <v/>
      </c>
      <c r="R316" s="66" t="str">
        <f t="shared" si="545"/>
        <v/>
      </c>
      <c r="S316" s="66" t="str">
        <f t="shared" si="545"/>
        <v/>
      </c>
      <c r="T316" s="66" t="str">
        <f t="shared" si="545"/>
        <v/>
      </c>
      <c r="U316" s="66" t="str">
        <f t="shared" si="545"/>
        <v/>
      </c>
      <c r="V316" s="66" t="str">
        <f t="shared" si="545"/>
        <v/>
      </c>
      <c r="W316" s="66" t="str">
        <f t="shared" si="545"/>
        <v/>
      </c>
      <c r="X316" s="66" t="str">
        <f t="shared" si="545"/>
        <v/>
      </c>
      <c r="Y316" s="66" t="str">
        <f t="shared" si="545"/>
        <v/>
      </c>
      <c r="Z316" s="66" t="str">
        <f t="shared" si="545"/>
        <v/>
      </c>
      <c r="AA316" s="66" t="str">
        <f t="shared" si="545"/>
        <v/>
      </c>
      <c r="AB316" s="66" t="str">
        <f t="shared" si="545"/>
        <v/>
      </c>
      <c r="AC316" s="66" t="str">
        <f t="shared" si="545"/>
        <v/>
      </c>
      <c r="AD316" s="66" t="str">
        <f t="shared" si="545"/>
        <v/>
      </c>
      <c r="AE316" s="66" t="str">
        <f t="shared" si="545"/>
        <v/>
      </c>
      <c r="AF316" s="66" t="str">
        <f t="shared" si="545"/>
        <v/>
      </c>
      <c r="AG316" s="66" t="str">
        <f t="shared" si="545"/>
        <v/>
      </c>
      <c r="AH316" s="66" t="str">
        <f t="shared" si="545"/>
        <v/>
      </c>
      <c r="AI316" s="66" t="str">
        <f t="shared" si="545"/>
        <v/>
      </c>
      <c r="AJ316" s="66" t="str">
        <f t="shared" si="545"/>
        <v/>
      </c>
      <c r="AK316" s="66" t="str">
        <f t="shared" si="545"/>
        <v/>
      </c>
      <c r="AL316" s="66" t="str">
        <f t="shared" si="545"/>
        <v/>
      </c>
      <c r="AM316" s="66" t="str">
        <f t="shared" si="545"/>
        <v/>
      </c>
      <c r="AN316" s="66" t="str">
        <f t="shared" si="545"/>
        <v/>
      </c>
      <c r="AO316" s="66" t="str">
        <f t="shared" si="545"/>
        <v/>
      </c>
      <c r="AP316" s="66" t="str">
        <f t="shared" si="545"/>
        <v/>
      </c>
      <c r="AQ316" s="66" t="str">
        <f t="shared" si="545"/>
        <v/>
      </c>
      <c r="AR316" s="66" t="str">
        <f t="shared" si="545"/>
        <v/>
      </c>
      <c r="AS316" s="66" t="str">
        <f t="shared" si="545"/>
        <v/>
      </c>
      <c r="AT316" s="66" t="str">
        <f t="shared" si="545"/>
        <v/>
      </c>
      <c r="AU316" s="66" t="str">
        <f t="shared" si="545"/>
        <v/>
      </c>
      <c r="AV316" s="66" t="str">
        <f t="shared" si="545"/>
        <v/>
      </c>
      <c r="AW316" s="66" t="str">
        <f t="shared" si="545"/>
        <v/>
      </c>
      <c r="AX316" s="66" t="str">
        <f t="shared" si="545"/>
        <v/>
      </c>
      <c r="AY316" s="66" t="str">
        <f t="shared" si="545"/>
        <v/>
      </c>
      <c r="AZ316" s="66" t="str">
        <f t="shared" si="545"/>
        <v/>
      </c>
      <c r="BA316" s="66" t="str">
        <f t="shared" si="545"/>
        <v/>
      </c>
      <c r="BB316" s="66" t="str">
        <f t="shared" si="545"/>
        <v/>
      </c>
      <c r="BC316" s="66" t="str">
        <f t="shared" si="545"/>
        <v/>
      </c>
      <c r="BD316" s="66" t="str">
        <f t="shared" si="545"/>
        <v/>
      </c>
      <c r="BE316" s="66" t="str">
        <f t="shared" si="545"/>
        <v/>
      </c>
      <c r="BF316" s="66" t="str">
        <f t="shared" si="545"/>
        <v/>
      </c>
      <c r="BG316" s="66" t="str">
        <f t="shared" si="545"/>
        <v/>
      </c>
      <c r="BH316" s="66" t="str">
        <f t="shared" si="545"/>
        <v/>
      </c>
      <c r="BI316" s="66" t="str">
        <f t="shared" si="545"/>
        <v/>
      </c>
      <c r="BJ316" s="66" t="str">
        <f t="shared" si="545"/>
        <v/>
      </c>
      <c r="BK316" s="66" t="str">
        <f t="shared" si="545"/>
        <v/>
      </c>
      <c r="BL316" s="66" t="str">
        <f t="shared" si="545"/>
        <v/>
      </c>
      <c r="BM316" s="66" t="str">
        <f t="shared" si="545"/>
        <v/>
      </c>
      <c r="BN316" s="66" t="str">
        <f t="shared" si="545"/>
        <v/>
      </c>
      <c r="BO316" s="66" t="str">
        <f t="shared" si="545"/>
        <v/>
      </c>
      <c r="BP316" s="66" t="str">
        <f t="shared" si="545"/>
        <v/>
      </c>
      <c r="BQ316" s="66" t="str">
        <f t="shared" si="545"/>
        <v/>
      </c>
      <c r="BR316" s="66" t="str">
        <f t="shared" si="545"/>
        <v/>
      </c>
      <c r="BS316" s="66" t="str">
        <f t="shared" ref="BS316:DB316" si="546">IF(BS$231&gt;=$E316,IF(BS207*$C$23&gt;MAX($C$22,(BT316*$C$34+BT317*$C$35)*EXP(-$C$12*$C$30)+(BT423*$C$34+BT424*$C$35)*EXP(-$C$14*$C$30)),BS$236,(BT316*$C$34+BT317*$C$35)*EXP(-$C$12*$C$30)+BS$234),"")</f>
        <v/>
      </c>
      <c r="BT316" s="66" t="str">
        <f t="shared" si="546"/>
        <v/>
      </c>
      <c r="BU316" s="66" t="str">
        <f t="shared" si="546"/>
        <v/>
      </c>
      <c r="BV316" s="66" t="str">
        <f t="shared" si="546"/>
        <v/>
      </c>
      <c r="BW316" s="66" t="str">
        <f t="shared" si="546"/>
        <v/>
      </c>
      <c r="BX316" s="66" t="str">
        <f t="shared" si="546"/>
        <v/>
      </c>
      <c r="BY316" s="66" t="str">
        <f t="shared" si="546"/>
        <v/>
      </c>
      <c r="BZ316" s="66" t="str">
        <f t="shared" si="546"/>
        <v/>
      </c>
      <c r="CA316" s="66" t="str">
        <f t="shared" si="546"/>
        <v/>
      </c>
      <c r="CB316" s="66" t="str">
        <f t="shared" si="546"/>
        <v/>
      </c>
      <c r="CC316" s="66" t="str">
        <f t="shared" si="546"/>
        <v/>
      </c>
      <c r="CD316" s="66" t="str">
        <f t="shared" si="546"/>
        <v/>
      </c>
      <c r="CE316" s="66" t="str">
        <f t="shared" si="546"/>
        <v/>
      </c>
      <c r="CF316" s="66" t="str">
        <f t="shared" si="546"/>
        <v/>
      </c>
      <c r="CG316" s="66">
        <f t="shared" si="546"/>
        <v>9615915.0258046407</v>
      </c>
      <c r="CH316" s="66">
        <f t="shared" si="546"/>
        <v>9655865.3637869209</v>
      </c>
      <c r="CI316" s="66">
        <f t="shared" si="546"/>
        <v>9695981.6796819251</v>
      </c>
      <c r="CJ316" s="66">
        <f t="shared" si="546"/>
        <v>9736264.6630624775</v>
      </c>
      <c r="CK316" s="66">
        <f t="shared" si="546"/>
        <v>9776715.0063663106</v>
      </c>
      <c r="CL316" s="66">
        <f t="shared" si="546"/>
        <v>9817333.4049079604</v>
      </c>
      <c r="CM316" s="66">
        <f t="shared" si="546"/>
        <v>9858120.5568907224</v>
      </c>
      <c r="CN316" s="66">
        <f t="shared" si="546"/>
        <v>9899077.1634186488</v>
      </c>
      <c r="CO316" s="66">
        <f t="shared" si="546"/>
        <v>9940203.9285086058</v>
      </c>
      <c r="CP316" s="66">
        <f t="shared" si="546"/>
        <v>9981501.5591023713</v>
      </c>
      <c r="CQ316" s="66">
        <f t="shared" si="546"/>
        <v>10022970.765078787</v>
      </c>
      <c r="CR316" s="66">
        <f t="shared" si="546"/>
        <v>10064612.259265963</v>
      </c>
      <c r="CS316" s="66">
        <f t="shared" si="546"/>
        <v>10106426.757453527</v>
      </c>
      <c r="CT316" s="66">
        <f t="shared" si="546"/>
        <v>10148414.978404934</v>
      </c>
      <c r="CU316" s="66">
        <f t="shared" si="546"/>
        <v>10190577.643869814</v>
      </c>
      <c r="CV316" s="66">
        <f t="shared" si="546"/>
        <v>10232915.478596386</v>
      </c>
      <c r="CW316" s="66">
        <f t="shared" si="546"/>
        <v>10275429.210343909</v>
      </c>
      <c r="CX316" s="66">
        <f t="shared" si="546"/>
        <v>10318119.569895197</v>
      </c>
      <c r="CY316" s="66">
        <f t="shared" si="546"/>
        <v>10360987.29106918</v>
      </c>
      <c r="CZ316" s="66">
        <f t="shared" si="546"/>
        <v>10404033.110733513</v>
      </c>
      <c r="DA316" s="66">
        <f t="shared" si="546"/>
        <v>10447257.768817246</v>
      </c>
      <c r="DB316" s="66">
        <f t="shared" si="546"/>
        <v>10490662.008323546</v>
      </c>
      <c r="DC316" s="66">
        <f t="shared" si="517"/>
        <v>10534246.575342465</v>
      </c>
    </row>
    <row r="317" spans="2:107" ht="12" customHeight="1">
      <c r="B317" s="12"/>
      <c r="C317" s="12"/>
      <c r="D317" s="12"/>
      <c r="E317" s="65">
        <f t="shared" si="522"/>
        <v>79</v>
      </c>
      <c r="G317" s="66" t="str">
        <f t="shared" ref="G317:BR317" si="547">IF(G$231&gt;=$E317,IF(G208*$C$23&gt;MAX($C$22,(H317*$C$34+H318*$C$35)*EXP(-$C$12*$C$30)+(H424*$C$34+H425*$C$35)*EXP(-$C$14*$C$30)),G$236,(H317*$C$34+H318*$C$35)*EXP(-$C$12*$C$30)+G$234),"")</f>
        <v/>
      </c>
      <c r="H317" s="66" t="str">
        <f t="shared" si="547"/>
        <v/>
      </c>
      <c r="I317" s="66" t="str">
        <f t="shared" si="547"/>
        <v/>
      </c>
      <c r="J317" s="66" t="str">
        <f t="shared" si="547"/>
        <v/>
      </c>
      <c r="K317" s="66" t="str">
        <f t="shared" si="547"/>
        <v/>
      </c>
      <c r="L317" s="66" t="str">
        <f t="shared" si="547"/>
        <v/>
      </c>
      <c r="M317" s="66" t="str">
        <f t="shared" si="547"/>
        <v/>
      </c>
      <c r="N317" s="66" t="str">
        <f t="shared" si="547"/>
        <v/>
      </c>
      <c r="O317" s="66" t="str">
        <f t="shared" si="547"/>
        <v/>
      </c>
      <c r="P317" s="66" t="str">
        <f t="shared" si="547"/>
        <v/>
      </c>
      <c r="Q317" s="66" t="str">
        <f t="shared" si="547"/>
        <v/>
      </c>
      <c r="R317" s="66" t="str">
        <f t="shared" si="547"/>
        <v/>
      </c>
      <c r="S317" s="66" t="str">
        <f t="shared" si="547"/>
        <v/>
      </c>
      <c r="T317" s="66" t="str">
        <f t="shared" si="547"/>
        <v/>
      </c>
      <c r="U317" s="66" t="str">
        <f t="shared" si="547"/>
        <v/>
      </c>
      <c r="V317" s="66" t="str">
        <f t="shared" si="547"/>
        <v/>
      </c>
      <c r="W317" s="66" t="str">
        <f t="shared" si="547"/>
        <v/>
      </c>
      <c r="X317" s="66" t="str">
        <f t="shared" si="547"/>
        <v/>
      </c>
      <c r="Y317" s="66" t="str">
        <f t="shared" si="547"/>
        <v/>
      </c>
      <c r="Z317" s="66" t="str">
        <f t="shared" si="547"/>
        <v/>
      </c>
      <c r="AA317" s="66" t="str">
        <f t="shared" si="547"/>
        <v/>
      </c>
      <c r="AB317" s="66" t="str">
        <f t="shared" si="547"/>
        <v/>
      </c>
      <c r="AC317" s="66" t="str">
        <f t="shared" si="547"/>
        <v/>
      </c>
      <c r="AD317" s="66" t="str">
        <f t="shared" si="547"/>
        <v/>
      </c>
      <c r="AE317" s="66" t="str">
        <f t="shared" si="547"/>
        <v/>
      </c>
      <c r="AF317" s="66" t="str">
        <f t="shared" si="547"/>
        <v/>
      </c>
      <c r="AG317" s="66" t="str">
        <f t="shared" si="547"/>
        <v/>
      </c>
      <c r="AH317" s="66" t="str">
        <f t="shared" si="547"/>
        <v/>
      </c>
      <c r="AI317" s="66" t="str">
        <f t="shared" si="547"/>
        <v/>
      </c>
      <c r="AJ317" s="66" t="str">
        <f t="shared" si="547"/>
        <v/>
      </c>
      <c r="AK317" s="66" t="str">
        <f t="shared" si="547"/>
        <v/>
      </c>
      <c r="AL317" s="66" t="str">
        <f t="shared" si="547"/>
        <v/>
      </c>
      <c r="AM317" s="66" t="str">
        <f t="shared" si="547"/>
        <v/>
      </c>
      <c r="AN317" s="66" t="str">
        <f t="shared" si="547"/>
        <v/>
      </c>
      <c r="AO317" s="66" t="str">
        <f t="shared" si="547"/>
        <v/>
      </c>
      <c r="AP317" s="66" t="str">
        <f t="shared" si="547"/>
        <v/>
      </c>
      <c r="AQ317" s="66" t="str">
        <f t="shared" si="547"/>
        <v/>
      </c>
      <c r="AR317" s="66" t="str">
        <f t="shared" si="547"/>
        <v/>
      </c>
      <c r="AS317" s="66" t="str">
        <f t="shared" si="547"/>
        <v/>
      </c>
      <c r="AT317" s="66" t="str">
        <f t="shared" si="547"/>
        <v/>
      </c>
      <c r="AU317" s="66" t="str">
        <f t="shared" si="547"/>
        <v/>
      </c>
      <c r="AV317" s="66" t="str">
        <f t="shared" si="547"/>
        <v/>
      </c>
      <c r="AW317" s="66" t="str">
        <f t="shared" si="547"/>
        <v/>
      </c>
      <c r="AX317" s="66" t="str">
        <f t="shared" si="547"/>
        <v/>
      </c>
      <c r="AY317" s="66" t="str">
        <f t="shared" si="547"/>
        <v/>
      </c>
      <c r="AZ317" s="66" t="str">
        <f t="shared" si="547"/>
        <v/>
      </c>
      <c r="BA317" s="66" t="str">
        <f t="shared" si="547"/>
        <v/>
      </c>
      <c r="BB317" s="66" t="str">
        <f t="shared" si="547"/>
        <v/>
      </c>
      <c r="BC317" s="66" t="str">
        <f t="shared" si="547"/>
        <v/>
      </c>
      <c r="BD317" s="66" t="str">
        <f t="shared" si="547"/>
        <v/>
      </c>
      <c r="BE317" s="66" t="str">
        <f t="shared" si="547"/>
        <v/>
      </c>
      <c r="BF317" s="66" t="str">
        <f t="shared" si="547"/>
        <v/>
      </c>
      <c r="BG317" s="66" t="str">
        <f t="shared" si="547"/>
        <v/>
      </c>
      <c r="BH317" s="66" t="str">
        <f t="shared" si="547"/>
        <v/>
      </c>
      <c r="BI317" s="66" t="str">
        <f t="shared" si="547"/>
        <v/>
      </c>
      <c r="BJ317" s="66" t="str">
        <f t="shared" si="547"/>
        <v/>
      </c>
      <c r="BK317" s="66" t="str">
        <f t="shared" si="547"/>
        <v/>
      </c>
      <c r="BL317" s="66" t="str">
        <f t="shared" si="547"/>
        <v/>
      </c>
      <c r="BM317" s="66" t="str">
        <f t="shared" si="547"/>
        <v/>
      </c>
      <c r="BN317" s="66" t="str">
        <f t="shared" si="547"/>
        <v/>
      </c>
      <c r="BO317" s="66" t="str">
        <f t="shared" si="547"/>
        <v/>
      </c>
      <c r="BP317" s="66" t="str">
        <f t="shared" si="547"/>
        <v/>
      </c>
      <c r="BQ317" s="66" t="str">
        <f t="shared" si="547"/>
        <v/>
      </c>
      <c r="BR317" s="66" t="str">
        <f t="shared" si="547"/>
        <v/>
      </c>
      <c r="BS317" s="66" t="str">
        <f t="shared" ref="BS317:DB317" si="548">IF(BS$231&gt;=$E317,IF(BS208*$C$23&gt;MAX($C$22,(BT317*$C$34+BT318*$C$35)*EXP(-$C$12*$C$30)+(BT424*$C$34+BT425*$C$35)*EXP(-$C$14*$C$30)),BS$236,(BT317*$C$34+BT318*$C$35)*EXP(-$C$12*$C$30)+BS$234),"")</f>
        <v/>
      </c>
      <c r="BT317" s="66" t="str">
        <f t="shared" si="548"/>
        <v/>
      </c>
      <c r="BU317" s="66" t="str">
        <f t="shared" si="548"/>
        <v/>
      </c>
      <c r="BV317" s="66" t="str">
        <f t="shared" si="548"/>
        <v/>
      </c>
      <c r="BW317" s="66" t="str">
        <f t="shared" si="548"/>
        <v/>
      </c>
      <c r="BX317" s="66" t="str">
        <f t="shared" si="548"/>
        <v/>
      </c>
      <c r="BY317" s="66" t="str">
        <f t="shared" si="548"/>
        <v/>
      </c>
      <c r="BZ317" s="66" t="str">
        <f t="shared" si="548"/>
        <v/>
      </c>
      <c r="CA317" s="66" t="str">
        <f t="shared" si="548"/>
        <v/>
      </c>
      <c r="CB317" s="66" t="str">
        <f t="shared" si="548"/>
        <v/>
      </c>
      <c r="CC317" s="66" t="str">
        <f t="shared" si="548"/>
        <v/>
      </c>
      <c r="CD317" s="66" t="str">
        <f t="shared" si="548"/>
        <v/>
      </c>
      <c r="CE317" s="66" t="str">
        <f t="shared" si="548"/>
        <v/>
      </c>
      <c r="CF317" s="66" t="str">
        <f t="shared" si="548"/>
        <v/>
      </c>
      <c r="CG317" s="66" t="str">
        <f t="shared" si="548"/>
        <v/>
      </c>
      <c r="CH317" s="66">
        <f t="shared" si="548"/>
        <v>9655865.3637869209</v>
      </c>
      <c r="CI317" s="66">
        <f t="shared" si="548"/>
        <v>9695981.6796819251</v>
      </c>
      <c r="CJ317" s="66">
        <f t="shared" si="548"/>
        <v>9736264.6630624775</v>
      </c>
      <c r="CK317" s="66">
        <f t="shared" si="548"/>
        <v>9776715.0063663106</v>
      </c>
      <c r="CL317" s="66">
        <f t="shared" si="548"/>
        <v>9817333.4049079604</v>
      </c>
      <c r="CM317" s="66">
        <f t="shared" si="548"/>
        <v>9858120.5568907224</v>
      </c>
      <c r="CN317" s="66">
        <f t="shared" si="548"/>
        <v>9899077.1634186488</v>
      </c>
      <c r="CO317" s="66">
        <f t="shared" si="548"/>
        <v>9940203.9285086058</v>
      </c>
      <c r="CP317" s="66">
        <f t="shared" si="548"/>
        <v>9981501.5591023713</v>
      </c>
      <c r="CQ317" s="66">
        <f t="shared" si="548"/>
        <v>10022970.765078787</v>
      </c>
      <c r="CR317" s="66">
        <f t="shared" si="548"/>
        <v>10064612.259265963</v>
      </c>
      <c r="CS317" s="66">
        <f t="shared" si="548"/>
        <v>10106426.757453527</v>
      </c>
      <c r="CT317" s="66">
        <f t="shared" si="548"/>
        <v>10148414.978404934</v>
      </c>
      <c r="CU317" s="66">
        <f t="shared" si="548"/>
        <v>10190577.643869814</v>
      </c>
      <c r="CV317" s="66">
        <f t="shared" si="548"/>
        <v>10232915.478596386</v>
      </c>
      <c r="CW317" s="66">
        <f t="shared" si="548"/>
        <v>10275429.210343909</v>
      </c>
      <c r="CX317" s="66">
        <f t="shared" si="548"/>
        <v>10318119.569895197</v>
      </c>
      <c r="CY317" s="66">
        <f t="shared" si="548"/>
        <v>10360987.29106918</v>
      </c>
      <c r="CZ317" s="66">
        <f t="shared" si="548"/>
        <v>10404033.110733513</v>
      </c>
      <c r="DA317" s="66">
        <f t="shared" si="548"/>
        <v>10447257.768817246</v>
      </c>
      <c r="DB317" s="66">
        <f t="shared" si="548"/>
        <v>10490662.008323546</v>
      </c>
      <c r="DC317" s="66">
        <f t="shared" si="517"/>
        <v>10534246.575342465</v>
      </c>
    </row>
    <row r="318" spans="2:107" ht="12" customHeight="1">
      <c r="B318" s="12"/>
      <c r="C318" s="12"/>
      <c r="D318" s="12"/>
      <c r="E318" s="65">
        <f t="shared" si="522"/>
        <v>80</v>
      </c>
      <c r="G318" s="66" t="str">
        <f t="shared" ref="G318:BR318" si="549">IF(G$231&gt;=$E318,IF(G209*$C$23&gt;MAX($C$22,(H318*$C$34+H319*$C$35)*EXP(-$C$12*$C$30)+(H425*$C$34+H426*$C$35)*EXP(-$C$14*$C$30)),G$236,(H318*$C$34+H319*$C$35)*EXP(-$C$12*$C$30)+G$234),"")</f>
        <v/>
      </c>
      <c r="H318" s="66" t="str">
        <f t="shared" si="549"/>
        <v/>
      </c>
      <c r="I318" s="66" t="str">
        <f t="shared" si="549"/>
        <v/>
      </c>
      <c r="J318" s="66" t="str">
        <f t="shared" si="549"/>
        <v/>
      </c>
      <c r="K318" s="66" t="str">
        <f t="shared" si="549"/>
        <v/>
      </c>
      <c r="L318" s="66" t="str">
        <f t="shared" si="549"/>
        <v/>
      </c>
      <c r="M318" s="66" t="str">
        <f t="shared" si="549"/>
        <v/>
      </c>
      <c r="N318" s="66" t="str">
        <f t="shared" si="549"/>
        <v/>
      </c>
      <c r="O318" s="66" t="str">
        <f t="shared" si="549"/>
        <v/>
      </c>
      <c r="P318" s="66" t="str">
        <f t="shared" si="549"/>
        <v/>
      </c>
      <c r="Q318" s="66" t="str">
        <f t="shared" si="549"/>
        <v/>
      </c>
      <c r="R318" s="66" t="str">
        <f t="shared" si="549"/>
        <v/>
      </c>
      <c r="S318" s="66" t="str">
        <f t="shared" si="549"/>
        <v/>
      </c>
      <c r="T318" s="66" t="str">
        <f t="shared" si="549"/>
        <v/>
      </c>
      <c r="U318" s="66" t="str">
        <f t="shared" si="549"/>
        <v/>
      </c>
      <c r="V318" s="66" t="str">
        <f t="shared" si="549"/>
        <v/>
      </c>
      <c r="W318" s="66" t="str">
        <f t="shared" si="549"/>
        <v/>
      </c>
      <c r="X318" s="66" t="str">
        <f t="shared" si="549"/>
        <v/>
      </c>
      <c r="Y318" s="66" t="str">
        <f t="shared" si="549"/>
        <v/>
      </c>
      <c r="Z318" s="66" t="str">
        <f t="shared" si="549"/>
        <v/>
      </c>
      <c r="AA318" s="66" t="str">
        <f t="shared" si="549"/>
        <v/>
      </c>
      <c r="AB318" s="66" t="str">
        <f t="shared" si="549"/>
        <v/>
      </c>
      <c r="AC318" s="66" t="str">
        <f t="shared" si="549"/>
        <v/>
      </c>
      <c r="AD318" s="66" t="str">
        <f t="shared" si="549"/>
        <v/>
      </c>
      <c r="AE318" s="66" t="str">
        <f t="shared" si="549"/>
        <v/>
      </c>
      <c r="AF318" s="66" t="str">
        <f t="shared" si="549"/>
        <v/>
      </c>
      <c r="AG318" s="66" t="str">
        <f t="shared" si="549"/>
        <v/>
      </c>
      <c r="AH318" s="66" t="str">
        <f t="shared" si="549"/>
        <v/>
      </c>
      <c r="AI318" s="66" t="str">
        <f t="shared" si="549"/>
        <v/>
      </c>
      <c r="AJ318" s="66" t="str">
        <f t="shared" si="549"/>
        <v/>
      </c>
      <c r="AK318" s="66" t="str">
        <f t="shared" si="549"/>
        <v/>
      </c>
      <c r="AL318" s="66" t="str">
        <f t="shared" si="549"/>
        <v/>
      </c>
      <c r="AM318" s="66" t="str">
        <f t="shared" si="549"/>
        <v/>
      </c>
      <c r="AN318" s="66" t="str">
        <f t="shared" si="549"/>
        <v/>
      </c>
      <c r="AO318" s="66" t="str">
        <f t="shared" si="549"/>
        <v/>
      </c>
      <c r="AP318" s="66" t="str">
        <f t="shared" si="549"/>
        <v/>
      </c>
      <c r="AQ318" s="66" t="str">
        <f t="shared" si="549"/>
        <v/>
      </c>
      <c r="AR318" s="66" t="str">
        <f t="shared" si="549"/>
        <v/>
      </c>
      <c r="AS318" s="66" t="str">
        <f t="shared" si="549"/>
        <v/>
      </c>
      <c r="AT318" s="66" t="str">
        <f t="shared" si="549"/>
        <v/>
      </c>
      <c r="AU318" s="66" t="str">
        <f t="shared" si="549"/>
        <v/>
      </c>
      <c r="AV318" s="66" t="str">
        <f t="shared" si="549"/>
        <v/>
      </c>
      <c r="AW318" s="66" t="str">
        <f t="shared" si="549"/>
        <v/>
      </c>
      <c r="AX318" s="66" t="str">
        <f t="shared" si="549"/>
        <v/>
      </c>
      <c r="AY318" s="66" t="str">
        <f t="shared" si="549"/>
        <v/>
      </c>
      <c r="AZ318" s="66" t="str">
        <f t="shared" si="549"/>
        <v/>
      </c>
      <c r="BA318" s="66" t="str">
        <f t="shared" si="549"/>
        <v/>
      </c>
      <c r="BB318" s="66" t="str">
        <f t="shared" si="549"/>
        <v/>
      </c>
      <c r="BC318" s="66" t="str">
        <f t="shared" si="549"/>
        <v/>
      </c>
      <c r="BD318" s="66" t="str">
        <f t="shared" si="549"/>
        <v/>
      </c>
      <c r="BE318" s="66" t="str">
        <f t="shared" si="549"/>
        <v/>
      </c>
      <c r="BF318" s="66" t="str">
        <f t="shared" si="549"/>
        <v/>
      </c>
      <c r="BG318" s="66" t="str">
        <f t="shared" si="549"/>
        <v/>
      </c>
      <c r="BH318" s="66" t="str">
        <f t="shared" si="549"/>
        <v/>
      </c>
      <c r="BI318" s="66" t="str">
        <f t="shared" si="549"/>
        <v/>
      </c>
      <c r="BJ318" s="66" t="str">
        <f t="shared" si="549"/>
        <v/>
      </c>
      <c r="BK318" s="66" t="str">
        <f t="shared" si="549"/>
        <v/>
      </c>
      <c r="BL318" s="66" t="str">
        <f t="shared" si="549"/>
        <v/>
      </c>
      <c r="BM318" s="66" t="str">
        <f t="shared" si="549"/>
        <v/>
      </c>
      <c r="BN318" s="66" t="str">
        <f t="shared" si="549"/>
        <v/>
      </c>
      <c r="BO318" s="66" t="str">
        <f t="shared" si="549"/>
        <v/>
      </c>
      <c r="BP318" s="66" t="str">
        <f t="shared" si="549"/>
        <v/>
      </c>
      <c r="BQ318" s="66" t="str">
        <f t="shared" si="549"/>
        <v/>
      </c>
      <c r="BR318" s="66" t="str">
        <f t="shared" si="549"/>
        <v/>
      </c>
      <c r="BS318" s="66" t="str">
        <f t="shared" ref="BS318:DB318" si="550">IF(BS$231&gt;=$E318,IF(BS209*$C$23&gt;MAX($C$22,(BT318*$C$34+BT319*$C$35)*EXP(-$C$12*$C$30)+(BT425*$C$34+BT426*$C$35)*EXP(-$C$14*$C$30)),BS$236,(BT318*$C$34+BT319*$C$35)*EXP(-$C$12*$C$30)+BS$234),"")</f>
        <v/>
      </c>
      <c r="BT318" s="66" t="str">
        <f t="shared" si="550"/>
        <v/>
      </c>
      <c r="BU318" s="66" t="str">
        <f t="shared" si="550"/>
        <v/>
      </c>
      <c r="BV318" s="66" t="str">
        <f t="shared" si="550"/>
        <v/>
      </c>
      <c r="BW318" s="66" t="str">
        <f t="shared" si="550"/>
        <v/>
      </c>
      <c r="BX318" s="66" t="str">
        <f t="shared" si="550"/>
        <v/>
      </c>
      <c r="BY318" s="66" t="str">
        <f t="shared" si="550"/>
        <v/>
      </c>
      <c r="BZ318" s="66" t="str">
        <f t="shared" si="550"/>
        <v/>
      </c>
      <c r="CA318" s="66" t="str">
        <f t="shared" si="550"/>
        <v/>
      </c>
      <c r="CB318" s="66" t="str">
        <f t="shared" si="550"/>
        <v/>
      </c>
      <c r="CC318" s="66" t="str">
        <f t="shared" si="550"/>
        <v/>
      </c>
      <c r="CD318" s="66" t="str">
        <f t="shared" si="550"/>
        <v/>
      </c>
      <c r="CE318" s="66" t="str">
        <f t="shared" si="550"/>
        <v/>
      </c>
      <c r="CF318" s="66" t="str">
        <f t="shared" si="550"/>
        <v/>
      </c>
      <c r="CG318" s="66" t="str">
        <f t="shared" si="550"/>
        <v/>
      </c>
      <c r="CH318" s="66" t="str">
        <f t="shared" si="550"/>
        <v/>
      </c>
      <c r="CI318" s="66">
        <f t="shared" si="550"/>
        <v>9695981.6796819251</v>
      </c>
      <c r="CJ318" s="66">
        <f t="shared" si="550"/>
        <v>9736264.6630624775</v>
      </c>
      <c r="CK318" s="66">
        <f t="shared" si="550"/>
        <v>9776715.0063663106</v>
      </c>
      <c r="CL318" s="66">
        <f t="shared" si="550"/>
        <v>9817333.4049079604</v>
      </c>
      <c r="CM318" s="66">
        <f t="shared" si="550"/>
        <v>9858120.5568907224</v>
      </c>
      <c r="CN318" s="66">
        <f t="shared" si="550"/>
        <v>9899077.1634186488</v>
      </c>
      <c r="CO318" s="66">
        <f t="shared" si="550"/>
        <v>9940203.9285086058</v>
      </c>
      <c r="CP318" s="66">
        <f t="shared" si="550"/>
        <v>9981501.5591023713</v>
      </c>
      <c r="CQ318" s="66">
        <f t="shared" si="550"/>
        <v>10022970.765078787</v>
      </c>
      <c r="CR318" s="66">
        <f t="shared" si="550"/>
        <v>10064612.259265963</v>
      </c>
      <c r="CS318" s="66">
        <f t="shared" si="550"/>
        <v>10106426.757453527</v>
      </c>
      <c r="CT318" s="66">
        <f t="shared" si="550"/>
        <v>10148414.978404934</v>
      </c>
      <c r="CU318" s="66">
        <f t="shared" si="550"/>
        <v>10190577.643869814</v>
      </c>
      <c r="CV318" s="66">
        <f t="shared" si="550"/>
        <v>10232915.478596386</v>
      </c>
      <c r="CW318" s="66">
        <f t="shared" si="550"/>
        <v>10275429.210343909</v>
      </c>
      <c r="CX318" s="66">
        <f t="shared" si="550"/>
        <v>10318119.569895197</v>
      </c>
      <c r="CY318" s="66">
        <f t="shared" si="550"/>
        <v>10360987.29106918</v>
      </c>
      <c r="CZ318" s="66">
        <f t="shared" si="550"/>
        <v>10404033.110733513</v>
      </c>
      <c r="DA318" s="66">
        <f t="shared" si="550"/>
        <v>10447257.768817246</v>
      </c>
      <c r="DB318" s="66">
        <f t="shared" si="550"/>
        <v>10490662.008323546</v>
      </c>
      <c r="DC318" s="66">
        <f t="shared" si="517"/>
        <v>10534246.575342465</v>
      </c>
    </row>
    <row r="319" spans="2:107" ht="12" customHeight="1">
      <c r="B319" s="12"/>
      <c r="C319" s="12"/>
      <c r="D319" s="12"/>
      <c r="E319" s="65">
        <f t="shared" si="522"/>
        <v>81</v>
      </c>
      <c r="G319" s="66" t="str">
        <f t="shared" ref="G319:BR319" si="551">IF(G$231&gt;=$E319,IF(G210*$C$23&gt;MAX($C$22,(H319*$C$34+H320*$C$35)*EXP(-$C$12*$C$30)+(H426*$C$34+H427*$C$35)*EXP(-$C$14*$C$30)),G$236,(H319*$C$34+H320*$C$35)*EXP(-$C$12*$C$30)+G$234),"")</f>
        <v/>
      </c>
      <c r="H319" s="66" t="str">
        <f t="shared" si="551"/>
        <v/>
      </c>
      <c r="I319" s="66" t="str">
        <f t="shared" si="551"/>
        <v/>
      </c>
      <c r="J319" s="66" t="str">
        <f t="shared" si="551"/>
        <v/>
      </c>
      <c r="K319" s="66" t="str">
        <f t="shared" si="551"/>
        <v/>
      </c>
      <c r="L319" s="66" t="str">
        <f t="shared" si="551"/>
        <v/>
      </c>
      <c r="M319" s="66" t="str">
        <f t="shared" si="551"/>
        <v/>
      </c>
      <c r="N319" s="66" t="str">
        <f t="shared" si="551"/>
        <v/>
      </c>
      <c r="O319" s="66" t="str">
        <f t="shared" si="551"/>
        <v/>
      </c>
      <c r="P319" s="66" t="str">
        <f t="shared" si="551"/>
        <v/>
      </c>
      <c r="Q319" s="66" t="str">
        <f t="shared" si="551"/>
        <v/>
      </c>
      <c r="R319" s="66" t="str">
        <f t="shared" si="551"/>
        <v/>
      </c>
      <c r="S319" s="66" t="str">
        <f t="shared" si="551"/>
        <v/>
      </c>
      <c r="T319" s="66" t="str">
        <f t="shared" si="551"/>
        <v/>
      </c>
      <c r="U319" s="66" t="str">
        <f t="shared" si="551"/>
        <v/>
      </c>
      <c r="V319" s="66" t="str">
        <f t="shared" si="551"/>
        <v/>
      </c>
      <c r="W319" s="66" t="str">
        <f t="shared" si="551"/>
        <v/>
      </c>
      <c r="X319" s="66" t="str">
        <f t="shared" si="551"/>
        <v/>
      </c>
      <c r="Y319" s="66" t="str">
        <f t="shared" si="551"/>
        <v/>
      </c>
      <c r="Z319" s="66" t="str">
        <f t="shared" si="551"/>
        <v/>
      </c>
      <c r="AA319" s="66" t="str">
        <f t="shared" si="551"/>
        <v/>
      </c>
      <c r="AB319" s="66" t="str">
        <f t="shared" si="551"/>
        <v/>
      </c>
      <c r="AC319" s="66" t="str">
        <f t="shared" si="551"/>
        <v/>
      </c>
      <c r="AD319" s="66" t="str">
        <f t="shared" si="551"/>
        <v/>
      </c>
      <c r="AE319" s="66" t="str">
        <f t="shared" si="551"/>
        <v/>
      </c>
      <c r="AF319" s="66" t="str">
        <f t="shared" si="551"/>
        <v/>
      </c>
      <c r="AG319" s="66" t="str">
        <f t="shared" si="551"/>
        <v/>
      </c>
      <c r="AH319" s="66" t="str">
        <f t="shared" si="551"/>
        <v/>
      </c>
      <c r="AI319" s="66" t="str">
        <f t="shared" si="551"/>
        <v/>
      </c>
      <c r="AJ319" s="66" t="str">
        <f t="shared" si="551"/>
        <v/>
      </c>
      <c r="AK319" s="66" t="str">
        <f t="shared" si="551"/>
        <v/>
      </c>
      <c r="AL319" s="66" t="str">
        <f t="shared" si="551"/>
        <v/>
      </c>
      <c r="AM319" s="66" t="str">
        <f t="shared" si="551"/>
        <v/>
      </c>
      <c r="AN319" s="66" t="str">
        <f t="shared" si="551"/>
        <v/>
      </c>
      <c r="AO319" s="66" t="str">
        <f t="shared" si="551"/>
        <v/>
      </c>
      <c r="AP319" s="66" t="str">
        <f t="shared" si="551"/>
        <v/>
      </c>
      <c r="AQ319" s="66" t="str">
        <f t="shared" si="551"/>
        <v/>
      </c>
      <c r="AR319" s="66" t="str">
        <f t="shared" si="551"/>
        <v/>
      </c>
      <c r="AS319" s="66" t="str">
        <f t="shared" si="551"/>
        <v/>
      </c>
      <c r="AT319" s="66" t="str">
        <f t="shared" si="551"/>
        <v/>
      </c>
      <c r="AU319" s="66" t="str">
        <f t="shared" si="551"/>
        <v/>
      </c>
      <c r="AV319" s="66" t="str">
        <f t="shared" si="551"/>
        <v/>
      </c>
      <c r="AW319" s="66" t="str">
        <f t="shared" si="551"/>
        <v/>
      </c>
      <c r="AX319" s="66" t="str">
        <f t="shared" si="551"/>
        <v/>
      </c>
      <c r="AY319" s="66" t="str">
        <f t="shared" si="551"/>
        <v/>
      </c>
      <c r="AZ319" s="66" t="str">
        <f t="shared" si="551"/>
        <v/>
      </c>
      <c r="BA319" s="66" t="str">
        <f t="shared" si="551"/>
        <v/>
      </c>
      <c r="BB319" s="66" t="str">
        <f t="shared" si="551"/>
        <v/>
      </c>
      <c r="BC319" s="66" t="str">
        <f t="shared" si="551"/>
        <v/>
      </c>
      <c r="BD319" s="66" t="str">
        <f t="shared" si="551"/>
        <v/>
      </c>
      <c r="BE319" s="66" t="str">
        <f t="shared" si="551"/>
        <v/>
      </c>
      <c r="BF319" s="66" t="str">
        <f t="shared" si="551"/>
        <v/>
      </c>
      <c r="BG319" s="66" t="str">
        <f t="shared" si="551"/>
        <v/>
      </c>
      <c r="BH319" s="66" t="str">
        <f t="shared" si="551"/>
        <v/>
      </c>
      <c r="BI319" s="66" t="str">
        <f t="shared" si="551"/>
        <v/>
      </c>
      <c r="BJ319" s="66" t="str">
        <f t="shared" si="551"/>
        <v/>
      </c>
      <c r="BK319" s="66" t="str">
        <f t="shared" si="551"/>
        <v/>
      </c>
      <c r="BL319" s="66" t="str">
        <f t="shared" si="551"/>
        <v/>
      </c>
      <c r="BM319" s="66" t="str">
        <f t="shared" si="551"/>
        <v/>
      </c>
      <c r="BN319" s="66" t="str">
        <f t="shared" si="551"/>
        <v/>
      </c>
      <c r="BO319" s="66" t="str">
        <f t="shared" si="551"/>
        <v/>
      </c>
      <c r="BP319" s="66" t="str">
        <f t="shared" si="551"/>
        <v/>
      </c>
      <c r="BQ319" s="66" t="str">
        <f t="shared" si="551"/>
        <v/>
      </c>
      <c r="BR319" s="66" t="str">
        <f t="shared" si="551"/>
        <v/>
      </c>
      <c r="BS319" s="66" t="str">
        <f t="shared" ref="BS319:DB319" si="552">IF(BS$231&gt;=$E319,IF(BS210*$C$23&gt;MAX($C$22,(BT319*$C$34+BT320*$C$35)*EXP(-$C$12*$C$30)+(BT426*$C$34+BT427*$C$35)*EXP(-$C$14*$C$30)),BS$236,(BT319*$C$34+BT320*$C$35)*EXP(-$C$12*$C$30)+BS$234),"")</f>
        <v/>
      </c>
      <c r="BT319" s="66" t="str">
        <f t="shared" si="552"/>
        <v/>
      </c>
      <c r="BU319" s="66" t="str">
        <f t="shared" si="552"/>
        <v/>
      </c>
      <c r="BV319" s="66" t="str">
        <f t="shared" si="552"/>
        <v/>
      </c>
      <c r="BW319" s="66" t="str">
        <f t="shared" si="552"/>
        <v/>
      </c>
      <c r="BX319" s="66" t="str">
        <f t="shared" si="552"/>
        <v/>
      </c>
      <c r="BY319" s="66" t="str">
        <f t="shared" si="552"/>
        <v/>
      </c>
      <c r="BZ319" s="66" t="str">
        <f t="shared" si="552"/>
        <v/>
      </c>
      <c r="CA319" s="66" t="str">
        <f t="shared" si="552"/>
        <v/>
      </c>
      <c r="CB319" s="66" t="str">
        <f t="shared" si="552"/>
        <v/>
      </c>
      <c r="CC319" s="66" t="str">
        <f t="shared" si="552"/>
        <v/>
      </c>
      <c r="CD319" s="66" t="str">
        <f t="shared" si="552"/>
        <v/>
      </c>
      <c r="CE319" s="66" t="str">
        <f t="shared" si="552"/>
        <v/>
      </c>
      <c r="CF319" s="66" t="str">
        <f t="shared" si="552"/>
        <v/>
      </c>
      <c r="CG319" s="66" t="str">
        <f t="shared" si="552"/>
        <v/>
      </c>
      <c r="CH319" s="66" t="str">
        <f t="shared" si="552"/>
        <v/>
      </c>
      <c r="CI319" s="66" t="str">
        <f t="shared" si="552"/>
        <v/>
      </c>
      <c r="CJ319" s="66">
        <f t="shared" si="552"/>
        <v>9736264.6630624775</v>
      </c>
      <c r="CK319" s="66">
        <f t="shared" si="552"/>
        <v>9776715.0063663106</v>
      </c>
      <c r="CL319" s="66">
        <f t="shared" si="552"/>
        <v>9817333.4049079604</v>
      </c>
      <c r="CM319" s="66">
        <f t="shared" si="552"/>
        <v>9858120.5568907224</v>
      </c>
      <c r="CN319" s="66">
        <f t="shared" si="552"/>
        <v>9899077.1634186488</v>
      </c>
      <c r="CO319" s="66">
        <f t="shared" si="552"/>
        <v>9940203.9285086058</v>
      </c>
      <c r="CP319" s="66">
        <f t="shared" si="552"/>
        <v>9981501.5591023713</v>
      </c>
      <c r="CQ319" s="66">
        <f t="shared" si="552"/>
        <v>10022970.765078787</v>
      </c>
      <c r="CR319" s="66">
        <f t="shared" si="552"/>
        <v>10064612.259265963</v>
      </c>
      <c r="CS319" s="66">
        <f t="shared" si="552"/>
        <v>10106426.757453527</v>
      </c>
      <c r="CT319" s="66">
        <f t="shared" si="552"/>
        <v>10148414.978404934</v>
      </c>
      <c r="CU319" s="66">
        <f t="shared" si="552"/>
        <v>10190577.643869814</v>
      </c>
      <c r="CV319" s="66">
        <f t="shared" si="552"/>
        <v>10232915.478596386</v>
      </c>
      <c r="CW319" s="66">
        <f t="shared" si="552"/>
        <v>10275429.210343909</v>
      </c>
      <c r="CX319" s="66">
        <f t="shared" si="552"/>
        <v>10318119.569895197</v>
      </c>
      <c r="CY319" s="66">
        <f t="shared" si="552"/>
        <v>10360987.29106918</v>
      </c>
      <c r="CZ319" s="66">
        <f t="shared" si="552"/>
        <v>10404033.110733513</v>
      </c>
      <c r="DA319" s="66">
        <f t="shared" si="552"/>
        <v>10447257.768817246</v>
      </c>
      <c r="DB319" s="66">
        <f t="shared" si="552"/>
        <v>10490662.008323546</v>
      </c>
      <c r="DC319" s="66">
        <f t="shared" si="517"/>
        <v>10534246.575342465</v>
      </c>
    </row>
    <row r="320" spans="2:107" ht="12" customHeight="1">
      <c r="B320" s="12"/>
      <c r="C320" s="12"/>
      <c r="D320" s="12"/>
      <c r="E320" s="65">
        <f t="shared" si="522"/>
        <v>82</v>
      </c>
      <c r="G320" s="66" t="str">
        <f t="shared" ref="G320:BR320" si="553">IF(G$231&gt;=$E320,IF(G211*$C$23&gt;MAX($C$22,(H320*$C$34+H321*$C$35)*EXP(-$C$12*$C$30)+(H427*$C$34+H428*$C$35)*EXP(-$C$14*$C$30)),G$236,(H320*$C$34+H321*$C$35)*EXP(-$C$12*$C$30)+G$234),"")</f>
        <v/>
      </c>
      <c r="H320" s="66" t="str">
        <f t="shared" si="553"/>
        <v/>
      </c>
      <c r="I320" s="66" t="str">
        <f t="shared" si="553"/>
        <v/>
      </c>
      <c r="J320" s="66" t="str">
        <f t="shared" si="553"/>
        <v/>
      </c>
      <c r="K320" s="66" t="str">
        <f t="shared" si="553"/>
        <v/>
      </c>
      <c r="L320" s="66" t="str">
        <f t="shared" si="553"/>
        <v/>
      </c>
      <c r="M320" s="66" t="str">
        <f t="shared" si="553"/>
        <v/>
      </c>
      <c r="N320" s="66" t="str">
        <f t="shared" si="553"/>
        <v/>
      </c>
      <c r="O320" s="66" t="str">
        <f t="shared" si="553"/>
        <v/>
      </c>
      <c r="P320" s="66" t="str">
        <f t="shared" si="553"/>
        <v/>
      </c>
      <c r="Q320" s="66" t="str">
        <f t="shared" si="553"/>
        <v/>
      </c>
      <c r="R320" s="66" t="str">
        <f t="shared" si="553"/>
        <v/>
      </c>
      <c r="S320" s="66" t="str">
        <f t="shared" si="553"/>
        <v/>
      </c>
      <c r="T320" s="66" t="str">
        <f t="shared" si="553"/>
        <v/>
      </c>
      <c r="U320" s="66" t="str">
        <f t="shared" si="553"/>
        <v/>
      </c>
      <c r="V320" s="66" t="str">
        <f t="shared" si="553"/>
        <v/>
      </c>
      <c r="W320" s="66" t="str">
        <f t="shared" si="553"/>
        <v/>
      </c>
      <c r="X320" s="66" t="str">
        <f t="shared" si="553"/>
        <v/>
      </c>
      <c r="Y320" s="66" t="str">
        <f t="shared" si="553"/>
        <v/>
      </c>
      <c r="Z320" s="66" t="str">
        <f t="shared" si="553"/>
        <v/>
      </c>
      <c r="AA320" s="66" t="str">
        <f t="shared" si="553"/>
        <v/>
      </c>
      <c r="AB320" s="66" t="str">
        <f t="shared" si="553"/>
        <v/>
      </c>
      <c r="AC320" s="66" t="str">
        <f t="shared" si="553"/>
        <v/>
      </c>
      <c r="AD320" s="66" t="str">
        <f t="shared" si="553"/>
        <v/>
      </c>
      <c r="AE320" s="66" t="str">
        <f t="shared" si="553"/>
        <v/>
      </c>
      <c r="AF320" s="66" t="str">
        <f t="shared" si="553"/>
        <v/>
      </c>
      <c r="AG320" s="66" t="str">
        <f t="shared" si="553"/>
        <v/>
      </c>
      <c r="AH320" s="66" t="str">
        <f t="shared" si="553"/>
        <v/>
      </c>
      <c r="AI320" s="66" t="str">
        <f t="shared" si="553"/>
        <v/>
      </c>
      <c r="AJ320" s="66" t="str">
        <f t="shared" si="553"/>
        <v/>
      </c>
      <c r="AK320" s="66" t="str">
        <f t="shared" si="553"/>
        <v/>
      </c>
      <c r="AL320" s="66" t="str">
        <f t="shared" si="553"/>
        <v/>
      </c>
      <c r="AM320" s="66" t="str">
        <f t="shared" si="553"/>
        <v/>
      </c>
      <c r="AN320" s="66" t="str">
        <f t="shared" si="553"/>
        <v/>
      </c>
      <c r="AO320" s="66" t="str">
        <f t="shared" si="553"/>
        <v/>
      </c>
      <c r="AP320" s="66" t="str">
        <f t="shared" si="553"/>
        <v/>
      </c>
      <c r="AQ320" s="66" t="str">
        <f t="shared" si="553"/>
        <v/>
      </c>
      <c r="AR320" s="66" t="str">
        <f t="shared" si="553"/>
        <v/>
      </c>
      <c r="AS320" s="66" t="str">
        <f t="shared" si="553"/>
        <v/>
      </c>
      <c r="AT320" s="66" t="str">
        <f t="shared" si="553"/>
        <v/>
      </c>
      <c r="AU320" s="66" t="str">
        <f t="shared" si="553"/>
        <v/>
      </c>
      <c r="AV320" s="66" t="str">
        <f t="shared" si="553"/>
        <v/>
      </c>
      <c r="AW320" s="66" t="str">
        <f t="shared" si="553"/>
        <v/>
      </c>
      <c r="AX320" s="66" t="str">
        <f t="shared" si="553"/>
        <v/>
      </c>
      <c r="AY320" s="66" t="str">
        <f t="shared" si="553"/>
        <v/>
      </c>
      <c r="AZ320" s="66" t="str">
        <f t="shared" si="553"/>
        <v/>
      </c>
      <c r="BA320" s="66" t="str">
        <f t="shared" si="553"/>
        <v/>
      </c>
      <c r="BB320" s="66" t="str">
        <f t="shared" si="553"/>
        <v/>
      </c>
      <c r="BC320" s="66" t="str">
        <f t="shared" si="553"/>
        <v/>
      </c>
      <c r="BD320" s="66" t="str">
        <f t="shared" si="553"/>
        <v/>
      </c>
      <c r="BE320" s="66" t="str">
        <f t="shared" si="553"/>
        <v/>
      </c>
      <c r="BF320" s="66" t="str">
        <f t="shared" si="553"/>
        <v/>
      </c>
      <c r="BG320" s="66" t="str">
        <f t="shared" si="553"/>
        <v/>
      </c>
      <c r="BH320" s="66" t="str">
        <f t="shared" si="553"/>
        <v/>
      </c>
      <c r="BI320" s="66" t="str">
        <f t="shared" si="553"/>
        <v/>
      </c>
      <c r="BJ320" s="66" t="str">
        <f t="shared" si="553"/>
        <v/>
      </c>
      <c r="BK320" s="66" t="str">
        <f t="shared" si="553"/>
        <v/>
      </c>
      <c r="BL320" s="66" t="str">
        <f t="shared" si="553"/>
        <v/>
      </c>
      <c r="BM320" s="66" t="str">
        <f t="shared" si="553"/>
        <v/>
      </c>
      <c r="BN320" s="66" t="str">
        <f t="shared" si="553"/>
        <v/>
      </c>
      <c r="BO320" s="66" t="str">
        <f t="shared" si="553"/>
        <v/>
      </c>
      <c r="BP320" s="66" t="str">
        <f t="shared" si="553"/>
        <v/>
      </c>
      <c r="BQ320" s="66" t="str">
        <f t="shared" si="553"/>
        <v/>
      </c>
      <c r="BR320" s="66" t="str">
        <f t="shared" si="553"/>
        <v/>
      </c>
      <c r="BS320" s="66" t="str">
        <f t="shared" ref="BS320:DB320" si="554">IF(BS$231&gt;=$E320,IF(BS211*$C$23&gt;MAX($C$22,(BT320*$C$34+BT321*$C$35)*EXP(-$C$12*$C$30)+(BT427*$C$34+BT428*$C$35)*EXP(-$C$14*$C$30)),BS$236,(BT320*$C$34+BT321*$C$35)*EXP(-$C$12*$C$30)+BS$234),"")</f>
        <v/>
      </c>
      <c r="BT320" s="66" t="str">
        <f t="shared" si="554"/>
        <v/>
      </c>
      <c r="BU320" s="66" t="str">
        <f t="shared" si="554"/>
        <v/>
      </c>
      <c r="BV320" s="66" t="str">
        <f t="shared" si="554"/>
        <v/>
      </c>
      <c r="BW320" s="66" t="str">
        <f t="shared" si="554"/>
        <v/>
      </c>
      <c r="BX320" s="66" t="str">
        <f t="shared" si="554"/>
        <v/>
      </c>
      <c r="BY320" s="66" t="str">
        <f t="shared" si="554"/>
        <v/>
      </c>
      <c r="BZ320" s="66" t="str">
        <f t="shared" si="554"/>
        <v/>
      </c>
      <c r="CA320" s="66" t="str">
        <f t="shared" si="554"/>
        <v/>
      </c>
      <c r="CB320" s="66" t="str">
        <f t="shared" si="554"/>
        <v/>
      </c>
      <c r="CC320" s="66" t="str">
        <f t="shared" si="554"/>
        <v/>
      </c>
      <c r="CD320" s="66" t="str">
        <f t="shared" si="554"/>
        <v/>
      </c>
      <c r="CE320" s="66" t="str">
        <f t="shared" si="554"/>
        <v/>
      </c>
      <c r="CF320" s="66" t="str">
        <f t="shared" si="554"/>
        <v/>
      </c>
      <c r="CG320" s="66" t="str">
        <f t="shared" si="554"/>
        <v/>
      </c>
      <c r="CH320" s="66" t="str">
        <f t="shared" si="554"/>
        <v/>
      </c>
      <c r="CI320" s="66" t="str">
        <f t="shared" si="554"/>
        <v/>
      </c>
      <c r="CJ320" s="66" t="str">
        <f t="shared" si="554"/>
        <v/>
      </c>
      <c r="CK320" s="66">
        <f t="shared" si="554"/>
        <v>9776715.0063663106</v>
      </c>
      <c r="CL320" s="66">
        <f t="shared" si="554"/>
        <v>9817333.4049079604</v>
      </c>
      <c r="CM320" s="66">
        <f t="shared" si="554"/>
        <v>9858120.5568907224</v>
      </c>
      <c r="CN320" s="66">
        <f t="shared" si="554"/>
        <v>9899077.1634186488</v>
      </c>
      <c r="CO320" s="66">
        <f t="shared" si="554"/>
        <v>9940203.9285086058</v>
      </c>
      <c r="CP320" s="66">
        <f t="shared" si="554"/>
        <v>9981501.5591023713</v>
      </c>
      <c r="CQ320" s="66">
        <f t="shared" si="554"/>
        <v>10022970.765078787</v>
      </c>
      <c r="CR320" s="66">
        <f t="shared" si="554"/>
        <v>10064612.259265963</v>
      </c>
      <c r="CS320" s="66">
        <f t="shared" si="554"/>
        <v>10106426.757453527</v>
      </c>
      <c r="CT320" s="66">
        <f t="shared" si="554"/>
        <v>10148414.978404934</v>
      </c>
      <c r="CU320" s="66">
        <f t="shared" si="554"/>
        <v>10190577.643869814</v>
      </c>
      <c r="CV320" s="66">
        <f t="shared" si="554"/>
        <v>10232915.478596386</v>
      </c>
      <c r="CW320" s="66">
        <f t="shared" si="554"/>
        <v>10275429.210343909</v>
      </c>
      <c r="CX320" s="66">
        <f t="shared" si="554"/>
        <v>10318119.569895197</v>
      </c>
      <c r="CY320" s="66">
        <f t="shared" si="554"/>
        <v>10360987.29106918</v>
      </c>
      <c r="CZ320" s="66">
        <f t="shared" si="554"/>
        <v>10404033.110733513</v>
      </c>
      <c r="DA320" s="66">
        <f t="shared" si="554"/>
        <v>10447257.768817246</v>
      </c>
      <c r="DB320" s="66">
        <f t="shared" si="554"/>
        <v>10490662.008323546</v>
      </c>
      <c r="DC320" s="66">
        <f t="shared" si="517"/>
        <v>10534246.575342465</v>
      </c>
    </row>
    <row r="321" spans="2:107" ht="12" customHeight="1">
      <c r="B321" s="12"/>
      <c r="C321" s="12"/>
      <c r="D321" s="12"/>
      <c r="E321" s="65">
        <f t="shared" si="522"/>
        <v>83</v>
      </c>
      <c r="G321" s="66" t="str">
        <f t="shared" ref="G321:BR321" si="555">IF(G$231&gt;=$E321,IF(G212*$C$23&gt;MAX($C$22,(H321*$C$34+H322*$C$35)*EXP(-$C$12*$C$30)+(H428*$C$34+H429*$C$35)*EXP(-$C$14*$C$30)),G$236,(H321*$C$34+H322*$C$35)*EXP(-$C$12*$C$30)+G$234),"")</f>
        <v/>
      </c>
      <c r="H321" s="66" t="str">
        <f t="shared" si="555"/>
        <v/>
      </c>
      <c r="I321" s="66" t="str">
        <f t="shared" si="555"/>
        <v/>
      </c>
      <c r="J321" s="66" t="str">
        <f t="shared" si="555"/>
        <v/>
      </c>
      <c r="K321" s="66" t="str">
        <f t="shared" si="555"/>
        <v/>
      </c>
      <c r="L321" s="66" t="str">
        <f t="shared" si="555"/>
        <v/>
      </c>
      <c r="M321" s="66" t="str">
        <f t="shared" si="555"/>
        <v/>
      </c>
      <c r="N321" s="66" t="str">
        <f t="shared" si="555"/>
        <v/>
      </c>
      <c r="O321" s="66" t="str">
        <f t="shared" si="555"/>
        <v/>
      </c>
      <c r="P321" s="66" t="str">
        <f t="shared" si="555"/>
        <v/>
      </c>
      <c r="Q321" s="66" t="str">
        <f t="shared" si="555"/>
        <v/>
      </c>
      <c r="R321" s="66" t="str">
        <f t="shared" si="555"/>
        <v/>
      </c>
      <c r="S321" s="66" t="str">
        <f t="shared" si="555"/>
        <v/>
      </c>
      <c r="T321" s="66" t="str">
        <f t="shared" si="555"/>
        <v/>
      </c>
      <c r="U321" s="66" t="str">
        <f t="shared" si="555"/>
        <v/>
      </c>
      <c r="V321" s="66" t="str">
        <f t="shared" si="555"/>
        <v/>
      </c>
      <c r="W321" s="66" t="str">
        <f t="shared" si="555"/>
        <v/>
      </c>
      <c r="X321" s="66" t="str">
        <f t="shared" si="555"/>
        <v/>
      </c>
      <c r="Y321" s="66" t="str">
        <f t="shared" si="555"/>
        <v/>
      </c>
      <c r="Z321" s="66" t="str">
        <f t="shared" si="555"/>
        <v/>
      </c>
      <c r="AA321" s="66" t="str">
        <f t="shared" si="555"/>
        <v/>
      </c>
      <c r="AB321" s="66" t="str">
        <f t="shared" si="555"/>
        <v/>
      </c>
      <c r="AC321" s="66" t="str">
        <f t="shared" si="555"/>
        <v/>
      </c>
      <c r="AD321" s="66" t="str">
        <f t="shared" si="555"/>
        <v/>
      </c>
      <c r="AE321" s="66" t="str">
        <f t="shared" si="555"/>
        <v/>
      </c>
      <c r="AF321" s="66" t="str">
        <f t="shared" si="555"/>
        <v/>
      </c>
      <c r="AG321" s="66" t="str">
        <f t="shared" si="555"/>
        <v/>
      </c>
      <c r="AH321" s="66" t="str">
        <f t="shared" si="555"/>
        <v/>
      </c>
      <c r="AI321" s="66" t="str">
        <f t="shared" si="555"/>
        <v/>
      </c>
      <c r="AJ321" s="66" t="str">
        <f t="shared" si="555"/>
        <v/>
      </c>
      <c r="AK321" s="66" t="str">
        <f t="shared" si="555"/>
        <v/>
      </c>
      <c r="AL321" s="66" t="str">
        <f t="shared" si="555"/>
        <v/>
      </c>
      <c r="AM321" s="66" t="str">
        <f t="shared" si="555"/>
        <v/>
      </c>
      <c r="AN321" s="66" t="str">
        <f t="shared" si="555"/>
        <v/>
      </c>
      <c r="AO321" s="66" t="str">
        <f t="shared" si="555"/>
        <v/>
      </c>
      <c r="AP321" s="66" t="str">
        <f t="shared" si="555"/>
        <v/>
      </c>
      <c r="AQ321" s="66" t="str">
        <f t="shared" si="555"/>
        <v/>
      </c>
      <c r="AR321" s="66" t="str">
        <f t="shared" si="555"/>
        <v/>
      </c>
      <c r="AS321" s="66" t="str">
        <f t="shared" si="555"/>
        <v/>
      </c>
      <c r="AT321" s="66" t="str">
        <f t="shared" si="555"/>
        <v/>
      </c>
      <c r="AU321" s="66" t="str">
        <f t="shared" si="555"/>
        <v/>
      </c>
      <c r="AV321" s="66" t="str">
        <f t="shared" si="555"/>
        <v/>
      </c>
      <c r="AW321" s="66" t="str">
        <f t="shared" si="555"/>
        <v/>
      </c>
      <c r="AX321" s="66" t="str">
        <f t="shared" si="555"/>
        <v/>
      </c>
      <c r="AY321" s="66" t="str">
        <f t="shared" si="555"/>
        <v/>
      </c>
      <c r="AZ321" s="66" t="str">
        <f t="shared" si="555"/>
        <v/>
      </c>
      <c r="BA321" s="66" t="str">
        <f t="shared" si="555"/>
        <v/>
      </c>
      <c r="BB321" s="66" t="str">
        <f t="shared" si="555"/>
        <v/>
      </c>
      <c r="BC321" s="66" t="str">
        <f t="shared" si="555"/>
        <v/>
      </c>
      <c r="BD321" s="66" t="str">
        <f t="shared" si="555"/>
        <v/>
      </c>
      <c r="BE321" s="66" t="str">
        <f t="shared" si="555"/>
        <v/>
      </c>
      <c r="BF321" s="66" t="str">
        <f t="shared" si="555"/>
        <v/>
      </c>
      <c r="BG321" s="66" t="str">
        <f t="shared" si="555"/>
        <v/>
      </c>
      <c r="BH321" s="66" t="str">
        <f t="shared" si="555"/>
        <v/>
      </c>
      <c r="BI321" s="66" t="str">
        <f t="shared" si="555"/>
        <v/>
      </c>
      <c r="BJ321" s="66" t="str">
        <f t="shared" si="555"/>
        <v/>
      </c>
      <c r="BK321" s="66" t="str">
        <f t="shared" si="555"/>
        <v/>
      </c>
      <c r="BL321" s="66" t="str">
        <f t="shared" si="555"/>
        <v/>
      </c>
      <c r="BM321" s="66" t="str">
        <f t="shared" si="555"/>
        <v/>
      </c>
      <c r="BN321" s="66" t="str">
        <f t="shared" si="555"/>
        <v/>
      </c>
      <c r="BO321" s="66" t="str">
        <f t="shared" si="555"/>
        <v/>
      </c>
      <c r="BP321" s="66" t="str">
        <f t="shared" si="555"/>
        <v/>
      </c>
      <c r="BQ321" s="66" t="str">
        <f t="shared" si="555"/>
        <v/>
      </c>
      <c r="BR321" s="66" t="str">
        <f t="shared" si="555"/>
        <v/>
      </c>
      <c r="BS321" s="66" t="str">
        <f t="shared" ref="BS321:DB321" si="556">IF(BS$231&gt;=$E321,IF(BS212*$C$23&gt;MAX($C$22,(BT321*$C$34+BT322*$C$35)*EXP(-$C$12*$C$30)+(BT428*$C$34+BT429*$C$35)*EXP(-$C$14*$C$30)),BS$236,(BT321*$C$34+BT322*$C$35)*EXP(-$C$12*$C$30)+BS$234),"")</f>
        <v/>
      </c>
      <c r="BT321" s="66" t="str">
        <f t="shared" si="556"/>
        <v/>
      </c>
      <c r="BU321" s="66" t="str">
        <f t="shared" si="556"/>
        <v/>
      </c>
      <c r="BV321" s="66" t="str">
        <f t="shared" si="556"/>
        <v/>
      </c>
      <c r="BW321" s="66" t="str">
        <f t="shared" si="556"/>
        <v/>
      </c>
      <c r="BX321" s="66" t="str">
        <f t="shared" si="556"/>
        <v/>
      </c>
      <c r="BY321" s="66" t="str">
        <f t="shared" si="556"/>
        <v/>
      </c>
      <c r="BZ321" s="66" t="str">
        <f t="shared" si="556"/>
        <v/>
      </c>
      <c r="CA321" s="66" t="str">
        <f t="shared" si="556"/>
        <v/>
      </c>
      <c r="CB321" s="66" t="str">
        <f t="shared" si="556"/>
        <v/>
      </c>
      <c r="CC321" s="66" t="str">
        <f t="shared" si="556"/>
        <v/>
      </c>
      <c r="CD321" s="66" t="str">
        <f t="shared" si="556"/>
        <v/>
      </c>
      <c r="CE321" s="66" t="str">
        <f t="shared" si="556"/>
        <v/>
      </c>
      <c r="CF321" s="66" t="str">
        <f t="shared" si="556"/>
        <v/>
      </c>
      <c r="CG321" s="66" t="str">
        <f t="shared" si="556"/>
        <v/>
      </c>
      <c r="CH321" s="66" t="str">
        <f t="shared" si="556"/>
        <v/>
      </c>
      <c r="CI321" s="66" t="str">
        <f t="shared" si="556"/>
        <v/>
      </c>
      <c r="CJ321" s="66" t="str">
        <f t="shared" si="556"/>
        <v/>
      </c>
      <c r="CK321" s="66" t="str">
        <f t="shared" si="556"/>
        <v/>
      </c>
      <c r="CL321" s="66">
        <f t="shared" si="556"/>
        <v>9817333.4049079604</v>
      </c>
      <c r="CM321" s="66">
        <f t="shared" si="556"/>
        <v>9858120.5568907224</v>
      </c>
      <c r="CN321" s="66">
        <f t="shared" si="556"/>
        <v>9899077.1634186488</v>
      </c>
      <c r="CO321" s="66">
        <f t="shared" si="556"/>
        <v>9940203.9285086058</v>
      </c>
      <c r="CP321" s="66">
        <f t="shared" si="556"/>
        <v>9981501.5591023713</v>
      </c>
      <c r="CQ321" s="66">
        <f t="shared" si="556"/>
        <v>10022970.765078787</v>
      </c>
      <c r="CR321" s="66">
        <f t="shared" si="556"/>
        <v>10064612.259265963</v>
      </c>
      <c r="CS321" s="66">
        <f t="shared" si="556"/>
        <v>10106426.757453527</v>
      </c>
      <c r="CT321" s="66">
        <f t="shared" si="556"/>
        <v>10148414.978404934</v>
      </c>
      <c r="CU321" s="66">
        <f t="shared" si="556"/>
        <v>10190577.643869814</v>
      </c>
      <c r="CV321" s="66">
        <f t="shared" si="556"/>
        <v>10232915.478596386</v>
      </c>
      <c r="CW321" s="66">
        <f t="shared" si="556"/>
        <v>10275429.210343909</v>
      </c>
      <c r="CX321" s="66">
        <f t="shared" si="556"/>
        <v>10318119.569895197</v>
      </c>
      <c r="CY321" s="66">
        <f t="shared" si="556"/>
        <v>10360987.29106918</v>
      </c>
      <c r="CZ321" s="66">
        <f t="shared" si="556"/>
        <v>10404033.110733513</v>
      </c>
      <c r="DA321" s="66">
        <f t="shared" si="556"/>
        <v>10447257.768817246</v>
      </c>
      <c r="DB321" s="66">
        <f t="shared" si="556"/>
        <v>10490662.008323546</v>
      </c>
      <c r="DC321" s="66">
        <f t="shared" si="517"/>
        <v>10534246.575342465</v>
      </c>
    </row>
    <row r="322" spans="2:107" ht="12" customHeight="1">
      <c r="B322" s="12"/>
      <c r="C322" s="12"/>
      <c r="D322" s="12"/>
      <c r="E322" s="65">
        <f t="shared" si="522"/>
        <v>84</v>
      </c>
      <c r="G322" s="66" t="str">
        <f t="shared" ref="G322:BR322" si="557">IF(G$231&gt;=$E322,IF(G213*$C$23&gt;MAX($C$22,(H322*$C$34+H323*$C$35)*EXP(-$C$12*$C$30)+(H429*$C$34+H430*$C$35)*EXP(-$C$14*$C$30)),G$236,(H322*$C$34+H323*$C$35)*EXP(-$C$12*$C$30)+G$234),"")</f>
        <v/>
      </c>
      <c r="H322" s="66" t="str">
        <f t="shared" si="557"/>
        <v/>
      </c>
      <c r="I322" s="66" t="str">
        <f t="shared" si="557"/>
        <v/>
      </c>
      <c r="J322" s="66" t="str">
        <f t="shared" si="557"/>
        <v/>
      </c>
      <c r="K322" s="66" t="str">
        <f t="shared" si="557"/>
        <v/>
      </c>
      <c r="L322" s="66" t="str">
        <f t="shared" si="557"/>
        <v/>
      </c>
      <c r="M322" s="66" t="str">
        <f t="shared" si="557"/>
        <v/>
      </c>
      <c r="N322" s="66" t="str">
        <f t="shared" si="557"/>
        <v/>
      </c>
      <c r="O322" s="66" t="str">
        <f t="shared" si="557"/>
        <v/>
      </c>
      <c r="P322" s="66" t="str">
        <f t="shared" si="557"/>
        <v/>
      </c>
      <c r="Q322" s="66" t="str">
        <f t="shared" si="557"/>
        <v/>
      </c>
      <c r="R322" s="66" t="str">
        <f t="shared" si="557"/>
        <v/>
      </c>
      <c r="S322" s="66" t="str">
        <f t="shared" si="557"/>
        <v/>
      </c>
      <c r="T322" s="66" t="str">
        <f t="shared" si="557"/>
        <v/>
      </c>
      <c r="U322" s="66" t="str">
        <f t="shared" si="557"/>
        <v/>
      </c>
      <c r="V322" s="66" t="str">
        <f t="shared" si="557"/>
        <v/>
      </c>
      <c r="W322" s="66" t="str">
        <f t="shared" si="557"/>
        <v/>
      </c>
      <c r="X322" s="66" t="str">
        <f t="shared" si="557"/>
        <v/>
      </c>
      <c r="Y322" s="66" t="str">
        <f t="shared" si="557"/>
        <v/>
      </c>
      <c r="Z322" s="66" t="str">
        <f t="shared" si="557"/>
        <v/>
      </c>
      <c r="AA322" s="66" t="str">
        <f t="shared" si="557"/>
        <v/>
      </c>
      <c r="AB322" s="66" t="str">
        <f t="shared" si="557"/>
        <v/>
      </c>
      <c r="AC322" s="66" t="str">
        <f t="shared" si="557"/>
        <v/>
      </c>
      <c r="AD322" s="66" t="str">
        <f t="shared" si="557"/>
        <v/>
      </c>
      <c r="AE322" s="66" t="str">
        <f t="shared" si="557"/>
        <v/>
      </c>
      <c r="AF322" s="66" t="str">
        <f t="shared" si="557"/>
        <v/>
      </c>
      <c r="AG322" s="66" t="str">
        <f t="shared" si="557"/>
        <v/>
      </c>
      <c r="AH322" s="66" t="str">
        <f t="shared" si="557"/>
        <v/>
      </c>
      <c r="AI322" s="66" t="str">
        <f t="shared" si="557"/>
        <v/>
      </c>
      <c r="AJ322" s="66" t="str">
        <f t="shared" si="557"/>
        <v/>
      </c>
      <c r="AK322" s="66" t="str">
        <f t="shared" si="557"/>
        <v/>
      </c>
      <c r="AL322" s="66" t="str">
        <f t="shared" si="557"/>
        <v/>
      </c>
      <c r="AM322" s="66" t="str">
        <f t="shared" si="557"/>
        <v/>
      </c>
      <c r="AN322" s="66" t="str">
        <f t="shared" si="557"/>
        <v/>
      </c>
      <c r="AO322" s="66" t="str">
        <f t="shared" si="557"/>
        <v/>
      </c>
      <c r="AP322" s="66" t="str">
        <f t="shared" si="557"/>
        <v/>
      </c>
      <c r="AQ322" s="66" t="str">
        <f t="shared" si="557"/>
        <v/>
      </c>
      <c r="AR322" s="66" t="str">
        <f t="shared" si="557"/>
        <v/>
      </c>
      <c r="AS322" s="66" t="str">
        <f t="shared" si="557"/>
        <v/>
      </c>
      <c r="AT322" s="66" t="str">
        <f t="shared" si="557"/>
        <v/>
      </c>
      <c r="AU322" s="66" t="str">
        <f t="shared" si="557"/>
        <v/>
      </c>
      <c r="AV322" s="66" t="str">
        <f t="shared" si="557"/>
        <v/>
      </c>
      <c r="AW322" s="66" t="str">
        <f t="shared" si="557"/>
        <v/>
      </c>
      <c r="AX322" s="66" t="str">
        <f t="shared" si="557"/>
        <v/>
      </c>
      <c r="AY322" s="66" t="str">
        <f t="shared" si="557"/>
        <v/>
      </c>
      <c r="AZ322" s="66" t="str">
        <f t="shared" si="557"/>
        <v/>
      </c>
      <c r="BA322" s="66" t="str">
        <f t="shared" si="557"/>
        <v/>
      </c>
      <c r="BB322" s="66" t="str">
        <f t="shared" si="557"/>
        <v/>
      </c>
      <c r="BC322" s="66" t="str">
        <f t="shared" si="557"/>
        <v/>
      </c>
      <c r="BD322" s="66" t="str">
        <f t="shared" si="557"/>
        <v/>
      </c>
      <c r="BE322" s="66" t="str">
        <f t="shared" si="557"/>
        <v/>
      </c>
      <c r="BF322" s="66" t="str">
        <f t="shared" si="557"/>
        <v/>
      </c>
      <c r="BG322" s="66" t="str">
        <f t="shared" si="557"/>
        <v/>
      </c>
      <c r="BH322" s="66" t="str">
        <f t="shared" si="557"/>
        <v/>
      </c>
      <c r="BI322" s="66" t="str">
        <f t="shared" si="557"/>
        <v/>
      </c>
      <c r="BJ322" s="66" t="str">
        <f t="shared" si="557"/>
        <v/>
      </c>
      <c r="BK322" s="66" t="str">
        <f t="shared" si="557"/>
        <v/>
      </c>
      <c r="BL322" s="66" t="str">
        <f t="shared" si="557"/>
        <v/>
      </c>
      <c r="BM322" s="66" t="str">
        <f t="shared" si="557"/>
        <v/>
      </c>
      <c r="BN322" s="66" t="str">
        <f t="shared" si="557"/>
        <v/>
      </c>
      <c r="BO322" s="66" t="str">
        <f t="shared" si="557"/>
        <v/>
      </c>
      <c r="BP322" s="66" t="str">
        <f t="shared" si="557"/>
        <v/>
      </c>
      <c r="BQ322" s="66" t="str">
        <f t="shared" si="557"/>
        <v/>
      </c>
      <c r="BR322" s="66" t="str">
        <f t="shared" si="557"/>
        <v/>
      </c>
      <c r="BS322" s="66" t="str">
        <f t="shared" ref="BS322:DB322" si="558">IF(BS$231&gt;=$E322,IF(BS213*$C$23&gt;MAX($C$22,(BT322*$C$34+BT323*$C$35)*EXP(-$C$12*$C$30)+(BT429*$C$34+BT430*$C$35)*EXP(-$C$14*$C$30)),BS$236,(BT322*$C$34+BT323*$C$35)*EXP(-$C$12*$C$30)+BS$234),"")</f>
        <v/>
      </c>
      <c r="BT322" s="66" t="str">
        <f t="shared" si="558"/>
        <v/>
      </c>
      <c r="BU322" s="66" t="str">
        <f t="shared" si="558"/>
        <v/>
      </c>
      <c r="BV322" s="66" t="str">
        <f t="shared" si="558"/>
        <v/>
      </c>
      <c r="BW322" s="66" t="str">
        <f t="shared" si="558"/>
        <v/>
      </c>
      <c r="BX322" s="66" t="str">
        <f t="shared" si="558"/>
        <v/>
      </c>
      <c r="BY322" s="66" t="str">
        <f t="shared" si="558"/>
        <v/>
      </c>
      <c r="BZ322" s="66" t="str">
        <f t="shared" si="558"/>
        <v/>
      </c>
      <c r="CA322" s="66" t="str">
        <f t="shared" si="558"/>
        <v/>
      </c>
      <c r="CB322" s="66" t="str">
        <f t="shared" si="558"/>
        <v/>
      </c>
      <c r="CC322" s="66" t="str">
        <f t="shared" si="558"/>
        <v/>
      </c>
      <c r="CD322" s="66" t="str">
        <f t="shared" si="558"/>
        <v/>
      </c>
      <c r="CE322" s="66" t="str">
        <f t="shared" si="558"/>
        <v/>
      </c>
      <c r="CF322" s="66" t="str">
        <f t="shared" si="558"/>
        <v/>
      </c>
      <c r="CG322" s="66" t="str">
        <f t="shared" si="558"/>
        <v/>
      </c>
      <c r="CH322" s="66" t="str">
        <f t="shared" si="558"/>
        <v/>
      </c>
      <c r="CI322" s="66" t="str">
        <f t="shared" si="558"/>
        <v/>
      </c>
      <c r="CJ322" s="66" t="str">
        <f t="shared" si="558"/>
        <v/>
      </c>
      <c r="CK322" s="66" t="str">
        <f t="shared" si="558"/>
        <v/>
      </c>
      <c r="CL322" s="66" t="str">
        <f t="shared" si="558"/>
        <v/>
      </c>
      <c r="CM322" s="66">
        <f t="shared" si="558"/>
        <v>9858120.5568907224</v>
      </c>
      <c r="CN322" s="66">
        <f t="shared" si="558"/>
        <v>9899077.1634186488</v>
      </c>
      <c r="CO322" s="66">
        <f t="shared" si="558"/>
        <v>9940203.9285086058</v>
      </c>
      <c r="CP322" s="66">
        <f t="shared" si="558"/>
        <v>9981501.5591023713</v>
      </c>
      <c r="CQ322" s="66">
        <f t="shared" si="558"/>
        <v>10022970.765078787</v>
      </c>
      <c r="CR322" s="66">
        <f t="shared" si="558"/>
        <v>10064612.259265963</v>
      </c>
      <c r="CS322" s="66">
        <f t="shared" si="558"/>
        <v>10106426.757453527</v>
      </c>
      <c r="CT322" s="66">
        <f t="shared" si="558"/>
        <v>10148414.978404934</v>
      </c>
      <c r="CU322" s="66">
        <f t="shared" si="558"/>
        <v>10190577.643869814</v>
      </c>
      <c r="CV322" s="66">
        <f t="shared" si="558"/>
        <v>10232915.478596386</v>
      </c>
      <c r="CW322" s="66">
        <f t="shared" si="558"/>
        <v>10275429.210343909</v>
      </c>
      <c r="CX322" s="66">
        <f t="shared" si="558"/>
        <v>10318119.569895197</v>
      </c>
      <c r="CY322" s="66">
        <f t="shared" si="558"/>
        <v>10360987.29106918</v>
      </c>
      <c r="CZ322" s="66">
        <f t="shared" si="558"/>
        <v>10404033.110733513</v>
      </c>
      <c r="DA322" s="66">
        <f t="shared" si="558"/>
        <v>10447257.768817246</v>
      </c>
      <c r="DB322" s="66">
        <f t="shared" si="558"/>
        <v>10490662.008323546</v>
      </c>
      <c r="DC322" s="66">
        <f t="shared" si="517"/>
        <v>10534246.575342465</v>
      </c>
    </row>
    <row r="323" spans="2:107" ht="12" customHeight="1">
      <c r="B323" s="12"/>
      <c r="C323" s="12"/>
      <c r="D323" s="12"/>
      <c r="E323" s="65">
        <f t="shared" si="522"/>
        <v>85</v>
      </c>
      <c r="G323" s="66" t="str">
        <f t="shared" ref="G323:BR323" si="559">IF(G$231&gt;=$E323,IF(G214*$C$23&gt;MAX($C$22,(H323*$C$34+H324*$C$35)*EXP(-$C$12*$C$30)+(H430*$C$34+H431*$C$35)*EXP(-$C$14*$C$30)),G$236,(H323*$C$34+H324*$C$35)*EXP(-$C$12*$C$30)+G$234),"")</f>
        <v/>
      </c>
      <c r="H323" s="66" t="str">
        <f t="shared" si="559"/>
        <v/>
      </c>
      <c r="I323" s="66" t="str">
        <f t="shared" si="559"/>
        <v/>
      </c>
      <c r="J323" s="66" t="str">
        <f t="shared" si="559"/>
        <v/>
      </c>
      <c r="K323" s="66" t="str">
        <f t="shared" si="559"/>
        <v/>
      </c>
      <c r="L323" s="66" t="str">
        <f t="shared" si="559"/>
        <v/>
      </c>
      <c r="M323" s="66" t="str">
        <f t="shared" si="559"/>
        <v/>
      </c>
      <c r="N323" s="66" t="str">
        <f t="shared" si="559"/>
        <v/>
      </c>
      <c r="O323" s="66" t="str">
        <f t="shared" si="559"/>
        <v/>
      </c>
      <c r="P323" s="66" t="str">
        <f t="shared" si="559"/>
        <v/>
      </c>
      <c r="Q323" s="66" t="str">
        <f t="shared" si="559"/>
        <v/>
      </c>
      <c r="R323" s="66" t="str">
        <f t="shared" si="559"/>
        <v/>
      </c>
      <c r="S323" s="66" t="str">
        <f t="shared" si="559"/>
        <v/>
      </c>
      <c r="T323" s="66" t="str">
        <f t="shared" si="559"/>
        <v/>
      </c>
      <c r="U323" s="66" t="str">
        <f t="shared" si="559"/>
        <v/>
      </c>
      <c r="V323" s="66" t="str">
        <f t="shared" si="559"/>
        <v/>
      </c>
      <c r="W323" s="66" t="str">
        <f t="shared" si="559"/>
        <v/>
      </c>
      <c r="X323" s="66" t="str">
        <f t="shared" si="559"/>
        <v/>
      </c>
      <c r="Y323" s="66" t="str">
        <f t="shared" si="559"/>
        <v/>
      </c>
      <c r="Z323" s="66" t="str">
        <f t="shared" si="559"/>
        <v/>
      </c>
      <c r="AA323" s="66" t="str">
        <f t="shared" si="559"/>
        <v/>
      </c>
      <c r="AB323" s="66" t="str">
        <f t="shared" si="559"/>
        <v/>
      </c>
      <c r="AC323" s="66" t="str">
        <f t="shared" si="559"/>
        <v/>
      </c>
      <c r="AD323" s="66" t="str">
        <f t="shared" si="559"/>
        <v/>
      </c>
      <c r="AE323" s="66" t="str">
        <f t="shared" si="559"/>
        <v/>
      </c>
      <c r="AF323" s="66" t="str">
        <f t="shared" si="559"/>
        <v/>
      </c>
      <c r="AG323" s="66" t="str">
        <f t="shared" si="559"/>
        <v/>
      </c>
      <c r="AH323" s="66" t="str">
        <f t="shared" si="559"/>
        <v/>
      </c>
      <c r="AI323" s="66" t="str">
        <f t="shared" si="559"/>
        <v/>
      </c>
      <c r="AJ323" s="66" t="str">
        <f t="shared" si="559"/>
        <v/>
      </c>
      <c r="AK323" s="66" t="str">
        <f t="shared" si="559"/>
        <v/>
      </c>
      <c r="AL323" s="66" t="str">
        <f t="shared" si="559"/>
        <v/>
      </c>
      <c r="AM323" s="66" t="str">
        <f t="shared" si="559"/>
        <v/>
      </c>
      <c r="AN323" s="66" t="str">
        <f t="shared" si="559"/>
        <v/>
      </c>
      <c r="AO323" s="66" t="str">
        <f t="shared" si="559"/>
        <v/>
      </c>
      <c r="AP323" s="66" t="str">
        <f t="shared" si="559"/>
        <v/>
      </c>
      <c r="AQ323" s="66" t="str">
        <f t="shared" si="559"/>
        <v/>
      </c>
      <c r="AR323" s="66" t="str">
        <f t="shared" si="559"/>
        <v/>
      </c>
      <c r="AS323" s="66" t="str">
        <f t="shared" si="559"/>
        <v/>
      </c>
      <c r="AT323" s="66" t="str">
        <f t="shared" si="559"/>
        <v/>
      </c>
      <c r="AU323" s="66" t="str">
        <f t="shared" si="559"/>
        <v/>
      </c>
      <c r="AV323" s="66" t="str">
        <f t="shared" si="559"/>
        <v/>
      </c>
      <c r="AW323" s="66" t="str">
        <f t="shared" si="559"/>
        <v/>
      </c>
      <c r="AX323" s="66" t="str">
        <f t="shared" si="559"/>
        <v/>
      </c>
      <c r="AY323" s="66" t="str">
        <f t="shared" si="559"/>
        <v/>
      </c>
      <c r="AZ323" s="66" t="str">
        <f t="shared" si="559"/>
        <v/>
      </c>
      <c r="BA323" s="66" t="str">
        <f t="shared" si="559"/>
        <v/>
      </c>
      <c r="BB323" s="66" t="str">
        <f t="shared" si="559"/>
        <v/>
      </c>
      <c r="BC323" s="66" t="str">
        <f t="shared" si="559"/>
        <v/>
      </c>
      <c r="BD323" s="66" t="str">
        <f t="shared" si="559"/>
        <v/>
      </c>
      <c r="BE323" s="66" t="str">
        <f t="shared" si="559"/>
        <v/>
      </c>
      <c r="BF323" s="66" t="str">
        <f t="shared" si="559"/>
        <v/>
      </c>
      <c r="BG323" s="66" t="str">
        <f t="shared" si="559"/>
        <v/>
      </c>
      <c r="BH323" s="66" t="str">
        <f t="shared" si="559"/>
        <v/>
      </c>
      <c r="BI323" s="66" t="str">
        <f t="shared" si="559"/>
        <v/>
      </c>
      <c r="BJ323" s="66" t="str">
        <f t="shared" si="559"/>
        <v/>
      </c>
      <c r="BK323" s="66" t="str">
        <f t="shared" si="559"/>
        <v/>
      </c>
      <c r="BL323" s="66" t="str">
        <f t="shared" si="559"/>
        <v/>
      </c>
      <c r="BM323" s="66" t="str">
        <f t="shared" si="559"/>
        <v/>
      </c>
      <c r="BN323" s="66" t="str">
        <f t="shared" si="559"/>
        <v/>
      </c>
      <c r="BO323" s="66" t="str">
        <f t="shared" si="559"/>
        <v/>
      </c>
      <c r="BP323" s="66" t="str">
        <f t="shared" si="559"/>
        <v/>
      </c>
      <c r="BQ323" s="66" t="str">
        <f t="shared" si="559"/>
        <v/>
      </c>
      <c r="BR323" s="66" t="str">
        <f t="shared" si="559"/>
        <v/>
      </c>
      <c r="BS323" s="66" t="str">
        <f t="shared" ref="BS323:DB323" si="560">IF(BS$231&gt;=$E323,IF(BS214*$C$23&gt;MAX($C$22,(BT323*$C$34+BT324*$C$35)*EXP(-$C$12*$C$30)+(BT430*$C$34+BT431*$C$35)*EXP(-$C$14*$C$30)),BS$236,(BT323*$C$34+BT324*$C$35)*EXP(-$C$12*$C$30)+BS$234),"")</f>
        <v/>
      </c>
      <c r="BT323" s="66" t="str">
        <f t="shared" si="560"/>
        <v/>
      </c>
      <c r="BU323" s="66" t="str">
        <f t="shared" si="560"/>
        <v/>
      </c>
      <c r="BV323" s="66" t="str">
        <f t="shared" si="560"/>
        <v/>
      </c>
      <c r="BW323" s="66" t="str">
        <f t="shared" si="560"/>
        <v/>
      </c>
      <c r="BX323" s="66" t="str">
        <f t="shared" si="560"/>
        <v/>
      </c>
      <c r="BY323" s="66" t="str">
        <f t="shared" si="560"/>
        <v/>
      </c>
      <c r="BZ323" s="66" t="str">
        <f t="shared" si="560"/>
        <v/>
      </c>
      <c r="CA323" s="66" t="str">
        <f t="shared" si="560"/>
        <v/>
      </c>
      <c r="CB323" s="66" t="str">
        <f t="shared" si="560"/>
        <v/>
      </c>
      <c r="CC323" s="66" t="str">
        <f t="shared" si="560"/>
        <v/>
      </c>
      <c r="CD323" s="66" t="str">
        <f t="shared" si="560"/>
        <v/>
      </c>
      <c r="CE323" s="66" t="str">
        <f t="shared" si="560"/>
        <v/>
      </c>
      <c r="CF323" s="66" t="str">
        <f t="shared" si="560"/>
        <v/>
      </c>
      <c r="CG323" s="66" t="str">
        <f t="shared" si="560"/>
        <v/>
      </c>
      <c r="CH323" s="66" t="str">
        <f t="shared" si="560"/>
        <v/>
      </c>
      <c r="CI323" s="66" t="str">
        <f t="shared" si="560"/>
        <v/>
      </c>
      <c r="CJ323" s="66" t="str">
        <f t="shared" si="560"/>
        <v/>
      </c>
      <c r="CK323" s="66" t="str">
        <f t="shared" si="560"/>
        <v/>
      </c>
      <c r="CL323" s="66" t="str">
        <f t="shared" si="560"/>
        <v/>
      </c>
      <c r="CM323" s="66" t="str">
        <f t="shared" si="560"/>
        <v/>
      </c>
      <c r="CN323" s="66">
        <f t="shared" si="560"/>
        <v>9899077.1634186488</v>
      </c>
      <c r="CO323" s="66">
        <f t="shared" si="560"/>
        <v>9940203.9285086058</v>
      </c>
      <c r="CP323" s="66">
        <f t="shared" si="560"/>
        <v>9981501.5591023713</v>
      </c>
      <c r="CQ323" s="66">
        <f t="shared" si="560"/>
        <v>10022970.765078787</v>
      </c>
      <c r="CR323" s="66">
        <f t="shared" si="560"/>
        <v>10064612.259265963</v>
      </c>
      <c r="CS323" s="66">
        <f t="shared" si="560"/>
        <v>10106426.757453527</v>
      </c>
      <c r="CT323" s="66">
        <f t="shared" si="560"/>
        <v>10148414.978404934</v>
      </c>
      <c r="CU323" s="66">
        <f t="shared" si="560"/>
        <v>10190577.643869814</v>
      </c>
      <c r="CV323" s="66">
        <f t="shared" si="560"/>
        <v>10232915.478596386</v>
      </c>
      <c r="CW323" s="66">
        <f t="shared" si="560"/>
        <v>10275429.210343909</v>
      </c>
      <c r="CX323" s="66">
        <f t="shared" si="560"/>
        <v>10318119.569895197</v>
      </c>
      <c r="CY323" s="66">
        <f t="shared" si="560"/>
        <v>10360987.29106918</v>
      </c>
      <c r="CZ323" s="66">
        <f t="shared" si="560"/>
        <v>10404033.110733513</v>
      </c>
      <c r="DA323" s="66">
        <f t="shared" si="560"/>
        <v>10447257.768817246</v>
      </c>
      <c r="DB323" s="66">
        <f t="shared" si="560"/>
        <v>10490662.008323546</v>
      </c>
      <c r="DC323" s="66">
        <f t="shared" si="517"/>
        <v>10534246.575342465</v>
      </c>
    </row>
    <row r="324" spans="2:107" ht="12" customHeight="1">
      <c r="B324" s="12"/>
      <c r="C324" s="12"/>
      <c r="D324" s="12"/>
      <c r="E324" s="65">
        <f t="shared" si="522"/>
        <v>86</v>
      </c>
      <c r="G324" s="66" t="str">
        <f t="shared" ref="G324:BR324" si="561">IF(G$231&gt;=$E324,IF(G215*$C$23&gt;MAX($C$22,(H324*$C$34+H325*$C$35)*EXP(-$C$12*$C$30)+(H431*$C$34+H432*$C$35)*EXP(-$C$14*$C$30)),G$236,(H324*$C$34+H325*$C$35)*EXP(-$C$12*$C$30)+G$234),"")</f>
        <v/>
      </c>
      <c r="H324" s="66" t="str">
        <f t="shared" si="561"/>
        <v/>
      </c>
      <c r="I324" s="66" t="str">
        <f t="shared" si="561"/>
        <v/>
      </c>
      <c r="J324" s="66" t="str">
        <f t="shared" si="561"/>
        <v/>
      </c>
      <c r="K324" s="66" t="str">
        <f t="shared" si="561"/>
        <v/>
      </c>
      <c r="L324" s="66" t="str">
        <f t="shared" si="561"/>
        <v/>
      </c>
      <c r="M324" s="66" t="str">
        <f t="shared" si="561"/>
        <v/>
      </c>
      <c r="N324" s="66" t="str">
        <f t="shared" si="561"/>
        <v/>
      </c>
      <c r="O324" s="66" t="str">
        <f t="shared" si="561"/>
        <v/>
      </c>
      <c r="P324" s="66" t="str">
        <f t="shared" si="561"/>
        <v/>
      </c>
      <c r="Q324" s="66" t="str">
        <f t="shared" si="561"/>
        <v/>
      </c>
      <c r="R324" s="66" t="str">
        <f t="shared" si="561"/>
        <v/>
      </c>
      <c r="S324" s="66" t="str">
        <f t="shared" si="561"/>
        <v/>
      </c>
      <c r="T324" s="66" t="str">
        <f t="shared" si="561"/>
        <v/>
      </c>
      <c r="U324" s="66" t="str">
        <f t="shared" si="561"/>
        <v/>
      </c>
      <c r="V324" s="66" t="str">
        <f t="shared" si="561"/>
        <v/>
      </c>
      <c r="W324" s="66" t="str">
        <f t="shared" si="561"/>
        <v/>
      </c>
      <c r="X324" s="66" t="str">
        <f t="shared" si="561"/>
        <v/>
      </c>
      <c r="Y324" s="66" t="str">
        <f t="shared" si="561"/>
        <v/>
      </c>
      <c r="Z324" s="66" t="str">
        <f t="shared" si="561"/>
        <v/>
      </c>
      <c r="AA324" s="66" t="str">
        <f t="shared" si="561"/>
        <v/>
      </c>
      <c r="AB324" s="66" t="str">
        <f t="shared" si="561"/>
        <v/>
      </c>
      <c r="AC324" s="66" t="str">
        <f t="shared" si="561"/>
        <v/>
      </c>
      <c r="AD324" s="66" t="str">
        <f t="shared" si="561"/>
        <v/>
      </c>
      <c r="AE324" s="66" t="str">
        <f t="shared" si="561"/>
        <v/>
      </c>
      <c r="AF324" s="66" t="str">
        <f t="shared" si="561"/>
        <v/>
      </c>
      <c r="AG324" s="66" t="str">
        <f t="shared" si="561"/>
        <v/>
      </c>
      <c r="AH324" s="66" t="str">
        <f t="shared" si="561"/>
        <v/>
      </c>
      <c r="AI324" s="66" t="str">
        <f t="shared" si="561"/>
        <v/>
      </c>
      <c r="AJ324" s="66" t="str">
        <f t="shared" si="561"/>
        <v/>
      </c>
      <c r="AK324" s="66" t="str">
        <f t="shared" si="561"/>
        <v/>
      </c>
      <c r="AL324" s="66" t="str">
        <f t="shared" si="561"/>
        <v/>
      </c>
      <c r="AM324" s="66" t="str">
        <f t="shared" si="561"/>
        <v/>
      </c>
      <c r="AN324" s="66" t="str">
        <f t="shared" si="561"/>
        <v/>
      </c>
      <c r="AO324" s="66" t="str">
        <f t="shared" si="561"/>
        <v/>
      </c>
      <c r="AP324" s="66" t="str">
        <f t="shared" si="561"/>
        <v/>
      </c>
      <c r="AQ324" s="66" t="str">
        <f t="shared" si="561"/>
        <v/>
      </c>
      <c r="AR324" s="66" t="str">
        <f t="shared" si="561"/>
        <v/>
      </c>
      <c r="AS324" s="66" t="str">
        <f t="shared" si="561"/>
        <v/>
      </c>
      <c r="AT324" s="66" t="str">
        <f t="shared" si="561"/>
        <v/>
      </c>
      <c r="AU324" s="66" t="str">
        <f t="shared" si="561"/>
        <v/>
      </c>
      <c r="AV324" s="66" t="str">
        <f t="shared" si="561"/>
        <v/>
      </c>
      <c r="AW324" s="66" t="str">
        <f t="shared" si="561"/>
        <v/>
      </c>
      <c r="AX324" s="66" t="str">
        <f t="shared" si="561"/>
        <v/>
      </c>
      <c r="AY324" s="66" t="str">
        <f t="shared" si="561"/>
        <v/>
      </c>
      <c r="AZ324" s="66" t="str">
        <f t="shared" si="561"/>
        <v/>
      </c>
      <c r="BA324" s="66" t="str">
        <f t="shared" si="561"/>
        <v/>
      </c>
      <c r="BB324" s="66" t="str">
        <f t="shared" si="561"/>
        <v/>
      </c>
      <c r="BC324" s="66" t="str">
        <f t="shared" si="561"/>
        <v/>
      </c>
      <c r="BD324" s="66" t="str">
        <f t="shared" si="561"/>
        <v/>
      </c>
      <c r="BE324" s="66" t="str">
        <f t="shared" si="561"/>
        <v/>
      </c>
      <c r="BF324" s="66" t="str">
        <f t="shared" si="561"/>
        <v/>
      </c>
      <c r="BG324" s="66" t="str">
        <f t="shared" si="561"/>
        <v/>
      </c>
      <c r="BH324" s="66" t="str">
        <f t="shared" si="561"/>
        <v/>
      </c>
      <c r="BI324" s="66" t="str">
        <f t="shared" si="561"/>
        <v/>
      </c>
      <c r="BJ324" s="66" t="str">
        <f t="shared" si="561"/>
        <v/>
      </c>
      <c r="BK324" s="66" t="str">
        <f t="shared" si="561"/>
        <v/>
      </c>
      <c r="BL324" s="66" t="str">
        <f t="shared" si="561"/>
        <v/>
      </c>
      <c r="BM324" s="66" t="str">
        <f t="shared" si="561"/>
        <v/>
      </c>
      <c r="BN324" s="66" t="str">
        <f t="shared" si="561"/>
        <v/>
      </c>
      <c r="BO324" s="66" t="str">
        <f t="shared" si="561"/>
        <v/>
      </c>
      <c r="BP324" s="66" t="str">
        <f t="shared" si="561"/>
        <v/>
      </c>
      <c r="BQ324" s="66" t="str">
        <f t="shared" si="561"/>
        <v/>
      </c>
      <c r="BR324" s="66" t="str">
        <f t="shared" si="561"/>
        <v/>
      </c>
      <c r="BS324" s="66" t="str">
        <f t="shared" ref="BS324:DB324" si="562">IF(BS$231&gt;=$E324,IF(BS215*$C$23&gt;MAX($C$22,(BT324*$C$34+BT325*$C$35)*EXP(-$C$12*$C$30)+(BT431*$C$34+BT432*$C$35)*EXP(-$C$14*$C$30)),BS$236,(BT324*$C$34+BT325*$C$35)*EXP(-$C$12*$C$30)+BS$234),"")</f>
        <v/>
      </c>
      <c r="BT324" s="66" t="str">
        <f t="shared" si="562"/>
        <v/>
      </c>
      <c r="BU324" s="66" t="str">
        <f t="shared" si="562"/>
        <v/>
      </c>
      <c r="BV324" s="66" t="str">
        <f t="shared" si="562"/>
        <v/>
      </c>
      <c r="BW324" s="66" t="str">
        <f t="shared" si="562"/>
        <v/>
      </c>
      <c r="BX324" s="66" t="str">
        <f t="shared" si="562"/>
        <v/>
      </c>
      <c r="BY324" s="66" t="str">
        <f t="shared" si="562"/>
        <v/>
      </c>
      <c r="BZ324" s="66" t="str">
        <f t="shared" si="562"/>
        <v/>
      </c>
      <c r="CA324" s="66" t="str">
        <f t="shared" si="562"/>
        <v/>
      </c>
      <c r="CB324" s="66" t="str">
        <f t="shared" si="562"/>
        <v/>
      </c>
      <c r="CC324" s="66" t="str">
        <f t="shared" si="562"/>
        <v/>
      </c>
      <c r="CD324" s="66" t="str">
        <f t="shared" si="562"/>
        <v/>
      </c>
      <c r="CE324" s="66" t="str">
        <f t="shared" si="562"/>
        <v/>
      </c>
      <c r="CF324" s="66" t="str">
        <f t="shared" si="562"/>
        <v/>
      </c>
      <c r="CG324" s="66" t="str">
        <f t="shared" si="562"/>
        <v/>
      </c>
      <c r="CH324" s="66" t="str">
        <f t="shared" si="562"/>
        <v/>
      </c>
      <c r="CI324" s="66" t="str">
        <f t="shared" si="562"/>
        <v/>
      </c>
      <c r="CJ324" s="66" t="str">
        <f t="shared" si="562"/>
        <v/>
      </c>
      <c r="CK324" s="66" t="str">
        <f t="shared" si="562"/>
        <v/>
      </c>
      <c r="CL324" s="66" t="str">
        <f t="shared" si="562"/>
        <v/>
      </c>
      <c r="CM324" s="66" t="str">
        <f t="shared" si="562"/>
        <v/>
      </c>
      <c r="CN324" s="66" t="str">
        <f t="shared" si="562"/>
        <v/>
      </c>
      <c r="CO324" s="66">
        <f t="shared" si="562"/>
        <v>9940203.9285086058</v>
      </c>
      <c r="CP324" s="66">
        <f t="shared" si="562"/>
        <v>9981501.5591023713</v>
      </c>
      <c r="CQ324" s="66">
        <f t="shared" si="562"/>
        <v>10022970.765078787</v>
      </c>
      <c r="CR324" s="66">
        <f t="shared" si="562"/>
        <v>10064612.259265963</v>
      </c>
      <c r="CS324" s="66">
        <f t="shared" si="562"/>
        <v>10106426.757453527</v>
      </c>
      <c r="CT324" s="66">
        <f t="shared" si="562"/>
        <v>10148414.978404934</v>
      </c>
      <c r="CU324" s="66">
        <f t="shared" si="562"/>
        <v>10190577.643869814</v>
      </c>
      <c r="CV324" s="66">
        <f t="shared" si="562"/>
        <v>10232915.478596386</v>
      </c>
      <c r="CW324" s="66">
        <f t="shared" si="562"/>
        <v>10275429.210343909</v>
      </c>
      <c r="CX324" s="66">
        <f t="shared" si="562"/>
        <v>10318119.569895197</v>
      </c>
      <c r="CY324" s="66">
        <f t="shared" si="562"/>
        <v>10360987.29106918</v>
      </c>
      <c r="CZ324" s="66">
        <f t="shared" si="562"/>
        <v>10404033.110733513</v>
      </c>
      <c r="DA324" s="66">
        <f t="shared" si="562"/>
        <v>10447257.768817246</v>
      </c>
      <c r="DB324" s="66">
        <f t="shared" si="562"/>
        <v>10490662.008323546</v>
      </c>
      <c r="DC324" s="66">
        <f t="shared" si="517"/>
        <v>10534246.575342465</v>
      </c>
    </row>
    <row r="325" spans="2:107" ht="12" customHeight="1">
      <c r="B325" s="12"/>
      <c r="C325" s="12"/>
      <c r="D325" s="12"/>
      <c r="E325" s="65">
        <f t="shared" si="522"/>
        <v>87</v>
      </c>
      <c r="G325" s="66" t="str">
        <f t="shared" ref="G325:BR325" si="563">IF(G$231&gt;=$E325,IF(G216*$C$23&gt;MAX($C$22,(H325*$C$34+H326*$C$35)*EXP(-$C$12*$C$30)+(H432*$C$34+H433*$C$35)*EXP(-$C$14*$C$30)),G$236,(H325*$C$34+H326*$C$35)*EXP(-$C$12*$C$30)+G$234),"")</f>
        <v/>
      </c>
      <c r="H325" s="66" t="str">
        <f t="shared" si="563"/>
        <v/>
      </c>
      <c r="I325" s="66" t="str">
        <f t="shared" si="563"/>
        <v/>
      </c>
      <c r="J325" s="66" t="str">
        <f t="shared" si="563"/>
        <v/>
      </c>
      <c r="K325" s="66" t="str">
        <f t="shared" si="563"/>
        <v/>
      </c>
      <c r="L325" s="66" t="str">
        <f t="shared" si="563"/>
        <v/>
      </c>
      <c r="M325" s="66" t="str">
        <f t="shared" si="563"/>
        <v/>
      </c>
      <c r="N325" s="66" t="str">
        <f t="shared" si="563"/>
        <v/>
      </c>
      <c r="O325" s="66" t="str">
        <f t="shared" si="563"/>
        <v/>
      </c>
      <c r="P325" s="66" t="str">
        <f t="shared" si="563"/>
        <v/>
      </c>
      <c r="Q325" s="66" t="str">
        <f t="shared" si="563"/>
        <v/>
      </c>
      <c r="R325" s="66" t="str">
        <f t="shared" si="563"/>
        <v/>
      </c>
      <c r="S325" s="66" t="str">
        <f t="shared" si="563"/>
        <v/>
      </c>
      <c r="T325" s="66" t="str">
        <f t="shared" si="563"/>
        <v/>
      </c>
      <c r="U325" s="66" t="str">
        <f t="shared" si="563"/>
        <v/>
      </c>
      <c r="V325" s="66" t="str">
        <f t="shared" si="563"/>
        <v/>
      </c>
      <c r="W325" s="66" t="str">
        <f t="shared" si="563"/>
        <v/>
      </c>
      <c r="X325" s="66" t="str">
        <f t="shared" si="563"/>
        <v/>
      </c>
      <c r="Y325" s="66" t="str">
        <f t="shared" si="563"/>
        <v/>
      </c>
      <c r="Z325" s="66" t="str">
        <f t="shared" si="563"/>
        <v/>
      </c>
      <c r="AA325" s="66" t="str">
        <f t="shared" si="563"/>
        <v/>
      </c>
      <c r="AB325" s="66" t="str">
        <f t="shared" si="563"/>
        <v/>
      </c>
      <c r="AC325" s="66" t="str">
        <f t="shared" si="563"/>
        <v/>
      </c>
      <c r="AD325" s="66" t="str">
        <f t="shared" si="563"/>
        <v/>
      </c>
      <c r="AE325" s="66" t="str">
        <f t="shared" si="563"/>
        <v/>
      </c>
      <c r="AF325" s="66" t="str">
        <f t="shared" si="563"/>
        <v/>
      </c>
      <c r="AG325" s="66" t="str">
        <f t="shared" si="563"/>
        <v/>
      </c>
      <c r="AH325" s="66" t="str">
        <f t="shared" si="563"/>
        <v/>
      </c>
      <c r="AI325" s="66" t="str">
        <f t="shared" si="563"/>
        <v/>
      </c>
      <c r="AJ325" s="66" t="str">
        <f t="shared" si="563"/>
        <v/>
      </c>
      <c r="AK325" s="66" t="str">
        <f t="shared" si="563"/>
        <v/>
      </c>
      <c r="AL325" s="66" t="str">
        <f t="shared" si="563"/>
        <v/>
      </c>
      <c r="AM325" s="66" t="str">
        <f t="shared" si="563"/>
        <v/>
      </c>
      <c r="AN325" s="66" t="str">
        <f t="shared" si="563"/>
        <v/>
      </c>
      <c r="AO325" s="66" t="str">
        <f t="shared" si="563"/>
        <v/>
      </c>
      <c r="AP325" s="66" t="str">
        <f t="shared" si="563"/>
        <v/>
      </c>
      <c r="AQ325" s="66" t="str">
        <f t="shared" si="563"/>
        <v/>
      </c>
      <c r="AR325" s="66" t="str">
        <f t="shared" si="563"/>
        <v/>
      </c>
      <c r="AS325" s="66" t="str">
        <f t="shared" si="563"/>
        <v/>
      </c>
      <c r="AT325" s="66" t="str">
        <f t="shared" si="563"/>
        <v/>
      </c>
      <c r="AU325" s="66" t="str">
        <f t="shared" si="563"/>
        <v/>
      </c>
      <c r="AV325" s="66" t="str">
        <f t="shared" si="563"/>
        <v/>
      </c>
      <c r="AW325" s="66" t="str">
        <f t="shared" si="563"/>
        <v/>
      </c>
      <c r="AX325" s="66" t="str">
        <f t="shared" si="563"/>
        <v/>
      </c>
      <c r="AY325" s="66" t="str">
        <f t="shared" si="563"/>
        <v/>
      </c>
      <c r="AZ325" s="66" t="str">
        <f t="shared" si="563"/>
        <v/>
      </c>
      <c r="BA325" s="66" t="str">
        <f t="shared" si="563"/>
        <v/>
      </c>
      <c r="BB325" s="66" t="str">
        <f t="shared" si="563"/>
        <v/>
      </c>
      <c r="BC325" s="66" t="str">
        <f t="shared" si="563"/>
        <v/>
      </c>
      <c r="BD325" s="66" t="str">
        <f t="shared" si="563"/>
        <v/>
      </c>
      <c r="BE325" s="66" t="str">
        <f t="shared" si="563"/>
        <v/>
      </c>
      <c r="BF325" s="66" t="str">
        <f t="shared" si="563"/>
        <v/>
      </c>
      <c r="BG325" s="66" t="str">
        <f t="shared" si="563"/>
        <v/>
      </c>
      <c r="BH325" s="66" t="str">
        <f t="shared" si="563"/>
        <v/>
      </c>
      <c r="BI325" s="66" t="str">
        <f t="shared" si="563"/>
        <v/>
      </c>
      <c r="BJ325" s="66" t="str">
        <f t="shared" si="563"/>
        <v/>
      </c>
      <c r="BK325" s="66" t="str">
        <f t="shared" si="563"/>
        <v/>
      </c>
      <c r="BL325" s="66" t="str">
        <f t="shared" si="563"/>
        <v/>
      </c>
      <c r="BM325" s="66" t="str">
        <f t="shared" si="563"/>
        <v/>
      </c>
      <c r="BN325" s="66" t="str">
        <f t="shared" si="563"/>
        <v/>
      </c>
      <c r="BO325" s="66" t="str">
        <f t="shared" si="563"/>
        <v/>
      </c>
      <c r="BP325" s="66" t="str">
        <f t="shared" si="563"/>
        <v/>
      </c>
      <c r="BQ325" s="66" t="str">
        <f t="shared" si="563"/>
        <v/>
      </c>
      <c r="BR325" s="66" t="str">
        <f t="shared" si="563"/>
        <v/>
      </c>
      <c r="BS325" s="66" t="str">
        <f t="shared" ref="BS325:DB325" si="564">IF(BS$231&gt;=$E325,IF(BS216*$C$23&gt;MAX($C$22,(BT325*$C$34+BT326*$C$35)*EXP(-$C$12*$C$30)+(BT432*$C$34+BT433*$C$35)*EXP(-$C$14*$C$30)),BS$236,(BT325*$C$34+BT326*$C$35)*EXP(-$C$12*$C$30)+BS$234),"")</f>
        <v/>
      </c>
      <c r="BT325" s="66" t="str">
        <f t="shared" si="564"/>
        <v/>
      </c>
      <c r="BU325" s="66" t="str">
        <f t="shared" si="564"/>
        <v/>
      </c>
      <c r="BV325" s="66" t="str">
        <f t="shared" si="564"/>
        <v/>
      </c>
      <c r="BW325" s="66" t="str">
        <f t="shared" si="564"/>
        <v/>
      </c>
      <c r="BX325" s="66" t="str">
        <f t="shared" si="564"/>
        <v/>
      </c>
      <c r="BY325" s="66" t="str">
        <f t="shared" si="564"/>
        <v/>
      </c>
      <c r="BZ325" s="66" t="str">
        <f t="shared" si="564"/>
        <v/>
      </c>
      <c r="CA325" s="66" t="str">
        <f t="shared" si="564"/>
        <v/>
      </c>
      <c r="CB325" s="66" t="str">
        <f t="shared" si="564"/>
        <v/>
      </c>
      <c r="CC325" s="66" t="str">
        <f t="shared" si="564"/>
        <v/>
      </c>
      <c r="CD325" s="66" t="str">
        <f t="shared" si="564"/>
        <v/>
      </c>
      <c r="CE325" s="66" t="str">
        <f t="shared" si="564"/>
        <v/>
      </c>
      <c r="CF325" s="66" t="str">
        <f t="shared" si="564"/>
        <v/>
      </c>
      <c r="CG325" s="66" t="str">
        <f t="shared" si="564"/>
        <v/>
      </c>
      <c r="CH325" s="66" t="str">
        <f t="shared" si="564"/>
        <v/>
      </c>
      <c r="CI325" s="66" t="str">
        <f t="shared" si="564"/>
        <v/>
      </c>
      <c r="CJ325" s="66" t="str">
        <f t="shared" si="564"/>
        <v/>
      </c>
      <c r="CK325" s="66" t="str">
        <f t="shared" si="564"/>
        <v/>
      </c>
      <c r="CL325" s="66" t="str">
        <f t="shared" si="564"/>
        <v/>
      </c>
      <c r="CM325" s="66" t="str">
        <f t="shared" si="564"/>
        <v/>
      </c>
      <c r="CN325" s="66" t="str">
        <f t="shared" si="564"/>
        <v/>
      </c>
      <c r="CO325" s="66" t="str">
        <f t="shared" si="564"/>
        <v/>
      </c>
      <c r="CP325" s="66">
        <f t="shared" si="564"/>
        <v>9981501.5591023713</v>
      </c>
      <c r="CQ325" s="66">
        <f t="shared" si="564"/>
        <v>10022970.765078787</v>
      </c>
      <c r="CR325" s="66">
        <f t="shared" si="564"/>
        <v>10064612.259265963</v>
      </c>
      <c r="CS325" s="66">
        <f t="shared" si="564"/>
        <v>10106426.757453527</v>
      </c>
      <c r="CT325" s="66">
        <f t="shared" si="564"/>
        <v>10148414.978404934</v>
      </c>
      <c r="CU325" s="66">
        <f t="shared" si="564"/>
        <v>10190577.643869814</v>
      </c>
      <c r="CV325" s="66">
        <f t="shared" si="564"/>
        <v>10232915.478596386</v>
      </c>
      <c r="CW325" s="66">
        <f t="shared" si="564"/>
        <v>10275429.210343909</v>
      </c>
      <c r="CX325" s="66">
        <f t="shared" si="564"/>
        <v>10318119.569895197</v>
      </c>
      <c r="CY325" s="66">
        <f t="shared" si="564"/>
        <v>10360987.29106918</v>
      </c>
      <c r="CZ325" s="66">
        <f t="shared" si="564"/>
        <v>10404033.110733513</v>
      </c>
      <c r="DA325" s="66">
        <f t="shared" si="564"/>
        <v>10447257.768817246</v>
      </c>
      <c r="DB325" s="66">
        <f t="shared" si="564"/>
        <v>10490662.008323546</v>
      </c>
      <c r="DC325" s="66">
        <f t="shared" si="517"/>
        <v>10534246.575342465</v>
      </c>
    </row>
    <row r="326" spans="2:107" ht="12" customHeight="1">
      <c r="B326" s="12"/>
      <c r="C326" s="12"/>
      <c r="D326" s="12"/>
      <c r="E326" s="65">
        <f t="shared" si="522"/>
        <v>88</v>
      </c>
      <c r="G326" s="66" t="str">
        <f t="shared" ref="G326:BR326" si="565">IF(G$231&gt;=$E326,IF(G217*$C$23&gt;MAX($C$22,(H326*$C$34+H327*$C$35)*EXP(-$C$12*$C$30)+(H433*$C$34+H434*$C$35)*EXP(-$C$14*$C$30)),G$236,(H326*$C$34+H327*$C$35)*EXP(-$C$12*$C$30)+G$234),"")</f>
        <v/>
      </c>
      <c r="H326" s="66" t="str">
        <f t="shared" si="565"/>
        <v/>
      </c>
      <c r="I326" s="66" t="str">
        <f t="shared" si="565"/>
        <v/>
      </c>
      <c r="J326" s="66" t="str">
        <f t="shared" si="565"/>
        <v/>
      </c>
      <c r="K326" s="66" t="str">
        <f t="shared" si="565"/>
        <v/>
      </c>
      <c r="L326" s="66" t="str">
        <f t="shared" si="565"/>
        <v/>
      </c>
      <c r="M326" s="66" t="str">
        <f t="shared" si="565"/>
        <v/>
      </c>
      <c r="N326" s="66" t="str">
        <f t="shared" si="565"/>
        <v/>
      </c>
      <c r="O326" s="66" t="str">
        <f t="shared" si="565"/>
        <v/>
      </c>
      <c r="P326" s="66" t="str">
        <f t="shared" si="565"/>
        <v/>
      </c>
      <c r="Q326" s="66" t="str">
        <f t="shared" si="565"/>
        <v/>
      </c>
      <c r="R326" s="66" t="str">
        <f t="shared" si="565"/>
        <v/>
      </c>
      <c r="S326" s="66" t="str">
        <f t="shared" si="565"/>
        <v/>
      </c>
      <c r="T326" s="66" t="str">
        <f t="shared" si="565"/>
        <v/>
      </c>
      <c r="U326" s="66" t="str">
        <f t="shared" si="565"/>
        <v/>
      </c>
      <c r="V326" s="66" t="str">
        <f t="shared" si="565"/>
        <v/>
      </c>
      <c r="W326" s="66" t="str">
        <f t="shared" si="565"/>
        <v/>
      </c>
      <c r="X326" s="66" t="str">
        <f t="shared" si="565"/>
        <v/>
      </c>
      <c r="Y326" s="66" t="str">
        <f t="shared" si="565"/>
        <v/>
      </c>
      <c r="Z326" s="66" t="str">
        <f t="shared" si="565"/>
        <v/>
      </c>
      <c r="AA326" s="66" t="str">
        <f t="shared" si="565"/>
        <v/>
      </c>
      <c r="AB326" s="66" t="str">
        <f t="shared" si="565"/>
        <v/>
      </c>
      <c r="AC326" s="66" t="str">
        <f t="shared" si="565"/>
        <v/>
      </c>
      <c r="AD326" s="66" t="str">
        <f t="shared" si="565"/>
        <v/>
      </c>
      <c r="AE326" s="66" t="str">
        <f t="shared" si="565"/>
        <v/>
      </c>
      <c r="AF326" s="66" t="str">
        <f t="shared" si="565"/>
        <v/>
      </c>
      <c r="AG326" s="66" t="str">
        <f t="shared" si="565"/>
        <v/>
      </c>
      <c r="AH326" s="66" t="str">
        <f t="shared" si="565"/>
        <v/>
      </c>
      <c r="AI326" s="66" t="str">
        <f t="shared" si="565"/>
        <v/>
      </c>
      <c r="AJ326" s="66" t="str">
        <f t="shared" si="565"/>
        <v/>
      </c>
      <c r="AK326" s="66" t="str">
        <f t="shared" si="565"/>
        <v/>
      </c>
      <c r="AL326" s="66" t="str">
        <f t="shared" si="565"/>
        <v/>
      </c>
      <c r="AM326" s="66" t="str">
        <f t="shared" si="565"/>
        <v/>
      </c>
      <c r="AN326" s="66" t="str">
        <f t="shared" si="565"/>
        <v/>
      </c>
      <c r="AO326" s="66" t="str">
        <f t="shared" si="565"/>
        <v/>
      </c>
      <c r="AP326" s="66" t="str">
        <f t="shared" si="565"/>
        <v/>
      </c>
      <c r="AQ326" s="66" t="str">
        <f t="shared" si="565"/>
        <v/>
      </c>
      <c r="AR326" s="66" t="str">
        <f t="shared" si="565"/>
        <v/>
      </c>
      <c r="AS326" s="66" t="str">
        <f t="shared" si="565"/>
        <v/>
      </c>
      <c r="AT326" s="66" t="str">
        <f t="shared" si="565"/>
        <v/>
      </c>
      <c r="AU326" s="66" t="str">
        <f t="shared" si="565"/>
        <v/>
      </c>
      <c r="AV326" s="66" t="str">
        <f t="shared" si="565"/>
        <v/>
      </c>
      <c r="AW326" s="66" t="str">
        <f t="shared" si="565"/>
        <v/>
      </c>
      <c r="AX326" s="66" t="str">
        <f t="shared" si="565"/>
        <v/>
      </c>
      <c r="AY326" s="66" t="str">
        <f t="shared" si="565"/>
        <v/>
      </c>
      <c r="AZ326" s="66" t="str">
        <f t="shared" si="565"/>
        <v/>
      </c>
      <c r="BA326" s="66" t="str">
        <f t="shared" si="565"/>
        <v/>
      </c>
      <c r="BB326" s="66" t="str">
        <f t="shared" si="565"/>
        <v/>
      </c>
      <c r="BC326" s="66" t="str">
        <f t="shared" si="565"/>
        <v/>
      </c>
      <c r="BD326" s="66" t="str">
        <f t="shared" si="565"/>
        <v/>
      </c>
      <c r="BE326" s="66" t="str">
        <f t="shared" si="565"/>
        <v/>
      </c>
      <c r="BF326" s="66" t="str">
        <f t="shared" si="565"/>
        <v/>
      </c>
      <c r="BG326" s="66" t="str">
        <f t="shared" si="565"/>
        <v/>
      </c>
      <c r="BH326" s="66" t="str">
        <f t="shared" si="565"/>
        <v/>
      </c>
      <c r="BI326" s="66" t="str">
        <f t="shared" si="565"/>
        <v/>
      </c>
      <c r="BJ326" s="66" t="str">
        <f t="shared" si="565"/>
        <v/>
      </c>
      <c r="BK326" s="66" t="str">
        <f t="shared" si="565"/>
        <v/>
      </c>
      <c r="BL326" s="66" t="str">
        <f t="shared" si="565"/>
        <v/>
      </c>
      <c r="BM326" s="66" t="str">
        <f t="shared" si="565"/>
        <v/>
      </c>
      <c r="BN326" s="66" t="str">
        <f t="shared" si="565"/>
        <v/>
      </c>
      <c r="BO326" s="66" t="str">
        <f t="shared" si="565"/>
        <v/>
      </c>
      <c r="BP326" s="66" t="str">
        <f t="shared" si="565"/>
        <v/>
      </c>
      <c r="BQ326" s="66" t="str">
        <f t="shared" si="565"/>
        <v/>
      </c>
      <c r="BR326" s="66" t="str">
        <f t="shared" si="565"/>
        <v/>
      </c>
      <c r="BS326" s="66" t="str">
        <f t="shared" ref="BS326:DB326" si="566">IF(BS$231&gt;=$E326,IF(BS217*$C$23&gt;MAX($C$22,(BT326*$C$34+BT327*$C$35)*EXP(-$C$12*$C$30)+(BT433*$C$34+BT434*$C$35)*EXP(-$C$14*$C$30)),BS$236,(BT326*$C$34+BT327*$C$35)*EXP(-$C$12*$C$30)+BS$234),"")</f>
        <v/>
      </c>
      <c r="BT326" s="66" t="str">
        <f t="shared" si="566"/>
        <v/>
      </c>
      <c r="BU326" s="66" t="str">
        <f t="shared" si="566"/>
        <v/>
      </c>
      <c r="BV326" s="66" t="str">
        <f t="shared" si="566"/>
        <v/>
      </c>
      <c r="BW326" s="66" t="str">
        <f t="shared" si="566"/>
        <v/>
      </c>
      <c r="BX326" s="66" t="str">
        <f t="shared" si="566"/>
        <v/>
      </c>
      <c r="BY326" s="66" t="str">
        <f t="shared" si="566"/>
        <v/>
      </c>
      <c r="BZ326" s="66" t="str">
        <f t="shared" si="566"/>
        <v/>
      </c>
      <c r="CA326" s="66" t="str">
        <f t="shared" si="566"/>
        <v/>
      </c>
      <c r="CB326" s="66" t="str">
        <f t="shared" si="566"/>
        <v/>
      </c>
      <c r="CC326" s="66" t="str">
        <f t="shared" si="566"/>
        <v/>
      </c>
      <c r="CD326" s="66" t="str">
        <f t="shared" si="566"/>
        <v/>
      </c>
      <c r="CE326" s="66" t="str">
        <f t="shared" si="566"/>
        <v/>
      </c>
      <c r="CF326" s="66" t="str">
        <f t="shared" si="566"/>
        <v/>
      </c>
      <c r="CG326" s="66" t="str">
        <f t="shared" si="566"/>
        <v/>
      </c>
      <c r="CH326" s="66" t="str">
        <f t="shared" si="566"/>
        <v/>
      </c>
      <c r="CI326" s="66" t="str">
        <f t="shared" si="566"/>
        <v/>
      </c>
      <c r="CJ326" s="66" t="str">
        <f t="shared" si="566"/>
        <v/>
      </c>
      <c r="CK326" s="66" t="str">
        <f t="shared" si="566"/>
        <v/>
      </c>
      <c r="CL326" s="66" t="str">
        <f t="shared" si="566"/>
        <v/>
      </c>
      <c r="CM326" s="66" t="str">
        <f t="shared" si="566"/>
        <v/>
      </c>
      <c r="CN326" s="66" t="str">
        <f t="shared" si="566"/>
        <v/>
      </c>
      <c r="CO326" s="66" t="str">
        <f t="shared" si="566"/>
        <v/>
      </c>
      <c r="CP326" s="66" t="str">
        <f t="shared" si="566"/>
        <v/>
      </c>
      <c r="CQ326" s="66">
        <f t="shared" si="566"/>
        <v>10022970.765078787</v>
      </c>
      <c r="CR326" s="66">
        <f t="shared" si="566"/>
        <v>10064612.259265963</v>
      </c>
      <c r="CS326" s="66">
        <f t="shared" si="566"/>
        <v>10106426.757453527</v>
      </c>
      <c r="CT326" s="66">
        <f t="shared" si="566"/>
        <v>10148414.978404934</v>
      </c>
      <c r="CU326" s="66">
        <f t="shared" si="566"/>
        <v>10190577.643869814</v>
      </c>
      <c r="CV326" s="66">
        <f t="shared" si="566"/>
        <v>10232915.478596386</v>
      </c>
      <c r="CW326" s="66">
        <f t="shared" si="566"/>
        <v>10275429.210343909</v>
      </c>
      <c r="CX326" s="66">
        <f t="shared" si="566"/>
        <v>10318119.569895197</v>
      </c>
      <c r="CY326" s="66">
        <f t="shared" si="566"/>
        <v>10360987.29106918</v>
      </c>
      <c r="CZ326" s="66">
        <f t="shared" si="566"/>
        <v>10404033.110733513</v>
      </c>
      <c r="DA326" s="66">
        <f t="shared" si="566"/>
        <v>10447257.768817246</v>
      </c>
      <c r="DB326" s="66">
        <f t="shared" si="566"/>
        <v>10490662.008323546</v>
      </c>
      <c r="DC326" s="66">
        <f t="shared" si="517"/>
        <v>10534246.575342465</v>
      </c>
    </row>
    <row r="327" spans="2:107" ht="12" customHeight="1">
      <c r="B327" s="12"/>
      <c r="C327" s="12"/>
      <c r="D327" s="12"/>
      <c r="E327" s="65">
        <f t="shared" si="522"/>
        <v>89</v>
      </c>
      <c r="G327" s="66" t="str">
        <f t="shared" ref="G327:BR327" si="567">IF(G$231&gt;=$E327,IF(G218*$C$23&gt;MAX($C$22,(H327*$C$34+H328*$C$35)*EXP(-$C$12*$C$30)+(H434*$C$34+H435*$C$35)*EXP(-$C$14*$C$30)),G$236,(H327*$C$34+H328*$C$35)*EXP(-$C$12*$C$30)+G$234),"")</f>
        <v/>
      </c>
      <c r="H327" s="66" t="str">
        <f t="shared" si="567"/>
        <v/>
      </c>
      <c r="I327" s="66" t="str">
        <f t="shared" si="567"/>
        <v/>
      </c>
      <c r="J327" s="66" t="str">
        <f t="shared" si="567"/>
        <v/>
      </c>
      <c r="K327" s="66" t="str">
        <f t="shared" si="567"/>
        <v/>
      </c>
      <c r="L327" s="66" t="str">
        <f t="shared" si="567"/>
        <v/>
      </c>
      <c r="M327" s="66" t="str">
        <f t="shared" si="567"/>
        <v/>
      </c>
      <c r="N327" s="66" t="str">
        <f t="shared" si="567"/>
        <v/>
      </c>
      <c r="O327" s="66" t="str">
        <f t="shared" si="567"/>
        <v/>
      </c>
      <c r="P327" s="66" t="str">
        <f t="shared" si="567"/>
        <v/>
      </c>
      <c r="Q327" s="66" t="str">
        <f t="shared" si="567"/>
        <v/>
      </c>
      <c r="R327" s="66" t="str">
        <f t="shared" si="567"/>
        <v/>
      </c>
      <c r="S327" s="66" t="str">
        <f t="shared" si="567"/>
        <v/>
      </c>
      <c r="T327" s="66" t="str">
        <f t="shared" si="567"/>
        <v/>
      </c>
      <c r="U327" s="66" t="str">
        <f t="shared" si="567"/>
        <v/>
      </c>
      <c r="V327" s="66" t="str">
        <f t="shared" si="567"/>
        <v/>
      </c>
      <c r="W327" s="66" t="str">
        <f t="shared" si="567"/>
        <v/>
      </c>
      <c r="X327" s="66" t="str">
        <f t="shared" si="567"/>
        <v/>
      </c>
      <c r="Y327" s="66" t="str">
        <f t="shared" si="567"/>
        <v/>
      </c>
      <c r="Z327" s="66" t="str">
        <f t="shared" si="567"/>
        <v/>
      </c>
      <c r="AA327" s="66" t="str">
        <f t="shared" si="567"/>
        <v/>
      </c>
      <c r="AB327" s="66" t="str">
        <f t="shared" si="567"/>
        <v/>
      </c>
      <c r="AC327" s="66" t="str">
        <f t="shared" si="567"/>
        <v/>
      </c>
      <c r="AD327" s="66" t="str">
        <f t="shared" si="567"/>
        <v/>
      </c>
      <c r="AE327" s="66" t="str">
        <f t="shared" si="567"/>
        <v/>
      </c>
      <c r="AF327" s="66" t="str">
        <f t="shared" si="567"/>
        <v/>
      </c>
      <c r="AG327" s="66" t="str">
        <f t="shared" si="567"/>
        <v/>
      </c>
      <c r="AH327" s="66" t="str">
        <f t="shared" si="567"/>
        <v/>
      </c>
      <c r="AI327" s="66" t="str">
        <f t="shared" si="567"/>
        <v/>
      </c>
      <c r="AJ327" s="66" t="str">
        <f t="shared" si="567"/>
        <v/>
      </c>
      <c r="AK327" s="66" t="str">
        <f t="shared" si="567"/>
        <v/>
      </c>
      <c r="AL327" s="66" t="str">
        <f t="shared" si="567"/>
        <v/>
      </c>
      <c r="AM327" s="66" t="str">
        <f t="shared" si="567"/>
        <v/>
      </c>
      <c r="AN327" s="66" t="str">
        <f t="shared" si="567"/>
        <v/>
      </c>
      <c r="AO327" s="66" t="str">
        <f t="shared" si="567"/>
        <v/>
      </c>
      <c r="AP327" s="66" t="str">
        <f t="shared" si="567"/>
        <v/>
      </c>
      <c r="AQ327" s="66" t="str">
        <f t="shared" si="567"/>
        <v/>
      </c>
      <c r="AR327" s="66" t="str">
        <f t="shared" si="567"/>
        <v/>
      </c>
      <c r="AS327" s="66" t="str">
        <f t="shared" si="567"/>
        <v/>
      </c>
      <c r="AT327" s="66" t="str">
        <f t="shared" si="567"/>
        <v/>
      </c>
      <c r="AU327" s="66" t="str">
        <f t="shared" si="567"/>
        <v/>
      </c>
      <c r="AV327" s="66" t="str">
        <f t="shared" si="567"/>
        <v/>
      </c>
      <c r="AW327" s="66" t="str">
        <f t="shared" si="567"/>
        <v/>
      </c>
      <c r="AX327" s="66" t="str">
        <f t="shared" si="567"/>
        <v/>
      </c>
      <c r="AY327" s="66" t="str">
        <f t="shared" si="567"/>
        <v/>
      </c>
      <c r="AZ327" s="66" t="str">
        <f t="shared" si="567"/>
        <v/>
      </c>
      <c r="BA327" s="66" t="str">
        <f t="shared" si="567"/>
        <v/>
      </c>
      <c r="BB327" s="66" t="str">
        <f t="shared" si="567"/>
        <v/>
      </c>
      <c r="BC327" s="66" t="str">
        <f t="shared" si="567"/>
        <v/>
      </c>
      <c r="BD327" s="66" t="str">
        <f t="shared" si="567"/>
        <v/>
      </c>
      <c r="BE327" s="66" t="str">
        <f t="shared" si="567"/>
        <v/>
      </c>
      <c r="BF327" s="66" t="str">
        <f t="shared" si="567"/>
        <v/>
      </c>
      <c r="BG327" s="66" t="str">
        <f t="shared" si="567"/>
        <v/>
      </c>
      <c r="BH327" s="66" t="str">
        <f t="shared" si="567"/>
        <v/>
      </c>
      <c r="BI327" s="66" t="str">
        <f t="shared" si="567"/>
        <v/>
      </c>
      <c r="BJ327" s="66" t="str">
        <f t="shared" si="567"/>
        <v/>
      </c>
      <c r="BK327" s="66" t="str">
        <f t="shared" si="567"/>
        <v/>
      </c>
      <c r="BL327" s="66" t="str">
        <f t="shared" si="567"/>
        <v/>
      </c>
      <c r="BM327" s="66" t="str">
        <f t="shared" si="567"/>
        <v/>
      </c>
      <c r="BN327" s="66" t="str">
        <f t="shared" si="567"/>
        <v/>
      </c>
      <c r="BO327" s="66" t="str">
        <f t="shared" si="567"/>
        <v/>
      </c>
      <c r="BP327" s="66" t="str">
        <f t="shared" si="567"/>
        <v/>
      </c>
      <c r="BQ327" s="66" t="str">
        <f t="shared" si="567"/>
        <v/>
      </c>
      <c r="BR327" s="66" t="str">
        <f t="shared" si="567"/>
        <v/>
      </c>
      <c r="BS327" s="66" t="str">
        <f t="shared" ref="BS327:DB327" si="568">IF(BS$231&gt;=$E327,IF(BS218*$C$23&gt;MAX($C$22,(BT327*$C$34+BT328*$C$35)*EXP(-$C$12*$C$30)+(BT434*$C$34+BT435*$C$35)*EXP(-$C$14*$C$30)),BS$236,(BT327*$C$34+BT328*$C$35)*EXP(-$C$12*$C$30)+BS$234),"")</f>
        <v/>
      </c>
      <c r="BT327" s="66" t="str">
        <f t="shared" si="568"/>
        <v/>
      </c>
      <c r="BU327" s="66" t="str">
        <f t="shared" si="568"/>
        <v/>
      </c>
      <c r="BV327" s="66" t="str">
        <f t="shared" si="568"/>
        <v/>
      </c>
      <c r="BW327" s="66" t="str">
        <f t="shared" si="568"/>
        <v/>
      </c>
      <c r="BX327" s="66" t="str">
        <f t="shared" si="568"/>
        <v/>
      </c>
      <c r="BY327" s="66" t="str">
        <f t="shared" si="568"/>
        <v/>
      </c>
      <c r="BZ327" s="66" t="str">
        <f t="shared" si="568"/>
        <v/>
      </c>
      <c r="CA327" s="66" t="str">
        <f t="shared" si="568"/>
        <v/>
      </c>
      <c r="CB327" s="66" t="str">
        <f t="shared" si="568"/>
        <v/>
      </c>
      <c r="CC327" s="66" t="str">
        <f t="shared" si="568"/>
        <v/>
      </c>
      <c r="CD327" s="66" t="str">
        <f t="shared" si="568"/>
        <v/>
      </c>
      <c r="CE327" s="66" t="str">
        <f t="shared" si="568"/>
        <v/>
      </c>
      <c r="CF327" s="66" t="str">
        <f t="shared" si="568"/>
        <v/>
      </c>
      <c r="CG327" s="66" t="str">
        <f t="shared" si="568"/>
        <v/>
      </c>
      <c r="CH327" s="66" t="str">
        <f t="shared" si="568"/>
        <v/>
      </c>
      <c r="CI327" s="66" t="str">
        <f t="shared" si="568"/>
        <v/>
      </c>
      <c r="CJ327" s="66" t="str">
        <f t="shared" si="568"/>
        <v/>
      </c>
      <c r="CK327" s="66" t="str">
        <f t="shared" si="568"/>
        <v/>
      </c>
      <c r="CL327" s="66" t="str">
        <f t="shared" si="568"/>
        <v/>
      </c>
      <c r="CM327" s="66" t="str">
        <f t="shared" si="568"/>
        <v/>
      </c>
      <c r="CN327" s="66" t="str">
        <f t="shared" si="568"/>
        <v/>
      </c>
      <c r="CO327" s="66" t="str">
        <f t="shared" si="568"/>
        <v/>
      </c>
      <c r="CP327" s="66" t="str">
        <f t="shared" si="568"/>
        <v/>
      </c>
      <c r="CQ327" s="66" t="str">
        <f t="shared" si="568"/>
        <v/>
      </c>
      <c r="CR327" s="66">
        <f t="shared" si="568"/>
        <v>10064612.259265963</v>
      </c>
      <c r="CS327" s="66">
        <f t="shared" si="568"/>
        <v>10106426.757453527</v>
      </c>
      <c r="CT327" s="66">
        <f t="shared" si="568"/>
        <v>10148414.978404934</v>
      </c>
      <c r="CU327" s="66">
        <f t="shared" si="568"/>
        <v>10190577.643869814</v>
      </c>
      <c r="CV327" s="66">
        <f t="shared" si="568"/>
        <v>10232915.478596386</v>
      </c>
      <c r="CW327" s="66">
        <f t="shared" si="568"/>
        <v>10275429.210343909</v>
      </c>
      <c r="CX327" s="66">
        <f t="shared" si="568"/>
        <v>10318119.569895197</v>
      </c>
      <c r="CY327" s="66">
        <f t="shared" si="568"/>
        <v>10360987.29106918</v>
      </c>
      <c r="CZ327" s="66">
        <f t="shared" si="568"/>
        <v>10404033.110733513</v>
      </c>
      <c r="DA327" s="66">
        <f t="shared" si="568"/>
        <v>10447257.768817246</v>
      </c>
      <c r="DB327" s="66">
        <f t="shared" si="568"/>
        <v>10490662.008323546</v>
      </c>
      <c r="DC327" s="66">
        <f t="shared" si="517"/>
        <v>10534246.575342465</v>
      </c>
    </row>
    <row r="328" spans="2:107" ht="12" customHeight="1">
      <c r="D328" s="12"/>
      <c r="E328" s="65">
        <f t="shared" si="522"/>
        <v>90</v>
      </c>
      <c r="G328" s="66" t="str">
        <f t="shared" ref="G328:BR328" si="569">IF(G$231&gt;=$E328,IF(G219*$C$23&gt;MAX($C$22,(H328*$C$34+H329*$C$35)*EXP(-$C$12*$C$30)+(H435*$C$34+H436*$C$35)*EXP(-$C$14*$C$30)),G$236,(H328*$C$34+H329*$C$35)*EXP(-$C$12*$C$30)+G$234),"")</f>
        <v/>
      </c>
      <c r="H328" s="66" t="str">
        <f t="shared" si="569"/>
        <v/>
      </c>
      <c r="I328" s="66" t="str">
        <f t="shared" si="569"/>
        <v/>
      </c>
      <c r="J328" s="66" t="str">
        <f t="shared" si="569"/>
        <v/>
      </c>
      <c r="K328" s="66" t="str">
        <f t="shared" si="569"/>
        <v/>
      </c>
      <c r="L328" s="66" t="str">
        <f t="shared" si="569"/>
        <v/>
      </c>
      <c r="M328" s="66" t="str">
        <f t="shared" si="569"/>
        <v/>
      </c>
      <c r="N328" s="66" t="str">
        <f t="shared" si="569"/>
        <v/>
      </c>
      <c r="O328" s="66" t="str">
        <f t="shared" si="569"/>
        <v/>
      </c>
      <c r="P328" s="66" t="str">
        <f t="shared" si="569"/>
        <v/>
      </c>
      <c r="Q328" s="66" t="str">
        <f t="shared" si="569"/>
        <v/>
      </c>
      <c r="R328" s="66" t="str">
        <f t="shared" si="569"/>
        <v/>
      </c>
      <c r="S328" s="66" t="str">
        <f t="shared" si="569"/>
        <v/>
      </c>
      <c r="T328" s="66" t="str">
        <f t="shared" si="569"/>
        <v/>
      </c>
      <c r="U328" s="66" t="str">
        <f t="shared" si="569"/>
        <v/>
      </c>
      <c r="V328" s="66" t="str">
        <f t="shared" si="569"/>
        <v/>
      </c>
      <c r="W328" s="66" t="str">
        <f t="shared" si="569"/>
        <v/>
      </c>
      <c r="X328" s="66" t="str">
        <f t="shared" si="569"/>
        <v/>
      </c>
      <c r="Y328" s="66" t="str">
        <f t="shared" si="569"/>
        <v/>
      </c>
      <c r="Z328" s="66" t="str">
        <f t="shared" si="569"/>
        <v/>
      </c>
      <c r="AA328" s="66" t="str">
        <f t="shared" si="569"/>
        <v/>
      </c>
      <c r="AB328" s="66" t="str">
        <f t="shared" si="569"/>
        <v/>
      </c>
      <c r="AC328" s="66" t="str">
        <f t="shared" si="569"/>
        <v/>
      </c>
      <c r="AD328" s="66" t="str">
        <f t="shared" si="569"/>
        <v/>
      </c>
      <c r="AE328" s="66" t="str">
        <f t="shared" si="569"/>
        <v/>
      </c>
      <c r="AF328" s="66" t="str">
        <f t="shared" si="569"/>
        <v/>
      </c>
      <c r="AG328" s="66" t="str">
        <f t="shared" si="569"/>
        <v/>
      </c>
      <c r="AH328" s="66" t="str">
        <f t="shared" si="569"/>
        <v/>
      </c>
      <c r="AI328" s="66" t="str">
        <f t="shared" si="569"/>
        <v/>
      </c>
      <c r="AJ328" s="66" t="str">
        <f t="shared" si="569"/>
        <v/>
      </c>
      <c r="AK328" s="66" t="str">
        <f t="shared" si="569"/>
        <v/>
      </c>
      <c r="AL328" s="66" t="str">
        <f t="shared" si="569"/>
        <v/>
      </c>
      <c r="AM328" s="66" t="str">
        <f t="shared" si="569"/>
        <v/>
      </c>
      <c r="AN328" s="66" t="str">
        <f t="shared" si="569"/>
        <v/>
      </c>
      <c r="AO328" s="66" t="str">
        <f t="shared" si="569"/>
        <v/>
      </c>
      <c r="AP328" s="66" t="str">
        <f t="shared" si="569"/>
        <v/>
      </c>
      <c r="AQ328" s="66" t="str">
        <f t="shared" si="569"/>
        <v/>
      </c>
      <c r="AR328" s="66" t="str">
        <f t="shared" si="569"/>
        <v/>
      </c>
      <c r="AS328" s="66" t="str">
        <f t="shared" si="569"/>
        <v/>
      </c>
      <c r="AT328" s="66" t="str">
        <f t="shared" si="569"/>
        <v/>
      </c>
      <c r="AU328" s="66" t="str">
        <f t="shared" si="569"/>
        <v/>
      </c>
      <c r="AV328" s="66" t="str">
        <f t="shared" si="569"/>
        <v/>
      </c>
      <c r="AW328" s="66" t="str">
        <f t="shared" si="569"/>
        <v/>
      </c>
      <c r="AX328" s="66" t="str">
        <f t="shared" si="569"/>
        <v/>
      </c>
      <c r="AY328" s="66" t="str">
        <f t="shared" si="569"/>
        <v/>
      </c>
      <c r="AZ328" s="66" t="str">
        <f t="shared" si="569"/>
        <v/>
      </c>
      <c r="BA328" s="66" t="str">
        <f t="shared" si="569"/>
        <v/>
      </c>
      <c r="BB328" s="66" t="str">
        <f t="shared" si="569"/>
        <v/>
      </c>
      <c r="BC328" s="66" t="str">
        <f t="shared" si="569"/>
        <v/>
      </c>
      <c r="BD328" s="66" t="str">
        <f t="shared" si="569"/>
        <v/>
      </c>
      <c r="BE328" s="66" t="str">
        <f t="shared" si="569"/>
        <v/>
      </c>
      <c r="BF328" s="66" t="str">
        <f t="shared" si="569"/>
        <v/>
      </c>
      <c r="BG328" s="66" t="str">
        <f t="shared" si="569"/>
        <v/>
      </c>
      <c r="BH328" s="66" t="str">
        <f t="shared" si="569"/>
        <v/>
      </c>
      <c r="BI328" s="66" t="str">
        <f t="shared" si="569"/>
        <v/>
      </c>
      <c r="BJ328" s="66" t="str">
        <f t="shared" si="569"/>
        <v/>
      </c>
      <c r="BK328" s="66" t="str">
        <f t="shared" si="569"/>
        <v/>
      </c>
      <c r="BL328" s="66" t="str">
        <f t="shared" si="569"/>
        <v/>
      </c>
      <c r="BM328" s="66" t="str">
        <f t="shared" si="569"/>
        <v/>
      </c>
      <c r="BN328" s="66" t="str">
        <f t="shared" si="569"/>
        <v/>
      </c>
      <c r="BO328" s="66" t="str">
        <f t="shared" si="569"/>
        <v/>
      </c>
      <c r="BP328" s="66" t="str">
        <f t="shared" si="569"/>
        <v/>
      </c>
      <c r="BQ328" s="66" t="str">
        <f t="shared" si="569"/>
        <v/>
      </c>
      <c r="BR328" s="66" t="str">
        <f t="shared" si="569"/>
        <v/>
      </c>
      <c r="BS328" s="66" t="str">
        <f t="shared" ref="BS328:DB328" si="570">IF(BS$231&gt;=$E328,IF(BS219*$C$23&gt;MAX($C$22,(BT328*$C$34+BT329*$C$35)*EXP(-$C$12*$C$30)+(BT435*$C$34+BT436*$C$35)*EXP(-$C$14*$C$30)),BS$236,(BT328*$C$34+BT329*$C$35)*EXP(-$C$12*$C$30)+BS$234),"")</f>
        <v/>
      </c>
      <c r="BT328" s="66" t="str">
        <f t="shared" si="570"/>
        <v/>
      </c>
      <c r="BU328" s="66" t="str">
        <f t="shared" si="570"/>
        <v/>
      </c>
      <c r="BV328" s="66" t="str">
        <f t="shared" si="570"/>
        <v/>
      </c>
      <c r="BW328" s="66" t="str">
        <f t="shared" si="570"/>
        <v/>
      </c>
      <c r="BX328" s="66" t="str">
        <f t="shared" si="570"/>
        <v/>
      </c>
      <c r="BY328" s="66" t="str">
        <f t="shared" si="570"/>
        <v/>
      </c>
      <c r="BZ328" s="66" t="str">
        <f t="shared" si="570"/>
        <v/>
      </c>
      <c r="CA328" s="66" t="str">
        <f t="shared" si="570"/>
        <v/>
      </c>
      <c r="CB328" s="66" t="str">
        <f t="shared" si="570"/>
        <v/>
      </c>
      <c r="CC328" s="66" t="str">
        <f t="shared" si="570"/>
        <v/>
      </c>
      <c r="CD328" s="66" t="str">
        <f t="shared" si="570"/>
        <v/>
      </c>
      <c r="CE328" s="66" t="str">
        <f t="shared" si="570"/>
        <v/>
      </c>
      <c r="CF328" s="66" t="str">
        <f t="shared" si="570"/>
        <v/>
      </c>
      <c r="CG328" s="66" t="str">
        <f t="shared" si="570"/>
        <v/>
      </c>
      <c r="CH328" s="66" t="str">
        <f t="shared" si="570"/>
        <v/>
      </c>
      <c r="CI328" s="66" t="str">
        <f t="shared" si="570"/>
        <v/>
      </c>
      <c r="CJ328" s="66" t="str">
        <f t="shared" si="570"/>
        <v/>
      </c>
      <c r="CK328" s="66" t="str">
        <f t="shared" si="570"/>
        <v/>
      </c>
      <c r="CL328" s="66" t="str">
        <f t="shared" si="570"/>
        <v/>
      </c>
      <c r="CM328" s="66" t="str">
        <f t="shared" si="570"/>
        <v/>
      </c>
      <c r="CN328" s="66" t="str">
        <f t="shared" si="570"/>
        <v/>
      </c>
      <c r="CO328" s="66" t="str">
        <f t="shared" si="570"/>
        <v/>
      </c>
      <c r="CP328" s="66" t="str">
        <f t="shared" si="570"/>
        <v/>
      </c>
      <c r="CQ328" s="66" t="str">
        <f t="shared" si="570"/>
        <v/>
      </c>
      <c r="CR328" s="66" t="str">
        <f t="shared" si="570"/>
        <v/>
      </c>
      <c r="CS328" s="66">
        <f t="shared" si="570"/>
        <v>10106426.757453527</v>
      </c>
      <c r="CT328" s="66">
        <f t="shared" si="570"/>
        <v>10148414.978404934</v>
      </c>
      <c r="CU328" s="66">
        <f t="shared" si="570"/>
        <v>10190577.643869814</v>
      </c>
      <c r="CV328" s="66">
        <f t="shared" si="570"/>
        <v>10232915.478596386</v>
      </c>
      <c r="CW328" s="66">
        <f t="shared" si="570"/>
        <v>10275429.210343909</v>
      </c>
      <c r="CX328" s="66">
        <f t="shared" si="570"/>
        <v>10318119.569895197</v>
      </c>
      <c r="CY328" s="66">
        <f t="shared" si="570"/>
        <v>10360987.29106918</v>
      </c>
      <c r="CZ328" s="66">
        <f t="shared" si="570"/>
        <v>10404033.110733513</v>
      </c>
      <c r="DA328" s="66">
        <f t="shared" si="570"/>
        <v>10447257.768817246</v>
      </c>
      <c r="DB328" s="66">
        <f t="shared" si="570"/>
        <v>10490662.008323546</v>
      </c>
      <c r="DC328" s="66">
        <f t="shared" si="517"/>
        <v>10534246.575342465</v>
      </c>
    </row>
    <row r="329" spans="2:107" ht="12" customHeight="1">
      <c r="D329" s="12"/>
      <c r="E329" s="65">
        <f t="shared" si="522"/>
        <v>91</v>
      </c>
      <c r="G329" s="66" t="str">
        <f t="shared" ref="G329:BR329" si="571">IF(G$231&gt;=$E329,IF(G220*$C$23&gt;MAX($C$22,(H329*$C$34+H330*$C$35)*EXP(-$C$12*$C$30)+(H436*$C$34+H437*$C$35)*EXP(-$C$14*$C$30)),G$236,(H329*$C$34+H330*$C$35)*EXP(-$C$12*$C$30)+G$234),"")</f>
        <v/>
      </c>
      <c r="H329" s="66" t="str">
        <f t="shared" si="571"/>
        <v/>
      </c>
      <c r="I329" s="66" t="str">
        <f t="shared" si="571"/>
        <v/>
      </c>
      <c r="J329" s="66" t="str">
        <f t="shared" si="571"/>
        <v/>
      </c>
      <c r="K329" s="66" t="str">
        <f t="shared" si="571"/>
        <v/>
      </c>
      <c r="L329" s="66" t="str">
        <f t="shared" si="571"/>
        <v/>
      </c>
      <c r="M329" s="66" t="str">
        <f t="shared" si="571"/>
        <v/>
      </c>
      <c r="N329" s="66" t="str">
        <f t="shared" si="571"/>
        <v/>
      </c>
      <c r="O329" s="66" t="str">
        <f t="shared" si="571"/>
        <v/>
      </c>
      <c r="P329" s="66" t="str">
        <f t="shared" si="571"/>
        <v/>
      </c>
      <c r="Q329" s="66" t="str">
        <f t="shared" si="571"/>
        <v/>
      </c>
      <c r="R329" s="66" t="str">
        <f t="shared" si="571"/>
        <v/>
      </c>
      <c r="S329" s="66" t="str">
        <f t="shared" si="571"/>
        <v/>
      </c>
      <c r="T329" s="66" t="str">
        <f t="shared" si="571"/>
        <v/>
      </c>
      <c r="U329" s="66" t="str">
        <f t="shared" si="571"/>
        <v/>
      </c>
      <c r="V329" s="66" t="str">
        <f t="shared" si="571"/>
        <v/>
      </c>
      <c r="W329" s="66" t="str">
        <f t="shared" si="571"/>
        <v/>
      </c>
      <c r="X329" s="66" t="str">
        <f t="shared" si="571"/>
        <v/>
      </c>
      <c r="Y329" s="66" t="str">
        <f t="shared" si="571"/>
        <v/>
      </c>
      <c r="Z329" s="66" t="str">
        <f t="shared" si="571"/>
        <v/>
      </c>
      <c r="AA329" s="66" t="str">
        <f t="shared" si="571"/>
        <v/>
      </c>
      <c r="AB329" s="66" t="str">
        <f t="shared" si="571"/>
        <v/>
      </c>
      <c r="AC329" s="66" t="str">
        <f t="shared" si="571"/>
        <v/>
      </c>
      <c r="AD329" s="66" t="str">
        <f t="shared" si="571"/>
        <v/>
      </c>
      <c r="AE329" s="66" t="str">
        <f t="shared" si="571"/>
        <v/>
      </c>
      <c r="AF329" s="66" t="str">
        <f t="shared" si="571"/>
        <v/>
      </c>
      <c r="AG329" s="66" t="str">
        <f t="shared" si="571"/>
        <v/>
      </c>
      <c r="AH329" s="66" t="str">
        <f t="shared" si="571"/>
        <v/>
      </c>
      <c r="AI329" s="66" t="str">
        <f t="shared" si="571"/>
        <v/>
      </c>
      <c r="AJ329" s="66" t="str">
        <f t="shared" si="571"/>
        <v/>
      </c>
      <c r="AK329" s="66" t="str">
        <f t="shared" si="571"/>
        <v/>
      </c>
      <c r="AL329" s="66" t="str">
        <f t="shared" si="571"/>
        <v/>
      </c>
      <c r="AM329" s="66" t="str">
        <f t="shared" si="571"/>
        <v/>
      </c>
      <c r="AN329" s="66" t="str">
        <f t="shared" si="571"/>
        <v/>
      </c>
      <c r="AO329" s="66" t="str">
        <f t="shared" si="571"/>
        <v/>
      </c>
      <c r="AP329" s="66" t="str">
        <f t="shared" si="571"/>
        <v/>
      </c>
      <c r="AQ329" s="66" t="str">
        <f t="shared" si="571"/>
        <v/>
      </c>
      <c r="AR329" s="66" t="str">
        <f t="shared" si="571"/>
        <v/>
      </c>
      <c r="AS329" s="66" t="str">
        <f t="shared" si="571"/>
        <v/>
      </c>
      <c r="AT329" s="66" t="str">
        <f t="shared" si="571"/>
        <v/>
      </c>
      <c r="AU329" s="66" t="str">
        <f t="shared" si="571"/>
        <v/>
      </c>
      <c r="AV329" s="66" t="str">
        <f t="shared" si="571"/>
        <v/>
      </c>
      <c r="AW329" s="66" t="str">
        <f t="shared" si="571"/>
        <v/>
      </c>
      <c r="AX329" s="66" t="str">
        <f t="shared" si="571"/>
        <v/>
      </c>
      <c r="AY329" s="66" t="str">
        <f t="shared" si="571"/>
        <v/>
      </c>
      <c r="AZ329" s="66" t="str">
        <f t="shared" si="571"/>
        <v/>
      </c>
      <c r="BA329" s="66" t="str">
        <f t="shared" si="571"/>
        <v/>
      </c>
      <c r="BB329" s="66" t="str">
        <f t="shared" si="571"/>
        <v/>
      </c>
      <c r="BC329" s="66" t="str">
        <f t="shared" si="571"/>
        <v/>
      </c>
      <c r="BD329" s="66" t="str">
        <f t="shared" si="571"/>
        <v/>
      </c>
      <c r="BE329" s="66" t="str">
        <f t="shared" si="571"/>
        <v/>
      </c>
      <c r="BF329" s="66" t="str">
        <f t="shared" si="571"/>
        <v/>
      </c>
      <c r="BG329" s="66" t="str">
        <f t="shared" si="571"/>
        <v/>
      </c>
      <c r="BH329" s="66" t="str">
        <f t="shared" si="571"/>
        <v/>
      </c>
      <c r="BI329" s="66" t="str">
        <f t="shared" si="571"/>
        <v/>
      </c>
      <c r="BJ329" s="66" t="str">
        <f t="shared" si="571"/>
        <v/>
      </c>
      <c r="BK329" s="66" t="str">
        <f t="shared" si="571"/>
        <v/>
      </c>
      <c r="BL329" s="66" t="str">
        <f t="shared" si="571"/>
        <v/>
      </c>
      <c r="BM329" s="66" t="str">
        <f t="shared" si="571"/>
        <v/>
      </c>
      <c r="BN329" s="66" t="str">
        <f t="shared" si="571"/>
        <v/>
      </c>
      <c r="BO329" s="66" t="str">
        <f t="shared" si="571"/>
        <v/>
      </c>
      <c r="BP329" s="66" t="str">
        <f t="shared" si="571"/>
        <v/>
      </c>
      <c r="BQ329" s="66" t="str">
        <f t="shared" si="571"/>
        <v/>
      </c>
      <c r="BR329" s="66" t="str">
        <f t="shared" si="571"/>
        <v/>
      </c>
      <c r="BS329" s="66" t="str">
        <f t="shared" ref="BS329:DB329" si="572">IF(BS$231&gt;=$E329,IF(BS220*$C$23&gt;MAX($C$22,(BT329*$C$34+BT330*$C$35)*EXP(-$C$12*$C$30)+(BT436*$C$34+BT437*$C$35)*EXP(-$C$14*$C$30)),BS$236,(BT329*$C$34+BT330*$C$35)*EXP(-$C$12*$C$30)+BS$234),"")</f>
        <v/>
      </c>
      <c r="BT329" s="66" t="str">
        <f t="shared" si="572"/>
        <v/>
      </c>
      <c r="BU329" s="66" t="str">
        <f t="shared" si="572"/>
        <v/>
      </c>
      <c r="BV329" s="66" t="str">
        <f t="shared" si="572"/>
        <v/>
      </c>
      <c r="BW329" s="66" t="str">
        <f t="shared" si="572"/>
        <v/>
      </c>
      <c r="BX329" s="66" t="str">
        <f t="shared" si="572"/>
        <v/>
      </c>
      <c r="BY329" s="66" t="str">
        <f t="shared" si="572"/>
        <v/>
      </c>
      <c r="BZ329" s="66" t="str">
        <f t="shared" si="572"/>
        <v/>
      </c>
      <c r="CA329" s="66" t="str">
        <f t="shared" si="572"/>
        <v/>
      </c>
      <c r="CB329" s="66" t="str">
        <f t="shared" si="572"/>
        <v/>
      </c>
      <c r="CC329" s="66" t="str">
        <f t="shared" si="572"/>
        <v/>
      </c>
      <c r="CD329" s="66" t="str">
        <f t="shared" si="572"/>
        <v/>
      </c>
      <c r="CE329" s="66" t="str">
        <f t="shared" si="572"/>
        <v/>
      </c>
      <c r="CF329" s="66" t="str">
        <f t="shared" si="572"/>
        <v/>
      </c>
      <c r="CG329" s="66" t="str">
        <f t="shared" si="572"/>
        <v/>
      </c>
      <c r="CH329" s="66" t="str">
        <f t="shared" si="572"/>
        <v/>
      </c>
      <c r="CI329" s="66" t="str">
        <f t="shared" si="572"/>
        <v/>
      </c>
      <c r="CJ329" s="66" t="str">
        <f t="shared" si="572"/>
        <v/>
      </c>
      <c r="CK329" s="66" t="str">
        <f t="shared" si="572"/>
        <v/>
      </c>
      <c r="CL329" s="66" t="str">
        <f t="shared" si="572"/>
        <v/>
      </c>
      <c r="CM329" s="66" t="str">
        <f t="shared" si="572"/>
        <v/>
      </c>
      <c r="CN329" s="66" t="str">
        <f t="shared" si="572"/>
        <v/>
      </c>
      <c r="CO329" s="66" t="str">
        <f t="shared" si="572"/>
        <v/>
      </c>
      <c r="CP329" s="66" t="str">
        <f t="shared" si="572"/>
        <v/>
      </c>
      <c r="CQ329" s="66" t="str">
        <f t="shared" si="572"/>
        <v/>
      </c>
      <c r="CR329" s="66" t="str">
        <f t="shared" si="572"/>
        <v/>
      </c>
      <c r="CS329" s="66" t="str">
        <f t="shared" si="572"/>
        <v/>
      </c>
      <c r="CT329" s="66">
        <f t="shared" si="572"/>
        <v>10148414.978404934</v>
      </c>
      <c r="CU329" s="66">
        <f t="shared" si="572"/>
        <v>10190577.643869814</v>
      </c>
      <c r="CV329" s="66">
        <f t="shared" si="572"/>
        <v>10232915.478596386</v>
      </c>
      <c r="CW329" s="66">
        <f t="shared" si="572"/>
        <v>10275429.210343909</v>
      </c>
      <c r="CX329" s="66">
        <f t="shared" si="572"/>
        <v>10318119.569895197</v>
      </c>
      <c r="CY329" s="66">
        <f t="shared" si="572"/>
        <v>10360987.29106918</v>
      </c>
      <c r="CZ329" s="66">
        <f t="shared" si="572"/>
        <v>10404033.110733513</v>
      </c>
      <c r="DA329" s="66">
        <f t="shared" si="572"/>
        <v>10447257.768817246</v>
      </c>
      <c r="DB329" s="66">
        <f t="shared" si="572"/>
        <v>10490662.008323546</v>
      </c>
      <c r="DC329" s="66">
        <f t="shared" si="517"/>
        <v>10534246.575342465</v>
      </c>
    </row>
    <row r="330" spans="2:107" ht="12" customHeight="1">
      <c r="B330" s="12"/>
      <c r="C330" s="12"/>
      <c r="D330" s="12"/>
      <c r="E330" s="65">
        <f t="shared" si="522"/>
        <v>92</v>
      </c>
      <c r="G330" s="66" t="str">
        <f t="shared" ref="G330:BR330" si="573">IF(G$231&gt;=$E330,IF(G221*$C$23&gt;MAX($C$22,(H330*$C$34+H331*$C$35)*EXP(-$C$12*$C$30)+(H437*$C$34+H438*$C$35)*EXP(-$C$14*$C$30)),G$236,(H330*$C$34+H331*$C$35)*EXP(-$C$12*$C$30)+G$234),"")</f>
        <v/>
      </c>
      <c r="H330" s="66" t="str">
        <f t="shared" si="573"/>
        <v/>
      </c>
      <c r="I330" s="66" t="str">
        <f t="shared" si="573"/>
        <v/>
      </c>
      <c r="J330" s="66" t="str">
        <f t="shared" si="573"/>
        <v/>
      </c>
      <c r="K330" s="66" t="str">
        <f t="shared" si="573"/>
        <v/>
      </c>
      <c r="L330" s="66" t="str">
        <f t="shared" si="573"/>
        <v/>
      </c>
      <c r="M330" s="66" t="str">
        <f t="shared" si="573"/>
        <v/>
      </c>
      <c r="N330" s="66" t="str">
        <f t="shared" si="573"/>
        <v/>
      </c>
      <c r="O330" s="66" t="str">
        <f t="shared" si="573"/>
        <v/>
      </c>
      <c r="P330" s="66" t="str">
        <f t="shared" si="573"/>
        <v/>
      </c>
      <c r="Q330" s="66" t="str">
        <f t="shared" si="573"/>
        <v/>
      </c>
      <c r="R330" s="66" t="str">
        <f t="shared" si="573"/>
        <v/>
      </c>
      <c r="S330" s="66" t="str">
        <f t="shared" si="573"/>
        <v/>
      </c>
      <c r="T330" s="66" t="str">
        <f t="shared" si="573"/>
        <v/>
      </c>
      <c r="U330" s="66" t="str">
        <f t="shared" si="573"/>
        <v/>
      </c>
      <c r="V330" s="66" t="str">
        <f t="shared" si="573"/>
        <v/>
      </c>
      <c r="W330" s="66" t="str">
        <f t="shared" si="573"/>
        <v/>
      </c>
      <c r="X330" s="66" t="str">
        <f t="shared" si="573"/>
        <v/>
      </c>
      <c r="Y330" s="66" t="str">
        <f t="shared" si="573"/>
        <v/>
      </c>
      <c r="Z330" s="66" t="str">
        <f t="shared" si="573"/>
        <v/>
      </c>
      <c r="AA330" s="66" t="str">
        <f t="shared" si="573"/>
        <v/>
      </c>
      <c r="AB330" s="66" t="str">
        <f t="shared" si="573"/>
        <v/>
      </c>
      <c r="AC330" s="66" t="str">
        <f t="shared" si="573"/>
        <v/>
      </c>
      <c r="AD330" s="66" t="str">
        <f t="shared" si="573"/>
        <v/>
      </c>
      <c r="AE330" s="66" t="str">
        <f t="shared" si="573"/>
        <v/>
      </c>
      <c r="AF330" s="66" t="str">
        <f t="shared" si="573"/>
        <v/>
      </c>
      <c r="AG330" s="66" t="str">
        <f t="shared" si="573"/>
        <v/>
      </c>
      <c r="AH330" s="66" t="str">
        <f t="shared" si="573"/>
        <v/>
      </c>
      <c r="AI330" s="66" t="str">
        <f t="shared" si="573"/>
        <v/>
      </c>
      <c r="AJ330" s="66" t="str">
        <f t="shared" si="573"/>
        <v/>
      </c>
      <c r="AK330" s="66" t="str">
        <f t="shared" si="573"/>
        <v/>
      </c>
      <c r="AL330" s="66" t="str">
        <f t="shared" si="573"/>
        <v/>
      </c>
      <c r="AM330" s="66" t="str">
        <f t="shared" si="573"/>
        <v/>
      </c>
      <c r="AN330" s="66" t="str">
        <f t="shared" si="573"/>
        <v/>
      </c>
      <c r="AO330" s="66" t="str">
        <f t="shared" si="573"/>
        <v/>
      </c>
      <c r="AP330" s="66" t="str">
        <f t="shared" si="573"/>
        <v/>
      </c>
      <c r="AQ330" s="66" t="str">
        <f t="shared" si="573"/>
        <v/>
      </c>
      <c r="AR330" s="66" t="str">
        <f t="shared" si="573"/>
        <v/>
      </c>
      <c r="AS330" s="66" t="str">
        <f t="shared" si="573"/>
        <v/>
      </c>
      <c r="AT330" s="66" t="str">
        <f t="shared" si="573"/>
        <v/>
      </c>
      <c r="AU330" s="66" t="str">
        <f t="shared" si="573"/>
        <v/>
      </c>
      <c r="AV330" s="66" t="str">
        <f t="shared" si="573"/>
        <v/>
      </c>
      <c r="AW330" s="66" t="str">
        <f t="shared" si="573"/>
        <v/>
      </c>
      <c r="AX330" s="66" t="str">
        <f t="shared" si="573"/>
        <v/>
      </c>
      <c r="AY330" s="66" t="str">
        <f t="shared" si="573"/>
        <v/>
      </c>
      <c r="AZ330" s="66" t="str">
        <f t="shared" si="573"/>
        <v/>
      </c>
      <c r="BA330" s="66" t="str">
        <f t="shared" si="573"/>
        <v/>
      </c>
      <c r="BB330" s="66" t="str">
        <f t="shared" si="573"/>
        <v/>
      </c>
      <c r="BC330" s="66" t="str">
        <f t="shared" si="573"/>
        <v/>
      </c>
      <c r="BD330" s="66" t="str">
        <f t="shared" si="573"/>
        <v/>
      </c>
      <c r="BE330" s="66" t="str">
        <f t="shared" si="573"/>
        <v/>
      </c>
      <c r="BF330" s="66" t="str">
        <f t="shared" si="573"/>
        <v/>
      </c>
      <c r="BG330" s="66" t="str">
        <f t="shared" si="573"/>
        <v/>
      </c>
      <c r="BH330" s="66" t="str">
        <f t="shared" si="573"/>
        <v/>
      </c>
      <c r="BI330" s="66" t="str">
        <f t="shared" si="573"/>
        <v/>
      </c>
      <c r="BJ330" s="66" t="str">
        <f t="shared" si="573"/>
        <v/>
      </c>
      <c r="BK330" s="66" t="str">
        <f t="shared" si="573"/>
        <v/>
      </c>
      <c r="BL330" s="66" t="str">
        <f t="shared" si="573"/>
        <v/>
      </c>
      <c r="BM330" s="66" t="str">
        <f t="shared" si="573"/>
        <v/>
      </c>
      <c r="BN330" s="66" t="str">
        <f t="shared" si="573"/>
        <v/>
      </c>
      <c r="BO330" s="66" t="str">
        <f t="shared" si="573"/>
        <v/>
      </c>
      <c r="BP330" s="66" t="str">
        <f t="shared" si="573"/>
        <v/>
      </c>
      <c r="BQ330" s="66" t="str">
        <f t="shared" si="573"/>
        <v/>
      </c>
      <c r="BR330" s="66" t="str">
        <f t="shared" si="573"/>
        <v/>
      </c>
      <c r="BS330" s="66" t="str">
        <f t="shared" ref="BS330:DB330" si="574">IF(BS$231&gt;=$E330,IF(BS221*$C$23&gt;MAX($C$22,(BT330*$C$34+BT331*$C$35)*EXP(-$C$12*$C$30)+(BT437*$C$34+BT438*$C$35)*EXP(-$C$14*$C$30)),BS$236,(BT330*$C$34+BT331*$C$35)*EXP(-$C$12*$C$30)+BS$234),"")</f>
        <v/>
      </c>
      <c r="BT330" s="66" t="str">
        <f t="shared" si="574"/>
        <v/>
      </c>
      <c r="BU330" s="66" t="str">
        <f t="shared" si="574"/>
        <v/>
      </c>
      <c r="BV330" s="66" t="str">
        <f t="shared" si="574"/>
        <v/>
      </c>
      <c r="BW330" s="66" t="str">
        <f t="shared" si="574"/>
        <v/>
      </c>
      <c r="BX330" s="66" t="str">
        <f t="shared" si="574"/>
        <v/>
      </c>
      <c r="BY330" s="66" t="str">
        <f t="shared" si="574"/>
        <v/>
      </c>
      <c r="BZ330" s="66" t="str">
        <f t="shared" si="574"/>
        <v/>
      </c>
      <c r="CA330" s="66" t="str">
        <f t="shared" si="574"/>
        <v/>
      </c>
      <c r="CB330" s="66" t="str">
        <f t="shared" si="574"/>
        <v/>
      </c>
      <c r="CC330" s="66" t="str">
        <f t="shared" si="574"/>
        <v/>
      </c>
      <c r="CD330" s="66" t="str">
        <f t="shared" si="574"/>
        <v/>
      </c>
      <c r="CE330" s="66" t="str">
        <f t="shared" si="574"/>
        <v/>
      </c>
      <c r="CF330" s="66" t="str">
        <f t="shared" si="574"/>
        <v/>
      </c>
      <c r="CG330" s="66" t="str">
        <f t="shared" si="574"/>
        <v/>
      </c>
      <c r="CH330" s="66" t="str">
        <f t="shared" si="574"/>
        <v/>
      </c>
      <c r="CI330" s="66" t="str">
        <f t="shared" si="574"/>
        <v/>
      </c>
      <c r="CJ330" s="66" t="str">
        <f t="shared" si="574"/>
        <v/>
      </c>
      <c r="CK330" s="66" t="str">
        <f t="shared" si="574"/>
        <v/>
      </c>
      <c r="CL330" s="66" t="str">
        <f t="shared" si="574"/>
        <v/>
      </c>
      <c r="CM330" s="66" t="str">
        <f t="shared" si="574"/>
        <v/>
      </c>
      <c r="CN330" s="66" t="str">
        <f t="shared" si="574"/>
        <v/>
      </c>
      <c r="CO330" s="66" t="str">
        <f t="shared" si="574"/>
        <v/>
      </c>
      <c r="CP330" s="66" t="str">
        <f t="shared" si="574"/>
        <v/>
      </c>
      <c r="CQ330" s="66" t="str">
        <f t="shared" si="574"/>
        <v/>
      </c>
      <c r="CR330" s="66" t="str">
        <f t="shared" si="574"/>
        <v/>
      </c>
      <c r="CS330" s="66" t="str">
        <f t="shared" si="574"/>
        <v/>
      </c>
      <c r="CT330" s="66" t="str">
        <f t="shared" si="574"/>
        <v/>
      </c>
      <c r="CU330" s="66">
        <f t="shared" si="574"/>
        <v>10190577.643869814</v>
      </c>
      <c r="CV330" s="66">
        <f t="shared" si="574"/>
        <v>10232915.478596386</v>
      </c>
      <c r="CW330" s="66">
        <f t="shared" si="574"/>
        <v>10275429.210343909</v>
      </c>
      <c r="CX330" s="66">
        <f t="shared" si="574"/>
        <v>10318119.569895197</v>
      </c>
      <c r="CY330" s="66">
        <f t="shared" si="574"/>
        <v>10360987.29106918</v>
      </c>
      <c r="CZ330" s="66">
        <f t="shared" si="574"/>
        <v>10404033.110733513</v>
      </c>
      <c r="DA330" s="66">
        <f t="shared" si="574"/>
        <v>10447257.768817246</v>
      </c>
      <c r="DB330" s="66">
        <f t="shared" si="574"/>
        <v>10490662.008323546</v>
      </c>
      <c r="DC330" s="66">
        <f t="shared" si="517"/>
        <v>10534246.575342465</v>
      </c>
    </row>
    <row r="331" spans="2:107" ht="12" customHeight="1">
      <c r="B331" s="12"/>
      <c r="C331" s="12"/>
      <c r="D331" s="12"/>
      <c r="E331" s="65">
        <f t="shared" si="522"/>
        <v>93</v>
      </c>
      <c r="G331" s="66" t="str">
        <f t="shared" ref="G331:BR331" si="575">IF(G$231&gt;=$E331,IF(G222*$C$23&gt;MAX($C$22,(H331*$C$34+H332*$C$35)*EXP(-$C$12*$C$30)+(H438*$C$34+H439*$C$35)*EXP(-$C$14*$C$30)),G$236,(H331*$C$34+H332*$C$35)*EXP(-$C$12*$C$30)+G$234),"")</f>
        <v/>
      </c>
      <c r="H331" s="66" t="str">
        <f t="shared" si="575"/>
        <v/>
      </c>
      <c r="I331" s="66" t="str">
        <f t="shared" si="575"/>
        <v/>
      </c>
      <c r="J331" s="66" t="str">
        <f t="shared" si="575"/>
        <v/>
      </c>
      <c r="K331" s="66" t="str">
        <f t="shared" si="575"/>
        <v/>
      </c>
      <c r="L331" s="66" t="str">
        <f t="shared" si="575"/>
        <v/>
      </c>
      <c r="M331" s="66" t="str">
        <f t="shared" si="575"/>
        <v/>
      </c>
      <c r="N331" s="66" t="str">
        <f t="shared" si="575"/>
        <v/>
      </c>
      <c r="O331" s="66" t="str">
        <f t="shared" si="575"/>
        <v/>
      </c>
      <c r="P331" s="66" t="str">
        <f t="shared" si="575"/>
        <v/>
      </c>
      <c r="Q331" s="66" t="str">
        <f t="shared" si="575"/>
        <v/>
      </c>
      <c r="R331" s="66" t="str">
        <f t="shared" si="575"/>
        <v/>
      </c>
      <c r="S331" s="66" t="str">
        <f t="shared" si="575"/>
        <v/>
      </c>
      <c r="T331" s="66" t="str">
        <f t="shared" si="575"/>
        <v/>
      </c>
      <c r="U331" s="66" t="str">
        <f t="shared" si="575"/>
        <v/>
      </c>
      <c r="V331" s="66" t="str">
        <f t="shared" si="575"/>
        <v/>
      </c>
      <c r="W331" s="66" t="str">
        <f t="shared" si="575"/>
        <v/>
      </c>
      <c r="X331" s="66" t="str">
        <f t="shared" si="575"/>
        <v/>
      </c>
      <c r="Y331" s="66" t="str">
        <f t="shared" si="575"/>
        <v/>
      </c>
      <c r="Z331" s="66" t="str">
        <f t="shared" si="575"/>
        <v/>
      </c>
      <c r="AA331" s="66" t="str">
        <f t="shared" si="575"/>
        <v/>
      </c>
      <c r="AB331" s="66" t="str">
        <f t="shared" si="575"/>
        <v/>
      </c>
      <c r="AC331" s="66" t="str">
        <f t="shared" si="575"/>
        <v/>
      </c>
      <c r="AD331" s="66" t="str">
        <f t="shared" si="575"/>
        <v/>
      </c>
      <c r="AE331" s="66" t="str">
        <f t="shared" si="575"/>
        <v/>
      </c>
      <c r="AF331" s="66" t="str">
        <f t="shared" si="575"/>
        <v/>
      </c>
      <c r="AG331" s="66" t="str">
        <f t="shared" si="575"/>
        <v/>
      </c>
      <c r="AH331" s="66" t="str">
        <f t="shared" si="575"/>
        <v/>
      </c>
      <c r="AI331" s="66" t="str">
        <f t="shared" si="575"/>
        <v/>
      </c>
      <c r="AJ331" s="66" t="str">
        <f t="shared" si="575"/>
        <v/>
      </c>
      <c r="AK331" s="66" t="str">
        <f t="shared" si="575"/>
        <v/>
      </c>
      <c r="AL331" s="66" t="str">
        <f t="shared" si="575"/>
        <v/>
      </c>
      <c r="AM331" s="66" t="str">
        <f t="shared" si="575"/>
        <v/>
      </c>
      <c r="AN331" s="66" t="str">
        <f t="shared" si="575"/>
        <v/>
      </c>
      <c r="AO331" s="66" t="str">
        <f t="shared" si="575"/>
        <v/>
      </c>
      <c r="AP331" s="66" t="str">
        <f t="shared" si="575"/>
        <v/>
      </c>
      <c r="AQ331" s="66" t="str">
        <f t="shared" si="575"/>
        <v/>
      </c>
      <c r="AR331" s="66" t="str">
        <f t="shared" si="575"/>
        <v/>
      </c>
      <c r="AS331" s="66" t="str">
        <f t="shared" si="575"/>
        <v/>
      </c>
      <c r="AT331" s="66" t="str">
        <f t="shared" si="575"/>
        <v/>
      </c>
      <c r="AU331" s="66" t="str">
        <f t="shared" si="575"/>
        <v/>
      </c>
      <c r="AV331" s="66" t="str">
        <f t="shared" si="575"/>
        <v/>
      </c>
      <c r="AW331" s="66" t="str">
        <f t="shared" si="575"/>
        <v/>
      </c>
      <c r="AX331" s="66" t="str">
        <f t="shared" si="575"/>
        <v/>
      </c>
      <c r="AY331" s="66" t="str">
        <f t="shared" si="575"/>
        <v/>
      </c>
      <c r="AZ331" s="66" t="str">
        <f t="shared" si="575"/>
        <v/>
      </c>
      <c r="BA331" s="66" t="str">
        <f t="shared" si="575"/>
        <v/>
      </c>
      <c r="BB331" s="66" t="str">
        <f t="shared" si="575"/>
        <v/>
      </c>
      <c r="BC331" s="66" t="str">
        <f t="shared" si="575"/>
        <v/>
      </c>
      <c r="BD331" s="66" t="str">
        <f t="shared" si="575"/>
        <v/>
      </c>
      <c r="BE331" s="66" t="str">
        <f t="shared" si="575"/>
        <v/>
      </c>
      <c r="BF331" s="66" t="str">
        <f t="shared" si="575"/>
        <v/>
      </c>
      <c r="BG331" s="66" t="str">
        <f t="shared" si="575"/>
        <v/>
      </c>
      <c r="BH331" s="66" t="str">
        <f t="shared" si="575"/>
        <v/>
      </c>
      <c r="BI331" s="66" t="str">
        <f t="shared" si="575"/>
        <v/>
      </c>
      <c r="BJ331" s="66" t="str">
        <f t="shared" si="575"/>
        <v/>
      </c>
      <c r="BK331" s="66" t="str">
        <f t="shared" si="575"/>
        <v/>
      </c>
      <c r="BL331" s="66" t="str">
        <f t="shared" si="575"/>
        <v/>
      </c>
      <c r="BM331" s="66" t="str">
        <f t="shared" si="575"/>
        <v/>
      </c>
      <c r="BN331" s="66" t="str">
        <f t="shared" si="575"/>
        <v/>
      </c>
      <c r="BO331" s="66" t="str">
        <f t="shared" si="575"/>
        <v/>
      </c>
      <c r="BP331" s="66" t="str">
        <f t="shared" si="575"/>
        <v/>
      </c>
      <c r="BQ331" s="66" t="str">
        <f t="shared" si="575"/>
        <v/>
      </c>
      <c r="BR331" s="66" t="str">
        <f t="shared" si="575"/>
        <v/>
      </c>
      <c r="BS331" s="66" t="str">
        <f t="shared" ref="BS331:DB331" si="576">IF(BS$231&gt;=$E331,IF(BS222*$C$23&gt;MAX($C$22,(BT331*$C$34+BT332*$C$35)*EXP(-$C$12*$C$30)+(BT438*$C$34+BT439*$C$35)*EXP(-$C$14*$C$30)),BS$236,(BT331*$C$34+BT332*$C$35)*EXP(-$C$12*$C$30)+BS$234),"")</f>
        <v/>
      </c>
      <c r="BT331" s="66" t="str">
        <f t="shared" si="576"/>
        <v/>
      </c>
      <c r="BU331" s="66" t="str">
        <f t="shared" si="576"/>
        <v/>
      </c>
      <c r="BV331" s="66" t="str">
        <f t="shared" si="576"/>
        <v/>
      </c>
      <c r="BW331" s="66" t="str">
        <f t="shared" si="576"/>
        <v/>
      </c>
      <c r="BX331" s="66" t="str">
        <f t="shared" si="576"/>
        <v/>
      </c>
      <c r="BY331" s="66" t="str">
        <f t="shared" si="576"/>
        <v/>
      </c>
      <c r="BZ331" s="66" t="str">
        <f t="shared" si="576"/>
        <v/>
      </c>
      <c r="CA331" s="66" t="str">
        <f t="shared" si="576"/>
        <v/>
      </c>
      <c r="CB331" s="66" t="str">
        <f t="shared" si="576"/>
        <v/>
      </c>
      <c r="CC331" s="66" t="str">
        <f t="shared" si="576"/>
        <v/>
      </c>
      <c r="CD331" s="66" t="str">
        <f t="shared" si="576"/>
        <v/>
      </c>
      <c r="CE331" s="66" t="str">
        <f t="shared" si="576"/>
        <v/>
      </c>
      <c r="CF331" s="66" t="str">
        <f t="shared" si="576"/>
        <v/>
      </c>
      <c r="CG331" s="66" t="str">
        <f t="shared" si="576"/>
        <v/>
      </c>
      <c r="CH331" s="66" t="str">
        <f t="shared" si="576"/>
        <v/>
      </c>
      <c r="CI331" s="66" t="str">
        <f t="shared" si="576"/>
        <v/>
      </c>
      <c r="CJ331" s="66" t="str">
        <f t="shared" si="576"/>
        <v/>
      </c>
      <c r="CK331" s="66" t="str">
        <f t="shared" si="576"/>
        <v/>
      </c>
      <c r="CL331" s="66" t="str">
        <f t="shared" si="576"/>
        <v/>
      </c>
      <c r="CM331" s="66" t="str">
        <f t="shared" si="576"/>
        <v/>
      </c>
      <c r="CN331" s="66" t="str">
        <f t="shared" si="576"/>
        <v/>
      </c>
      <c r="CO331" s="66" t="str">
        <f t="shared" si="576"/>
        <v/>
      </c>
      <c r="CP331" s="66" t="str">
        <f t="shared" si="576"/>
        <v/>
      </c>
      <c r="CQ331" s="66" t="str">
        <f t="shared" si="576"/>
        <v/>
      </c>
      <c r="CR331" s="66" t="str">
        <f t="shared" si="576"/>
        <v/>
      </c>
      <c r="CS331" s="66" t="str">
        <f t="shared" si="576"/>
        <v/>
      </c>
      <c r="CT331" s="66" t="str">
        <f t="shared" si="576"/>
        <v/>
      </c>
      <c r="CU331" s="66" t="str">
        <f t="shared" si="576"/>
        <v/>
      </c>
      <c r="CV331" s="66">
        <f t="shared" si="576"/>
        <v>10232915.478596386</v>
      </c>
      <c r="CW331" s="66">
        <f t="shared" si="576"/>
        <v>10275429.210343909</v>
      </c>
      <c r="CX331" s="66">
        <f t="shared" si="576"/>
        <v>10318119.569895197</v>
      </c>
      <c r="CY331" s="66">
        <f t="shared" si="576"/>
        <v>10360987.29106918</v>
      </c>
      <c r="CZ331" s="66">
        <f t="shared" si="576"/>
        <v>10404033.110733513</v>
      </c>
      <c r="DA331" s="66">
        <f t="shared" si="576"/>
        <v>10447257.768817246</v>
      </c>
      <c r="DB331" s="66">
        <f t="shared" si="576"/>
        <v>10490662.008323546</v>
      </c>
      <c r="DC331" s="66">
        <f t="shared" si="517"/>
        <v>10534246.575342465</v>
      </c>
    </row>
    <row r="332" spans="2:107" ht="12" customHeight="1">
      <c r="B332" s="12"/>
      <c r="C332" s="12"/>
      <c r="D332" s="12"/>
      <c r="E332" s="65">
        <f t="shared" si="522"/>
        <v>94</v>
      </c>
      <c r="G332" s="66" t="str">
        <f t="shared" ref="G332:BR332" si="577">IF(G$231&gt;=$E332,IF(G223*$C$23&gt;MAX($C$22,(H332*$C$34+H333*$C$35)*EXP(-$C$12*$C$30)+(H439*$C$34+H440*$C$35)*EXP(-$C$14*$C$30)),G$236,(H332*$C$34+H333*$C$35)*EXP(-$C$12*$C$30)+G$234),"")</f>
        <v/>
      </c>
      <c r="H332" s="66" t="str">
        <f t="shared" si="577"/>
        <v/>
      </c>
      <c r="I332" s="66" t="str">
        <f t="shared" si="577"/>
        <v/>
      </c>
      <c r="J332" s="66" t="str">
        <f t="shared" si="577"/>
        <v/>
      </c>
      <c r="K332" s="66" t="str">
        <f t="shared" si="577"/>
        <v/>
      </c>
      <c r="L332" s="66" t="str">
        <f t="shared" si="577"/>
        <v/>
      </c>
      <c r="M332" s="66" t="str">
        <f t="shared" si="577"/>
        <v/>
      </c>
      <c r="N332" s="66" t="str">
        <f t="shared" si="577"/>
        <v/>
      </c>
      <c r="O332" s="66" t="str">
        <f t="shared" si="577"/>
        <v/>
      </c>
      <c r="P332" s="66" t="str">
        <f t="shared" si="577"/>
        <v/>
      </c>
      <c r="Q332" s="66" t="str">
        <f t="shared" si="577"/>
        <v/>
      </c>
      <c r="R332" s="66" t="str">
        <f t="shared" si="577"/>
        <v/>
      </c>
      <c r="S332" s="66" t="str">
        <f t="shared" si="577"/>
        <v/>
      </c>
      <c r="T332" s="66" t="str">
        <f t="shared" si="577"/>
        <v/>
      </c>
      <c r="U332" s="66" t="str">
        <f t="shared" si="577"/>
        <v/>
      </c>
      <c r="V332" s="66" t="str">
        <f t="shared" si="577"/>
        <v/>
      </c>
      <c r="W332" s="66" t="str">
        <f t="shared" si="577"/>
        <v/>
      </c>
      <c r="X332" s="66" t="str">
        <f t="shared" si="577"/>
        <v/>
      </c>
      <c r="Y332" s="66" t="str">
        <f t="shared" si="577"/>
        <v/>
      </c>
      <c r="Z332" s="66" t="str">
        <f t="shared" si="577"/>
        <v/>
      </c>
      <c r="AA332" s="66" t="str">
        <f t="shared" si="577"/>
        <v/>
      </c>
      <c r="AB332" s="66" t="str">
        <f t="shared" si="577"/>
        <v/>
      </c>
      <c r="AC332" s="66" t="str">
        <f t="shared" si="577"/>
        <v/>
      </c>
      <c r="AD332" s="66" t="str">
        <f t="shared" si="577"/>
        <v/>
      </c>
      <c r="AE332" s="66" t="str">
        <f t="shared" si="577"/>
        <v/>
      </c>
      <c r="AF332" s="66" t="str">
        <f t="shared" si="577"/>
        <v/>
      </c>
      <c r="AG332" s="66" t="str">
        <f t="shared" si="577"/>
        <v/>
      </c>
      <c r="AH332" s="66" t="str">
        <f t="shared" si="577"/>
        <v/>
      </c>
      <c r="AI332" s="66" t="str">
        <f t="shared" si="577"/>
        <v/>
      </c>
      <c r="AJ332" s="66" t="str">
        <f t="shared" si="577"/>
        <v/>
      </c>
      <c r="AK332" s="66" t="str">
        <f t="shared" si="577"/>
        <v/>
      </c>
      <c r="AL332" s="66" t="str">
        <f t="shared" si="577"/>
        <v/>
      </c>
      <c r="AM332" s="66" t="str">
        <f t="shared" si="577"/>
        <v/>
      </c>
      <c r="AN332" s="66" t="str">
        <f t="shared" si="577"/>
        <v/>
      </c>
      <c r="AO332" s="66" t="str">
        <f t="shared" si="577"/>
        <v/>
      </c>
      <c r="AP332" s="66" t="str">
        <f t="shared" si="577"/>
        <v/>
      </c>
      <c r="AQ332" s="66" t="str">
        <f t="shared" si="577"/>
        <v/>
      </c>
      <c r="AR332" s="66" t="str">
        <f t="shared" si="577"/>
        <v/>
      </c>
      <c r="AS332" s="66" t="str">
        <f t="shared" si="577"/>
        <v/>
      </c>
      <c r="AT332" s="66" t="str">
        <f t="shared" si="577"/>
        <v/>
      </c>
      <c r="AU332" s="66" t="str">
        <f t="shared" si="577"/>
        <v/>
      </c>
      <c r="AV332" s="66" t="str">
        <f t="shared" si="577"/>
        <v/>
      </c>
      <c r="AW332" s="66" t="str">
        <f t="shared" si="577"/>
        <v/>
      </c>
      <c r="AX332" s="66" t="str">
        <f t="shared" si="577"/>
        <v/>
      </c>
      <c r="AY332" s="66" t="str">
        <f t="shared" si="577"/>
        <v/>
      </c>
      <c r="AZ332" s="66" t="str">
        <f t="shared" si="577"/>
        <v/>
      </c>
      <c r="BA332" s="66" t="str">
        <f t="shared" si="577"/>
        <v/>
      </c>
      <c r="BB332" s="66" t="str">
        <f t="shared" si="577"/>
        <v/>
      </c>
      <c r="BC332" s="66" t="str">
        <f t="shared" si="577"/>
        <v/>
      </c>
      <c r="BD332" s="66" t="str">
        <f t="shared" si="577"/>
        <v/>
      </c>
      <c r="BE332" s="66" t="str">
        <f t="shared" si="577"/>
        <v/>
      </c>
      <c r="BF332" s="66" t="str">
        <f t="shared" si="577"/>
        <v/>
      </c>
      <c r="BG332" s="66" t="str">
        <f t="shared" si="577"/>
        <v/>
      </c>
      <c r="BH332" s="66" t="str">
        <f t="shared" si="577"/>
        <v/>
      </c>
      <c r="BI332" s="66" t="str">
        <f t="shared" si="577"/>
        <v/>
      </c>
      <c r="BJ332" s="66" t="str">
        <f t="shared" si="577"/>
        <v/>
      </c>
      <c r="BK332" s="66" t="str">
        <f t="shared" si="577"/>
        <v/>
      </c>
      <c r="BL332" s="66" t="str">
        <f t="shared" si="577"/>
        <v/>
      </c>
      <c r="BM332" s="66" t="str">
        <f t="shared" si="577"/>
        <v/>
      </c>
      <c r="BN332" s="66" t="str">
        <f t="shared" si="577"/>
        <v/>
      </c>
      <c r="BO332" s="66" t="str">
        <f t="shared" si="577"/>
        <v/>
      </c>
      <c r="BP332" s="66" t="str">
        <f t="shared" si="577"/>
        <v/>
      </c>
      <c r="BQ332" s="66" t="str">
        <f t="shared" si="577"/>
        <v/>
      </c>
      <c r="BR332" s="66" t="str">
        <f t="shared" si="577"/>
        <v/>
      </c>
      <c r="BS332" s="66" t="str">
        <f t="shared" ref="BS332:DB332" si="578">IF(BS$231&gt;=$E332,IF(BS223*$C$23&gt;MAX($C$22,(BT332*$C$34+BT333*$C$35)*EXP(-$C$12*$C$30)+(BT439*$C$34+BT440*$C$35)*EXP(-$C$14*$C$30)),BS$236,(BT332*$C$34+BT333*$C$35)*EXP(-$C$12*$C$30)+BS$234),"")</f>
        <v/>
      </c>
      <c r="BT332" s="66" t="str">
        <f t="shared" si="578"/>
        <v/>
      </c>
      <c r="BU332" s="66" t="str">
        <f t="shared" si="578"/>
        <v/>
      </c>
      <c r="BV332" s="66" t="str">
        <f t="shared" si="578"/>
        <v/>
      </c>
      <c r="BW332" s="66" t="str">
        <f t="shared" si="578"/>
        <v/>
      </c>
      <c r="BX332" s="66" t="str">
        <f t="shared" si="578"/>
        <v/>
      </c>
      <c r="BY332" s="66" t="str">
        <f t="shared" si="578"/>
        <v/>
      </c>
      <c r="BZ332" s="66" t="str">
        <f t="shared" si="578"/>
        <v/>
      </c>
      <c r="CA332" s="66" t="str">
        <f t="shared" si="578"/>
        <v/>
      </c>
      <c r="CB332" s="66" t="str">
        <f t="shared" si="578"/>
        <v/>
      </c>
      <c r="CC332" s="66" t="str">
        <f t="shared" si="578"/>
        <v/>
      </c>
      <c r="CD332" s="66" t="str">
        <f t="shared" si="578"/>
        <v/>
      </c>
      <c r="CE332" s="66" t="str">
        <f t="shared" si="578"/>
        <v/>
      </c>
      <c r="CF332" s="66" t="str">
        <f t="shared" si="578"/>
        <v/>
      </c>
      <c r="CG332" s="66" t="str">
        <f t="shared" si="578"/>
        <v/>
      </c>
      <c r="CH332" s="66" t="str">
        <f t="shared" si="578"/>
        <v/>
      </c>
      <c r="CI332" s="66" t="str">
        <f t="shared" si="578"/>
        <v/>
      </c>
      <c r="CJ332" s="66" t="str">
        <f t="shared" si="578"/>
        <v/>
      </c>
      <c r="CK332" s="66" t="str">
        <f t="shared" si="578"/>
        <v/>
      </c>
      <c r="CL332" s="66" t="str">
        <f t="shared" si="578"/>
        <v/>
      </c>
      <c r="CM332" s="66" t="str">
        <f t="shared" si="578"/>
        <v/>
      </c>
      <c r="CN332" s="66" t="str">
        <f t="shared" si="578"/>
        <v/>
      </c>
      <c r="CO332" s="66" t="str">
        <f t="shared" si="578"/>
        <v/>
      </c>
      <c r="CP332" s="66" t="str">
        <f t="shared" si="578"/>
        <v/>
      </c>
      <c r="CQ332" s="66" t="str">
        <f t="shared" si="578"/>
        <v/>
      </c>
      <c r="CR332" s="66" t="str">
        <f t="shared" si="578"/>
        <v/>
      </c>
      <c r="CS332" s="66" t="str">
        <f t="shared" si="578"/>
        <v/>
      </c>
      <c r="CT332" s="66" t="str">
        <f t="shared" si="578"/>
        <v/>
      </c>
      <c r="CU332" s="66" t="str">
        <f t="shared" si="578"/>
        <v/>
      </c>
      <c r="CV332" s="66" t="str">
        <f t="shared" si="578"/>
        <v/>
      </c>
      <c r="CW332" s="66">
        <f t="shared" si="578"/>
        <v>10275429.210343909</v>
      </c>
      <c r="CX332" s="66">
        <f t="shared" si="578"/>
        <v>10318119.569895197</v>
      </c>
      <c r="CY332" s="66">
        <f t="shared" si="578"/>
        <v>10360987.29106918</v>
      </c>
      <c r="CZ332" s="66">
        <f t="shared" si="578"/>
        <v>10404033.110733513</v>
      </c>
      <c r="DA332" s="66">
        <f t="shared" si="578"/>
        <v>10447257.768817246</v>
      </c>
      <c r="DB332" s="66">
        <f t="shared" si="578"/>
        <v>10490662.008323546</v>
      </c>
      <c r="DC332" s="66">
        <f t="shared" si="517"/>
        <v>10534246.575342465</v>
      </c>
    </row>
    <row r="333" spans="2:107" ht="12" customHeight="1">
      <c r="D333" s="12"/>
      <c r="E333" s="65">
        <f t="shared" si="522"/>
        <v>95</v>
      </c>
      <c r="G333" s="66" t="str">
        <f t="shared" ref="G333:BR333" si="579">IF(G$231&gt;=$E333,IF(G224*$C$23&gt;MAX($C$22,(H333*$C$34+H334*$C$35)*EXP(-$C$12*$C$30)+(H440*$C$34+H441*$C$35)*EXP(-$C$14*$C$30)),G$236,(H333*$C$34+H334*$C$35)*EXP(-$C$12*$C$30)+G$234),"")</f>
        <v/>
      </c>
      <c r="H333" s="66" t="str">
        <f t="shared" si="579"/>
        <v/>
      </c>
      <c r="I333" s="66" t="str">
        <f t="shared" si="579"/>
        <v/>
      </c>
      <c r="J333" s="66" t="str">
        <f t="shared" si="579"/>
        <v/>
      </c>
      <c r="K333" s="66" t="str">
        <f t="shared" si="579"/>
        <v/>
      </c>
      <c r="L333" s="66" t="str">
        <f t="shared" si="579"/>
        <v/>
      </c>
      <c r="M333" s="66" t="str">
        <f t="shared" si="579"/>
        <v/>
      </c>
      <c r="N333" s="66" t="str">
        <f t="shared" si="579"/>
        <v/>
      </c>
      <c r="O333" s="66" t="str">
        <f t="shared" si="579"/>
        <v/>
      </c>
      <c r="P333" s="66" t="str">
        <f t="shared" si="579"/>
        <v/>
      </c>
      <c r="Q333" s="66" t="str">
        <f t="shared" si="579"/>
        <v/>
      </c>
      <c r="R333" s="66" t="str">
        <f t="shared" si="579"/>
        <v/>
      </c>
      <c r="S333" s="66" t="str">
        <f t="shared" si="579"/>
        <v/>
      </c>
      <c r="T333" s="66" t="str">
        <f t="shared" si="579"/>
        <v/>
      </c>
      <c r="U333" s="66" t="str">
        <f t="shared" si="579"/>
        <v/>
      </c>
      <c r="V333" s="66" t="str">
        <f t="shared" si="579"/>
        <v/>
      </c>
      <c r="W333" s="66" t="str">
        <f t="shared" si="579"/>
        <v/>
      </c>
      <c r="X333" s="66" t="str">
        <f t="shared" si="579"/>
        <v/>
      </c>
      <c r="Y333" s="66" t="str">
        <f t="shared" si="579"/>
        <v/>
      </c>
      <c r="Z333" s="66" t="str">
        <f t="shared" si="579"/>
        <v/>
      </c>
      <c r="AA333" s="66" t="str">
        <f t="shared" si="579"/>
        <v/>
      </c>
      <c r="AB333" s="66" t="str">
        <f t="shared" si="579"/>
        <v/>
      </c>
      <c r="AC333" s="66" t="str">
        <f t="shared" si="579"/>
        <v/>
      </c>
      <c r="AD333" s="66" t="str">
        <f t="shared" si="579"/>
        <v/>
      </c>
      <c r="AE333" s="66" t="str">
        <f t="shared" si="579"/>
        <v/>
      </c>
      <c r="AF333" s="66" t="str">
        <f t="shared" si="579"/>
        <v/>
      </c>
      <c r="AG333" s="66" t="str">
        <f t="shared" si="579"/>
        <v/>
      </c>
      <c r="AH333" s="66" t="str">
        <f t="shared" si="579"/>
        <v/>
      </c>
      <c r="AI333" s="66" t="str">
        <f t="shared" si="579"/>
        <v/>
      </c>
      <c r="AJ333" s="66" t="str">
        <f t="shared" si="579"/>
        <v/>
      </c>
      <c r="AK333" s="66" t="str">
        <f t="shared" si="579"/>
        <v/>
      </c>
      <c r="AL333" s="66" t="str">
        <f t="shared" si="579"/>
        <v/>
      </c>
      <c r="AM333" s="66" t="str">
        <f t="shared" si="579"/>
        <v/>
      </c>
      <c r="AN333" s="66" t="str">
        <f t="shared" si="579"/>
        <v/>
      </c>
      <c r="AO333" s="66" t="str">
        <f t="shared" si="579"/>
        <v/>
      </c>
      <c r="AP333" s="66" t="str">
        <f t="shared" si="579"/>
        <v/>
      </c>
      <c r="AQ333" s="66" t="str">
        <f t="shared" si="579"/>
        <v/>
      </c>
      <c r="AR333" s="66" t="str">
        <f t="shared" si="579"/>
        <v/>
      </c>
      <c r="AS333" s="66" t="str">
        <f t="shared" si="579"/>
        <v/>
      </c>
      <c r="AT333" s="66" t="str">
        <f t="shared" si="579"/>
        <v/>
      </c>
      <c r="AU333" s="66" t="str">
        <f t="shared" si="579"/>
        <v/>
      </c>
      <c r="AV333" s="66" t="str">
        <f t="shared" si="579"/>
        <v/>
      </c>
      <c r="AW333" s="66" t="str">
        <f t="shared" si="579"/>
        <v/>
      </c>
      <c r="AX333" s="66" t="str">
        <f t="shared" si="579"/>
        <v/>
      </c>
      <c r="AY333" s="66" t="str">
        <f t="shared" si="579"/>
        <v/>
      </c>
      <c r="AZ333" s="66" t="str">
        <f t="shared" si="579"/>
        <v/>
      </c>
      <c r="BA333" s="66" t="str">
        <f t="shared" si="579"/>
        <v/>
      </c>
      <c r="BB333" s="66" t="str">
        <f t="shared" si="579"/>
        <v/>
      </c>
      <c r="BC333" s="66" t="str">
        <f t="shared" si="579"/>
        <v/>
      </c>
      <c r="BD333" s="66" t="str">
        <f t="shared" si="579"/>
        <v/>
      </c>
      <c r="BE333" s="66" t="str">
        <f t="shared" si="579"/>
        <v/>
      </c>
      <c r="BF333" s="66" t="str">
        <f t="shared" si="579"/>
        <v/>
      </c>
      <c r="BG333" s="66" t="str">
        <f t="shared" si="579"/>
        <v/>
      </c>
      <c r="BH333" s="66" t="str">
        <f t="shared" si="579"/>
        <v/>
      </c>
      <c r="BI333" s="66" t="str">
        <f t="shared" si="579"/>
        <v/>
      </c>
      <c r="BJ333" s="66" t="str">
        <f t="shared" si="579"/>
        <v/>
      </c>
      <c r="BK333" s="66" t="str">
        <f t="shared" si="579"/>
        <v/>
      </c>
      <c r="BL333" s="66" t="str">
        <f t="shared" si="579"/>
        <v/>
      </c>
      <c r="BM333" s="66" t="str">
        <f t="shared" si="579"/>
        <v/>
      </c>
      <c r="BN333" s="66" t="str">
        <f t="shared" si="579"/>
        <v/>
      </c>
      <c r="BO333" s="66" t="str">
        <f t="shared" si="579"/>
        <v/>
      </c>
      <c r="BP333" s="66" t="str">
        <f t="shared" si="579"/>
        <v/>
      </c>
      <c r="BQ333" s="66" t="str">
        <f t="shared" si="579"/>
        <v/>
      </c>
      <c r="BR333" s="66" t="str">
        <f t="shared" si="579"/>
        <v/>
      </c>
      <c r="BS333" s="66" t="str">
        <f t="shared" ref="BS333:DB333" si="580">IF(BS$231&gt;=$E333,IF(BS224*$C$23&gt;MAX($C$22,(BT333*$C$34+BT334*$C$35)*EXP(-$C$12*$C$30)+(BT440*$C$34+BT441*$C$35)*EXP(-$C$14*$C$30)),BS$236,(BT333*$C$34+BT334*$C$35)*EXP(-$C$12*$C$30)+BS$234),"")</f>
        <v/>
      </c>
      <c r="BT333" s="66" t="str">
        <f t="shared" si="580"/>
        <v/>
      </c>
      <c r="BU333" s="66" t="str">
        <f t="shared" si="580"/>
        <v/>
      </c>
      <c r="BV333" s="66" t="str">
        <f t="shared" si="580"/>
        <v/>
      </c>
      <c r="BW333" s="66" t="str">
        <f t="shared" si="580"/>
        <v/>
      </c>
      <c r="BX333" s="66" t="str">
        <f t="shared" si="580"/>
        <v/>
      </c>
      <c r="BY333" s="66" t="str">
        <f t="shared" si="580"/>
        <v/>
      </c>
      <c r="BZ333" s="66" t="str">
        <f t="shared" si="580"/>
        <v/>
      </c>
      <c r="CA333" s="66" t="str">
        <f t="shared" si="580"/>
        <v/>
      </c>
      <c r="CB333" s="66" t="str">
        <f t="shared" si="580"/>
        <v/>
      </c>
      <c r="CC333" s="66" t="str">
        <f t="shared" si="580"/>
        <v/>
      </c>
      <c r="CD333" s="66" t="str">
        <f t="shared" si="580"/>
        <v/>
      </c>
      <c r="CE333" s="66" t="str">
        <f t="shared" si="580"/>
        <v/>
      </c>
      <c r="CF333" s="66" t="str">
        <f t="shared" si="580"/>
        <v/>
      </c>
      <c r="CG333" s="66" t="str">
        <f t="shared" si="580"/>
        <v/>
      </c>
      <c r="CH333" s="66" t="str">
        <f t="shared" si="580"/>
        <v/>
      </c>
      <c r="CI333" s="66" t="str">
        <f t="shared" si="580"/>
        <v/>
      </c>
      <c r="CJ333" s="66" t="str">
        <f t="shared" si="580"/>
        <v/>
      </c>
      <c r="CK333" s="66" t="str">
        <f t="shared" si="580"/>
        <v/>
      </c>
      <c r="CL333" s="66" t="str">
        <f t="shared" si="580"/>
        <v/>
      </c>
      <c r="CM333" s="66" t="str">
        <f t="shared" si="580"/>
        <v/>
      </c>
      <c r="CN333" s="66" t="str">
        <f t="shared" si="580"/>
        <v/>
      </c>
      <c r="CO333" s="66" t="str">
        <f t="shared" si="580"/>
        <v/>
      </c>
      <c r="CP333" s="66" t="str">
        <f t="shared" si="580"/>
        <v/>
      </c>
      <c r="CQ333" s="66" t="str">
        <f t="shared" si="580"/>
        <v/>
      </c>
      <c r="CR333" s="66" t="str">
        <f t="shared" si="580"/>
        <v/>
      </c>
      <c r="CS333" s="66" t="str">
        <f t="shared" si="580"/>
        <v/>
      </c>
      <c r="CT333" s="66" t="str">
        <f t="shared" si="580"/>
        <v/>
      </c>
      <c r="CU333" s="66" t="str">
        <f t="shared" si="580"/>
        <v/>
      </c>
      <c r="CV333" s="66" t="str">
        <f t="shared" si="580"/>
        <v/>
      </c>
      <c r="CW333" s="66" t="str">
        <f t="shared" si="580"/>
        <v/>
      </c>
      <c r="CX333" s="66">
        <f t="shared" si="580"/>
        <v>10318119.569895197</v>
      </c>
      <c r="CY333" s="66">
        <f t="shared" si="580"/>
        <v>10360987.29106918</v>
      </c>
      <c r="CZ333" s="66">
        <f t="shared" si="580"/>
        <v>10404033.110733513</v>
      </c>
      <c r="DA333" s="66">
        <f t="shared" si="580"/>
        <v>10447257.768817246</v>
      </c>
      <c r="DB333" s="66">
        <f t="shared" si="580"/>
        <v>10490662.008323546</v>
      </c>
      <c r="DC333" s="66">
        <f t="shared" si="517"/>
        <v>10534246.575342465</v>
      </c>
    </row>
    <row r="334" spans="2:107" ht="12" customHeight="1">
      <c r="B334" s="12"/>
      <c r="C334" s="12"/>
      <c r="D334" s="12"/>
      <c r="E334" s="65">
        <f t="shared" si="522"/>
        <v>96</v>
      </c>
      <c r="G334" s="66" t="str">
        <f t="shared" ref="G334:BR334" si="581">IF(G$231&gt;=$E334,IF(G225*$C$23&gt;MAX($C$22,(H334*$C$34+H335*$C$35)*EXP(-$C$12*$C$30)+(H441*$C$34+H442*$C$35)*EXP(-$C$14*$C$30)),G$236,(H334*$C$34+H335*$C$35)*EXP(-$C$12*$C$30)+G$234),"")</f>
        <v/>
      </c>
      <c r="H334" s="66" t="str">
        <f t="shared" si="581"/>
        <v/>
      </c>
      <c r="I334" s="66" t="str">
        <f t="shared" si="581"/>
        <v/>
      </c>
      <c r="J334" s="66" t="str">
        <f t="shared" si="581"/>
        <v/>
      </c>
      <c r="K334" s="66" t="str">
        <f t="shared" si="581"/>
        <v/>
      </c>
      <c r="L334" s="66" t="str">
        <f t="shared" si="581"/>
        <v/>
      </c>
      <c r="M334" s="66" t="str">
        <f t="shared" si="581"/>
        <v/>
      </c>
      <c r="N334" s="66" t="str">
        <f t="shared" si="581"/>
        <v/>
      </c>
      <c r="O334" s="66" t="str">
        <f t="shared" si="581"/>
        <v/>
      </c>
      <c r="P334" s="66" t="str">
        <f t="shared" si="581"/>
        <v/>
      </c>
      <c r="Q334" s="66" t="str">
        <f t="shared" si="581"/>
        <v/>
      </c>
      <c r="R334" s="66" t="str">
        <f t="shared" si="581"/>
        <v/>
      </c>
      <c r="S334" s="66" t="str">
        <f t="shared" si="581"/>
        <v/>
      </c>
      <c r="T334" s="66" t="str">
        <f t="shared" si="581"/>
        <v/>
      </c>
      <c r="U334" s="66" t="str">
        <f t="shared" si="581"/>
        <v/>
      </c>
      <c r="V334" s="66" t="str">
        <f t="shared" si="581"/>
        <v/>
      </c>
      <c r="W334" s="66" t="str">
        <f t="shared" si="581"/>
        <v/>
      </c>
      <c r="X334" s="66" t="str">
        <f t="shared" si="581"/>
        <v/>
      </c>
      <c r="Y334" s="66" t="str">
        <f t="shared" si="581"/>
        <v/>
      </c>
      <c r="Z334" s="66" t="str">
        <f t="shared" si="581"/>
        <v/>
      </c>
      <c r="AA334" s="66" t="str">
        <f t="shared" si="581"/>
        <v/>
      </c>
      <c r="AB334" s="66" t="str">
        <f t="shared" si="581"/>
        <v/>
      </c>
      <c r="AC334" s="66" t="str">
        <f t="shared" si="581"/>
        <v/>
      </c>
      <c r="AD334" s="66" t="str">
        <f t="shared" si="581"/>
        <v/>
      </c>
      <c r="AE334" s="66" t="str">
        <f t="shared" si="581"/>
        <v/>
      </c>
      <c r="AF334" s="66" t="str">
        <f t="shared" si="581"/>
        <v/>
      </c>
      <c r="AG334" s="66" t="str">
        <f t="shared" si="581"/>
        <v/>
      </c>
      <c r="AH334" s="66" t="str">
        <f t="shared" si="581"/>
        <v/>
      </c>
      <c r="AI334" s="66" t="str">
        <f t="shared" si="581"/>
        <v/>
      </c>
      <c r="AJ334" s="66" t="str">
        <f t="shared" si="581"/>
        <v/>
      </c>
      <c r="AK334" s="66" t="str">
        <f t="shared" si="581"/>
        <v/>
      </c>
      <c r="AL334" s="66" t="str">
        <f t="shared" si="581"/>
        <v/>
      </c>
      <c r="AM334" s="66" t="str">
        <f t="shared" si="581"/>
        <v/>
      </c>
      <c r="AN334" s="66" t="str">
        <f t="shared" si="581"/>
        <v/>
      </c>
      <c r="AO334" s="66" t="str">
        <f t="shared" si="581"/>
        <v/>
      </c>
      <c r="AP334" s="66" t="str">
        <f t="shared" si="581"/>
        <v/>
      </c>
      <c r="AQ334" s="66" t="str">
        <f t="shared" si="581"/>
        <v/>
      </c>
      <c r="AR334" s="66" t="str">
        <f t="shared" si="581"/>
        <v/>
      </c>
      <c r="AS334" s="66" t="str">
        <f t="shared" si="581"/>
        <v/>
      </c>
      <c r="AT334" s="66" t="str">
        <f t="shared" si="581"/>
        <v/>
      </c>
      <c r="AU334" s="66" t="str">
        <f t="shared" si="581"/>
        <v/>
      </c>
      <c r="AV334" s="66" t="str">
        <f t="shared" si="581"/>
        <v/>
      </c>
      <c r="AW334" s="66" t="str">
        <f t="shared" si="581"/>
        <v/>
      </c>
      <c r="AX334" s="66" t="str">
        <f t="shared" si="581"/>
        <v/>
      </c>
      <c r="AY334" s="66" t="str">
        <f t="shared" si="581"/>
        <v/>
      </c>
      <c r="AZ334" s="66" t="str">
        <f t="shared" si="581"/>
        <v/>
      </c>
      <c r="BA334" s="66" t="str">
        <f t="shared" si="581"/>
        <v/>
      </c>
      <c r="BB334" s="66" t="str">
        <f t="shared" si="581"/>
        <v/>
      </c>
      <c r="BC334" s="66" t="str">
        <f t="shared" si="581"/>
        <v/>
      </c>
      <c r="BD334" s="66" t="str">
        <f t="shared" si="581"/>
        <v/>
      </c>
      <c r="BE334" s="66" t="str">
        <f t="shared" si="581"/>
        <v/>
      </c>
      <c r="BF334" s="66" t="str">
        <f t="shared" si="581"/>
        <v/>
      </c>
      <c r="BG334" s="66" t="str">
        <f t="shared" si="581"/>
        <v/>
      </c>
      <c r="BH334" s="66" t="str">
        <f t="shared" si="581"/>
        <v/>
      </c>
      <c r="BI334" s="66" t="str">
        <f t="shared" si="581"/>
        <v/>
      </c>
      <c r="BJ334" s="66" t="str">
        <f t="shared" si="581"/>
        <v/>
      </c>
      <c r="BK334" s="66" t="str">
        <f t="shared" si="581"/>
        <v/>
      </c>
      <c r="BL334" s="66" t="str">
        <f t="shared" si="581"/>
        <v/>
      </c>
      <c r="BM334" s="66" t="str">
        <f t="shared" si="581"/>
        <v/>
      </c>
      <c r="BN334" s="66" t="str">
        <f t="shared" si="581"/>
        <v/>
      </c>
      <c r="BO334" s="66" t="str">
        <f t="shared" si="581"/>
        <v/>
      </c>
      <c r="BP334" s="66" t="str">
        <f t="shared" si="581"/>
        <v/>
      </c>
      <c r="BQ334" s="66" t="str">
        <f t="shared" si="581"/>
        <v/>
      </c>
      <c r="BR334" s="66" t="str">
        <f t="shared" si="581"/>
        <v/>
      </c>
      <c r="BS334" s="66" t="str">
        <f t="shared" ref="BS334:DB334" si="582">IF(BS$231&gt;=$E334,IF(BS225*$C$23&gt;MAX($C$22,(BT334*$C$34+BT335*$C$35)*EXP(-$C$12*$C$30)+(BT441*$C$34+BT442*$C$35)*EXP(-$C$14*$C$30)),BS$236,(BT334*$C$34+BT335*$C$35)*EXP(-$C$12*$C$30)+BS$234),"")</f>
        <v/>
      </c>
      <c r="BT334" s="66" t="str">
        <f t="shared" si="582"/>
        <v/>
      </c>
      <c r="BU334" s="66" t="str">
        <f t="shared" si="582"/>
        <v/>
      </c>
      <c r="BV334" s="66" t="str">
        <f t="shared" si="582"/>
        <v/>
      </c>
      <c r="BW334" s="66" t="str">
        <f t="shared" si="582"/>
        <v/>
      </c>
      <c r="BX334" s="66" t="str">
        <f t="shared" si="582"/>
        <v/>
      </c>
      <c r="BY334" s="66" t="str">
        <f t="shared" si="582"/>
        <v/>
      </c>
      <c r="BZ334" s="66" t="str">
        <f t="shared" si="582"/>
        <v/>
      </c>
      <c r="CA334" s="66" t="str">
        <f t="shared" si="582"/>
        <v/>
      </c>
      <c r="CB334" s="66" t="str">
        <f t="shared" si="582"/>
        <v/>
      </c>
      <c r="CC334" s="66" t="str">
        <f t="shared" si="582"/>
        <v/>
      </c>
      <c r="CD334" s="66" t="str">
        <f t="shared" si="582"/>
        <v/>
      </c>
      <c r="CE334" s="66" t="str">
        <f t="shared" si="582"/>
        <v/>
      </c>
      <c r="CF334" s="66" t="str">
        <f t="shared" si="582"/>
        <v/>
      </c>
      <c r="CG334" s="66" t="str">
        <f t="shared" si="582"/>
        <v/>
      </c>
      <c r="CH334" s="66" t="str">
        <f t="shared" si="582"/>
        <v/>
      </c>
      <c r="CI334" s="66" t="str">
        <f t="shared" si="582"/>
        <v/>
      </c>
      <c r="CJ334" s="66" t="str">
        <f t="shared" si="582"/>
        <v/>
      </c>
      <c r="CK334" s="66" t="str">
        <f t="shared" si="582"/>
        <v/>
      </c>
      <c r="CL334" s="66" t="str">
        <f t="shared" si="582"/>
        <v/>
      </c>
      <c r="CM334" s="66" t="str">
        <f t="shared" si="582"/>
        <v/>
      </c>
      <c r="CN334" s="66" t="str">
        <f t="shared" si="582"/>
        <v/>
      </c>
      <c r="CO334" s="66" t="str">
        <f t="shared" si="582"/>
        <v/>
      </c>
      <c r="CP334" s="66" t="str">
        <f t="shared" si="582"/>
        <v/>
      </c>
      <c r="CQ334" s="66" t="str">
        <f t="shared" si="582"/>
        <v/>
      </c>
      <c r="CR334" s="66" t="str">
        <f t="shared" si="582"/>
        <v/>
      </c>
      <c r="CS334" s="66" t="str">
        <f t="shared" si="582"/>
        <v/>
      </c>
      <c r="CT334" s="66" t="str">
        <f t="shared" si="582"/>
        <v/>
      </c>
      <c r="CU334" s="66" t="str">
        <f t="shared" si="582"/>
        <v/>
      </c>
      <c r="CV334" s="66" t="str">
        <f t="shared" si="582"/>
        <v/>
      </c>
      <c r="CW334" s="66" t="str">
        <f t="shared" si="582"/>
        <v/>
      </c>
      <c r="CX334" s="66" t="str">
        <f t="shared" si="582"/>
        <v/>
      </c>
      <c r="CY334" s="66">
        <f t="shared" si="582"/>
        <v>10360987.29106918</v>
      </c>
      <c r="CZ334" s="66">
        <f t="shared" si="582"/>
        <v>10404033.110733513</v>
      </c>
      <c r="DA334" s="66">
        <f t="shared" si="582"/>
        <v>10447257.768817246</v>
      </c>
      <c r="DB334" s="66">
        <f t="shared" si="582"/>
        <v>10490662.008323546</v>
      </c>
      <c r="DC334" s="66">
        <f t="shared" ref="DC334:DC338" si="583">IF(DC$231&gt;=$E334,IF(DC225*$C$23&gt;$C$22,DC$236,$C$22+DC$234),"")</f>
        <v>10534246.575342465</v>
      </c>
    </row>
    <row r="335" spans="2:107" ht="12" customHeight="1">
      <c r="B335" s="12"/>
      <c r="C335" s="12"/>
      <c r="D335" s="12"/>
      <c r="E335" s="65">
        <f t="shared" si="522"/>
        <v>97</v>
      </c>
      <c r="G335" s="66" t="str">
        <f t="shared" ref="G335:BR335" si="584">IF(G$231&gt;=$E335,IF(G226*$C$23&gt;MAX($C$22,(H335*$C$34+H336*$C$35)*EXP(-$C$12*$C$30)+(H442*$C$34+H443*$C$35)*EXP(-$C$14*$C$30)),G$236,(H335*$C$34+H336*$C$35)*EXP(-$C$12*$C$30)+G$234),"")</f>
        <v/>
      </c>
      <c r="H335" s="66" t="str">
        <f t="shared" si="584"/>
        <v/>
      </c>
      <c r="I335" s="66" t="str">
        <f t="shared" si="584"/>
        <v/>
      </c>
      <c r="J335" s="66" t="str">
        <f t="shared" si="584"/>
        <v/>
      </c>
      <c r="K335" s="66" t="str">
        <f t="shared" si="584"/>
        <v/>
      </c>
      <c r="L335" s="66" t="str">
        <f t="shared" si="584"/>
        <v/>
      </c>
      <c r="M335" s="66" t="str">
        <f t="shared" si="584"/>
        <v/>
      </c>
      <c r="N335" s="66" t="str">
        <f t="shared" si="584"/>
        <v/>
      </c>
      <c r="O335" s="66" t="str">
        <f t="shared" si="584"/>
        <v/>
      </c>
      <c r="P335" s="66" t="str">
        <f t="shared" si="584"/>
        <v/>
      </c>
      <c r="Q335" s="66" t="str">
        <f t="shared" si="584"/>
        <v/>
      </c>
      <c r="R335" s="66" t="str">
        <f t="shared" si="584"/>
        <v/>
      </c>
      <c r="S335" s="66" t="str">
        <f t="shared" si="584"/>
        <v/>
      </c>
      <c r="T335" s="66" t="str">
        <f t="shared" si="584"/>
        <v/>
      </c>
      <c r="U335" s="66" t="str">
        <f t="shared" si="584"/>
        <v/>
      </c>
      <c r="V335" s="66" t="str">
        <f t="shared" si="584"/>
        <v/>
      </c>
      <c r="W335" s="66" t="str">
        <f t="shared" si="584"/>
        <v/>
      </c>
      <c r="X335" s="66" t="str">
        <f t="shared" si="584"/>
        <v/>
      </c>
      <c r="Y335" s="66" t="str">
        <f t="shared" si="584"/>
        <v/>
      </c>
      <c r="Z335" s="66" t="str">
        <f t="shared" si="584"/>
        <v/>
      </c>
      <c r="AA335" s="66" t="str">
        <f t="shared" si="584"/>
        <v/>
      </c>
      <c r="AB335" s="66" t="str">
        <f t="shared" si="584"/>
        <v/>
      </c>
      <c r="AC335" s="66" t="str">
        <f t="shared" si="584"/>
        <v/>
      </c>
      <c r="AD335" s="66" t="str">
        <f t="shared" si="584"/>
        <v/>
      </c>
      <c r="AE335" s="66" t="str">
        <f t="shared" si="584"/>
        <v/>
      </c>
      <c r="AF335" s="66" t="str">
        <f t="shared" si="584"/>
        <v/>
      </c>
      <c r="AG335" s="66" t="str">
        <f t="shared" si="584"/>
        <v/>
      </c>
      <c r="AH335" s="66" t="str">
        <f t="shared" si="584"/>
        <v/>
      </c>
      <c r="AI335" s="66" t="str">
        <f t="shared" si="584"/>
        <v/>
      </c>
      <c r="AJ335" s="66" t="str">
        <f t="shared" si="584"/>
        <v/>
      </c>
      <c r="AK335" s="66" t="str">
        <f t="shared" si="584"/>
        <v/>
      </c>
      <c r="AL335" s="66" t="str">
        <f t="shared" si="584"/>
        <v/>
      </c>
      <c r="AM335" s="66" t="str">
        <f t="shared" si="584"/>
        <v/>
      </c>
      <c r="AN335" s="66" t="str">
        <f t="shared" si="584"/>
        <v/>
      </c>
      <c r="AO335" s="66" t="str">
        <f t="shared" si="584"/>
        <v/>
      </c>
      <c r="AP335" s="66" t="str">
        <f t="shared" si="584"/>
        <v/>
      </c>
      <c r="AQ335" s="66" t="str">
        <f t="shared" si="584"/>
        <v/>
      </c>
      <c r="AR335" s="66" t="str">
        <f t="shared" si="584"/>
        <v/>
      </c>
      <c r="AS335" s="66" t="str">
        <f t="shared" si="584"/>
        <v/>
      </c>
      <c r="AT335" s="66" t="str">
        <f t="shared" si="584"/>
        <v/>
      </c>
      <c r="AU335" s="66" t="str">
        <f t="shared" si="584"/>
        <v/>
      </c>
      <c r="AV335" s="66" t="str">
        <f t="shared" si="584"/>
        <v/>
      </c>
      <c r="AW335" s="66" t="str">
        <f t="shared" si="584"/>
        <v/>
      </c>
      <c r="AX335" s="66" t="str">
        <f t="shared" si="584"/>
        <v/>
      </c>
      <c r="AY335" s="66" t="str">
        <f t="shared" si="584"/>
        <v/>
      </c>
      <c r="AZ335" s="66" t="str">
        <f t="shared" si="584"/>
        <v/>
      </c>
      <c r="BA335" s="66" t="str">
        <f t="shared" si="584"/>
        <v/>
      </c>
      <c r="BB335" s="66" t="str">
        <f t="shared" si="584"/>
        <v/>
      </c>
      <c r="BC335" s="66" t="str">
        <f t="shared" si="584"/>
        <v/>
      </c>
      <c r="BD335" s="66" t="str">
        <f t="shared" si="584"/>
        <v/>
      </c>
      <c r="BE335" s="66" t="str">
        <f t="shared" si="584"/>
        <v/>
      </c>
      <c r="BF335" s="66" t="str">
        <f t="shared" si="584"/>
        <v/>
      </c>
      <c r="BG335" s="66" t="str">
        <f t="shared" si="584"/>
        <v/>
      </c>
      <c r="BH335" s="66" t="str">
        <f t="shared" si="584"/>
        <v/>
      </c>
      <c r="BI335" s="66" t="str">
        <f t="shared" si="584"/>
        <v/>
      </c>
      <c r="BJ335" s="66" t="str">
        <f t="shared" si="584"/>
        <v/>
      </c>
      <c r="BK335" s="66" t="str">
        <f t="shared" si="584"/>
        <v/>
      </c>
      <c r="BL335" s="66" t="str">
        <f t="shared" si="584"/>
        <v/>
      </c>
      <c r="BM335" s="66" t="str">
        <f t="shared" si="584"/>
        <v/>
      </c>
      <c r="BN335" s="66" t="str">
        <f t="shared" si="584"/>
        <v/>
      </c>
      <c r="BO335" s="66" t="str">
        <f t="shared" si="584"/>
        <v/>
      </c>
      <c r="BP335" s="66" t="str">
        <f t="shared" si="584"/>
        <v/>
      </c>
      <c r="BQ335" s="66" t="str">
        <f t="shared" si="584"/>
        <v/>
      </c>
      <c r="BR335" s="66" t="str">
        <f t="shared" si="584"/>
        <v/>
      </c>
      <c r="BS335" s="66" t="str">
        <f t="shared" ref="BS335:DB335" si="585">IF(BS$231&gt;=$E335,IF(BS226*$C$23&gt;MAX($C$22,(BT335*$C$34+BT336*$C$35)*EXP(-$C$12*$C$30)+(BT442*$C$34+BT443*$C$35)*EXP(-$C$14*$C$30)),BS$236,(BT335*$C$34+BT336*$C$35)*EXP(-$C$12*$C$30)+BS$234),"")</f>
        <v/>
      </c>
      <c r="BT335" s="66" t="str">
        <f t="shared" si="585"/>
        <v/>
      </c>
      <c r="BU335" s="66" t="str">
        <f t="shared" si="585"/>
        <v/>
      </c>
      <c r="BV335" s="66" t="str">
        <f t="shared" si="585"/>
        <v/>
      </c>
      <c r="BW335" s="66" t="str">
        <f t="shared" si="585"/>
        <v/>
      </c>
      <c r="BX335" s="66" t="str">
        <f t="shared" si="585"/>
        <v/>
      </c>
      <c r="BY335" s="66" t="str">
        <f t="shared" si="585"/>
        <v/>
      </c>
      <c r="BZ335" s="66" t="str">
        <f t="shared" si="585"/>
        <v/>
      </c>
      <c r="CA335" s="66" t="str">
        <f t="shared" si="585"/>
        <v/>
      </c>
      <c r="CB335" s="66" t="str">
        <f t="shared" si="585"/>
        <v/>
      </c>
      <c r="CC335" s="66" t="str">
        <f t="shared" si="585"/>
        <v/>
      </c>
      <c r="CD335" s="66" t="str">
        <f t="shared" si="585"/>
        <v/>
      </c>
      <c r="CE335" s="66" t="str">
        <f t="shared" si="585"/>
        <v/>
      </c>
      <c r="CF335" s="66" t="str">
        <f t="shared" si="585"/>
        <v/>
      </c>
      <c r="CG335" s="66" t="str">
        <f t="shared" si="585"/>
        <v/>
      </c>
      <c r="CH335" s="66" t="str">
        <f t="shared" si="585"/>
        <v/>
      </c>
      <c r="CI335" s="66" t="str">
        <f t="shared" si="585"/>
        <v/>
      </c>
      <c r="CJ335" s="66" t="str">
        <f t="shared" si="585"/>
        <v/>
      </c>
      <c r="CK335" s="66" t="str">
        <f t="shared" si="585"/>
        <v/>
      </c>
      <c r="CL335" s="66" t="str">
        <f t="shared" si="585"/>
        <v/>
      </c>
      <c r="CM335" s="66" t="str">
        <f t="shared" si="585"/>
        <v/>
      </c>
      <c r="CN335" s="66" t="str">
        <f t="shared" si="585"/>
        <v/>
      </c>
      <c r="CO335" s="66" t="str">
        <f t="shared" si="585"/>
        <v/>
      </c>
      <c r="CP335" s="66" t="str">
        <f t="shared" si="585"/>
        <v/>
      </c>
      <c r="CQ335" s="66" t="str">
        <f t="shared" si="585"/>
        <v/>
      </c>
      <c r="CR335" s="66" t="str">
        <f t="shared" si="585"/>
        <v/>
      </c>
      <c r="CS335" s="66" t="str">
        <f t="shared" si="585"/>
        <v/>
      </c>
      <c r="CT335" s="66" t="str">
        <f t="shared" si="585"/>
        <v/>
      </c>
      <c r="CU335" s="66" t="str">
        <f t="shared" si="585"/>
        <v/>
      </c>
      <c r="CV335" s="66" t="str">
        <f t="shared" si="585"/>
        <v/>
      </c>
      <c r="CW335" s="66" t="str">
        <f t="shared" si="585"/>
        <v/>
      </c>
      <c r="CX335" s="66" t="str">
        <f t="shared" si="585"/>
        <v/>
      </c>
      <c r="CY335" s="66" t="str">
        <f t="shared" si="585"/>
        <v/>
      </c>
      <c r="CZ335" s="66">
        <f t="shared" si="585"/>
        <v>10404033.110733513</v>
      </c>
      <c r="DA335" s="66">
        <f t="shared" si="585"/>
        <v>10447257.768817246</v>
      </c>
      <c r="DB335" s="66">
        <f t="shared" si="585"/>
        <v>10490662.008323546</v>
      </c>
      <c r="DC335" s="66">
        <f t="shared" si="583"/>
        <v>10534246.575342465</v>
      </c>
    </row>
    <row r="336" spans="2:107" ht="12" customHeight="1">
      <c r="B336" s="12"/>
      <c r="C336" s="12"/>
      <c r="D336" s="12"/>
      <c r="E336" s="65">
        <f t="shared" si="522"/>
        <v>98</v>
      </c>
      <c r="G336" s="66" t="str">
        <f t="shared" ref="G336:BR336" si="586">IF(G$231&gt;=$E336,IF(G227*$C$23&gt;MAX($C$22,(H336*$C$34+H337*$C$35)*EXP(-$C$12*$C$30)+(H443*$C$34+H444*$C$35)*EXP(-$C$14*$C$30)),G$236,(H336*$C$34+H337*$C$35)*EXP(-$C$12*$C$30)+G$234),"")</f>
        <v/>
      </c>
      <c r="H336" s="66" t="str">
        <f t="shared" si="586"/>
        <v/>
      </c>
      <c r="I336" s="66" t="str">
        <f t="shared" si="586"/>
        <v/>
      </c>
      <c r="J336" s="66" t="str">
        <f t="shared" si="586"/>
        <v/>
      </c>
      <c r="K336" s="66" t="str">
        <f t="shared" si="586"/>
        <v/>
      </c>
      <c r="L336" s="66" t="str">
        <f t="shared" si="586"/>
        <v/>
      </c>
      <c r="M336" s="66" t="str">
        <f t="shared" si="586"/>
        <v/>
      </c>
      <c r="N336" s="66" t="str">
        <f t="shared" si="586"/>
        <v/>
      </c>
      <c r="O336" s="66" t="str">
        <f t="shared" si="586"/>
        <v/>
      </c>
      <c r="P336" s="66" t="str">
        <f t="shared" si="586"/>
        <v/>
      </c>
      <c r="Q336" s="66" t="str">
        <f t="shared" si="586"/>
        <v/>
      </c>
      <c r="R336" s="66" t="str">
        <f t="shared" si="586"/>
        <v/>
      </c>
      <c r="S336" s="66" t="str">
        <f t="shared" si="586"/>
        <v/>
      </c>
      <c r="T336" s="66" t="str">
        <f t="shared" si="586"/>
        <v/>
      </c>
      <c r="U336" s="66" t="str">
        <f t="shared" si="586"/>
        <v/>
      </c>
      <c r="V336" s="66" t="str">
        <f t="shared" si="586"/>
        <v/>
      </c>
      <c r="W336" s="66" t="str">
        <f t="shared" si="586"/>
        <v/>
      </c>
      <c r="X336" s="66" t="str">
        <f t="shared" si="586"/>
        <v/>
      </c>
      <c r="Y336" s="66" t="str">
        <f t="shared" si="586"/>
        <v/>
      </c>
      <c r="Z336" s="66" t="str">
        <f t="shared" si="586"/>
        <v/>
      </c>
      <c r="AA336" s="66" t="str">
        <f t="shared" si="586"/>
        <v/>
      </c>
      <c r="AB336" s="66" t="str">
        <f t="shared" si="586"/>
        <v/>
      </c>
      <c r="AC336" s="66" t="str">
        <f t="shared" si="586"/>
        <v/>
      </c>
      <c r="AD336" s="66" t="str">
        <f t="shared" si="586"/>
        <v/>
      </c>
      <c r="AE336" s="66" t="str">
        <f t="shared" si="586"/>
        <v/>
      </c>
      <c r="AF336" s="66" t="str">
        <f t="shared" si="586"/>
        <v/>
      </c>
      <c r="AG336" s="66" t="str">
        <f t="shared" si="586"/>
        <v/>
      </c>
      <c r="AH336" s="66" t="str">
        <f t="shared" si="586"/>
        <v/>
      </c>
      <c r="AI336" s="66" t="str">
        <f t="shared" si="586"/>
        <v/>
      </c>
      <c r="AJ336" s="66" t="str">
        <f t="shared" si="586"/>
        <v/>
      </c>
      <c r="AK336" s="66" t="str">
        <f t="shared" si="586"/>
        <v/>
      </c>
      <c r="AL336" s="66" t="str">
        <f t="shared" si="586"/>
        <v/>
      </c>
      <c r="AM336" s="66" t="str">
        <f t="shared" si="586"/>
        <v/>
      </c>
      <c r="AN336" s="66" t="str">
        <f t="shared" si="586"/>
        <v/>
      </c>
      <c r="AO336" s="66" t="str">
        <f t="shared" si="586"/>
        <v/>
      </c>
      <c r="AP336" s="66" t="str">
        <f t="shared" si="586"/>
        <v/>
      </c>
      <c r="AQ336" s="66" t="str">
        <f t="shared" si="586"/>
        <v/>
      </c>
      <c r="AR336" s="66" t="str">
        <f t="shared" si="586"/>
        <v/>
      </c>
      <c r="AS336" s="66" t="str">
        <f t="shared" si="586"/>
        <v/>
      </c>
      <c r="AT336" s="66" t="str">
        <f t="shared" si="586"/>
        <v/>
      </c>
      <c r="AU336" s="66" t="str">
        <f t="shared" si="586"/>
        <v/>
      </c>
      <c r="AV336" s="66" t="str">
        <f t="shared" si="586"/>
        <v/>
      </c>
      <c r="AW336" s="66" t="str">
        <f t="shared" si="586"/>
        <v/>
      </c>
      <c r="AX336" s="66" t="str">
        <f t="shared" si="586"/>
        <v/>
      </c>
      <c r="AY336" s="66" t="str">
        <f t="shared" si="586"/>
        <v/>
      </c>
      <c r="AZ336" s="66" t="str">
        <f t="shared" si="586"/>
        <v/>
      </c>
      <c r="BA336" s="66" t="str">
        <f t="shared" si="586"/>
        <v/>
      </c>
      <c r="BB336" s="66" t="str">
        <f t="shared" si="586"/>
        <v/>
      </c>
      <c r="BC336" s="66" t="str">
        <f t="shared" si="586"/>
        <v/>
      </c>
      <c r="BD336" s="66" t="str">
        <f t="shared" si="586"/>
        <v/>
      </c>
      <c r="BE336" s="66" t="str">
        <f t="shared" si="586"/>
        <v/>
      </c>
      <c r="BF336" s="66" t="str">
        <f t="shared" si="586"/>
        <v/>
      </c>
      <c r="BG336" s="66" t="str">
        <f t="shared" si="586"/>
        <v/>
      </c>
      <c r="BH336" s="66" t="str">
        <f t="shared" si="586"/>
        <v/>
      </c>
      <c r="BI336" s="66" t="str">
        <f t="shared" si="586"/>
        <v/>
      </c>
      <c r="BJ336" s="66" t="str">
        <f t="shared" si="586"/>
        <v/>
      </c>
      <c r="BK336" s="66" t="str">
        <f t="shared" si="586"/>
        <v/>
      </c>
      <c r="BL336" s="66" t="str">
        <f t="shared" si="586"/>
        <v/>
      </c>
      <c r="BM336" s="66" t="str">
        <f t="shared" si="586"/>
        <v/>
      </c>
      <c r="BN336" s="66" t="str">
        <f t="shared" si="586"/>
        <v/>
      </c>
      <c r="BO336" s="66" t="str">
        <f t="shared" si="586"/>
        <v/>
      </c>
      <c r="BP336" s="66" t="str">
        <f t="shared" si="586"/>
        <v/>
      </c>
      <c r="BQ336" s="66" t="str">
        <f t="shared" si="586"/>
        <v/>
      </c>
      <c r="BR336" s="66" t="str">
        <f t="shared" si="586"/>
        <v/>
      </c>
      <c r="BS336" s="66" t="str">
        <f t="shared" ref="BS336:DB336" si="587">IF(BS$231&gt;=$E336,IF(BS227*$C$23&gt;MAX($C$22,(BT336*$C$34+BT337*$C$35)*EXP(-$C$12*$C$30)+(BT443*$C$34+BT444*$C$35)*EXP(-$C$14*$C$30)),BS$236,(BT336*$C$34+BT337*$C$35)*EXP(-$C$12*$C$30)+BS$234),"")</f>
        <v/>
      </c>
      <c r="BT336" s="66" t="str">
        <f t="shared" si="587"/>
        <v/>
      </c>
      <c r="BU336" s="66" t="str">
        <f t="shared" si="587"/>
        <v/>
      </c>
      <c r="BV336" s="66" t="str">
        <f t="shared" si="587"/>
        <v/>
      </c>
      <c r="BW336" s="66" t="str">
        <f t="shared" si="587"/>
        <v/>
      </c>
      <c r="BX336" s="66" t="str">
        <f t="shared" si="587"/>
        <v/>
      </c>
      <c r="BY336" s="66" t="str">
        <f t="shared" si="587"/>
        <v/>
      </c>
      <c r="BZ336" s="66" t="str">
        <f t="shared" si="587"/>
        <v/>
      </c>
      <c r="CA336" s="66" t="str">
        <f t="shared" si="587"/>
        <v/>
      </c>
      <c r="CB336" s="66" t="str">
        <f t="shared" si="587"/>
        <v/>
      </c>
      <c r="CC336" s="66" t="str">
        <f t="shared" si="587"/>
        <v/>
      </c>
      <c r="CD336" s="66" t="str">
        <f t="shared" si="587"/>
        <v/>
      </c>
      <c r="CE336" s="66" t="str">
        <f t="shared" si="587"/>
        <v/>
      </c>
      <c r="CF336" s="66" t="str">
        <f t="shared" si="587"/>
        <v/>
      </c>
      <c r="CG336" s="66" t="str">
        <f t="shared" si="587"/>
        <v/>
      </c>
      <c r="CH336" s="66" t="str">
        <f t="shared" si="587"/>
        <v/>
      </c>
      <c r="CI336" s="66" t="str">
        <f t="shared" si="587"/>
        <v/>
      </c>
      <c r="CJ336" s="66" t="str">
        <f t="shared" si="587"/>
        <v/>
      </c>
      <c r="CK336" s="66" t="str">
        <f t="shared" si="587"/>
        <v/>
      </c>
      <c r="CL336" s="66" t="str">
        <f t="shared" si="587"/>
        <v/>
      </c>
      <c r="CM336" s="66" t="str">
        <f t="shared" si="587"/>
        <v/>
      </c>
      <c r="CN336" s="66" t="str">
        <f t="shared" si="587"/>
        <v/>
      </c>
      <c r="CO336" s="66" t="str">
        <f t="shared" si="587"/>
        <v/>
      </c>
      <c r="CP336" s="66" t="str">
        <f t="shared" si="587"/>
        <v/>
      </c>
      <c r="CQ336" s="66" t="str">
        <f t="shared" si="587"/>
        <v/>
      </c>
      <c r="CR336" s="66" t="str">
        <f t="shared" si="587"/>
        <v/>
      </c>
      <c r="CS336" s="66" t="str">
        <f t="shared" si="587"/>
        <v/>
      </c>
      <c r="CT336" s="66" t="str">
        <f t="shared" si="587"/>
        <v/>
      </c>
      <c r="CU336" s="66" t="str">
        <f t="shared" si="587"/>
        <v/>
      </c>
      <c r="CV336" s="66" t="str">
        <f t="shared" si="587"/>
        <v/>
      </c>
      <c r="CW336" s="66" t="str">
        <f t="shared" si="587"/>
        <v/>
      </c>
      <c r="CX336" s="66" t="str">
        <f t="shared" si="587"/>
        <v/>
      </c>
      <c r="CY336" s="66" t="str">
        <f t="shared" si="587"/>
        <v/>
      </c>
      <c r="CZ336" s="66" t="str">
        <f t="shared" si="587"/>
        <v/>
      </c>
      <c r="DA336" s="66">
        <f t="shared" si="587"/>
        <v>10447257.768817246</v>
      </c>
      <c r="DB336" s="66">
        <f t="shared" si="587"/>
        <v>10490662.008323546</v>
      </c>
      <c r="DC336" s="66">
        <f t="shared" si="583"/>
        <v>10534246.575342465</v>
      </c>
    </row>
    <row r="337" spans="2:109" ht="12" customHeight="1">
      <c r="B337" s="12"/>
      <c r="C337" s="12"/>
      <c r="D337" s="12"/>
      <c r="E337" s="65">
        <f t="shared" si="522"/>
        <v>99</v>
      </c>
      <c r="G337" s="66" t="str">
        <f t="shared" ref="G337:BR337" si="588">IF(G$231&gt;=$E337,IF(G228*$C$23&gt;MAX($C$22,(H337*$C$34+H338*$C$35)*EXP(-$C$12*$C$30)+(H444*$C$34+H445*$C$35)*EXP(-$C$14*$C$30)),G$236,(H337*$C$34+H338*$C$35)*EXP(-$C$12*$C$30)+G$234),"")</f>
        <v/>
      </c>
      <c r="H337" s="66" t="str">
        <f t="shared" si="588"/>
        <v/>
      </c>
      <c r="I337" s="66" t="str">
        <f t="shared" si="588"/>
        <v/>
      </c>
      <c r="J337" s="66" t="str">
        <f t="shared" si="588"/>
        <v/>
      </c>
      <c r="K337" s="66" t="str">
        <f t="shared" si="588"/>
        <v/>
      </c>
      <c r="L337" s="66" t="str">
        <f t="shared" si="588"/>
        <v/>
      </c>
      <c r="M337" s="66" t="str">
        <f t="shared" si="588"/>
        <v/>
      </c>
      <c r="N337" s="66" t="str">
        <f t="shared" si="588"/>
        <v/>
      </c>
      <c r="O337" s="66" t="str">
        <f t="shared" si="588"/>
        <v/>
      </c>
      <c r="P337" s="66" t="str">
        <f t="shared" si="588"/>
        <v/>
      </c>
      <c r="Q337" s="66" t="str">
        <f t="shared" si="588"/>
        <v/>
      </c>
      <c r="R337" s="66" t="str">
        <f t="shared" si="588"/>
        <v/>
      </c>
      <c r="S337" s="66" t="str">
        <f t="shared" si="588"/>
        <v/>
      </c>
      <c r="T337" s="66" t="str">
        <f t="shared" si="588"/>
        <v/>
      </c>
      <c r="U337" s="66" t="str">
        <f t="shared" si="588"/>
        <v/>
      </c>
      <c r="V337" s="66" t="str">
        <f t="shared" si="588"/>
        <v/>
      </c>
      <c r="W337" s="66" t="str">
        <f t="shared" si="588"/>
        <v/>
      </c>
      <c r="X337" s="66" t="str">
        <f t="shared" si="588"/>
        <v/>
      </c>
      <c r="Y337" s="66" t="str">
        <f t="shared" si="588"/>
        <v/>
      </c>
      <c r="Z337" s="66" t="str">
        <f t="shared" si="588"/>
        <v/>
      </c>
      <c r="AA337" s="66" t="str">
        <f t="shared" si="588"/>
        <v/>
      </c>
      <c r="AB337" s="66" t="str">
        <f t="shared" si="588"/>
        <v/>
      </c>
      <c r="AC337" s="66" t="str">
        <f t="shared" si="588"/>
        <v/>
      </c>
      <c r="AD337" s="66" t="str">
        <f t="shared" si="588"/>
        <v/>
      </c>
      <c r="AE337" s="66" t="str">
        <f t="shared" si="588"/>
        <v/>
      </c>
      <c r="AF337" s="66" t="str">
        <f t="shared" si="588"/>
        <v/>
      </c>
      <c r="AG337" s="66" t="str">
        <f t="shared" si="588"/>
        <v/>
      </c>
      <c r="AH337" s="66" t="str">
        <f t="shared" si="588"/>
        <v/>
      </c>
      <c r="AI337" s="66" t="str">
        <f t="shared" si="588"/>
        <v/>
      </c>
      <c r="AJ337" s="66" t="str">
        <f t="shared" si="588"/>
        <v/>
      </c>
      <c r="AK337" s="66" t="str">
        <f t="shared" si="588"/>
        <v/>
      </c>
      <c r="AL337" s="66" t="str">
        <f t="shared" si="588"/>
        <v/>
      </c>
      <c r="AM337" s="66" t="str">
        <f t="shared" si="588"/>
        <v/>
      </c>
      <c r="AN337" s="66" t="str">
        <f t="shared" si="588"/>
        <v/>
      </c>
      <c r="AO337" s="66" t="str">
        <f t="shared" si="588"/>
        <v/>
      </c>
      <c r="AP337" s="66" t="str">
        <f t="shared" si="588"/>
        <v/>
      </c>
      <c r="AQ337" s="66" t="str">
        <f t="shared" si="588"/>
        <v/>
      </c>
      <c r="AR337" s="66" t="str">
        <f t="shared" si="588"/>
        <v/>
      </c>
      <c r="AS337" s="66" t="str">
        <f t="shared" si="588"/>
        <v/>
      </c>
      <c r="AT337" s="66" t="str">
        <f t="shared" si="588"/>
        <v/>
      </c>
      <c r="AU337" s="66" t="str">
        <f t="shared" si="588"/>
        <v/>
      </c>
      <c r="AV337" s="66" t="str">
        <f t="shared" si="588"/>
        <v/>
      </c>
      <c r="AW337" s="66" t="str">
        <f t="shared" si="588"/>
        <v/>
      </c>
      <c r="AX337" s="66" t="str">
        <f t="shared" si="588"/>
        <v/>
      </c>
      <c r="AY337" s="66" t="str">
        <f t="shared" si="588"/>
        <v/>
      </c>
      <c r="AZ337" s="66" t="str">
        <f t="shared" si="588"/>
        <v/>
      </c>
      <c r="BA337" s="66" t="str">
        <f t="shared" si="588"/>
        <v/>
      </c>
      <c r="BB337" s="66" t="str">
        <f t="shared" si="588"/>
        <v/>
      </c>
      <c r="BC337" s="66" t="str">
        <f t="shared" si="588"/>
        <v/>
      </c>
      <c r="BD337" s="66" t="str">
        <f t="shared" si="588"/>
        <v/>
      </c>
      <c r="BE337" s="66" t="str">
        <f t="shared" si="588"/>
        <v/>
      </c>
      <c r="BF337" s="66" t="str">
        <f t="shared" si="588"/>
        <v/>
      </c>
      <c r="BG337" s="66" t="str">
        <f t="shared" si="588"/>
        <v/>
      </c>
      <c r="BH337" s="66" t="str">
        <f t="shared" si="588"/>
        <v/>
      </c>
      <c r="BI337" s="66" t="str">
        <f t="shared" si="588"/>
        <v/>
      </c>
      <c r="BJ337" s="66" t="str">
        <f t="shared" si="588"/>
        <v/>
      </c>
      <c r="BK337" s="66" t="str">
        <f t="shared" si="588"/>
        <v/>
      </c>
      <c r="BL337" s="66" t="str">
        <f t="shared" si="588"/>
        <v/>
      </c>
      <c r="BM337" s="66" t="str">
        <f t="shared" si="588"/>
        <v/>
      </c>
      <c r="BN337" s="66" t="str">
        <f t="shared" si="588"/>
        <v/>
      </c>
      <c r="BO337" s="66" t="str">
        <f t="shared" si="588"/>
        <v/>
      </c>
      <c r="BP337" s="66" t="str">
        <f t="shared" si="588"/>
        <v/>
      </c>
      <c r="BQ337" s="66" t="str">
        <f t="shared" si="588"/>
        <v/>
      </c>
      <c r="BR337" s="66" t="str">
        <f t="shared" si="588"/>
        <v/>
      </c>
      <c r="BS337" s="66" t="str">
        <f t="shared" ref="BS337:DB337" si="589">IF(BS$231&gt;=$E337,IF(BS228*$C$23&gt;MAX($C$22,(BT337*$C$34+BT338*$C$35)*EXP(-$C$12*$C$30)+(BT444*$C$34+BT445*$C$35)*EXP(-$C$14*$C$30)),BS$236,(BT337*$C$34+BT338*$C$35)*EXP(-$C$12*$C$30)+BS$234),"")</f>
        <v/>
      </c>
      <c r="BT337" s="66" t="str">
        <f t="shared" si="589"/>
        <v/>
      </c>
      <c r="BU337" s="66" t="str">
        <f t="shared" si="589"/>
        <v/>
      </c>
      <c r="BV337" s="66" t="str">
        <f t="shared" si="589"/>
        <v/>
      </c>
      <c r="BW337" s="66" t="str">
        <f t="shared" si="589"/>
        <v/>
      </c>
      <c r="BX337" s="66" t="str">
        <f t="shared" si="589"/>
        <v/>
      </c>
      <c r="BY337" s="66" t="str">
        <f t="shared" si="589"/>
        <v/>
      </c>
      <c r="BZ337" s="66" t="str">
        <f t="shared" si="589"/>
        <v/>
      </c>
      <c r="CA337" s="66" t="str">
        <f t="shared" si="589"/>
        <v/>
      </c>
      <c r="CB337" s="66" t="str">
        <f t="shared" si="589"/>
        <v/>
      </c>
      <c r="CC337" s="66" t="str">
        <f t="shared" si="589"/>
        <v/>
      </c>
      <c r="CD337" s="66" t="str">
        <f t="shared" si="589"/>
        <v/>
      </c>
      <c r="CE337" s="66" t="str">
        <f t="shared" si="589"/>
        <v/>
      </c>
      <c r="CF337" s="66" t="str">
        <f t="shared" si="589"/>
        <v/>
      </c>
      <c r="CG337" s="66" t="str">
        <f t="shared" si="589"/>
        <v/>
      </c>
      <c r="CH337" s="66" t="str">
        <f t="shared" si="589"/>
        <v/>
      </c>
      <c r="CI337" s="66" t="str">
        <f t="shared" si="589"/>
        <v/>
      </c>
      <c r="CJ337" s="66" t="str">
        <f t="shared" si="589"/>
        <v/>
      </c>
      <c r="CK337" s="66" t="str">
        <f t="shared" si="589"/>
        <v/>
      </c>
      <c r="CL337" s="66" t="str">
        <f t="shared" si="589"/>
        <v/>
      </c>
      <c r="CM337" s="66" t="str">
        <f t="shared" si="589"/>
        <v/>
      </c>
      <c r="CN337" s="66" t="str">
        <f t="shared" si="589"/>
        <v/>
      </c>
      <c r="CO337" s="66" t="str">
        <f t="shared" si="589"/>
        <v/>
      </c>
      <c r="CP337" s="66" t="str">
        <f t="shared" si="589"/>
        <v/>
      </c>
      <c r="CQ337" s="66" t="str">
        <f t="shared" si="589"/>
        <v/>
      </c>
      <c r="CR337" s="66" t="str">
        <f t="shared" si="589"/>
        <v/>
      </c>
      <c r="CS337" s="66" t="str">
        <f t="shared" si="589"/>
        <v/>
      </c>
      <c r="CT337" s="66" t="str">
        <f t="shared" si="589"/>
        <v/>
      </c>
      <c r="CU337" s="66" t="str">
        <f t="shared" si="589"/>
        <v/>
      </c>
      <c r="CV337" s="66" t="str">
        <f t="shared" si="589"/>
        <v/>
      </c>
      <c r="CW337" s="66" t="str">
        <f t="shared" si="589"/>
        <v/>
      </c>
      <c r="CX337" s="66" t="str">
        <f t="shared" si="589"/>
        <v/>
      </c>
      <c r="CY337" s="66" t="str">
        <f t="shared" si="589"/>
        <v/>
      </c>
      <c r="CZ337" s="66" t="str">
        <f t="shared" si="589"/>
        <v/>
      </c>
      <c r="DA337" s="66" t="str">
        <f t="shared" si="589"/>
        <v/>
      </c>
      <c r="DB337" s="66">
        <f t="shared" si="589"/>
        <v>10490662.008323546</v>
      </c>
      <c r="DC337" s="66">
        <f t="shared" si="583"/>
        <v>10534246.575342465</v>
      </c>
    </row>
    <row r="338" spans="2:109" ht="12" customHeight="1">
      <c r="B338" s="12"/>
      <c r="C338" s="12"/>
      <c r="D338" s="12"/>
      <c r="E338" s="65">
        <f t="shared" si="522"/>
        <v>100</v>
      </c>
      <c r="G338" s="66" t="str">
        <f t="shared" ref="G338:BR338" si="590">IF(G$231&gt;=$E338,IF(G229*$C$23&gt;MAX($C$22,(H338*$C$34+H339*$C$35)*EXP(-$C$12*$C$30)+(H445*$C$34+H446*$C$35)*EXP(-$C$14*$C$30)),G$236,(H338*$C$34+H339*$C$35)*EXP(-$C$12*$C$30)+G$234),"")</f>
        <v/>
      </c>
      <c r="H338" s="66" t="str">
        <f t="shared" si="590"/>
        <v/>
      </c>
      <c r="I338" s="66" t="str">
        <f t="shared" si="590"/>
        <v/>
      </c>
      <c r="J338" s="66" t="str">
        <f t="shared" si="590"/>
        <v/>
      </c>
      <c r="K338" s="66" t="str">
        <f t="shared" si="590"/>
        <v/>
      </c>
      <c r="L338" s="66" t="str">
        <f t="shared" si="590"/>
        <v/>
      </c>
      <c r="M338" s="66" t="str">
        <f t="shared" si="590"/>
        <v/>
      </c>
      <c r="N338" s="66" t="str">
        <f t="shared" si="590"/>
        <v/>
      </c>
      <c r="O338" s="66" t="str">
        <f t="shared" si="590"/>
        <v/>
      </c>
      <c r="P338" s="66" t="str">
        <f t="shared" si="590"/>
        <v/>
      </c>
      <c r="Q338" s="66" t="str">
        <f t="shared" si="590"/>
        <v/>
      </c>
      <c r="R338" s="66" t="str">
        <f t="shared" si="590"/>
        <v/>
      </c>
      <c r="S338" s="66" t="str">
        <f t="shared" si="590"/>
        <v/>
      </c>
      <c r="T338" s="66" t="str">
        <f t="shared" si="590"/>
        <v/>
      </c>
      <c r="U338" s="66" t="str">
        <f t="shared" si="590"/>
        <v/>
      </c>
      <c r="V338" s="66" t="str">
        <f t="shared" si="590"/>
        <v/>
      </c>
      <c r="W338" s="66" t="str">
        <f t="shared" si="590"/>
        <v/>
      </c>
      <c r="X338" s="66" t="str">
        <f t="shared" si="590"/>
        <v/>
      </c>
      <c r="Y338" s="66" t="str">
        <f t="shared" si="590"/>
        <v/>
      </c>
      <c r="Z338" s="66" t="str">
        <f t="shared" si="590"/>
        <v/>
      </c>
      <c r="AA338" s="66" t="str">
        <f t="shared" si="590"/>
        <v/>
      </c>
      <c r="AB338" s="66" t="str">
        <f t="shared" si="590"/>
        <v/>
      </c>
      <c r="AC338" s="66" t="str">
        <f t="shared" si="590"/>
        <v/>
      </c>
      <c r="AD338" s="66" t="str">
        <f t="shared" si="590"/>
        <v/>
      </c>
      <c r="AE338" s="66" t="str">
        <f t="shared" si="590"/>
        <v/>
      </c>
      <c r="AF338" s="66" t="str">
        <f t="shared" si="590"/>
        <v/>
      </c>
      <c r="AG338" s="66" t="str">
        <f t="shared" si="590"/>
        <v/>
      </c>
      <c r="AH338" s="66" t="str">
        <f t="shared" si="590"/>
        <v/>
      </c>
      <c r="AI338" s="66" t="str">
        <f t="shared" si="590"/>
        <v/>
      </c>
      <c r="AJ338" s="66" t="str">
        <f t="shared" si="590"/>
        <v/>
      </c>
      <c r="AK338" s="66" t="str">
        <f t="shared" si="590"/>
        <v/>
      </c>
      <c r="AL338" s="66" t="str">
        <f t="shared" si="590"/>
        <v/>
      </c>
      <c r="AM338" s="66" t="str">
        <f t="shared" si="590"/>
        <v/>
      </c>
      <c r="AN338" s="66" t="str">
        <f t="shared" si="590"/>
        <v/>
      </c>
      <c r="AO338" s="66" t="str">
        <f t="shared" si="590"/>
        <v/>
      </c>
      <c r="AP338" s="66" t="str">
        <f t="shared" si="590"/>
        <v/>
      </c>
      <c r="AQ338" s="66" t="str">
        <f t="shared" si="590"/>
        <v/>
      </c>
      <c r="AR338" s="66" t="str">
        <f t="shared" si="590"/>
        <v/>
      </c>
      <c r="AS338" s="66" t="str">
        <f t="shared" si="590"/>
        <v/>
      </c>
      <c r="AT338" s="66" t="str">
        <f t="shared" si="590"/>
        <v/>
      </c>
      <c r="AU338" s="66" t="str">
        <f t="shared" si="590"/>
        <v/>
      </c>
      <c r="AV338" s="66" t="str">
        <f t="shared" si="590"/>
        <v/>
      </c>
      <c r="AW338" s="66" t="str">
        <f t="shared" si="590"/>
        <v/>
      </c>
      <c r="AX338" s="66" t="str">
        <f t="shared" si="590"/>
        <v/>
      </c>
      <c r="AY338" s="66" t="str">
        <f t="shared" si="590"/>
        <v/>
      </c>
      <c r="AZ338" s="66" t="str">
        <f t="shared" si="590"/>
        <v/>
      </c>
      <c r="BA338" s="66" t="str">
        <f t="shared" si="590"/>
        <v/>
      </c>
      <c r="BB338" s="66" t="str">
        <f t="shared" si="590"/>
        <v/>
      </c>
      <c r="BC338" s="66" t="str">
        <f t="shared" si="590"/>
        <v/>
      </c>
      <c r="BD338" s="66" t="str">
        <f t="shared" si="590"/>
        <v/>
      </c>
      <c r="BE338" s="66" t="str">
        <f t="shared" si="590"/>
        <v/>
      </c>
      <c r="BF338" s="66" t="str">
        <f t="shared" si="590"/>
        <v/>
      </c>
      <c r="BG338" s="66" t="str">
        <f t="shared" si="590"/>
        <v/>
      </c>
      <c r="BH338" s="66" t="str">
        <f t="shared" si="590"/>
        <v/>
      </c>
      <c r="BI338" s="66" t="str">
        <f t="shared" si="590"/>
        <v/>
      </c>
      <c r="BJ338" s="66" t="str">
        <f t="shared" si="590"/>
        <v/>
      </c>
      <c r="BK338" s="66" t="str">
        <f t="shared" si="590"/>
        <v/>
      </c>
      <c r="BL338" s="66" t="str">
        <f t="shared" si="590"/>
        <v/>
      </c>
      <c r="BM338" s="66" t="str">
        <f t="shared" si="590"/>
        <v/>
      </c>
      <c r="BN338" s="66" t="str">
        <f t="shared" si="590"/>
        <v/>
      </c>
      <c r="BO338" s="66" t="str">
        <f t="shared" si="590"/>
        <v/>
      </c>
      <c r="BP338" s="66" t="str">
        <f t="shared" si="590"/>
        <v/>
      </c>
      <c r="BQ338" s="66" t="str">
        <f t="shared" si="590"/>
        <v/>
      </c>
      <c r="BR338" s="66" t="str">
        <f t="shared" si="590"/>
        <v/>
      </c>
      <c r="BS338" s="66" t="str">
        <f t="shared" ref="BS338:DB338" si="591">IF(BS$231&gt;=$E338,IF(BS229*$C$23&gt;MAX($C$22,(BT338*$C$34+BT339*$C$35)*EXP(-$C$12*$C$30)+(BT445*$C$34+BT446*$C$35)*EXP(-$C$14*$C$30)),BS$236,(BT338*$C$34+BT339*$C$35)*EXP(-$C$12*$C$30)+BS$234),"")</f>
        <v/>
      </c>
      <c r="BT338" s="66" t="str">
        <f t="shared" si="591"/>
        <v/>
      </c>
      <c r="BU338" s="66" t="str">
        <f t="shared" si="591"/>
        <v/>
      </c>
      <c r="BV338" s="66" t="str">
        <f t="shared" si="591"/>
        <v/>
      </c>
      <c r="BW338" s="66" t="str">
        <f t="shared" si="591"/>
        <v/>
      </c>
      <c r="BX338" s="66" t="str">
        <f t="shared" si="591"/>
        <v/>
      </c>
      <c r="BY338" s="66" t="str">
        <f t="shared" si="591"/>
        <v/>
      </c>
      <c r="BZ338" s="66" t="str">
        <f t="shared" si="591"/>
        <v/>
      </c>
      <c r="CA338" s="66" t="str">
        <f t="shared" si="591"/>
        <v/>
      </c>
      <c r="CB338" s="66" t="str">
        <f t="shared" si="591"/>
        <v/>
      </c>
      <c r="CC338" s="66" t="str">
        <f t="shared" si="591"/>
        <v/>
      </c>
      <c r="CD338" s="66" t="str">
        <f t="shared" si="591"/>
        <v/>
      </c>
      <c r="CE338" s="66" t="str">
        <f t="shared" si="591"/>
        <v/>
      </c>
      <c r="CF338" s="66" t="str">
        <f t="shared" si="591"/>
        <v/>
      </c>
      <c r="CG338" s="66" t="str">
        <f t="shared" si="591"/>
        <v/>
      </c>
      <c r="CH338" s="66" t="str">
        <f t="shared" si="591"/>
        <v/>
      </c>
      <c r="CI338" s="66" t="str">
        <f t="shared" si="591"/>
        <v/>
      </c>
      <c r="CJ338" s="66" t="str">
        <f t="shared" si="591"/>
        <v/>
      </c>
      <c r="CK338" s="66" t="str">
        <f t="shared" si="591"/>
        <v/>
      </c>
      <c r="CL338" s="66" t="str">
        <f t="shared" si="591"/>
        <v/>
      </c>
      <c r="CM338" s="66" t="str">
        <f t="shared" si="591"/>
        <v/>
      </c>
      <c r="CN338" s="66" t="str">
        <f t="shared" si="591"/>
        <v/>
      </c>
      <c r="CO338" s="66" t="str">
        <f t="shared" si="591"/>
        <v/>
      </c>
      <c r="CP338" s="66" t="str">
        <f t="shared" si="591"/>
        <v/>
      </c>
      <c r="CQ338" s="66" t="str">
        <f t="shared" si="591"/>
        <v/>
      </c>
      <c r="CR338" s="66" t="str">
        <f t="shared" si="591"/>
        <v/>
      </c>
      <c r="CS338" s="66" t="str">
        <f t="shared" si="591"/>
        <v/>
      </c>
      <c r="CT338" s="66" t="str">
        <f t="shared" si="591"/>
        <v/>
      </c>
      <c r="CU338" s="66" t="str">
        <f t="shared" si="591"/>
        <v/>
      </c>
      <c r="CV338" s="66" t="str">
        <f t="shared" si="591"/>
        <v/>
      </c>
      <c r="CW338" s="66" t="str">
        <f t="shared" si="591"/>
        <v/>
      </c>
      <c r="CX338" s="66" t="str">
        <f t="shared" si="591"/>
        <v/>
      </c>
      <c r="CY338" s="66" t="str">
        <f t="shared" si="591"/>
        <v/>
      </c>
      <c r="CZ338" s="66" t="str">
        <f t="shared" si="591"/>
        <v/>
      </c>
      <c r="DA338" s="66" t="str">
        <f t="shared" si="591"/>
        <v/>
      </c>
      <c r="DB338" s="66" t="str">
        <f t="shared" si="591"/>
        <v/>
      </c>
      <c r="DC338" s="66">
        <f t="shared" si="583"/>
        <v>10534246.575342465</v>
      </c>
    </row>
    <row r="339" spans="2:109" ht="12" customHeight="1">
      <c r="B339" s="12"/>
      <c r="C339" s="12"/>
      <c r="D339" s="12"/>
    </row>
    <row r="340" spans="2:109" ht="12" customHeight="1">
      <c r="B340" s="12"/>
      <c r="C340" s="12"/>
      <c r="D340" s="12"/>
    </row>
    <row r="341" spans="2:109" ht="12" customHeight="1">
      <c r="B341" s="12"/>
      <c r="C341" s="12"/>
      <c r="D341" s="12"/>
      <c r="E341" s="11"/>
      <c r="F341" s="11"/>
      <c r="G341" s="59">
        <v>0</v>
      </c>
      <c r="H341" s="59">
        <v>1</v>
      </c>
      <c r="I341" s="59">
        <v>2</v>
      </c>
      <c r="J341" s="59">
        <v>3</v>
      </c>
      <c r="K341" s="59">
        <v>4</v>
      </c>
      <c r="L341" s="59">
        <v>5</v>
      </c>
      <c r="M341" s="59">
        <v>6</v>
      </c>
      <c r="N341" s="59">
        <v>7</v>
      </c>
      <c r="O341" s="59">
        <v>8</v>
      </c>
      <c r="P341" s="59">
        <v>9</v>
      </c>
      <c r="Q341" s="59">
        <v>10</v>
      </c>
      <c r="R341" s="59">
        <v>11</v>
      </c>
      <c r="S341" s="59">
        <v>12</v>
      </c>
      <c r="T341" s="59">
        <v>13</v>
      </c>
      <c r="U341" s="59">
        <v>14</v>
      </c>
      <c r="V341" s="59">
        <v>15</v>
      </c>
      <c r="W341" s="59">
        <v>16</v>
      </c>
      <c r="X341" s="59">
        <v>17</v>
      </c>
      <c r="Y341" s="59">
        <v>18</v>
      </c>
      <c r="Z341" s="59">
        <v>19</v>
      </c>
      <c r="AA341" s="59">
        <v>20</v>
      </c>
      <c r="AB341" s="59">
        <v>21</v>
      </c>
      <c r="AC341" s="59">
        <v>22</v>
      </c>
      <c r="AD341" s="59">
        <v>23</v>
      </c>
      <c r="AE341" s="59">
        <v>24</v>
      </c>
      <c r="AF341" s="59">
        <v>25</v>
      </c>
      <c r="AG341" s="59">
        <v>26</v>
      </c>
      <c r="AH341" s="59">
        <v>27</v>
      </c>
      <c r="AI341" s="59">
        <v>28</v>
      </c>
      <c r="AJ341" s="59">
        <v>29</v>
      </c>
      <c r="AK341" s="59">
        <v>30</v>
      </c>
      <c r="AL341" s="59">
        <v>31</v>
      </c>
      <c r="AM341" s="59">
        <v>32</v>
      </c>
      <c r="AN341" s="59">
        <v>33</v>
      </c>
      <c r="AO341" s="59">
        <v>34</v>
      </c>
      <c r="AP341" s="59">
        <v>35</v>
      </c>
      <c r="AQ341" s="59">
        <v>36</v>
      </c>
      <c r="AR341" s="59">
        <v>37</v>
      </c>
      <c r="AS341" s="59">
        <v>38</v>
      </c>
      <c r="AT341" s="59">
        <v>39</v>
      </c>
      <c r="AU341" s="59">
        <v>40</v>
      </c>
      <c r="AV341" s="59">
        <v>41</v>
      </c>
      <c r="AW341" s="59">
        <v>42</v>
      </c>
      <c r="AX341" s="59">
        <v>43</v>
      </c>
      <c r="AY341" s="59">
        <v>44</v>
      </c>
      <c r="AZ341" s="59">
        <v>45</v>
      </c>
      <c r="BA341" s="59">
        <v>46</v>
      </c>
      <c r="BB341" s="59">
        <v>47</v>
      </c>
      <c r="BC341" s="59">
        <v>48</v>
      </c>
      <c r="BD341" s="59">
        <v>49</v>
      </c>
      <c r="BE341" s="59">
        <v>50</v>
      </c>
      <c r="BF341" s="59">
        <v>51</v>
      </c>
      <c r="BG341" s="59">
        <v>52</v>
      </c>
      <c r="BH341" s="59">
        <v>53</v>
      </c>
      <c r="BI341" s="59">
        <v>54</v>
      </c>
      <c r="BJ341" s="59">
        <v>55</v>
      </c>
      <c r="BK341" s="59">
        <v>56</v>
      </c>
      <c r="BL341" s="59">
        <v>57</v>
      </c>
      <c r="BM341" s="59">
        <v>58</v>
      </c>
      <c r="BN341" s="59">
        <v>59</v>
      </c>
      <c r="BO341" s="59">
        <v>60</v>
      </c>
      <c r="BP341" s="59">
        <v>61</v>
      </c>
      <c r="BQ341" s="59">
        <v>62</v>
      </c>
      <c r="BR341" s="59">
        <v>63</v>
      </c>
      <c r="BS341" s="59">
        <v>64</v>
      </c>
      <c r="BT341" s="59">
        <v>65</v>
      </c>
      <c r="BU341" s="59">
        <v>66</v>
      </c>
      <c r="BV341" s="59">
        <v>67</v>
      </c>
      <c r="BW341" s="59">
        <v>68</v>
      </c>
      <c r="BX341" s="59">
        <v>69</v>
      </c>
      <c r="BY341" s="59">
        <v>70</v>
      </c>
      <c r="BZ341" s="59">
        <v>71</v>
      </c>
      <c r="CA341" s="59">
        <v>72</v>
      </c>
      <c r="CB341" s="59">
        <v>73</v>
      </c>
      <c r="CC341" s="59">
        <v>74</v>
      </c>
      <c r="CD341" s="59">
        <v>75</v>
      </c>
      <c r="CE341" s="59">
        <v>76</v>
      </c>
      <c r="CF341" s="59">
        <v>77</v>
      </c>
      <c r="CG341" s="59">
        <v>78</v>
      </c>
      <c r="CH341" s="59">
        <v>79</v>
      </c>
      <c r="CI341" s="59">
        <v>80</v>
      </c>
      <c r="CJ341" s="59">
        <v>81</v>
      </c>
      <c r="CK341" s="59">
        <v>82</v>
      </c>
      <c r="CL341" s="59">
        <v>83</v>
      </c>
      <c r="CM341" s="59">
        <v>84</v>
      </c>
      <c r="CN341" s="59">
        <v>85</v>
      </c>
      <c r="CO341" s="59">
        <v>86</v>
      </c>
      <c r="CP341" s="59">
        <v>87</v>
      </c>
      <c r="CQ341" s="59">
        <v>88</v>
      </c>
      <c r="CR341" s="59">
        <v>89</v>
      </c>
      <c r="CS341" s="59">
        <v>90</v>
      </c>
      <c r="CT341" s="59">
        <v>91</v>
      </c>
      <c r="CU341" s="59">
        <v>92</v>
      </c>
      <c r="CV341" s="59">
        <v>93</v>
      </c>
      <c r="CW341" s="59">
        <v>94</v>
      </c>
      <c r="CX341" s="59">
        <v>95</v>
      </c>
      <c r="CY341" s="59">
        <v>96</v>
      </c>
      <c r="CZ341" s="59">
        <v>97</v>
      </c>
      <c r="DA341" s="59">
        <v>98</v>
      </c>
      <c r="DB341" s="59">
        <v>99</v>
      </c>
      <c r="DC341" s="59">
        <v>100</v>
      </c>
    </row>
    <row r="342" spans="2:109" ht="12" customHeight="1">
      <c r="B342" s="12"/>
      <c r="C342" s="12"/>
      <c r="E342" s="31" t="s">
        <v>25</v>
      </c>
      <c r="F342" s="31"/>
      <c r="G342" s="60">
        <f>$C$3</f>
        <v>45838</v>
      </c>
      <c r="H342" s="60">
        <f>H22</f>
        <v>45841.79</v>
      </c>
      <c r="I342" s="60">
        <f t="shared" ref="I342:BT342" si="592">I22</f>
        <v>45845.58</v>
      </c>
      <c r="J342" s="60">
        <f t="shared" si="592"/>
        <v>45849.37</v>
      </c>
      <c r="K342" s="60">
        <f t="shared" si="592"/>
        <v>45853.16</v>
      </c>
      <c r="L342" s="60">
        <f t="shared" si="592"/>
        <v>45856.95</v>
      </c>
      <c r="M342" s="60">
        <f t="shared" si="592"/>
        <v>45860.74</v>
      </c>
      <c r="N342" s="60">
        <f t="shared" si="592"/>
        <v>45864.53</v>
      </c>
      <c r="O342" s="60">
        <f t="shared" si="592"/>
        <v>45868.32</v>
      </c>
      <c r="P342" s="60">
        <f t="shared" si="592"/>
        <v>45872.11</v>
      </c>
      <c r="Q342" s="60">
        <f t="shared" si="592"/>
        <v>45875.9</v>
      </c>
      <c r="R342" s="60">
        <f t="shared" si="592"/>
        <v>45879.69</v>
      </c>
      <c r="S342" s="60">
        <f t="shared" si="592"/>
        <v>45883.48</v>
      </c>
      <c r="T342" s="60">
        <f t="shared" si="592"/>
        <v>45887.27</v>
      </c>
      <c r="U342" s="60">
        <f t="shared" si="592"/>
        <v>45891.06</v>
      </c>
      <c r="V342" s="60">
        <f t="shared" si="592"/>
        <v>45894.85</v>
      </c>
      <c r="W342" s="60">
        <f t="shared" si="592"/>
        <v>45898.64</v>
      </c>
      <c r="X342" s="60">
        <f t="shared" si="592"/>
        <v>45902.43</v>
      </c>
      <c r="Y342" s="60">
        <f t="shared" si="592"/>
        <v>45906.22</v>
      </c>
      <c r="Z342" s="60">
        <f t="shared" si="592"/>
        <v>45910.01</v>
      </c>
      <c r="AA342" s="60">
        <f t="shared" si="592"/>
        <v>45913.8</v>
      </c>
      <c r="AB342" s="60">
        <f t="shared" si="592"/>
        <v>45917.59</v>
      </c>
      <c r="AC342" s="60">
        <f t="shared" si="592"/>
        <v>45921.38</v>
      </c>
      <c r="AD342" s="60">
        <f t="shared" si="592"/>
        <v>45925.17</v>
      </c>
      <c r="AE342" s="60">
        <f t="shared" si="592"/>
        <v>45928.959999999999</v>
      </c>
      <c r="AF342" s="60">
        <f t="shared" si="592"/>
        <v>45932.75</v>
      </c>
      <c r="AG342" s="60">
        <f t="shared" si="592"/>
        <v>45936.54</v>
      </c>
      <c r="AH342" s="60">
        <f t="shared" si="592"/>
        <v>45940.33</v>
      </c>
      <c r="AI342" s="60">
        <f t="shared" si="592"/>
        <v>45944.12</v>
      </c>
      <c r="AJ342" s="60">
        <f t="shared" si="592"/>
        <v>45947.91</v>
      </c>
      <c r="AK342" s="60">
        <f t="shared" si="592"/>
        <v>45951.7</v>
      </c>
      <c r="AL342" s="60">
        <f t="shared" si="592"/>
        <v>45955.49</v>
      </c>
      <c r="AM342" s="60">
        <f t="shared" si="592"/>
        <v>45959.28</v>
      </c>
      <c r="AN342" s="60">
        <f t="shared" si="592"/>
        <v>45963.07</v>
      </c>
      <c r="AO342" s="60">
        <f t="shared" si="592"/>
        <v>45966.86</v>
      </c>
      <c r="AP342" s="60">
        <f t="shared" si="592"/>
        <v>45970.65</v>
      </c>
      <c r="AQ342" s="60">
        <f t="shared" si="592"/>
        <v>45974.44</v>
      </c>
      <c r="AR342" s="60">
        <f t="shared" si="592"/>
        <v>45978.23</v>
      </c>
      <c r="AS342" s="60">
        <f t="shared" si="592"/>
        <v>45982.02</v>
      </c>
      <c r="AT342" s="60">
        <f t="shared" si="592"/>
        <v>45985.81</v>
      </c>
      <c r="AU342" s="60">
        <f t="shared" si="592"/>
        <v>45989.599999999999</v>
      </c>
      <c r="AV342" s="60">
        <f t="shared" si="592"/>
        <v>45993.39</v>
      </c>
      <c r="AW342" s="60">
        <f t="shared" si="592"/>
        <v>45997.18</v>
      </c>
      <c r="AX342" s="60">
        <f t="shared" si="592"/>
        <v>46000.97</v>
      </c>
      <c r="AY342" s="60">
        <f t="shared" si="592"/>
        <v>46004.76</v>
      </c>
      <c r="AZ342" s="60">
        <f t="shared" si="592"/>
        <v>46008.55</v>
      </c>
      <c r="BA342" s="60">
        <f t="shared" si="592"/>
        <v>46012.34</v>
      </c>
      <c r="BB342" s="60">
        <f t="shared" si="592"/>
        <v>46016.13</v>
      </c>
      <c r="BC342" s="60">
        <f t="shared" si="592"/>
        <v>46019.92</v>
      </c>
      <c r="BD342" s="60">
        <f t="shared" si="592"/>
        <v>46023.71</v>
      </c>
      <c r="BE342" s="60">
        <f t="shared" si="592"/>
        <v>46027.5</v>
      </c>
      <c r="BF342" s="60">
        <f t="shared" si="592"/>
        <v>46031.29</v>
      </c>
      <c r="BG342" s="60">
        <f t="shared" si="592"/>
        <v>46035.08</v>
      </c>
      <c r="BH342" s="60">
        <f t="shared" si="592"/>
        <v>46038.87</v>
      </c>
      <c r="BI342" s="60">
        <f t="shared" si="592"/>
        <v>46042.66</v>
      </c>
      <c r="BJ342" s="60">
        <f t="shared" si="592"/>
        <v>46046.45</v>
      </c>
      <c r="BK342" s="60">
        <f t="shared" si="592"/>
        <v>46050.239999999998</v>
      </c>
      <c r="BL342" s="60">
        <f t="shared" si="592"/>
        <v>46054.03</v>
      </c>
      <c r="BM342" s="60">
        <f t="shared" si="592"/>
        <v>46057.82</v>
      </c>
      <c r="BN342" s="60">
        <f t="shared" si="592"/>
        <v>46061.61</v>
      </c>
      <c r="BO342" s="60">
        <f t="shared" si="592"/>
        <v>46065.4</v>
      </c>
      <c r="BP342" s="60">
        <f t="shared" si="592"/>
        <v>46069.19</v>
      </c>
      <c r="BQ342" s="60">
        <f t="shared" si="592"/>
        <v>46072.98</v>
      </c>
      <c r="BR342" s="60">
        <f t="shared" si="592"/>
        <v>46076.77</v>
      </c>
      <c r="BS342" s="60">
        <f t="shared" si="592"/>
        <v>46080.56</v>
      </c>
      <c r="BT342" s="60">
        <f t="shared" si="592"/>
        <v>46084.35</v>
      </c>
      <c r="BU342" s="60">
        <f t="shared" ref="BU342:DC342" si="593">BU22</f>
        <v>46088.14</v>
      </c>
      <c r="BV342" s="60">
        <f t="shared" si="593"/>
        <v>46091.93</v>
      </c>
      <c r="BW342" s="60">
        <f t="shared" si="593"/>
        <v>46095.72</v>
      </c>
      <c r="BX342" s="60">
        <f t="shared" si="593"/>
        <v>46099.51</v>
      </c>
      <c r="BY342" s="60">
        <f t="shared" si="593"/>
        <v>46103.3</v>
      </c>
      <c r="BZ342" s="60">
        <f t="shared" si="593"/>
        <v>46107.09</v>
      </c>
      <c r="CA342" s="60">
        <f t="shared" si="593"/>
        <v>46110.879999999997</v>
      </c>
      <c r="CB342" s="60">
        <f t="shared" si="593"/>
        <v>46114.67</v>
      </c>
      <c r="CC342" s="60">
        <f t="shared" si="593"/>
        <v>46118.46</v>
      </c>
      <c r="CD342" s="60">
        <f t="shared" si="593"/>
        <v>46122.25</v>
      </c>
      <c r="CE342" s="60">
        <f t="shared" si="593"/>
        <v>46126.04</v>
      </c>
      <c r="CF342" s="60">
        <f t="shared" si="593"/>
        <v>46129.83</v>
      </c>
      <c r="CG342" s="60">
        <f t="shared" si="593"/>
        <v>46133.62</v>
      </c>
      <c r="CH342" s="60">
        <f t="shared" si="593"/>
        <v>46137.41</v>
      </c>
      <c r="CI342" s="60">
        <f t="shared" si="593"/>
        <v>46141.2</v>
      </c>
      <c r="CJ342" s="60">
        <f t="shared" si="593"/>
        <v>46144.99</v>
      </c>
      <c r="CK342" s="60">
        <f t="shared" si="593"/>
        <v>46148.78</v>
      </c>
      <c r="CL342" s="60">
        <f t="shared" si="593"/>
        <v>46152.57</v>
      </c>
      <c r="CM342" s="60">
        <f t="shared" si="593"/>
        <v>46156.36</v>
      </c>
      <c r="CN342" s="60">
        <f t="shared" si="593"/>
        <v>46160.15</v>
      </c>
      <c r="CO342" s="60">
        <f t="shared" si="593"/>
        <v>46163.94</v>
      </c>
      <c r="CP342" s="60">
        <f t="shared" si="593"/>
        <v>46167.73</v>
      </c>
      <c r="CQ342" s="60">
        <f t="shared" si="593"/>
        <v>46171.519999999997</v>
      </c>
      <c r="CR342" s="60">
        <f t="shared" si="593"/>
        <v>46175.31</v>
      </c>
      <c r="CS342" s="60">
        <f t="shared" si="593"/>
        <v>46179.1</v>
      </c>
      <c r="CT342" s="60">
        <f t="shared" si="593"/>
        <v>46182.89</v>
      </c>
      <c r="CU342" s="60">
        <f t="shared" si="593"/>
        <v>46186.68</v>
      </c>
      <c r="CV342" s="60">
        <f t="shared" si="593"/>
        <v>46190.47</v>
      </c>
      <c r="CW342" s="60">
        <f t="shared" si="593"/>
        <v>46194.26</v>
      </c>
      <c r="CX342" s="60">
        <f t="shared" si="593"/>
        <v>46198.05</v>
      </c>
      <c r="CY342" s="60">
        <f t="shared" si="593"/>
        <v>46201.84</v>
      </c>
      <c r="CZ342" s="60">
        <f t="shared" si="593"/>
        <v>46205.63</v>
      </c>
      <c r="DA342" s="60">
        <f t="shared" si="593"/>
        <v>46209.42</v>
      </c>
      <c r="DB342" s="60">
        <f t="shared" si="593"/>
        <v>46213.21</v>
      </c>
      <c r="DC342" s="60">
        <f t="shared" si="593"/>
        <v>46217</v>
      </c>
    </row>
    <row r="343" spans="2:109" ht="12" customHeight="1">
      <c r="B343" s="12"/>
      <c r="C343" s="12"/>
      <c r="E343" s="31" t="s">
        <v>26</v>
      </c>
      <c r="F343" s="31"/>
      <c r="G343" s="61">
        <f>YEARFRAC($G$342,G342,0)</f>
        <v>0</v>
      </c>
      <c r="H343" s="61">
        <f t="shared" ref="H343:BS343" si="594">YEARFRAC($G$342,H342,0)</f>
        <v>8.3333333333333332E-3</v>
      </c>
      <c r="I343" s="61">
        <f t="shared" si="594"/>
        <v>1.9444444444444445E-2</v>
      </c>
      <c r="J343" s="61">
        <f t="shared" si="594"/>
        <v>3.0555555555555555E-2</v>
      </c>
      <c r="K343" s="61">
        <f t="shared" si="594"/>
        <v>4.1666666666666664E-2</v>
      </c>
      <c r="L343" s="61">
        <f t="shared" si="594"/>
        <v>0.05</v>
      </c>
      <c r="M343" s="61">
        <f t="shared" si="594"/>
        <v>6.1111111111111109E-2</v>
      </c>
      <c r="N343" s="61">
        <f t="shared" si="594"/>
        <v>7.2222222222222215E-2</v>
      </c>
      <c r="O343" s="61">
        <f t="shared" si="594"/>
        <v>8.3333333333333329E-2</v>
      </c>
      <c r="P343" s="61">
        <f t="shared" si="594"/>
        <v>9.166666666666666E-2</v>
      </c>
      <c r="Q343" s="61">
        <f t="shared" si="594"/>
        <v>0.1</v>
      </c>
      <c r="R343" s="61">
        <f t="shared" si="594"/>
        <v>0.1111111111111111</v>
      </c>
      <c r="S343" s="61">
        <f t="shared" si="594"/>
        <v>0.12222222222222222</v>
      </c>
      <c r="T343" s="61">
        <f t="shared" si="594"/>
        <v>0.13333333333333333</v>
      </c>
      <c r="U343" s="61">
        <f t="shared" si="594"/>
        <v>0.14444444444444443</v>
      </c>
      <c r="V343" s="61">
        <f t="shared" si="594"/>
        <v>0.15277777777777779</v>
      </c>
      <c r="W343" s="61">
        <f t="shared" si="594"/>
        <v>0.16388888888888889</v>
      </c>
      <c r="X343" s="61">
        <f t="shared" si="594"/>
        <v>0.17222222222222222</v>
      </c>
      <c r="Y343" s="61">
        <f t="shared" si="594"/>
        <v>0.18333333333333332</v>
      </c>
      <c r="Z343" s="61">
        <f t="shared" si="594"/>
        <v>0.19444444444444445</v>
      </c>
      <c r="AA343" s="61">
        <f t="shared" si="594"/>
        <v>0.20277777777777778</v>
      </c>
      <c r="AB343" s="61">
        <f t="shared" si="594"/>
        <v>0.21388888888888888</v>
      </c>
      <c r="AC343" s="61">
        <f t="shared" si="594"/>
        <v>0.22500000000000001</v>
      </c>
      <c r="AD343" s="61">
        <f t="shared" si="594"/>
        <v>0.2361111111111111</v>
      </c>
      <c r="AE343" s="61">
        <f t="shared" si="594"/>
        <v>0.24444444444444444</v>
      </c>
      <c r="AF343" s="61">
        <f t="shared" si="594"/>
        <v>0.25555555555555554</v>
      </c>
      <c r="AG343" s="61">
        <f t="shared" si="594"/>
        <v>0.26666666666666666</v>
      </c>
      <c r="AH343" s="61">
        <f t="shared" si="594"/>
        <v>0.27777777777777779</v>
      </c>
      <c r="AI343" s="61">
        <f t="shared" si="594"/>
        <v>0.28888888888888886</v>
      </c>
      <c r="AJ343" s="61">
        <f t="shared" si="594"/>
        <v>0.29722222222222222</v>
      </c>
      <c r="AK343" s="61">
        <f t="shared" si="594"/>
        <v>0.30833333333333335</v>
      </c>
      <c r="AL343" s="61">
        <f t="shared" si="594"/>
        <v>0.31944444444444442</v>
      </c>
      <c r="AM343" s="61">
        <f t="shared" si="594"/>
        <v>0.33055555555555555</v>
      </c>
      <c r="AN343" s="61">
        <f t="shared" si="594"/>
        <v>0.33888888888888891</v>
      </c>
      <c r="AO343" s="61">
        <f t="shared" si="594"/>
        <v>0.34722222222222221</v>
      </c>
      <c r="AP343" s="61">
        <f t="shared" si="594"/>
        <v>0.35833333333333334</v>
      </c>
      <c r="AQ343" s="61">
        <f t="shared" si="594"/>
        <v>0.36944444444444446</v>
      </c>
      <c r="AR343" s="61">
        <f t="shared" si="594"/>
        <v>0.38055555555555554</v>
      </c>
      <c r="AS343" s="61">
        <f t="shared" si="594"/>
        <v>0.39166666666666666</v>
      </c>
      <c r="AT343" s="61">
        <f t="shared" si="594"/>
        <v>0.4</v>
      </c>
      <c r="AU343" s="61">
        <f t="shared" si="594"/>
        <v>0.41111111111111109</v>
      </c>
      <c r="AV343" s="61">
        <f t="shared" si="594"/>
        <v>0.42222222222222222</v>
      </c>
      <c r="AW343" s="61">
        <f t="shared" si="594"/>
        <v>0.43333333333333335</v>
      </c>
      <c r="AX343" s="61">
        <f t="shared" si="594"/>
        <v>0.44166666666666665</v>
      </c>
      <c r="AY343" s="61">
        <f t="shared" si="594"/>
        <v>0.45277777777777778</v>
      </c>
      <c r="AZ343" s="61">
        <f t="shared" si="594"/>
        <v>0.46388888888888891</v>
      </c>
      <c r="BA343" s="61">
        <f t="shared" si="594"/>
        <v>0.47499999999999998</v>
      </c>
      <c r="BB343" s="61">
        <f t="shared" si="594"/>
        <v>0.4861111111111111</v>
      </c>
      <c r="BC343" s="61">
        <f t="shared" si="594"/>
        <v>0.49444444444444446</v>
      </c>
      <c r="BD343" s="61">
        <f t="shared" si="594"/>
        <v>0.50277777777777777</v>
      </c>
      <c r="BE343" s="61">
        <f t="shared" si="594"/>
        <v>0.51388888888888884</v>
      </c>
      <c r="BF343" s="61">
        <f t="shared" si="594"/>
        <v>0.52500000000000002</v>
      </c>
      <c r="BG343" s="61">
        <f t="shared" si="594"/>
        <v>0.53611111111111109</v>
      </c>
      <c r="BH343" s="61">
        <f t="shared" si="594"/>
        <v>0.5444444444444444</v>
      </c>
      <c r="BI343" s="61">
        <f t="shared" si="594"/>
        <v>0.55555555555555558</v>
      </c>
      <c r="BJ343" s="61">
        <f t="shared" si="594"/>
        <v>0.56666666666666665</v>
      </c>
      <c r="BK343" s="61">
        <f t="shared" si="594"/>
        <v>0.57777777777777772</v>
      </c>
      <c r="BL343" s="61">
        <f t="shared" si="594"/>
        <v>0.58611111111111114</v>
      </c>
      <c r="BM343" s="61">
        <f t="shared" si="594"/>
        <v>0.59444444444444444</v>
      </c>
      <c r="BN343" s="61">
        <f t="shared" si="594"/>
        <v>0.60555555555555551</v>
      </c>
      <c r="BO343" s="61">
        <f t="shared" si="594"/>
        <v>0.6166666666666667</v>
      </c>
      <c r="BP343" s="61">
        <f t="shared" si="594"/>
        <v>0.62777777777777777</v>
      </c>
      <c r="BQ343" s="61">
        <f t="shared" si="594"/>
        <v>0.63611111111111107</v>
      </c>
      <c r="BR343" s="61">
        <f t="shared" si="594"/>
        <v>0.64722222222222225</v>
      </c>
      <c r="BS343" s="61">
        <f t="shared" si="594"/>
        <v>0.65833333333333333</v>
      </c>
      <c r="BT343" s="61">
        <f t="shared" ref="BT343:DC343" si="595">YEARFRAC($G$342,BT342,0)</f>
        <v>0.67500000000000004</v>
      </c>
      <c r="BU343" s="61">
        <f t="shared" si="595"/>
        <v>0.68611111111111112</v>
      </c>
      <c r="BV343" s="61">
        <f t="shared" si="595"/>
        <v>0.69444444444444442</v>
      </c>
      <c r="BW343" s="61">
        <f t="shared" si="595"/>
        <v>0.7055555555555556</v>
      </c>
      <c r="BX343" s="61">
        <f t="shared" si="595"/>
        <v>0.71666666666666667</v>
      </c>
      <c r="BY343" s="61">
        <f t="shared" si="595"/>
        <v>0.72777777777777775</v>
      </c>
      <c r="BZ343" s="61">
        <f t="shared" si="595"/>
        <v>0.73888888888888893</v>
      </c>
      <c r="CA343" s="61">
        <f t="shared" si="595"/>
        <v>0.74722222222222223</v>
      </c>
      <c r="CB343" s="61">
        <f t="shared" si="595"/>
        <v>0.75555555555555554</v>
      </c>
      <c r="CC343" s="61">
        <f t="shared" si="595"/>
        <v>0.76666666666666672</v>
      </c>
      <c r="CD343" s="61">
        <f t="shared" si="595"/>
        <v>0.77777777777777779</v>
      </c>
      <c r="CE343" s="61">
        <f t="shared" si="595"/>
        <v>0.78888888888888886</v>
      </c>
      <c r="CF343" s="61">
        <f t="shared" si="595"/>
        <v>0.79722222222222228</v>
      </c>
      <c r="CG343" s="61">
        <f t="shared" si="595"/>
        <v>0.80833333333333335</v>
      </c>
      <c r="CH343" s="61">
        <f t="shared" si="595"/>
        <v>0.81944444444444442</v>
      </c>
      <c r="CI343" s="61">
        <f t="shared" si="595"/>
        <v>0.8305555555555556</v>
      </c>
      <c r="CJ343" s="61">
        <f t="shared" si="595"/>
        <v>0.83888888888888891</v>
      </c>
      <c r="CK343" s="61">
        <f t="shared" si="595"/>
        <v>0.85</v>
      </c>
      <c r="CL343" s="61">
        <f t="shared" si="595"/>
        <v>0.86111111111111116</v>
      </c>
      <c r="CM343" s="61">
        <f t="shared" si="595"/>
        <v>0.87222222222222223</v>
      </c>
      <c r="CN343" s="61">
        <f t="shared" si="595"/>
        <v>0.8833333333333333</v>
      </c>
      <c r="CO343" s="61">
        <f t="shared" si="595"/>
        <v>0.89166666666666672</v>
      </c>
      <c r="CP343" s="61">
        <f t="shared" si="595"/>
        <v>0.90277777777777779</v>
      </c>
      <c r="CQ343" s="61">
        <f t="shared" si="595"/>
        <v>0.91388888888888886</v>
      </c>
      <c r="CR343" s="61">
        <f t="shared" si="595"/>
        <v>0.92222222222222228</v>
      </c>
      <c r="CS343" s="61">
        <f t="shared" si="595"/>
        <v>0.93333333333333335</v>
      </c>
      <c r="CT343" s="61">
        <f t="shared" si="595"/>
        <v>0.94166666666666665</v>
      </c>
      <c r="CU343" s="61">
        <f t="shared" si="595"/>
        <v>0.95277777777777772</v>
      </c>
      <c r="CV343" s="61">
        <f t="shared" si="595"/>
        <v>0.96388888888888891</v>
      </c>
      <c r="CW343" s="61">
        <f t="shared" si="595"/>
        <v>0.97499999999999998</v>
      </c>
      <c r="CX343" s="61">
        <f t="shared" si="595"/>
        <v>0.98611111111111116</v>
      </c>
      <c r="CY343" s="61">
        <f t="shared" si="595"/>
        <v>0.99444444444444446</v>
      </c>
      <c r="CZ343" s="61">
        <f t="shared" si="595"/>
        <v>1.0055555555555555</v>
      </c>
      <c r="DA343" s="61">
        <f t="shared" si="595"/>
        <v>1.0166666666666666</v>
      </c>
      <c r="DB343" s="61">
        <f t="shared" si="595"/>
        <v>1.0277777777777777</v>
      </c>
      <c r="DC343" s="61">
        <f t="shared" si="595"/>
        <v>1.038888888888889</v>
      </c>
    </row>
    <row r="344" spans="2:109" ht="12" customHeight="1">
      <c r="B344" s="12"/>
      <c r="C344" s="12"/>
      <c r="D344" s="12"/>
      <c r="E344" s="63" t="s">
        <v>52</v>
      </c>
      <c r="G344" s="64" t="s">
        <v>51</v>
      </c>
      <c r="H344" s="64" t="s">
        <v>51</v>
      </c>
      <c r="I344" s="64" t="s">
        <v>51</v>
      </c>
      <c r="J344" s="64" t="s">
        <v>51</v>
      </c>
      <c r="K344" s="64" t="s">
        <v>51</v>
      </c>
      <c r="L344" s="64" t="s">
        <v>51</v>
      </c>
      <c r="M344" s="64" t="s">
        <v>51</v>
      </c>
      <c r="N344" s="64" t="s">
        <v>51</v>
      </c>
      <c r="O344" s="64" t="s">
        <v>51</v>
      </c>
      <c r="P344" s="64" t="s">
        <v>51</v>
      </c>
      <c r="Q344" s="64" t="s">
        <v>51</v>
      </c>
      <c r="R344" s="64" t="s">
        <v>51</v>
      </c>
      <c r="S344" s="64" t="s">
        <v>51</v>
      </c>
      <c r="T344" s="64" t="s">
        <v>51</v>
      </c>
      <c r="U344" s="64" t="s">
        <v>51</v>
      </c>
      <c r="V344" s="64" t="s">
        <v>51</v>
      </c>
      <c r="W344" s="64" t="s">
        <v>51</v>
      </c>
      <c r="X344" s="64" t="s">
        <v>51</v>
      </c>
      <c r="Y344" s="64" t="s">
        <v>51</v>
      </c>
      <c r="Z344" s="64" t="s">
        <v>51</v>
      </c>
      <c r="AA344" s="64" t="s">
        <v>51</v>
      </c>
      <c r="AB344" s="64" t="s">
        <v>51</v>
      </c>
      <c r="AC344" s="64" t="s">
        <v>51</v>
      </c>
      <c r="AD344" s="64" t="s">
        <v>51</v>
      </c>
      <c r="AE344" s="64" t="s">
        <v>51</v>
      </c>
      <c r="AF344" s="64" t="s">
        <v>51</v>
      </c>
      <c r="AG344" s="64" t="s">
        <v>51</v>
      </c>
      <c r="AH344" s="64" t="s">
        <v>51</v>
      </c>
      <c r="AI344" s="64" t="s">
        <v>51</v>
      </c>
      <c r="AJ344" s="64" t="s">
        <v>51</v>
      </c>
      <c r="AK344" s="64" t="s">
        <v>51</v>
      </c>
      <c r="AL344" s="64" t="s">
        <v>51</v>
      </c>
      <c r="AM344" s="64" t="s">
        <v>51</v>
      </c>
      <c r="AN344" s="64" t="s">
        <v>51</v>
      </c>
      <c r="AO344" s="64" t="s">
        <v>51</v>
      </c>
      <c r="AP344" s="64" t="s">
        <v>51</v>
      </c>
      <c r="AQ344" s="64" t="s">
        <v>51</v>
      </c>
      <c r="AR344" s="64" t="s">
        <v>51</v>
      </c>
      <c r="AS344" s="64" t="s">
        <v>51</v>
      </c>
      <c r="AT344" s="64" t="s">
        <v>51</v>
      </c>
      <c r="AU344" s="64" t="s">
        <v>51</v>
      </c>
      <c r="AV344" s="64" t="s">
        <v>51</v>
      </c>
      <c r="AW344" s="64" t="s">
        <v>51</v>
      </c>
      <c r="AX344" s="64" t="s">
        <v>51</v>
      </c>
      <c r="AY344" s="64" t="s">
        <v>51</v>
      </c>
      <c r="AZ344" s="64" t="s">
        <v>51</v>
      </c>
      <c r="BA344" s="64" t="s">
        <v>51</v>
      </c>
      <c r="BB344" s="64" t="s">
        <v>51</v>
      </c>
      <c r="BC344" s="64" t="s">
        <v>51</v>
      </c>
      <c r="BD344" s="64" t="s">
        <v>51</v>
      </c>
      <c r="BE344" s="64" t="s">
        <v>51</v>
      </c>
      <c r="BF344" s="64" t="s">
        <v>51</v>
      </c>
      <c r="BG344" s="64" t="s">
        <v>51</v>
      </c>
      <c r="BH344" s="64" t="s">
        <v>51</v>
      </c>
      <c r="BI344" s="64" t="s">
        <v>51</v>
      </c>
      <c r="BJ344" s="64" t="s">
        <v>51</v>
      </c>
      <c r="BK344" s="64" t="s">
        <v>51</v>
      </c>
      <c r="BL344" s="64" t="s">
        <v>51</v>
      </c>
      <c r="BM344" s="64" t="s">
        <v>51</v>
      </c>
      <c r="BN344" s="64" t="s">
        <v>51</v>
      </c>
      <c r="BO344" s="64" t="s">
        <v>51</v>
      </c>
      <c r="BP344" s="64" t="s">
        <v>51</v>
      </c>
      <c r="BQ344" s="64" t="s">
        <v>51</v>
      </c>
      <c r="BR344" s="64" t="s">
        <v>51</v>
      </c>
      <c r="BS344" s="64" t="s">
        <v>51</v>
      </c>
      <c r="BT344" s="64" t="s">
        <v>51</v>
      </c>
      <c r="BU344" s="64" t="s">
        <v>51</v>
      </c>
      <c r="BV344" s="64" t="s">
        <v>51</v>
      </c>
      <c r="BW344" s="64" t="s">
        <v>51</v>
      </c>
      <c r="BX344" s="64" t="s">
        <v>51</v>
      </c>
      <c r="BY344" s="64" t="s">
        <v>51</v>
      </c>
      <c r="BZ344" s="64" t="s">
        <v>51</v>
      </c>
      <c r="CA344" s="64" t="s">
        <v>51</v>
      </c>
      <c r="CB344" s="64" t="s">
        <v>51</v>
      </c>
      <c r="CC344" s="64" t="s">
        <v>51</v>
      </c>
      <c r="CD344" s="64" t="s">
        <v>51</v>
      </c>
      <c r="CE344" s="64" t="s">
        <v>51</v>
      </c>
      <c r="CF344" s="64" t="s">
        <v>51</v>
      </c>
      <c r="CG344" s="64" t="s">
        <v>51</v>
      </c>
      <c r="CH344" s="64" t="s">
        <v>51</v>
      </c>
      <c r="CI344" s="64" t="s">
        <v>51</v>
      </c>
      <c r="CJ344" s="64" t="s">
        <v>51</v>
      </c>
      <c r="CK344" s="64" t="s">
        <v>51</v>
      </c>
      <c r="CL344" s="64" t="s">
        <v>51</v>
      </c>
      <c r="CM344" s="64" t="s">
        <v>51</v>
      </c>
      <c r="CN344" s="64" t="s">
        <v>51</v>
      </c>
      <c r="CO344" s="64" t="s">
        <v>51</v>
      </c>
      <c r="CP344" s="64" t="s">
        <v>51</v>
      </c>
      <c r="CQ344" s="64" t="s">
        <v>51</v>
      </c>
      <c r="CR344" s="64" t="s">
        <v>51</v>
      </c>
      <c r="CS344" s="64" t="s">
        <v>51</v>
      </c>
      <c r="CT344" s="64" t="s">
        <v>51</v>
      </c>
      <c r="CU344" s="64" t="s">
        <v>51</v>
      </c>
      <c r="CV344" s="64" t="s">
        <v>51</v>
      </c>
      <c r="CW344" s="64" t="s">
        <v>51</v>
      </c>
      <c r="CX344" s="64" t="s">
        <v>51</v>
      </c>
      <c r="CY344" s="64" t="s">
        <v>51</v>
      </c>
      <c r="CZ344" s="64" t="s">
        <v>51</v>
      </c>
      <c r="DA344" s="64" t="s">
        <v>51</v>
      </c>
      <c r="DB344" s="64" t="s">
        <v>51</v>
      </c>
      <c r="DC344" s="64" t="s">
        <v>75</v>
      </c>
    </row>
    <row r="345" spans="2:109" ht="12" customHeight="1">
      <c r="B345" s="12"/>
      <c r="C345" s="12"/>
      <c r="D345" s="12"/>
      <c r="E345" s="65">
        <v>0</v>
      </c>
      <c r="F345" s="63"/>
      <c r="G345" s="66">
        <f t="shared" ref="G345:BR345" si="596">IF(G$341&gt;=$E345,IF(G129*$C$23&gt;MAX($C$22,(H238*$C$34+H239*$C$35)*EXP(-$C$12*$C$30)+(H345*$C$34+H346*$C$35)*EXP(-$C$14*$C$30)),G129*$C$23,(H345*$C$34+H346*$C$35)*EXP(-$C$14*$C$30)),"")</f>
        <v>286.91170423613153</v>
      </c>
      <c r="H345" s="66">
        <f t="shared" si="596"/>
        <v>409.59589555697733</v>
      </c>
      <c r="I345" s="66">
        <f t="shared" si="596"/>
        <v>582.42805862374212</v>
      </c>
      <c r="J345" s="66">
        <f t="shared" si="596"/>
        <v>824.84145357297791</v>
      </c>
      <c r="K345" s="66">
        <f t="shared" si="596"/>
        <v>1163.3253068858683</v>
      </c>
      <c r="L345" s="66">
        <f t="shared" si="596"/>
        <v>1633.7824763939259</v>
      </c>
      <c r="M345" s="66">
        <f t="shared" si="596"/>
        <v>2284.5902471442605</v>
      </c>
      <c r="N345" s="66">
        <f t="shared" si="596"/>
        <v>3180.540122195358</v>
      </c>
      <c r="O345" s="66">
        <f t="shared" si="596"/>
        <v>4407.8632728755547</v>
      </c>
      <c r="P345" s="66">
        <f t="shared" si="596"/>
        <v>6080.5792554474774</v>
      </c>
      <c r="Q345" s="66">
        <f t="shared" si="596"/>
        <v>8348.4340789738126</v>
      </c>
      <c r="R345" s="66">
        <f t="shared" si="596"/>
        <v>11406.715957793422</v>
      </c>
      <c r="S345" s="66">
        <f t="shared" si="596"/>
        <v>15508.247956341411</v>
      </c>
      <c r="T345" s="66">
        <f t="shared" si="596"/>
        <v>20977.849531705899</v>
      </c>
      <c r="U345" s="66">
        <f t="shared" si="596"/>
        <v>28229.525360370073</v>
      </c>
      <c r="V345" s="66">
        <f t="shared" si="596"/>
        <v>37786.569907340927</v>
      </c>
      <c r="W345" s="66">
        <f t="shared" si="596"/>
        <v>50304.658847168335</v>
      </c>
      <c r="X345" s="66">
        <f t="shared" si="596"/>
        <v>66597.822028009163</v>
      </c>
      <c r="Y345" s="66">
        <f t="shared" si="596"/>
        <v>87666.946120864668</v>
      </c>
      <c r="Z345" s="66">
        <f t="shared" si="596"/>
        <v>114730.12960331095</v>
      </c>
      <c r="AA345" s="66">
        <f t="shared" si="596"/>
        <v>149253.80397141914</v>
      </c>
      <c r="AB345" s="66">
        <f t="shared" si="596"/>
        <v>192983.04605023711</v>
      </c>
      <c r="AC345" s="66">
        <f t="shared" si="596"/>
        <v>247968.95057023957</v>
      </c>
      <c r="AD345" s="66">
        <f t="shared" si="596"/>
        <v>316590.33745465038</v>
      </c>
      <c r="AE345" s="66">
        <f t="shared" si="596"/>
        <v>401566.47949259338</v>
      </c>
      <c r="AF345" s="66">
        <f t="shared" si="596"/>
        <v>505957.01789577882</v>
      </c>
      <c r="AG345" s="66">
        <f t="shared" si="596"/>
        <v>633144.87058398314</v>
      </c>
      <c r="AH345" s="66">
        <f t="shared" si="596"/>
        <v>786797.83402647788</v>
      </c>
      <c r="AI345" s="66">
        <f t="shared" si="596"/>
        <v>970804.84945732239</v>
      </c>
      <c r="AJ345" s="66">
        <f t="shared" si="596"/>
        <v>1189183.6652774215</v>
      </c>
      <c r="AK345" s="66">
        <f t="shared" si="596"/>
        <v>1445957.9821447022</v>
      </c>
      <c r="AL345" s="66">
        <f t="shared" si="596"/>
        <v>1745004.1829633552</v>
      </c>
      <c r="AM345" s="66">
        <f t="shared" si="596"/>
        <v>2089870.4337096943</v>
      </c>
      <c r="AN345" s="66">
        <f t="shared" si="596"/>
        <v>2483574.2131444491</v>
      </c>
      <c r="AO345" s="66">
        <f t="shared" si="596"/>
        <v>2928388.0002298439</v>
      </c>
      <c r="AP345" s="66">
        <f t="shared" si="596"/>
        <v>3425626.6026546662</v>
      </c>
      <c r="AQ345" s="66">
        <f t="shared" si="596"/>
        <v>3975453.0084216874</v>
      </c>
      <c r="AR345" s="66">
        <f t="shared" si="596"/>
        <v>4576722.1420406364</v>
      </c>
      <c r="AS345" s="66">
        <f t="shared" si="596"/>
        <v>5226882.9105467256</v>
      </c>
      <c r="AT345" s="66">
        <f t="shared" si="596"/>
        <v>5921957.8595023714</v>
      </c>
      <c r="AU345" s="66">
        <f t="shared" si="596"/>
        <v>6656616.1804095609</v>
      </c>
      <c r="AV345" s="66">
        <f t="shared" si="596"/>
        <v>7424349.520319947</v>
      </c>
      <c r="AW345" s="66">
        <f t="shared" si="596"/>
        <v>8217751.2055465635</v>
      </c>
      <c r="AX345" s="66">
        <f t="shared" si="596"/>
        <v>9028888.7158815246</v>
      </c>
      <c r="AY345" s="66">
        <f t="shared" si="596"/>
        <v>9849747.6206697226</v>
      </c>
      <c r="AZ345" s="66">
        <f t="shared" si="596"/>
        <v>10672714.217503889</v>
      </c>
      <c r="BA345" s="66">
        <f t="shared" si="596"/>
        <v>11491055.55737032</v>
      </c>
      <c r="BB345" s="66">
        <f t="shared" si="596"/>
        <v>12299351.147301672</v>
      </c>
      <c r="BC345" s="66">
        <f t="shared" si="596"/>
        <v>13093831.796293126</v>
      </c>
      <c r="BD345" s="66">
        <f t="shared" si="596"/>
        <v>13872588.511221407</v>
      </c>
      <c r="BE345" s="66">
        <f t="shared" si="596"/>
        <v>14635627.754995087</v>
      </c>
      <c r="BF345" s="66">
        <f t="shared" si="596"/>
        <v>15384767.301905762</v>
      </c>
      <c r="BG345" s="66">
        <f t="shared" si="596"/>
        <v>16123386.856131664</v>
      </c>
      <c r="BH345" s="66">
        <f t="shared" si="596"/>
        <v>16856066.317657374</v>
      </c>
      <c r="BI345" s="66">
        <f t="shared" si="596"/>
        <v>17588158.741879113</v>
      </c>
      <c r="BJ345" s="66">
        <f t="shared" si="596"/>
        <v>18325351.904030871</v>
      </c>
      <c r="BK345" s="66">
        <f t="shared" si="596"/>
        <v>19073270.502037261</v>
      </c>
      <c r="BL345" s="66">
        <f t="shared" si="596"/>
        <v>19837160.722849716</v>
      </c>
      <c r="BM345" s="66">
        <f t="shared" si="596"/>
        <v>20621682.284425791</v>
      </c>
      <c r="BN345" s="66">
        <f t="shared" si="596"/>
        <v>21430813.669131327</v>
      </c>
      <c r="BO345" s="66">
        <f t="shared" si="596"/>
        <v>22267858.162750248</v>
      </c>
      <c r="BP345" s="66">
        <f t="shared" si="596"/>
        <v>23135525.101733629</v>
      </c>
      <c r="BQ345" s="66">
        <f t="shared" si="596"/>
        <v>24036054.58807461</v>
      </c>
      <c r="BR345" s="66">
        <f t="shared" si="596"/>
        <v>24971355.097674098</v>
      </c>
      <c r="BS345" s="66">
        <f t="shared" ref="BS345:DA345" si="597">IF(BS$341&gt;=$E345,IF(BS129*$C$23&gt;MAX($C$22,(BT238*$C$34+BT239*$C$35)*EXP(-$C$12*$C$30)+(BT345*$C$34+BT346*$C$35)*EXP(-$C$14*$C$30)),BS129*$C$23,(BT345*$C$34+BT346*$C$35)*EXP(-$C$14*$C$30)),"")</f>
        <v>25943130.269228648</v>
      </c>
      <c r="BT345" s="66">
        <f t="shared" si="597"/>
        <v>26952980.901967175</v>
      </c>
      <c r="BU345" s="66">
        <f t="shared" si="597"/>
        <v>28002477.787997745</v>
      </c>
      <c r="BV345" s="66">
        <f t="shared" si="597"/>
        <v>29093208.173309337</v>
      </c>
      <c r="BW345" s="66">
        <f t="shared" si="597"/>
        <v>30226802.391009085</v>
      </c>
      <c r="BX345" s="66">
        <f t="shared" si="597"/>
        <v>31404947.846130598</v>
      </c>
      <c r="BY345" s="66">
        <f t="shared" si="597"/>
        <v>32629396.181176629</v>
      </c>
      <c r="BZ345" s="66">
        <f t="shared" si="597"/>
        <v>33901967.40892639</v>
      </c>
      <c r="CA345" s="66">
        <f t="shared" si="597"/>
        <v>35224553.002616398</v>
      </c>
      <c r="CB345" s="66">
        <f t="shared" si="597"/>
        <v>36599118.773702495</v>
      </c>
      <c r="CC345" s="66">
        <f t="shared" si="597"/>
        <v>38027707.799796984</v>
      </c>
      <c r="CD345" s="66">
        <f t="shared" si="597"/>
        <v>39512443.4616125</v>
      </c>
      <c r="CE345" s="66">
        <f t="shared" si="597"/>
        <v>41055532.599272855</v>
      </c>
      <c r="CF345" s="66">
        <f t="shared" si="597"/>
        <v>42659268.792682469</v>
      </c>
      <c r="CG345" s="66">
        <f t="shared" si="597"/>
        <v>44326035.770830818</v>
      </c>
      <c r="CH345" s="66">
        <f t="shared" si="597"/>
        <v>46058310.955099277</v>
      </c>
      <c r="CI345" s="66">
        <f t="shared" si="597"/>
        <v>47858669.141837679</v>
      </c>
      <c r="CJ345" s="66">
        <f t="shared" si="597"/>
        <v>49729786.329684332</v>
      </c>
      <c r="CK345" s="66">
        <f t="shared" si="597"/>
        <v>51674443.69731883</v>
      </c>
      <c r="CL345" s="66">
        <f t="shared" si="597"/>
        <v>53695531.73756016</v>
      </c>
      <c r="CM345" s="66">
        <f t="shared" si="597"/>
        <v>55796054.553955592</v>
      </c>
      <c r="CN345" s="66">
        <f t="shared" si="597"/>
        <v>57979134.326246694</v>
      </c>
      <c r="CO345" s="66">
        <f t="shared" si="597"/>
        <v>60248015.951350451</v>
      </c>
      <c r="CP345" s="66">
        <f t="shared" si="597"/>
        <v>62606071.866753951</v>
      </c>
      <c r="CQ345" s="66">
        <f t="shared" si="597"/>
        <v>65056807.063492462</v>
      </c>
      <c r="CR345" s="66">
        <f t="shared" si="597"/>
        <v>67603864.296162471</v>
      </c>
      <c r="CS345" s="66">
        <f t="shared" si="597"/>
        <v>70251029.497714087</v>
      </c>
      <c r="CT345" s="66">
        <f t="shared" si="597"/>
        <v>73002237.407071739</v>
      </c>
      <c r="CU345" s="66">
        <f t="shared" si="597"/>
        <v>75861577.417948142</v>
      </c>
      <c r="CV345" s="66">
        <f t="shared" si="597"/>
        <v>78833299.657546133</v>
      </c>
      <c r="CW345" s="66">
        <f t="shared" si="597"/>
        <v>81921821.3041832</v>
      </c>
      <c r="CX345" s="66">
        <f t="shared" si="597"/>
        <v>85131733.153230309</v>
      </c>
      <c r="CY345" s="66">
        <f t="shared" si="597"/>
        <v>88467806.441124782</v>
      </c>
      <c r="CZ345" s="66">
        <f t="shared" si="597"/>
        <v>91934999.937600583</v>
      </c>
      <c r="DA345" s="66">
        <f t="shared" si="597"/>
        <v>95538467.316678748</v>
      </c>
      <c r="DB345" s="66">
        <f>IF(DB$341&gt;=$E345,IF(DB129*$C$23&gt;MAX($C$22,(DC238*$C$34+DC239*$C$35)*EXP(-$C$12*$C$30)+(DC345*$C$34+DC346*$C$35)*EXP(-$C$14*$C$30)),DB129*$C$23,(DC345*$C$34+DC346*$C$35)*EXP(-$C$14*$C$30)),"")</f>
        <v>99283564.81737417</v>
      </c>
      <c r="DC345" s="66">
        <f t="shared" ref="DC345:DC376" si="598">IF(DC$341&gt;=$E345,IF(DC129*$C$23&gt;$C$22,DC129*$C$23,0),"")</f>
        <v>103175859.20550619</v>
      </c>
      <c r="DE345" s="15">
        <f>DB129*$C$23</f>
        <v>99283669.00633119</v>
      </c>
    </row>
    <row r="346" spans="2:109" ht="12" customHeight="1">
      <c r="B346" s="12"/>
      <c r="C346" s="12"/>
      <c r="D346" s="12"/>
      <c r="E346" s="65">
        <f>E345+1</f>
        <v>1</v>
      </c>
      <c r="G346" s="66" t="str">
        <f t="shared" ref="G346:BR346" si="599">IF(G$341&gt;=$E346,IF(G130*$C$23&gt;MAX($C$22,(H239*$C$34+H240*$C$35)*EXP(-$C$12*$C$30)+(H346*$C$34+H347*$C$35)*EXP(-$C$14*$C$30)),G130*$C$23,(H346*$C$34+H347*$C$35)*EXP(-$C$14*$C$30)),"")</f>
        <v/>
      </c>
      <c r="H346" s="66">
        <f t="shared" si="599"/>
        <v>166.59941456516532</v>
      </c>
      <c r="I346" s="66">
        <f t="shared" si="599"/>
        <v>240.10949083567417</v>
      </c>
      <c r="J346" s="66">
        <f t="shared" si="599"/>
        <v>344.71375081325829</v>
      </c>
      <c r="K346" s="66">
        <f t="shared" si="599"/>
        <v>492.92824998588645</v>
      </c>
      <c r="L346" s="66">
        <f t="shared" si="599"/>
        <v>702.01416082815729</v>
      </c>
      <c r="M346" s="66">
        <f t="shared" si="599"/>
        <v>995.64647157246372</v>
      </c>
      <c r="N346" s="66">
        <f t="shared" si="599"/>
        <v>1406.1135853289913</v>
      </c>
      <c r="O346" s="66">
        <f t="shared" si="599"/>
        <v>1977.1935617190402</v>
      </c>
      <c r="P346" s="66">
        <f t="shared" si="599"/>
        <v>2767.8834288198209</v>
      </c>
      <c r="Q346" s="66">
        <f t="shared" si="599"/>
        <v>3857.1913819093352</v>
      </c>
      <c r="R346" s="66">
        <f t="shared" si="599"/>
        <v>5350.2363065989703</v>
      </c>
      <c r="S346" s="66">
        <f t="shared" si="599"/>
        <v>7385.9325060247156</v>
      </c>
      <c r="T346" s="66">
        <f t="shared" si="599"/>
        <v>10146.56615579895</v>
      </c>
      <c r="U346" s="66">
        <f t="shared" si="599"/>
        <v>13869.588757631152</v>
      </c>
      <c r="V346" s="66">
        <f t="shared" si="599"/>
        <v>18861.95489194362</v>
      </c>
      <c r="W346" s="66">
        <f t="shared" si="599"/>
        <v>25517.308177993971</v>
      </c>
      <c r="X346" s="66">
        <f t="shared" si="599"/>
        <v>34336.259945589023</v>
      </c>
      <c r="Y346" s="66">
        <f t="shared" si="599"/>
        <v>45949.897469010451</v>
      </c>
      <c r="Z346" s="66">
        <f t="shared" si="599"/>
        <v>61146.489432727816</v>
      </c>
      <c r="AA346" s="66">
        <f t="shared" si="599"/>
        <v>80901.112354095094</v>
      </c>
      <c r="AB346" s="66">
        <f t="shared" si="599"/>
        <v>106407.59147160607</v>
      </c>
      <c r="AC346" s="66">
        <f t="shared" si="599"/>
        <v>139111.72570795083</v>
      </c>
      <c r="AD346" s="66">
        <f t="shared" si="599"/>
        <v>180744.24850770383</v>
      </c>
      <c r="AE346" s="66">
        <f t="shared" si="599"/>
        <v>233351.37530251773</v>
      </c>
      <c r="AF346" s="66">
        <f t="shared" si="599"/>
        <v>299320.12975568848</v>
      </c>
      <c r="AG346" s="66">
        <f t="shared" si="599"/>
        <v>381394.96953712206</v>
      </c>
      <c r="AH346" s="66">
        <f t="shared" si="599"/>
        <v>482681.61531912204</v>
      </c>
      <c r="AI346" s="66">
        <f t="shared" si="599"/>
        <v>606633.51510426553</v>
      </c>
      <c r="AJ346" s="66">
        <f t="shared" si="599"/>
        <v>757016.16377323039</v>
      </c>
      <c r="AK346" s="66">
        <f t="shared" si="599"/>
        <v>937844.67601806193</v>
      </c>
      <c r="AL346" s="66">
        <f t="shared" si="599"/>
        <v>1153290.7171204805</v>
      </c>
      <c r="AM346" s="66">
        <f t="shared" si="599"/>
        <v>1407556.2570052869</v>
      </c>
      <c r="AN346" s="66">
        <f t="shared" si="599"/>
        <v>1704713.7207616505</v>
      </c>
      <c r="AO346" s="66">
        <f t="shared" si="599"/>
        <v>2048514.991860521</v>
      </c>
      <c r="AP346" s="66">
        <f t="shared" si="599"/>
        <v>2442175.3156492668</v>
      </c>
      <c r="AQ346" s="66">
        <f t="shared" si="599"/>
        <v>2888142.258110018</v>
      </c>
      <c r="AR346" s="66">
        <f t="shared" si="599"/>
        <v>3387864.1594030294</v>
      </c>
      <c r="AS346" s="66">
        <f t="shared" si="599"/>
        <v>3941576.4930951139</v>
      </c>
      <c r="AT346" s="66">
        <f t="shared" si="599"/>
        <v>4548127.5790673839</v>
      </c>
      <c r="AU346" s="66">
        <f t="shared" si="599"/>
        <v>5204866.5019554887</v>
      </c>
      <c r="AV346" s="66">
        <f t="shared" si="599"/>
        <v>5907615.1699361512</v>
      </c>
      <c r="AW346" s="66">
        <f t="shared" si="599"/>
        <v>6650742.6567450324</v>
      </c>
      <c r="AX346" s="66">
        <f t="shared" si="599"/>
        <v>7427353.0266542789</v>
      </c>
      <c r="AY346" s="66">
        <f t="shared" si="599"/>
        <v>8229587.8927369928</v>
      </c>
      <c r="AZ346" s="66">
        <f t="shared" si="599"/>
        <v>9049032.681348836</v>
      </c>
      <c r="BA346" s="66">
        <f t="shared" si="599"/>
        <v>9877202.2248941176</v>
      </c>
      <c r="BB346" s="66">
        <f t="shared" si="599"/>
        <v>10706068.64971365</v>
      </c>
      <c r="BC346" s="66">
        <f t="shared" si="599"/>
        <v>11528584.659391971</v>
      </c>
      <c r="BD346" s="66">
        <f t="shared" si="599"/>
        <v>12339150.33256156</v>
      </c>
      <c r="BE346" s="66">
        <f t="shared" si="599"/>
        <v>13133973.140866142</v>
      </c>
      <c r="BF346" s="66">
        <f t="shared" si="599"/>
        <v>13911279.870589472</v>
      </c>
      <c r="BG346" s="66">
        <f t="shared" si="599"/>
        <v>14671355.095364377</v>
      </c>
      <c r="BH346" s="66">
        <f t="shared" si="599"/>
        <v>15416401.985799786</v>
      </c>
      <c r="BI346" s="66">
        <f t="shared" si="599"/>
        <v>16150244.451895047</v>
      </c>
      <c r="BJ346" s="66">
        <f t="shared" si="599"/>
        <v>16877910.957162891</v>
      </c>
      <c r="BK346" s="66">
        <f t="shared" si="599"/>
        <v>17605155.803474441</v>
      </c>
      <c r="BL346" s="66">
        <f t="shared" si="599"/>
        <v>18337980.09040289</v>
      </c>
      <c r="BM346" s="66">
        <f t="shared" si="599"/>
        <v>19082210.430304877</v>
      </c>
      <c r="BN346" s="66">
        <f t="shared" si="599"/>
        <v>19843179.60906719</v>
      </c>
      <c r="BO346" s="66">
        <f t="shared" si="599"/>
        <v>20625532.698371984</v>
      </c>
      <c r="BP346" s="66">
        <f t="shared" si="599"/>
        <v>21433159.204604737</v>
      </c>
      <c r="BQ346" s="66">
        <f t="shared" si="599"/>
        <v>22269231.672526535</v>
      </c>
      <c r="BR346" s="66">
        <f t="shared" si="599"/>
        <v>23136317.831592217</v>
      </c>
      <c r="BS346" s="66">
        <f t="shared" ref="BS346:DB346" si="600">IF(BS$341&gt;=$E346,IF(BS130*$C$23&gt;MAX($C$22,(BT239*$C$34+BT240*$C$35)*EXP(-$C$12*$C$30)+(BT346*$C$34+BT347*$C$35)*EXP(-$C$14*$C$30)),BS130*$C$23,(BT346*$C$34+BT347*$C$35)*EXP(-$C$14*$C$30)),"")</f>
        <v>24036528.944962163</v>
      </c>
      <c r="BT346" s="66">
        <f t="shared" si="600"/>
        <v>24971671.05807586</v>
      </c>
      <c r="BU346" s="66">
        <f t="shared" si="600"/>
        <v>25943375.734093547</v>
      </c>
      <c r="BV346" s="66">
        <f t="shared" si="600"/>
        <v>26953198.855358124</v>
      </c>
      <c r="BW346" s="66">
        <f t="shared" si="600"/>
        <v>28002686.60309739</v>
      </c>
      <c r="BX346" s="66">
        <f t="shared" si="600"/>
        <v>29093414.539529439</v>
      </c>
      <c r="BY346" s="66">
        <f t="shared" si="600"/>
        <v>30227008.30404605</v>
      </c>
      <c r="BZ346" s="66">
        <f t="shared" si="600"/>
        <v>31405153.764265534</v>
      </c>
      <c r="CA346" s="66">
        <f t="shared" si="600"/>
        <v>32629602.176566496</v>
      </c>
      <c r="CB346" s="66">
        <f t="shared" si="600"/>
        <v>33902173.487450764</v>
      </c>
      <c r="CC346" s="66">
        <f t="shared" si="600"/>
        <v>35224759.164308839</v>
      </c>
      <c r="CD346" s="66">
        <f t="shared" si="600"/>
        <v>36599325.018596567</v>
      </c>
      <c r="CE346" s="66">
        <f t="shared" si="600"/>
        <v>38027914.127926253</v>
      </c>
      <c r="CF346" s="66">
        <f t="shared" si="600"/>
        <v>39512649.873010583</v>
      </c>
      <c r="CG346" s="66">
        <f t="shared" si="600"/>
        <v>41055739.093973331</v>
      </c>
      <c r="CH346" s="66">
        <f t="shared" si="600"/>
        <v>42659475.370718978</v>
      </c>
      <c r="CI346" s="66">
        <f t="shared" si="600"/>
        <v>44326242.432236992</v>
      </c>
      <c r="CJ346" s="66">
        <f t="shared" si="600"/>
        <v>46058517.699908756</v>
      </c>
      <c r="CK346" s="66">
        <f t="shared" si="600"/>
        <v>47858875.970084108</v>
      </c>
      <c r="CL346" s="66">
        <f t="shared" si="600"/>
        <v>49729993.241401404</v>
      </c>
      <c r="CM346" s="66">
        <f t="shared" si="600"/>
        <v>51674650.692540213</v>
      </c>
      <c r="CN346" s="66">
        <f t="shared" si="600"/>
        <v>53695738.81631957</v>
      </c>
      <c r="CO346" s="66">
        <f t="shared" si="600"/>
        <v>55796261.716286741</v>
      </c>
      <c r="CP346" s="66">
        <f t="shared" si="600"/>
        <v>57979341.572183304</v>
      </c>
      <c r="CQ346" s="66">
        <f t="shared" si="600"/>
        <v>60248223.280926257</v>
      </c>
      <c r="CR346" s="66">
        <f t="shared" si="600"/>
        <v>62606279.280002713</v>
      </c>
      <c r="CS346" s="66">
        <f t="shared" si="600"/>
        <v>65057014.560447954</v>
      </c>
      <c r="CT346" s="66">
        <f t="shared" si="600"/>
        <v>67604071.876858473</v>
      </c>
      <c r="CU346" s="66">
        <f t="shared" si="600"/>
        <v>70251237.162184402</v>
      </c>
      <c r="CV346" s="66">
        <f t="shared" si="600"/>
        <v>73002445.155350134</v>
      </c>
      <c r="CW346" s="66">
        <f t="shared" si="600"/>
        <v>75861785.250068501</v>
      </c>
      <c r="CX346" s="66">
        <f t="shared" si="600"/>
        <v>78833507.573542267</v>
      </c>
      <c r="CY346" s="66">
        <f t="shared" si="600"/>
        <v>81922029.30408895</v>
      </c>
      <c r="CZ346" s="66">
        <f t="shared" si="600"/>
        <v>85131941.237079546</v>
      </c>
      <c r="DA346" s="66">
        <f t="shared" si="600"/>
        <v>88468014.608951375</v>
      </c>
      <c r="DB346" s="66">
        <f t="shared" si="600"/>
        <v>91935208.189438432</v>
      </c>
      <c r="DC346" s="66">
        <f t="shared" si="598"/>
        <v>95538675.652561769</v>
      </c>
    </row>
    <row r="347" spans="2:109" ht="12" customHeight="1">
      <c r="B347" s="12"/>
      <c r="C347" s="12"/>
      <c r="E347" s="65">
        <f t="shared" ref="E347:E410" si="601">E346+1</f>
        <v>2</v>
      </c>
      <c r="G347" s="66" t="str">
        <f t="shared" ref="G347:BR347" si="602">IF(G$341&gt;=$E347,IF(G131*$C$23&gt;MAX($C$22,(H240*$C$34+H241*$C$35)*EXP(-$C$12*$C$30)+(H347*$C$34+H348*$C$35)*EXP(-$C$14*$C$30)),G131*$C$23,(H347*$C$34+H348*$C$35)*EXP(-$C$14*$C$30)),"")</f>
        <v/>
      </c>
      <c r="H347" s="66" t="str">
        <f t="shared" si="602"/>
        <v/>
      </c>
      <c r="I347" s="66">
        <f t="shared" si="602"/>
        <v>94.506286749235699</v>
      </c>
      <c r="J347" s="66">
        <f t="shared" si="602"/>
        <v>137.52396953496481</v>
      </c>
      <c r="K347" s="66">
        <f t="shared" si="602"/>
        <v>199.36321765040032</v>
      </c>
      <c r="L347" s="66">
        <f t="shared" si="602"/>
        <v>287.88784417567115</v>
      </c>
      <c r="M347" s="66">
        <f t="shared" si="602"/>
        <v>414.07101623265754</v>
      </c>
      <c r="N347" s="66">
        <f t="shared" si="602"/>
        <v>593.14365925547179</v>
      </c>
      <c r="O347" s="66">
        <f t="shared" si="602"/>
        <v>846.13098920700929</v>
      </c>
      <c r="P347" s="66">
        <f t="shared" si="602"/>
        <v>1201.8928817214412</v>
      </c>
      <c r="Q347" s="66">
        <f t="shared" si="602"/>
        <v>1699.8118414825042</v>
      </c>
      <c r="R347" s="66">
        <f t="shared" si="602"/>
        <v>2393.3045396643402</v>
      </c>
      <c r="S347" s="66">
        <f t="shared" si="602"/>
        <v>3354.3686944885062</v>
      </c>
      <c r="T347" s="66">
        <f t="shared" si="602"/>
        <v>4679.4152530585689</v>
      </c>
      <c r="U347" s="66">
        <f t="shared" si="602"/>
        <v>6496.6742235866022</v>
      </c>
      <c r="V347" s="66">
        <f t="shared" si="602"/>
        <v>8975.497695190279</v>
      </c>
      <c r="W347" s="66">
        <f t="shared" si="602"/>
        <v>12337.910590800751</v>
      </c>
      <c r="X347" s="66">
        <f t="shared" si="602"/>
        <v>16872.77167194249</v>
      </c>
      <c r="Y347" s="66">
        <f t="shared" si="602"/>
        <v>22952.895268689637</v>
      </c>
      <c r="Z347" s="66">
        <f t="shared" si="602"/>
        <v>31055.436921675264</v>
      </c>
      <c r="AA347" s="66">
        <f t="shared" si="602"/>
        <v>41785.750264421222</v>
      </c>
      <c r="AB347" s="66">
        <f t="shared" si="602"/>
        <v>55904.763100429722</v>
      </c>
      <c r="AC347" s="66">
        <f t="shared" si="602"/>
        <v>74359.682195450267</v>
      </c>
      <c r="AD347" s="66">
        <f t="shared" si="602"/>
        <v>98317.504337036764</v>
      </c>
      <c r="AE347" s="66">
        <f t="shared" si="602"/>
        <v>129200.37477382633</v>
      </c>
      <c r="AF347" s="66">
        <f t="shared" si="602"/>
        <v>168721.2891681449</v>
      </c>
      <c r="AG347" s="66">
        <f t="shared" si="602"/>
        <v>218917.98864390093</v>
      </c>
      <c r="AH347" s="66">
        <f t="shared" si="602"/>
        <v>282182.17218238319</v>
      </c>
      <c r="AI347" s="66">
        <f t="shared" si="602"/>
        <v>361280.39012322953</v>
      </c>
      <c r="AJ347" s="66">
        <f t="shared" si="602"/>
        <v>459362.25574456702</v>
      </c>
      <c r="AK347" s="66">
        <f t="shared" si="602"/>
        <v>579951.01582110603</v>
      </c>
      <c r="AL347" s="66">
        <f t="shared" si="602"/>
        <v>726911.18068312656</v>
      </c>
      <c r="AM347" s="66">
        <f t="shared" si="602"/>
        <v>904387.97791428096</v>
      </c>
      <c r="AN347" s="66">
        <f t="shared" si="602"/>
        <v>1116714.0221339336</v>
      </c>
      <c r="AO347" s="66">
        <f t="shared" si="602"/>
        <v>1368279.9410241786</v>
      </c>
      <c r="AP347" s="66">
        <f t="shared" si="602"/>
        <v>1663367.8871552898</v>
      </c>
      <c r="AQ347" s="66">
        <f t="shared" si="602"/>
        <v>2005949.9523485701</v>
      </c>
      <c r="AR347" s="66">
        <f t="shared" si="602"/>
        <v>2399457.4379709354</v>
      </c>
      <c r="AS347" s="66">
        <f t="shared" si="602"/>
        <v>2846531.530206135</v>
      </c>
      <c r="AT347" s="66">
        <f t="shared" si="602"/>
        <v>3348770.8218735908</v>
      </c>
      <c r="AU347" s="66">
        <f t="shared" si="602"/>
        <v>3906495.7666052808</v>
      </c>
      <c r="AV347" s="66">
        <f t="shared" si="602"/>
        <v>4518553.8365434557</v>
      </c>
      <c r="AW347" s="66">
        <f t="shared" si="602"/>
        <v>5182191.0616362393</v>
      </c>
      <c r="AX347" s="66">
        <f t="shared" si="602"/>
        <v>5893014.929845755</v>
      </c>
      <c r="AY347" s="66">
        <f t="shared" si="602"/>
        <v>6645069.6326201707</v>
      </c>
      <c r="AZ347" s="66">
        <f t="shared" si="602"/>
        <v>7431036.9699632451</v>
      </c>
      <c r="BA347" s="66">
        <f t="shared" si="602"/>
        <v>8242564.9969354346</v>
      </c>
      <c r="BB347" s="66">
        <f t="shared" si="602"/>
        <v>9070712.4483902771</v>
      </c>
      <c r="BC347" s="66">
        <f t="shared" si="602"/>
        <v>9906481.5734006334</v>
      </c>
      <c r="BD347" s="66">
        <f t="shared" si="602"/>
        <v>10741397.336384453</v>
      </c>
      <c r="BE347" s="66">
        <f t="shared" si="602"/>
        <v>11568079.503618592</v>
      </c>
      <c r="BF347" s="66">
        <f t="shared" si="602"/>
        <v>12380748.459491242</v>
      </c>
      <c r="BG347" s="66">
        <f t="shared" si="602"/>
        <v>13175607.717799552</v>
      </c>
      <c r="BH347" s="66">
        <f t="shared" si="602"/>
        <v>13951056.985924099</v>
      </c>
      <c r="BI347" s="66">
        <f t="shared" si="602"/>
        <v>14707708.759614348</v>
      </c>
      <c r="BJ347" s="66">
        <f t="shared" si="602"/>
        <v>15448206.489098685</v>
      </c>
      <c r="BK347" s="66">
        <f t="shared" si="602"/>
        <v>16176869.497591762</v>
      </c>
      <c r="BL347" s="66">
        <f t="shared" si="602"/>
        <v>16899214.202935982</v>
      </c>
      <c r="BM347" s="66">
        <f t="shared" si="602"/>
        <v>17621417.946471684</v>
      </c>
      <c r="BN347" s="66">
        <f t="shared" si="602"/>
        <v>18349797.205583889</v>
      </c>
      <c r="BO347" s="66">
        <f t="shared" si="602"/>
        <v>19090364.738093302</v>
      </c>
      <c r="BP347" s="66">
        <f t="shared" si="602"/>
        <v>19848511.703633271</v>
      </c>
      <c r="BQ347" s="66">
        <f t="shared" si="602"/>
        <v>20628835.162446219</v>
      </c>
      <c r="BR347" s="66">
        <f t="shared" si="602"/>
        <v>21435104.451517634</v>
      </c>
      <c r="BS347" s="66">
        <f t="shared" ref="BS347:DB347" si="603">IF(BS$341&gt;=$E347,IF(BS131*$C$23&gt;MAX($C$22,(BT240*$C$34+BT241*$C$35)*EXP(-$C$12*$C$30)+(BT347*$C$34+BT348*$C$35)*EXP(-$C$14*$C$30)),BS131*$C$23,(BT347*$C$34+BT348*$C$35)*EXP(-$C$14*$C$30)),"")</f>
        <v>22270337.850109801</v>
      </c>
      <c r="BT347" s="66">
        <f t="shared" si="603"/>
        <v>23136948.198539078</v>
      </c>
      <c r="BU347" s="66">
        <f t="shared" si="603"/>
        <v>24036914.422690045</v>
      </c>
      <c r="BV347" s="66">
        <f t="shared" si="603"/>
        <v>24971943.750399154</v>
      </c>
      <c r="BW347" s="66">
        <f t="shared" si="603"/>
        <v>25943602.840585522</v>
      </c>
      <c r="BX347" s="66">
        <f t="shared" si="603"/>
        <v>26953410.243647713</v>
      </c>
      <c r="BY347" s="66">
        <f t="shared" si="603"/>
        <v>28002893.579701047</v>
      </c>
      <c r="BZ347" s="66">
        <f t="shared" si="603"/>
        <v>29093620.612308875</v>
      </c>
      <c r="CA347" s="66">
        <f t="shared" si="603"/>
        <v>30227214.311030608</v>
      </c>
      <c r="CB347" s="66">
        <f t="shared" si="603"/>
        <v>31405359.842789914</v>
      </c>
      <c r="CC347" s="66">
        <f t="shared" si="603"/>
        <v>32629808.338258944</v>
      </c>
      <c r="CD347" s="66">
        <f t="shared" si="603"/>
        <v>33902379.732344843</v>
      </c>
      <c r="CE347" s="66">
        <f t="shared" si="603"/>
        <v>35224965.492438123</v>
      </c>
      <c r="CF347" s="66">
        <f t="shared" si="603"/>
        <v>36599531.42999465</v>
      </c>
      <c r="CG347" s="66">
        <f t="shared" si="603"/>
        <v>38028120.622626752</v>
      </c>
      <c r="CH347" s="66">
        <f t="shared" si="603"/>
        <v>39512856.451047093</v>
      </c>
      <c r="CI347" s="66">
        <f t="shared" si="603"/>
        <v>41055945.755379498</v>
      </c>
      <c r="CJ347" s="66">
        <f t="shared" si="603"/>
        <v>42659682.115528449</v>
      </c>
      <c r="CK347" s="66">
        <f t="shared" si="603"/>
        <v>44326449.260483421</v>
      </c>
      <c r="CL347" s="66">
        <f t="shared" si="603"/>
        <v>46058724.611625805</v>
      </c>
      <c r="CM347" s="66">
        <f t="shared" si="603"/>
        <v>47859082.965305492</v>
      </c>
      <c r="CN347" s="66">
        <f t="shared" si="603"/>
        <v>49730200.320160821</v>
      </c>
      <c r="CO347" s="66">
        <f t="shared" si="603"/>
        <v>51674857.854871355</v>
      </c>
      <c r="CP347" s="66">
        <f t="shared" si="603"/>
        <v>53695946.062256172</v>
      </c>
      <c r="CQ347" s="66">
        <f t="shared" si="603"/>
        <v>55796469.045862548</v>
      </c>
      <c r="CR347" s="66">
        <f t="shared" si="603"/>
        <v>57979548.985432066</v>
      </c>
      <c r="CS347" s="66">
        <f t="shared" si="603"/>
        <v>60248430.777881756</v>
      </c>
      <c r="CT347" s="66">
        <f t="shared" si="603"/>
        <v>62606486.860698722</v>
      </c>
      <c r="CU347" s="66">
        <f t="shared" si="603"/>
        <v>65057222.224918269</v>
      </c>
      <c r="CV347" s="66">
        <f t="shared" si="603"/>
        <v>67604279.625136897</v>
      </c>
      <c r="CW347" s="66">
        <f t="shared" si="603"/>
        <v>70251444.994304761</v>
      </c>
      <c r="CX347" s="66">
        <f t="shared" si="603"/>
        <v>73002653.071346268</v>
      </c>
      <c r="CY347" s="66">
        <f t="shared" si="603"/>
        <v>75861993.249974236</v>
      </c>
      <c r="CZ347" s="66">
        <f t="shared" si="603"/>
        <v>78833715.657391489</v>
      </c>
      <c r="DA347" s="66">
        <f t="shared" si="603"/>
        <v>81922237.471915543</v>
      </c>
      <c r="DB347" s="66">
        <f t="shared" si="603"/>
        <v>85132149.488917395</v>
      </c>
      <c r="DC347" s="66">
        <f t="shared" si="598"/>
        <v>88468222.944834366</v>
      </c>
    </row>
    <row r="348" spans="2:109" ht="12" customHeight="1">
      <c r="B348" s="12"/>
      <c r="C348" s="12"/>
      <c r="D348" s="12"/>
      <c r="E348" s="65">
        <f t="shared" si="601"/>
        <v>3</v>
      </c>
      <c r="G348" s="66" t="str">
        <f t="shared" ref="G348:BR348" si="604">IF(G$341&gt;=$E348,IF(G132*$C$23&gt;MAX($C$22,(H241*$C$34+H242*$C$35)*EXP(-$C$12*$C$30)+(H348*$C$34+H349*$C$35)*EXP(-$C$14*$C$30)),G132*$C$23,(H348*$C$34+H349*$C$35)*EXP(-$C$14*$C$30)),"")</f>
        <v/>
      </c>
      <c r="H348" s="66" t="str">
        <f t="shared" si="604"/>
        <v/>
      </c>
      <c r="I348" s="66" t="str">
        <f t="shared" si="604"/>
        <v/>
      </c>
      <c r="J348" s="66">
        <f t="shared" si="604"/>
        <v>52.315404515304607</v>
      </c>
      <c r="K348" s="66">
        <f t="shared" si="604"/>
        <v>76.874607538253485</v>
      </c>
      <c r="L348" s="66">
        <f t="shared" si="604"/>
        <v>112.54394191697912</v>
      </c>
      <c r="M348" s="66">
        <f t="shared" si="604"/>
        <v>164.13845488540048</v>
      </c>
      <c r="N348" s="66">
        <f t="shared" si="604"/>
        <v>238.45668498091956</v>
      </c>
      <c r="O348" s="66">
        <f t="shared" si="604"/>
        <v>345.04863479976689</v>
      </c>
      <c r="P348" s="66">
        <f t="shared" si="604"/>
        <v>497.25849380056451</v>
      </c>
      <c r="Q348" s="66">
        <f t="shared" si="604"/>
        <v>713.63034827692957</v>
      </c>
      <c r="R348" s="66">
        <f t="shared" si="604"/>
        <v>1019.789114680972</v>
      </c>
      <c r="S348" s="66">
        <f t="shared" si="604"/>
        <v>1450.9376229648162</v>
      </c>
      <c r="T348" s="66">
        <f t="shared" si="604"/>
        <v>2055.1442780908988</v>
      </c>
      <c r="U348" s="66">
        <f t="shared" si="604"/>
        <v>2897.6337373042948</v>
      </c>
      <c r="V348" s="66">
        <f t="shared" si="604"/>
        <v>4066.3346093887835</v>
      </c>
      <c r="W348" s="66">
        <f t="shared" si="604"/>
        <v>5678.9814352135318</v>
      </c>
      <c r="X348" s="66">
        <f t="shared" si="604"/>
        <v>7892.1100114412875</v>
      </c>
      <c r="Y348" s="66">
        <f t="shared" si="604"/>
        <v>10912.320701326962</v>
      </c>
      <c r="Z348" s="66">
        <f t="shared" si="604"/>
        <v>15010.206947025792</v>
      </c>
      <c r="AA348" s="66">
        <f t="shared" si="604"/>
        <v>20537.346597568947</v>
      </c>
      <c r="AB348" s="66">
        <f t="shared" si="604"/>
        <v>27946.720137457523</v>
      </c>
      <c r="AC348" s="66">
        <f t="shared" si="604"/>
        <v>37816.838079115405</v>
      </c>
      <c r="AD348" s="66">
        <f t="shared" si="604"/>
        <v>50879.713058594454</v>
      </c>
      <c r="AE348" s="66">
        <f t="shared" si="604"/>
        <v>68052.582587095632</v>
      </c>
      <c r="AF348" s="66">
        <f t="shared" si="604"/>
        <v>90472.95826579546</v>
      </c>
      <c r="AG348" s="66">
        <f t="shared" si="604"/>
        <v>119536.13165572856</v>
      </c>
      <c r="AH348" s="66">
        <f t="shared" si="604"/>
        <v>156933.69732759066</v>
      </c>
      <c r="AI348" s="66">
        <f t="shared" si="604"/>
        <v>204690.96225856993</v>
      </c>
      <c r="AJ348" s="66">
        <f t="shared" si="604"/>
        <v>265200.31651609775</v>
      </c>
      <c r="AK348" s="66">
        <f t="shared" si="604"/>
        <v>341246.78437805321</v>
      </c>
      <c r="AL348" s="66">
        <f t="shared" si="604"/>
        <v>436021.12725252897</v>
      </c>
      <c r="AM348" s="66">
        <f t="shared" si="604"/>
        <v>553115.13217585126</v>
      </c>
      <c r="AN348" s="66">
        <f t="shared" si="604"/>
        <v>696493.22850143281</v>
      </c>
      <c r="AO348" s="66">
        <f t="shared" si="604"/>
        <v>870434.49735838047</v>
      </c>
      <c r="AP348" s="66">
        <f t="shared" si="604"/>
        <v>1079439.6602699377</v>
      </c>
      <c r="AQ348" s="66">
        <f t="shared" si="604"/>
        <v>1328098.9423530672</v>
      </c>
      <c r="AR348" s="66">
        <f t="shared" si="604"/>
        <v>1620918.9605392572</v>
      </c>
      <c r="AS348" s="66">
        <f t="shared" si="604"/>
        <v>1962110.0795740804</v>
      </c>
      <c r="AT348" s="66">
        <f t="shared" si="604"/>
        <v>2355339.9861891973</v>
      </c>
      <c r="AU348" s="66">
        <f t="shared" si="604"/>
        <v>2803464.3722320744</v>
      </c>
      <c r="AV348" s="66">
        <f t="shared" si="604"/>
        <v>3308251.2076367592</v>
      </c>
      <c r="AW348" s="66">
        <f t="shared" si="604"/>
        <v>3870120.5198026164</v>
      </c>
      <c r="AX348" s="66">
        <f t="shared" si="604"/>
        <v>4487926.0645635892</v>
      </c>
      <c r="AY348" s="66">
        <f t="shared" si="604"/>
        <v>5158807.8132508211</v>
      </c>
      <c r="AZ348" s="66">
        <f t="shared" si="604"/>
        <v>5878143.7930715811</v>
      </c>
      <c r="BA348" s="66">
        <f t="shared" si="604"/>
        <v>6639625.6421456672</v>
      </c>
      <c r="BB348" s="66">
        <f t="shared" si="604"/>
        <v>7435473.7624713937</v>
      </c>
      <c r="BC348" s="66">
        <f t="shared" si="604"/>
        <v>8256795.2343900371</v>
      </c>
      <c r="BD348" s="66">
        <f t="shared" si="604"/>
        <v>9094071.5203017257</v>
      </c>
      <c r="BE348" s="66">
        <f t="shared" si="604"/>
        <v>9937745.1195858754</v>
      </c>
      <c r="BF348" s="66">
        <f t="shared" si="604"/>
        <v>10778857.22587554</v>
      </c>
      <c r="BG348" s="66">
        <f t="shared" si="604"/>
        <v>11609675.099786211</v>
      </c>
      <c r="BH348" s="66">
        <f t="shared" si="604"/>
        <v>12424241.374455238</v>
      </c>
      <c r="BI348" s="66">
        <f t="shared" si="604"/>
        <v>13218780.328779109</v>
      </c>
      <c r="BJ348" s="66">
        <f t="shared" si="604"/>
        <v>13991909.459139097</v>
      </c>
      <c r="BK348" s="66">
        <f t="shared" si="604"/>
        <v>14744627.722333942</v>
      </c>
      <c r="BL348" s="66">
        <f t="shared" si="604"/>
        <v>15480081.706825044</v>
      </c>
      <c r="BM348" s="66">
        <f t="shared" si="604"/>
        <v>16203142.861870352</v>
      </c>
      <c r="BN348" s="66">
        <f t="shared" si="604"/>
        <v>16919856.764897879</v>
      </c>
      <c r="BO348" s="66">
        <f t="shared" si="604"/>
        <v>17636843.363053348</v>
      </c>
      <c r="BP348" s="66">
        <f t="shared" si="604"/>
        <v>18360730.968655951</v>
      </c>
      <c r="BQ348" s="66">
        <f t="shared" si="604"/>
        <v>19097695.287438583</v>
      </c>
      <c r="BR348" s="66">
        <f t="shared" si="604"/>
        <v>19853150.327100143</v>
      </c>
      <c r="BS348" s="66">
        <f t="shared" ref="BS348:DB348" si="605">IF(BS$341&gt;=$E348,IF(BS132*$C$23&gt;MAX($C$22,(BT241*$C$34+BT242*$C$35)*EXP(-$C$12*$C$30)+(BT348*$C$34+BT349*$C$35)*EXP(-$C$14*$C$30)),BS132*$C$23,(BT348*$C$34+BT349*$C$35)*EXP(-$C$14*$C$30)),"")</f>
        <v>20631606.383039232</v>
      </c>
      <c r="BT348" s="66">
        <f t="shared" si="605"/>
        <v>21436679.01606391</v>
      </c>
      <c r="BU348" s="66">
        <f t="shared" si="605"/>
        <v>22271209.33431467</v>
      </c>
      <c r="BV348" s="66">
        <f t="shared" si="605"/>
        <v>23137444.800605159</v>
      </c>
      <c r="BW348" s="66">
        <f t="shared" si="605"/>
        <v>24037232.122994758</v>
      </c>
      <c r="BX348" s="66">
        <f t="shared" si="605"/>
        <v>24972186.482326556</v>
      </c>
      <c r="BY348" s="66">
        <f t="shared" si="605"/>
        <v>25943818.732655235</v>
      </c>
      <c r="BZ348" s="66">
        <f t="shared" si="605"/>
        <v>26953618.273895159</v>
      </c>
      <c r="CA348" s="66">
        <f t="shared" si="605"/>
        <v>28003099.882005665</v>
      </c>
      <c r="CB348" s="66">
        <f t="shared" si="605"/>
        <v>29093826.71382945</v>
      </c>
      <c r="CC348" s="66">
        <f t="shared" si="605"/>
        <v>30227420.472723056</v>
      </c>
      <c r="CD348" s="66">
        <f t="shared" si="605"/>
        <v>31405566.087683994</v>
      </c>
      <c r="CE348" s="66">
        <f t="shared" si="605"/>
        <v>32630014.666388232</v>
      </c>
      <c r="CF348" s="66">
        <f t="shared" si="605"/>
        <v>33902586.143742926</v>
      </c>
      <c r="CG348" s="66">
        <f t="shared" si="605"/>
        <v>35225171.987138614</v>
      </c>
      <c r="CH348" s="66">
        <f t="shared" si="605"/>
        <v>36599738.00803116</v>
      </c>
      <c r="CI348" s="66">
        <f t="shared" si="605"/>
        <v>38028327.284032911</v>
      </c>
      <c r="CJ348" s="66">
        <f t="shared" si="605"/>
        <v>39513063.195856556</v>
      </c>
      <c r="CK348" s="66">
        <f t="shared" si="605"/>
        <v>41056152.583625928</v>
      </c>
      <c r="CL348" s="66">
        <f t="shared" si="605"/>
        <v>42659889.027245522</v>
      </c>
      <c r="CM348" s="66">
        <f t="shared" si="605"/>
        <v>44326656.255704798</v>
      </c>
      <c r="CN348" s="66">
        <f t="shared" si="605"/>
        <v>46058931.690385222</v>
      </c>
      <c r="CO348" s="66">
        <f t="shared" si="605"/>
        <v>47859290.127636641</v>
      </c>
      <c r="CP348" s="66">
        <f t="shared" si="605"/>
        <v>49730407.566097416</v>
      </c>
      <c r="CQ348" s="66">
        <f t="shared" si="605"/>
        <v>51675065.184447162</v>
      </c>
      <c r="CR348" s="66">
        <f t="shared" si="605"/>
        <v>53696153.475504942</v>
      </c>
      <c r="CS348" s="66">
        <f t="shared" si="605"/>
        <v>55796676.542818032</v>
      </c>
      <c r="CT348" s="66">
        <f t="shared" si="605"/>
        <v>57979756.566128068</v>
      </c>
      <c r="CU348" s="66">
        <f t="shared" si="605"/>
        <v>60248638.442352064</v>
      </c>
      <c r="CV348" s="66">
        <f t="shared" si="605"/>
        <v>62606694.608977139</v>
      </c>
      <c r="CW348" s="66">
        <f t="shared" si="605"/>
        <v>65057430.057038628</v>
      </c>
      <c r="CX348" s="66">
        <f t="shared" si="605"/>
        <v>67604487.541133031</v>
      </c>
      <c r="CY348" s="66">
        <f t="shared" si="605"/>
        <v>70251652.994210511</v>
      </c>
      <c r="CZ348" s="66">
        <f t="shared" si="605"/>
        <v>73002861.155195504</v>
      </c>
      <c r="DA348" s="66">
        <f t="shared" si="605"/>
        <v>75862201.417800829</v>
      </c>
      <c r="DB348" s="66">
        <f t="shared" si="605"/>
        <v>78833923.909229338</v>
      </c>
      <c r="DC348" s="66">
        <f t="shared" si="598"/>
        <v>81922445.807798564</v>
      </c>
    </row>
    <row r="349" spans="2:109" ht="12" customHeight="1">
      <c r="B349" s="12"/>
      <c r="C349" s="12"/>
      <c r="D349" s="12"/>
      <c r="E349" s="65">
        <f t="shared" si="601"/>
        <v>4</v>
      </c>
      <c r="G349" s="66" t="str">
        <f t="shared" ref="G349:BR349" si="606">IF(G$341&gt;=$E349,IF(G133*$C$23&gt;MAX($C$22,(H242*$C$34+H243*$C$35)*EXP(-$C$12*$C$30)+(H349*$C$34+H350*$C$35)*EXP(-$C$14*$C$30)),G133*$C$23,(H349*$C$34+H350*$C$35)*EXP(-$C$14*$C$30)),"")</f>
        <v/>
      </c>
      <c r="H349" s="66" t="str">
        <f t="shared" si="606"/>
        <v/>
      </c>
      <c r="I349" s="66" t="str">
        <f t="shared" si="606"/>
        <v/>
      </c>
      <c r="J349" s="66" t="str">
        <f t="shared" si="606"/>
        <v/>
      </c>
      <c r="K349" s="66">
        <f t="shared" si="606"/>
        <v>28.22691829590913</v>
      </c>
      <c r="L349" s="66">
        <f t="shared" si="606"/>
        <v>41.88964781258737</v>
      </c>
      <c r="M349" s="66">
        <f t="shared" si="606"/>
        <v>61.940432287320569</v>
      </c>
      <c r="N349" s="66">
        <f t="shared" si="606"/>
        <v>91.249316416664655</v>
      </c>
      <c r="O349" s="66">
        <f t="shared" si="606"/>
        <v>133.91686097917855</v>
      </c>
      <c r="P349" s="66">
        <f t="shared" si="606"/>
        <v>195.77277775535566</v>
      </c>
      <c r="Q349" s="66">
        <f t="shared" si="606"/>
        <v>285.06283802239182</v>
      </c>
      <c r="R349" s="66">
        <f t="shared" si="606"/>
        <v>413.38878236007832</v>
      </c>
      <c r="S349" s="66">
        <f t="shared" si="606"/>
        <v>596.98536826544921</v>
      </c>
      <c r="T349" s="66">
        <f t="shared" si="606"/>
        <v>858.44267852694782</v>
      </c>
      <c r="U349" s="66">
        <f t="shared" si="606"/>
        <v>1229.0109123573729</v>
      </c>
      <c r="V349" s="66">
        <f t="shared" si="606"/>
        <v>1751.6594241042601</v>
      </c>
      <c r="W349" s="66">
        <f t="shared" si="606"/>
        <v>2485.1017212016504</v>
      </c>
      <c r="X349" s="66">
        <f t="shared" si="606"/>
        <v>3509.042845911034</v>
      </c>
      <c r="Y349" s="66">
        <f t="shared" si="606"/>
        <v>4930.9535132915325</v>
      </c>
      <c r="Z349" s="66">
        <f t="shared" si="606"/>
        <v>6894.7237727229431</v>
      </c>
      <c r="AA349" s="66">
        <f t="shared" si="606"/>
        <v>9591.5933324545349</v>
      </c>
      <c r="AB349" s="66">
        <f t="shared" si="606"/>
        <v>13273.789423180573</v>
      </c>
      <c r="AC349" s="66">
        <f t="shared" si="606"/>
        <v>18271.31696981721</v>
      </c>
      <c r="AD349" s="66">
        <f t="shared" si="606"/>
        <v>25012.327722277951</v>
      </c>
      <c r="AE349" s="66">
        <f t="shared" si="606"/>
        <v>34047.429570811655</v>
      </c>
      <c r="AF349" s="66">
        <f t="shared" si="606"/>
        <v>46078.166303215046</v>
      </c>
      <c r="AG349" s="66">
        <f t="shared" si="606"/>
        <v>61989.681106293021</v>
      </c>
      <c r="AH349" s="66">
        <f t="shared" si="606"/>
        <v>82887.253026598977</v>
      </c>
      <c r="AI349" s="66">
        <f t="shared" si="606"/>
        <v>110135.94504868047</v>
      </c>
      <c r="AJ349" s="66">
        <f t="shared" si="606"/>
        <v>145402.01161127133</v>
      </c>
      <c r="AK349" s="66">
        <f t="shared" si="606"/>
        <v>190693.9790072997</v>
      </c>
      <c r="AL349" s="66">
        <f t="shared" si="606"/>
        <v>248400.44777434022</v>
      </c>
      <c r="AM349" s="66">
        <f t="shared" si="606"/>
        <v>321320.70943976409</v>
      </c>
      <c r="AN349" s="66">
        <f t="shared" si="606"/>
        <v>412683.28969499777</v>
      </c>
      <c r="AO349" s="66">
        <f t="shared" si="606"/>
        <v>526146.63259597798</v>
      </c>
      <c r="AP349" s="66">
        <f t="shared" si="606"/>
        <v>665775.47292062046</v>
      </c>
      <c r="AQ349" s="66">
        <f t="shared" si="606"/>
        <v>835986.19256936922</v>
      </c>
      <c r="AR349" s="66">
        <f t="shared" si="606"/>
        <v>1041454.8375049776</v>
      </c>
      <c r="AS349" s="66">
        <f t="shared" si="606"/>
        <v>1286982.7093656329</v>
      </c>
      <c r="AT349" s="66">
        <f t="shared" si="606"/>
        <v>1577316.7432481968</v>
      </c>
      <c r="AU349" s="66">
        <f t="shared" si="606"/>
        <v>1916925.3760274141</v>
      </c>
      <c r="AV349" s="66">
        <f t="shared" si="606"/>
        <v>2309735.312227773</v>
      </c>
      <c r="AW349" s="66">
        <f t="shared" si="606"/>
        <v>2758840.3407534827</v>
      </c>
      <c r="AX349" s="66">
        <f t="shared" si="606"/>
        <v>3266199.7459954415</v>
      </c>
      <c r="AY349" s="66">
        <f t="shared" si="606"/>
        <v>3832350.2246305598</v>
      </c>
      <c r="AZ349" s="66">
        <f t="shared" si="606"/>
        <v>4456160.6362759629</v>
      </c>
      <c r="BA349" s="66">
        <f t="shared" si="606"/>
        <v>5134662.2510151491</v>
      </c>
      <c r="BB349" s="66">
        <f t="shared" si="606"/>
        <v>5862987.2046516193</v>
      </c>
      <c r="BC349" s="66">
        <f t="shared" si="606"/>
        <v>6634443.5552588999</v>
      </c>
      <c r="BD349" s="66">
        <f t="shared" si="606"/>
        <v>7440745.9611750059</v>
      </c>
      <c r="BE349" s="66">
        <f t="shared" si="606"/>
        <v>8272406.5516380034</v>
      </c>
      <c r="BF349" s="66">
        <f t="shared" si="606"/>
        <v>9119271.9393525179</v>
      </c>
      <c r="BG349" s="66">
        <f t="shared" si="606"/>
        <v>9971171.4929090962</v>
      </c>
      <c r="BH349" s="66">
        <f t="shared" si="606"/>
        <v>10818621.915435081</v>
      </c>
      <c r="BI349" s="66">
        <f t="shared" si="606"/>
        <v>11653517.524269618</v>
      </c>
      <c r="BJ349" s="66">
        <f t="shared" si="606"/>
        <v>12469728.150844479</v>
      </c>
      <c r="BK349" s="66">
        <f t="shared" si="606"/>
        <v>13263530.310656546</v>
      </c>
      <c r="BL349" s="66">
        <f t="shared" si="606"/>
        <v>14033813.630607998</v>
      </c>
      <c r="BM349" s="66">
        <f t="shared" si="606"/>
        <v>14782032.475919968</v>
      </c>
      <c r="BN349" s="66">
        <f t="shared" si="606"/>
        <v>15511908.568265755</v>
      </c>
      <c r="BO349" s="66">
        <f t="shared" si="606"/>
        <v>16228927.982226286</v>
      </c>
      <c r="BP349" s="66">
        <f t="shared" si="606"/>
        <v>16939707.742481221</v>
      </c>
      <c r="BQ349" s="66">
        <f t="shared" si="606"/>
        <v>17651326.167728528</v>
      </c>
      <c r="BR349" s="66">
        <f t="shared" si="606"/>
        <v>18370712.301961441</v>
      </c>
      <c r="BS349" s="66">
        <f t="shared" ref="BS349:DB349" si="607">IF(BS$341&gt;=$E349,IF(BS133*$C$23&gt;MAX($C$22,(BT242*$C$34+BT243*$C$35)*EXP(-$C$12*$C$30)+(BT349*$C$34+BT350*$C$35)*EXP(-$C$14*$C$30)),BS133*$C$23,(BT349*$C$34+BT350*$C$35)*EXP(-$C$14*$C$30)),"")</f>
        <v>19104172.416079652</v>
      </c>
      <c r="BT349" s="66">
        <f t="shared" si="607"/>
        <v>19857099.524681907</v>
      </c>
      <c r="BU349" s="66">
        <f t="shared" si="607"/>
        <v>20633873.010368552</v>
      </c>
      <c r="BV349" s="66">
        <f t="shared" si="607"/>
        <v>21437919.533395045</v>
      </c>
      <c r="BW349" s="66">
        <f t="shared" si="607"/>
        <v>22271882.111445624</v>
      </c>
      <c r="BX349" s="66">
        <f t="shared" si="607"/>
        <v>23137836.414362647</v>
      </c>
      <c r="BY349" s="66">
        <f t="shared" si="607"/>
        <v>24037501.42030561</v>
      </c>
      <c r="BZ349" s="66">
        <f t="shared" si="607"/>
        <v>24972410.271669034</v>
      </c>
      <c r="CA349" s="66">
        <f t="shared" si="607"/>
        <v>25944028.627117127</v>
      </c>
      <c r="CB349" s="66">
        <f t="shared" si="607"/>
        <v>26953824.938540548</v>
      </c>
      <c r="CC349" s="66">
        <f t="shared" si="607"/>
        <v>28003306.089307338</v>
      </c>
      <c r="CD349" s="66">
        <f t="shared" si="607"/>
        <v>29094032.958723526</v>
      </c>
      <c r="CE349" s="66">
        <f t="shared" si="607"/>
        <v>30227626.80085234</v>
      </c>
      <c r="CF349" s="66">
        <f t="shared" si="607"/>
        <v>31405772.499082081</v>
      </c>
      <c r="CG349" s="66">
        <f t="shared" si="607"/>
        <v>32630221.16108872</v>
      </c>
      <c r="CH349" s="66">
        <f t="shared" si="607"/>
        <v>33902792.721779443</v>
      </c>
      <c r="CI349" s="66">
        <f t="shared" si="607"/>
        <v>35225378.648544788</v>
      </c>
      <c r="CJ349" s="66">
        <f t="shared" si="607"/>
        <v>36599944.752840638</v>
      </c>
      <c r="CK349" s="66">
        <f t="shared" si="607"/>
        <v>38028534.112279348</v>
      </c>
      <c r="CL349" s="66">
        <f t="shared" si="607"/>
        <v>39513270.107573628</v>
      </c>
      <c r="CM349" s="66">
        <f t="shared" si="607"/>
        <v>41056359.578847326</v>
      </c>
      <c r="CN349" s="66">
        <f t="shared" si="607"/>
        <v>42660096.106004924</v>
      </c>
      <c r="CO349" s="66">
        <f t="shared" si="607"/>
        <v>44326863.418035947</v>
      </c>
      <c r="CP349" s="66">
        <f t="shared" si="607"/>
        <v>46059138.936321832</v>
      </c>
      <c r="CQ349" s="66">
        <f t="shared" si="607"/>
        <v>47859497.457212448</v>
      </c>
      <c r="CR349" s="66">
        <f t="shared" si="607"/>
        <v>49730614.979346178</v>
      </c>
      <c r="CS349" s="66">
        <f t="shared" si="607"/>
        <v>51675272.681402653</v>
      </c>
      <c r="CT349" s="66">
        <f t="shared" si="607"/>
        <v>53696361.056200936</v>
      </c>
      <c r="CU349" s="66">
        <f t="shared" si="607"/>
        <v>55796884.20728834</v>
      </c>
      <c r="CV349" s="66">
        <f t="shared" si="607"/>
        <v>57979964.314406492</v>
      </c>
      <c r="CW349" s="66">
        <f t="shared" si="607"/>
        <v>60248846.274472415</v>
      </c>
      <c r="CX349" s="66">
        <f t="shared" si="607"/>
        <v>62606902.524973273</v>
      </c>
      <c r="CY349" s="66">
        <f t="shared" si="607"/>
        <v>65057638.05694437</v>
      </c>
      <c r="CZ349" s="66">
        <f t="shared" si="607"/>
        <v>67604695.624982268</v>
      </c>
      <c r="DA349" s="66">
        <f t="shared" si="607"/>
        <v>70251861.162037119</v>
      </c>
      <c r="DB349" s="66">
        <f t="shared" si="607"/>
        <v>73003069.407033354</v>
      </c>
      <c r="DC349" s="66">
        <f t="shared" si="598"/>
        <v>75862409.753683835</v>
      </c>
    </row>
    <row r="350" spans="2:109" ht="12" customHeight="1">
      <c r="B350" s="12"/>
      <c r="C350" s="12"/>
      <c r="D350" s="12"/>
      <c r="E350" s="65">
        <f t="shared" si="601"/>
        <v>5</v>
      </c>
      <c r="G350" s="66" t="str">
        <f t="shared" ref="G350:BR350" si="608">IF(G$341&gt;=$E350,IF(G134*$C$23&gt;MAX($C$22,(H243*$C$34+H244*$C$35)*EXP(-$C$12*$C$30)+(H350*$C$34+H351*$C$35)*EXP(-$C$14*$C$30)),G134*$C$23,(H350*$C$34+H351*$C$35)*EXP(-$C$14*$C$30)),"")</f>
        <v/>
      </c>
      <c r="H350" s="66" t="str">
        <f t="shared" si="608"/>
        <v/>
      </c>
      <c r="I350" s="66" t="str">
        <f t="shared" si="608"/>
        <v/>
      </c>
      <c r="J350" s="66" t="str">
        <f t="shared" si="608"/>
        <v/>
      </c>
      <c r="K350" s="66" t="str">
        <f t="shared" si="608"/>
        <v/>
      </c>
      <c r="L350" s="66">
        <f t="shared" si="608"/>
        <v>14.825355303262592</v>
      </c>
      <c r="M350" s="66">
        <f t="shared" si="608"/>
        <v>22.222511304011103</v>
      </c>
      <c r="N350" s="66">
        <f t="shared" si="608"/>
        <v>33.192906123258098</v>
      </c>
      <c r="O350" s="66">
        <f t="shared" si="608"/>
        <v>49.399852293557643</v>
      </c>
      <c r="P350" s="66">
        <f t="shared" si="608"/>
        <v>73.248235339611739</v>
      </c>
      <c r="Q350" s="66">
        <f t="shared" si="608"/>
        <v>108.19856176392766</v>
      </c>
      <c r="R350" s="66">
        <f t="shared" si="608"/>
        <v>159.20583380152729</v>
      </c>
      <c r="S350" s="66">
        <f t="shared" si="608"/>
        <v>233.32896062824619</v>
      </c>
      <c r="T350" s="66">
        <f t="shared" si="608"/>
        <v>340.57134224253275</v>
      </c>
      <c r="U350" s="66">
        <f t="shared" si="608"/>
        <v>495.03224456749962</v>
      </c>
      <c r="V350" s="66">
        <f t="shared" si="608"/>
        <v>716.47235794031758</v>
      </c>
      <c r="W350" s="66">
        <f t="shared" si="608"/>
        <v>1032.4261919538058</v>
      </c>
      <c r="X350" s="66">
        <f t="shared" si="608"/>
        <v>1481.0292556091733</v>
      </c>
      <c r="Y350" s="66">
        <f t="shared" si="608"/>
        <v>2114.7695418796902</v>
      </c>
      <c r="Z350" s="66">
        <f t="shared" si="608"/>
        <v>3005.4203828547202</v>
      </c>
      <c r="AA350" s="66">
        <f t="shared" si="608"/>
        <v>4250.4641277262253</v>
      </c>
      <c r="AB350" s="66">
        <f t="shared" si="608"/>
        <v>5981.3709534306081</v>
      </c>
      <c r="AC350" s="66">
        <f t="shared" si="608"/>
        <v>8374.1503781240572</v>
      </c>
      <c r="AD350" s="66">
        <f t="shared" si="608"/>
        <v>11662.63840451642</v>
      </c>
      <c r="AE350" s="66">
        <f t="shared" si="608"/>
        <v>16155.011567985837</v>
      </c>
      <c r="AF350" s="66">
        <f t="shared" si="608"/>
        <v>22254.018085305965</v>
      </c>
      <c r="AG350" s="66">
        <f t="shared" si="608"/>
        <v>30481.369711942469</v>
      </c>
      <c r="AH350" s="66">
        <f t="shared" si="608"/>
        <v>41506.626048979706</v>
      </c>
      <c r="AI350" s="66">
        <f t="shared" si="608"/>
        <v>56180.702955117653</v>
      </c>
      <c r="AJ350" s="66">
        <f t="shared" si="608"/>
        <v>75573.823633235443</v>
      </c>
      <c r="AK350" s="66">
        <f t="shared" si="608"/>
        <v>101017.28068081464</v>
      </c>
      <c r="AL350" s="66">
        <f t="shared" si="608"/>
        <v>134147.7701265614</v>
      </c>
      <c r="AM350" s="66">
        <f t="shared" si="608"/>
        <v>176952.28423433276</v>
      </c>
      <c r="AN350" s="66">
        <f t="shared" si="608"/>
        <v>231810.61548388205</v>
      </c>
      <c r="AO350" s="66">
        <f t="shared" si="608"/>
        <v>301531.4616973378</v>
      </c>
      <c r="AP350" s="66">
        <f t="shared" si="608"/>
        <v>389376.99809039274</v>
      </c>
      <c r="AQ350" s="66">
        <f t="shared" si="608"/>
        <v>499069.70507351984</v>
      </c>
      <c r="AR350" s="66">
        <f t="shared" si="608"/>
        <v>634774.36836152861</v>
      </c>
      <c r="AS350" s="66">
        <f t="shared" si="608"/>
        <v>801047.70680216781</v>
      </c>
      <c r="AT350" s="66">
        <f t="shared" si="608"/>
        <v>1002748.2807431449</v>
      </c>
      <c r="AU350" s="66">
        <f t="shared" si="608"/>
        <v>1244900.458327557</v>
      </c>
      <c r="AV350" s="66">
        <f t="shared" si="608"/>
        <v>1532508.5241152165</v>
      </c>
      <c r="AW350" s="66">
        <f t="shared" si="608"/>
        <v>1870320.6954271244</v>
      </c>
      <c r="AX350" s="66">
        <f t="shared" si="608"/>
        <v>2262547.9300164771</v>
      </c>
      <c r="AY350" s="66">
        <f t="shared" si="608"/>
        <v>2712548.8260213085</v>
      </c>
      <c r="AZ350" s="66">
        <f t="shared" si="608"/>
        <v>3222499.2223888477</v>
      </c>
      <c r="BA350" s="66">
        <f t="shared" si="608"/>
        <v>3793072.5747791505</v>
      </c>
      <c r="BB350" s="66">
        <f t="shared" si="608"/>
        <v>4423163.7490958087</v>
      </c>
      <c r="BC350" s="66">
        <f t="shared" si="608"/>
        <v>5109693.2115682131</v>
      </c>
      <c r="BD350" s="66">
        <f t="shared" si="608"/>
        <v>5847529.2414119076</v>
      </c>
      <c r="BE350" s="66">
        <f t="shared" si="608"/>
        <v>6629561.3980731247</v>
      </c>
      <c r="BF350" s="66">
        <f t="shared" si="608"/>
        <v>7446948.1146379132</v>
      </c>
      <c r="BG350" s="66">
        <f t="shared" si="608"/>
        <v>8289544.8230588781</v>
      </c>
      <c r="BH350" s="66">
        <f t="shared" si="608"/>
        <v>9146497.4222609978</v>
      </c>
      <c r="BI350" s="66">
        <f t="shared" si="608"/>
        <v>10006961.469810734</v>
      </c>
      <c r="BJ350" s="66">
        <f t="shared" si="608"/>
        <v>10860883.78051948</v>
      </c>
      <c r="BK350" s="66">
        <f t="shared" si="608"/>
        <v>11699764.623132875</v>
      </c>
      <c r="BL350" s="66">
        <f t="shared" si="608"/>
        <v>12517310.053401612</v>
      </c>
      <c r="BM350" s="66">
        <f t="shared" si="608"/>
        <v>13309888.857620208</v>
      </c>
      <c r="BN350" s="66">
        <f t="shared" si="608"/>
        <v>14076728.801362086</v>
      </c>
      <c r="BO350" s="66">
        <f t="shared" si="608"/>
        <v>14819821.040735863</v>
      </c>
      <c r="BP350" s="66">
        <f t="shared" si="608"/>
        <v>15543544.83858541</v>
      </c>
      <c r="BQ350" s="66">
        <f t="shared" si="608"/>
        <v>16254069.275101691</v>
      </c>
      <c r="BR350" s="66">
        <f t="shared" si="608"/>
        <v>16958625.000390537</v>
      </c>
      <c r="BS350" s="66">
        <f t="shared" ref="BS350:DB350" si="609">IF(BS$341&gt;=$E350,IF(BS134*$C$23&gt;MAX($C$22,(BT243*$C$34+BT244*$C$35)*EXP(-$C$12*$C$30)+(BT350*$C$34+BT351*$C$35)*EXP(-$C$14*$C$30)),BS134*$C$23,(BT350*$C$34+BT351*$C$35)*EXP(-$C$14*$C$30)),"")</f>
        <v>17664758.500455678</v>
      </c>
      <c r="BT350" s="66">
        <f t="shared" si="609"/>
        <v>18379678.400639936</v>
      </c>
      <c r="BU350" s="66">
        <f t="shared" si="609"/>
        <v>19109777.96219819</v>
      </c>
      <c r="BV350" s="66">
        <f t="shared" si="609"/>
        <v>19860376.157344524</v>
      </c>
      <c r="BW350" s="66">
        <f t="shared" si="609"/>
        <v>20635672.346414175</v>
      </c>
      <c r="BX350" s="66">
        <f t="shared" si="609"/>
        <v>21438869.102442302</v>
      </c>
      <c r="BY350" s="66">
        <f t="shared" si="609"/>
        <v>22272394.2190593</v>
      </c>
      <c r="BZ350" s="66">
        <f t="shared" si="609"/>
        <v>23138150.640435282</v>
      </c>
      <c r="CA350" s="66">
        <f t="shared" si="609"/>
        <v>24037739.040946968</v>
      </c>
      <c r="CB350" s="66">
        <f t="shared" si="609"/>
        <v>24972623.507484503</v>
      </c>
      <c r="CC350" s="66">
        <f t="shared" si="609"/>
        <v>25944235.906472765</v>
      </c>
      <c r="CD350" s="66">
        <f t="shared" si="609"/>
        <v>26954031.273893133</v>
      </c>
      <c r="CE350" s="66">
        <f t="shared" si="609"/>
        <v>28003512.417436622</v>
      </c>
      <c r="CF350" s="66">
        <f t="shared" si="609"/>
        <v>29094239.370121613</v>
      </c>
      <c r="CG350" s="66">
        <f t="shared" si="609"/>
        <v>30227833.295552835</v>
      </c>
      <c r="CH350" s="66">
        <f t="shared" si="609"/>
        <v>31405979.07711859</v>
      </c>
      <c r="CI350" s="66">
        <f t="shared" si="609"/>
        <v>32630427.822494883</v>
      </c>
      <c r="CJ350" s="66">
        <f t="shared" si="609"/>
        <v>33902999.466588914</v>
      </c>
      <c r="CK350" s="66">
        <f t="shared" si="609"/>
        <v>35225585.476791218</v>
      </c>
      <c r="CL350" s="66">
        <f t="shared" si="609"/>
        <v>36600151.664557695</v>
      </c>
      <c r="CM350" s="66">
        <f t="shared" si="609"/>
        <v>38028741.107500732</v>
      </c>
      <c r="CN350" s="66">
        <f t="shared" si="609"/>
        <v>39513477.186333045</v>
      </c>
      <c r="CO350" s="66">
        <f t="shared" si="609"/>
        <v>41056566.741178468</v>
      </c>
      <c r="CP350" s="66">
        <f t="shared" si="609"/>
        <v>42660303.351941526</v>
      </c>
      <c r="CQ350" s="66">
        <f t="shared" si="609"/>
        <v>44327070.747611761</v>
      </c>
      <c r="CR350" s="66">
        <f t="shared" si="609"/>
        <v>46059346.349570595</v>
      </c>
      <c r="CS350" s="66">
        <f t="shared" si="609"/>
        <v>47859704.954167932</v>
      </c>
      <c r="CT350" s="66">
        <f t="shared" si="609"/>
        <v>49730822.560042173</v>
      </c>
      <c r="CU350" s="66">
        <f t="shared" si="609"/>
        <v>51675480.345872954</v>
      </c>
      <c r="CV350" s="66">
        <f t="shared" si="609"/>
        <v>53696568.804479353</v>
      </c>
      <c r="CW350" s="66">
        <f t="shared" si="609"/>
        <v>55797092.039408699</v>
      </c>
      <c r="CX350" s="66">
        <f t="shared" si="609"/>
        <v>57980172.230402619</v>
      </c>
      <c r="CY350" s="66">
        <f t="shared" si="609"/>
        <v>60249054.274378166</v>
      </c>
      <c r="CZ350" s="66">
        <f t="shared" si="609"/>
        <v>62607110.608822502</v>
      </c>
      <c r="DA350" s="66">
        <f t="shared" si="609"/>
        <v>65057846.224770978</v>
      </c>
      <c r="DB350" s="66">
        <f t="shared" si="609"/>
        <v>67604903.876820132</v>
      </c>
      <c r="DC350" s="66">
        <f t="shared" si="598"/>
        <v>70252069.497920141</v>
      </c>
    </row>
    <row r="351" spans="2:109" ht="12" customHeight="1">
      <c r="B351" s="12"/>
      <c r="C351" s="12"/>
      <c r="D351" s="12"/>
      <c r="E351" s="65">
        <f t="shared" si="601"/>
        <v>6</v>
      </c>
      <c r="G351" s="66" t="str">
        <f t="shared" ref="G351:BR351" si="610">IF(G$341&gt;=$E351,IF(G135*$C$23&gt;MAX($C$22,(H244*$C$34+H245*$C$35)*EXP(-$C$12*$C$30)+(H351*$C$34+H352*$C$35)*EXP(-$C$14*$C$30)),G135*$C$23,(H351*$C$34+H352*$C$35)*EXP(-$C$14*$C$30)),"")</f>
        <v/>
      </c>
      <c r="H351" s="66" t="str">
        <f t="shared" si="610"/>
        <v/>
      </c>
      <c r="I351" s="66" t="str">
        <f t="shared" si="610"/>
        <v/>
      </c>
      <c r="J351" s="66" t="str">
        <f t="shared" si="610"/>
        <v/>
      </c>
      <c r="K351" s="66" t="str">
        <f t="shared" si="610"/>
        <v/>
      </c>
      <c r="L351" s="66" t="str">
        <f t="shared" si="610"/>
        <v/>
      </c>
      <c r="M351" s="66">
        <f t="shared" si="610"/>
        <v>7.5692321468428236</v>
      </c>
      <c r="N351" s="66">
        <f t="shared" si="610"/>
        <v>11.461464627186196</v>
      </c>
      <c r="O351" s="66">
        <f t="shared" si="610"/>
        <v>17.295527541867422</v>
      </c>
      <c r="P351" s="66">
        <f t="shared" si="610"/>
        <v>26.007440790016798</v>
      </c>
      <c r="Q351" s="66">
        <f t="shared" si="610"/>
        <v>38.966826598290503</v>
      </c>
      <c r="R351" s="66">
        <f t="shared" si="610"/>
        <v>58.168561765163041</v>
      </c>
      <c r="S351" s="66">
        <f t="shared" si="610"/>
        <v>86.504445058192672</v>
      </c>
      <c r="T351" s="66">
        <f t="shared" si="610"/>
        <v>128.1459601368484</v>
      </c>
      <c r="U351" s="66">
        <f t="shared" si="610"/>
        <v>189.08016788341857</v>
      </c>
      <c r="V351" s="66">
        <f t="shared" si="610"/>
        <v>277.85505191246961</v>
      </c>
      <c r="W351" s="66">
        <f t="shared" si="610"/>
        <v>406.60904231206058</v>
      </c>
      <c r="X351" s="66">
        <f t="shared" si="610"/>
        <v>592.48279707113227</v>
      </c>
      <c r="Y351" s="66">
        <f t="shared" si="610"/>
        <v>859.54048029602268</v>
      </c>
      <c r="Z351" s="66">
        <f t="shared" si="610"/>
        <v>1241.3635071620874</v>
      </c>
      <c r="AA351" s="66">
        <f t="shared" si="610"/>
        <v>1784.5225561357979</v>
      </c>
      <c r="AB351" s="66">
        <f t="shared" si="610"/>
        <v>2553.1836487087594</v>
      </c>
      <c r="AC351" s="66">
        <f t="shared" si="610"/>
        <v>3635.1605676224435</v>
      </c>
      <c r="AD351" s="66">
        <f t="shared" si="610"/>
        <v>5149.7869530466505</v>
      </c>
      <c r="AE351" s="66">
        <f t="shared" si="610"/>
        <v>7258.0435212466191</v>
      </c>
      <c r="AF351" s="66">
        <f t="shared" si="610"/>
        <v>10175.433133978086</v>
      </c>
      <c r="AG351" s="66">
        <f t="shared" si="610"/>
        <v>14188.14008099439</v>
      </c>
      <c r="AH351" s="66">
        <f t="shared" si="610"/>
        <v>19673.027452001097</v>
      </c>
      <c r="AI351" s="66">
        <f t="shared" si="610"/>
        <v>27122.00119621968</v>
      </c>
      <c r="AJ351" s="66">
        <f t="shared" si="610"/>
        <v>37171.180249094228</v>
      </c>
      <c r="AK351" s="66">
        <f t="shared" si="610"/>
        <v>50635.133567768782</v>
      </c>
      <c r="AL351" s="66">
        <f t="shared" si="610"/>
        <v>68546.148521896757</v>
      </c>
      <c r="AM351" s="66">
        <f t="shared" si="610"/>
        <v>92198.051392046909</v>
      </c>
      <c r="AN351" s="66">
        <f t="shared" si="610"/>
        <v>123193.48320138305</v>
      </c>
      <c r="AO351" s="66">
        <f t="shared" si="610"/>
        <v>163492.72481974738</v>
      </c>
      <c r="AP351" s="66">
        <f t="shared" si="610"/>
        <v>215461.16265967177</v>
      </c>
      <c r="AQ351" s="66">
        <f t="shared" si="610"/>
        <v>281911.31478300958</v>
      </c>
      <c r="AR351" s="66">
        <f t="shared" si="610"/>
        <v>366134.05830918404</v>
      </c>
      <c r="AS351" s="66">
        <f t="shared" si="610"/>
        <v>471912.4221108185</v>
      </c>
      <c r="AT351" s="66">
        <f t="shared" si="610"/>
        <v>603510.20020955394</v>
      </c>
      <c r="AU351" s="66">
        <f t="shared" si="610"/>
        <v>765626.92787984433</v>
      </c>
      <c r="AV351" s="66">
        <f t="shared" si="610"/>
        <v>963310.72615007916</v>
      </c>
      <c r="AW351" s="66">
        <f t="shared" si="610"/>
        <v>1201821.4792444299</v>
      </c>
      <c r="AX351" s="66">
        <f t="shared" si="610"/>
        <v>1486439.0813442764</v>
      </c>
      <c r="AY351" s="66">
        <f t="shared" si="610"/>
        <v>1822215.3348897111</v>
      </c>
      <c r="AZ351" s="66">
        <f t="shared" si="610"/>
        <v>2213673.6307839905</v>
      </c>
      <c r="BA351" s="66">
        <f t="shared" si="610"/>
        <v>2664467.697149477</v>
      </c>
      <c r="BB351" s="66">
        <f t="shared" si="610"/>
        <v>3177019.060042154</v>
      </c>
      <c r="BC351" s="66">
        <f t="shared" si="610"/>
        <v>3752161.623342792</v>
      </c>
      <c r="BD351" s="66">
        <f t="shared" si="610"/>
        <v>4388829.7405339684</v>
      </c>
      <c r="BE351" s="66">
        <f t="shared" si="610"/>
        <v>5083831.7517850557</v>
      </c>
      <c r="BF351" s="66">
        <f t="shared" si="610"/>
        <v>5831752.4244495174</v>
      </c>
      <c r="BG351" s="66">
        <f t="shared" si="610"/>
        <v>6625023.3652496058</v>
      </c>
      <c r="BH351" s="66">
        <f t="shared" si="610"/>
        <v>7454189.0324279293</v>
      </c>
      <c r="BI351" s="66">
        <f t="shared" si="610"/>
        <v>8308377.1505422825</v>
      </c>
      <c r="BJ351" s="66">
        <f t="shared" si="610"/>
        <v>9175957.1603931058</v>
      </c>
      <c r="BK351" s="66">
        <f t="shared" si="610"/>
        <v>10045341.506098347</v>
      </c>
      <c r="BL351" s="66">
        <f t="shared" si="610"/>
        <v>10905856.386769505</v>
      </c>
      <c r="BM351" s="66">
        <f t="shared" si="610"/>
        <v>11748586.58910493</v>
      </c>
      <c r="BN351" s="66">
        <f t="shared" si="610"/>
        <v>12567088.939013692</v>
      </c>
      <c r="BO351" s="66">
        <f t="shared" si="610"/>
        <v>13357875.448707048</v>
      </c>
      <c r="BP351" s="66">
        <f t="shared" si="610"/>
        <v>14120592.462422872</v>
      </c>
      <c r="BQ351" s="66">
        <f t="shared" si="610"/>
        <v>14857864.183767471</v>
      </c>
      <c r="BR351" s="66">
        <f t="shared" si="610"/>
        <v>15574821.596318053</v>
      </c>
      <c r="BS351" s="66">
        <f t="shared" ref="BS351:DB351" si="611">IF(BS$341&gt;=$E351,IF(BS135*$C$23&gt;MAX($C$22,(BT244*$C$34+BT245*$C$35)*EXP(-$C$12*$C$30)+(BT351*$C$34+BT352*$C$35)*EXP(-$C$14*$C$30)),BS135*$C$23,(BT351*$C$34+BT352*$C$35)*EXP(-$C$14*$C$30)),"")</f>
        <v>16278390.814747794</v>
      </c>
      <c r="BT351" s="66">
        <f t="shared" si="611"/>
        <v>16976456.323869348</v>
      </c>
      <c r="BU351" s="66">
        <f t="shared" si="611"/>
        <v>17677033.642650317</v>
      </c>
      <c r="BV351" s="66">
        <f t="shared" si="611"/>
        <v>18387576.677134454</v>
      </c>
      <c r="BW351" s="66">
        <f t="shared" si="611"/>
        <v>19114508.716182865</v>
      </c>
      <c r="BX351" s="66">
        <f t="shared" si="611"/>
        <v>19863011.861189973</v>
      </c>
      <c r="BY351" s="66">
        <f t="shared" si="611"/>
        <v>20637052.497582518</v>
      </c>
      <c r="BZ351" s="66">
        <f t="shared" si="611"/>
        <v>21439576.045876738</v>
      </c>
      <c r="CA351" s="66">
        <f t="shared" si="611"/>
        <v>22272783.964272276</v>
      </c>
      <c r="CB351" s="66">
        <f t="shared" si="611"/>
        <v>23138412.410209134</v>
      </c>
      <c r="CC351" s="66">
        <f t="shared" si="611"/>
        <v>24037958.299819417</v>
      </c>
      <c r="CD351" s="66">
        <f t="shared" si="611"/>
        <v>24972831.880203377</v>
      </c>
      <c r="CE351" s="66">
        <f t="shared" si="611"/>
        <v>25944442.414011821</v>
      </c>
      <c r="CF351" s="66">
        <f t="shared" si="611"/>
        <v>26954237.685291212</v>
      </c>
      <c r="CG351" s="66">
        <f t="shared" si="611"/>
        <v>28003718.91213711</v>
      </c>
      <c r="CH351" s="66">
        <f t="shared" si="611"/>
        <v>29094445.948158126</v>
      </c>
      <c r="CI351" s="66">
        <f t="shared" si="611"/>
        <v>30228039.956958994</v>
      </c>
      <c r="CJ351" s="66">
        <f t="shared" si="611"/>
        <v>31406185.821928058</v>
      </c>
      <c r="CK351" s="66">
        <f t="shared" si="611"/>
        <v>32630634.650741316</v>
      </c>
      <c r="CL351" s="66">
        <f t="shared" si="611"/>
        <v>33903206.378305972</v>
      </c>
      <c r="CM351" s="66">
        <f t="shared" si="611"/>
        <v>35225792.472012594</v>
      </c>
      <c r="CN351" s="66">
        <f t="shared" si="611"/>
        <v>36600358.74331709</v>
      </c>
      <c r="CO351" s="66">
        <f t="shared" si="611"/>
        <v>38028948.269831873</v>
      </c>
      <c r="CP351" s="66">
        <f t="shared" si="611"/>
        <v>39513684.43226964</v>
      </c>
      <c r="CQ351" s="66">
        <f t="shared" si="611"/>
        <v>41056774.070754275</v>
      </c>
      <c r="CR351" s="66">
        <f t="shared" si="611"/>
        <v>42660510.765190296</v>
      </c>
      <c r="CS351" s="66">
        <f t="shared" si="611"/>
        <v>44327278.244567245</v>
      </c>
      <c r="CT351" s="66">
        <f t="shared" si="611"/>
        <v>46059553.930266589</v>
      </c>
      <c r="CU351" s="66">
        <f t="shared" si="611"/>
        <v>47859912.618638232</v>
      </c>
      <c r="CV351" s="66">
        <f t="shared" si="611"/>
        <v>49731030.308320582</v>
      </c>
      <c r="CW351" s="66">
        <f t="shared" si="611"/>
        <v>51675688.177993298</v>
      </c>
      <c r="CX351" s="66">
        <f t="shared" si="611"/>
        <v>53696776.72047548</v>
      </c>
      <c r="CY351" s="66">
        <f t="shared" si="611"/>
        <v>55797300.039314449</v>
      </c>
      <c r="CZ351" s="66">
        <f t="shared" si="611"/>
        <v>57980380.314251848</v>
      </c>
      <c r="DA351" s="66">
        <f t="shared" si="611"/>
        <v>60249262.442204759</v>
      </c>
      <c r="DB351" s="66">
        <f t="shared" si="611"/>
        <v>62607318.860660359</v>
      </c>
      <c r="DC351" s="66">
        <f t="shared" si="598"/>
        <v>65058054.560653999</v>
      </c>
    </row>
    <row r="352" spans="2:109" ht="12" customHeight="1">
      <c r="B352" s="12"/>
      <c r="C352" s="12"/>
      <c r="D352" s="12"/>
      <c r="E352" s="65">
        <f t="shared" si="601"/>
        <v>7</v>
      </c>
      <c r="G352" s="66" t="str">
        <f t="shared" ref="G352:BR352" si="612">IF(G$341&gt;=$E352,IF(G136*$C$23&gt;MAX($C$22,(H245*$C$34+H246*$C$35)*EXP(-$C$12*$C$30)+(H352*$C$34+H353*$C$35)*EXP(-$C$14*$C$30)),G136*$C$23,(H352*$C$34+H353*$C$35)*EXP(-$C$14*$C$30)),"")</f>
        <v/>
      </c>
      <c r="H352" s="66" t="str">
        <f t="shared" si="612"/>
        <v/>
      </c>
      <c r="I352" s="66" t="str">
        <f t="shared" si="612"/>
        <v/>
      </c>
      <c r="J352" s="66" t="str">
        <f t="shared" si="612"/>
        <v/>
      </c>
      <c r="K352" s="66" t="str">
        <f t="shared" si="612"/>
        <v/>
      </c>
      <c r="L352" s="66" t="str">
        <f t="shared" si="612"/>
        <v/>
      </c>
      <c r="M352" s="66" t="str">
        <f t="shared" si="612"/>
        <v/>
      </c>
      <c r="N352" s="66">
        <f t="shared" si="612"/>
        <v>3.7510229927685499</v>
      </c>
      <c r="O352" s="66">
        <f t="shared" si="612"/>
        <v>5.7384479661567074</v>
      </c>
      <c r="P352" s="66">
        <f t="shared" si="612"/>
        <v>8.7495821583054063</v>
      </c>
      <c r="Q352" s="66">
        <f t="shared" si="612"/>
        <v>13.295163728000434</v>
      </c>
      <c r="R352" s="66">
        <f t="shared" si="612"/>
        <v>20.131574524318868</v>
      </c>
      <c r="S352" s="66">
        <f t="shared" si="612"/>
        <v>30.374027764550444</v>
      </c>
      <c r="T352" s="66">
        <f t="shared" si="612"/>
        <v>45.659297246276907</v>
      </c>
      <c r="U352" s="66">
        <f t="shared" si="612"/>
        <v>68.378331096752646</v>
      </c>
      <c r="V352" s="66">
        <f t="shared" si="612"/>
        <v>102.00677721926326</v>
      </c>
      <c r="W352" s="66">
        <f t="shared" si="612"/>
        <v>151.57170931690487</v>
      </c>
      <c r="X352" s="66">
        <f t="shared" si="612"/>
        <v>224.30639175402192</v>
      </c>
      <c r="Y352" s="66">
        <f t="shared" si="612"/>
        <v>330.56259072806728</v>
      </c>
      <c r="Z352" s="66">
        <f t="shared" si="612"/>
        <v>485.07266575727186</v>
      </c>
      <c r="AA352" s="66">
        <f t="shared" si="612"/>
        <v>708.68245915209695</v>
      </c>
      <c r="AB352" s="66">
        <f t="shared" si="612"/>
        <v>1030.711822068957</v>
      </c>
      <c r="AC352" s="66">
        <f t="shared" si="612"/>
        <v>1492.143297423183</v>
      </c>
      <c r="AD352" s="66">
        <f t="shared" si="612"/>
        <v>2149.8914783980581</v>
      </c>
      <c r="AE352" s="66">
        <f t="shared" si="612"/>
        <v>3082.4656601454749</v>
      </c>
      <c r="AF352" s="66">
        <f t="shared" si="612"/>
        <v>4397.4052942116077</v>
      </c>
      <c r="AG352" s="66">
        <f t="shared" si="612"/>
        <v>6240.9384959656509</v>
      </c>
      <c r="AH352" s="66">
        <f t="shared" si="612"/>
        <v>8810.3831884420561</v>
      </c>
      <c r="AI352" s="66">
        <f t="shared" si="612"/>
        <v>12369.870038849211</v>
      </c>
      <c r="AJ352" s="66">
        <f t="shared" si="612"/>
        <v>17270.003869507353</v>
      </c>
      <c r="AK352" s="66">
        <f t="shared" si="612"/>
        <v>23972.0786945295</v>
      </c>
      <c r="AL352" s="66">
        <f t="shared" si="612"/>
        <v>33077.398651911753</v>
      </c>
      <c r="AM352" s="66">
        <f t="shared" si="612"/>
        <v>45362.105195540636</v>
      </c>
      <c r="AN352" s="66">
        <f t="shared" si="612"/>
        <v>61817.637659113534</v>
      </c>
      <c r="AO352" s="66">
        <f t="shared" si="612"/>
        <v>83696.524694694424</v>
      </c>
      <c r="AP352" s="66">
        <f t="shared" si="612"/>
        <v>112562.58411159547</v>
      </c>
      <c r="AQ352" s="66">
        <f t="shared" si="612"/>
        <v>150343.77115164816</v>
      </c>
      <c r="AR352" s="66">
        <f t="shared" si="612"/>
        <v>199384.84834972862</v>
      </c>
      <c r="AS352" s="66">
        <f t="shared" si="612"/>
        <v>262495.76819027838</v>
      </c>
      <c r="AT352" s="66">
        <f t="shared" si="612"/>
        <v>342990.216450874</v>
      </c>
      <c r="AU352" s="66">
        <f t="shared" si="612"/>
        <v>444707.26639654028</v>
      </c>
      <c r="AV352" s="66">
        <f t="shared" si="612"/>
        <v>572007.71474958386</v>
      </c>
      <c r="AW352" s="66">
        <f t="shared" si="612"/>
        <v>729735.65621768963</v>
      </c>
      <c r="AX352" s="66">
        <f t="shared" si="612"/>
        <v>923135.52293046203</v>
      </c>
      <c r="AY352" s="66">
        <f t="shared" si="612"/>
        <v>1157715.5422672753</v>
      </c>
      <c r="AZ352" s="66">
        <f t="shared" si="612"/>
        <v>1439050.7429032773</v>
      </c>
      <c r="BA352" s="66">
        <f t="shared" si="612"/>
        <v>1772522.6114203755</v>
      </c>
      <c r="BB352" s="66">
        <f t="shared" si="612"/>
        <v>2162998.484331538</v>
      </c>
      <c r="BC352" s="66">
        <f t="shared" si="612"/>
        <v>2614461.7238671784</v>
      </c>
      <c r="BD352" s="66">
        <f t="shared" si="612"/>
        <v>3129613.2810746846</v>
      </c>
      <c r="BE352" s="66">
        <f t="shared" si="612"/>
        <v>3709475.5451303804</v>
      </c>
      <c r="BF352" s="66">
        <f t="shared" si="612"/>
        <v>4353039.0467634723</v>
      </c>
      <c r="BG352" s="66">
        <f t="shared" si="612"/>
        <v>5056999.7821733663</v>
      </c>
      <c r="BH352" s="66">
        <f t="shared" si="612"/>
        <v>5815637.4972015899</v>
      </c>
      <c r="BI352" s="66">
        <f t="shared" si="612"/>
        <v>6620881.0790086733</v>
      </c>
      <c r="BJ352" s="66">
        <f t="shared" si="612"/>
        <v>7462594.5956342043</v>
      </c>
      <c r="BK352" s="66">
        <f t="shared" si="612"/>
        <v>8329095.9298631111</v>
      </c>
      <c r="BL352" s="66">
        <f t="shared" si="612"/>
        <v>9207890.4558194969</v>
      </c>
      <c r="BM352" s="66">
        <f t="shared" si="612"/>
        <v>10086567.953809824</v>
      </c>
      <c r="BN352" s="66">
        <f t="shared" si="612"/>
        <v>10953777.205629416</v>
      </c>
      <c r="BO352" s="66">
        <f t="shared" si="612"/>
        <v>11800166.299915539</v>
      </c>
      <c r="BP352" s="66">
        <f t="shared" si="612"/>
        <v>12619164.858622445</v>
      </c>
      <c r="BQ352" s="66">
        <f t="shared" si="612"/>
        <v>13407493.083808346</v>
      </c>
      <c r="BR352" s="66">
        <f t="shared" si="612"/>
        <v>14165314.272778407</v>
      </c>
      <c r="BS352" s="66">
        <f t="shared" ref="BS352:DB352" si="613">IF(BS$341&gt;=$E352,IF(BS136*$C$23&gt;MAX($C$22,(BT245*$C$34+BT246*$C$35)*EXP(-$C$12*$C$30)+(BT352*$C$34+BT353*$C$35)*EXP(-$C$14*$C$30)),BS136*$C$23,(BT352*$C$34+BT353*$C$35)*EXP(-$C$14*$C$30)),"")</f>
        <v>14895999.730366664</v>
      </c>
      <c r="BT352" s="66">
        <f t="shared" si="613"/>
        <v>15605539.478011556</v>
      </c>
      <c r="BU352" s="66">
        <f t="shared" si="613"/>
        <v>16301695.562914686</v>
      </c>
      <c r="BV352" s="66">
        <f t="shared" si="613"/>
        <v>16993041.723169893</v>
      </c>
      <c r="BW352" s="66">
        <f t="shared" si="613"/>
        <v>17688050.448984858</v>
      </c>
      <c r="BX352" s="66">
        <f t="shared" si="613"/>
        <v>18394369.682037149</v>
      </c>
      <c r="BY352" s="66">
        <f t="shared" si="613"/>
        <v>19118380.15675205</v>
      </c>
      <c r="BZ352" s="66">
        <f t="shared" si="613"/>
        <v>19865054.568626519</v>
      </c>
      <c r="CA352" s="66">
        <f t="shared" si="613"/>
        <v>20638071.665867958</v>
      </c>
      <c r="CB352" s="66">
        <f t="shared" si="613"/>
        <v>21440091.843624566</v>
      </c>
      <c r="CC352" s="66">
        <f t="shared" si="613"/>
        <v>22273087.712053694</v>
      </c>
      <c r="CD352" s="66">
        <f t="shared" si="613"/>
        <v>23138642.540567789</v>
      </c>
      <c r="CE352" s="66">
        <f t="shared" si="613"/>
        <v>24038168.671867277</v>
      </c>
      <c r="CF352" s="66">
        <f t="shared" si="613"/>
        <v>24973038.647431653</v>
      </c>
      <c r="CG352" s="66">
        <f t="shared" si="613"/>
        <v>25944648.908712301</v>
      </c>
      <c r="CH352" s="66">
        <f t="shared" si="613"/>
        <v>26954444.263327718</v>
      </c>
      <c r="CI352" s="66">
        <f t="shared" si="613"/>
        <v>28003925.573543277</v>
      </c>
      <c r="CJ352" s="66">
        <f t="shared" si="613"/>
        <v>29094652.692967594</v>
      </c>
      <c r="CK352" s="66">
        <f t="shared" si="613"/>
        <v>30228246.785205428</v>
      </c>
      <c r="CL352" s="66">
        <f t="shared" si="613"/>
        <v>31406392.733645126</v>
      </c>
      <c r="CM352" s="66">
        <f t="shared" si="613"/>
        <v>32630841.6459627</v>
      </c>
      <c r="CN352" s="66">
        <f t="shared" si="613"/>
        <v>33903413.457065381</v>
      </c>
      <c r="CO352" s="66">
        <f t="shared" si="613"/>
        <v>35225999.634343736</v>
      </c>
      <c r="CP352" s="66">
        <f t="shared" si="613"/>
        <v>36600565.989253707</v>
      </c>
      <c r="CQ352" s="66">
        <f t="shared" si="613"/>
        <v>38029155.599407673</v>
      </c>
      <c r="CR352" s="66">
        <f t="shared" si="613"/>
        <v>39513891.845518403</v>
      </c>
      <c r="CS352" s="66">
        <f t="shared" si="613"/>
        <v>41056981.567709759</v>
      </c>
      <c r="CT352" s="66">
        <f t="shared" si="613"/>
        <v>42660718.34588629</v>
      </c>
      <c r="CU352" s="66">
        <f t="shared" si="613"/>
        <v>44327485.909037545</v>
      </c>
      <c r="CV352" s="66">
        <f t="shared" si="613"/>
        <v>46059761.678544998</v>
      </c>
      <c r="CW352" s="66">
        <f t="shared" si="613"/>
        <v>47860120.450758584</v>
      </c>
      <c r="CX352" s="66">
        <f t="shared" si="613"/>
        <v>49731238.224316709</v>
      </c>
      <c r="CY352" s="66">
        <f t="shared" si="613"/>
        <v>51675896.177899048</v>
      </c>
      <c r="CZ352" s="66">
        <f t="shared" si="613"/>
        <v>53696984.804324716</v>
      </c>
      <c r="DA352" s="66">
        <f t="shared" si="613"/>
        <v>55797508.207141034</v>
      </c>
      <c r="DB352" s="66">
        <f t="shared" si="613"/>
        <v>57980588.56608969</v>
      </c>
      <c r="DC352" s="66">
        <f t="shared" si="598"/>
        <v>60249470.778087765</v>
      </c>
    </row>
    <row r="353" spans="2:107" ht="12" customHeight="1">
      <c r="B353" s="12"/>
      <c r="C353" s="12"/>
      <c r="D353" s="12"/>
      <c r="E353" s="65">
        <f t="shared" si="601"/>
        <v>8</v>
      </c>
      <c r="G353" s="66" t="str">
        <f t="shared" ref="G353:BR353" si="614">IF(G$341&gt;=$E353,IF(G137*$C$23&gt;MAX($C$22,(H246*$C$34+H247*$C$35)*EXP(-$C$12*$C$30)+(H353*$C$34+H354*$C$35)*EXP(-$C$14*$C$30)),G137*$C$23,(H353*$C$34+H354*$C$35)*EXP(-$C$14*$C$30)),"")</f>
        <v/>
      </c>
      <c r="H353" s="66" t="str">
        <f t="shared" si="614"/>
        <v/>
      </c>
      <c r="I353" s="66" t="str">
        <f t="shared" si="614"/>
        <v/>
      </c>
      <c r="J353" s="66" t="str">
        <f t="shared" si="614"/>
        <v/>
      </c>
      <c r="K353" s="66" t="str">
        <f t="shared" si="614"/>
        <v/>
      </c>
      <c r="L353" s="66" t="str">
        <f t="shared" si="614"/>
        <v/>
      </c>
      <c r="M353" s="66" t="str">
        <f t="shared" si="614"/>
        <v/>
      </c>
      <c r="N353" s="66" t="str">
        <f t="shared" si="614"/>
        <v/>
      </c>
      <c r="O353" s="66">
        <f t="shared" si="614"/>
        <v>1.8013041483948784</v>
      </c>
      <c r="P353" s="66">
        <f t="shared" si="614"/>
        <v>2.7844863204036625</v>
      </c>
      <c r="Q353" s="66">
        <f t="shared" si="614"/>
        <v>4.2903772657728174</v>
      </c>
      <c r="R353" s="66">
        <f t="shared" si="614"/>
        <v>6.5887695891588853</v>
      </c>
      <c r="S353" s="66">
        <f t="shared" si="614"/>
        <v>10.084084960050106</v>
      </c>
      <c r="T353" s="66">
        <f t="shared" si="614"/>
        <v>15.379975925276744</v>
      </c>
      <c r="U353" s="66">
        <f t="shared" si="614"/>
        <v>23.373521125589299</v>
      </c>
      <c r="V353" s="66">
        <f t="shared" si="614"/>
        <v>35.391823222116955</v>
      </c>
      <c r="W353" s="66">
        <f t="shared" si="614"/>
        <v>53.388976589020565</v>
      </c>
      <c r="X353" s="66">
        <f t="shared" si="614"/>
        <v>80.228411510765014</v>
      </c>
      <c r="Y353" s="66">
        <f t="shared" si="614"/>
        <v>120.08513395196904</v>
      </c>
      <c r="Z353" s="66">
        <f t="shared" si="614"/>
        <v>179.01509430961895</v>
      </c>
      <c r="AA353" s="66">
        <f t="shared" si="614"/>
        <v>265.75571191480634</v>
      </c>
      <c r="AB353" s="66">
        <f t="shared" si="614"/>
        <v>392.84347436226068</v>
      </c>
      <c r="AC353" s="66">
        <f t="shared" si="614"/>
        <v>578.16265685530027</v>
      </c>
      <c r="AD353" s="66">
        <f t="shared" si="614"/>
        <v>847.07475183051542</v>
      </c>
      <c r="AE353" s="66">
        <f t="shared" si="614"/>
        <v>1235.3222802428172</v>
      </c>
      <c r="AF353" s="66">
        <f t="shared" si="614"/>
        <v>1792.9541283788092</v>
      </c>
      <c r="AG353" s="66">
        <f t="shared" si="614"/>
        <v>2589.5827179266771</v>
      </c>
      <c r="AH353" s="66">
        <f t="shared" si="614"/>
        <v>3721.3554974074705</v>
      </c>
      <c r="AI353" s="66">
        <f t="shared" si="614"/>
        <v>5320.1022215317325</v>
      </c>
      <c r="AJ353" s="66">
        <f t="shared" si="614"/>
        <v>7565.2007678888158</v>
      </c>
      <c r="AK353" s="66">
        <f t="shared" si="614"/>
        <v>10698.780169863778</v>
      </c>
      <c r="AL353" s="66">
        <f t="shared" si="614"/>
        <v>15044.938292871382</v>
      </c>
      <c r="AM353" s="66">
        <f t="shared" si="614"/>
        <v>21033.676117997027</v>
      </c>
      <c r="AN353" s="66">
        <f t="shared" si="614"/>
        <v>29230.217798790494</v>
      </c>
      <c r="AO353" s="66">
        <f t="shared" si="614"/>
        <v>40370.265812236779</v>
      </c>
      <c r="AP353" s="66">
        <f t="shared" si="614"/>
        <v>55401.497615430264</v>
      </c>
      <c r="AQ353" s="66">
        <f t="shared" si="614"/>
        <v>75531.203460735618</v>
      </c>
      <c r="AR353" s="66">
        <f t="shared" si="614"/>
        <v>102279.35225428859</v>
      </c>
      <c r="AS353" s="66">
        <f t="shared" si="614"/>
        <v>137535.5158975196</v>
      </c>
      <c r="AT353" s="66">
        <f t="shared" si="614"/>
        <v>183616.95815105957</v>
      </c>
      <c r="AU353" s="66">
        <f t="shared" si="614"/>
        <v>243323.80304348329</v>
      </c>
      <c r="AV353" s="66">
        <f t="shared" si="614"/>
        <v>319985.58250228979</v>
      </c>
      <c r="AW353" s="66">
        <f t="shared" si="614"/>
        <v>417491.72382060107</v>
      </c>
      <c r="AX353" s="66">
        <f t="shared" si="614"/>
        <v>540296.85084924835</v>
      </c>
      <c r="AY353" s="66">
        <f t="shared" si="614"/>
        <v>693390.40300920326</v>
      </c>
      <c r="AZ353" s="66">
        <f t="shared" si="614"/>
        <v>882219.38002898986</v>
      </c>
      <c r="BA353" s="66">
        <f t="shared" si="614"/>
        <v>1112553.4335862633</v>
      </c>
      <c r="BB353" s="66">
        <f t="shared" si="614"/>
        <v>1390283.5278484505</v>
      </c>
      <c r="BC353" s="66">
        <f t="shared" si="614"/>
        <v>1721149.4317892422</v>
      </c>
      <c r="BD353" s="66">
        <f t="shared" si="614"/>
        <v>2110397.7121226331</v>
      </c>
      <c r="BE353" s="66">
        <f t="shared" si="614"/>
        <v>2562380.7313223132</v>
      </c>
      <c r="BF353" s="66">
        <f t="shared" si="614"/>
        <v>3080118.0741902771</v>
      </c>
      <c r="BG353" s="66">
        <f t="shared" si="614"/>
        <v>3664853.9305525869</v>
      </c>
      <c r="BH353" s="66">
        <f t="shared" si="614"/>
        <v>4315655.7102388088</v>
      </c>
      <c r="BI353" s="66">
        <f t="shared" si="614"/>
        <v>5029108.3896834962</v>
      </c>
      <c r="BJ353" s="66">
        <f t="shared" si="614"/>
        <v>5799163.1610502191</v>
      </c>
      <c r="BK353" s="66">
        <f t="shared" si="614"/>
        <v>6617195.1679680599</v>
      </c>
      <c r="BL353" s="66">
        <f t="shared" si="614"/>
        <v>7472311.2667619614</v>
      </c>
      <c r="BM353" s="66">
        <f t="shared" si="614"/>
        <v>8351923.9023217587</v>
      </c>
      <c r="BN353" s="66">
        <f t="shared" si="614"/>
        <v>9242572.4165816531</v>
      </c>
      <c r="BO353" s="66">
        <f t="shared" si="614"/>
        <v>10130932.11477574</v>
      </c>
      <c r="BP353" s="66">
        <f t="shared" si="614"/>
        <v>11004910.641595047</v>
      </c>
      <c r="BQ353" s="66">
        <f t="shared" si="614"/>
        <v>11854699.242877314</v>
      </c>
      <c r="BR353" s="66">
        <f t="shared" si="614"/>
        <v>12673632.52547962</v>
      </c>
      <c r="BS353" s="66">
        <f t="shared" ref="BS353:DB353" si="615">IF(BS$341&gt;=$E353,IF(BS137*$C$23&gt;MAX($C$22,(BT246*$C$34+BT247*$C$35)*EXP(-$C$12*$C$30)+(BT353*$C$34+BT354*$C$35)*EXP(-$C$14*$C$30)),BS137*$C$23,(BT353*$C$34+BT354*$C$35)*EXP(-$C$14*$C$30)),"")</f>
        <v>13458721.928888807</v>
      </c>
      <c r="BT353" s="66">
        <f t="shared" si="615"/>
        <v>14210768.467427814</v>
      </c>
      <c r="BU353" s="66">
        <f t="shared" si="615"/>
        <v>14934025.872971289</v>
      </c>
      <c r="BV353" s="66">
        <f t="shared" si="615"/>
        <v>15635464.88621369</v>
      </c>
      <c r="BW353" s="66">
        <f t="shared" si="615"/>
        <v>16323765.58498279</v>
      </c>
      <c r="BX353" s="66">
        <f t="shared" si="615"/>
        <v>17008217.388392888</v>
      </c>
      <c r="BY353" s="66">
        <f t="shared" si="615"/>
        <v>17697719.436206497</v>
      </c>
      <c r="BZ353" s="66">
        <f t="shared" si="615"/>
        <v>18400041.019475799</v>
      </c>
      <c r="CA353" s="66">
        <f t="shared" si="615"/>
        <v>19121430.16440887</v>
      </c>
      <c r="CB353" s="66">
        <f t="shared" si="615"/>
        <v>19866569.132901758</v>
      </c>
      <c r="CC353" s="66">
        <f t="shared" si="615"/>
        <v>20638796.223401688</v>
      </c>
      <c r="CD353" s="66">
        <f t="shared" si="615"/>
        <v>21440468.166331489</v>
      </c>
      <c r="CE353" s="66">
        <f t="shared" si="615"/>
        <v>22273337.439826172</v>
      </c>
      <c r="CF353" s="66">
        <f t="shared" si="615"/>
        <v>23138856.622806028</v>
      </c>
      <c r="CG353" s="66">
        <f t="shared" si="615"/>
        <v>24038375.872299258</v>
      </c>
      <c r="CH353" s="66">
        <f t="shared" si="615"/>
        <v>24973245.225468166</v>
      </c>
      <c r="CI353" s="66">
        <f t="shared" si="615"/>
        <v>25944855.570118468</v>
      </c>
      <c r="CJ353" s="66">
        <f t="shared" si="615"/>
        <v>26954651.008137189</v>
      </c>
      <c r="CK353" s="66">
        <f t="shared" si="615"/>
        <v>28004132.40178971</v>
      </c>
      <c r="CL353" s="66">
        <f t="shared" si="615"/>
        <v>29094859.604684658</v>
      </c>
      <c r="CM353" s="66">
        <f t="shared" si="615"/>
        <v>30228453.780426811</v>
      </c>
      <c r="CN353" s="66">
        <f t="shared" si="615"/>
        <v>31406599.812404528</v>
      </c>
      <c r="CO353" s="66">
        <f t="shared" si="615"/>
        <v>32631048.808293838</v>
      </c>
      <c r="CP353" s="66">
        <f t="shared" si="615"/>
        <v>33903620.703001983</v>
      </c>
      <c r="CQ353" s="66">
        <f t="shared" si="615"/>
        <v>35226206.96391955</v>
      </c>
      <c r="CR353" s="66">
        <f t="shared" si="615"/>
        <v>36600773.40250247</v>
      </c>
      <c r="CS353" s="66">
        <f t="shared" si="615"/>
        <v>38029363.096363172</v>
      </c>
      <c r="CT353" s="66">
        <f t="shared" si="615"/>
        <v>39514099.426214404</v>
      </c>
      <c r="CU353" s="66">
        <f t="shared" si="615"/>
        <v>41057189.232180059</v>
      </c>
      <c r="CV353" s="66">
        <f t="shared" si="615"/>
        <v>42660926.094164707</v>
      </c>
      <c r="CW353" s="66">
        <f t="shared" si="615"/>
        <v>44327693.741157897</v>
      </c>
      <c r="CX353" s="66">
        <f t="shared" si="615"/>
        <v>46059969.594541125</v>
      </c>
      <c r="CY353" s="66">
        <f t="shared" si="615"/>
        <v>47860328.450664327</v>
      </c>
      <c r="CZ353" s="66">
        <f t="shared" si="615"/>
        <v>49731446.308165938</v>
      </c>
      <c r="DA353" s="66">
        <f t="shared" si="615"/>
        <v>51676104.345725648</v>
      </c>
      <c r="DB353" s="66">
        <f t="shared" si="615"/>
        <v>53697193.056162566</v>
      </c>
      <c r="DC353" s="66">
        <f t="shared" si="598"/>
        <v>55797716.543024041</v>
      </c>
    </row>
    <row r="354" spans="2:107" ht="12" customHeight="1">
      <c r="B354" s="12"/>
      <c r="C354" s="12"/>
      <c r="D354" s="12"/>
      <c r="E354" s="65">
        <f t="shared" si="601"/>
        <v>9</v>
      </c>
      <c r="G354" s="66" t="str">
        <f t="shared" ref="G354:BR354" si="616">IF(G$341&gt;=$E354,IF(G138*$C$23&gt;MAX($C$22,(H247*$C$34+H248*$C$35)*EXP(-$C$12*$C$30)+(H354*$C$34+H355*$C$35)*EXP(-$C$14*$C$30)),G138*$C$23,(H354*$C$34+H355*$C$35)*EXP(-$C$14*$C$30)),"")</f>
        <v/>
      </c>
      <c r="H354" s="66" t="str">
        <f t="shared" si="616"/>
        <v/>
      </c>
      <c r="I354" s="66" t="str">
        <f t="shared" si="616"/>
        <v/>
      </c>
      <c r="J354" s="66" t="str">
        <f t="shared" si="616"/>
        <v/>
      </c>
      <c r="K354" s="66" t="str">
        <f t="shared" si="616"/>
        <v/>
      </c>
      <c r="L354" s="66" t="str">
        <f t="shared" si="616"/>
        <v/>
      </c>
      <c r="M354" s="66" t="str">
        <f t="shared" si="616"/>
        <v/>
      </c>
      <c r="N354" s="66" t="str">
        <f t="shared" si="616"/>
        <v/>
      </c>
      <c r="O354" s="66" t="str">
        <f t="shared" si="616"/>
        <v/>
      </c>
      <c r="P354" s="66">
        <f t="shared" si="616"/>
        <v>0.83673178437491402</v>
      </c>
      <c r="Q354" s="66">
        <f t="shared" si="616"/>
        <v>1.3071195046036044</v>
      </c>
      <c r="R354" s="66">
        <f t="shared" si="616"/>
        <v>2.0355528019902782</v>
      </c>
      <c r="S354" s="66">
        <f t="shared" si="616"/>
        <v>3.1597620054512849</v>
      </c>
      <c r="T354" s="66">
        <f t="shared" si="616"/>
        <v>4.888740506737201</v>
      </c>
      <c r="U354" s="66">
        <f t="shared" si="616"/>
        <v>7.5383216245766862</v>
      </c>
      <c r="V354" s="66">
        <f t="shared" si="616"/>
        <v>11.583786924222712</v>
      </c>
      <c r="W354" s="66">
        <f t="shared" si="616"/>
        <v>17.737257862433463</v>
      </c>
      <c r="X354" s="66">
        <f t="shared" si="616"/>
        <v>27.060935436315685</v>
      </c>
      <c r="Y354" s="66">
        <f t="shared" si="616"/>
        <v>41.131868359617592</v>
      </c>
      <c r="Z354" s="66">
        <f t="shared" si="616"/>
        <v>62.280304132495161</v>
      </c>
      <c r="AA354" s="66">
        <f t="shared" si="616"/>
        <v>93.932394098651912</v>
      </c>
      <c r="AB354" s="66">
        <f t="shared" si="616"/>
        <v>141.09982046303401</v>
      </c>
      <c r="AC354" s="66">
        <f t="shared" si="616"/>
        <v>211.0746981284058</v>
      </c>
      <c r="AD354" s="66">
        <f t="shared" si="616"/>
        <v>314.4089634068269</v>
      </c>
      <c r="AE354" s="66">
        <f t="shared" si="616"/>
        <v>466.28464819732488</v>
      </c>
      <c r="AF354" s="66">
        <f t="shared" si="616"/>
        <v>688.41632723030659</v>
      </c>
      <c r="AG354" s="66">
        <f t="shared" si="616"/>
        <v>1011.6710191103598</v>
      </c>
      <c r="AH354" s="66">
        <f t="shared" si="616"/>
        <v>1479.6451772191601</v>
      </c>
      <c r="AI354" s="66">
        <f t="shared" si="616"/>
        <v>2153.5039652959945</v>
      </c>
      <c r="AJ354" s="66">
        <f t="shared" si="616"/>
        <v>3118.4647900188079</v>
      </c>
      <c r="AK354" s="66">
        <f t="shared" si="616"/>
        <v>4492.3936706606837</v>
      </c>
      <c r="AL354" s="66">
        <f t="shared" si="616"/>
        <v>6437.0758974044029</v>
      </c>
      <c r="AM354" s="66">
        <f t="shared" si="616"/>
        <v>9172.8148388864702</v>
      </c>
      <c r="AN354" s="66">
        <f t="shared" si="616"/>
        <v>12997.093650314006</v>
      </c>
      <c r="AO354" s="66">
        <f t="shared" si="616"/>
        <v>18308.087335263415</v>
      </c>
      <c r="AP354" s="66">
        <f t="shared" si="616"/>
        <v>25633.813589447469</v>
      </c>
      <c r="AQ354" s="66">
        <f t="shared" si="616"/>
        <v>35667.628738954183</v>
      </c>
      <c r="AR354" s="66">
        <f t="shared" si="616"/>
        <v>49310.57041307124</v>
      </c>
      <c r="AS354" s="66">
        <f t="shared" si="616"/>
        <v>67720.674755687869</v>
      </c>
      <c r="AT354" s="66">
        <f t="shared" si="616"/>
        <v>92368.802124902912</v>
      </c>
      <c r="AU354" s="66">
        <f t="shared" si="616"/>
        <v>125099.64189136421</v>
      </c>
      <c r="AV354" s="66">
        <f t="shared" si="616"/>
        <v>168195.39522687774</v>
      </c>
      <c r="AW354" s="66">
        <f t="shared" si="616"/>
        <v>224438.13969578329</v>
      </c>
      <c r="AX354" s="66">
        <f t="shared" si="616"/>
        <v>297165.08758011367</v>
      </c>
      <c r="AY354" s="66">
        <f t="shared" si="616"/>
        <v>390308.95040139375</v>
      </c>
      <c r="AZ354" s="66">
        <f t="shared" si="616"/>
        <v>508413.58936950465</v>
      </c>
      <c r="BA354" s="66">
        <f t="shared" si="616"/>
        <v>656613.34465059347</v>
      </c>
      <c r="BB354" s="66">
        <f t="shared" si="616"/>
        <v>840563.2901321057</v>
      </c>
      <c r="BC354" s="66">
        <f t="shared" si="616"/>
        <v>1066307.6583375707</v>
      </c>
      <c r="BD354" s="66">
        <f t="shared" si="616"/>
        <v>1340075.4004754496</v>
      </c>
      <c r="BE354" s="66">
        <f t="shared" si="616"/>
        <v>1667995.8704628658</v>
      </c>
      <c r="BF354" s="66">
        <f t="shared" si="616"/>
        <v>2055734.4174709409</v>
      </c>
      <c r="BG354" s="66">
        <f t="shared" si="616"/>
        <v>2508057.4348476366</v>
      </c>
      <c r="BH354" s="66">
        <f t="shared" si="616"/>
        <v>3028348.8763996679</v>
      </c>
      <c r="BI354" s="66">
        <f t="shared" si="616"/>
        <v>3618114.49029127</v>
      </c>
      <c r="BJ354" s="66">
        <f t="shared" si="616"/>
        <v>4276524.3130397573</v>
      </c>
      <c r="BK354" s="66">
        <f t="shared" si="616"/>
        <v>5000055.7620553877</v>
      </c>
      <c r="BL354" s="66">
        <f t="shared" si="616"/>
        <v>5782305.7580882385</v>
      </c>
      <c r="BM354" s="66">
        <f t="shared" si="616"/>
        <v>6614037.265022778</v>
      </c>
      <c r="BN354" s="66">
        <f t="shared" si="616"/>
        <v>7483510.5130278198</v>
      </c>
      <c r="BO354" s="66">
        <f t="shared" si="616"/>
        <v>8377120.4850652199</v>
      </c>
      <c r="BP354" s="66">
        <f t="shared" si="616"/>
        <v>9280321.005227847</v>
      </c>
      <c r="BQ354" s="66">
        <f t="shared" si="616"/>
        <v>10178766.318776054</v>
      </c>
      <c r="BR354" s="66">
        <f t="shared" si="616"/>
        <v>11059551.352706982</v>
      </c>
      <c r="BS354" s="66">
        <f t="shared" ref="BS354:DB354" si="617">IF(BS$341&gt;=$E354,IF(BS138*$C$23&gt;MAX($C$22,(BT247*$C$34+BT248*$C$35)*EXP(-$C$12*$C$30)+(BT354*$C$34+BT355*$C$35)*EXP(-$C$14*$C$30)),BS138*$C$23,(BT354*$C$34+BT355*$C$35)*EXP(-$C$14*$C$30)),"")</f>
        <v>11912392.754055003</v>
      </c>
      <c r="BT354" s="66">
        <f t="shared" si="617"/>
        <v>12730576.170852382</v>
      </c>
      <c r="BU354" s="66">
        <f t="shared" si="617"/>
        <v>13511510.833009163</v>
      </c>
      <c r="BV354" s="66">
        <f t="shared" si="617"/>
        <v>14256784.312109122</v>
      </c>
      <c r="BW354" s="66">
        <f t="shared" si="617"/>
        <v>14971693.437903125</v>
      </c>
      <c r="BX354" s="66">
        <f t="shared" si="617"/>
        <v>15664326.532354511</v>
      </c>
      <c r="BY354" s="66">
        <f t="shared" si="617"/>
        <v>16344363.91125283</v>
      </c>
      <c r="BZ354" s="66">
        <f t="shared" si="617"/>
        <v>17021821.953579925</v>
      </c>
      <c r="CA354" s="66">
        <f t="shared" si="617"/>
        <v>17705970.866737369</v>
      </c>
      <c r="CB354" s="66">
        <f t="shared" si="617"/>
        <v>18404602.098522335</v>
      </c>
      <c r="CC354" s="66">
        <f t="shared" si="617"/>
        <v>19123722.151929665</v>
      </c>
      <c r="CD354" s="66">
        <f t="shared" si="617"/>
        <v>19867636.424015705</v>
      </c>
      <c r="CE354" s="66">
        <f t="shared" si="617"/>
        <v>20639297.231506143</v>
      </c>
      <c r="CF354" s="66">
        <f t="shared" si="617"/>
        <v>21440753.116994347</v>
      </c>
      <c r="CG354" s="66">
        <f t="shared" si="617"/>
        <v>22273558.454986401</v>
      </c>
      <c r="CH354" s="66">
        <f t="shared" si="617"/>
        <v>23139064.600546516</v>
      </c>
      <c r="CI354" s="66">
        <f t="shared" si="617"/>
        <v>24038582.533705428</v>
      </c>
      <c r="CJ354" s="66">
        <f t="shared" si="617"/>
        <v>24973451.970277634</v>
      </c>
      <c r="CK354" s="66">
        <f t="shared" si="617"/>
        <v>25945062.398364902</v>
      </c>
      <c r="CL354" s="66">
        <f t="shared" si="617"/>
        <v>26954857.919854254</v>
      </c>
      <c r="CM354" s="66">
        <f t="shared" si="617"/>
        <v>28004339.39701109</v>
      </c>
      <c r="CN354" s="66">
        <f t="shared" si="617"/>
        <v>29095066.683444064</v>
      </c>
      <c r="CO354" s="66">
        <f t="shared" si="617"/>
        <v>30228660.942757953</v>
      </c>
      <c r="CP354" s="66">
        <f t="shared" si="617"/>
        <v>31406807.058341131</v>
      </c>
      <c r="CQ354" s="66">
        <f t="shared" si="617"/>
        <v>32631256.137869645</v>
      </c>
      <c r="CR354" s="66">
        <f t="shared" si="617"/>
        <v>33903828.116250746</v>
      </c>
      <c r="CS354" s="66">
        <f t="shared" si="617"/>
        <v>35226414.460875042</v>
      </c>
      <c r="CT354" s="66">
        <f t="shared" si="617"/>
        <v>36600980.983198471</v>
      </c>
      <c r="CU354" s="66">
        <f t="shared" si="617"/>
        <v>38029570.760833479</v>
      </c>
      <c r="CV354" s="66">
        <f t="shared" si="617"/>
        <v>39514307.174492821</v>
      </c>
      <c r="CW354" s="66">
        <f t="shared" si="617"/>
        <v>41057397.064300418</v>
      </c>
      <c r="CX354" s="66">
        <f t="shared" si="617"/>
        <v>42661134.010160826</v>
      </c>
      <c r="CY354" s="66">
        <f t="shared" si="617"/>
        <v>44327901.74106364</v>
      </c>
      <c r="CZ354" s="66">
        <f t="shared" si="617"/>
        <v>46060177.678390354</v>
      </c>
      <c r="DA354" s="66">
        <f t="shared" si="617"/>
        <v>47860536.618490919</v>
      </c>
      <c r="DB354" s="66">
        <f t="shared" si="617"/>
        <v>49731654.560003787</v>
      </c>
      <c r="DC354" s="66">
        <f t="shared" si="598"/>
        <v>51676312.681608655</v>
      </c>
    </row>
    <row r="355" spans="2:107" ht="12" customHeight="1">
      <c r="B355" s="12"/>
      <c r="C355" s="12"/>
      <c r="D355" s="12"/>
      <c r="E355" s="65">
        <f t="shared" si="601"/>
        <v>10</v>
      </c>
      <c r="G355" s="66" t="str">
        <f t="shared" ref="G355:BR355" si="618">IF(G$341&gt;=$E355,IF(G139*$C$23&gt;MAX($C$22,(H248*$C$34+H249*$C$35)*EXP(-$C$12*$C$30)+(H355*$C$34+H356*$C$35)*EXP(-$C$14*$C$30)),G139*$C$23,(H355*$C$34+H356*$C$35)*EXP(-$C$14*$C$30)),"")</f>
        <v/>
      </c>
      <c r="H355" s="66" t="str">
        <f t="shared" si="618"/>
        <v/>
      </c>
      <c r="I355" s="66" t="str">
        <f t="shared" si="618"/>
        <v/>
      </c>
      <c r="J355" s="66" t="str">
        <f t="shared" si="618"/>
        <v/>
      </c>
      <c r="K355" s="66" t="str">
        <f t="shared" si="618"/>
        <v/>
      </c>
      <c r="L355" s="66" t="str">
        <f t="shared" si="618"/>
        <v/>
      </c>
      <c r="M355" s="66" t="str">
        <f t="shared" si="618"/>
        <v/>
      </c>
      <c r="N355" s="66" t="str">
        <f t="shared" si="618"/>
        <v/>
      </c>
      <c r="O355" s="66" t="str">
        <f t="shared" si="618"/>
        <v/>
      </c>
      <c r="P355" s="66" t="str">
        <f t="shared" si="618"/>
        <v/>
      </c>
      <c r="Q355" s="66">
        <f t="shared" si="618"/>
        <v>0.37522756674256419</v>
      </c>
      <c r="R355" s="66">
        <f t="shared" si="618"/>
        <v>0.59245212646268675</v>
      </c>
      <c r="S355" s="66">
        <f t="shared" si="618"/>
        <v>0.93260347977087132</v>
      </c>
      <c r="T355" s="66">
        <f t="shared" si="618"/>
        <v>1.4635035050632164</v>
      </c>
      <c r="U355" s="66">
        <f t="shared" si="618"/>
        <v>2.2893385495322933</v>
      </c>
      <c r="V355" s="66">
        <f t="shared" si="618"/>
        <v>3.569530710700159</v>
      </c>
      <c r="W355" s="66">
        <f t="shared" si="618"/>
        <v>5.5470376953787968</v>
      </c>
      <c r="X355" s="66">
        <f t="shared" si="618"/>
        <v>8.5905843690969519</v>
      </c>
      <c r="Y355" s="66">
        <f t="shared" si="618"/>
        <v>13.257364285213024</v>
      </c>
      <c r="Z355" s="66">
        <f t="shared" si="618"/>
        <v>20.385641722564596</v>
      </c>
      <c r="AA355" s="66">
        <f t="shared" si="618"/>
        <v>31.230761729297186</v>
      </c>
      <c r="AB355" s="66">
        <f t="shared" si="618"/>
        <v>47.663773007655593</v>
      </c>
      <c r="AC355" s="66">
        <f t="shared" si="618"/>
        <v>72.459756426235984</v>
      </c>
      <c r="AD355" s="66">
        <f t="shared" si="618"/>
        <v>109.71376375726123</v>
      </c>
      <c r="AE355" s="66">
        <f t="shared" si="618"/>
        <v>165.43693027564944</v>
      </c>
      <c r="AF355" s="66">
        <f t="shared" si="618"/>
        <v>248.40496517252993</v>
      </c>
      <c r="AG355" s="66">
        <f t="shared" si="618"/>
        <v>371.35719551654591</v>
      </c>
      <c r="AH355" s="66">
        <f t="shared" si="618"/>
        <v>552.67818657481735</v>
      </c>
      <c r="AI355" s="66">
        <f t="shared" si="618"/>
        <v>818.73735233669015</v>
      </c>
      <c r="AJ355" s="66">
        <f t="shared" si="618"/>
        <v>1207.1165584479843</v>
      </c>
      <c r="AK355" s="66">
        <f t="shared" si="618"/>
        <v>1771.022900110376</v>
      </c>
      <c r="AL355" s="66">
        <f t="shared" si="618"/>
        <v>2585.2643601711816</v>
      </c>
      <c r="AM355" s="66">
        <f t="shared" si="618"/>
        <v>3754.2594528855675</v>
      </c>
      <c r="AN355" s="66">
        <f t="shared" si="618"/>
        <v>5422.6557588412597</v>
      </c>
      <c r="AO355" s="66">
        <f t="shared" si="618"/>
        <v>7789.2409087913993</v>
      </c>
      <c r="AP355" s="66">
        <f t="shared" si="618"/>
        <v>11124.933141398395</v>
      </c>
      <c r="AQ355" s="66">
        <f t="shared" si="618"/>
        <v>15795.721175854542</v>
      </c>
      <c r="AR355" s="66">
        <f t="shared" si="618"/>
        <v>22291.461375352446</v>
      </c>
      <c r="AS355" s="66">
        <f t="shared" si="618"/>
        <v>31261.401550980881</v>
      </c>
      <c r="AT355" s="66">
        <f t="shared" si="618"/>
        <v>43557.142796619555</v>
      </c>
      <c r="AU355" s="66">
        <f t="shared" si="618"/>
        <v>60283.421194826369</v>
      </c>
      <c r="AV355" s="66">
        <f t="shared" si="618"/>
        <v>82856.530198722845</v>
      </c>
      <c r="AW355" s="66">
        <f t="shared" si="618"/>
        <v>113069.34955185885</v>
      </c>
      <c r="AX355" s="66">
        <f t="shared" si="618"/>
        <v>153160.74195238008</v>
      </c>
      <c r="AY355" s="66">
        <f t="shared" si="618"/>
        <v>205885.48931439884</v>
      </c>
      <c r="AZ355" s="66">
        <f t="shared" si="618"/>
        <v>274578.97209493653</v>
      </c>
      <c r="BA355" s="66">
        <f t="shared" si="618"/>
        <v>363208.5191958521</v>
      </c>
      <c r="BB355" s="66">
        <f t="shared" si="618"/>
        <v>476400.93824429263</v>
      </c>
      <c r="BC355" s="66">
        <f t="shared" si="618"/>
        <v>619433.4647158588</v>
      </c>
      <c r="BD355" s="66">
        <f t="shared" si="618"/>
        <v>798173.67405673687</v>
      </c>
      <c r="BE355" s="66">
        <f t="shared" si="618"/>
        <v>1018953.3593690793</v>
      </c>
      <c r="BF355" s="66">
        <f t="shared" si="618"/>
        <v>1288362.6808532828</v>
      </c>
      <c r="BG355" s="66">
        <f t="shared" si="618"/>
        <v>1612954.7785617451</v>
      </c>
      <c r="BH355" s="66">
        <f t="shared" si="618"/>
        <v>1998858.1584679245</v>
      </c>
      <c r="BI355" s="66">
        <f t="shared" si="618"/>
        <v>2451304.8898169855</v>
      </c>
      <c r="BJ355" s="66">
        <f t="shared" si="618"/>
        <v>2974096.8503720467</v>
      </c>
      <c r="BK355" s="66">
        <f t="shared" si="618"/>
        <v>3569049.0124917561</v>
      </c>
      <c r="BL355" s="66">
        <f t="shared" si="618"/>
        <v>4235466.171844678</v>
      </c>
      <c r="BM355" s="66">
        <f t="shared" si="618"/>
        <v>4969724.5956435585</v>
      </c>
      <c r="BN355" s="66">
        <f t="shared" si="618"/>
        <v>5765038.8875353793</v>
      </c>
      <c r="BO355" s="66">
        <f t="shared" si="618"/>
        <v>6611492.5604547262</v>
      </c>
      <c r="BP355" s="66">
        <f t="shared" si="618"/>
        <v>7496394.4360725721</v>
      </c>
      <c r="BQ355" s="66">
        <f t="shared" si="618"/>
        <v>8404989.7786968555</v>
      </c>
      <c r="BR355" s="66">
        <f t="shared" si="618"/>
        <v>9321505.8313414678</v>
      </c>
      <c r="BS355" s="66">
        <f t="shared" ref="BS355:DB355" si="619">IF(BS$341&gt;=$E355,IF(BS139*$C$23&gt;MAX($C$22,(BT248*$C$34+BT249*$C$35)*EXP(-$C$12*$C$30)+(BT355*$C$34+BT356*$C$35)*EXP(-$C$14*$C$30)),BS139*$C$23,(BT355*$C$34+BT356*$C$35)*EXP(-$C$14*$C$30)),"")</f>
        <v>10230451.256744759</v>
      </c>
      <c r="BT355" s="66">
        <f t="shared" si="619"/>
        <v>11118027.796029765</v>
      </c>
      <c r="BU355" s="66">
        <f t="shared" si="619"/>
        <v>11973464.150236731</v>
      </c>
      <c r="BV355" s="66">
        <f t="shared" si="619"/>
        <v>12790062.098003324</v>
      </c>
      <c r="BW355" s="66">
        <f t="shared" si="619"/>
        <v>13565765.994989522</v>
      </c>
      <c r="BX355" s="66">
        <f t="shared" si="619"/>
        <v>14303134.162495533</v>
      </c>
      <c r="BY355" s="66">
        <f t="shared" si="619"/>
        <v>15008697.19994803</v>
      </c>
      <c r="BZ355" s="66">
        <f t="shared" si="619"/>
        <v>15691812.973606018</v>
      </c>
      <c r="CA355" s="66">
        <f t="shared" si="619"/>
        <v>16363239.018315062</v>
      </c>
      <c r="CB355" s="66">
        <f t="shared" si="619"/>
        <v>17033705.895709958</v>
      </c>
      <c r="CC355" s="66">
        <f t="shared" si="619"/>
        <v>17712765.063175563</v>
      </c>
      <c r="CD355" s="66">
        <f t="shared" si="619"/>
        <v>18408099.230308674</v>
      </c>
      <c r="CE355" s="66">
        <f t="shared" si="619"/>
        <v>19125346.691414628</v>
      </c>
      <c r="CF355" s="66">
        <f t="shared" si="619"/>
        <v>19868350.117568456</v>
      </c>
      <c r="CG355" s="66">
        <f t="shared" si="619"/>
        <v>20639645.229202945</v>
      </c>
      <c r="CH355" s="66">
        <f t="shared" si="619"/>
        <v>21440987.118746195</v>
      </c>
      <c r="CI355" s="66">
        <f t="shared" si="619"/>
        <v>22273767.892478433</v>
      </c>
      <c r="CJ355" s="66">
        <f t="shared" si="619"/>
        <v>23139271.345355988</v>
      </c>
      <c r="CK355" s="66">
        <f t="shared" si="619"/>
        <v>24038789.361951858</v>
      </c>
      <c r="CL355" s="66">
        <f t="shared" si="619"/>
        <v>24973658.881994698</v>
      </c>
      <c r="CM355" s="66">
        <f t="shared" si="619"/>
        <v>25945269.393586289</v>
      </c>
      <c r="CN355" s="66">
        <f t="shared" si="619"/>
        <v>26955064.998613659</v>
      </c>
      <c r="CO355" s="66">
        <f t="shared" si="619"/>
        <v>28004546.559342232</v>
      </c>
      <c r="CP355" s="66">
        <f t="shared" si="619"/>
        <v>29095273.929380666</v>
      </c>
      <c r="CQ355" s="66">
        <f t="shared" si="619"/>
        <v>30228868.27233376</v>
      </c>
      <c r="CR355" s="66">
        <f t="shared" si="619"/>
        <v>31407014.471589897</v>
      </c>
      <c r="CS355" s="66">
        <f t="shared" si="619"/>
        <v>32631463.634825137</v>
      </c>
      <c r="CT355" s="66">
        <f t="shared" si="619"/>
        <v>33904035.696946748</v>
      </c>
      <c r="CU355" s="66">
        <f t="shared" si="619"/>
        <v>35226622.125345349</v>
      </c>
      <c r="CV355" s="66">
        <f t="shared" si="619"/>
        <v>36601188.731476888</v>
      </c>
      <c r="CW355" s="66">
        <f t="shared" si="619"/>
        <v>38029778.592953831</v>
      </c>
      <c r="CX355" s="66">
        <f t="shared" si="619"/>
        <v>39514515.090488948</v>
      </c>
      <c r="CY355" s="66">
        <f t="shared" si="619"/>
        <v>41057605.064206161</v>
      </c>
      <c r="CZ355" s="66">
        <f t="shared" si="619"/>
        <v>42661342.094010063</v>
      </c>
      <c r="DA355" s="66">
        <f t="shared" si="619"/>
        <v>44328109.908890232</v>
      </c>
      <c r="DB355" s="66">
        <f t="shared" si="619"/>
        <v>46060385.930228204</v>
      </c>
      <c r="DC355" s="66">
        <f t="shared" si="598"/>
        <v>47860744.954373926</v>
      </c>
    </row>
    <row r="356" spans="2:107" ht="12" customHeight="1">
      <c r="B356" s="12"/>
      <c r="C356" s="12"/>
      <c r="D356" s="12"/>
      <c r="E356" s="65">
        <f t="shared" si="601"/>
        <v>11</v>
      </c>
      <c r="G356" s="66" t="str">
        <f t="shared" ref="G356:BR356" si="620">IF(G$341&gt;=$E356,IF(G140*$C$23&gt;MAX($C$22,(H249*$C$34+H250*$C$35)*EXP(-$C$12*$C$30)+(H356*$C$34+H357*$C$35)*EXP(-$C$14*$C$30)),G140*$C$23,(H356*$C$34+H357*$C$35)*EXP(-$C$14*$C$30)),"")</f>
        <v/>
      </c>
      <c r="H356" s="66" t="str">
        <f t="shared" si="620"/>
        <v/>
      </c>
      <c r="I356" s="66" t="str">
        <f t="shared" si="620"/>
        <v/>
      </c>
      <c r="J356" s="66" t="str">
        <f t="shared" si="620"/>
        <v/>
      </c>
      <c r="K356" s="66" t="str">
        <f t="shared" si="620"/>
        <v/>
      </c>
      <c r="L356" s="66" t="str">
        <f t="shared" si="620"/>
        <v/>
      </c>
      <c r="M356" s="66" t="str">
        <f t="shared" si="620"/>
        <v/>
      </c>
      <c r="N356" s="66" t="str">
        <f t="shared" si="620"/>
        <v/>
      </c>
      <c r="O356" s="66" t="str">
        <f t="shared" si="620"/>
        <v/>
      </c>
      <c r="P356" s="66" t="str">
        <f t="shared" si="620"/>
        <v/>
      </c>
      <c r="Q356" s="66" t="str">
        <f t="shared" si="620"/>
        <v/>
      </c>
      <c r="R356" s="66">
        <f t="shared" si="620"/>
        <v>0.16209645869769562</v>
      </c>
      <c r="S356" s="66">
        <f t="shared" si="620"/>
        <v>0.25871460604318375</v>
      </c>
      <c r="T356" s="66">
        <f t="shared" si="620"/>
        <v>0.41172034570570903</v>
      </c>
      <c r="U356" s="66">
        <f t="shared" si="620"/>
        <v>0.6532603574485083</v>
      </c>
      <c r="V356" s="66">
        <f t="shared" si="620"/>
        <v>1.0333331387729296</v>
      </c>
      <c r="W356" s="66">
        <f t="shared" si="620"/>
        <v>1.6294114522274512</v>
      </c>
      <c r="X356" s="66">
        <f t="shared" si="620"/>
        <v>2.5610764154512897</v>
      </c>
      <c r="Y356" s="66">
        <f t="shared" si="620"/>
        <v>4.012170312532553</v>
      </c>
      <c r="Z356" s="66">
        <f t="shared" si="620"/>
        <v>6.2641699126030215</v>
      </c>
      <c r="AA356" s="66">
        <f t="shared" si="620"/>
        <v>9.7462125941947786</v>
      </c>
      <c r="AB356" s="66">
        <f t="shared" si="620"/>
        <v>15.109695731608278</v>
      </c>
      <c r="AC356" s="66">
        <f t="shared" si="620"/>
        <v>23.338919333636436</v>
      </c>
      <c r="AD356" s="66">
        <f t="shared" si="620"/>
        <v>35.914263385707045</v>
      </c>
      <c r="AE356" s="66">
        <f t="shared" si="620"/>
        <v>55.051431761269825</v>
      </c>
      <c r="AF356" s="66">
        <f t="shared" si="620"/>
        <v>84.05007104385075</v>
      </c>
      <c r="AG356" s="66">
        <f t="shared" si="620"/>
        <v>127.79850772820829</v>
      </c>
      <c r="AH356" s="66">
        <f t="shared" si="620"/>
        <v>193.49960205242004</v>
      </c>
      <c r="AI356" s="66">
        <f t="shared" si="620"/>
        <v>291.70721357862362</v>
      </c>
      <c r="AJ356" s="66">
        <f t="shared" si="620"/>
        <v>437.79519758603254</v>
      </c>
      <c r="AK356" s="66">
        <f t="shared" si="620"/>
        <v>654.02311128279814</v>
      </c>
      <c r="AL356" s="66">
        <f t="shared" si="620"/>
        <v>972.41693360473607</v>
      </c>
      <c r="AM356" s="66">
        <f t="shared" si="620"/>
        <v>1438.7510367515222</v>
      </c>
      <c r="AN356" s="66">
        <f t="shared" si="620"/>
        <v>2118.0009044492917</v>
      </c>
      <c r="AO356" s="66">
        <f t="shared" si="620"/>
        <v>3101.7352074709001</v>
      </c>
      <c r="AP356" s="66">
        <f t="shared" si="620"/>
        <v>4518.0295823363685</v>
      </c>
      <c r="AQ356" s="66">
        <f t="shared" si="620"/>
        <v>6544.6086946749529</v>
      </c>
      <c r="AR356" s="66">
        <f t="shared" si="620"/>
        <v>9426.0494567584028</v>
      </c>
      <c r="AS356" s="66">
        <f t="shared" si="620"/>
        <v>13495.992053544982</v>
      </c>
      <c r="AT356" s="66">
        <f t="shared" si="620"/>
        <v>19205.384023059527</v>
      </c>
      <c r="AU356" s="66">
        <f t="shared" si="620"/>
        <v>27157.79314675049</v>
      </c>
      <c r="AV356" s="66">
        <f t="shared" si="620"/>
        <v>38152.722533378488</v>
      </c>
      <c r="AW356" s="66">
        <f t="shared" si="620"/>
        <v>53237.58857185649</v>
      </c>
      <c r="AX356" s="66">
        <f t="shared" si="620"/>
        <v>73768.510407256079</v>
      </c>
      <c r="AY356" s="66">
        <f t="shared" si="620"/>
        <v>101479.23195476379</v>
      </c>
      <c r="AZ356" s="66">
        <f t="shared" si="620"/>
        <v>138556.27925367159</v>
      </c>
      <c r="BA356" s="66">
        <f t="shared" si="620"/>
        <v>187716.7882075267</v>
      </c>
      <c r="BB356" s="66">
        <f t="shared" si="620"/>
        <v>252283.29924831149</v>
      </c>
      <c r="BC356" s="66">
        <f t="shared" si="620"/>
        <v>336247.25201159326</v>
      </c>
      <c r="BD356" s="66">
        <f t="shared" si="620"/>
        <v>444310.07299780415</v>
      </c>
      <c r="BE356" s="66">
        <f t="shared" si="620"/>
        <v>581887.92094430595</v>
      </c>
      <c r="BF356" s="66">
        <f t="shared" si="620"/>
        <v>755063.79960799031</v>
      </c>
      <c r="BG356" s="66">
        <f t="shared" si="620"/>
        <v>970469.515681864</v>
      </c>
      <c r="BH356" s="66">
        <f t="shared" si="620"/>
        <v>1235080.6714074034</v>
      </c>
      <c r="BI356" s="66">
        <f t="shared" si="620"/>
        <v>1555911.4591062218</v>
      </c>
      <c r="BJ356" s="66">
        <f t="shared" si="620"/>
        <v>1939603.3513212455</v>
      </c>
      <c r="BK356" s="66">
        <f t="shared" si="620"/>
        <v>2391913.4772544852</v>
      </c>
      <c r="BL356" s="66">
        <f t="shared" si="620"/>
        <v>2917124.6047638673</v>
      </c>
      <c r="BM356" s="66">
        <f t="shared" si="620"/>
        <v>3517418.3630191283</v>
      </c>
      <c r="BN356" s="66">
        <f t="shared" si="620"/>
        <v>4192274.5736573082</v>
      </c>
      <c r="BO356" s="66">
        <f t="shared" si="620"/>
        <v>4937978.8261142084</v>
      </c>
      <c r="BP356" s="66">
        <f t="shared" si="620"/>
        <v>5747332.938011908</v>
      </c>
      <c r="BQ356" s="66">
        <f t="shared" si="620"/>
        <v>6609663.0997762699</v>
      </c>
      <c r="BR356" s="66">
        <f t="shared" si="620"/>
        <v>7511203.0147657655</v>
      </c>
      <c r="BS356" s="66">
        <f t="shared" ref="BS356:DB356" si="621">IF(BS$341&gt;=$E356,IF(BS140*$C$23&gt;MAX($C$22,(BT249*$C$34+BT250*$C$35)*EXP(-$C$12*$C$30)+(BT356*$C$34+BT357*$C$35)*EXP(-$C$14*$C$30)),BS140*$C$23,(BT356*$C$34+BT357*$C$35)*EXP(-$C$14*$C$30)),"")</f>
        <v>8435890.8006801922</v>
      </c>
      <c r="BT356" s="66">
        <f t="shared" si="621"/>
        <v>9366559.2121961974</v>
      </c>
      <c r="BU356" s="66">
        <f t="shared" si="621"/>
        <v>10286424.848061744</v>
      </c>
      <c r="BV356" s="66">
        <f t="shared" si="621"/>
        <v>11180705.838715449</v>
      </c>
      <c r="BW356" s="66">
        <f t="shared" si="621"/>
        <v>12038137.096391831</v>
      </c>
      <c r="BX356" s="66">
        <f t="shared" si="621"/>
        <v>12852127.936645357</v>
      </c>
      <c r="BY356" s="66">
        <f t="shared" si="621"/>
        <v>13621335.814514272</v>
      </c>
      <c r="BZ356" s="66">
        <f t="shared" si="621"/>
        <v>14349518.658201899</v>
      </c>
      <c r="CA356" s="66">
        <f t="shared" si="621"/>
        <v>15044666.594002083</v>
      </c>
      <c r="CB356" s="66">
        <f t="shared" si="621"/>
        <v>15717572.266082523</v>
      </c>
      <c r="CC356" s="66">
        <f t="shared" si="621"/>
        <v>16380133.336048242</v>
      </c>
      <c r="CD356" s="66">
        <f t="shared" si="621"/>
        <v>17043745.018655237</v>
      </c>
      <c r="CE356" s="66">
        <f t="shared" si="621"/>
        <v>17718104.885634776</v>
      </c>
      <c r="CF356" s="66">
        <f t="shared" si="621"/>
        <v>18410620.010096114</v>
      </c>
      <c r="CG356" s="66">
        <f t="shared" si="621"/>
        <v>19126420.265975431</v>
      </c>
      <c r="CH356" s="66">
        <f t="shared" si="621"/>
        <v>19868810.399017211</v>
      </c>
      <c r="CI356" s="66">
        <f t="shared" si="621"/>
        <v>20639903.553492427</v>
      </c>
      <c r="CJ356" s="66">
        <f t="shared" si="621"/>
        <v>21441199.369471818</v>
      </c>
      <c r="CK356" s="66">
        <f t="shared" si="621"/>
        <v>22273974.720724866</v>
      </c>
      <c r="CL356" s="66">
        <f t="shared" si="621"/>
        <v>23139478.257073049</v>
      </c>
      <c r="CM356" s="66">
        <f t="shared" si="621"/>
        <v>24038996.357173238</v>
      </c>
      <c r="CN356" s="66">
        <f t="shared" si="621"/>
        <v>24973865.960754104</v>
      </c>
      <c r="CO356" s="66">
        <f t="shared" si="621"/>
        <v>25945476.555917427</v>
      </c>
      <c r="CP356" s="66">
        <f t="shared" si="621"/>
        <v>26955272.244550265</v>
      </c>
      <c r="CQ356" s="66">
        <f t="shared" si="621"/>
        <v>28004753.888918035</v>
      </c>
      <c r="CR356" s="66">
        <f t="shared" si="621"/>
        <v>29095481.342629429</v>
      </c>
      <c r="CS356" s="66">
        <f t="shared" si="621"/>
        <v>30229075.769289248</v>
      </c>
      <c r="CT356" s="66">
        <f t="shared" si="621"/>
        <v>31407222.052285895</v>
      </c>
      <c r="CU356" s="66">
        <f t="shared" si="621"/>
        <v>32631671.29929544</v>
      </c>
      <c r="CV356" s="66">
        <f t="shared" si="621"/>
        <v>33904243.445225164</v>
      </c>
      <c r="CW356" s="66">
        <f t="shared" si="621"/>
        <v>35226829.957465693</v>
      </c>
      <c r="CX356" s="66">
        <f t="shared" si="621"/>
        <v>36601396.647473015</v>
      </c>
      <c r="CY356" s="66">
        <f t="shared" si="621"/>
        <v>38029986.592859574</v>
      </c>
      <c r="CZ356" s="66">
        <f t="shared" si="621"/>
        <v>39514723.174338177</v>
      </c>
      <c r="DA356" s="66">
        <f t="shared" si="621"/>
        <v>41057813.232032754</v>
      </c>
      <c r="DB356" s="66">
        <f t="shared" si="621"/>
        <v>42661550.345847912</v>
      </c>
      <c r="DC356" s="66">
        <f t="shared" si="598"/>
        <v>44328318.244773246</v>
      </c>
    </row>
    <row r="357" spans="2:107" ht="12" customHeight="1">
      <c r="B357" s="12"/>
      <c r="C357" s="12"/>
      <c r="D357" s="12"/>
      <c r="E357" s="65">
        <f t="shared" si="601"/>
        <v>12</v>
      </c>
      <c r="G357" s="66" t="str">
        <f t="shared" ref="G357:BR357" si="622">IF(G$341&gt;=$E357,IF(G141*$C$23&gt;MAX($C$22,(H250*$C$34+H251*$C$35)*EXP(-$C$12*$C$30)+(H357*$C$34+H358*$C$35)*EXP(-$C$14*$C$30)),G141*$C$23,(H357*$C$34+H358*$C$35)*EXP(-$C$14*$C$30)),"")</f>
        <v/>
      </c>
      <c r="H357" s="66" t="str">
        <f t="shared" si="622"/>
        <v/>
      </c>
      <c r="I357" s="66" t="str">
        <f t="shared" si="622"/>
        <v/>
      </c>
      <c r="J357" s="66" t="str">
        <f t="shared" si="622"/>
        <v/>
      </c>
      <c r="K357" s="66" t="str">
        <f t="shared" si="622"/>
        <v/>
      </c>
      <c r="L357" s="66" t="str">
        <f t="shared" si="622"/>
        <v/>
      </c>
      <c r="M357" s="66" t="str">
        <f t="shared" si="622"/>
        <v/>
      </c>
      <c r="N357" s="66" t="str">
        <f t="shared" si="622"/>
        <v/>
      </c>
      <c r="O357" s="66" t="str">
        <f t="shared" si="622"/>
        <v/>
      </c>
      <c r="P357" s="66" t="str">
        <f t="shared" si="622"/>
        <v/>
      </c>
      <c r="Q357" s="66" t="str">
        <f t="shared" si="622"/>
        <v/>
      </c>
      <c r="R357" s="66" t="str">
        <f t="shared" si="622"/>
        <v/>
      </c>
      <c r="S357" s="66">
        <f t="shared" si="622"/>
        <v>6.7295176088766728E-2</v>
      </c>
      <c r="T357" s="66">
        <f t="shared" si="622"/>
        <v>0.10858769018635744</v>
      </c>
      <c r="U357" s="66">
        <f t="shared" si="622"/>
        <v>0.17472758628530421</v>
      </c>
      <c r="V357" s="66">
        <f t="shared" si="622"/>
        <v>0.28034718008406928</v>
      </c>
      <c r="W357" s="66">
        <f t="shared" si="622"/>
        <v>0.44849047064461633</v>
      </c>
      <c r="X357" s="66">
        <f t="shared" si="622"/>
        <v>0.71531915850554939</v>
      </c>
      <c r="Y357" s="66">
        <f t="shared" si="622"/>
        <v>1.1373710170287081</v>
      </c>
      <c r="Z357" s="66">
        <f t="shared" si="622"/>
        <v>1.8027058564236864</v>
      </c>
      <c r="AA357" s="66">
        <f t="shared" si="622"/>
        <v>2.8479435342333899</v>
      </c>
      <c r="AB357" s="66">
        <f t="shared" si="622"/>
        <v>4.4841859483269646</v>
      </c>
      <c r="AC357" s="66">
        <f t="shared" si="622"/>
        <v>7.0362622546083236</v>
      </c>
      <c r="AD357" s="66">
        <f t="shared" si="622"/>
        <v>11.001842702272738</v>
      </c>
      <c r="AE357" s="66">
        <f t="shared" si="622"/>
        <v>17.14000825929309</v>
      </c>
      <c r="AF357" s="66">
        <f t="shared" si="622"/>
        <v>26.60322096559921</v>
      </c>
      <c r="AG357" s="66">
        <f t="shared" si="622"/>
        <v>41.132829486088063</v>
      </c>
      <c r="AH357" s="66">
        <f t="shared" si="622"/>
        <v>63.34695471778798</v>
      </c>
      <c r="AI357" s="66">
        <f t="shared" si="622"/>
        <v>97.161736612937702</v>
      </c>
      <c r="AJ357" s="66">
        <f t="shared" si="622"/>
        <v>148.40365119034286</v>
      </c>
      <c r="AK357" s="66">
        <f t="shared" si="622"/>
        <v>225.69339235739957</v>
      </c>
      <c r="AL357" s="66">
        <f t="shared" si="622"/>
        <v>341.71244928841554</v>
      </c>
      <c r="AM357" s="66">
        <f t="shared" si="622"/>
        <v>515.00410969766699</v>
      </c>
      <c r="AN357" s="66">
        <f t="shared" si="622"/>
        <v>772.51355319158006</v>
      </c>
      <c r="AO357" s="66">
        <f t="shared" si="622"/>
        <v>1153.1394405615151</v>
      </c>
      <c r="AP357" s="66">
        <f t="shared" si="622"/>
        <v>1712.6542351701105</v>
      </c>
      <c r="AQ357" s="66">
        <f t="shared" si="622"/>
        <v>2530.4540021643352</v>
      </c>
      <c r="AR357" s="66">
        <f t="shared" si="622"/>
        <v>3718.7207495799244</v>
      </c>
      <c r="AS357" s="66">
        <f t="shared" si="622"/>
        <v>5434.7190493373901</v>
      </c>
      <c r="AT357" s="66">
        <f t="shared" si="622"/>
        <v>7897.0971307882455</v>
      </c>
      <c r="AU357" s="66">
        <f t="shared" si="622"/>
        <v>11407.208186647395</v>
      </c>
      <c r="AV357" s="66">
        <f t="shared" si="622"/>
        <v>16376.589060101265</v>
      </c>
      <c r="AW357" s="66">
        <f t="shared" si="622"/>
        <v>23361.798389482788</v>
      </c>
      <c r="AX357" s="66">
        <f t="shared" si="622"/>
        <v>33107.778494700222</v>
      </c>
      <c r="AY357" s="66">
        <f t="shared" si="622"/>
        <v>46600.702965549484</v>
      </c>
      <c r="AZ357" s="66">
        <f t="shared" si="622"/>
        <v>65130.8273633922</v>
      </c>
      <c r="BA357" s="66">
        <f t="shared" si="622"/>
        <v>90365.082953504621</v>
      </c>
      <c r="BB357" s="66">
        <f t="shared" si="622"/>
        <v>124427.94682696793</v>
      </c>
      <c r="BC357" s="66">
        <f t="shared" si="622"/>
        <v>169987.3990739072</v>
      </c>
      <c r="BD357" s="66">
        <f t="shared" si="622"/>
        <v>230340.48399766037</v>
      </c>
      <c r="BE357" s="66">
        <f t="shared" si="622"/>
        <v>309490.1383211505</v>
      </c>
      <c r="BF357" s="66">
        <f t="shared" si="622"/>
        <v>412201.65386132366</v>
      </c>
      <c r="BG357" s="66">
        <f t="shared" si="622"/>
        <v>544023.68180071854</v>
      </c>
      <c r="BH357" s="66">
        <f t="shared" si="622"/>
        <v>711255.54285197589</v>
      </c>
      <c r="BI357" s="66">
        <f t="shared" si="622"/>
        <v>920840.50423930702</v>
      </c>
      <c r="BJ357" s="66">
        <f t="shared" si="622"/>
        <v>1180164.5816028896</v>
      </c>
      <c r="BK357" s="66">
        <f t="shared" si="622"/>
        <v>1496743.4620498298</v>
      </c>
      <c r="BL357" s="66">
        <f t="shared" si="622"/>
        <v>1877787.4967378932</v>
      </c>
      <c r="BM357" s="66">
        <f t="shared" si="622"/>
        <v>2329647.3282376099</v>
      </c>
      <c r="BN357" s="66">
        <f t="shared" si="622"/>
        <v>2857160.9591161693</v>
      </c>
      <c r="BO357" s="66">
        <f t="shared" si="622"/>
        <v>3462946.2485083854</v>
      </c>
      <c r="BP357" s="66">
        <f t="shared" si="622"/>
        <v>4146708.7512334273</v>
      </c>
      <c r="BQ357" s="66">
        <f t="shared" si="622"/>
        <v>4904659.4605300352</v>
      </c>
      <c r="BR357" s="66">
        <f t="shared" si="622"/>
        <v>5729154.5119477259</v>
      </c>
      <c r="BS357" s="66">
        <f t="shared" ref="BS357:DB357" si="623">IF(BS$341&gt;=$E357,IF(BS141*$C$23&gt;MAX($C$22,(BT250*$C$34+BT251*$C$35)*EXP(-$C$12*$C$30)+(BT357*$C$34+BT358*$C$35)*EXP(-$C$14*$C$30)),BS141*$C$23,(BT357*$C$34+BT358*$C$35)*EXP(-$C$14*$C$30)),"")</f>
        <v>6608672.0939532164</v>
      </c>
      <c r="BT357" s="66">
        <f t="shared" si="623"/>
        <v>7528223.533991565</v>
      </c>
      <c r="BU357" s="66">
        <f t="shared" si="623"/>
        <v>8470250.7099060304</v>
      </c>
      <c r="BV357" s="66">
        <f t="shared" si="623"/>
        <v>9415990.2115852963</v>
      </c>
      <c r="BW357" s="66">
        <f t="shared" si="623"/>
        <v>10347192.971621554</v>
      </c>
      <c r="BX357" s="66">
        <f t="shared" si="623"/>
        <v>11247992.111348869</v>
      </c>
      <c r="BY357" s="66">
        <f t="shared" si="623"/>
        <v>12106635.1779857</v>
      </c>
      <c r="BZ357" s="66">
        <f t="shared" si="623"/>
        <v>12916767.145012196</v>
      </c>
      <c r="CA357" s="66">
        <f t="shared" si="623"/>
        <v>13677990.65300302</v>
      </c>
      <c r="CB357" s="66">
        <f t="shared" si="623"/>
        <v>14395548.641584737</v>
      </c>
      <c r="CC357" s="66">
        <f t="shared" si="623"/>
        <v>15079156.668803221</v>
      </c>
      <c r="CD357" s="66">
        <f t="shared" si="623"/>
        <v>15741215.588598071</v>
      </c>
      <c r="CE357" s="66">
        <f t="shared" si="623"/>
        <v>16394797.731402511</v>
      </c>
      <c r="CF357" s="66">
        <f t="shared" si="623"/>
        <v>17051858.929337289</v>
      </c>
      <c r="CG357" s="66">
        <f t="shared" si="623"/>
        <v>17722049.616058208</v>
      </c>
      <c r="CH357" s="66">
        <f t="shared" si="623"/>
        <v>18412297.027255334</v>
      </c>
      <c r="CI357" s="66">
        <f t="shared" si="623"/>
        <v>19127079.346227471</v>
      </c>
      <c r="CJ357" s="66">
        <f t="shared" si="623"/>
        <v>19869114.199007846</v>
      </c>
      <c r="CK357" s="66">
        <f t="shared" si="623"/>
        <v>20640121.301830724</v>
      </c>
      <c r="CL357" s="66">
        <f t="shared" si="623"/>
        <v>21441406.281188883</v>
      </c>
      <c r="CM357" s="66">
        <f t="shared" si="623"/>
        <v>22274181.715946246</v>
      </c>
      <c r="CN357" s="66">
        <f t="shared" si="623"/>
        <v>23139685.335832451</v>
      </c>
      <c r="CO357" s="66">
        <f t="shared" si="623"/>
        <v>24039203.519504379</v>
      </c>
      <c r="CP357" s="66">
        <f t="shared" si="623"/>
        <v>24974073.206690706</v>
      </c>
      <c r="CQ357" s="66">
        <f t="shared" si="623"/>
        <v>25945683.885493234</v>
      </c>
      <c r="CR357" s="66">
        <f t="shared" si="623"/>
        <v>26955479.657799024</v>
      </c>
      <c r="CS357" s="66">
        <f t="shared" si="623"/>
        <v>28004961.385873526</v>
      </c>
      <c r="CT357" s="66">
        <f t="shared" si="623"/>
        <v>29095688.923325431</v>
      </c>
      <c r="CU357" s="66">
        <f t="shared" si="623"/>
        <v>30229283.433759548</v>
      </c>
      <c r="CV357" s="66">
        <f t="shared" si="623"/>
        <v>31407429.800564311</v>
      </c>
      <c r="CW357" s="66">
        <f t="shared" si="623"/>
        <v>32631879.131415796</v>
      </c>
      <c r="CX357" s="66">
        <f t="shared" si="623"/>
        <v>33904451.361221291</v>
      </c>
      <c r="CY357" s="66">
        <f t="shared" si="623"/>
        <v>35227037.957371444</v>
      </c>
      <c r="CZ357" s="66">
        <f t="shared" si="623"/>
        <v>36601604.731322236</v>
      </c>
      <c r="DA357" s="66">
        <f t="shared" si="623"/>
        <v>38030194.760686167</v>
      </c>
      <c r="DB357" s="66">
        <f t="shared" si="623"/>
        <v>39514931.426176026</v>
      </c>
      <c r="DC357" s="66">
        <f t="shared" si="598"/>
        <v>41058021.567915767</v>
      </c>
    </row>
    <row r="358" spans="2:107" ht="12" customHeight="1">
      <c r="B358" s="12"/>
      <c r="C358" s="12"/>
      <c r="D358" s="12"/>
      <c r="E358" s="65">
        <f t="shared" si="601"/>
        <v>13</v>
      </c>
      <c r="G358" s="66" t="str">
        <f t="shared" ref="G358:BR358" si="624">IF(G$341&gt;=$E358,IF(G142*$C$23&gt;MAX($C$22,(H251*$C$34+H252*$C$35)*EXP(-$C$12*$C$30)+(H358*$C$34+H359*$C$35)*EXP(-$C$14*$C$30)),G142*$C$23,(H358*$C$34+H359*$C$35)*EXP(-$C$14*$C$30)),"")</f>
        <v/>
      </c>
      <c r="H358" s="66" t="str">
        <f t="shared" si="624"/>
        <v/>
      </c>
      <c r="I358" s="66" t="str">
        <f t="shared" si="624"/>
        <v/>
      </c>
      <c r="J358" s="66" t="str">
        <f t="shared" si="624"/>
        <v/>
      </c>
      <c r="K358" s="66" t="str">
        <f t="shared" si="624"/>
        <v/>
      </c>
      <c r="L358" s="66" t="str">
        <f t="shared" si="624"/>
        <v/>
      </c>
      <c r="M358" s="66" t="str">
        <f t="shared" si="624"/>
        <v/>
      </c>
      <c r="N358" s="66" t="str">
        <f t="shared" si="624"/>
        <v/>
      </c>
      <c r="O358" s="66" t="str">
        <f t="shared" si="624"/>
        <v/>
      </c>
      <c r="P358" s="66" t="str">
        <f t="shared" si="624"/>
        <v/>
      </c>
      <c r="Q358" s="66" t="str">
        <f t="shared" si="624"/>
        <v/>
      </c>
      <c r="R358" s="66" t="str">
        <f t="shared" si="624"/>
        <v/>
      </c>
      <c r="S358" s="66" t="str">
        <f t="shared" si="624"/>
        <v/>
      </c>
      <c r="T358" s="66">
        <f t="shared" si="624"/>
        <v>2.6777565539166378E-2</v>
      </c>
      <c r="U358" s="66">
        <f t="shared" si="624"/>
        <v>4.368962725864127E-2</v>
      </c>
      <c r="V358" s="66">
        <f t="shared" si="624"/>
        <v>7.1092148995819643E-2</v>
      </c>
      <c r="W358" s="66">
        <f t="shared" si="624"/>
        <v>0.11536435741747988</v>
      </c>
      <c r="X358" s="66">
        <f t="shared" si="624"/>
        <v>0.18668005234880339</v>
      </c>
      <c r="Y358" s="66">
        <f t="shared" si="624"/>
        <v>0.30120960679871861</v>
      </c>
      <c r="Z358" s="66">
        <f t="shared" si="624"/>
        <v>0.48456443921308251</v>
      </c>
      <c r="AA358" s="66">
        <f t="shared" si="624"/>
        <v>0.77716273738283004</v>
      </c>
      <c r="AB358" s="66">
        <f t="shared" si="624"/>
        <v>1.2425522529646982</v>
      </c>
      <c r="AC358" s="66">
        <f t="shared" si="624"/>
        <v>1.9802624635868409</v>
      </c>
      <c r="AD358" s="66">
        <f t="shared" si="624"/>
        <v>3.1455595241158529</v>
      </c>
      <c r="AE358" s="66">
        <f t="shared" si="624"/>
        <v>4.9796659733954636</v>
      </c>
      <c r="AF358" s="66">
        <f t="shared" si="624"/>
        <v>7.8557583714863854</v>
      </c>
      <c r="AG358" s="66">
        <f t="shared" si="624"/>
        <v>12.348617510821192</v>
      </c>
      <c r="AH358" s="66">
        <f t="shared" si="624"/>
        <v>19.339523503800379</v>
      </c>
      <c r="AI358" s="66">
        <f t="shared" si="624"/>
        <v>30.173339299874563</v>
      </c>
      <c r="AJ358" s="66">
        <f t="shared" si="624"/>
        <v>46.892360877728265</v>
      </c>
      <c r="AK358" s="66">
        <f t="shared" si="624"/>
        <v>72.582301496868098</v>
      </c>
      <c r="AL358" s="66">
        <f t="shared" si="624"/>
        <v>111.88086788756533</v>
      </c>
      <c r="AM358" s="66">
        <f t="shared" si="624"/>
        <v>171.72025740847721</v>
      </c>
      <c r="AN358" s="66">
        <f t="shared" si="624"/>
        <v>262.40341840866449</v>
      </c>
      <c r="AO358" s="66">
        <f t="shared" si="624"/>
        <v>399.15234297617843</v>
      </c>
      <c r="AP358" s="66">
        <f t="shared" si="624"/>
        <v>604.31766692413896</v>
      </c>
      <c r="AQ358" s="66">
        <f t="shared" si="624"/>
        <v>910.50539692342818</v>
      </c>
      <c r="AR358" s="66">
        <f t="shared" si="624"/>
        <v>1364.961696781495</v>
      </c>
      <c r="AS358" s="66">
        <f t="shared" si="624"/>
        <v>2035.6630110671783</v>
      </c>
      <c r="AT358" s="66">
        <f t="shared" si="624"/>
        <v>3019.6879792408772</v>
      </c>
      <c r="AU358" s="66">
        <f t="shared" si="624"/>
        <v>4454.5990235966483</v>
      </c>
      <c r="AV358" s="66">
        <f t="shared" si="624"/>
        <v>6533.7308550176813</v>
      </c>
      <c r="AW358" s="66">
        <f t="shared" si="624"/>
        <v>9526.4602010175313</v>
      </c>
      <c r="AX358" s="66">
        <f t="shared" si="624"/>
        <v>13804.696926508703</v>
      </c>
      <c r="AY358" s="66">
        <f t="shared" si="624"/>
        <v>19876.960554053996</v>
      </c>
      <c r="AZ358" s="66">
        <f t="shared" si="624"/>
        <v>28431.441699220726</v>
      </c>
      <c r="BA358" s="66">
        <f t="shared" si="624"/>
        <v>40389.330163874627</v>
      </c>
      <c r="BB358" s="66">
        <f t="shared" si="624"/>
        <v>56969.33488582581</v>
      </c>
      <c r="BC358" s="66">
        <f t="shared" si="624"/>
        <v>79763.620545116864</v>
      </c>
      <c r="BD358" s="66">
        <f t="shared" si="624"/>
        <v>110824.22255649373</v>
      </c>
      <c r="BE358" s="66">
        <f t="shared" si="624"/>
        <v>152757.25725102756</v>
      </c>
      <c r="BF358" s="66">
        <f t="shared" si="624"/>
        <v>208819.82145664</v>
      </c>
      <c r="BG358" s="66">
        <f t="shared" si="624"/>
        <v>283011.33956751501</v>
      </c>
      <c r="BH358" s="66">
        <f t="shared" si="624"/>
        <v>380147.34110792167</v>
      </c>
      <c r="BI358" s="66">
        <f t="shared" si="624"/>
        <v>505899.48513799859</v>
      </c>
      <c r="BJ358" s="66">
        <f t="shared" si="624"/>
        <v>666781.57717480278</v>
      </c>
      <c r="BK358" s="66">
        <f t="shared" si="624"/>
        <v>870058.13531371532</v>
      </c>
      <c r="BL358" s="66">
        <f t="shared" si="624"/>
        <v>1123550.8640718462</v>
      </c>
      <c r="BM358" s="66">
        <f t="shared" si="624"/>
        <v>1435320.5797567794</v>
      </c>
      <c r="BN358" s="66">
        <f t="shared" si="624"/>
        <v>1813209.2319934221</v>
      </c>
      <c r="BO358" s="66">
        <f t="shared" si="624"/>
        <v>2264240.0689585446</v>
      </c>
      <c r="BP358" s="66">
        <f t="shared" si="624"/>
        <v>2793894.4932466089</v>
      </c>
      <c r="BQ358" s="66">
        <f t="shared" si="624"/>
        <v>3405311.3627341185</v>
      </c>
      <c r="BR358" s="66">
        <f t="shared" si="624"/>
        <v>4098486.1822367106</v>
      </c>
      <c r="BS358" s="66">
        <f t="shared" ref="BS358:DB358" si="625">IF(BS$341&gt;=$E358,IF(BS142*$C$23&gt;MAX($C$22,(BT251*$C$34+BT252*$C$35)*EXP(-$C$12*$C$30)+(BT358*$C$34+BT359*$C$35)*EXP(-$C$14*$C$30)),BS142*$C$23,(BT358*$C$34+BT359*$C$35)*EXP(-$C$14*$C$30)),"")</f>
        <v>4869579.2008022796</v>
      </c>
      <c r="BT358" s="66">
        <f t="shared" si="625"/>
        <v>5710465.7100727595</v>
      </c>
      <c r="BU358" s="66">
        <f t="shared" si="625"/>
        <v>6608669.6262363223</v>
      </c>
      <c r="BV358" s="66">
        <f t="shared" si="625"/>
        <v>7547803.0197535269</v>
      </c>
      <c r="BW358" s="66">
        <f t="shared" si="625"/>
        <v>8508582.1067537498</v>
      </c>
      <c r="BX358" s="66">
        <f t="shared" si="625"/>
        <v>9470402.6283680853</v>
      </c>
      <c r="BY358" s="66">
        <f t="shared" si="625"/>
        <v>10413342.432093229</v>
      </c>
      <c r="BZ358" s="66">
        <f t="shared" si="625"/>
        <v>11320336.486977112</v>
      </c>
      <c r="CA358" s="66">
        <f t="shared" si="625"/>
        <v>12179171.049057892</v>
      </c>
      <c r="CB358" s="66">
        <f t="shared" si="625"/>
        <v>12983906.634289183</v>
      </c>
      <c r="CC358" s="66">
        <f t="shared" si="625"/>
        <v>13735395.8607825</v>
      </c>
      <c r="CD358" s="66">
        <f t="shared" si="625"/>
        <v>14440723.655457372</v>
      </c>
      <c r="CE358" s="66">
        <f t="shared" si="625"/>
        <v>15111641.043203117</v>
      </c>
      <c r="CF358" s="66">
        <f t="shared" si="625"/>
        <v>15762327.815380523</v>
      </c>
      <c r="CG358" s="66">
        <f t="shared" si="625"/>
        <v>16407014.510996368</v>
      </c>
      <c r="CH358" s="66">
        <f t="shared" si="625"/>
        <v>17058034.929816671</v>
      </c>
      <c r="CI358" s="66">
        <f t="shared" si="625"/>
        <v>17724728.136432096</v>
      </c>
      <c r="CJ358" s="66">
        <f t="shared" si="625"/>
        <v>18413305.711104471</v>
      </c>
      <c r="CK358" s="66">
        <f t="shared" si="625"/>
        <v>19127467.938285224</v>
      </c>
      <c r="CL358" s="66">
        <f t="shared" si="625"/>
        <v>19869342.768956363</v>
      </c>
      <c r="CM358" s="66">
        <f t="shared" si="625"/>
        <v>20640328.297052108</v>
      </c>
      <c r="CN358" s="66">
        <f t="shared" si="625"/>
        <v>21441613.359948289</v>
      </c>
      <c r="CO358" s="66">
        <f t="shared" si="625"/>
        <v>22274388.878277387</v>
      </c>
      <c r="CP358" s="66">
        <f t="shared" si="625"/>
        <v>23139892.581769053</v>
      </c>
      <c r="CQ358" s="66">
        <f t="shared" si="625"/>
        <v>24039410.849080186</v>
      </c>
      <c r="CR358" s="66">
        <f t="shared" si="625"/>
        <v>24974280.619939473</v>
      </c>
      <c r="CS358" s="66">
        <f t="shared" si="625"/>
        <v>25945891.382448725</v>
      </c>
      <c r="CT358" s="66">
        <f t="shared" si="625"/>
        <v>26955687.238495026</v>
      </c>
      <c r="CU358" s="66">
        <f t="shared" si="625"/>
        <v>28005169.05034383</v>
      </c>
      <c r="CV358" s="66">
        <f t="shared" si="625"/>
        <v>29095896.671603844</v>
      </c>
      <c r="CW358" s="66">
        <f t="shared" si="625"/>
        <v>30229491.265879903</v>
      </c>
      <c r="CX358" s="66">
        <f t="shared" si="625"/>
        <v>31407637.716560435</v>
      </c>
      <c r="CY358" s="66">
        <f t="shared" si="625"/>
        <v>32632087.131321538</v>
      </c>
      <c r="CZ358" s="66">
        <f t="shared" si="625"/>
        <v>33904659.445070527</v>
      </c>
      <c r="DA358" s="66">
        <f t="shared" si="625"/>
        <v>35227246.125198036</v>
      </c>
      <c r="DB358" s="66">
        <f t="shared" si="625"/>
        <v>36601812.983160086</v>
      </c>
      <c r="DC358" s="66">
        <f t="shared" si="598"/>
        <v>38030403.096569173</v>
      </c>
    </row>
    <row r="359" spans="2:107" ht="12" customHeight="1">
      <c r="B359" s="12"/>
      <c r="C359" s="12"/>
      <c r="D359" s="12"/>
      <c r="E359" s="65">
        <f t="shared" si="601"/>
        <v>14</v>
      </c>
      <c r="G359" s="66" t="str">
        <f t="shared" ref="G359:BR359" si="626">IF(G$341&gt;=$E359,IF(G143*$C$23&gt;MAX($C$22,(H252*$C$34+H253*$C$35)*EXP(-$C$12*$C$30)+(H359*$C$34+H360*$C$35)*EXP(-$C$14*$C$30)),G143*$C$23,(H359*$C$34+H360*$C$35)*EXP(-$C$14*$C$30)),"")</f>
        <v/>
      </c>
      <c r="H359" s="66" t="str">
        <f t="shared" si="626"/>
        <v/>
      </c>
      <c r="I359" s="66" t="str">
        <f t="shared" si="626"/>
        <v/>
      </c>
      <c r="J359" s="66" t="str">
        <f t="shared" si="626"/>
        <v/>
      </c>
      <c r="K359" s="66" t="str">
        <f t="shared" si="626"/>
        <v/>
      </c>
      <c r="L359" s="66" t="str">
        <f t="shared" si="626"/>
        <v/>
      </c>
      <c r="M359" s="66" t="str">
        <f t="shared" si="626"/>
        <v/>
      </c>
      <c r="N359" s="66" t="str">
        <f t="shared" si="626"/>
        <v/>
      </c>
      <c r="O359" s="66" t="str">
        <f t="shared" si="626"/>
        <v/>
      </c>
      <c r="P359" s="66" t="str">
        <f t="shared" si="626"/>
        <v/>
      </c>
      <c r="Q359" s="66" t="str">
        <f t="shared" si="626"/>
        <v/>
      </c>
      <c r="R359" s="66" t="str">
        <f t="shared" si="626"/>
        <v/>
      </c>
      <c r="S359" s="66" t="str">
        <f t="shared" si="626"/>
        <v/>
      </c>
      <c r="T359" s="66" t="str">
        <f t="shared" si="626"/>
        <v/>
      </c>
      <c r="U359" s="66">
        <f t="shared" si="626"/>
        <v>1.0182251391962976E-2</v>
      </c>
      <c r="V359" s="66">
        <f t="shared" si="626"/>
        <v>1.6800571589644715E-2</v>
      </c>
      <c r="W359" s="66">
        <f t="shared" si="626"/>
        <v>2.764991427947644E-2</v>
      </c>
      <c r="X359" s="66">
        <f t="shared" si="626"/>
        <v>4.538629881809856E-2</v>
      </c>
      <c r="Y359" s="66">
        <f t="shared" si="626"/>
        <v>7.4299805633777319E-2</v>
      </c>
      <c r="Z359" s="66">
        <f t="shared" si="626"/>
        <v>0.12129756221937842</v>
      </c>
      <c r="AA359" s="66">
        <f t="shared" si="626"/>
        <v>0.1974632690521734</v>
      </c>
      <c r="AB359" s="66">
        <f t="shared" si="626"/>
        <v>0.32052178314637525</v>
      </c>
      <c r="AC359" s="66">
        <f t="shared" si="626"/>
        <v>0.51871829705972505</v>
      </c>
      <c r="AD359" s="66">
        <f t="shared" si="626"/>
        <v>0.83689853316487051</v>
      </c>
      <c r="AE359" s="66">
        <f t="shared" si="626"/>
        <v>1.345997483682666</v>
      </c>
      <c r="AF359" s="66">
        <f t="shared" si="626"/>
        <v>2.157780884063583</v>
      </c>
      <c r="AG359" s="66">
        <f t="shared" si="626"/>
        <v>3.447640106466535</v>
      </c>
      <c r="AH359" s="66">
        <f t="shared" si="626"/>
        <v>5.4896686768779004</v>
      </c>
      <c r="AI359" s="66">
        <f t="shared" si="626"/>
        <v>8.7103641878206055</v>
      </c>
      <c r="AJ359" s="66">
        <f t="shared" si="626"/>
        <v>13.770411342671185</v>
      </c>
      <c r="AK359" s="66">
        <f t="shared" si="626"/>
        <v>21.688543306341469</v>
      </c>
      <c r="AL359" s="66">
        <f t="shared" si="626"/>
        <v>34.028050063608866</v>
      </c>
      <c r="AM359" s="66">
        <f t="shared" si="626"/>
        <v>53.17592534253658</v>
      </c>
      <c r="AN359" s="66">
        <f t="shared" si="626"/>
        <v>82.758022900402594</v>
      </c>
      <c r="AO359" s="66">
        <f t="shared" si="626"/>
        <v>128.25238836861308</v>
      </c>
      <c r="AP359" s="66">
        <f t="shared" si="626"/>
        <v>197.88903147363035</v>
      </c>
      <c r="AQ359" s="66">
        <f t="shared" si="626"/>
        <v>303.96018189280301</v>
      </c>
      <c r="AR359" s="66">
        <f t="shared" si="626"/>
        <v>464.71342749516646</v>
      </c>
      <c r="AS359" s="66">
        <f t="shared" si="626"/>
        <v>707.06445059147052</v>
      </c>
      <c r="AT359" s="66">
        <f t="shared" si="626"/>
        <v>1070.4500789885892</v>
      </c>
      <c r="AU359" s="66">
        <f t="shared" si="626"/>
        <v>1612.2497803940232</v>
      </c>
      <c r="AV359" s="66">
        <f t="shared" si="626"/>
        <v>2415.3376625832529</v>
      </c>
      <c r="AW359" s="66">
        <f t="shared" si="626"/>
        <v>3598.4889726228253</v>
      </c>
      <c r="AX359" s="66">
        <f t="shared" si="626"/>
        <v>5330.5532895998031</v>
      </c>
      <c r="AY359" s="66">
        <f t="shared" si="626"/>
        <v>7849.5138997098693</v>
      </c>
      <c r="AZ359" s="66">
        <f t="shared" si="626"/>
        <v>11487.763563004219</v>
      </c>
      <c r="BA359" s="66">
        <f t="shared" si="626"/>
        <v>16705.113023374975</v>
      </c>
      <c r="BB359" s="66">
        <f t="shared" si="626"/>
        <v>24131.165348494709</v>
      </c>
      <c r="BC359" s="66">
        <f t="shared" si="626"/>
        <v>34618.67020596451</v>
      </c>
      <c r="BD359" s="66">
        <f t="shared" si="626"/>
        <v>49309.225816731778</v>
      </c>
      <c r="BE359" s="66">
        <f t="shared" si="626"/>
        <v>69712.104020820116</v>
      </c>
      <c r="BF359" s="66">
        <f t="shared" si="626"/>
        <v>97795.893400775691</v>
      </c>
      <c r="BG359" s="66">
        <f t="shared" si="626"/>
        <v>136090.93194346537</v>
      </c>
      <c r="BH359" s="66">
        <f t="shared" si="626"/>
        <v>187797.98989880146</v>
      </c>
      <c r="BI359" s="66">
        <f t="shared" si="626"/>
        <v>256895.27012481095</v>
      </c>
      <c r="BJ359" s="66">
        <f t="shared" si="626"/>
        <v>348231.52890911215</v>
      </c>
      <c r="BK359" s="66">
        <f t="shared" si="626"/>
        <v>467588.18003585038</v>
      </c>
      <c r="BL359" s="66">
        <f t="shared" si="626"/>
        <v>621688.09726695169</v>
      </c>
      <c r="BM359" s="66">
        <f t="shared" si="626"/>
        <v>818124.30692189955</v>
      </c>
      <c r="BN359" s="66">
        <f t="shared" si="626"/>
        <v>1065179.1195592198</v>
      </c>
      <c r="BO359" s="66">
        <f t="shared" si="626"/>
        <v>1371505.1642349584</v>
      </c>
      <c r="BP359" s="66">
        <f t="shared" si="626"/>
        <v>1745646.2299169174</v>
      </c>
      <c r="BQ359" s="66">
        <f t="shared" si="626"/>
        <v>2195389.7434774754</v>
      </c>
      <c r="BR359" s="66">
        <f t="shared" si="626"/>
        <v>2726965.5372172464</v>
      </c>
      <c r="BS359" s="66">
        <f t="shared" ref="BS359:DB359" si="627">IF(BS$341&gt;=$E359,IF(BS143*$C$23&gt;MAX($C$22,(BT252*$C$34+BT253*$C$35)*EXP(-$C$12*$C$30)+(BT359*$C$34+BT360*$C$35)*EXP(-$C$14*$C$30)),BS143*$C$23,(BT359*$C$34+BT360*$C$35)*EXP(-$C$14*$C$30)),"")</f>
        <v>3344137.3958961712</v>
      </c>
      <c r="BT359" s="66">
        <f t="shared" si="627"/>
        <v>4047272.6287429072</v>
      </c>
      <c r="BU359" s="66">
        <f t="shared" si="627"/>
        <v>4832515.4174160901</v>
      </c>
      <c r="BV359" s="66">
        <f t="shared" si="627"/>
        <v>5691223.2320320839</v>
      </c>
      <c r="BW359" s="66">
        <f t="shared" si="627"/>
        <v>6609840.3172120145</v>
      </c>
      <c r="BX359" s="66">
        <f t="shared" si="627"/>
        <v>7570364.8766150651</v>
      </c>
      <c r="BY359" s="66">
        <f t="shared" si="627"/>
        <v>8551505.9706166573</v>
      </c>
      <c r="BZ359" s="66">
        <f t="shared" si="627"/>
        <v>9530518.2772037704</v>
      </c>
      <c r="CA359" s="66">
        <f t="shared" si="627"/>
        <v>10485556.539096119</v>
      </c>
      <c r="CB359" s="66">
        <f t="shared" si="627"/>
        <v>11398232.542923322</v>
      </c>
      <c r="CC359" s="66">
        <f t="shared" si="627"/>
        <v>12255928.555730587</v>
      </c>
      <c r="CD359" s="66">
        <f t="shared" si="627"/>
        <v>13053374.399188973</v>
      </c>
      <c r="CE359" s="66">
        <f t="shared" si="627"/>
        <v>13793076.051520003</v>
      </c>
      <c r="CF359" s="66">
        <f t="shared" si="627"/>
        <v>14484407.584906852</v>
      </c>
      <c r="CG359" s="66">
        <f t="shared" si="627"/>
        <v>15141510.274511464</v>
      </c>
      <c r="CH359" s="66">
        <f t="shared" si="627"/>
        <v>15780489.663112801</v>
      </c>
      <c r="CI359" s="66">
        <f t="shared" si="627"/>
        <v>16416631.859110268</v>
      </c>
      <c r="CJ359" s="66">
        <f t="shared" si="627"/>
        <v>17062356.270687975</v>
      </c>
      <c r="CK359" s="66">
        <f t="shared" si="627"/>
        <v>17726346.890919507</v>
      </c>
      <c r="CL359" s="66">
        <f t="shared" si="627"/>
        <v>18413851.841837317</v>
      </c>
      <c r="CM359" s="66">
        <f t="shared" si="627"/>
        <v>19127717.889096674</v>
      </c>
      <c r="CN359" s="66">
        <f t="shared" si="627"/>
        <v>19869549.847715765</v>
      </c>
      <c r="CO359" s="66">
        <f t="shared" si="627"/>
        <v>20640535.459383246</v>
      </c>
      <c r="CP359" s="66">
        <f t="shared" si="627"/>
        <v>21441820.605884887</v>
      </c>
      <c r="CQ359" s="66">
        <f t="shared" si="627"/>
        <v>22274596.207853194</v>
      </c>
      <c r="CR359" s="66">
        <f t="shared" si="627"/>
        <v>23140099.995017819</v>
      </c>
      <c r="CS359" s="66">
        <f t="shared" si="627"/>
        <v>24039618.346035678</v>
      </c>
      <c r="CT359" s="66">
        <f t="shared" si="627"/>
        <v>24974488.200635474</v>
      </c>
      <c r="CU359" s="66">
        <f t="shared" si="627"/>
        <v>25946099.046919029</v>
      </c>
      <c r="CV359" s="66">
        <f t="shared" si="627"/>
        <v>26955894.986773442</v>
      </c>
      <c r="CW359" s="66">
        <f t="shared" si="627"/>
        <v>28005376.882464178</v>
      </c>
      <c r="CX359" s="66">
        <f t="shared" si="627"/>
        <v>29096104.587599967</v>
      </c>
      <c r="CY359" s="66">
        <f t="shared" si="627"/>
        <v>30229699.265785646</v>
      </c>
      <c r="CZ359" s="66">
        <f t="shared" si="627"/>
        <v>31407845.800409667</v>
      </c>
      <c r="DA359" s="66">
        <f t="shared" si="627"/>
        <v>32632295.299148135</v>
      </c>
      <c r="DB359" s="66">
        <f t="shared" si="627"/>
        <v>33904867.69690837</v>
      </c>
      <c r="DC359" s="66">
        <f t="shared" si="598"/>
        <v>35227454.461081043</v>
      </c>
    </row>
    <row r="360" spans="2:107" ht="12" customHeight="1">
      <c r="B360" s="12"/>
      <c r="C360" s="12"/>
      <c r="D360" s="12"/>
      <c r="E360" s="65">
        <f t="shared" si="601"/>
        <v>15</v>
      </c>
      <c r="G360" s="66" t="str">
        <f t="shared" ref="G360:BR360" si="628">IF(G$341&gt;=$E360,IF(G144*$C$23&gt;MAX($C$22,(H253*$C$34+H254*$C$35)*EXP(-$C$12*$C$30)+(H360*$C$34+H361*$C$35)*EXP(-$C$14*$C$30)),G144*$C$23,(H360*$C$34+H361*$C$35)*EXP(-$C$14*$C$30)),"")</f>
        <v/>
      </c>
      <c r="H360" s="66" t="str">
        <f t="shared" si="628"/>
        <v/>
      </c>
      <c r="I360" s="66" t="str">
        <f t="shared" si="628"/>
        <v/>
      </c>
      <c r="J360" s="66" t="str">
        <f t="shared" si="628"/>
        <v/>
      </c>
      <c r="K360" s="66" t="str">
        <f t="shared" si="628"/>
        <v/>
      </c>
      <c r="L360" s="66" t="str">
        <f t="shared" si="628"/>
        <v/>
      </c>
      <c r="M360" s="66" t="str">
        <f t="shared" si="628"/>
        <v/>
      </c>
      <c r="N360" s="66" t="str">
        <f t="shared" si="628"/>
        <v/>
      </c>
      <c r="O360" s="66" t="str">
        <f t="shared" si="628"/>
        <v/>
      </c>
      <c r="P360" s="66" t="str">
        <f t="shared" si="628"/>
        <v/>
      </c>
      <c r="Q360" s="66" t="str">
        <f t="shared" si="628"/>
        <v/>
      </c>
      <c r="R360" s="66" t="str">
        <f t="shared" si="628"/>
        <v/>
      </c>
      <c r="S360" s="66" t="str">
        <f t="shared" si="628"/>
        <v/>
      </c>
      <c r="T360" s="66" t="str">
        <f t="shared" si="628"/>
        <v/>
      </c>
      <c r="U360" s="66" t="str">
        <f t="shared" si="628"/>
        <v/>
      </c>
      <c r="V360" s="66">
        <f t="shared" si="628"/>
        <v>3.6876488501775156E-3</v>
      </c>
      <c r="W360" s="66">
        <f t="shared" si="628"/>
        <v>6.1541250941705957E-3</v>
      </c>
      <c r="X360" s="66">
        <f t="shared" si="628"/>
        <v>1.0245369819033644E-2</v>
      </c>
      <c r="Y360" s="66">
        <f t="shared" si="628"/>
        <v>1.7014000792532645E-2</v>
      </c>
      <c r="Z360" s="66">
        <f t="shared" si="628"/>
        <v>2.818218343183454E-2</v>
      </c>
      <c r="AA360" s="66">
        <f t="shared" si="628"/>
        <v>4.6558931047771167E-2</v>
      </c>
      <c r="AB360" s="66">
        <f t="shared" si="628"/>
        <v>7.6711625261790414E-2</v>
      </c>
      <c r="AC360" s="66">
        <f t="shared" si="628"/>
        <v>0.12604267805373273</v>
      </c>
      <c r="AD360" s="66">
        <f t="shared" si="628"/>
        <v>0.20650923393935322</v>
      </c>
      <c r="AE360" s="66">
        <f t="shared" si="628"/>
        <v>0.33735920416153753</v>
      </c>
      <c r="AF360" s="66">
        <f t="shared" si="628"/>
        <v>0.54946658992131436</v>
      </c>
      <c r="AG360" s="66">
        <f t="shared" si="628"/>
        <v>0.89217196124525266</v>
      </c>
      <c r="AH360" s="66">
        <f t="shared" si="628"/>
        <v>1.4440284299469552</v>
      </c>
      <c r="AI360" s="66">
        <f t="shared" si="628"/>
        <v>2.3296060774141885</v>
      </c>
      <c r="AJ360" s="66">
        <f t="shared" si="628"/>
        <v>3.7456460626880674</v>
      </c>
      <c r="AK360" s="66">
        <f t="shared" si="628"/>
        <v>6.0015655774425882</v>
      </c>
      <c r="AL360" s="66">
        <f t="shared" si="628"/>
        <v>9.5818652489541023</v>
      </c>
      <c r="AM360" s="66">
        <f t="shared" si="628"/>
        <v>15.241765837593379</v>
      </c>
      <c r="AN360" s="66">
        <f t="shared" si="628"/>
        <v>24.152944174351795</v>
      </c>
      <c r="AO360" s="66">
        <f t="shared" si="628"/>
        <v>38.124306647935924</v>
      </c>
      <c r="AP360" s="66">
        <f t="shared" si="628"/>
        <v>59.934373297499938</v>
      </c>
      <c r="AQ360" s="66">
        <f t="shared" si="628"/>
        <v>93.828454279432975</v>
      </c>
      <c r="AR360" s="66">
        <f t="shared" si="628"/>
        <v>146.25725011923794</v>
      </c>
      <c r="AS360" s="66">
        <f t="shared" si="628"/>
        <v>226.96621867882743</v>
      </c>
      <c r="AT360" s="66">
        <f t="shared" si="628"/>
        <v>350.59007953936725</v>
      </c>
      <c r="AU360" s="66">
        <f t="shared" si="628"/>
        <v>538.96789310213478</v>
      </c>
      <c r="AV360" s="66">
        <f t="shared" si="628"/>
        <v>824.47559042031139</v>
      </c>
      <c r="AW360" s="66">
        <f t="shared" si="628"/>
        <v>1254.7793626804366</v>
      </c>
      <c r="AX360" s="66">
        <f t="shared" si="628"/>
        <v>1899.5495681543127</v>
      </c>
      <c r="AY360" s="66">
        <f t="shared" si="628"/>
        <v>2859.8444063472934</v>
      </c>
      <c r="AZ360" s="66">
        <f t="shared" si="628"/>
        <v>4281.076703107462</v>
      </c>
      <c r="BA360" s="66">
        <f t="shared" si="628"/>
        <v>6370.7121884838916</v>
      </c>
      <c r="BB360" s="66">
        <f t="shared" si="628"/>
        <v>9422.1021354727764</v>
      </c>
      <c r="BC360" s="66">
        <f t="shared" si="628"/>
        <v>13846.103402022349</v>
      </c>
      <c r="BD360" s="66">
        <f t="shared" si="628"/>
        <v>20212.34333710112</v>
      </c>
      <c r="BE360" s="66">
        <f t="shared" si="628"/>
        <v>29302.080349241161</v>
      </c>
      <c r="BF360" s="66">
        <f t="shared" si="628"/>
        <v>42174.497814874572</v>
      </c>
      <c r="BG360" s="66">
        <f t="shared" si="628"/>
        <v>60247.819396974955</v>
      </c>
      <c r="BH360" s="66">
        <f t="shared" si="628"/>
        <v>85395.682609054042</v>
      </c>
      <c r="BI360" s="66">
        <f t="shared" si="628"/>
        <v>120057.5617644208</v>
      </c>
      <c r="BJ360" s="66">
        <f t="shared" si="628"/>
        <v>167359.49108820123</v>
      </c>
      <c r="BK360" s="66">
        <f t="shared" si="628"/>
        <v>231237.7351769277</v>
      </c>
      <c r="BL360" s="66">
        <f t="shared" si="628"/>
        <v>316553.31357468414</v>
      </c>
      <c r="BM360" s="66">
        <f t="shared" si="628"/>
        <v>429179.52129892888</v>
      </c>
      <c r="BN360" s="66">
        <f t="shared" si="628"/>
        <v>576038.21208465192</v>
      </c>
      <c r="BO360" s="66">
        <f t="shared" si="628"/>
        <v>765054.47128290357</v>
      </c>
      <c r="BP360" s="66">
        <f t="shared" si="628"/>
        <v>1004994.7904295826</v>
      </c>
      <c r="BQ360" s="66">
        <f t="shared" si="628"/>
        <v>1305152.9486998166</v>
      </c>
      <c r="BR360" s="66">
        <f t="shared" si="628"/>
        <v>1674852.9991544154</v>
      </c>
      <c r="BS360" s="66">
        <f t="shared" ref="BS360:DB360" si="629">IF(BS$341&gt;=$E360,IF(BS144*$C$23&gt;MAX($C$22,(BT253*$C$34+BT254*$C$35)*EXP(-$C$12*$C$30)+(BT360*$C$34+BT361*$C$35)*EXP(-$C$14*$C$30)),BS144*$C$23,(BT360*$C$34+BT361*$C$35)*EXP(-$C$14*$C$30)),"")</f>
        <v>2122752.7433764939</v>
      </c>
      <c r="BT360" s="66">
        <f t="shared" si="629"/>
        <v>2655956.1429357785</v>
      </c>
      <c r="BU360" s="66">
        <f t="shared" si="629"/>
        <v>3278980.1831713519</v>
      </c>
      <c r="BV360" s="66">
        <f t="shared" si="629"/>
        <v>3992669.0854430445</v>
      </c>
      <c r="BW360" s="66">
        <f t="shared" si="629"/>
        <v>4793200.8344448432</v>
      </c>
      <c r="BX360" s="66">
        <f t="shared" si="629"/>
        <v>5671377.2318579145</v>
      </c>
      <c r="BY360" s="66">
        <f t="shared" si="629"/>
        <v>6612413.7854833445</v>
      </c>
      <c r="BZ360" s="66">
        <f t="shared" si="629"/>
        <v>7596431.5063618673</v>
      </c>
      <c r="CA360" s="66">
        <f t="shared" si="629"/>
        <v>8599782.5263341665</v>
      </c>
      <c r="CB360" s="66">
        <f t="shared" si="629"/>
        <v>9597207.4335708916</v>
      </c>
      <c r="CC360" s="66">
        <f t="shared" si="629"/>
        <v>10564633.587460257</v>
      </c>
      <c r="CD360" s="66">
        <f t="shared" si="629"/>
        <v>11482213.90984563</v>
      </c>
      <c r="CE360" s="66">
        <f t="shared" si="629"/>
        <v>12337033.638421861</v>
      </c>
      <c r="CF360" s="66">
        <f t="shared" si="629"/>
        <v>13124852.594917597</v>
      </c>
      <c r="CG360" s="66">
        <f t="shared" si="629"/>
        <v>13850368.394880395</v>
      </c>
      <c r="CH360" s="66">
        <f t="shared" si="629"/>
        <v>14525803.660865422</v>
      </c>
      <c r="CI360" s="66">
        <f t="shared" si="629"/>
        <v>15168081.946932517</v>
      </c>
      <c r="CJ360" s="66">
        <f t="shared" si="629"/>
        <v>15795318.233081847</v>
      </c>
      <c r="CK360" s="66">
        <f t="shared" si="629"/>
        <v>16423612.050617214</v>
      </c>
      <c r="CL360" s="66">
        <f t="shared" si="629"/>
        <v>17065030.213665515</v>
      </c>
      <c r="CM360" s="66">
        <f t="shared" si="629"/>
        <v>17727184.466563713</v>
      </c>
      <c r="CN360" s="66">
        <f t="shared" si="629"/>
        <v>18414144.116044104</v>
      </c>
      <c r="CO360" s="66">
        <f t="shared" si="629"/>
        <v>19127925.051427815</v>
      </c>
      <c r="CP360" s="66">
        <f t="shared" si="629"/>
        <v>19869757.093652368</v>
      </c>
      <c r="CQ360" s="66">
        <f t="shared" si="629"/>
        <v>20640742.788959049</v>
      </c>
      <c r="CR360" s="66">
        <f t="shared" si="629"/>
        <v>21442028.01913365</v>
      </c>
      <c r="CS360" s="66">
        <f t="shared" si="629"/>
        <v>22274803.704808682</v>
      </c>
      <c r="CT360" s="66">
        <f t="shared" si="629"/>
        <v>23140307.575713817</v>
      </c>
      <c r="CU360" s="66">
        <f t="shared" si="629"/>
        <v>24039826.010505982</v>
      </c>
      <c r="CV360" s="66">
        <f t="shared" si="629"/>
        <v>24974695.948913887</v>
      </c>
      <c r="CW360" s="66">
        <f t="shared" si="629"/>
        <v>25946306.879039377</v>
      </c>
      <c r="CX360" s="66">
        <f t="shared" si="629"/>
        <v>26956102.902769562</v>
      </c>
      <c r="CY360" s="66">
        <f t="shared" si="629"/>
        <v>28005584.882369921</v>
      </c>
      <c r="CZ360" s="66">
        <f t="shared" si="629"/>
        <v>29096312.671449196</v>
      </c>
      <c r="DA360" s="66">
        <f t="shared" si="629"/>
        <v>30229907.433612239</v>
      </c>
      <c r="DB360" s="66">
        <f t="shared" si="629"/>
        <v>31408054.052247513</v>
      </c>
      <c r="DC360" s="66">
        <f t="shared" si="598"/>
        <v>32632503.635031138</v>
      </c>
    </row>
    <row r="361" spans="2:107" ht="12" customHeight="1">
      <c r="B361" s="12"/>
      <c r="C361" s="12"/>
      <c r="D361" s="12"/>
      <c r="E361" s="65">
        <f t="shared" si="601"/>
        <v>16</v>
      </c>
      <c r="G361" s="66" t="str">
        <f t="shared" ref="G361:BR361" si="630">IF(G$341&gt;=$E361,IF(G145*$C$23&gt;MAX($C$22,(H254*$C$34+H255*$C$35)*EXP(-$C$12*$C$30)+(H361*$C$34+H362*$C$35)*EXP(-$C$14*$C$30)),G145*$C$23,(H361*$C$34+H362*$C$35)*EXP(-$C$14*$C$30)),"")</f>
        <v/>
      </c>
      <c r="H361" s="66" t="str">
        <f t="shared" si="630"/>
        <v/>
      </c>
      <c r="I361" s="66" t="str">
        <f t="shared" si="630"/>
        <v/>
      </c>
      <c r="J361" s="66" t="str">
        <f t="shared" si="630"/>
        <v/>
      </c>
      <c r="K361" s="66" t="str">
        <f t="shared" si="630"/>
        <v/>
      </c>
      <c r="L361" s="66" t="str">
        <f t="shared" si="630"/>
        <v/>
      </c>
      <c r="M361" s="66" t="str">
        <f t="shared" si="630"/>
        <v/>
      </c>
      <c r="N361" s="66" t="str">
        <f t="shared" si="630"/>
        <v/>
      </c>
      <c r="O361" s="66" t="str">
        <f t="shared" si="630"/>
        <v/>
      </c>
      <c r="P361" s="66" t="str">
        <f t="shared" si="630"/>
        <v/>
      </c>
      <c r="Q361" s="66" t="str">
        <f t="shared" si="630"/>
        <v/>
      </c>
      <c r="R361" s="66" t="str">
        <f t="shared" si="630"/>
        <v/>
      </c>
      <c r="S361" s="66" t="str">
        <f t="shared" si="630"/>
        <v/>
      </c>
      <c r="T361" s="66" t="str">
        <f t="shared" si="630"/>
        <v/>
      </c>
      <c r="U361" s="66" t="str">
        <f t="shared" si="630"/>
        <v/>
      </c>
      <c r="V361" s="66" t="str">
        <f t="shared" si="630"/>
        <v/>
      </c>
      <c r="W361" s="66">
        <f t="shared" si="630"/>
        <v>1.2671933464463228E-3</v>
      </c>
      <c r="X361" s="66">
        <f t="shared" si="630"/>
        <v>2.1392466688876792E-3</v>
      </c>
      <c r="Y361" s="66">
        <f t="shared" si="630"/>
        <v>3.6031317681985385E-3</v>
      </c>
      <c r="Z361" s="66">
        <f t="shared" si="630"/>
        <v>6.0544527782601162E-3</v>
      </c>
      <c r="AA361" s="66">
        <f t="shared" si="630"/>
        <v>1.0148883949117988E-2</v>
      </c>
      <c r="AB361" s="66">
        <f t="shared" si="630"/>
        <v>1.6970022859614502E-2</v>
      </c>
      <c r="AC361" s="66">
        <f t="shared" si="630"/>
        <v>2.8303381176108741E-2</v>
      </c>
      <c r="AD361" s="66">
        <f t="shared" si="630"/>
        <v>4.7082096942743998E-2</v>
      </c>
      <c r="AE361" s="66">
        <f t="shared" si="630"/>
        <v>7.8109428134466891E-2</v>
      </c>
      <c r="AF361" s="66">
        <f t="shared" si="630"/>
        <v>0.12922561411302216</v>
      </c>
      <c r="AG361" s="66">
        <f t="shared" si="630"/>
        <v>0.21318525759691445</v>
      </c>
      <c r="AH361" s="66">
        <f t="shared" si="630"/>
        <v>0.35066598126178689</v>
      </c>
      <c r="AI361" s="66">
        <f t="shared" si="630"/>
        <v>0.57507033805316277</v>
      </c>
      <c r="AJ361" s="66">
        <f t="shared" si="630"/>
        <v>0.94015727046909192</v>
      </c>
      <c r="AK361" s="66">
        <f t="shared" si="630"/>
        <v>1.5321168958870159</v>
      </c>
      <c r="AL361" s="66">
        <f t="shared" si="630"/>
        <v>2.4885878878506662</v>
      </c>
      <c r="AM361" s="66">
        <f t="shared" si="630"/>
        <v>4.0284657753252677</v>
      </c>
      <c r="AN361" s="66">
        <f t="shared" si="630"/>
        <v>6.498391765132892</v>
      </c>
      <c r="AO361" s="66">
        <f t="shared" si="630"/>
        <v>10.444878058589516</v>
      </c>
      <c r="AP361" s="66">
        <f t="shared" si="630"/>
        <v>16.72559634748206</v>
      </c>
      <c r="AQ361" s="66">
        <f t="shared" si="630"/>
        <v>26.680113120905318</v>
      </c>
      <c r="AR361" s="66">
        <f t="shared" si="630"/>
        <v>42.390255943309164</v>
      </c>
      <c r="AS361" s="66">
        <f t="shared" si="630"/>
        <v>67.074663125443408</v>
      </c>
      <c r="AT361" s="66">
        <f t="shared" si="630"/>
        <v>105.68270572075915</v>
      </c>
      <c r="AU361" s="66">
        <f t="shared" si="630"/>
        <v>165.78227581814031</v>
      </c>
      <c r="AV361" s="66">
        <f t="shared" si="630"/>
        <v>258.87703419858332</v>
      </c>
      <c r="AW361" s="66">
        <f t="shared" si="630"/>
        <v>402.34555829912807</v>
      </c>
      <c r="AX361" s="66">
        <f t="shared" si="630"/>
        <v>622.27225248248715</v>
      </c>
      <c r="AY361" s="66">
        <f t="shared" si="630"/>
        <v>957.54347976694248</v>
      </c>
      <c r="AZ361" s="66">
        <f t="shared" si="630"/>
        <v>1465.7182021187728</v>
      </c>
      <c r="BA361" s="66">
        <f t="shared" si="630"/>
        <v>2231.3562701108322</v>
      </c>
      <c r="BB361" s="66">
        <f t="shared" si="630"/>
        <v>3377.7036201137612</v>
      </c>
      <c r="BC361" s="66">
        <f t="shared" si="630"/>
        <v>5082.892563971086</v>
      </c>
      <c r="BD361" s="66">
        <f t="shared" si="630"/>
        <v>7602.1106873053923</v>
      </c>
      <c r="BE361" s="66">
        <f t="shared" si="630"/>
        <v>11297.505595696368</v>
      </c>
      <c r="BF361" s="66">
        <f t="shared" si="630"/>
        <v>16677.889013723805</v>
      </c>
      <c r="BG361" s="66">
        <f t="shared" si="630"/>
        <v>24450.521140179073</v>
      </c>
      <c r="BH361" s="66">
        <f t="shared" si="630"/>
        <v>35587.299065297222</v>
      </c>
      <c r="BI361" s="66">
        <f t="shared" si="630"/>
        <v>51407.403392161337</v>
      </c>
      <c r="BJ361" s="66">
        <f t="shared" si="630"/>
        <v>73677.68923692024</v>
      </c>
      <c r="BK361" s="66">
        <f t="shared" si="630"/>
        <v>104730.61005137993</v>
      </c>
      <c r="BL361" s="66">
        <f t="shared" si="630"/>
        <v>147596.97320723347</v>
      </c>
      <c r="BM361" s="66">
        <f t="shared" si="630"/>
        <v>206147.08870216305</v>
      </c>
      <c r="BN361" s="66">
        <f t="shared" si="630"/>
        <v>285228.70227402466</v>
      </c>
      <c r="BO361" s="66">
        <f t="shared" si="630"/>
        <v>390783.49291999347</v>
      </c>
      <c r="BP361" s="66">
        <f t="shared" si="630"/>
        <v>529916.17353460763</v>
      </c>
      <c r="BQ361" s="66">
        <f t="shared" si="630"/>
        <v>710882.16973441979</v>
      </c>
      <c r="BR361" s="66">
        <f t="shared" si="630"/>
        <v>942952.95143008558</v>
      </c>
      <c r="BS361" s="66">
        <f t="shared" ref="BS361:DB361" si="631">IF(BS$341&gt;=$E361,IF(BS145*$C$23&gt;MAX($C$22,(BT254*$C$34+BT255*$C$35)*EXP(-$C$12*$C$30)+(BT361*$C$34+BT362*$C$35)*EXP(-$C$14*$C$30)),BS145*$C$23,(BT361*$C$34+BT362*$C$35)*EXP(-$C$14*$C$30)),"")</f>
        <v>1236114.6490977141</v>
      </c>
      <c r="BT361" s="66">
        <f t="shared" si="631"/>
        <v>1600558.6979020403</v>
      </c>
      <c r="BU361" s="66">
        <f t="shared" si="631"/>
        <v>2045936.5450897752</v>
      </c>
      <c r="BV361" s="66">
        <f t="shared" si="631"/>
        <v>2580377.4192747595</v>
      </c>
      <c r="BW361" s="66">
        <f t="shared" si="631"/>
        <v>3209310.9709159136</v>
      </c>
      <c r="BX361" s="66">
        <f t="shared" si="631"/>
        <v>3934194.4294217713</v>
      </c>
      <c r="BY361" s="66">
        <f t="shared" si="631"/>
        <v>4751310.981550578</v>
      </c>
      <c r="BZ361" s="66">
        <f t="shared" si="631"/>
        <v>5650869.8413445121</v>
      </c>
      <c r="CA361" s="66">
        <f t="shared" si="631"/>
        <v>6616679.1806845507</v>
      </c>
      <c r="CB361" s="66">
        <f t="shared" si="631"/>
        <v>7626655.6131842807</v>
      </c>
      <c r="CC361" s="66">
        <f t="shared" si="631"/>
        <v>8654353.4693977647</v>
      </c>
      <c r="CD361" s="66">
        <f t="shared" si="631"/>
        <v>9671529.0735545084</v>
      </c>
      <c r="CE361" s="66">
        <f t="shared" si="631"/>
        <v>10651508.205850499</v>
      </c>
      <c r="CF361" s="66">
        <f t="shared" si="631"/>
        <v>11572842.664647318</v>
      </c>
      <c r="CG361" s="66">
        <f t="shared" si="631"/>
        <v>12422507.15934404</v>
      </c>
      <c r="CH361" s="66">
        <f t="shared" si="631"/>
        <v>13197809.460667958</v>
      </c>
      <c r="CI361" s="66">
        <f t="shared" si="631"/>
        <v>13906363.127893807</v>
      </c>
      <c r="CJ361" s="66">
        <f t="shared" si="631"/>
        <v>14563934.634697121</v>
      </c>
      <c r="CK361" s="66">
        <f t="shared" si="631"/>
        <v>15190633.709319467</v>
      </c>
      <c r="CL361" s="66">
        <f t="shared" si="631"/>
        <v>15806535.061158914</v>
      </c>
      <c r="CM361" s="66">
        <f t="shared" si="631"/>
        <v>16428092.433234369</v>
      </c>
      <c r="CN361" s="66">
        <f t="shared" si="631"/>
        <v>17066404.238698494</v>
      </c>
      <c r="CO361" s="66">
        <f t="shared" si="631"/>
        <v>17727560.600249756</v>
      </c>
      <c r="CP361" s="66">
        <f t="shared" si="631"/>
        <v>18414351.361980706</v>
      </c>
      <c r="CQ361" s="66">
        <f t="shared" si="631"/>
        <v>19128132.381003618</v>
      </c>
      <c r="CR361" s="66">
        <f t="shared" si="631"/>
        <v>19869964.50690113</v>
      </c>
      <c r="CS361" s="66">
        <f t="shared" si="631"/>
        <v>20640950.285914537</v>
      </c>
      <c r="CT361" s="66">
        <f t="shared" si="631"/>
        <v>21442235.599829648</v>
      </c>
      <c r="CU361" s="66">
        <f t="shared" si="631"/>
        <v>22275011.369278982</v>
      </c>
      <c r="CV361" s="66">
        <f t="shared" si="631"/>
        <v>23140515.323992234</v>
      </c>
      <c r="CW361" s="66">
        <f t="shared" si="631"/>
        <v>24040033.84262633</v>
      </c>
      <c r="CX361" s="66">
        <f t="shared" si="631"/>
        <v>24974903.864910007</v>
      </c>
      <c r="CY361" s="66">
        <f t="shared" si="631"/>
        <v>25946514.87894512</v>
      </c>
      <c r="CZ361" s="66">
        <f t="shared" si="631"/>
        <v>26956310.986618791</v>
      </c>
      <c r="DA361" s="66">
        <f t="shared" si="631"/>
        <v>28005793.050196517</v>
      </c>
      <c r="DB361" s="66">
        <f t="shared" si="631"/>
        <v>29096520.923287041</v>
      </c>
      <c r="DC361" s="66">
        <f t="shared" si="598"/>
        <v>30230115.769495249</v>
      </c>
    </row>
    <row r="362" spans="2:107" ht="12" customHeight="1">
      <c r="B362" s="12"/>
      <c r="C362" s="12"/>
      <c r="D362" s="12"/>
      <c r="E362" s="65">
        <f t="shared" si="601"/>
        <v>17</v>
      </c>
      <c r="G362" s="66" t="str">
        <f t="shared" ref="G362:BR362" si="632">IF(G$341&gt;=$E362,IF(G146*$C$23&gt;MAX($C$22,(H255*$C$34+H256*$C$35)*EXP(-$C$12*$C$30)+(H362*$C$34+H363*$C$35)*EXP(-$C$14*$C$30)),G146*$C$23,(H362*$C$34+H363*$C$35)*EXP(-$C$14*$C$30)),"")</f>
        <v/>
      </c>
      <c r="H362" s="66" t="str">
        <f t="shared" si="632"/>
        <v/>
      </c>
      <c r="I362" s="66" t="str">
        <f t="shared" si="632"/>
        <v/>
      </c>
      <c r="J362" s="66" t="str">
        <f t="shared" si="632"/>
        <v/>
      </c>
      <c r="K362" s="66" t="str">
        <f t="shared" si="632"/>
        <v/>
      </c>
      <c r="L362" s="66" t="str">
        <f t="shared" si="632"/>
        <v/>
      </c>
      <c r="M362" s="66" t="str">
        <f t="shared" si="632"/>
        <v/>
      </c>
      <c r="N362" s="66" t="str">
        <f t="shared" si="632"/>
        <v/>
      </c>
      <c r="O362" s="66" t="str">
        <f t="shared" si="632"/>
        <v/>
      </c>
      <c r="P362" s="66" t="str">
        <f t="shared" si="632"/>
        <v/>
      </c>
      <c r="Q362" s="66" t="str">
        <f t="shared" si="632"/>
        <v/>
      </c>
      <c r="R362" s="66" t="str">
        <f t="shared" si="632"/>
        <v/>
      </c>
      <c r="S362" s="66" t="str">
        <f t="shared" si="632"/>
        <v/>
      </c>
      <c r="T362" s="66" t="str">
        <f t="shared" si="632"/>
        <v/>
      </c>
      <c r="U362" s="66" t="str">
        <f t="shared" si="632"/>
        <v/>
      </c>
      <c r="V362" s="66" t="str">
        <f t="shared" si="632"/>
        <v/>
      </c>
      <c r="W362" s="66" t="str">
        <f t="shared" si="632"/>
        <v/>
      </c>
      <c r="X362" s="66">
        <f t="shared" si="632"/>
        <v>4.1138192822724382E-4</v>
      </c>
      <c r="Y362" s="66">
        <f t="shared" si="632"/>
        <v>7.0263592471179516E-4</v>
      </c>
      <c r="Z362" s="66">
        <f t="shared" si="632"/>
        <v>1.1974992315077486E-3</v>
      </c>
      <c r="AA362" s="66">
        <f t="shared" si="632"/>
        <v>2.0363638015114959E-3</v>
      </c>
      <c r="AB362" s="66">
        <f t="shared" si="632"/>
        <v>3.4549776699113388E-3</v>
      </c>
      <c r="AC362" s="66">
        <f t="shared" si="632"/>
        <v>5.8481483216585506E-3</v>
      </c>
      <c r="AD362" s="66">
        <f t="shared" si="632"/>
        <v>9.8752297849170056E-3</v>
      </c>
      <c r="AE362" s="66">
        <f t="shared" si="632"/>
        <v>1.6634243499750057E-2</v>
      </c>
      <c r="AF362" s="66">
        <f t="shared" si="632"/>
        <v>2.7948341703759538E-2</v>
      </c>
      <c r="AG362" s="66">
        <f t="shared" si="632"/>
        <v>4.6835489274970971E-2</v>
      </c>
      <c r="AH362" s="66">
        <f t="shared" si="632"/>
        <v>7.8275827778140294E-2</v>
      </c>
      <c r="AI362" s="66">
        <f t="shared" si="632"/>
        <v>0.13046079984427586</v>
      </c>
      <c r="AJ362" s="66">
        <f t="shared" si="632"/>
        <v>0.2168187628462204</v>
      </c>
      <c r="AK362" s="66">
        <f t="shared" si="632"/>
        <v>0.35928681858955419</v>
      </c>
      <c r="AL362" s="66">
        <f t="shared" si="632"/>
        <v>0.59357389714252806</v>
      </c>
      <c r="AM362" s="66">
        <f t="shared" si="632"/>
        <v>0.97759086979518595</v>
      </c>
      <c r="AN362" s="66">
        <f t="shared" si="632"/>
        <v>1.6048934544168585</v>
      </c>
      <c r="AO362" s="66">
        <f t="shared" si="632"/>
        <v>2.6260194105705166</v>
      </c>
      <c r="AP362" s="66">
        <f t="shared" si="632"/>
        <v>4.282192261969171</v>
      </c>
      <c r="AQ362" s="66">
        <f t="shared" si="632"/>
        <v>6.9582900993010099</v>
      </c>
      <c r="AR362" s="66">
        <f t="shared" si="632"/>
        <v>11.265651680677401</v>
      </c>
      <c r="AS362" s="66">
        <f t="shared" si="632"/>
        <v>18.170810781413273</v>
      </c>
      <c r="AT362" s="66">
        <f t="shared" si="632"/>
        <v>29.194470710518136</v>
      </c>
      <c r="AU362" s="66">
        <f t="shared" si="632"/>
        <v>46.717166778081634</v>
      </c>
      <c r="AV362" s="66">
        <f t="shared" si="632"/>
        <v>74.445804875536268</v>
      </c>
      <c r="AW362" s="66">
        <f t="shared" si="632"/>
        <v>118.12092254129536</v>
      </c>
      <c r="AX362" s="66">
        <f t="shared" si="632"/>
        <v>186.58119831876112</v>
      </c>
      <c r="AY362" s="66">
        <f t="shared" si="632"/>
        <v>293.3534992064354</v>
      </c>
      <c r="AZ362" s="66">
        <f t="shared" si="632"/>
        <v>459.00876807511264</v>
      </c>
      <c r="BA362" s="66">
        <f t="shared" si="632"/>
        <v>714.62262781289473</v>
      </c>
      <c r="BB362" s="66">
        <f t="shared" si="632"/>
        <v>1106.8120461182939</v>
      </c>
      <c r="BC362" s="66">
        <f t="shared" si="632"/>
        <v>1704.9936332677241</v>
      </c>
      <c r="BD362" s="66">
        <f t="shared" si="632"/>
        <v>2611.7325104283686</v>
      </c>
      <c r="BE362" s="66">
        <f t="shared" si="632"/>
        <v>3977.3281828447984</v>
      </c>
      <c r="BF362" s="66">
        <f t="shared" si="632"/>
        <v>6020.1149788284602</v>
      </c>
      <c r="BG362" s="66">
        <f t="shared" si="632"/>
        <v>9054.3286085125364</v>
      </c>
      <c r="BH362" s="66">
        <f t="shared" si="632"/>
        <v>13527.779417257612</v>
      </c>
      <c r="BI362" s="66">
        <f t="shared" si="632"/>
        <v>20071.922953605164</v>
      </c>
      <c r="BJ362" s="66">
        <f t="shared" si="632"/>
        <v>29567.138194517232</v>
      </c>
      <c r="BK362" s="66">
        <f t="shared" si="632"/>
        <v>43225.972208927858</v>
      </c>
      <c r="BL362" s="66">
        <f t="shared" si="632"/>
        <v>62696.585565828485</v>
      </c>
      <c r="BM362" s="66">
        <f t="shared" si="632"/>
        <v>90187.367577489058</v>
      </c>
      <c r="BN362" s="66">
        <f t="shared" si="632"/>
        <v>128611.35737933508</v>
      </c>
      <c r="BO362" s="66">
        <f t="shared" si="632"/>
        <v>181745.3486858276</v>
      </c>
      <c r="BP362" s="66">
        <f t="shared" si="632"/>
        <v>254393.0497440215</v>
      </c>
      <c r="BQ362" s="66">
        <f t="shared" si="632"/>
        <v>352534.23926382081</v>
      </c>
      <c r="BR362" s="66">
        <f t="shared" si="632"/>
        <v>483432.64617767092</v>
      </c>
      <c r="BS362" s="66">
        <f t="shared" ref="BS362:DB362" si="633">IF(BS$341&gt;=$E362,IF(BS146*$C$23&gt;MAX($C$22,(BT255*$C$34+BT256*$C$35)*EXP(-$C$12*$C$30)+(BT362*$C$34+BT363*$C$35)*EXP(-$C$14*$C$30)),BS146*$C$23,(BT362*$C$34+BT363*$C$35)*EXP(-$C$14*$C$30)),"")</f>
        <v>655664.97753927228</v>
      </c>
      <c r="BT362" s="66">
        <f t="shared" si="633"/>
        <v>879023.63414203154</v>
      </c>
      <c r="BU362" s="66">
        <f t="shared" si="633"/>
        <v>1164238.7638473117</v>
      </c>
      <c r="BV362" s="66">
        <f t="shared" si="633"/>
        <v>1522465.1733014691</v>
      </c>
      <c r="BW362" s="66">
        <f t="shared" si="633"/>
        <v>1964491.032753875</v>
      </c>
      <c r="BX362" s="66">
        <f t="shared" si="633"/>
        <v>2499653.3905453095</v>
      </c>
      <c r="BY362" s="66">
        <f t="shared" si="633"/>
        <v>3134494.3341975058</v>
      </c>
      <c r="BZ362" s="66">
        <f t="shared" si="633"/>
        <v>3871261.9840748492</v>
      </c>
      <c r="CA362" s="66">
        <f t="shared" si="633"/>
        <v>4706446.986102269</v>
      </c>
      <c r="CB362" s="66">
        <f t="shared" si="633"/>
        <v>5629633.2354027536</v>
      </c>
      <c r="CC362" s="66">
        <f t="shared" si="633"/>
        <v>6623005.7843754729</v>
      </c>
      <c r="CD362" s="66">
        <f t="shared" si="633"/>
        <v>7661864.4134166269</v>
      </c>
      <c r="CE362" s="66">
        <f t="shared" si="633"/>
        <v>8716400.7992147673</v>
      </c>
      <c r="CF362" s="66">
        <f t="shared" si="633"/>
        <v>9754784.6197841726</v>
      </c>
      <c r="CG362" s="66">
        <f t="shared" si="633"/>
        <v>10747274.68474918</v>
      </c>
      <c r="CH362" s="66">
        <f t="shared" si="633"/>
        <v>11670682.659206143</v>
      </c>
      <c r="CI362" s="66">
        <f t="shared" si="633"/>
        <v>12512188.33361855</v>
      </c>
      <c r="CJ362" s="66">
        <f t="shared" si="633"/>
        <v>13271400.812781019</v>
      </c>
      <c r="CK362" s="66">
        <f t="shared" si="633"/>
        <v>13959831.773622371</v>
      </c>
      <c r="CL362" s="66">
        <f t="shared" si="633"/>
        <v>14597641.441552276</v>
      </c>
      <c r="CM362" s="66">
        <f t="shared" si="633"/>
        <v>15208478.323911827</v>
      </c>
      <c r="CN362" s="66">
        <f t="shared" si="633"/>
        <v>15814071.142104616</v>
      </c>
      <c r="CO362" s="66">
        <f t="shared" si="633"/>
        <v>16430448.023537943</v>
      </c>
      <c r="CP362" s="66">
        <f t="shared" si="633"/>
        <v>17066946.611917768</v>
      </c>
      <c r="CQ362" s="66">
        <f t="shared" si="633"/>
        <v>17727767.929825563</v>
      </c>
      <c r="CR362" s="66">
        <f t="shared" si="633"/>
        <v>18414558.775229469</v>
      </c>
      <c r="CS362" s="66">
        <f t="shared" si="633"/>
        <v>19128339.877959106</v>
      </c>
      <c r="CT362" s="66">
        <f t="shared" si="633"/>
        <v>19870172.087597128</v>
      </c>
      <c r="CU362" s="66">
        <f t="shared" si="633"/>
        <v>20641157.950384837</v>
      </c>
      <c r="CV362" s="66">
        <f t="shared" si="633"/>
        <v>21442443.348108057</v>
      </c>
      <c r="CW362" s="66">
        <f t="shared" si="633"/>
        <v>22275219.20139933</v>
      </c>
      <c r="CX362" s="66">
        <f t="shared" si="633"/>
        <v>23140723.239988353</v>
      </c>
      <c r="CY362" s="66">
        <f t="shared" si="633"/>
        <v>24040241.842532072</v>
      </c>
      <c r="CZ362" s="66">
        <f t="shared" si="633"/>
        <v>24975111.948759235</v>
      </c>
      <c r="DA362" s="66">
        <f t="shared" si="633"/>
        <v>25946723.046771713</v>
      </c>
      <c r="DB362" s="66">
        <f t="shared" si="633"/>
        <v>26956519.238456637</v>
      </c>
      <c r="DC362" s="66">
        <f t="shared" si="598"/>
        <v>28006001.386079524</v>
      </c>
    </row>
    <row r="363" spans="2:107" ht="12" customHeight="1">
      <c r="B363" s="12"/>
      <c r="C363" s="12"/>
      <c r="D363" s="12"/>
      <c r="E363" s="65">
        <f t="shared" si="601"/>
        <v>18</v>
      </c>
      <c r="G363" s="66" t="str">
        <f t="shared" ref="G363:BR363" si="634">IF(G$341&gt;=$E363,IF(G147*$C$23&gt;MAX($C$22,(H256*$C$34+H257*$C$35)*EXP(-$C$12*$C$30)+(H363*$C$34+H364*$C$35)*EXP(-$C$14*$C$30)),G147*$C$23,(H363*$C$34+H364*$C$35)*EXP(-$C$14*$C$30)),"")</f>
        <v/>
      </c>
      <c r="H363" s="66" t="str">
        <f t="shared" si="634"/>
        <v/>
      </c>
      <c r="I363" s="66" t="str">
        <f t="shared" si="634"/>
        <v/>
      </c>
      <c r="J363" s="66" t="str">
        <f t="shared" si="634"/>
        <v/>
      </c>
      <c r="K363" s="66" t="str">
        <f t="shared" si="634"/>
        <v/>
      </c>
      <c r="L363" s="66" t="str">
        <f t="shared" si="634"/>
        <v/>
      </c>
      <c r="M363" s="66" t="str">
        <f t="shared" si="634"/>
        <v/>
      </c>
      <c r="N363" s="66" t="str">
        <f t="shared" si="634"/>
        <v/>
      </c>
      <c r="O363" s="66" t="str">
        <f t="shared" si="634"/>
        <v/>
      </c>
      <c r="P363" s="66" t="str">
        <f t="shared" si="634"/>
        <v/>
      </c>
      <c r="Q363" s="66" t="str">
        <f t="shared" si="634"/>
        <v/>
      </c>
      <c r="R363" s="66" t="str">
        <f t="shared" si="634"/>
        <v/>
      </c>
      <c r="S363" s="66" t="str">
        <f t="shared" si="634"/>
        <v/>
      </c>
      <c r="T363" s="66" t="str">
        <f t="shared" si="634"/>
        <v/>
      </c>
      <c r="U363" s="66" t="str">
        <f t="shared" si="634"/>
        <v/>
      </c>
      <c r="V363" s="66" t="str">
        <f t="shared" si="634"/>
        <v/>
      </c>
      <c r="W363" s="66" t="str">
        <f t="shared" si="634"/>
        <v/>
      </c>
      <c r="X363" s="66" t="str">
        <f t="shared" si="634"/>
        <v/>
      </c>
      <c r="Y363" s="66">
        <f t="shared" si="634"/>
        <v>1.2554303173886527E-4</v>
      </c>
      <c r="Z363" s="66">
        <f t="shared" si="634"/>
        <v>2.169762291684552E-4</v>
      </c>
      <c r="AA363" s="66">
        <f t="shared" si="634"/>
        <v>3.7424125276188687E-4</v>
      </c>
      <c r="AB363" s="66">
        <f t="shared" si="634"/>
        <v>6.4415143353693739E-4</v>
      </c>
      <c r="AC363" s="66">
        <f t="shared" si="634"/>
        <v>1.10636151657601E-3</v>
      </c>
      <c r="AD363" s="66">
        <f t="shared" si="634"/>
        <v>1.8960679099222942E-3</v>
      </c>
      <c r="AE363" s="66">
        <f t="shared" si="634"/>
        <v>3.2421449039315578E-3</v>
      </c>
      <c r="AF363" s="66">
        <f t="shared" si="634"/>
        <v>5.5310240915008389E-3</v>
      </c>
      <c r="AG363" s="66">
        <f t="shared" si="634"/>
        <v>9.4133679043975939E-3</v>
      </c>
      <c r="AH363" s="66">
        <f t="shared" si="634"/>
        <v>1.5981643249604601E-2</v>
      </c>
      <c r="AI363" s="66">
        <f t="shared" si="634"/>
        <v>2.706475181525099E-2</v>
      </c>
      <c r="AJ363" s="66">
        <f t="shared" si="634"/>
        <v>4.5715223837568889E-2</v>
      </c>
      <c r="AK363" s="66">
        <f t="shared" si="634"/>
        <v>7.701199820454363E-2</v>
      </c>
      <c r="AL363" s="66">
        <f t="shared" si="634"/>
        <v>0.12937838759918732</v>
      </c>
      <c r="AM363" s="66">
        <f t="shared" si="634"/>
        <v>0.21673764768456572</v>
      </c>
      <c r="AN363" s="66">
        <f t="shared" si="634"/>
        <v>0.36202457728995058</v>
      </c>
      <c r="AO363" s="66">
        <f t="shared" si="634"/>
        <v>0.60288274183294555</v>
      </c>
      <c r="AP363" s="66">
        <f t="shared" si="634"/>
        <v>1.0008681605177312</v>
      </c>
      <c r="AQ363" s="66">
        <f t="shared" si="634"/>
        <v>1.6562513266460457</v>
      </c>
      <c r="AR363" s="66">
        <f t="shared" si="634"/>
        <v>2.7317121198594529</v>
      </c>
      <c r="AS363" s="66">
        <f t="shared" si="634"/>
        <v>4.4900859215297606</v>
      </c>
      <c r="AT363" s="66">
        <f t="shared" si="634"/>
        <v>7.3541873503660096</v>
      </c>
      <c r="AU363" s="66">
        <f t="shared" si="634"/>
        <v>12.001119040463838</v>
      </c>
      <c r="AV363" s="66">
        <f t="shared" si="634"/>
        <v>19.510111817184669</v>
      </c>
      <c r="AW363" s="66">
        <f t="shared" si="634"/>
        <v>31.592917628685107</v>
      </c>
      <c r="AX363" s="66">
        <f t="shared" si="634"/>
        <v>50.950626562095053</v>
      </c>
      <c r="AY363" s="66">
        <f t="shared" si="634"/>
        <v>81.822666907337634</v>
      </c>
      <c r="AZ363" s="66">
        <f t="shared" si="634"/>
        <v>130.82565813553128</v>
      </c>
      <c r="BA363" s="66">
        <f t="shared" si="634"/>
        <v>208.22575738730674</v>
      </c>
      <c r="BB363" s="66">
        <f t="shared" si="634"/>
        <v>329.85349338396361</v>
      </c>
      <c r="BC363" s="66">
        <f t="shared" si="634"/>
        <v>519.96162282031082</v>
      </c>
      <c r="BD363" s="66">
        <f t="shared" si="634"/>
        <v>815.45263330607997</v>
      </c>
      <c r="BE363" s="66">
        <f t="shared" si="634"/>
        <v>1272.0728746282007</v>
      </c>
      <c r="BF363" s="66">
        <f t="shared" si="634"/>
        <v>1973.3953255441329</v>
      </c>
      <c r="BG363" s="66">
        <f t="shared" si="634"/>
        <v>3043.7022769643268</v>
      </c>
      <c r="BH363" s="66">
        <f t="shared" si="634"/>
        <v>4666.2387391791262</v>
      </c>
      <c r="BI363" s="66">
        <f t="shared" si="634"/>
        <v>7108.7350082687099</v>
      </c>
      <c r="BJ363" s="66">
        <f t="shared" si="634"/>
        <v>10758.575198368773</v>
      </c>
      <c r="BK363" s="66">
        <f t="shared" si="634"/>
        <v>16170.474992419811</v>
      </c>
      <c r="BL363" s="66">
        <f t="shared" si="634"/>
        <v>24129.94491602065</v>
      </c>
      <c r="BM363" s="66">
        <f t="shared" si="634"/>
        <v>35736.018350379411</v>
      </c>
      <c r="BN363" s="66">
        <f t="shared" si="634"/>
        <v>52506.506498412724</v>
      </c>
      <c r="BO363" s="66">
        <f t="shared" si="634"/>
        <v>76508.107750349693</v>
      </c>
      <c r="BP363" s="66">
        <f t="shared" si="634"/>
        <v>110511.65535486782</v>
      </c>
      <c r="BQ363" s="66">
        <f t="shared" si="634"/>
        <v>158169.16739867811</v>
      </c>
      <c r="BR363" s="66">
        <f t="shared" si="634"/>
        <v>224203.67747214233</v>
      </c>
      <c r="BS363" s="66">
        <f t="shared" ref="BS363:DB363" si="635">IF(BS$341&gt;=$E363,IF(BS147*$C$23&gt;MAX($C$22,(BT256*$C$34+BT257*$C$35)*EXP(-$C$12*$C$30)+(BT363*$C$34+BT364*$C$35)*EXP(-$C$14*$C$30)),BS147*$C$23,(BT363*$C$34+BT364*$C$35)*EXP(-$C$14*$C$30)),"")</f>
        <v>314594.67567318596</v>
      </c>
      <c r="BT363" s="66">
        <f t="shared" si="635"/>
        <v>436731.26631388866</v>
      </c>
      <c r="BU363" s="66">
        <f t="shared" si="635"/>
        <v>599492.31322013983</v>
      </c>
      <c r="BV363" s="66">
        <f t="shared" si="635"/>
        <v>813199.30618187785</v>
      </c>
      <c r="BW363" s="66">
        <f t="shared" si="635"/>
        <v>1089376.2109254808</v>
      </c>
      <c r="BX363" s="66">
        <f t="shared" si="635"/>
        <v>1440245.6113793349</v>
      </c>
      <c r="BY363" s="66">
        <f t="shared" si="635"/>
        <v>1877898.1809660746</v>
      </c>
      <c r="BZ363" s="66">
        <f t="shared" si="635"/>
        <v>2413100.2263381351</v>
      </c>
      <c r="CA363" s="66">
        <f t="shared" si="635"/>
        <v>3053758.6025190693</v>
      </c>
      <c r="CB363" s="66">
        <f t="shared" si="635"/>
        <v>3803147.2909282641</v>
      </c>
      <c r="CC363" s="66">
        <f t="shared" si="635"/>
        <v>4658111.4949640501</v>
      </c>
      <c r="CD363" s="66">
        <f t="shared" si="635"/>
        <v>5607587.0528562069</v>
      </c>
      <c r="CE363" s="66">
        <f t="shared" si="635"/>
        <v>6631872.8869885001</v>
      </c>
      <c r="CF363" s="66">
        <f t="shared" si="635"/>
        <v>7703123.5143631706</v>
      </c>
      <c r="CG363" s="66">
        <f t="shared" si="635"/>
        <v>8787430.4948376603</v>
      </c>
      <c r="CH363" s="66">
        <f t="shared" si="635"/>
        <v>9848590.4142348208</v>
      </c>
      <c r="CI363" s="66">
        <f t="shared" si="635"/>
        <v>10853209.310135152</v>
      </c>
      <c r="CJ363" s="66">
        <f t="shared" si="635"/>
        <v>11776244.445093665</v>
      </c>
      <c r="CK363" s="66">
        <f t="shared" si="635"/>
        <v>12605609.884803694</v>
      </c>
      <c r="CL363" s="66">
        <f t="shared" si="635"/>
        <v>13344328.991415737</v>
      </c>
      <c r="CM363" s="66">
        <f t="shared" si="635"/>
        <v>14009150.751923699</v>
      </c>
      <c r="CN363" s="66">
        <f t="shared" si="635"/>
        <v>14625628.857024999</v>
      </c>
      <c r="CO363" s="66">
        <f t="shared" si="635"/>
        <v>15221110.462067017</v>
      </c>
      <c r="CP363" s="66">
        <f t="shared" si="635"/>
        <v>15818210.171339812</v>
      </c>
      <c r="CQ363" s="66">
        <f t="shared" si="635"/>
        <v>16431320.023735918</v>
      </c>
      <c r="CR363" s="66">
        <f t="shared" si="635"/>
        <v>17067154.025166534</v>
      </c>
      <c r="CS363" s="66">
        <f t="shared" si="635"/>
        <v>17727975.426781051</v>
      </c>
      <c r="CT363" s="66">
        <f t="shared" si="635"/>
        <v>18414766.355925459</v>
      </c>
      <c r="CU363" s="66">
        <f t="shared" si="635"/>
        <v>19128547.542429406</v>
      </c>
      <c r="CV363" s="66">
        <f t="shared" si="635"/>
        <v>19870379.835875537</v>
      </c>
      <c r="CW363" s="66">
        <f t="shared" si="635"/>
        <v>20641365.782505181</v>
      </c>
      <c r="CX363" s="66">
        <f t="shared" si="635"/>
        <v>21442651.26410418</v>
      </c>
      <c r="CY363" s="66">
        <f t="shared" si="635"/>
        <v>22275427.201305073</v>
      </c>
      <c r="CZ363" s="66">
        <f t="shared" si="635"/>
        <v>23140931.323837582</v>
      </c>
      <c r="DA363" s="66">
        <f t="shared" si="635"/>
        <v>24040450.010358669</v>
      </c>
      <c r="DB363" s="66">
        <f t="shared" si="635"/>
        <v>24975320.200597085</v>
      </c>
      <c r="DC363" s="66">
        <f t="shared" si="598"/>
        <v>25946931.382654723</v>
      </c>
    </row>
    <row r="364" spans="2:107" ht="12" customHeight="1">
      <c r="B364" s="12"/>
      <c r="C364" s="12"/>
      <c r="D364" s="12"/>
      <c r="E364" s="65">
        <f t="shared" si="601"/>
        <v>19</v>
      </c>
      <c r="G364" s="66" t="str">
        <f t="shared" ref="G364:BR364" si="636">IF(G$341&gt;=$E364,IF(G148*$C$23&gt;MAX($C$22,(H257*$C$34+H258*$C$35)*EXP(-$C$12*$C$30)+(H364*$C$34+H365*$C$35)*EXP(-$C$14*$C$30)),G148*$C$23,(H364*$C$34+H365*$C$35)*EXP(-$C$14*$C$30)),"")</f>
        <v/>
      </c>
      <c r="H364" s="66" t="str">
        <f t="shared" si="636"/>
        <v/>
      </c>
      <c r="I364" s="66" t="str">
        <f t="shared" si="636"/>
        <v/>
      </c>
      <c r="J364" s="66" t="str">
        <f t="shared" si="636"/>
        <v/>
      </c>
      <c r="K364" s="66" t="str">
        <f t="shared" si="636"/>
        <v/>
      </c>
      <c r="L364" s="66" t="str">
        <f t="shared" si="636"/>
        <v/>
      </c>
      <c r="M364" s="66" t="str">
        <f t="shared" si="636"/>
        <v/>
      </c>
      <c r="N364" s="66" t="str">
        <f t="shared" si="636"/>
        <v/>
      </c>
      <c r="O364" s="66" t="str">
        <f t="shared" si="636"/>
        <v/>
      </c>
      <c r="P364" s="66" t="str">
        <f t="shared" si="636"/>
        <v/>
      </c>
      <c r="Q364" s="66" t="str">
        <f t="shared" si="636"/>
        <v/>
      </c>
      <c r="R364" s="66" t="str">
        <f t="shared" si="636"/>
        <v/>
      </c>
      <c r="S364" s="66" t="str">
        <f t="shared" si="636"/>
        <v/>
      </c>
      <c r="T364" s="66" t="str">
        <f t="shared" si="636"/>
        <v/>
      </c>
      <c r="U364" s="66" t="str">
        <f t="shared" si="636"/>
        <v/>
      </c>
      <c r="V364" s="66" t="str">
        <f t="shared" si="636"/>
        <v/>
      </c>
      <c r="W364" s="66" t="str">
        <f t="shared" si="636"/>
        <v/>
      </c>
      <c r="X364" s="66" t="str">
        <f t="shared" si="636"/>
        <v/>
      </c>
      <c r="Y364" s="66" t="str">
        <f t="shared" si="636"/>
        <v/>
      </c>
      <c r="Z364" s="66">
        <f t="shared" si="636"/>
        <v>3.5806911643149767E-5</v>
      </c>
      <c r="AA364" s="66">
        <f t="shared" si="636"/>
        <v>6.2631011140320969E-5</v>
      </c>
      <c r="AB364" s="66">
        <f t="shared" si="636"/>
        <v>1.0934374443346573E-4</v>
      </c>
      <c r="AC364" s="66">
        <f t="shared" si="636"/>
        <v>1.9052796916801362E-4</v>
      </c>
      <c r="AD364" s="66">
        <f t="shared" si="636"/>
        <v>3.3133038224665253E-4</v>
      </c>
      <c r="AE364" s="66">
        <f t="shared" si="636"/>
        <v>5.7501350768623992E-4</v>
      </c>
      <c r="AF364" s="66">
        <f t="shared" si="636"/>
        <v>9.9582876237895557E-4</v>
      </c>
      <c r="AG364" s="66">
        <f t="shared" si="636"/>
        <v>1.7209001521776414E-3</v>
      </c>
      <c r="AH364" s="66">
        <f t="shared" si="636"/>
        <v>2.9673211337725171E-3</v>
      </c>
      <c r="AI364" s="66">
        <f t="shared" si="636"/>
        <v>5.1048577322609333E-3</v>
      </c>
      <c r="AJ364" s="66">
        <f t="shared" si="636"/>
        <v>8.7616137132276901E-3</v>
      </c>
      <c r="AK364" s="66">
        <f t="shared" si="636"/>
        <v>1.5001538667813516E-2</v>
      </c>
      <c r="AL364" s="66">
        <f t="shared" si="636"/>
        <v>2.5621661676894534E-2</v>
      </c>
      <c r="AM364" s="66">
        <f t="shared" si="636"/>
        <v>4.3648133377200853E-2</v>
      </c>
      <c r="AN364" s="66">
        <f t="shared" si="636"/>
        <v>7.4161168183909554E-2</v>
      </c>
      <c r="AO364" s="66">
        <f t="shared" si="636"/>
        <v>0.12566199679643877</v>
      </c>
      <c r="AP364" s="66">
        <f t="shared" si="636"/>
        <v>0.21232941498014693</v>
      </c>
      <c r="AQ364" s="66">
        <f t="shared" si="636"/>
        <v>0.35773026107869205</v>
      </c>
      <c r="AR364" s="66">
        <f t="shared" si="636"/>
        <v>0.60089567749483597</v>
      </c>
      <c r="AS364" s="66">
        <f t="shared" si="636"/>
        <v>1.0062291438686255</v>
      </c>
      <c r="AT364" s="66">
        <f t="shared" si="636"/>
        <v>1.679590698098282</v>
      </c>
      <c r="AU364" s="66">
        <f t="shared" si="636"/>
        <v>2.7942856813103885</v>
      </c>
      <c r="AV364" s="66">
        <f t="shared" si="636"/>
        <v>4.6328523538118276</v>
      </c>
      <c r="AW364" s="66">
        <f t="shared" si="636"/>
        <v>7.6539091600729616</v>
      </c>
      <c r="AX364" s="66">
        <f t="shared" si="636"/>
        <v>12.598515563461463</v>
      </c>
      <c r="AY364" s="66">
        <f t="shared" si="636"/>
        <v>20.658447454784572</v>
      </c>
      <c r="AZ364" s="66">
        <f t="shared" si="636"/>
        <v>33.740845044007109</v>
      </c>
      <c r="BA364" s="66">
        <f t="shared" si="636"/>
        <v>54.881813272276375</v>
      </c>
      <c r="BB364" s="66">
        <f t="shared" si="636"/>
        <v>88.888518165626976</v>
      </c>
      <c r="BC364" s="66">
        <f t="shared" si="636"/>
        <v>143.3289976289411</v>
      </c>
      <c r="BD364" s="66">
        <f t="shared" si="636"/>
        <v>230.04657498847507</v>
      </c>
      <c r="BE364" s="66">
        <f t="shared" si="636"/>
        <v>367.45845781744106</v>
      </c>
      <c r="BF364" s="66">
        <f t="shared" si="636"/>
        <v>584.01488547762392</v>
      </c>
      <c r="BG364" s="66">
        <f t="shared" si="636"/>
        <v>923.35726800007421</v>
      </c>
      <c r="BH364" s="66">
        <f t="shared" si="636"/>
        <v>1451.9342376534814</v>
      </c>
      <c r="BI364" s="66">
        <f t="shared" si="636"/>
        <v>2270.1274375098874</v>
      </c>
      <c r="BJ364" s="66">
        <f t="shared" si="636"/>
        <v>3528.3169830011711</v>
      </c>
      <c r="BK364" s="66">
        <f t="shared" si="636"/>
        <v>5449.7873533164011</v>
      </c>
      <c r="BL364" s="66">
        <f t="shared" si="636"/>
        <v>8362.9334169897211</v>
      </c>
      <c r="BM364" s="66">
        <f t="shared" si="636"/>
        <v>12745.846149595352</v>
      </c>
      <c r="BN364" s="66">
        <f t="shared" si="636"/>
        <v>19286.973255868823</v>
      </c>
      <c r="BO364" s="66">
        <f t="shared" si="636"/>
        <v>28966.037964948424</v>
      </c>
      <c r="BP364" s="66">
        <f t="shared" si="636"/>
        <v>43159.553162787932</v>
      </c>
      <c r="BQ364" s="66">
        <f t="shared" si="636"/>
        <v>63774.771686348635</v>
      </c>
      <c r="BR364" s="66">
        <f t="shared" si="636"/>
        <v>93414.320454825953</v>
      </c>
      <c r="BS364" s="66">
        <f t="shared" ref="BS364:DB364" si="637">IF(BS$341&gt;=$E364,IF(BS148*$C$23&gt;MAX($C$22,(BT257*$C$34+BT258*$C$35)*EXP(-$C$12*$C$30)+(BT364*$C$34+BT365*$C$35)*EXP(-$C$14*$C$30)),BS148*$C$23,(BT364*$C$34+BT365*$C$35)*EXP(-$C$14*$C$30)),"")</f>
        <v>135570.49602744938</v>
      </c>
      <c r="BT364" s="66">
        <f t="shared" si="637"/>
        <v>194842.57353714979</v>
      </c>
      <c r="BU364" s="66">
        <f t="shared" si="637"/>
        <v>277161.82438435516</v>
      </c>
      <c r="BV364" s="66">
        <f t="shared" si="637"/>
        <v>389996.78193432908</v>
      </c>
      <c r="BW364" s="66">
        <f t="shared" si="637"/>
        <v>542495.71623002284</v>
      </c>
      <c r="BX364" s="66">
        <f t="shared" si="637"/>
        <v>745505.39459469542</v>
      </c>
      <c r="BY364" s="66">
        <f t="shared" si="637"/>
        <v>1011387.7873203418</v>
      </c>
      <c r="BZ364" s="66">
        <f t="shared" si="637"/>
        <v>1353544.4819365102</v>
      </c>
      <c r="CA364" s="66">
        <f t="shared" si="637"/>
        <v>1785559.9183844998</v>
      </c>
      <c r="CB364" s="66">
        <f t="shared" si="637"/>
        <v>2319899.2511466104</v>
      </c>
      <c r="CC364" s="66">
        <f t="shared" si="637"/>
        <v>2966155.5981998835</v>
      </c>
      <c r="CD364" s="66">
        <f t="shared" si="637"/>
        <v>3728942.8885748102</v>
      </c>
      <c r="CE364" s="66">
        <f t="shared" si="637"/>
        <v>4605674.2038344769</v>
      </c>
      <c r="CF364" s="66">
        <f t="shared" si="637"/>
        <v>5584634.8891632482</v>
      </c>
      <c r="CG364" s="66">
        <f t="shared" si="637"/>
        <v>6643914.2665593624</v>
      </c>
      <c r="CH364" s="66">
        <f t="shared" si="637"/>
        <v>7751831.6642765682</v>
      </c>
      <c r="CI364" s="66">
        <f t="shared" si="637"/>
        <v>8869394.3093301915</v>
      </c>
      <c r="CJ364" s="66">
        <f t="shared" si="637"/>
        <v>9954976.12699949</v>
      </c>
      <c r="CK364" s="66">
        <f t="shared" si="637"/>
        <v>10970783.795001218</v>
      </c>
      <c r="CL364" s="66">
        <f t="shared" si="637"/>
        <v>11889876.255029345</v>
      </c>
      <c r="CM364" s="66">
        <f t="shared" si="637"/>
        <v>12701793.343795134</v>
      </c>
      <c r="CN364" s="66">
        <f t="shared" si="637"/>
        <v>13414646.495496286</v>
      </c>
      <c r="CO364" s="66">
        <f t="shared" si="637"/>
        <v>14052247.69968087</v>
      </c>
      <c r="CP364" s="66">
        <f t="shared" si="637"/>
        <v>14646615.90223684</v>
      </c>
      <c r="CQ364" s="66">
        <f t="shared" si="637"/>
        <v>15228462.782279881</v>
      </c>
      <c r="CR364" s="66">
        <f t="shared" si="637"/>
        <v>15819735.850987082</v>
      </c>
      <c r="CS364" s="66">
        <f t="shared" si="637"/>
        <v>16431527.520691406</v>
      </c>
      <c r="CT364" s="66">
        <f t="shared" si="637"/>
        <v>17067361.605862528</v>
      </c>
      <c r="CU364" s="66">
        <f t="shared" si="637"/>
        <v>17728183.091251347</v>
      </c>
      <c r="CV364" s="66">
        <f t="shared" si="637"/>
        <v>18414974.104203876</v>
      </c>
      <c r="CW364" s="66">
        <f t="shared" si="637"/>
        <v>19128755.37454975</v>
      </c>
      <c r="CX364" s="66">
        <f t="shared" si="637"/>
        <v>19870587.751871657</v>
      </c>
      <c r="CY364" s="66">
        <f t="shared" si="637"/>
        <v>20641573.782410927</v>
      </c>
      <c r="CZ364" s="66">
        <f t="shared" si="637"/>
        <v>21442859.347953413</v>
      </c>
      <c r="DA364" s="66">
        <f t="shared" si="637"/>
        <v>22275635.369131669</v>
      </c>
      <c r="DB364" s="66">
        <f t="shared" si="637"/>
        <v>23141139.575675435</v>
      </c>
      <c r="DC364" s="66">
        <f t="shared" si="598"/>
        <v>24040658.346241675</v>
      </c>
    </row>
    <row r="365" spans="2:107" ht="12" customHeight="1">
      <c r="B365" s="12"/>
      <c r="C365" s="12"/>
      <c r="D365" s="12"/>
      <c r="E365" s="65">
        <f t="shared" si="601"/>
        <v>20</v>
      </c>
      <c r="G365" s="66" t="str">
        <f t="shared" ref="G365:BR365" si="638">IF(G$341&gt;=$E365,IF(G149*$C$23&gt;MAX($C$22,(H258*$C$34+H259*$C$35)*EXP(-$C$12*$C$30)+(H365*$C$34+H366*$C$35)*EXP(-$C$14*$C$30)),G149*$C$23,(H365*$C$34+H366*$C$35)*EXP(-$C$14*$C$30)),"")</f>
        <v/>
      </c>
      <c r="H365" s="66" t="str">
        <f t="shared" si="638"/>
        <v/>
      </c>
      <c r="I365" s="66" t="str">
        <f t="shared" si="638"/>
        <v/>
      </c>
      <c r="J365" s="66" t="str">
        <f t="shared" si="638"/>
        <v/>
      </c>
      <c r="K365" s="66" t="str">
        <f t="shared" si="638"/>
        <v/>
      </c>
      <c r="L365" s="66" t="str">
        <f t="shared" si="638"/>
        <v/>
      </c>
      <c r="M365" s="66" t="str">
        <f t="shared" si="638"/>
        <v/>
      </c>
      <c r="N365" s="66" t="str">
        <f t="shared" si="638"/>
        <v/>
      </c>
      <c r="O365" s="66" t="str">
        <f t="shared" si="638"/>
        <v/>
      </c>
      <c r="P365" s="66" t="str">
        <f t="shared" si="638"/>
        <v/>
      </c>
      <c r="Q365" s="66" t="str">
        <f t="shared" si="638"/>
        <v/>
      </c>
      <c r="R365" s="66" t="str">
        <f t="shared" si="638"/>
        <v/>
      </c>
      <c r="S365" s="66" t="str">
        <f t="shared" si="638"/>
        <v/>
      </c>
      <c r="T365" s="66" t="str">
        <f t="shared" si="638"/>
        <v/>
      </c>
      <c r="U365" s="66" t="str">
        <f t="shared" si="638"/>
        <v/>
      </c>
      <c r="V365" s="66" t="str">
        <f t="shared" si="638"/>
        <v/>
      </c>
      <c r="W365" s="66" t="str">
        <f t="shared" si="638"/>
        <v/>
      </c>
      <c r="X365" s="66" t="str">
        <f t="shared" si="638"/>
        <v/>
      </c>
      <c r="Y365" s="66" t="str">
        <f t="shared" si="638"/>
        <v/>
      </c>
      <c r="Z365" s="66" t="str">
        <f t="shared" si="638"/>
        <v/>
      </c>
      <c r="AA365" s="66">
        <f t="shared" si="638"/>
        <v>9.4798706795039674E-6</v>
      </c>
      <c r="AB365" s="66">
        <f t="shared" si="638"/>
        <v>1.6784098855306577E-5</v>
      </c>
      <c r="AC365" s="66">
        <f t="shared" si="638"/>
        <v>2.9664665743079834E-5</v>
      </c>
      <c r="AD365" s="66">
        <f t="shared" si="638"/>
        <v>5.2336725993428536E-5</v>
      </c>
      <c r="AE365" s="66">
        <f t="shared" si="638"/>
        <v>9.2167612568217939E-5</v>
      </c>
      <c r="AF365" s="66">
        <f t="shared" si="638"/>
        <v>1.6200670709017422E-4</v>
      </c>
      <c r="AG365" s="66">
        <f t="shared" si="638"/>
        <v>2.842155209988995E-4</v>
      </c>
      <c r="AH365" s="66">
        <f t="shared" si="638"/>
        <v>4.9762139126313014E-4</v>
      </c>
      <c r="AI365" s="66">
        <f t="shared" si="638"/>
        <v>8.6948491088656573E-4</v>
      </c>
      <c r="AJ365" s="66">
        <f t="shared" si="638"/>
        <v>1.5160413753460087E-3</v>
      </c>
      <c r="AK365" s="66">
        <f t="shared" si="638"/>
        <v>2.6376621240962999E-3</v>
      </c>
      <c r="AL365" s="66">
        <f t="shared" si="638"/>
        <v>4.5788697500785359E-3</v>
      </c>
      <c r="AM365" s="66">
        <f t="shared" si="638"/>
        <v>7.9304728228586086E-3</v>
      </c>
      <c r="AN365" s="66">
        <f t="shared" si="638"/>
        <v>1.3702848021977994E-2</v>
      </c>
      <c r="AO365" s="66">
        <f t="shared" si="638"/>
        <v>2.3618996837784824E-2</v>
      </c>
      <c r="AP365" s="66">
        <f t="shared" si="638"/>
        <v>4.0608529862627099E-2</v>
      </c>
      <c r="AQ365" s="66">
        <f t="shared" si="638"/>
        <v>6.9637481189994604E-2</v>
      </c>
      <c r="AR365" s="66">
        <f t="shared" si="638"/>
        <v>0.11909728264942851</v>
      </c>
      <c r="AS365" s="66">
        <f t="shared" si="638"/>
        <v>0.20312102660567435</v>
      </c>
      <c r="AT365" s="66">
        <f t="shared" si="638"/>
        <v>0.34543108891814406</v>
      </c>
      <c r="AU365" s="66">
        <f t="shared" si="638"/>
        <v>0.5857046503844946</v>
      </c>
      <c r="AV365" s="66">
        <f t="shared" si="638"/>
        <v>0.99006024834027551</v>
      </c>
      <c r="AW365" s="66">
        <f t="shared" si="638"/>
        <v>1.668256775996523</v>
      </c>
      <c r="AX365" s="66">
        <f t="shared" si="638"/>
        <v>2.801770658460061</v>
      </c>
      <c r="AY365" s="66">
        <f t="shared" si="638"/>
        <v>4.689408381449554</v>
      </c>
      <c r="AZ365" s="66">
        <f t="shared" si="638"/>
        <v>7.8210269353371729</v>
      </c>
      <c r="BA365" s="66">
        <f t="shared" si="638"/>
        <v>12.996041979235537</v>
      </c>
      <c r="BB365" s="66">
        <f t="shared" si="638"/>
        <v>21.512853288989184</v>
      </c>
      <c r="BC365" s="66">
        <f t="shared" si="638"/>
        <v>35.469812292533206</v>
      </c>
      <c r="BD365" s="66">
        <f t="shared" si="638"/>
        <v>58.240382813525038</v>
      </c>
      <c r="BE365" s="66">
        <f t="shared" si="638"/>
        <v>95.218274661998564</v>
      </c>
      <c r="BF365" s="66">
        <f t="shared" si="638"/>
        <v>154.97759865874283</v>
      </c>
      <c r="BG365" s="66">
        <f t="shared" si="638"/>
        <v>251.06545873411747</v>
      </c>
      <c r="BH365" s="66">
        <f t="shared" si="638"/>
        <v>404.7492258642306</v>
      </c>
      <c r="BI365" s="66">
        <f t="shared" si="638"/>
        <v>649.19023419363157</v>
      </c>
      <c r="BJ365" s="66">
        <f t="shared" si="638"/>
        <v>1035.7250562209676</v>
      </c>
      <c r="BK365" s="66">
        <f t="shared" si="638"/>
        <v>1643.2228378743621</v>
      </c>
      <c r="BL365" s="66">
        <f t="shared" si="638"/>
        <v>2591.871784111871</v>
      </c>
      <c r="BM365" s="66">
        <f t="shared" si="638"/>
        <v>4063.247437887137</v>
      </c>
      <c r="BN365" s="66">
        <f t="shared" si="638"/>
        <v>6329.1398706707459</v>
      </c>
      <c r="BO365" s="66">
        <f t="shared" si="638"/>
        <v>9792.3584195845124</v>
      </c>
      <c r="BP365" s="66">
        <f t="shared" si="638"/>
        <v>15043.549378887652</v>
      </c>
      <c r="BQ365" s="66">
        <f t="shared" si="638"/>
        <v>22938.854952274633</v>
      </c>
      <c r="BR365" s="66">
        <f t="shared" si="638"/>
        <v>34703.822693011229</v>
      </c>
      <c r="BS365" s="66">
        <f t="shared" ref="BS365:DB365" si="639">IF(BS$341&gt;=$E365,IF(BS149*$C$23&gt;MAX($C$22,(BT258*$C$34+BT259*$C$35)*EXP(-$C$12*$C$30)+(BT365*$C$34+BT366*$C$35)*EXP(-$C$14*$C$30)),BS149*$C$23,(BT365*$C$34+BT366*$C$35)*EXP(-$C$14*$C$30)),"")</f>
        <v>52069.02788816869</v>
      </c>
      <c r="BT365" s="66">
        <f t="shared" si="639"/>
        <v>77441.913062323569</v>
      </c>
      <c r="BU365" s="66">
        <f t="shared" si="639"/>
        <v>114116.69663275781</v>
      </c>
      <c r="BV365" s="66">
        <f t="shared" si="639"/>
        <v>166518.97772234233</v>
      </c>
      <c r="BW365" s="66">
        <f t="shared" si="639"/>
        <v>240472.86060245629</v>
      </c>
      <c r="BX365" s="66">
        <f t="shared" si="639"/>
        <v>343465.09718261851</v>
      </c>
      <c r="BY365" s="66">
        <f t="shared" si="639"/>
        <v>484862.38920259429</v>
      </c>
      <c r="BZ365" s="66">
        <f t="shared" si="639"/>
        <v>676015.13461803284</v>
      </c>
      <c r="CA365" s="66">
        <f t="shared" si="639"/>
        <v>930155.98419902974</v>
      </c>
      <c r="CB365" s="66">
        <f t="shared" si="639"/>
        <v>1261979.9870309222</v>
      </c>
      <c r="CC365" s="66">
        <f t="shared" si="639"/>
        <v>1686784.155252343</v>
      </c>
      <c r="CD365" s="66">
        <f t="shared" si="639"/>
        <v>2219061.5233757752</v>
      </c>
      <c r="CE365" s="66">
        <f t="shared" si="639"/>
        <v>2870504.8164543132</v>
      </c>
      <c r="CF365" s="66">
        <f t="shared" si="639"/>
        <v>3647493.391741029</v>
      </c>
      <c r="CG365" s="66">
        <f t="shared" si="639"/>
        <v>4548321.199097882</v>
      </c>
      <c r="CH365" s="66">
        <f t="shared" si="639"/>
        <v>5560659.4173372313</v>
      </c>
      <c r="CI365" s="66">
        <f t="shared" si="639"/>
        <v>6659986.4423836721</v>
      </c>
      <c r="CJ365" s="66">
        <f t="shared" si="639"/>
        <v>7809865.6213999949</v>
      </c>
      <c r="CK365" s="66">
        <f t="shared" si="639"/>
        <v>8964871.7506376226</v>
      </c>
      <c r="CL365" s="66">
        <f t="shared" si="639"/>
        <v>10076518.510362031</v>
      </c>
      <c r="CM365" s="66">
        <f t="shared" si="639"/>
        <v>11101650.185302394</v>
      </c>
      <c r="CN365" s="66">
        <f t="shared" si="639"/>
        <v>12011550.947518732</v>
      </c>
      <c r="CO365" s="66">
        <f t="shared" si="639"/>
        <v>12798912.332985513</v>
      </c>
      <c r="CP365" s="66">
        <f t="shared" si="639"/>
        <v>13479501.738921486</v>
      </c>
      <c r="CQ365" s="66">
        <f t="shared" si="639"/>
        <v>14086648.168577729</v>
      </c>
      <c r="CR365" s="66">
        <f t="shared" si="639"/>
        <v>14659698.999318477</v>
      </c>
      <c r="CS365" s="66">
        <f t="shared" si="639"/>
        <v>15231284.846871549</v>
      </c>
      <c r="CT365" s="66">
        <f t="shared" si="639"/>
        <v>15819943.43168308</v>
      </c>
      <c r="CU365" s="66">
        <f t="shared" si="639"/>
        <v>16431735.185161706</v>
      </c>
      <c r="CV365" s="66">
        <f t="shared" si="639"/>
        <v>17067569.354140941</v>
      </c>
      <c r="CW365" s="66">
        <f t="shared" si="639"/>
        <v>17728390.923371699</v>
      </c>
      <c r="CX365" s="66">
        <f t="shared" si="639"/>
        <v>18415182.020199995</v>
      </c>
      <c r="CY365" s="66">
        <f t="shared" si="639"/>
        <v>19128963.374455493</v>
      </c>
      <c r="CZ365" s="66">
        <f t="shared" si="639"/>
        <v>19870795.835720886</v>
      </c>
      <c r="DA365" s="66">
        <f t="shared" si="639"/>
        <v>20641781.95023752</v>
      </c>
      <c r="DB365" s="66">
        <f t="shared" si="639"/>
        <v>21443067.599791259</v>
      </c>
      <c r="DC365" s="66">
        <f t="shared" si="598"/>
        <v>22275843.70501468</v>
      </c>
    </row>
    <row r="366" spans="2:107" ht="12" customHeight="1">
      <c r="B366" s="12"/>
      <c r="C366" s="12"/>
      <c r="D366" s="12"/>
      <c r="E366" s="65">
        <f t="shared" si="601"/>
        <v>21</v>
      </c>
      <c r="G366" s="66" t="str">
        <f t="shared" ref="G366:BR366" si="640">IF(G$341&gt;=$E366,IF(G150*$C$23&gt;MAX($C$22,(H259*$C$34+H260*$C$35)*EXP(-$C$12*$C$30)+(H366*$C$34+H367*$C$35)*EXP(-$C$14*$C$30)),G150*$C$23,(H366*$C$34+H367*$C$35)*EXP(-$C$14*$C$30)),"")</f>
        <v/>
      </c>
      <c r="H366" s="66" t="str">
        <f t="shared" si="640"/>
        <v/>
      </c>
      <c r="I366" s="66" t="str">
        <f t="shared" si="640"/>
        <v/>
      </c>
      <c r="J366" s="66" t="str">
        <f t="shared" si="640"/>
        <v/>
      </c>
      <c r="K366" s="66" t="str">
        <f t="shared" si="640"/>
        <v/>
      </c>
      <c r="L366" s="66" t="str">
        <f t="shared" si="640"/>
        <v/>
      </c>
      <c r="M366" s="66" t="str">
        <f t="shared" si="640"/>
        <v/>
      </c>
      <c r="N366" s="66" t="str">
        <f t="shared" si="640"/>
        <v/>
      </c>
      <c r="O366" s="66" t="str">
        <f t="shared" si="640"/>
        <v/>
      </c>
      <c r="P366" s="66" t="str">
        <f t="shared" si="640"/>
        <v/>
      </c>
      <c r="Q366" s="66" t="str">
        <f t="shared" si="640"/>
        <v/>
      </c>
      <c r="R366" s="66" t="str">
        <f t="shared" si="640"/>
        <v/>
      </c>
      <c r="S366" s="66" t="str">
        <f t="shared" si="640"/>
        <v/>
      </c>
      <c r="T366" s="66" t="str">
        <f t="shared" si="640"/>
        <v/>
      </c>
      <c r="U366" s="66" t="str">
        <f t="shared" si="640"/>
        <v/>
      </c>
      <c r="V366" s="66" t="str">
        <f t="shared" si="640"/>
        <v/>
      </c>
      <c r="W366" s="66" t="str">
        <f t="shared" si="640"/>
        <v/>
      </c>
      <c r="X366" s="66" t="str">
        <f t="shared" si="640"/>
        <v/>
      </c>
      <c r="Y366" s="66" t="str">
        <f t="shared" si="640"/>
        <v/>
      </c>
      <c r="Z366" s="66" t="str">
        <f t="shared" si="640"/>
        <v/>
      </c>
      <c r="AA366" s="66" t="str">
        <f t="shared" si="640"/>
        <v/>
      </c>
      <c r="AB366" s="66">
        <f t="shared" si="640"/>
        <v>2.3107756857012698E-6</v>
      </c>
      <c r="AC366" s="66">
        <f t="shared" si="640"/>
        <v>4.1418847436165683E-6</v>
      </c>
      <c r="AD366" s="66">
        <f t="shared" si="640"/>
        <v>7.4122456215975455E-6</v>
      </c>
      <c r="AE366" s="66">
        <f t="shared" si="640"/>
        <v>1.324325136427729E-5</v>
      </c>
      <c r="AF366" s="66">
        <f t="shared" si="640"/>
        <v>2.3621809839778746E-5</v>
      </c>
      <c r="AG366" s="66">
        <f t="shared" si="640"/>
        <v>4.2061556936951807E-5</v>
      </c>
      <c r="AH366" s="66">
        <f t="shared" si="640"/>
        <v>7.4763600553444677E-5</v>
      </c>
      <c r="AI366" s="66">
        <f t="shared" si="640"/>
        <v>1.3264959631182951E-4</v>
      </c>
      <c r="AJ366" s="66">
        <f t="shared" si="640"/>
        <v>2.3491445897835702E-4</v>
      </c>
      <c r="AK366" s="66">
        <f t="shared" si="640"/>
        <v>4.1521964546941043E-4</v>
      </c>
      <c r="AL366" s="66">
        <f t="shared" si="640"/>
        <v>7.3246276567352005E-4</v>
      </c>
      <c r="AM366" s="66">
        <f t="shared" si="640"/>
        <v>1.2894567984412723E-3</v>
      </c>
      <c r="AN366" s="66">
        <f t="shared" si="640"/>
        <v>2.2652415171561888E-3</v>
      </c>
      <c r="AO366" s="66">
        <f t="shared" si="640"/>
        <v>3.9708212334113382E-3</v>
      </c>
      <c r="AP366" s="66">
        <f t="shared" si="640"/>
        <v>6.9450370321955468E-3</v>
      </c>
      <c r="AQ366" s="66">
        <f t="shared" si="640"/>
        <v>1.2118980545017413E-2</v>
      </c>
      <c r="AR366" s="66">
        <f t="shared" si="640"/>
        <v>2.1097076642873129E-2</v>
      </c>
      <c r="AS366" s="66">
        <f t="shared" si="640"/>
        <v>3.6636072980319886E-2</v>
      </c>
      <c r="AT366" s="66">
        <f t="shared" si="640"/>
        <v>6.3458536887348371E-2</v>
      </c>
      <c r="AU366" s="66">
        <f t="shared" si="640"/>
        <v>0.10962962652902523</v>
      </c>
      <c r="AV366" s="66">
        <f t="shared" si="640"/>
        <v>0.18887863775210612</v>
      </c>
      <c r="AW366" s="66">
        <f t="shared" si="640"/>
        <v>0.32449871275324227</v>
      </c>
      <c r="AX366" s="66">
        <f t="shared" si="640"/>
        <v>0.55587138121767077</v>
      </c>
      <c r="AY366" s="66">
        <f t="shared" si="640"/>
        <v>0.94933705510493238</v>
      </c>
      <c r="AZ366" s="66">
        <f t="shared" si="640"/>
        <v>1.6162269643897242</v>
      </c>
      <c r="BA366" s="66">
        <f t="shared" si="640"/>
        <v>2.7426369596647069</v>
      </c>
      <c r="BB366" s="66">
        <f t="shared" si="640"/>
        <v>4.6383515868644549</v>
      </c>
      <c r="BC366" s="66">
        <f t="shared" si="640"/>
        <v>7.8168267842991828</v>
      </c>
      <c r="BD366" s="66">
        <f t="shared" si="640"/>
        <v>13.125246821246314</v>
      </c>
      <c r="BE366" s="66">
        <f t="shared" si="640"/>
        <v>21.95480670718176</v>
      </c>
      <c r="BF366" s="66">
        <f t="shared" si="640"/>
        <v>36.578667743017171</v>
      </c>
      <c r="BG366" s="66">
        <f t="shared" si="640"/>
        <v>60.691647492881081</v>
      </c>
      <c r="BH366" s="66">
        <f t="shared" si="640"/>
        <v>100.26623520282756</v>
      </c>
      <c r="BI366" s="66">
        <f t="shared" si="640"/>
        <v>164.90055020237452</v>
      </c>
      <c r="BJ366" s="66">
        <f t="shared" si="640"/>
        <v>269.92460143658764</v>
      </c>
      <c r="BK366" s="66">
        <f t="shared" si="640"/>
        <v>439.66424337482539</v>
      </c>
      <c r="BL366" s="66">
        <f t="shared" si="640"/>
        <v>712.45419035351915</v>
      </c>
      <c r="BM366" s="66">
        <f t="shared" si="640"/>
        <v>1148.2634337036613</v>
      </c>
      <c r="BN366" s="66">
        <f t="shared" si="640"/>
        <v>1840.1736162057352</v>
      </c>
      <c r="BO366" s="66">
        <f t="shared" si="640"/>
        <v>2931.4608957020209</v>
      </c>
      <c r="BP366" s="66">
        <f t="shared" si="640"/>
        <v>4640.6999981734525</v>
      </c>
      <c r="BQ366" s="66">
        <f t="shared" si="640"/>
        <v>7298.1500438390458</v>
      </c>
      <c r="BR366" s="66">
        <f t="shared" si="640"/>
        <v>11397.683539493242</v>
      </c>
      <c r="BS366" s="66">
        <f t="shared" ref="BS366:DB366" si="641">IF(BS$341&gt;=$E366,IF(BS150*$C$23&gt;MAX($C$22,(BT259*$C$34+BT260*$C$35)*EXP(-$C$12*$C$30)+(BT366*$C$34+BT367*$C$35)*EXP(-$C$14*$C$30)),BS150*$C$23,(BT366*$C$34+BT367*$C$35)*EXP(-$C$14*$C$30)),"")</f>
        <v>17669.619792310146</v>
      </c>
      <c r="BT366" s="66">
        <f t="shared" si="641"/>
        <v>27180.871119040086</v>
      </c>
      <c r="BU366" s="66">
        <f t="shared" si="641"/>
        <v>41469.515460686955</v>
      </c>
      <c r="BV366" s="66">
        <f t="shared" si="641"/>
        <v>62720.782701615441</v>
      </c>
      <c r="BW366" s="66">
        <f t="shared" si="641"/>
        <v>93989.728804781553</v>
      </c>
      <c r="BX366" s="66">
        <f t="shared" si="641"/>
        <v>139471.50386308841</v>
      </c>
      <c r="BY366" s="66">
        <f t="shared" si="641"/>
        <v>204811.72829008731</v>
      </c>
      <c r="BZ366" s="66">
        <f t="shared" si="641"/>
        <v>297435.5417416385</v>
      </c>
      <c r="CA366" s="66">
        <f t="shared" si="641"/>
        <v>426853.03921924729</v>
      </c>
      <c r="CB366" s="66">
        <f t="shared" si="641"/>
        <v>604870.59742449853</v>
      </c>
      <c r="CC366" s="66">
        <f t="shared" si="641"/>
        <v>845603.57156111544</v>
      </c>
      <c r="CD366" s="66">
        <f t="shared" si="641"/>
        <v>1165151.1512980841</v>
      </c>
      <c r="CE366" s="66">
        <f t="shared" si="641"/>
        <v>1580769.3767853107</v>
      </c>
      <c r="CF366" s="66">
        <f t="shared" si="641"/>
        <v>2109380.9128470528</v>
      </c>
      <c r="CG366" s="66">
        <f t="shared" si="641"/>
        <v>2765314.4387913882</v>
      </c>
      <c r="CH366" s="66">
        <f t="shared" si="641"/>
        <v>3557299.8129440029</v>
      </c>
      <c r="CI366" s="66">
        <f t="shared" si="641"/>
        <v>4484978.2191671254</v>
      </c>
      <c r="CJ366" s="66">
        <f t="shared" si="641"/>
        <v>5535515.4187049884</v>
      </c>
      <c r="CK366" s="66">
        <f t="shared" si="641"/>
        <v>6681277.1961972509</v>
      </c>
      <c r="CL366" s="66">
        <f t="shared" si="641"/>
        <v>7879809.6650893753</v>
      </c>
      <c r="CM366" s="66">
        <f t="shared" si="641"/>
        <v>9077350.1915763915</v>
      </c>
      <c r="CN366" s="66">
        <f t="shared" si="641"/>
        <v>10216520.797127144</v>
      </c>
      <c r="CO366" s="66">
        <f t="shared" si="641"/>
        <v>11247549.135215433</v>
      </c>
      <c r="CP366" s="66">
        <f t="shared" si="641"/>
        <v>12140447.989704486</v>
      </c>
      <c r="CQ366" s="66">
        <f t="shared" si="641"/>
        <v>12893742.432606474</v>
      </c>
      <c r="CR366" s="66">
        <f t="shared" si="641"/>
        <v>13534874.854062922</v>
      </c>
      <c r="CS366" s="66">
        <f t="shared" si="641"/>
        <v>14109823.585161086</v>
      </c>
      <c r="CT366" s="66">
        <f t="shared" si="641"/>
        <v>14665092.150952101</v>
      </c>
      <c r="CU366" s="66">
        <f t="shared" si="641"/>
        <v>15231492.511341851</v>
      </c>
      <c r="CV366" s="66">
        <f t="shared" si="641"/>
        <v>15820151.179961495</v>
      </c>
      <c r="CW366" s="66">
        <f t="shared" si="641"/>
        <v>16431943.017282056</v>
      </c>
      <c r="CX366" s="66">
        <f t="shared" si="641"/>
        <v>17067777.27013706</v>
      </c>
      <c r="CY366" s="66">
        <f t="shared" si="641"/>
        <v>17728598.923277438</v>
      </c>
      <c r="CZ366" s="66">
        <f t="shared" si="641"/>
        <v>18415390.104049221</v>
      </c>
      <c r="DA366" s="66">
        <f t="shared" si="641"/>
        <v>19129171.542282086</v>
      </c>
      <c r="DB366" s="66">
        <f t="shared" si="641"/>
        <v>19871004.087558739</v>
      </c>
      <c r="DC366" s="66">
        <f t="shared" si="598"/>
        <v>20641990.286120534</v>
      </c>
    </row>
    <row r="367" spans="2:107" ht="12" customHeight="1">
      <c r="B367" s="12"/>
      <c r="C367" s="12"/>
      <c r="D367" s="12"/>
      <c r="E367" s="65">
        <f t="shared" si="601"/>
        <v>22</v>
      </c>
      <c r="G367" s="66" t="str">
        <f t="shared" ref="G367:BR367" si="642">IF(G$341&gt;=$E367,IF(G151*$C$23&gt;MAX($C$22,(H260*$C$34+H261*$C$35)*EXP(-$C$12*$C$30)+(H367*$C$34+H368*$C$35)*EXP(-$C$14*$C$30)),G151*$C$23,(H367*$C$34+H368*$C$35)*EXP(-$C$14*$C$30)),"")</f>
        <v/>
      </c>
      <c r="H367" s="66" t="str">
        <f t="shared" si="642"/>
        <v/>
      </c>
      <c r="I367" s="66" t="str">
        <f t="shared" si="642"/>
        <v/>
      </c>
      <c r="J367" s="66" t="str">
        <f t="shared" si="642"/>
        <v/>
      </c>
      <c r="K367" s="66" t="str">
        <f t="shared" si="642"/>
        <v/>
      </c>
      <c r="L367" s="66" t="str">
        <f t="shared" si="642"/>
        <v/>
      </c>
      <c r="M367" s="66" t="str">
        <f t="shared" si="642"/>
        <v/>
      </c>
      <c r="N367" s="66" t="str">
        <f t="shared" si="642"/>
        <v/>
      </c>
      <c r="O367" s="66" t="str">
        <f t="shared" si="642"/>
        <v/>
      </c>
      <c r="P367" s="66" t="str">
        <f t="shared" si="642"/>
        <v/>
      </c>
      <c r="Q367" s="66" t="str">
        <f t="shared" si="642"/>
        <v/>
      </c>
      <c r="R367" s="66" t="str">
        <f t="shared" si="642"/>
        <v/>
      </c>
      <c r="S367" s="66" t="str">
        <f t="shared" si="642"/>
        <v/>
      </c>
      <c r="T367" s="66" t="str">
        <f t="shared" si="642"/>
        <v/>
      </c>
      <c r="U367" s="66" t="str">
        <f t="shared" si="642"/>
        <v/>
      </c>
      <c r="V367" s="66" t="str">
        <f t="shared" si="642"/>
        <v/>
      </c>
      <c r="W367" s="66" t="str">
        <f t="shared" si="642"/>
        <v/>
      </c>
      <c r="X367" s="66" t="str">
        <f t="shared" si="642"/>
        <v/>
      </c>
      <c r="Y367" s="66" t="str">
        <f t="shared" si="642"/>
        <v/>
      </c>
      <c r="Z367" s="66" t="str">
        <f t="shared" si="642"/>
        <v/>
      </c>
      <c r="AA367" s="66" t="str">
        <f t="shared" si="642"/>
        <v/>
      </c>
      <c r="AB367" s="66" t="str">
        <f t="shared" si="642"/>
        <v/>
      </c>
      <c r="AC367" s="66">
        <f t="shared" si="642"/>
        <v>5.1349078323699575E-7</v>
      </c>
      <c r="AD367" s="66">
        <f t="shared" si="642"/>
        <v>9.3194568203482082E-7</v>
      </c>
      <c r="AE367" s="66">
        <f t="shared" si="642"/>
        <v>1.6889929594382456E-6</v>
      </c>
      <c r="AF367" s="66">
        <f t="shared" si="642"/>
        <v>3.0565219087501105E-6</v>
      </c>
      <c r="AG367" s="66">
        <f t="shared" si="642"/>
        <v>5.5229622252560945E-6</v>
      </c>
      <c r="AH367" s="66">
        <f t="shared" si="642"/>
        <v>9.9642183862870999E-6</v>
      </c>
      <c r="AI367" s="66">
        <f t="shared" si="642"/>
        <v>1.7948243506710664E-5</v>
      </c>
      <c r="AJ367" s="66">
        <f t="shared" si="642"/>
        <v>3.227664229141185E-5</v>
      </c>
      <c r="AK367" s="66">
        <f t="shared" si="642"/>
        <v>5.7945763740767957E-5</v>
      </c>
      <c r="AL367" s="66">
        <f t="shared" si="642"/>
        <v>1.0384852461766655E-4</v>
      </c>
      <c r="AM367" s="66">
        <f t="shared" si="642"/>
        <v>1.8578115145662227E-4</v>
      </c>
      <c r="AN367" s="66">
        <f t="shared" si="642"/>
        <v>3.3174318141455711E-4</v>
      </c>
      <c r="AO367" s="66">
        <f t="shared" si="642"/>
        <v>5.9125749858798956E-4</v>
      </c>
      <c r="AP367" s="66">
        <f t="shared" si="642"/>
        <v>1.0517190209143419E-3</v>
      </c>
      <c r="AQ367" s="66">
        <f t="shared" si="642"/>
        <v>1.8669989950214055E-3</v>
      </c>
      <c r="AR367" s="66">
        <f t="shared" si="642"/>
        <v>3.3073587001002003E-3</v>
      </c>
      <c r="AS367" s="66">
        <f t="shared" si="642"/>
        <v>5.8463060851283765E-3</v>
      </c>
      <c r="AT367" s="66">
        <f t="shared" si="642"/>
        <v>1.0311302459318281E-2</v>
      </c>
      <c r="AU367" s="66">
        <f t="shared" si="642"/>
        <v>1.8144472037418168E-2</v>
      </c>
      <c r="AV367" s="66">
        <f t="shared" si="642"/>
        <v>3.1852196886740715E-2</v>
      </c>
      <c r="AW367" s="66">
        <f t="shared" si="642"/>
        <v>5.5777917695685748E-2</v>
      </c>
      <c r="AX367" s="66">
        <f t="shared" si="642"/>
        <v>9.7425965638527109E-2</v>
      </c>
      <c r="AY367" s="66">
        <f t="shared" si="642"/>
        <v>0.1697212603302409</v>
      </c>
      <c r="AZ367" s="66">
        <f t="shared" si="642"/>
        <v>0.29485211609281364</v>
      </c>
      <c r="BA367" s="66">
        <f t="shared" si="642"/>
        <v>0.51077977773297589</v>
      </c>
      <c r="BB367" s="66">
        <f t="shared" si="642"/>
        <v>0.88222018009938685</v>
      </c>
      <c r="BC367" s="66">
        <f t="shared" si="642"/>
        <v>1.5190908984291291</v>
      </c>
      <c r="BD367" s="66">
        <f t="shared" si="642"/>
        <v>2.6073580074749283</v>
      </c>
      <c r="BE367" s="66">
        <f t="shared" si="642"/>
        <v>4.4603725261564868</v>
      </c>
      <c r="BF367" s="66">
        <f t="shared" si="642"/>
        <v>7.6038773935331028</v>
      </c>
      <c r="BG367" s="66">
        <f t="shared" si="642"/>
        <v>12.916021736948903</v>
      </c>
      <c r="BH367" s="66">
        <f t="shared" si="642"/>
        <v>21.856680960541315</v>
      </c>
      <c r="BI367" s="66">
        <f t="shared" si="642"/>
        <v>36.840804516152829</v>
      </c>
      <c r="BJ367" s="66">
        <f t="shared" si="642"/>
        <v>61.842393328667583</v>
      </c>
      <c r="BK367" s="66">
        <f t="shared" si="642"/>
        <v>103.36496416693571</v>
      </c>
      <c r="BL367" s="66">
        <f t="shared" si="642"/>
        <v>171.98960112609876</v>
      </c>
      <c r="BM367" s="66">
        <f t="shared" si="642"/>
        <v>284.82519656037721</v>
      </c>
      <c r="BN367" s="66">
        <f t="shared" si="642"/>
        <v>469.35429333023507</v>
      </c>
      <c r="BO367" s="66">
        <f t="shared" si="642"/>
        <v>769.41500354466518</v>
      </c>
      <c r="BP367" s="66">
        <f t="shared" si="642"/>
        <v>1254.4144354857467</v>
      </c>
      <c r="BQ367" s="66">
        <f t="shared" si="642"/>
        <v>2033.368064699147</v>
      </c>
      <c r="BR367" s="66">
        <f t="shared" si="642"/>
        <v>3276.0429250093966</v>
      </c>
      <c r="BS367" s="66">
        <f t="shared" ref="BS367:DB367" si="643">IF(BS$341&gt;=$E367,IF(BS151*$C$23&gt;MAX($C$22,(BT260*$C$34+BT261*$C$35)*EXP(-$C$12*$C$30)+(BT367*$C$34+BT368*$C$35)*EXP(-$C$14*$C$30)),BS151*$C$23,(BT367*$C$34+BT368*$C$35)*EXP(-$C$14*$C$30)),"")</f>
        <v>5244.3887662852239</v>
      </c>
      <c r="BT367" s="66">
        <f t="shared" si="643"/>
        <v>8338.5938900953588</v>
      </c>
      <c r="BU367" s="66">
        <f t="shared" si="643"/>
        <v>13163.486243385702</v>
      </c>
      <c r="BV367" s="66">
        <f t="shared" si="643"/>
        <v>20622.523177341107</v>
      </c>
      <c r="BW367" s="66">
        <f t="shared" si="643"/>
        <v>32048.046032069858</v>
      </c>
      <c r="BX367" s="66">
        <f t="shared" si="643"/>
        <v>49377.369614974261</v>
      </c>
      <c r="BY367" s="66">
        <f t="shared" si="643"/>
        <v>75383.858733443645</v>
      </c>
      <c r="BZ367" s="66">
        <f t="shared" si="643"/>
        <v>113969.20605524066</v>
      </c>
      <c r="CA367" s="66">
        <f t="shared" si="643"/>
        <v>170515.94478803693</v>
      </c>
      <c r="CB367" s="66">
        <f t="shared" si="643"/>
        <v>252285.59554292777</v>
      </c>
      <c r="CC367" s="66">
        <f t="shared" si="643"/>
        <v>368825.32280332147</v>
      </c>
      <c r="CD367" s="66">
        <f t="shared" si="643"/>
        <v>532312.58326067915</v>
      </c>
      <c r="CE367" s="66">
        <f t="shared" si="643"/>
        <v>757722.79831794463</v>
      </c>
      <c r="CF367" s="66">
        <f t="shared" si="643"/>
        <v>1062653.368555923</v>
      </c>
      <c r="CG367" s="66">
        <f t="shared" si="643"/>
        <v>1466589.187327014</v>
      </c>
      <c r="CH367" s="66">
        <f t="shared" si="643"/>
        <v>1989371.451267754</v>
      </c>
      <c r="CI367" s="66">
        <f t="shared" si="643"/>
        <v>2648666.9691629093</v>
      </c>
      <c r="CJ367" s="66">
        <f t="shared" si="643"/>
        <v>3456374.2113511651</v>
      </c>
      <c r="CK367" s="66">
        <f t="shared" si="643"/>
        <v>4414190.2059677467</v>
      </c>
      <c r="CL367" s="66">
        <f t="shared" si="643"/>
        <v>5509019.5137308566</v>
      </c>
      <c r="CM367" s="66">
        <f t="shared" si="643"/>
        <v>6709485.5516337166</v>
      </c>
      <c r="CN367" s="66">
        <f t="shared" si="643"/>
        <v>7965334.8829262191</v>
      </c>
      <c r="CO367" s="66">
        <f t="shared" si="643"/>
        <v>9211670.800350545</v>
      </c>
      <c r="CP367" s="66">
        <f t="shared" si="643"/>
        <v>10379241.497096965</v>
      </c>
      <c r="CQ367" s="66">
        <f t="shared" si="643"/>
        <v>11410021.364989931</v>
      </c>
      <c r="CR367" s="66">
        <f t="shared" si="643"/>
        <v>12274121.939497784</v>
      </c>
      <c r="CS367" s="66">
        <f t="shared" si="643"/>
        <v>12980795.305914529</v>
      </c>
      <c r="CT367" s="66">
        <f t="shared" si="643"/>
        <v>13575540.55978835</v>
      </c>
      <c r="CU367" s="66">
        <f t="shared" si="643"/>
        <v>14120315.988712927</v>
      </c>
      <c r="CV367" s="66">
        <f t="shared" si="643"/>
        <v>14665299.899230514</v>
      </c>
      <c r="CW367" s="66">
        <f t="shared" si="643"/>
        <v>15231700.343462201</v>
      </c>
      <c r="CX367" s="66">
        <f t="shared" si="643"/>
        <v>15820359.095957618</v>
      </c>
      <c r="CY367" s="66">
        <f t="shared" si="643"/>
        <v>16432151.0171878</v>
      </c>
      <c r="CZ367" s="66">
        <f t="shared" si="643"/>
        <v>17067985.353986289</v>
      </c>
      <c r="DA367" s="66">
        <f t="shared" si="643"/>
        <v>17728807.091104031</v>
      </c>
      <c r="DB367" s="66">
        <f t="shared" si="643"/>
        <v>18415598.355887067</v>
      </c>
      <c r="DC367" s="66">
        <f t="shared" si="598"/>
        <v>19129379.878165096</v>
      </c>
    </row>
    <row r="368" spans="2:107" ht="12" customHeight="1">
      <c r="B368" s="12"/>
      <c r="C368" s="12"/>
      <c r="D368" s="12"/>
      <c r="E368" s="65">
        <f t="shared" si="601"/>
        <v>23</v>
      </c>
      <c r="G368" s="66" t="str">
        <f t="shared" ref="G368:BR368" si="644">IF(G$341&gt;=$E368,IF(G152*$C$23&gt;MAX($C$22,(H261*$C$34+H262*$C$35)*EXP(-$C$12*$C$30)+(H368*$C$34+H369*$C$35)*EXP(-$C$14*$C$30)),G152*$C$23,(H368*$C$34+H369*$C$35)*EXP(-$C$14*$C$30)),"")</f>
        <v/>
      </c>
      <c r="H368" s="66" t="str">
        <f t="shared" si="644"/>
        <v/>
      </c>
      <c r="I368" s="66" t="str">
        <f t="shared" si="644"/>
        <v/>
      </c>
      <c r="J368" s="66" t="str">
        <f t="shared" si="644"/>
        <v/>
      </c>
      <c r="K368" s="66" t="str">
        <f t="shared" si="644"/>
        <v/>
      </c>
      <c r="L368" s="66" t="str">
        <f t="shared" si="644"/>
        <v/>
      </c>
      <c r="M368" s="66" t="str">
        <f t="shared" si="644"/>
        <v/>
      </c>
      <c r="N368" s="66" t="str">
        <f t="shared" si="644"/>
        <v/>
      </c>
      <c r="O368" s="66" t="str">
        <f t="shared" si="644"/>
        <v/>
      </c>
      <c r="P368" s="66" t="str">
        <f t="shared" si="644"/>
        <v/>
      </c>
      <c r="Q368" s="66" t="str">
        <f t="shared" si="644"/>
        <v/>
      </c>
      <c r="R368" s="66" t="str">
        <f t="shared" si="644"/>
        <v/>
      </c>
      <c r="S368" s="66" t="str">
        <f t="shared" si="644"/>
        <v/>
      </c>
      <c r="T368" s="66" t="str">
        <f t="shared" si="644"/>
        <v/>
      </c>
      <c r="U368" s="66" t="str">
        <f t="shared" si="644"/>
        <v/>
      </c>
      <c r="V368" s="66" t="str">
        <f t="shared" si="644"/>
        <v/>
      </c>
      <c r="W368" s="66" t="str">
        <f t="shared" si="644"/>
        <v/>
      </c>
      <c r="X368" s="66" t="str">
        <f t="shared" si="644"/>
        <v/>
      </c>
      <c r="Y368" s="66" t="str">
        <f t="shared" si="644"/>
        <v/>
      </c>
      <c r="Z368" s="66" t="str">
        <f t="shared" si="644"/>
        <v/>
      </c>
      <c r="AA368" s="66" t="str">
        <f t="shared" si="644"/>
        <v/>
      </c>
      <c r="AB368" s="66" t="str">
        <f t="shared" si="644"/>
        <v/>
      </c>
      <c r="AC368" s="66" t="str">
        <f t="shared" si="644"/>
        <v/>
      </c>
      <c r="AD368" s="66">
        <f t="shared" si="644"/>
        <v>1.0275389693999927E-7</v>
      </c>
      <c r="AE368" s="66">
        <f t="shared" si="644"/>
        <v>1.8886381128161182E-7</v>
      </c>
      <c r="AF368" s="66">
        <f t="shared" si="644"/>
        <v>3.4669552041319358E-7</v>
      </c>
      <c r="AG368" s="66">
        <f t="shared" si="644"/>
        <v>6.3559673923725533E-7</v>
      </c>
      <c r="AH368" s="66">
        <f t="shared" si="644"/>
        <v>1.163679359269219E-6</v>
      </c>
      <c r="AI368" s="66">
        <f t="shared" si="644"/>
        <v>2.1275847652387086E-6</v>
      </c>
      <c r="AJ368" s="66">
        <f t="shared" si="644"/>
        <v>3.8844113470400318E-6</v>
      </c>
      <c r="AK368" s="66">
        <f t="shared" si="644"/>
        <v>7.0815862752126666E-6</v>
      </c>
      <c r="AL368" s="66">
        <f t="shared" si="644"/>
        <v>1.289093124889866E-5</v>
      </c>
      <c r="AM368" s="66">
        <f t="shared" si="644"/>
        <v>2.3429715877660284E-5</v>
      </c>
      <c r="AN368" s="66">
        <f t="shared" si="644"/>
        <v>4.2516592027286919E-5</v>
      </c>
      <c r="AO368" s="66">
        <f t="shared" si="644"/>
        <v>7.7025998642813953E-5</v>
      </c>
      <c r="AP368" s="66">
        <f t="shared" si="644"/>
        <v>1.393097405727237E-4</v>
      </c>
      <c r="AQ368" s="66">
        <f t="shared" si="644"/>
        <v>2.5151715872980224E-4</v>
      </c>
      <c r="AR368" s="66">
        <f t="shared" si="644"/>
        <v>4.5328501267357502E-4</v>
      </c>
      <c r="AS368" s="66">
        <f t="shared" si="644"/>
        <v>8.1539329422841396E-4</v>
      </c>
      <c r="AT368" s="66">
        <f t="shared" si="644"/>
        <v>1.4639562717680321E-3</v>
      </c>
      <c r="AU368" s="66">
        <f t="shared" si="644"/>
        <v>2.6231678047908863E-3</v>
      </c>
      <c r="AV368" s="66">
        <f t="shared" si="644"/>
        <v>4.6906324473809579E-3</v>
      </c>
      <c r="AW368" s="66">
        <f t="shared" si="644"/>
        <v>8.369758199070116E-3</v>
      </c>
      <c r="AX368" s="66">
        <f t="shared" si="644"/>
        <v>1.4901766743824672E-2</v>
      </c>
      <c r="AY368" s="66">
        <f t="shared" si="644"/>
        <v>2.6471060760632124E-2</v>
      </c>
      <c r="AZ368" s="66">
        <f t="shared" si="644"/>
        <v>4.6911266201817632E-2</v>
      </c>
      <c r="BA368" s="66">
        <f t="shared" si="644"/>
        <v>8.2930950804219347E-2</v>
      </c>
      <c r="BB368" s="66">
        <f t="shared" si="644"/>
        <v>0.14623423950648429</v>
      </c>
      <c r="BC368" s="66">
        <f t="shared" si="644"/>
        <v>0.25717652883388958</v>
      </c>
      <c r="BD368" s="66">
        <f t="shared" si="644"/>
        <v>0.45104281831489235</v>
      </c>
      <c r="BE368" s="66">
        <f t="shared" si="644"/>
        <v>0.78878745915094428</v>
      </c>
      <c r="BF368" s="66">
        <f t="shared" si="644"/>
        <v>1.375329105450527</v>
      </c>
      <c r="BG368" s="66">
        <f t="shared" si="644"/>
        <v>2.3905789638198489</v>
      </c>
      <c r="BH368" s="66">
        <f t="shared" si="644"/>
        <v>4.1418207481352987</v>
      </c>
      <c r="BI368" s="66">
        <f t="shared" si="644"/>
        <v>7.1517016136888412</v>
      </c>
      <c r="BJ368" s="66">
        <f t="shared" si="644"/>
        <v>12.305276304548087</v>
      </c>
      <c r="BK368" s="66">
        <f t="shared" si="644"/>
        <v>21.09438056652246</v>
      </c>
      <c r="BL368" s="66">
        <f t="shared" si="644"/>
        <v>36.021370852442843</v>
      </c>
      <c r="BM368" s="66">
        <f t="shared" si="644"/>
        <v>61.261979218239496</v>
      </c>
      <c r="BN368" s="66">
        <f t="shared" si="644"/>
        <v>103.74628373451355</v>
      </c>
      <c r="BO368" s="66">
        <f t="shared" si="644"/>
        <v>174.90885202393287</v>
      </c>
      <c r="BP368" s="66">
        <f t="shared" si="644"/>
        <v>293.50036739661965</v>
      </c>
      <c r="BQ368" s="66">
        <f t="shared" si="644"/>
        <v>490.06675517309486</v>
      </c>
      <c r="BR368" s="66">
        <f t="shared" si="644"/>
        <v>814.02001551651597</v>
      </c>
      <c r="BS368" s="66">
        <f t="shared" ref="BS368:DB368" si="645">IF(BS$341&gt;=$E368,IF(BS152*$C$23&gt;MAX($C$22,(BT261*$C$34+BT262*$C$35)*EXP(-$C$12*$C$30)+(BT368*$C$34+BT369*$C$35)*EXP(-$C$14*$C$30)),BS152*$C$23,(BT368*$C$34+BT369*$C$35)*EXP(-$C$14*$C$30)),"")</f>
        <v>1344.6900155388396</v>
      </c>
      <c r="BT368" s="66">
        <f t="shared" si="645"/>
        <v>2208.4114972089178</v>
      </c>
      <c r="BU368" s="66">
        <f t="shared" si="645"/>
        <v>3604.6267785012324</v>
      </c>
      <c r="BV368" s="66">
        <f t="shared" si="645"/>
        <v>5845.2330699300301</v>
      </c>
      <c r="BW368" s="66">
        <f t="shared" si="645"/>
        <v>9413.0158747327969</v>
      </c>
      <c r="BX368" s="66">
        <f t="shared" si="645"/>
        <v>15046.973277567491</v>
      </c>
      <c r="BY368" s="66">
        <f t="shared" si="645"/>
        <v>23864.519456240265</v>
      </c>
      <c r="BZ368" s="66">
        <f t="shared" si="645"/>
        <v>37532.613484880465</v>
      </c>
      <c r="CA368" s="66">
        <f t="shared" si="645"/>
        <v>58501.088063232535</v>
      </c>
      <c r="CB368" s="66">
        <f t="shared" si="645"/>
        <v>90310.606934200667</v>
      </c>
      <c r="CC368" s="66">
        <f t="shared" si="645"/>
        <v>137982.76929699624</v>
      </c>
      <c r="CD368" s="66">
        <f t="shared" si="645"/>
        <v>208488.01697377113</v>
      </c>
      <c r="CE368" s="66">
        <f t="shared" si="645"/>
        <v>311264.44393377658</v>
      </c>
      <c r="CF368" s="66">
        <f t="shared" si="645"/>
        <v>458723.25994353316</v>
      </c>
      <c r="CG368" s="66">
        <f t="shared" si="645"/>
        <v>666621.41241299256</v>
      </c>
      <c r="CH368" s="66">
        <f t="shared" si="645"/>
        <v>954109.30317147588</v>
      </c>
      <c r="CI368" s="66">
        <f t="shared" si="645"/>
        <v>1343180.4219650254</v>
      </c>
      <c r="CJ368" s="66">
        <f t="shared" si="645"/>
        <v>1857183.3230567088</v>
      </c>
      <c r="CK368" s="66">
        <f t="shared" si="645"/>
        <v>2518049.2987592374</v>
      </c>
      <c r="CL368" s="66">
        <f t="shared" si="645"/>
        <v>3342010.8925335645</v>
      </c>
      <c r="CM368" s="66">
        <f t="shared" si="645"/>
        <v>4333924.1010828363</v>
      </c>
      <c r="CN368" s="66">
        <f t="shared" si="645"/>
        <v>5480934.4581827037</v>
      </c>
      <c r="CO368" s="66">
        <f t="shared" si="645"/>
        <v>6747135.8851464139</v>
      </c>
      <c r="CP368" s="66">
        <f t="shared" si="645"/>
        <v>8071858.8004130684</v>
      </c>
      <c r="CQ368" s="66">
        <f t="shared" si="645"/>
        <v>9374765.8248135801</v>
      </c>
      <c r="CR368" s="66">
        <f t="shared" si="645"/>
        <v>10570139.118196411</v>
      </c>
      <c r="CS368" s="66">
        <f t="shared" si="645"/>
        <v>11589609.234776353</v>
      </c>
      <c r="CT368" s="66">
        <f t="shared" si="645"/>
        <v>12406821.606860023</v>
      </c>
      <c r="CU368" s="66">
        <f t="shared" si="645"/>
        <v>13051139.956527747</v>
      </c>
      <c r="CV368" s="66">
        <f t="shared" si="645"/>
        <v>13596146.420299295</v>
      </c>
      <c r="CW368" s="66">
        <f t="shared" si="645"/>
        <v>14120523.820833279</v>
      </c>
      <c r="CX368" s="66">
        <f t="shared" si="645"/>
        <v>14665507.815226637</v>
      </c>
      <c r="CY368" s="66">
        <f t="shared" si="645"/>
        <v>15231908.343367947</v>
      </c>
      <c r="CZ368" s="66">
        <f t="shared" si="645"/>
        <v>15820567.179806849</v>
      </c>
      <c r="DA368" s="66">
        <f t="shared" si="645"/>
        <v>16432359.185014391</v>
      </c>
      <c r="DB368" s="66">
        <f t="shared" si="645"/>
        <v>17068193.605824135</v>
      </c>
      <c r="DC368" s="66">
        <f t="shared" si="598"/>
        <v>17729015.42698703</v>
      </c>
    </row>
    <row r="369" spans="2:107" ht="12" customHeight="1">
      <c r="B369" s="12"/>
      <c r="C369" s="12"/>
      <c r="D369" s="12"/>
      <c r="E369" s="65">
        <f t="shared" si="601"/>
        <v>24</v>
      </c>
      <c r="G369" s="66" t="str">
        <f t="shared" ref="G369:BR369" si="646">IF(G$341&gt;=$E369,IF(G153*$C$23&gt;MAX($C$22,(H262*$C$34+H263*$C$35)*EXP(-$C$12*$C$30)+(H369*$C$34+H370*$C$35)*EXP(-$C$14*$C$30)),G153*$C$23,(H369*$C$34+H370*$C$35)*EXP(-$C$14*$C$30)),"")</f>
        <v/>
      </c>
      <c r="H369" s="66" t="str">
        <f t="shared" si="646"/>
        <v/>
      </c>
      <c r="I369" s="66" t="str">
        <f t="shared" si="646"/>
        <v/>
      </c>
      <c r="J369" s="66" t="str">
        <f t="shared" si="646"/>
        <v/>
      </c>
      <c r="K369" s="66" t="str">
        <f t="shared" si="646"/>
        <v/>
      </c>
      <c r="L369" s="66" t="str">
        <f t="shared" si="646"/>
        <v/>
      </c>
      <c r="M369" s="66" t="str">
        <f t="shared" si="646"/>
        <v/>
      </c>
      <c r="N369" s="66" t="str">
        <f t="shared" si="646"/>
        <v/>
      </c>
      <c r="O369" s="66" t="str">
        <f t="shared" si="646"/>
        <v/>
      </c>
      <c r="P369" s="66" t="str">
        <f t="shared" si="646"/>
        <v/>
      </c>
      <c r="Q369" s="66" t="str">
        <f t="shared" si="646"/>
        <v/>
      </c>
      <c r="R369" s="66" t="str">
        <f t="shared" si="646"/>
        <v/>
      </c>
      <c r="S369" s="66" t="str">
        <f t="shared" si="646"/>
        <v/>
      </c>
      <c r="T369" s="66" t="str">
        <f t="shared" si="646"/>
        <v/>
      </c>
      <c r="U369" s="66" t="str">
        <f t="shared" si="646"/>
        <v/>
      </c>
      <c r="V369" s="66" t="str">
        <f t="shared" si="646"/>
        <v/>
      </c>
      <c r="W369" s="66" t="str">
        <f t="shared" si="646"/>
        <v/>
      </c>
      <c r="X369" s="66" t="str">
        <f t="shared" si="646"/>
        <v/>
      </c>
      <c r="Y369" s="66" t="str">
        <f t="shared" si="646"/>
        <v/>
      </c>
      <c r="Z369" s="66" t="str">
        <f t="shared" si="646"/>
        <v/>
      </c>
      <c r="AA369" s="66" t="str">
        <f t="shared" si="646"/>
        <v/>
      </c>
      <c r="AB369" s="66" t="str">
        <f t="shared" si="646"/>
        <v/>
      </c>
      <c r="AC369" s="66" t="str">
        <f t="shared" si="646"/>
        <v/>
      </c>
      <c r="AD369" s="66" t="str">
        <f t="shared" si="646"/>
        <v/>
      </c>
      <c r="AE369" s="66">
        <f t="shared" si="646"/>
        <v>1.8229869756931025E-8</v>
      </c>
      <c r="AF369" s="66">
        <f t="shared" si="646"/>
        <v>3.3939310524320551E-8</v>
      </c>
      <c r="AG369" s="66">
        <f t="shared" si="646"/>
        <v>6.3116561053354583E-8</v>
      </c>
      <c r="AH369" s="66">
        <f t="shared" si="646"/>
        <v>1.1724417650317577E-7</v>
      </c>
      <c r="AI369" s="66">
        <f t="shared" si="646"/>
        <v>2.1753698058666206E-7</v>
      </c>
      <c r="AJ369" s="66">
        <f t="shared" si="646"/>
        <v>4.0313862769211262E-7</v>
      </c>
      <c r="AK369" s="66">
        <f t="shared" si="646"/>
        <v>7.4617423834224502E-7</v>
      </c>
      <c r="AL369" s="66">
        <f t="shared" si="646"/>
        <v>1.3793515749178127E-6</v>
      </c>
      <c r="AM369" s="66">
        <f t="shared" si="646"/>
        <v>2.5464916585748433E-6</v>
      </c>
      <c r="AN369" s="66">
        <f t="shared" si="646"/>
        <v>4.6948858505931398E-6</v>
      </c>
      <c r="AO369" s="66">
        <f t="shared" si="646"/>
        <v>8.643815191564771E-6</v>
      </c>
      <c r="AP369" s="66">
        <f t="shared" si="646"/>
        <v>1.5891500153215597E-5</v>
      </c>
      <c r="AQ369" s="66">
        <f t="shared" si="646"/>
        <v>2.9173179328189366E-5</v>
      </c>
      <c r="AR369" s="66">
        <f t="shared" si="646"/>
        <v>5.3473866534549987E-5</v>
      </c>
      <c r="AS369" s="66">
        <f t="shared" si="646"/>
        <v>9.7862633681255519E-5</v>
      </c>
      <c r="AT369" s="66">
        <f t="shared" si="646"/>
        <v>1.7880808868197775E-4</v>
      </c>
      <c r="AU369" s="66">
        <f t="shared" si="646"/>
        <v>3.2615850421051427E-4</v>
      </c>
      <c r="AV369" s="66">
        <f t="shared" si="646"/>
        <v>5.9390456546231881E-4</v>
      </c>
      <c r="AW369" s="66">
        <f t="shared" si="646"/>
        <v>1.0795055240015992E-3</v>
      </c>
      <c r="AX369" s="66">
        <f t="shared" si="646"/>
        <v>1.9585099345049975E-3</v>
      </c>
      <c r="AY369" s="66">
        <f t="shared" si="646"/>
        <v>3.5464216599525125E-3</v>
      </c>
      <c r="AZ369" s="66">
        <f t="shared" si="646"/>
        <v>6.4089670136066096E-3</v>
      </c>
      <c r="BA369" s="66">
        <f t="shared" si="646"/>
        <v>1.1558100430876536E-2</v>
      </c>
      <c r="BB369" s="66">
        <f t="shared" si="646"/>
        <v>2.0799433695057445E-2</v>
      </c>
      <c r="BC369" s="66">
        <f t="shared" si="646"/>
        <v>3.734625539029595E-2</v>
      </c>
      <c r="BD369" s="66">
        <f t="shared" si="646"/>
        <v>6.6901350014882052E-2</v>
      </c>
      <c r="BE369" s="66">
        <f t="shared" si="646"/>
        <v>0.11955684187013799</v>
      </c>
      <c r="BF369" s="66">
        <f t="shared" si="646"/>
        <v>0.21311926495843844</v>
      </c>
      <c r="BG369" s="66">
        <f t="shared" si="646"/>
        <v>0.37890820583146556</v>
      </c>
      <c r="BH369" s="66">
        <f t="shared" si="646"/>
        <v>0.67183052275286426</v>
      </c>
      <c r="BI369" s="66">
        <f t="shared" si="646"/>
        <v>1.1878130785212915</v>
      </c>
      <c r="BJ369" s="66">
        <f t="shared" si="646"/>
        <v>2.0938420655808359</v>
      </c>
      <c r="BK369" s="66">
        <f t="shared" si="646"/>
        <v>3.6794951268587095</v>
      </c>
      <c r="BL369" s="66">
        <f t="shared" si="646"/>
        <v>6.4449268954204131</v>
      </c>
      <c r="BM369" s="66">
        <f t="shared" si="646"/>
        <v>11.250341278263782</v>
      </c>
      <c r="BN369" s="66">
        <f t="shared" si="646"/>
        <v>19.568562429522473</v>
      </c>
      <c r="BO369" s="66">
        <f t="shared" si="646"/>
        <v>33.909382196707362</v>
      </c>
      <c r="BP369" s="66">
        <f t="shared" si="646"/>
        <v>58.528157236657826</v>
      </c>
      <c r="BQ369" s="66">
        <f t="shared" si="646"/>
        <v>100.60130286989003</v>
      </c>
      <c r="BR369" s="66">
        <f t="shared" si="646"/>
        <v>172.16255370041401</v>
      </c>
      <c r="BS369" s="66">
        <f t="shared" ref="BS369:DB369" si="647">IF(BS$341&gt;=$E369,IF(BS153*$C$23&gt;MAX($C$22,(BT262*$C$34+BT263*$C$35)*EXP(-$C$12*$C$30)+(BT369*$C$34+BT370*$C$35)*EXP(-$C$14*$C$30)),BS153*$C$23,(BT369*$C$34+BT370*$C$35)*EXP(-$C$14*$C$30)),"")</f>
        <v>293.26801110024127</v>
      </c>
      <c r="BT369" s="66">
        <f t="shared" si="647"/>
        <v>497.1269505711582</v>
      </c>
      <c r="BU369" s="66">
        <f t="shared" si="647"/>
        <v>838.34424212449858</v>
      </c>
      <c r="BV369" s="66">
        <f t="shared" si="647"/>
        <v>1406.0306017612834</v>
      </c>
      <c r="BW369" s="66">
        <f t="shared" si="647"/>
        <v>2344.4285923439802</v>
      </c>
      <c r="BX369" s="66">
        <f t="shared" si="647"/>
        <v>3884.9714635843065</v>
      </c>
      <c r="BY369" s="66">
        <f t="shared" si="647"/>
        <v>6395.440480357518</v>
      </c>
      <c r="BZ369" s="66">
        <f t="shared" si="647"/>
        <v>10454.195264326547</v>
      </c>
      <c r="CA369" s="66">
        <f t="shared" si="647"/>
        <v>16960.325742664048</v>
      </c>
      <c r="CB369" s="66">
        <f t="shared" si="647"/>
        <v>27293.84206129202</v>
      </c>
      <c r="CC369" s="66">
        <f t="shared" si="647"/>
        <v>43543.165876207662</v>
      </c>
      <c r="CD369" s="66">
        <f t="shared" si="647"/>
        <v>68819.102748222082</v>
      </c>
      <c r="CE369" s="66">
        <f t="shared" si="647"/>
        <v>107673.11019561697</v>
      </c>
      <c r="CF369" s="66">
        <f t="shared" si="647"/>
        <v>166629.63514370334</v>
      </c>
      <c r="CG369" s="66">
        <f t="shared" si="647"/>
        <v>254822.50408355647</v>
      </c>
      <c r="CH369" s="66">
        <f t="shared" si="647"/>
        <v>384687.07454760763</v>
      </c>
      <c r="CI369" s="66">
        <f t="shared" si="647"/>
        <v>572595.62945776596</v>
      </c>
      <c r="CJ369" s="66">
        <f t="shared" si="647"/>
        <v>839227.85356357961</v>
      </c>
      <c r="CK369" s="66">
        <f t="shared" si="647"/>
        <v>1209343.4957079196</v>
      </c>
      <c r="CL369" s="66">
        <f t="shared" si="647"/>
        <v>1710490.6313005153</v>
      </c>
      <c r="CM369" s="66">
        <f t="shared" si="647"/>
        <v>2370092.67805178</v>
      </c>
      <c r="CN369" s="66">
        <f t="shared" si="647"/>
        <v>3210410.7162066596</v>
      </c>
      <c r="CO369" s="66">
        <f t="shared" si="647"/>
        <v>4241229.0739089241</v>
      </c>
      <c r="CP369" s="66">
        <f t="shared" si="647"/>
        <v>5450944.0201391606</v>
      </c>
      <c r="CQ369" s="66">
        <f t="shared" si="647"/>
        <v>6798161.7849325594</v>
      </c>
      <c r="CR369" s="66">
        <f t="shared" si="647"/>
        <v>8207767.217009712</v>
      </c>
      <c r="CS369" s="66">
        <f t="shared" si="647"/>
        <v>9576928.4409854393</v>
      </c>
      <c r="CT369" s="66">
        <f t="shared" si="647"/>
        <v>10795940.105109464</v>
      </c>
      <c r="CU369" s="66">
        <f t="shared" si="647"/>
        <v>11783681.232741395</v>
      </c>
      <c r="CV369" s="66">
        <f t="shared" si="647"/>
        <v>12526092.778867453</v>
      </c>
      <c r="CW369" s="66">
        <f t="shared" si="647"/>
        <v>13091804.136577977</v>
      </c>
      <c r="CX369" s="66">
        <f t="shared" si="647"/>
        <v>13596354.336295418</v>
      </c>
      <c r="CY369" s="66">
        <f t="shared" si="647"/>
        <v>14120731.820739023</v>
      </c>
      <c r="CZ369" s="66">
        <f t="shared" si="647"/>
        <v>14665715.899075868</v>
      </c>
      <c r="DA369" s="66">
        <f t="shared" si="647"/>
        <v>15232116.511194542</v>
      </c>
      <c r="DB369" s="66">
        <f t="shared" si="647"/>
        <v>15820775.431644697</v>
      </c>
      <c r="DC369" s="66">
        <f t="shared" si="598"/>
        <v>16432567.520897403</v>
      </c>
    </row>
    <row r="370" spans="2:107" ht="12" customHeight="1">
      <c r="B370" s="12"/>
      <c r="C370" s="12"/>
      <c r="D370" s="12"/>
      <c r="E370" s="65">
        <f t="shared" si="601"/>
        <v>25</v>
      </c>
      <c r="G370" s="66" t="str">
        <f t="shared" ref="G370:BR370" si="648">IF(G$341&gt;=$E370,IF(G154*$C$23&gt;MAX($C$22,(H263*$C$34+H264*$C$35)*EXP(-$C$12*$C$30)+(H370*$C$34+H371*$C$35)*EXP(-$C$14*$C$30)),G154*$C$23,(H370*$C$34+H371*$C$35)*EXP(-$C$14*$C$30)),"")</f>
        <v/>
      </c>
      <c r="H370" s="66" t="str">
        <f t="shared" si="648"/>
        <v/>
      </c>
      <c r="I370" s="66" t="str">
        <f t="shared" si="648"/>
        <v/>
      </c>
      <c r="J370" s="66" t="str">
        <f t="shared" si="648"/>
        <v/>
      </c>
      <c r="K370" s="66" t="str">
        <f t="shared" si="648"/>
        <v/>
      </c>
      <c r="L370" s="66" t="str">
        <f t="shared" si="648"/>
        <v/>
      </c>
      <c r="M370" s="66" t="str">
        <f t="shared" si="648"/>
        <v/>
      </c>
      <c r="N370" s="66" t="str">
        <f t="shared" si="648"/>
        <v/>
      </c>
      <c r="O370" s="66" t="str">
        <f t="shared" si="648"/>
        <v/>
      </c>
      <c r="P370" s="66" t="str">
        <f t="shared" si="648"/>
        <v/>
      </c>
      <c r="Q370" s="66" t="str">
        <f t="shared" si="648"/>
        <v/>
      </c>
      <c r="R370" s="66" t="str">
        <f t="shared" si="648"/>
        <v/>
      </c>
      <c r="S370" s="66" t="str">
        <f t="shared" si="648"/>
        <v/>
      </c>
      <c r="T370" s="66" t="str">
        <f t="shared" si="648"/>
        <v/>
      </c>
      <c r="U370" s="66" t="str">
        <f t="shared" si="648"/>
        <v/>
      </c>
      <c r="V370" s="66" t="str">
        <f t="shared" si="648"/>
        <v/>
      </c>
      <c r="W370" s="66" t="str">
        <f t="shared" si="648"/>
        <v/>
      </c>
      <c r="X370" s="66" t="str">
        <f t="shared" si="648"/>
        <v/>
      </c>
      <c r="Y370" s="66" t="str">
        <f t="shared" si="648"/>
        <v/>
      </c>
      <c r="Z370" s="66" t="str">
        <f t="shared" si="648"/>
        <v/>
      </c>
      <c r="AA370" s="66" t="str">
        <f t="shared" si="648"/>
        <v/>
      </c>
      <c r="AB370" s="66" t="str">
        <f t="shared" si="648"/>
        <v/>
      </c>
      <c r="AC370" s="66" t="str">
        <f t="shared" si="648"/>
        <v/>
      </c>
      <c r="AD370" s="66" t="str">
        <f t="shared" si="648"/>
        <v/>
      </c>
      <c r="AE370" s="66" t="str">
        <f t="shared" si="648"/>
        <v/>
      </c>
      <c r="AF370" s="66">
        <f t="shared" si="648"/>
        <v>2.8093370560958956E-9</v>
      </c>
      <c r="AG370" s="66">
        <f t="shared" si="648"/>
        <v>5.2987155886406731E-9</v>
      </c>
      <c r="AH370" s="66">
        <f t="shared" si="648"/>
        <v>9.9846356885149126E-9</v>
      </c>
      <c r="AI370" s="66">
        <f t="shared" si="648"/>
        <v>1.8796518563095994E-8</v>
      </c>
      <c r="AJ370" s="66">
        <f t="shared" si="648"/>
        <v>3.5350409143686074E-8</v>
      </c>
      <c r="AK370" s="66">
        <f t="shared" si="648"/>
        <v>6.6415745478668581E-8</v>
      </c>
      <c r="AL370" s="66">
        <f t="shared" si="648"/>
        <v>1.2465062342208362E-7</v>
      </c>
      <c r="AM370" s="66">
        <f t="shared" si="648"/>
        <v>2.3369601474262116E-7</v>
      </c>
      <c r="AN370" s="66">
        <f t="shared" si="648"/>
        <v>4.3765073377982153E-7</v>
      </c>
      <c r="AO370" s="66">
        <f t="shared" si="648"/>
        <v>8.1867012105152049E-7</v>
      </c>
      <c r="AP370" s="66">
        <f t="shared" si="648"/>
        <v>1.5296071100812519E-6</v>
      </c>
      <c r="AQ370" s="66">
        <f t="shared" si="648"/>
        <v>2.8544639107299803E-6</v>
      </c>
      <c r="AR370" s="66">
        <f t="shared" si="648"/>
        <v>5.3201785160248357E-6</v>
      </c>
      <c r="AS370" s="66">
        <f t="shared" si="648"/>
        <v>9.9030120496505771E-6</v>
      </c>
      <c r="AT370" s="66">
        <f t="shared" si="648"/>
        <v>1.8408969206881568E-5</v>
      </c>
      <c r="AU370" s="66">
        <f t="shared" si="648"/>
        <v>3.4173808868390602E-5</v>
      </c>
      <c r="AV370" s="66">
        <f t="shared" si="648"/>
        <v>6.3348853890589168E-5</v>
      </c>
      <c r="AW370" s="66">
        <f t="shared" si="648"/>
        <v>1.1725848048593468E-4</v>
      </c>
      <c r="AX370" s="66">
        <f t="shared" si="648"/>
        <v>2.1671423002373862E-4</v>
      </c>
      <c r="AY370" s="66">
        <f t="shared" si="648"/>
        <v>3.9989374136027657E-4</v>
      </c>
      <c r="AZ370" s="66">
        <f t="shared" si="648"/>
        <v>7.3670031150483849E-4</v>
      </c>
      <c r="BA370" s="66">
        <f t="shared" si="648"/>
        <v>1.3548769210228421E-3</v>
      </c>
      <c r="BB370" s="66">
        <f t="shared" si="648"/>
        <v>2.4873893737539067E-3</v>
      </c>
      <c r="BC370" s="66">
        <f t="shared" si="648"/>
        <v>4.5581985415298334E-3</v>
      </c>
      <c r="BD370" s="66">
        <f t="shared" si="648"/>
        <v>8.3371402734699548E-3</v>
      </c>
      <c r="BE370" s="66">
        <f t="shared" si="648"/>
        <v>1.5218869859173749E-2</v>
      </c>
      <c r="BF370" s="66">
        <f t="shared" si="648"/>
        <v>2.7723887641965192E-2</v>
      </c>
      <c r="BG370" s="66">
        <f t="shared" si="648"/>
        <v>5.0395890531332518E-2</v>
      </c>
      <c r="BH370" s="66">
        <f t="shared" si="648"/>
        <v>9.1404139260154046E-2</v>
      </c>
      <c r="BI370" s="66">
        <f t="shared" si="648"/>
        <v>0.1653957205554912</v>
      </c>
      <c r="BJ370" s="66">
        <f t="shared" si="648"/>
        <v>0.29855577520841164</v>
      </c>
      <c r="BK370" s="66">
        <f t="shared" si="648"/>
        <v>0.53755337472999698</v>
      </c>
      <c r="BL370" s="66">
        <f t="shared" si="648"/>
        <v>0.96529801333669729</v>
      </c>
      <c r="BM370" s="66">
        <f t="shared" si="648"/>
        <v>1.7285824982757336</v>
      </c>
      <c r="BN370" s="66">
        <f t="shared" si="648"/>
        <v>3.0863764732187393</v>
      </c>
      <c r="BO370" s="66">
        <f t="shared" si="648"/>
        <v>5.493822606094982</v>
      </c>
      <c r="BP370" s="66">
        <f t="shared" si="648"/>
        <v>9.7476375279919498</v>
      </c>
      <c r="BQ370" s="66">
        <f t="shared" si="648"/>
        <v>17.236532232081995</v>
      </c>
      <c r="BR370" s="66">
        <f t="shared" si="648"/>
        <v>30.370164383179894</v>
      </c>
      <c r="BS370" s="66">
        <f t="shared" ref="BS370:DB370" si="649">IF(BS$341&gt;=$E370,IF(BS154*$C$23&gt;MAX($C$22,(BT263*$C$34+BT264*$C$35)*EXP(-$C$12*$C$30)+(BT370*$C$34+BT371*$C$35)*EXP(-$C$14*$C$30)),BS154*$C$23,(BT370*$C$34+BT371*$C$35)*EXP(-$C$14*$C$30)),"")</f>
        <v>53.309618672374768</v>
      </c>
      <c r="BT370" s="66">
        <f t="shared" si="649"/>
        <v>93.203553391637783</v>
      </c>
      <c r="BU370" s="66">
        <f t="shared" si="649"/>
        <v>162.26583573677229</v>
      </c>
      <c r="BV370" s="66">
        <f t="shared" si="649"/>
        <v>281.24172918739453</v>
      </c>
      <c r="BW370" s="66">
        <f t="shared" si="649"/>
        <v>485.14412709030017</v>
      </c>
      <c r="BX370" s="66">
        <f t="shared" si="649"/>
        <v>832.66286050825431</v>
      </c>
      <c r="BY370" s="66">
        <f t="shared" si="649"/>
        <v>1421.44927844111</v>
      </c>
      <c r="BZ370" s="66">
        <f t="shared" si="649"/>
        <v>2412.6777251388216</v>
      </c>
      <c r="CA370" s="66">
        <f t="shared" si="649"/>
        <v>4070.040938849831</v>
      </c>
      <c r="CB370" s="66">
        <f t="shared" si="649"/>
        <v>6820.8259446747734</v>
      </c>
      <c r="CC370" s="66">
        <f t="shared" si="649"/>
        <v>11350.105992028646</v>
      </c>
      <c r="CD370" s="66">
        <f t="shared" si="649"/>
        <v>18743.442914143707</v>
      </c>
      <c r="CE370" s="66">
        <f t="shared" si="649"/>
        <v>30698.636312531318</v>
      </c>
      <c r="CF370" s="66">
        <f t="shared" si="649"/>
        <v>49832.248779091089</v>
      </c>
      <c r="CG370" s="66">
        <f t="shared" si="649"/>
        <v>80110.133556006069</v>
      </c>
      <c r="CH370" s="66">
        <f t="shared" si="649"/>
        <v>127429.54627314271</v>
      </c>
      <c r="CI370" s="66">
        <f t="shared" si="649"/>
        <v>200367.6162352346</v>
      </c>
      <c r="CJ370" s="66">
        <f t="shared" si="649"/>
        <v>311077.5409952497</v>
      </c>
      <c r="CK370" s="66">
        <f t="shared" si="649"/>
        <v>476246.73419845768</v>
      </c>
      <c r="CL370" s="66">
        <f t="shared" si="649"/>
        <v>717915.11892280192</v>
      </c>
      <c r="CM370" s="66">
        <f t="shared" si="649"/>
        <v>1063775.2927411152</v>
      </c>
      <c r="CN370" s="66">
        <f t="shared" si="649"/>
        <v>1546344.8062889308</v>
      </c>
      <c r="CO370" s="66">
        <f t="shared" si="649"/>
        <v>2200161.4307781528</v>
      </c>
      <c r="CP370" s="66">
        <f t="shared" si="649"/>
        <v>3056031.8981622565</v>
      </c>
      <c r="CQ370" s="66">
        <f t="shared" si="649"/>
        <v>4131613.0308448817</v>
      </c>
      <c r="CR370" s="66">
        <f t="shared" si="649"/>
        <v>5418610.4694694765</v>
      </c>
      <c r="CS370" s="66">
        <f t="shared" si="649"/>
        <v>6869081.6904883962</v>
      </c>
      <c r="CT370" s="66">
        <f t="shared" si="649"/>
        <v>8386865.9924783567</v>
      </c>
      <c r="CU370" s="66">
        <f t="shared" si="649"/>
        <v>9834085.0208550952</v>
      </c>
      <c r="CV370" s="66">
        <f t="shared" si="649"/>
        <v>11063662.015071968</v>
      </c>
      <c r="CW370" s="66">
        <f t="shared" si="649"/>
        <v>11980282.17020571</v>
      </c>
      <c r="CX370" s="66">
        <f t="shared" si="649"/>
        <v>12606539.300728938</v>
      </c>
      <c r="CY370" s="66">
        <f t="shared" si="649"/>
        <v>13092012.13648372</v>
      </c>
      <c r="CZ370" s="66">
        <f t="shared" si="649"/>
        <v>13596562.420144645</v>
      </c>
      <c r="DA370" s="66">
        <f t="shared" si="649"/>
        <v>14120939.988565616</v>
      </c>
      <c r="DB370" s="66">
        <f t="shared" si="649"/>
        <v>14665924.150913717</v>
      </c>
      <c r="DC370" s="66">
        <f t="shared" si="598"/>
        <v>15232324.847077549</v>
      </c>
    </row>
    <row r="371" spans="2:107" ht="12" customHeight="1">
      <c r="B371" s="12"/>
      <c r="C371" s="12"/>
      <c r="D371" s="12"/>
      <c r="E371" s="65">
        <f t="shared" si="601"/>
        <v>26</v>
      </c>
      <c r="G371" s="66" t="str">
        <f t="shared" ref="G371:BR371" si="650">IF(G$341&gt;=$E371,IF(G155*$C$23&gt;MAX($C$22,(H264*$C$34+H265*$C$35)*EXP(-$C$12*$C$30)+(H371*$C$34+H372*$C$35)*EXP(-$C$14*$C$30)),G155*$C$23,(H371*$C$34+H372*$C$35)*EXP(-$C$14*$C$30)),"")</f>
        <v/>
      </c>
      <c r="H371" s="66" t="str">
        <f t="shared" si="650"/>
        <v/>
      </c>
      <c r="I371" s="66" t="str">
        <f t="shared" si="650"/>
        <v/>
      </c>
      <c r="J371" s="66" t="str">
        <f t="shared" si="650"/>
        <v/>
      </c>
      <c r="K371" s="66" t="str">
        <f t="shared" si="650"/>
        <v/>
      </c>
      <c r="L371" s="66" t="str">
        <f t="shared" si="650"/>
        <v/>
      </c>
      <c r="M371" s="66" t="str">
        <f t="shared" si="650"/>
        <v/>
      </c>
      <c r="N371" s="66" t="str">
        <f t="shared" si="650"/>
        <v/>
      </c>
      <c r="O371" s="66" t="str">
        <f t="shared" si="650"/>
        <v/>
      </c>
      <c r="P371" s="66" t="str">
        <f t="shared" si="650"/>
        <v/>
      </c>
      <c r="Q371" s="66" t="str">
        <f t="shared" si="650"/>
        <v/>
      </c>
      <c r="R371" s="66" t="str">
        <f t="shared" si="650"/>
        <v/>
      </c>
      <c r="S371" s="66" t="str">
        <f t="shared" si="650"/>
        <v/>
      </c>
      <c r="T371" s="66" t="str">
        <f t="shared" si="650"/>
        <v/>
      </c>
      <c r="U371" s="66" t="str">
        <f t="shared" si="650"/>
        <v/>
      </c>
      <c r="V371" s="66" t="str">
        <f t="shared" si="650"/>
        <v/>
      </c>
      <c r="W371" s="66" t="str">
        <f t="shared" si="650"/>
        <v/>
      </c>
      <c r="X371" s="66" t="str">
        <f t="shared" si="650"/>
        <v/>
      </c>
      <c r="Y371" s="66" t="str">
        <f t="shared" si="650"/>
        <v/>
      </c>
      <c r="Z371" s="66" t="str">
        <f t="shared" si="650"/>
        <v/>
      </c>
      <c r="AA371" s="66" t="str">
        <f t="shared" si="650"/>
        <v/>
      </c>
      <c r="AB371" s="66" t="str">
        <f t="shared" si="650"/>
        <v/>
      </c>
      <c r="AC371" s="66" t="str">
        <f t="shared" si="650"/>
        <v/>
      </c>
      <c r="AD371" s="66" t="str">
        <f t="shared" si="650"/>
        <v/>
      </c>
      <c r="AE371" s="66" t="str">
        <f t="shared" si="650"/>
        <v/>
      </c>
      <c r="AF371" s="66" t="str">
        <f t="shared" si="650"/>
        <v/>
      </c>
      <c r="AG371" s="66">
        <f t="shared" si="650"/>
        <v>3.656764505159544E-10</v>
      </c>
      <c r="AH371" s="66">
        <f t="shared" si="650"/>
        <v>6.9886174853503547E-10</v>
      </c>
      <c r="AI371" s="66">
        <f t="shared" si="650"/>
        <v>1.3346169151639746E-9</v>
      </c>
      <c r="AJ371" s="66">
        <f t="shared" si="650"/>
        <v>2.5467354266248743E-9</v>
      </c>
      <c r="AK371" s="66">
        <f t="shared" si="650"/>
        <v>4.855827666828381E-9</v>
      </c>
      <c r="AL371" s="66">
        <f t="shared" si="650"/>
        <v>9.2509193826465518E-9</v>
      </c>
      <c r="AM371" s="66">
        <f t="shared" si="650"/>
        <v>1.760914409659416E-8</v>
      </c>
      <c r="AN371" s="66">
        <f t="shared" si="650"/>
        <v>3.3489786325076159E-8</v>
      </c>
      <c r="AO371" s="66">
        <f t="shared" si="650"/>
        <v>6.3634970666288687E-8</v>
      </c>
      <c r="AP371" s="66">
        <f t="shared" si="650"/>
        <v>1.2080271690980561E-7</v>
      </c>
      <c r="AQ371" s="66">
        <f t="shared" si="650"/>
        <v>2.2910914270936963E-7</v>
      </c>
      <c r="AR371" s="66">
        <f t="shared" si="650"/>
        <v>4.3409011287431951E-7</v>
      </c>
      <c r="AS371" s="66">
        <f t="shared" si="650"/>
        <v>8.2162829045143693E-7</v>
      </c>
      <c r="AT371" s="66">
        <f t="shared" si="650"/>
        <v>1.5535115325230889E-6</v>
      </c>
      <c r="AU371" s="66">
        <f t="shared" si="650"/>
        <v>2.9341482995434559E-6</v>
      </c>
      <c r="AV371" s="66">
        <f t="shared" si="650"/>
        <v>5.5355685489974514E-6</v>
      </c>
      <c r="AW371" s="66">
        <f t="shared" si="650"/>
        <v>1.0431296660494639E-5</v>
      </c>
      <c r="AX371" s="66">
        <f t="shared" si="650"/>
        <v>1.9633271673500885E-5</v>
      </c>
      <c r="AY371" s="66">
        <f t="shared" si="650"/>
        <v>3.690684010493532E-5</v>
      </c>
      <c r="AZ371" s="66">
        <f t="shared" si="650"/>
        <v>6.9288530298319327E-5</v>
      </c>
      <c r="BA371" s="66">
        <f t="shared" si="650"/>
        <v>1.2990789696450708E-4</v>
      </c>
      <c r="BB371" s="66">
        <f t="shared" si="650"/>
        <v>2.4322473292016632E-4</v>
      </c>
      <c r="BC371" s="66">
        <f t="shared" si="650"/>
        <v>4.5473137561531163E-4</v>
      </c>
      <c r="BD371" s="66">
        <f t="shared" si="650"/>
        <v>8.48892689702551E-4</v>
      </c>
      <c r="BE371" s="66">
        <f t="shared" si="650"/>
        <v>1.582251789436905E-3</v>
      </c>
      <c r="BF371" s="66">
        <f t="shared" si="650"/>
        <v>2.9443945742282421E-3</v>
      </c>
      <c r="BG371" s="66">
        <f t="shared" si="650"/>
        <v>5.4699710594775103E-3</v>
      </c>
      <c r="BH371" s="66">
        <f t="shared" si="650"/>
        <v>1.0144060283956379E-2</v>
      </c>
      <c r="BI371" s="66">
        <f t="shared" si="650"/>
        <v>1.8777750698443754E-2</v>
      </c>
      <c r="BJ371" s="66">
        <f t="shared" si="650"/>
        <v>3.4693274608828421E-2</v>
      </c>
      <c r="BK371" s="66">
        <f t="shared" si="650"/>
        <v>6.3970488557312757E-2</v>
      </c>
      <c r="BL371" s="66">
        <f t="shared" si="650"/>
        <v>0.11770822098639654</v>
      </c>
      <c r="BM371" s="66">
        <f t="shared" si="650"/>
        <v>0.21611453604204359</v>
      </c>
      <c r="BN371" s="66">
        <f t="shared" si="650"/>
        <v>0.39588171464969646</v>
      </c>
      <c r="BO371" s="66">
        <f t="shared" si="650"/>
        <v>0.7234392023584999</v>
      </c>
      <c r="BP371" s="66">
        <f t="shared" si="650"/>
        <v>1.3186845172439208</v>
      </c>
      <c r="BQ371" s="66">
        <f t="shared" si="650"/>
        <v>2.3973149412929882</v>
      </c>
      <c r="BR371" s="66">
        <f t="shared" si="650"/>
        <v>4.3460339408851079</v>
      </c>
      <c r="BS371" s="66">
        <f t="shared" ref="BS371:DB371" si="651">IF(BS$341&gt;=$E371,IF(BS155*$C$23&gt;MAX($C$22,(BT264*$C$34+BT265*$C$35)*EXP(-$C$12*$C$30)+(BT371*$C$34+BT372*$C$35)*EXP(-$C$14*$C$30)),BS155*$C$23,(BT371*$C$34+BT372*$C$35)*EXP(-$C$14*$C$30)),"")</f>
        <v>7.8555839974578845</v>
      </c>
      <c r="BT371" s="66">
        <f t="shared" si="651"/>
        <v>14.154975275058701</v>
      </c>
      <c r="BU371" s="66">
        <f t="shared" si="651"/>
        <v>25.421826803412944</v>
      </c>
      <c r="BV371" s="66">
        <f t="shared" si="651"/>
        <v>45.49735927891188</v>
      </c>
      <c r="BW371" s="66">
        <f t="shared" si="651"/>
        <v>81.124949677610985</v>
      </c>
      <c r="BX371" s="66">
        <f t="shared" si="651"/>
        <v>144.08202031636966</v>
      </c>
      <c r="BY371" s="66">
        <f t="shared" si="651"/>
        <v>254.82419825852728</v>
      </c>
      <c r="BZ371" s="66">
        <f t="shared" si="651"/>
        <v>448.66722323865997</v>
      </c>
      <c r="CA371" s="66">
        <f t="shared" si="651"/>
        <v>786.18620409026778</v>
      </c>
      <c r="CB371" s="66">
        <f t="shared" si="651"/>
        <v>1370.5472989745217</v>
      </c>
      <c r="CC371" s="66">
        <f t="shared" si="651"/>
        <v>2376.0947114907372</v>
      </c>
      <c r="CD371" s="66">
        <f t="shared" si="651"/>
        <v>4094.9546707697509</v>
      </c>
      <c r="CE371" s="66">
        <f t="shared" si="651"/>
        <v>7012.0108559449673</v>
      </c>
      <c r="CF371" s="66">
        <f t="shared" si="651"/>
        <v>11923.701967550605</v>
      </c>
      <c r="CG371" s="66">
        <f t="shared" si="651"/>
        <v>20122.955125868742</v>
      </c>
      <c r="CH371" s="66">
        <f t="shared" si="651"/>
        <v>33681.120919652261</v>
      </c>
      <c r="CI371" s="66">
        <f t="shared" si="651"/>
        <v>55867.096355902337</v>
      </c>
      <c r="CJ371" s="66">
        <f t="shared" si="651"/>
        <v>91751.251296380549</v>
      </c>
      <c r="CK371" s="66">
        <f t="shared" si="651"/>
        <v>149041.46865131264</v>
      </c>
      <c r="CL371" s="66">
        <f t="shared" si="651"/>
        <v>239179.47116763896</v>
      </c>
      <c r="CM371" s="66">
        <f t="shared" si="651"/>
        <v>378668.8500758147</v>
      </c>
      <c r="CN371" s="66">
        <f t="shared" si="651"/>
        <v>590483.66136379156</v>
      </c>
      <c r="CO371" s="66">
        <f t="shared" si="651"/>
        <v>905182.53005976893</v>
      </c>
      <c r="CP371" s="66">
        <f t="shared" si="651"/>
        <v>1360996.7480007936</v>
      </c>
      <c r="CQ371" s="66">
        <f t="shared" si="651"/>
        <v>2001677.9780992779</v>
      </c>
      <c r="CR371" s="66">
        <f t="shared" si="651"/>
        <v>2870395.1855381443</v>
      </c>
      <c r="CS371" s="66">
        <f t="shared" si="651"/>
        <v>3997803.1923349849</v>
      </c>
      <c r="CT371" s="66">
        <f t="shared" si="651"/>
        <v>5383297.2956350185</v>
      </c>
      <c r="CU371" s="66">
        <f t="shared" si="651"/>
        <v>6971629.0243768422</v>
      </c>
      <c r="CV371" s="66">
        <f t="shared" si="651"/>
        <v>8633847.4882580359</v>
      </c>
      <c r="CW371" s="66">
        <f t="shared" si="651"/>
        <v>10171900.175345095</v>
      </c>
      <c r="CX371" s="66">
        <f t="shared" si="651"/>
        <v>11374546.350524716</v>
      </c>
      <c r="CY371" s="66">
        <f t="shared" si="651"/>
        <v>12139630.433646271</v>
      </c>
      <c r="CZ371" s="66">
        <f t="shared" si="651"/>
        <v>12606747.384578168</v>
      </c>
      <c r="DA371" s="66">
        <f t="shared" si="651"/>
        <v>13092220.304310312</v>
      </c>
      <c r="DB371" s="66">
        <f t="shared" si="651"/>
        <v>13596770.671982493</v>
      </c>
      <c r="DC371" s="66">
        <f t="shared" si="598"/>
        <v>14121148.324448625</v>
      </c>
    </row>
    <row r="372" spans="2:107" ht="12" customHeight="1">
      <c r="B372" s="12"/>
      <c r="C372" s="12"/>
      <c r="D372" s="12"/>
      <c r="E372" s="65">
        <f t="shared" si="601"/>
        <v>27</v>
      </c>
      <c r="G372" s="66" t="str">
        <f t="shared" ref="G372:BR372" si="652">IF(G$341&gt;=$E372,IF(G156*$C$23&gt;MAX($C$22,(H265*$C$34+H266*$C$35)*EXP(-$C$12*$C$30)+(H372*$C$34+H373*$C$35)*EXP(-$C$14*$C$30)),G156*$C$23,(H372*$C$34+H373*$C$35)*EXP(-$C$14*$C$30)),"")</f>
        <v/>
      </c>
      <c r="H372" s="66" t="str">
        <f t="shared" si="652"/>
        <v/>
      </c>
      <c r="I372" s="66" t="str">
        <f t="shared" si="652"/>
        <v/>
      </c>
      <c r="J372" s="66" t="str">
        <f t="shared" si="652"/>
        <v/>
      </c>
      <c r="K372" s="66" t="str">
        <f t="shared" si="652"/>
        <v/>
      </c>
      <c r="L372" s="66" t="str">
        <f t="shared" si="652"/>
        <v/>
      </c>
      <c r="M372" s="66" t="str">
        <f t="shared" si="652"/>
        <v/>
      </c>
      <c r="N372" s="66" t="str">
        <f t="shared" si="652"/>
        <v/>
      </c>
      <c r="O372" s="66" t="str">
        <f t="shared" si="652"/>
        <v/>
      </c>
      <c r="P372" s="66" t="str">
        <f t="shared" si="652"/>
        <v/>
      </c>
      <c r="Q372" s="66" t="str">
        <f t="shared" si="652"/>
        <v/>
      </c>
      <c r="R372" s="66" t="str">
        <f t="shared" si="652"/>
        <v/>
      </c>
      <c r="S372" s="66" t="str">
        <f t="shared" si="652"/>
        <v/>
      </c>
      <c r="T372" s="66" t="str">
        <f t="shared" si="652"/>
        <v/>
      </c>
      <c r="U372" s="66" t="str">
        <f t="shared" si="652"/>
        <v/>
      </c>
      <c r="V372" s="66" t="str">
        <f t="shared" si="652"/>
        <v/>
      </c>
      <c r="W372" s="66" t="str">
        <f t="shared" si="652"/>
        <v/>
      </c>
      <c r="X372" s="66" t="str">
        <f t="shared" si="652"/>
        <v/>
      </c>
      <c r="Y372" s="66" t="str">
        <f t="shared" si="652"/>
        <v/>
      </c>
      <c r="Z372" s="66" t="str">
        <f t="shared" si="652"/>
        <v/>
      </c>
      <c r="AA372" s="66" t="str">
        <f t="shared" si="652"/>
        <v/>
      </c>
      <c r="AB372" s="66" t="str">
        <f t="shared" si="652"/>
        <v/>
      </c>
      <c r="AC372" s="66" t="str">
        <f t="shared" si="652"/>
        <v/>
      </c>
      <c r="AD372" s="66" t="str">
        <f t="shared" si="652"/>
        <v/>
      </c>
      <c r="AE372" s="66" t="str">
        <f t="shared" si="652"/>
        <v/>
      </c>
      <c r="AF372" s="66" t="str">
        <f t="shared" si="652"/>
        <v/>
      </c>
      <c r="AG372" s="66" t="str">
        <f t="shared" si="652"/>
        <v/>
      </c>
      <c r="AH372" s="66">
        <f t="shared" si="652"/>
        <v>3.8601898669304492E-11</v>
      </c>
      <c r="AI372" s="66">
        <f t="shared" si="652"/>
        <v>7.4767463480584407E-11</v>
      </c>
      <c r="AJ372" s="66">
        <f t="shared" si="652"/>
        <v>1.4473255982047069E-10</v>
      </c>
      <c r="AK372" s="66">
        <f t="shared" si="652"/>
        <v>2.8000279950828675E-10</v>
      </c>
      <c r="AL372" s="66">
        <f t="shared" si="652"/>
        <v>5.4136933493003458E-10</v>
      </c>
      <c r="AM372" s="66">
        <f t="shared" si="652"/>
        <v>1.0460498261082701E-9</v>
      </c>
      <c r="AN372" s="66">
        <f t="shared" si="652"/>
        <v>2.0199028549915748E-9</v>
      </c>
      <c r="AO372" s="66">
        <f t="shared" si="652"/>
        <v>3.8978002222687695E-9</v>
      </c>
      <c r="AP372" s="66">
        <f t="shared" si="652"/>
        <v>7.5164168374526849E-9</v>
      </c>
      <c r="AQ372" s="66">
        <f t="shared" si="652"/>
        <v>1.4484220381007263E-8</v>
      </c>
      <c r="AR372" s="66">
        <f t="shared" si="652"/>
        <v>2.789091386110229E-8</v>
      </c>
      <c r="AS372" s="66">
        <f t="shared" si="652"/>
        <v>5.3666543395715896E-8</v>
      </c>
      <c r="AT372" s="66">
        <f t="shared" si="652"/>
        <v>1.03182768985751E-7</v>
      </c>
      <c r="AU372" s="66">
        <f t="shared" si="652"/>
        <v>1.9822676893474376E-7</v>
      </c>
      <c r="AV372" s="66">
        <f t="shared" si="652"/>
        <v>3.8050234017309491E-7</v>
      </c>
      <c r="AW372" s="66">
        <f t="shared" si="652"/>
        <v>7.2975992547383816E-7</v>
      </c>
      <c r="AX372" s="66">
        <f t="shared" si="652"/>
        <v>1.3983550127098698E-6</v>
      </c>
      <c r="AY372" s="66">
        <f t="shared" si="652"/>
        <v>2.6770473744950959E-6</v>
      </c>
      <c r="AZ372" s="66">
        <f t="shared" si="652"/>
        <v>5.1201365841947431E-6</v>
      </c>
      <c r="BA372" s="66">
        <f t="shared" si="652"/>
        <v>9.7831525582180685E-6</v>
      </c>
      <c r="BB372" s="66">
        <f t="shared" si="652"/>
        <v>1.8673768428181731E-5</v>
      </c>
      <c r="BC372" s="66">
        <f t="shared" si="652"/>
        <v>3.5606078432141293E-5</v>
      </c>
      <c r="BD372" s="66">
        <f t="shared" si="652"/>
        <v>6.7816839661502778E-5</v>
      </c>
      <c r="BE372" s="66">
        <f t="shared" si="652"/>
        <v>1.290188966807548E-4</v>
      </c>
      <c r="BF372" s="66">
        <f t="shared" si="652"/>
        <v>2.4516105651853912E-4</v>
      </c>
      <c r="BG372" s="66">
        <f t="shared" si="652"/>
        <v>4.6527617372657391E-4</v>
      </c>
      <c r="BH372" s="66">
        <f t="shared" si="652"/>
        <v>8.8187852280066995E-4</v>
      </c>
      <c r="BI372" s="66">
        <f t="shared" si="652"/>
        <v>1.6692498838643604E-3</v>
      </c>
      <c r="BJ372" s="66">
        <f t="shared" si="652"/>
        <v>3.1551718922932046E-3</v>
      </c>
      <c r="BK372" s="66">
        <f t="shared" si="652"/>
        <v>5.9550650888792371E-3</v>
      </c>
      <c r="BL372" s="66">
        <f t="shared" si="652"/>
        <v>1.1222321204256142E-2</v>
      </c>
      <c r="BM372" s="66">
        <f t="shared" si="652"/>
        <v>2.1114480998381587E-2</v>
      </c>
      <c r="BN372" s="66">
        <f t="shared" si="652"/>
        <v>3.9659412000315523E-2</v>
      </c>
      <c r="BO372" s="66">
        <f t="shared" si="652"/>
        <v>7.4360866126668493E-2</v>
      </c>
      <c r="BP372" s="66">
        <f t="shared" si="652"/>
        <v>0.1391670400216905</v>
      </c>
      <c r="BQ372" s="66">
        <f t="shared" si="652"/>
        <v>0.25994449830844996</v>
      </c>
      <c r="BR372" s="66">
        <f t="shared" si="652"/>
        <v>0.48454307255786655</v>
      </c>
      <c r="BS372" s="66">
        <f t="shared" ref="BS372:DB372" si="653">IF(BS$341&gt;=$E372,IF(BS156*$C$23&gt;MAX($C$22,(BT265*$C$34+BT266*$C$35)*EXP(-$C$12*$C$30)+(BT372*$C$34+BT373*$C$35)*EXP(-$C$14*$C$30)),BS156*$C$23,(BT372*$C$34+BT373*$C$35)*EXP(-$C$14*$C$30)),"")</f>
        <v>0.90124582409857579</v>
      </c>
      <c r="BT372" s="66">
        <f t="shared" si="653"/>
        <v>1.6724795854653607</v>
      </c>
      <c r="BU372" s="66">
        <f t="shared" si="653"/>
        <v>3.0961938414809995</v>
      </c>
      <c r="BV372" s="66">
        <f t="shared" si="653"/>
        <v>5.7171985144247843</v>
      </c>
      <c r="BW372" s="66">
        <f t="shared" si="653"/>
        <v>10.528309591733942</v>
      </c>
      <c r="BX372" s="66">
        <f t="shared" si="653"/>
        <v>19.332159897690183</v>
      </c>
      <c r="BY372" s="66">
        <f t="shared" si="653"/>
        <v>35.388931193971587</v>
      </c>
      <c r="BZ372" s="66">
        <f t="shared" si="653"/>
        <v>64.56999558539674</v>
      </c>
      <c r="CA372" s="66">
        <f t="shared" si="653"/>
        <v>117.4010655271732</v>
      </c>
      <c r="CB372" s="66">
        <f t="shared" si="653"/>
        <v>212.65840269182334</v>
      </c>
      <c r="CC372" s="66">
        <f t="shared" si="653"/>
        <v>383.65559266035598</v>
      </c>
      <c r="CD372" s="66">
        <f t="shared" si="653"/>
        <v>689.15104678898365</v>
      </c>
      <c r="CE372" s="66">
        <f t="shared" si="653"/>
        <v>1232.1132553497955</v>
      </c>
      <c r="CF372" s="66">
        <f t="shared" si="653"/>
        <v>2191.6992867061231</v>
      </c>
      <c r="CG372" s="66">
        <f t="shared" si="653"/>
        <v>3877.1664628224912</v>
      </c>
      <c r="CH372" s="66">
        <f t="shared" si="653"/>
        <v>6817.6459406811273</v>
      </c>
      <c r="CI372" s="66">
        <f t="shared" si="653"/>
        <v>11909.511047294051</v>
      </c>
      <c r="CJ372" s="66">
        <f t="shared" si="653"/>
        <v>20654.259170052002</v>
      </c>
      <c r="CK372" s="66">
        <f t="shared" si="653"/>
        <v>35534.860869142751</v>
      </c>
      <c r="CL372" s="66">
        <f t="shared" si="653"/>
        <v>60596.727585837551</v>
      </c>
      <c r="CM372" s="66">
        <f t="shared" si="653"/>
        <v>102317.25978308861</v>
      </c>
      <c r="CN372" s="66">
        <f t="shared" si="653"/>
        <v>170855.77741616746</v>
      </c>
      <c r="CO372" s="66">
        <f t="shared" si="653"/>
        <v>281752.59272328101</v>
      </c>
      <c r="CP372" s="66">
        <f t="shared" si="653"/>
        <v>458052.09602871956</v>
      </c>
      <c r="CQ372" s="66">
        <f t="shared" si="653"/>
        <v>732592.19517072476</v>
      </c>
      <c r="CR372" s="66">
        <f t="shared" si="653"/>
        <v>1149732.0813635571</v>
      </c>
      <c r="CS372" s="66">
        <f t="shared" si="653"/>
        <v>1764970.8773282464</v>
      </c>
      <c r="CT372" s="66">
        <f t="shared" si="653"/>
        <v>2639701.5950401039</v>
      </c>
      <c r="CU372" s="66">
        <f t="shared" si="653"/>
        <v>3827008.6124325921</v>
      </c>
      <c r="CV372" s="66">
        <f t="shared" si="653"/>
        <v>5344014.6625946471</v>
      </c>
      <c r="CW372" s="66">
        <f t="shared" si="653"/>
        <v>7129560.6326314388</v>
      </c>
      <c r="CX372" s="66">
        <f t="shared" si="653"/>
        <v>8998393.4754295833</v>
      </c>
      <c r="CY372" s="66">
        <f t="shared" si="653"/>
        <v>10631923.159941699</v>
      </c>
      <c r="CZ372" s="66">
        <f t="shared" si="653"/>
        <v>11690383.341491615</v>
      </c>
      <c r="DA372" s="66">
        <f t="shared" si="653"/>
        <v>12139838.601472866</v>
      </c>
      <c r="DB372" s="66">
        <f t="shared" si="653"/>
        <v>12606955.636416018</v>
      </c>
      <c r="DC372" s="66">
        <f t="shared" si="598"/>
        <v>13092428.640193321</v>
      </c>
    </row>
    <row r="373" spans="2:107" ht="12" customHeight="1">
      <c r="B373" s="12"/>
      <c r="C373" s="12"/>
      <c r="D373" s="12"/>
      <c r="E373" s="65">
        <f t="shared" si="601"/>
        <v>28</v>
      </c>
      <c r="G373" s="66" t="str">
        <f t="shared" ref="G373:BR373" si="654">IF(G$341&gt;=$E373,IF(G157*$C$23&gt;MAX($C$22,(H266*$C$34+H267*$C$35)*EXP(-$C$12*$C$30)+(H373*$C$34+H374*$C$35)*EXP(-$C$14*$C$30)),G157*$C$23,(H373*$C$34+H374*$C$35)*EXP(-$C$14*$C$30)),"")</f>
        <v/>
      </c>
      <c r="H373" s="66" t="str">
        <f t="shared" si="654"/>
        <v/>
      </c>
      <c r="I373" s="66" t="str">
        <f t="shared" si="654"/>
        <v/>
      </c>
      <c r="J373" s="66" t="str">
        <f t="shared" si="654"/>
        <v/>
      </c>
      <c r="K373" s="66" t="str">
        <f t="shared" si="654"/>
        <v/>
      </c>
      <c r="L373" s="66" t="str">
        <f t="shared" si="654"/>
        <v/>
      </c>
      <c r="M373" s="66" t="str">
        <f t="shared" si="654"/>
        <v/>
      </c>
      <c r="N373" s="66" t="str">
        <f t="shared" si="654"/>
        <v/>
      </c>
      <c r="O373" s="66" t="str">
        <f t="shared" si="654"/>
        <v/>
      </c>
      <c r="P373" s="66" t="str">
        <f t="shared" si="654"/>
        <v/>
      </c>
      <c r="Q373" s="66" t="str">
        <f t="shared" si="654"/>
        <v/>
      </c>
      <c r="R373" s="66" t="str">
        <f t="shared" si="654"/>
        <v/>
      </c>
      <c r="S373" s="66" t="str">
        <f t="shared" si="654"/>
        <v/>
      </c>
      <c r="T373" s="66" t="str">
        <f t="shared" si="654"/>
        <v/>
      </c>
      <c r="U373" s="66" t="str">
        <f t="shared" si="654"/>
        <v/>
      </c>
      <c r="V373" s="66" t="str">
        <f t="shared" si="654"/>
        <v/>
      </c>
      <c r="W373" s="66" t="str">
        <f t="shared" si="654"/>
        <v/>
      </c>
      <c r="X373" s="66" t="str">
        <f t="shared" si="654"/>
        <v/>
      </c>
      <c r="Y373" s="66" t="str">
        <f t="shared" si="654"/>
        <v/>
      </c>
      <c r="Z373" s="66" t="str">
        <f t="shared" si="654"/>
        <v/>
      </c>
      <c r="AA373" s="66" t="str">
        <f t="shared" si="654"/>
        <v/>
      </c>
      <c r="AB373" s="66" t="str">
        <f t="shared" si="654"/>
        <v/>
      </c>
      <c r="AC373" s="66" t="str">
        <f t="shared" si="654"/>
        <v/>
      </c>
      <c r="AD373" s="66" t="str">
        <f t="shared" si="654"/>
        <v/>
      </c>
      <c r="AE373" s="66" t="str">
        <f t="shared" si="654"/>
        <v/>
      </c>
      <c r="AF373" s="66" t="str">
        <f t="shared" si="654"/>
        <v/>
      </c>
      <c r="AG373" s="66" t="str">
        <f t="shared" si="654"/>
        <v/>
      </c>
      <c r="AH373" s="66" t="str">
        <f t="shared" si="654"/>
        <v/>
      </c>
      <c r="AI373" s="66">
        <f t="shared" si="654"/>
        <v>3.0987517462435294E-12</v>
      </c>
      <c r="AJ373" s="66">
        <f t="shared" si="654"/>
        <v>6.0839373173679289E-12</v>
      </c>
      <c r="AK373" s="66">
        <f t="shared" si="654"/>
        <v>1.1940244799930033E-11</v>
      </c>
      <c r="AL373" s="66">
        <f t="shared" si="654"/>
        <v>2.3424344821467914E-11</v>
      </c>
      <c r="AM373" s="66">
        <f t="shared" si="654"/>
        <v>4.5934855501561321E-11</v>
      </c>
      <c r="AN373" s="66">
        <f t="shared" si="654"/>
        <v>9.0039416854274092E-11</v>
      </c>
      <c r="AO373" s="66">
        <f t="shared" si="654"/>
        <v>1.7641394479075824E-10</v>
      </c>
      <c r="AP373" s="66">
        <f t="shared" si="654"/>
        <v>3.4549146261822723E-10</v>
      </c>
      <c r="AQ373" s="66">
        <f t="shared" si="654"/>
        <v>6.763007788351321E-10</v>
      </c>
      <c r="AR373" s="66">
        <f t="shared" si="654"/>
        <v>1.3232268982029258E-9</v>
      </c>
      <c r="AS373" s="66">
        <f t="shared" si="654"/>
        <v>2.5877006014909491E-9</v>
      </c>
      <c r="AT373" s="66">
        <f t="shared" si="654"/>
        <v>5.0579216323348404E-9</v>
      </c>
      <c r="AU373" s="66">
        <f t="shared" si="654"/>
        <v>9.881008647135349E-9</v>
      </c>
      <c r="AV373" s="66">
        <f t="shared" si="654"/>
        <v>1.9292742425067861E-8</v>
      </c>
      <c r="AW373" s="66">
        <f t="shared" si="654"/>
        <v>3.7648021699789237E-8</v>
      </c>
      <c r="AX373" s="66">
        <f t="shared" si="654"/>
        <v>7.3423900679690039E-8</v>
      </c>
      <c r="AY373" s="66">
        <f t="shared" si="654"/>
        <v>1.4311033378771359E-7</v>
      </c>
      <c r="AZ373" s="66">
        <f t="shared" si="654"/>
        <v>2.7876193041700343E-7</v>
      </c>
      <c r="BA373" s="66">
        <f t="shared" si="654"/>
        <v>5.426440307695873E-7</v>
      </c>
      <c r="BB373" s="66">
        <f t="shared" si="654"/>
        <v>1.0556144383414459E-6</v>
      </c>
      <c r="BC373" s="66">
        <f t="shared" si="654"/>
        <v>2.0520757134327852E-6</v>
      </c>
      <c r="BD373" s="66">
        <f t="shared" si="654"/>
        <v>3.9862783277589145E-6</v>
      </c>
      <c r="BE373" s="66">
        <f t="shared" si="654"/>
        <v>7.7377691552447585E-6</v>
      </c>
      <c r="BF373" s="66">
        <f t="shared" si="654"/>
        <v>1.5008069506834629E-5</v>
      </c>
      <c r="BG373" s="66">
        <f t="shared" si="654"/>
        <v>2.9085800179342905E-5</v>
      </c>
      <c r="BH373" s="66">
        <f t="shared" si="654"/>
        <v>5.6320910848661628E-5</v>
      </c>
      <c r="BI373" s="66">
        <f t="shared" si="654"/>
        <v>1.0896203653701521E-4</v>
      </c>
      <c r="BJ373" s="66">
        <f t="shared" si="654"/>
        <v>2.1061099942737673E-4</v>
      </c>
      <c r="BK373" s="66">
        <f t="shared" si="654"/>
        <v>4.0669561306406804E-4</v>
      </c>
      <c r="BL373" s="66">
        <f t="shared" si="654"/>
        <v>7.845518194398791E-4</v>
      </c>
      <c r="BM373" s="66">
        <f t="shared" si="654"/>
        <v>1.5118798605453653E-3</v>
      </c>
      <c r="BN373" s="66">
        <f t="shared" si="654"/>
        <v>2.9102801089270687E-3</v>
      </c>
      <c r="BO373" s="66">
        <f t="shared" si="654"/>
        <v>5.5956552017074768E-3</v>
      </c>
      <c r="BP373" s="66">
        <f t="shared" si="654"/>
        <v>1.0745850652744251E-2</v>
      </c>
      <c r="BQ373" s="66">
        <f t="shared" si="654"/>
        <v>2.0609976726799928E-2</v>
      </c>
      <c r="BR373" s="66">
        <f t="shared" si="654"/>
        <v>3.947590447330486E-2</v>
      </c>
      <c r="BS373" s="66">
        <f t="shared" ref="BS373:DB373" si="655">IF(BS$341&gt;=$E373,IF(BS157*$C$23&gt;MAX($C$22,(BT266*$C$34+BT267*$C$35)*EXP(-$C$12*$C$30)+(BT373*$C$34+BT374*$C$35)*EXP(-$C$14*$C$30)),BS157*$C$23,(BT373*$C$34+BT374*$C$35)*EXP(-$C$14*$C$30)),"")</f>
        <v>7.5504575950384942E-2</v>
      </c>
      <c r="BT373" s="66">
        <f t="shared" si="655"/>
        <v>0.14420063441316169</v>
      </c>
      <c r="BU373" s="66">
        <f t="shared" si="655"/>
        <v>0.27496474969174156</v>
      </c>
      <c r="BV373" s="66">
        <f t="shared" si="655"/>
        <v>0.52343509983568393</v>
      </c>
      <c r="BW373" s="66">
        <f t="shared" si="655"/>
        <v>0.99467464307104714</v>
      </c>
      <c r="BX373" s="66">
        <f t="shared" si="655"/>
        <v>1.8866181147674606</v>
      </c>
      <c r="BY373" s="66">
        <f t="shared" si="655"/>
        <v>3.5712437878573553</v>
      </c>
      <c r="BZ373" s="66">
        <f t="shared" si="655"/>
        <v>6.7457488388687779</v>
      </c>
      <c r="CA373" s="66">
        <f t="shared" si="655"/>
        <v>12.713138011850361</v>
      </c>
      <c r="CB373" s="66">
        <f t="shared" si="655"/>
        <v>23.90106940918777</v>
      </c>
      <c r="CC373" s="66">
        <f t="shared" si="655"/>
        <v>44.817358223368025</v>
      </c>
      <c r="CD373" s="66">
        <f t="shared" si="655"/>
        <v>83.801742644700852</v>
      </c>
      <c r="CE373" s="66">
        <f t="shared" si="655"/>
        <v>156.22157564988046</v>
      </c>
      <c r="CF373" s="66">
        <f t="shared" si="655"/>
        <v>290.26957933864037</v>
      </c>
      <c r="CG373" s="66">
        <f t="shared" si="655"/>
        <v>537.41775662424288</v>
      </c>
      <c r="CH373" s="66">
        <f t="shared" si="655"/>
        <v>991.13652553710517</v>
      </c>
      <c r="CI373" s="66">
        <f t="shared" si="655"/>
        <v>1820.1511095263897</v>
      </c>
      <c r="CJ373" s="66">
        <f t="shared" si="655"/>
        <v>3326.9947979089911</v>
      </c>
      <c r="CK373" s="66">
        <f t="shared" si="655"/>
        <v>6050.0318943090288</v>
      </c>
      <c r="CL373" s="66">
        <f t="shared" si="655"/>
        <v>10939.062453637342</v>
      </c>
      <c r="CM373" s="66">
        <f t="shared" si="655"/>
        <v>19653.213657507513</v>
      </c>
      <c r="CN373" s="66">
        <f t="shared" si="655"/>
        <v>35057.443686448118</v>
      </c>
      <c r="CO373" s="66">
        <f t="shared" si="655"/>
        <v>62032.17298156592</v>
      </c>
      <c r="CP373" s="66">
        <f t="shared" si="655"/>
        <v>108757.10767881888</v>
      </c>
      <c r="CQ373" s="66">
        <f t="shared" si="655"/>
        <v>188672.57538248866</v>
      </c>
      <c r="CR373" s="66">
        <f t="shared" si="655"/>
        <v>323322.66185490787</v>
      </c>
      <c r="CS373" s="66">
        <f t="shared" si="655"/>
        <v>546156.6470400804</v>
      </c>
      <c r="CT373" s="66">
        <f t="shared" si="655"/>
        <v>906927.08997731761</v>
      </c>
      <c r="CU373" s="66">
        <f t="shared" si="655"/>
        <v>1475239.6698384127</v>
      </c>
      <c r="CV373" s="66">
        <f t="shared" si="655"/>
        <v>2339554.9107845528</v>
      </c>
      <c r="CW373" s="66">
        <f t="shared" si="655"/>
        <v>3593924.1140063908</v>
      </c>
      <c r="CX373" s="66">
        <f t="shared" si="655"/>
        <v>5299066.2069707038</v>
      </c>
      <c r="CY373" s="66">
        <f t="shared" si="655"/>
        <v>7400588.540321433</v>
      </c>
      <c r="CZ373" s="66">
        <f t="shared" si="655"/>
        <v>9600452.7058780678</v>
      </c>
      <c r="DA373" s="66">
        <f t="shared" si="655"/>
        <v>11258130.083805911</v>
      </c>
      <c r="DB373" s="66">
        <f t="shared" si="655"/>
        <v>11690591.593329463</v>
      </c>
      <c r="DC373" s="66">
        <f t="shared" si="598"/>
        <v>12140046.937355874</v>
      </c>
    </row>
    <row r="374" spans="2:107" ht="12" customHeight="1">
      <c r="B374" s="12"/>
      <c r="C374" s="12"/>
      <c r="D374" s="12"/>
      <c r="E374" s="65">
        <f t="shared" si="601"/>
        <v>29</v>
      </c>
      <c r="G374" s="66" t="str">
        <f t="shared" ref="G374:BR374" si="656">IF(G$341&gt;=$E374,IF(G158*$C$23&gt;MAX($C$22,(H267*$C$34+H268*$C$35)*EXP(-$C$12*$C$30)+(H374*$C$34+H375*$C$35)*EXP(-$C$14*$C$30)),G158*$C$23,(H374*$C$34+H375*$C$35)*EXP(-$C$14*$C$30)),"")</f>
        <v/>
      </c>
      <c r="H374" s="66" t="str">
        <f t="shared" si="656"/>
        <v/>
      </c>
      <c r="I374" s="66" t="str">
        <f t="shared" si="656"/>
        <v/>
      </c>
      <c r="J374" s="66" t="str">
        <f t="shared" si="656"/>
        <v/>
      </c>
      <c r="K374" s="66" t="str">
        <f t="shared" si="656"/>
        <v/>
      </c>
      <c r="L374" s="66" t="str">
        <f t="shared" si="656"/>
        <v/>
      </c>
      <c r="M374" s="66" t="str">
        <f t="shared" si="656"/>
        <v/>
      </c>
      <c r="N374" s="66" t="str">
        <f t="shared" si="656"/>
        <v/>
      </c>
      <c r="O374" s="66" t="str">
        <f t="shared" si="656"/>
        <v/>
      </c>
      <c r="P374" s="66" t="str">
        <f t="shared" si="656"/>
        <v/>
      </c>
      <c r="Q374" s="66" t="str">
        <f t="shared" si="656"/>
        <v/>
      </c>
      <c r="R374" s="66" t="str">
        <f t="shared" si="656"/>
        <v/>
      </c>
      <c r="S374" s="66" t="str">
        <f t="shared" si="656"/>
        <v/>
      </c>
      <c r="T374" s="66" t="str">
        <f t="shared" si="656"/>
        <v/>
      </c>
      <c r="U374" s="66" t="str">
        <f t="shared" si="656"/>
        <v/>
      </c>
      <c r="V374" s="66" t="str">
        <f t="shared" si="656"/>
        <v/>
      </c>
      <c r="W374" s="66" t="str">
        <f t="shared" si="656"/>
        <v/>
      </c>
      <c r="X374" s="66" t="str">
        <f t="shared" si="656"/>
        <v/>
      </c>
      <c r="Y374" s="66" t="str">
        <f t="shared" si="656"/>
        <v/>
      </c>
      <c r="Z374" s="66" t="str">
        <f t="shared" si="656"/>
        <v/>
      </c>
      <c r="AA374" s="66" t="str">
        <f t="shared" si="656"/>
        <v/>
      </c>
      <c r="AB374" s="66" t="str">
        <f t="shared" si="656"/>
        <v/>
      </c>
      <c r="AC374" s="66" t="str">
        <f t="shared" si="656"/>
        <v/>
      </c>
      <c r="AD374" s="66" t="str">
        <f t="shared" si="656"/>
        <v/>
      </c>
      <c r="AE374" s="66" t="str">
        <f t="shared" si="656"/>
        <v/>
      </c>
      <c r="AF374" s="66" t="str">
        <f t="shared" si="656"/>
        <v/>
      </c>
      <c r="AG374" s="66" t="str">
        <f t="shared" si="656"/>
        <v/>
      </c>
      <c r="AH374" s="66" t="str">
        <f t="shared" si="656"/>
        <v/>
      </c>
      <c r="AI374" s="66" t="str">
        <f t="shared" si="656"/>
        <v/>
      </c>
      <c r="AJ374" s="66">
        <f t="shared" si="656"/>
        <v>1.6817357391104282E-13</v>
      </c>
      <c r="AK374" s="66">
        <f t="shared" si="656"/>
        <v>3.3476195878487055E-13</v>
      </c>
      <c r="AL374" s="66">
        <f t="shared" si="656"/>
        <v>6.6623651230818235E-13</v>
      </c>
      <c r="AM374" s="66">
        <f t="shared" si="656"/>
        <v>1.3256603570082629E-12</v>
      </c>
      <c r="AN374" s="66">
        <f t="shared" si="656"/>
        <v>2.6372119582773086E-12</v>
      </c>
      <c r="AO374" s="66">
        <f t="shared" si="656"/>
        <v>5.245223947022609E-12</v>
      </c>
      <c r="AP374" s="66">
        <f t="shared" si="656"/>
        <v>1.0430051391323711E-11</v>
      </c>
      <c r="AQ374" s="66">
        <f t="shared" si="656"/>
        <v>2.0735252517740824E-11</v>
      </c>
      <c r="AR374" s="66">
        <f t="shared" si="656"/>
        <v>4.1212560028165316E-11</v>
      </c>
      <c r="AS374" s="66">
        <f t="shared" si="656"/>
        <v>8.1892477740155373E-11</v>
      </c>
      <c r="AT374" s="66">
        <f t="shared" si="656"/>
        <v>1.6268563261044755E-10</v>
      </c>
      <c r="AU374" s="66">
        <f t="shared" si="656"/>
        <v>3.2310346168752063E-10</v>
      </c>
      <c r="AV374" s="66">
        <f t="shared" si="656"/>
        <v>6.4153080964628914E-10</v>
      </c>
      <c r="AW374" s="66">
        <f t="shared" si="656"/>
        <v>1.2734239388031657E-9</v>
      </c>
      <c r="AX374" s="66">
        <f t="shared" si="656"/>
        <v>2.5269926146482013E-9</v>
      </c>
      <c r="AY374" s="66">
        <f t="shared" si="656"/>
        <v>5.0130966717942406E-9</v>
      </c>
      <c r="AZ374" s="66">
        <f t="shared" si="656"/>
        <v>9.9420232329075441E-9</v>
      </c>
      <c r="BA374" s="66">
        <f t="shared" si="656"/>
        <v>1.9710845422145852E-8</v>
      </c>
      <c r="BB374" s="66">
        <f t="shared" si="656"/>
        <v>3.9065415495392536E-8</v>
      </c>
      <c r="BC374" s="66">
        <f t="shared" si="656"/>
        <v>7.7398226579073812E-8</v>
      </c>
      <c r="BD374" s="66">
        <f t="shared" si="656"/>
        <v>1.5329051451680358E-7</v>
      </c>
      <c r="BE374" s="66">
        <f t="shared" si="656"/>
        <v>3.0348643112627853E-7</v>
      </c>
      <c r="BF374" s="66">
        <f t="shared" si="656"/>
        <v>6.0061567040629439E-7</v>
      </c>
      <c r="BG374" s="66">
        <f t="shared" si="656"/>
        <v>1.1881757890989056E-6</v>
      </c>
      <c r="BH374" s="66">
        <f t="shared" si="656"/>
        <v>2.3495476524401553E-6</v>
      </c>
      <c r="BI374" s="66">
        <f t="shared" si="656"/>
        <v>4.6440805641773386E-6</v>
      </c>
      <c r="BJ374" s="66">
        <f t="shared" si="656"/>
        <v>9.175274829130256E-6</v>
      </c>
      <c r="BK374" s="66">
        <f t="shared" si="656"/>
        <v>1.8118976231389755E-5</v>
      </c>
      <c r="BL374" s="66">
        <f t="shared" si="656"/>
        <v>3.5763027312288048E-5</v>
      </c>
      <c r="BM374" s="66">
        <f t="shared" si="656"/>
        <v>7.0552289887929103E-5</v>
      </c>
      <c r="BN374" s="66">
        <f t="shared" si="656"/>
        <v>1.3910849651362813E-4</v>
      </c>
      <c r="BO374" s="66">
        <f t="shared" si="656"/>
        <v>2.7412625040353729E-4</v>
      </c>
      <c r="BP374" s="66">
        <f t="shared" si="656"/>
        <v>5.398708885018072E-4</v>
      </c>
      <c r="BQ374" s="66">
        <f t="shared" si="656"/>
        <v>1.06257227202727E-3</v>
      </c>
      <c r="BR374" s="66">
        <f t="shared" si="656"/>
        <v>2.0899807659896389E-3</v>
      </c>
      <c r="BS374" s="66">
        <f t="shared" ref="BS374:DB374" si="657">IF(BS$341&gt;=$E374,IF(BS158*$C$23&gt;MAX($C$22,(BT267*$C$34+BT268*$C$35)*EXP(-$C$12*$C$30)+(BT374*$C$34+BT375*$C$35)*EXP(-$C$14*$C$30)),BS158*$C$23,(BT374*$C$34+BT375*$C$35)*EXP(-$C$14*$C$30)),"")</f>
        <v>4.1079597114276993E-3</v>
      </c>
      <c r="BT374" s="66">
        <f t="shared" si="657"/>
        <v>8.0685171622073455E-3</v>
      </c>
      <c r="BU374" s="66">
        <f t="shared" si="657"/>
        <v>1.5835331098976165E-2</v>
      </c>
      <c r="BV374" s="66">
        <f t="shared" si="657"/>
        <v>3.1053252810972085E-2</v>
      </c>
      <c r="BW374" s="66">
        <f t="shared" si="657"/>
        <v>6.0843264663200954E-2</v>
      </c>
      <c r="BX374" s="66">
        <f t="shared" si="657"/>
        <v>0.11910235977590174</v>
      </c>
      <c r="BY374" s="66">
        <f t="shared" si="657"/>
        <v>0.23291929712964668</v>
      </c>
      <c r="BZ374" s="66">
        <f t="shared" si="657"/>
        <v>0.45503012309698204</v>
      </c>
      <c r="CA374" s="66">
        <f t="shared" si="657"/>
        <v>0.88796104372171647</v>
      </c>
      <c r="CB374" s="66">
        <f t="shared" si="657"/>
        <v>1.7307449687778784</v>
      </c>
      <c r="CC374" s="66">
        <f t="shared" si="657"/>
        <v>3.3691495249148131</v>
      </c>
      <c r="CD374" s="66">
        <f t="shared" si="657"/>
        <v>6.5495876476435395</v>
      </c>
      <c r="CE374" s="66">
        <f t="shared" si="657"/>
        <v>12.713573406213561</v>
      </c>
      <c r="CF374" s="66">
        <f t="shared" si="657"/>
        <v>24.639346011604381</v>
      </c>
      <c r="CG374" s="66">
        <f t="shared" si="657"/>
        <v>47.669412616228563</v>
      </c>
      <c r="CH374" s="66">
        <f t="shared" si="657"/>
        <v>92.051931038474052</v>
      </c>
      <c r="CI374" s="66">
        <f t="shared" si="657"/>
        <v>177.39141860322624</v>
      </c>
      <c r="CJ374" s="66">
        <f t="shared" si="657"/>
        <v>341.07662127912545</v>
      </c>
      <c r="CK374" s="66">
        <f t="shared" si="657"/>
        <v>654.17001363418899</v>
      </c>
      <c r="CL374" s="66">
        <f t="shared" si="657"/>
        <v>1251.2154916918723</v>
      </c>
      <c r="CM374" s="66">
        <f t="shared" si="657"/>
        <v>2385.8323740317146</v>
      </c>
      <c r="CN374" s="66">
        <f t="shared" si="657"/>
        <v>4533.7008465971394</v>
      </c>
      <c r="CO374" s="66">
        <f t="shared" si="657"/>
        <v>8581.8036105236206</v>
      </c>
      <c r="CP374" s="66">
        <f t="shared" si="657"/>
        <v>16172.793224937528</v>
      </c>
      <c r="CQ374" s="66">
        <f t="shared" si="657"/>
        <v>30324.161287120034</v>
      </c>
      <c r="CR374" s="66">
        <f t="shared" si="657"/>
        <v>56524.740793654157</v>
      </c>
      <c r="CS374" s="66">
        <f t="shared" si="657"/>
        <v>104638.55236594497</v>
      </c>
      <c r="CT374" s="66">
        <f t="shared" si="657"/>
        <v>192123.05175720897</v>
      </c>
      <c r="CU374" s="66">
        <f t="shared" si="657"/>
        <v>349264.16530520323</v>
      </c>
      <c r="CV374" s="66">
        <f t="shared" si="657"/>
        <v>627197.66700490157</v>
      </c>
      <c r="CW374" s="66">
        <f t="shared" si="657"/>
        <v>1108961.709018047</v>
      </c>
      <c r="CX374" s="66">
        <f t="shared" si="657"/>
        <v>1921433.1583687929</v>
      </c>
      <c r="CY374" s="66">
        <f t="shared" si="657"/>
        <v>3238480.9925919203</v>
      </c>
      <c r="CZ374" s="66">
        <f t="shared" si="657"/>
        <v>5245060.1963190297</v>
      </c>
      <c r="DA374" s="66">
        <f t="shared" si="657"/>
        <v>7979403.459375347</v>
      </c>
      <c r="DB374" s="66">
        <f t="shared" si="657"/>
        <v>10842227.980645645</v>
      </c>
      <c r="DC374" s="66">
        <f t="shared" si="598"/>
        <v>11258338.41968892</v>
      </c>
    </row>
    <row r="375" spans="2:107" ht="12" customHeight="1">
      <c r="B375" s="12"/>
      <c r="C375" s="12"/>
      <c r="D375" s="12"/>
      <c r="E375" s="65">
        <f t="shared" si="601"/>
        <v>30</v>
      </c>
      <c r="G375" s="66" t="str">
        <f t="shared" ref="G375:BR375" si="658">IF(G$341&gt;=$E375,IF(G159*$C$23&gt;MAX($C$22,(H268*$C$34+H269*$C$35)*EXP(-$C$12*$C$30)+(H375*$C$34+H376*$C$35)*EXP(-$C$14*$C$30)),G159*$C$23,(H375*$C$34+H376*$C$35)*EXP(-$C$14*$C$30)),"")</f>
        <v/>
      </c>
      <c r="H375" s="66" t="str">
        <f t="shared" si="658"/>
        <v/>
      </c>
      <c r="I375" s="66" t="str">
        <f t="shared" si="658"/>
        <v/>
      </c>
      <c r="J375" s="66" t="str">
        <f t="shared" si="658"/>
        <v/>
      </c>
      <c r="K375" s="66" t="str">
        <f t="shared" si="658"/>
        <v/>
      </c>
      <c r="L375" s="66" t="str">
        <f t="shared" si="658"/>
        <v/>
      </c>
      <c r="M375" s="66" t="str">
        <f t="shared" si="658"/>
        <v/>
      </c>
      <c r="N375" s="66" t="str">
        <f t="shared" si="658"/>
        <v/>
      </c>
      <c r="O375" s="66" t="str">
        <f t="shared" si="658"/>
        <v/>
      </c>
      <c r="P375" s="66" t="str">
        <f t="shared" si="658"/>
        <v/>
      </c>
      <c r="Q375" s="66" t="str">
        <f t="shared" si="658"/>
        <v/>
      </c>
      <c r="R375" s="66" t="str">
        <f t="shared" si="658"/>
        <v/>
      </c>
      <c r="S375" s="66" t="str">
        <f t="shared" si="658"/>
        <v/>
      </c>
      <c r="T375" s="66" t="str">
        <f t="shared" si="658"/>
        <v/>
      </c>
      <c r="U375" s="66" t="str">
        <f t="shared" si="658"/>
        <v/>
      </c>
      <c r="V375" s="66" t="str">
        <f t="shared" si="658"/>
        <v/>
      </c>
      <c r="W375" s="66" t="str">
        <f t="shared" si="658"/>
        <v/>
      </c>
      <c r="X375" s="66" t="str">
        <f t="shared" si="658"/>
        <v/>
      </c>
      <c r="Y375" s="66" t="str">
        <f t="shared" si="658"/>
        <v/>
      </c>
      <c r="Z375" s="66" t="str">
        <f t="shared" si="658"/>
        <v/>
      </c>
      <c r="AA375" s="66" t="str">
        <f t="shared" si="658"/>
        <v/>
      </c>
      <c r="AB375" s="66" t="str">
        <f t="shared" si="658"/>
        <v/>
      </c>
      <c r="AC375" s="66" t="str">
        <f t="shared" si="658"/>
        <v/>
      </c>
      <c r="AD375" s="66" t="str">
        <f t="shared" si="658"/>
        <v/>
      </c>
      <c r="AE375" s="66" t="str">
        <f t="shared" si="658"/>
        <v/>
      </c>
      <c r="AF375" s="66" t="str">
        <f t="shared" si="658"/>
        <v/>
      </c>
      <c r="AG375" s="66" t="str">
        <f t="shared" si="658"/>
        <v/>
      </c>
      <c r="AH375" s="66" t="str">
        <f t="shared" si="658"/>
        <v/>
      </c>
      <c r="AI375" s="66" t="str">
        <f t="shared" si="658"/>
        <v/>
      </c>
      <c r="AJ375" s="66" t="str">
        <f t="shared" si="658"/>
        <v/>
      </c>
      <c r="AK375" s="66">
        <f t="shared" si="658"/>
        <v>4.6287544459185079E-15</v>
      </c>
      <c r="AL375" s="66">
        <f t="shared" si="658"/>
        <v>9.3435432267554172E-15</v>
      </c>
      <c r="AM375" s="66">
        <f t="shared" si="658"/>
        <v>1.8860754237509198E-14</v>
      </c>
      <c r="AN375" s="66">
        <f t="shared" si="658"/>
        <v>3.807207199396124E-14</v>
      </c>
      <c r="AO375" s="66">
        <f t="shared" si="658"/>
        <v>7.6851786925398707E-14</v>
      </c>
      <c r="AP375" s="66">
        <f t="shared" si="658"/>
        <v>1.5513201263550062E-13</v>
      </c>
      <c r="AQ375" s="66">
        <f t="shared" si="658"/>
        <v>3.1314745313212209E-13</v>
      </c>
      <c r="AR375" s="66">
        <f t="shared" si="658"/>
        <v>6.3211535605832854E-13</v>
      </c>
      <c r="AS375" s="66">
        <f t="shared" si="658"/>
        <v>1.2759797959977733E-12</v>
      </c>
      <c r="AT375" s="66">
        <f t="shared" si="658"/>
        <v>2.5756761391575556E-12</v>
      </c>
      <c r="AU375" s="66">
        <f t="shared" si="658"/>
        <v>5.1992261904413017E-12</v>
      </c>
      <c r="AV375" s="66">
        <f t="shared" si="658"/>
        <v>1.0495090034188965E-11</v>
      </c>
      <c r="AW375" s="66">
        <f t="shared" si="658"/>
        <v>2.1185251572288957E-11</v>
      </c>
      <c r="AX375" s="66">
        <f t="shared" si="658"/>
        <v>4.2764271932790057E-11</v>
      </c>
      <c r="AY375" s="66">
        <f t="shared" si="658"/>
        <v>8.6323400394910891E-11</v>
      </c>
      <c r="AZ375" s="66">
        <f t="shared" si="658"/>
        <v>1.7425128779116177E-10</v>
      </c>
      <c r="BA375" s="66">
        <f t="shared" si="658"/>
        <v>3.5174137207259896E-10</v>
      </c>
      <c r="BB375" s="66">
        <f t="shared" si="658"/>
        <v>7.1002053640942912E-10</v>
      </c>
      <c r="BC375" s="66">
        <f t="shared" si="658"/>
        <v>1.4332381748345539E-9</v>
      </c>
      <c r="BD375" s="66">
        <f t="shared" si="658"/>
        <v>2.8931158473119955E-9</v>
      </c>
      <c r="BE375" s="66">
        <f t="shared" si="658"/>
        <v>5.8400058363879488E-9</v>
      </c>
      <c r="BF375" s="66">
        <f t="shared" si="658"/>
        <v>1.1788559452513114E-8</v>
      </c>
      <c r="BG375" s="66">
        <f t="shared" si="658"/>
        <v>2.3796232034485343E-8</v>
      </c>
      <c r="BH375" s="66">
        <f t="shared" si="658"/>
        <v>4.8034762968290382E-8</v>
      </c>
      <c r="BI375" s="66">
        <f t="shared" si="658"/>
        <v>9.6962344713905171E-8</v>
      </c>
      <c r="BJ375" s="66">
        <f t="shared" si="658"/>
        <v>1.9572692174258465E-7</v>
      </c>
      <c r="BK375" s="66">
        <f t="shared" si="658"/>
        <v>3.9509180608061383E-7</v>
      </c>
      <c r="BL375" s="66">
        <f t="shared" si="658"/>
        <v>7.975271559082562E-7</v>
      </c>
      <c r="BM375" s="66">
        <f t="shared" si="658"/>
        <v>1.6098778932442187E-6</v>
      </c>
      <c r="BN375" s="66">
        <f t="shared" si="658"/>
        <v>3.2496784742143396E-6</v>
      </c>
      <c r="BO375" s="66">
        <f t="shared" si="658"/>
        <v>6.559758494782948E-6</v>
      </c>
      <c r="BP375" s="66">
        <f t="shared" si="658"/>
        <v>1.3241442761588998E-5</v>
      </c>
      <c r="BQ375" s="66">
        <f t="shared" si="658"/>
        <v>2.6729003293015174E-5</v>
      </c>
      <c r="BR375" s="66">
        <f t="shared" si="658"/>
        <v>5.3954816699466815E-5</v>
      </c>
      <c r="BS375" s="66">
        <f t="shared" ref="BS375:DB375" si="659">IF(BS$341&gt;=$E375,IF(BS159*$C$23&gt;MAX($C$22,(BT268*$C$34+BT269*$C$35)*EXP(-$C$12*$C$30)+(BT375*$C$34+BT376*$C$35)*EXP(-$C$14*$C$30)),BS159*$C$23,(BT375*$C$34+BT376*$C$35)*EXP(-$C$14*$C$30)),"")</f>
        <v>1.0891248780061312E-4</v>
      </c>
      <c r="BT375" s="66">
        <f t="shared" si="659"/>
        <v>2.1984932438915916E-4</v>
      </c>
      <c r="BU375" s="66">
        <f t="shared" si="659"/>
        <v>4.4378497278342068E-4</v>
      </c>
      <c r="BV375" s="66">
        <f t="shared" si="659"/>
        <v>8.9581854579532587E-4</v>
      </c>
      <c r="BW375" s="66">
        <f t="shared" si="659"/>
        <v>1.8082876082027458E-3</v>
      </c>
      <c r="BX375" s="66">
        <f t="shared" si="659"/>
        <v>3.650185731616574E-3</v>
      </c>
      <c r="BY375" s="66">
        <f t="shared" si="659"/>
        <v>7.3682172099491308E-3</v>
      </c>
      <c r="BZ375" s="66">
        <f t="shared" si="659"/>
        <v>1.4873386957475894E-2</v>
      </c>
      <c r="CA375" s="66">
        <f t="shared" si="659"/>
        <v>3.0023224517337663E-2</v>
      </c>
      <c r="CB375" s="66">
        <f t="shared" si="659"/>
        <v>6.0604488607444752E-2</v>
      </c>
      <c r="CC375" s="66">
        <f t="shared" si="659"/>
        <v>0.12233542860291008</v>
      </c>
      <c r="CD375" s="66">
        <f t="shared" si="659"/>
        <v>0.24694469725496979</v>
      </c>
      <c r="CE375" s="66">
        <f t="shared" si="659"/>
        <v>0.49847933831408558</v>
      </c>
      <c r="CF375" s="66">
        <f t="shared" si="659"/>
        <v>1.0062238772006995</v>
      </c>
      <c r="CG375" s="66">
        <f t="shared" si="659"/>
        <v>2.0311503671810232</v>
      </c>
      <c r="CH375" s="66">
        <f t="shared" si="659"/>
        <v>4.1000535840760275</v>
      </c>
      <c r="CI375" s="66">
        <f t="shared" si="659"/>
        <v>8.2763145771553184</v>
      </c>
      <c r="CJ375" s="66">
        <f t="shared" si="659"/>
        <v>16.706460434094531</v>
      </c>
      <c r="CK375" s="66">
        <f t="shared" si="659"/>
        <v>33.723442678987496</v>
      </c>
      <c r="CL375" s="66">
        <f t="shared" si="659"/>
        <v>68.073700626735658</v>
      </c>
      <c r="CM375" s="66">
        <f t="shared" si="659"/>
        <v>137.41268236252208</v>
      </c>
      <c r="CN375" s="66">
        <f t="shared" si="659"/>
        <v>277.37944463456228</v>
      </c>
      <c r="CO375" s="66">
        <f t="shared" si="659"/>
        <v>559.91452159267817</v>
      </c>
      <c r="CP375" s="66">
        <f t="shared" si="659"/>
        <v>1130.2361352096173</v>
      </c>
      <c r="CQ375" s="66">
        <f t="shared" si="659"/>
        <v>2281.4798903588162</v>
      </c>
      <c r="CR375" s="66">
        <f t="shared" si="659"/>
        <v>4605.3654877582821</v>
      </c>
      <c r="CS375" s="66">
        <f t="shared" si="659"/>
        <v>9296.3305815066415</v>
      </c>
      <c r="CT375" s="66">
        <f t="shared" si="659"/>
        <v>18765.451408878835</v>
      </c>
      <c r="CU375" s="66">
        <f t="shared" si="659"/>
        <v>37879.694949695033</v>
      </c>
      <c r="CV375" s="66">
        <f t="shared" si="659"/>
        <v>76463.457138209051</v>
      </c>
      <c r="CW375" s="66">
        <f t="shared" si="659"/>
        <v>154348.13520254611</v>
      </c>
      <c r="CX375" s="66">
        <f t="shared" si="659"/>
        <v>311565.12839123048</v>
      </c>
      <c r="CY375" s="66">
        <f t="shared" si="659"/>
        <v>628921.29601733375</v>
      </c>
      <c r="CZ375" s="66">
        <f t="shared" si="659"/>
        <v>1269532.308145355</v>
      </c>
      <c r="DA375" s="66">
        <f t="shared" si="659"/>
        <v>2562661.3244472677</v>
      </c>
      <c r="DB375" s="66">
        <f t="shared" si="659"/>
        <v>5172954.655570616</v>
      </c>
      <c r="DC375" s="66">
        <f t="shared" si="598"/>
        <v>10442058.657267705</v>
      </c>
    </row>
    <row r="376" spans="2:107" ht="12" customHeight="1">
      <c r="B376" s="12"/>
      <c r="C376" s="12"/>
      <c r="D376" s="12"/>
      <c r="E376" s="65">
        <f t="shared" si="601"/>
        <v>31</v>
      </c>
      <c r="G376" s="66" t="str">
        <f t="shared" ref="G376:BR376" si="660">IF(G$341&gt;=$E376,IF(G160*$C$23&gt;MAX($C$22,(H269*$C$34+H270*$C$35)*EXP(-$C$12*$C$30)+(H376*$C$34+H377*$C$35)*EXP(-$C$14*$C$30)),G160*$C$23,(H376*$C$34+H377*$C$35)*EXP(-$C$14*$C$30)),"")</f>
        <v/>
      </c>
      <c r="H376" s="66" t="str">
        <f t="shared" si="660"/>
        <v/>
      </c>
      <c r="I376" s="66" t="str">
        <f t="shared" si="660"/>
        <v/>
      </c>
      <c r="J376" s="66" t="str">
        <f t="shared" si="660"/>
        <v/>
      </c>
      <c r="K376" s="66" t="str">
        <f t="shared" si="660"/>
        <v/>
      </c>
      <c r="L376" s="66" t="str">
        <f t="shared" si="660"/>
        <v/>
      </c>
      <c r="M376" s="66" t="str">
        <f t="shared" si="660"/>
        <v/>
      </c>
      <c r="N376" s="66" t="str">
        <f t="shared" si="660"/>
        <v/>
      </c>
      <c r="O376" s="66" t="str">
        <f t="shared" si="660"/>
        <v/>
      </c>
      <c r="P376" s="66" t="str">
        <f t="shared" si="660"/>
        <v/>
      </c>
      <c r="Q376" s="66" t="str">
        <f t="shared" si="660"/>
        <v/>
      </c>
      <c r="R376" s="66" t="str">
        <f t="shared" si="660"/>
        <v/>
      </c>
      <c r="S376" s="66" t="str">
        <f t="shared" si="660"/>
        <v/>
      </c>
      <c r="T376" s="66" t="str">
        <f t="shared" si="660"/>
        <v/>
      </c>
      <c r="U376" s="66" t="str">
        <f t="shared" si="660"/>
        <v/>
      </c>
      <c r="V376" s="66" t="str">
        <f t="shared" si="660"/>
        <v/>
      </c>
      <c r="W376" s="66" t="str">
        <f t="shared" si="660"/>
        <v/>
      </c>
      <c r="X376" s="66" t="str">
        <f t="shared" si="660"/>
        <v/>
      </c>
      <c r="Y376" s="66" t="str">
        <f t="shared" si="660"/>
        <v/>
      </c>
      <c r="Z376" s="66" t="str">
        <f t="shared" si="660"/>
        <v/>
      </c>
      <c r="AA376" s="66" t="str">
        <f t="shared" si="660"/>
        <v/>
      </c>
      <c r="AB376" s="66" t="str">
        <f t="shared" si="660"/>
        <v/>
      </c>
      <c r="AC376" s="66" t="str">
        <f t="shared" si="660"/>
        <v/>
      </c>
      <c r="AD376" s="66" t="str">
        <f t="shared" si="660"/>
        <v/>
      </c>
      <c r="AE376" s="66" t="str">
        <f t="shared" si="660"/>
        <v/>
      </c>
      <c r="AF376" s="66" t="str">
        <f t="shared" si="660"/>
        <v/>
      </c>
      <c r="AG376" s="66" t="str">
        <f t="shared" si="660"/>
        <v/>
      </c>
      <c r="AH376" s="66" t="str">
        <f t="shared" si="660"/>
        <v/>
      </c>
      <c r="AI376" s="66" t="str">
        <f t="shared" si="660"/>
        <v/>
      </c>
      <c r="AJ376" s="66" t="str">
        <f t="shared" si="660"/>
        <v/>
      </c>
      <c r="AK376" s="66" t="str">
        <f t="shared" si="660"/>
        <v/>
      </c>
      <c r="AL376" s="66">
        <f t="shared" si="660"/>
        <v>0</v>
      </c>
      <c r="AM376" s="66">
        <f t="shared" si="660"/>
        <v>0</v>
      </c>
      <c r="AN376" s="66">
        <f t="shared" si="660"/>
        <v>0</v>
      </c>
      <c r="AO376" s="66">
        <f t="shared" si="660"/>
        <v>0</v>
      </c>
      <c r="AP376" s="66">
        <f t="shared" si="660"/>
        <v>0</v>
      </c>
      <c r="AQ376" s="66">
        <f t="shared" si="660"/>
        <v>0</v>
      </c>
      <c r="AR376" s="66">
        <f t="shared" si="660"/>
        <v>0</v>
      </c>
      <c r="AS376" s="66">
        <f t="shared" si="660"/>
        <v>0</v>
      </c>
      <c r="AT376" s="66">
        <f t="shared" si="660"/>
        <v>0</v>
      </c>
      <c r="AU376" s="66">
        <f t="shared" si="660"/>
        <v>0</v>
      </c>
      <c r="AV376" s="66">
        <f t="shared" si="660"/>
        <v>0</v>
      </c>
      <c r="AW376" s="66">
        <f t="shared" si="660"/>
        <v>0</v>
      </c>
      <c r="AX376" s="66">
        <f t="shared" si="660"/>
        <v>0</v>
      </c>
      <c r="AY376" s="66">
        <f t="shared" si="660"/>
        <v>0</v>
      </c>
      <c r="AZ376" s="66">
        <f t="shared" si="660"/>
        <v>0</v>
      </c>
      <c r="BA376" s="66">
        <f t="shared" si="660"/>
        <v>0</v>
      </c>
      <c r="BB376" s="66">
        <f t="shared" si="660"/>
        <v>0</v>
      </c>
      <c r="BC376" s="66">
        <f t="shared" si="660"/>
        <v>0</v>
      </c>
      <c r="BD376" s="66">
        <f t="shared" si="660"/>
        <v>0</v>
      </c>
      <c r="BE376" s="66">
        <f t="shared" si="660"/>
        <v>0</v>
      </c>
      <c r="BF376" s="66">
        <f t="shared" si="660"/>
        <v>0</v>
      </c>
      <c r="BG376" s="66">
        <f t="shared" si="660"/>
        <v>0</v>
      </c>
      <c r="BH376" s="66">
        <f t="shared" si="660"/>
        <v>0</v>
      </c>
      <c r="BI376" s="66">
        <f t="shared" si="660"/>
        <v>0</v>
      </c>
      <c r="BJ376" s="66">
        <f t="shared" si="660"/>
        <v>0</v>
      </c>
      <c r="BK376" s="66">
        <f t="shared" si="660"/>
        <v>0</v>
      </c>
      <c r="BL376" s="66">
        <f t="shared" si="660"/>
        <v>0</v>
      </c>
      <c r="BM376" s="66">
        <f t="shared" si="660"/>
        <v>0</v>
      </c>
      <c r="BN376" s="66">
        <f t="shared" si="660"/>
        <v>0</v>
      </c>
      <c r="BO376" s="66">
        <f t="shared" si="660"/>
        <v>0</v>
      </c>
      <c r="BP376" s="66">
        <f t="shared" si="660"/>
        <v>0</v>
      </c>
      <c r="BQ376" s="66">
        <f t="shared" si="660"/>
        <v>0</v>
      </c>
      <c r="BR376" s="66">
        <f t="shared" si="660"/>
        <v>0</v>
      </c>
      <c r="BS376" s="66">
        <f t="shared" ref="BS376:DB376" si="661">IF(BS$341&gt;=$E376,IF(BS160*$C$23&gt;MAX($C$22,(BT269*$C$34+BT270*$C$35)*EXP(-$C$12*$C$30)+(BT376*$C$34+BT377*$C$35)*EXP(-$C$14*$C$30)),BS160*$C$23,(BT376*$C$34+BT377*$C$35)*EXP(-$C$14*$C$30)),"")</f>
        <v>0</v>
      </c>
      <c r="BT376" s="66">
        <f t="shared" si="661"/>
        <v>0</v>
      </c>
      <c r="BU376" s="66">
        <f t="shared" si="661"/>
        <v>0</v>
      </c>
      <c r="BV376" s="66">
        <f t="shared" si="661"/>
        <v>0</v>
      </c>
      <c r="BW376" s="66">
        <f t="shared" si="661"/>
        <v>0</v>
      </c>
      <c r="BX376" s="66">
        <f t="shared" si="661"/>
        <v>0</v>
      </c>
      <c r="BY376" s="66">
        <f t="shared" si="661"/>
        <v>0</v>
      </c>
      <c r="BZ376" s="66">
        <f t="shared" si="661"/>
        <v>0</v>
      </c>
      <c r="CA376" s="66">
        <f t="shared" si="661"/>
        <v>0</v>
      </c>
      <c r="CB376" s="66">
        <f t="shared" si="661"/>
        <v>0</v>
      </c>
      <c r="CC376" s="66">
        <f t="shared" si="661"/>
        <v>0</v>
      </c>
      <c r="CD376" s="66">
        <f t="shared" si="661"/>
        <v>0</v>
      </c>
      <c r="CE376" s="66">
        <f t="shared" si="661"/>
        <v>0</v>
      </c>
      <c r="CF376" s="66">
        <f t="shared" si="661"/>
        <v>0</v>
      </c>
      <c r="CG376" s="66">
        <f t="shared" si="661"/>
        <v>0</v>
      </c>
      <c r="CH376" s="66">
        <f t="shared" si="661"/>
        <v>0</v>
      </c>
      <c r="CI376" s="66">
        <f t="shared" si="661"/>
        <v>0</v>
      </c>
      <c r="CJ376" s="66">
        <f t="shared" si="661"/>
        <v>0</v>
      </c>
      <c r="CK376" s="66">
        <f t="shared" si="661"/>
        <v>0</v>
      </c>
      <c r="CL376" s="66">
        <f t="shared" si="661"/>
        <v>0</v>
      </c>
      <c r="CM376" s="66">
        <f t="shared" si="661"/>
        <v>0</v>
      </c>
      <c r="CN376" s="66">
        <f t="shared" si="661"/>
        <v>0</v>
      </c>
      <c r="CO376" s="66">
        <f t="shared" si="661"/>
        <v>0</v>
      </c>
      <c r="CP376" s="66">
        <f t="shared" si="661"/>
        <v>0</v>
      </c>
      <c r="CQ376" s="66">
        <f t="shared" si="661"/>
        <v>0</v>
      </c>
      <c r="CR376" s="66">
        <f t="shared" si="661"/>
        <v>0</v>
      </c>
      <c r="CS376" s="66">
        <f t="shared" si="661"/>
        <v>0</v>
      </c>
      <c r="CT376" s="66">
        <f t="shared" si="661"/>
        <v>0</v>
      </c>
      <c r="CU376" s="66">
        <f t="shared" si="661"/>
        <v>0</v>
      </c>
      <c r="CV376" s="66">
        <f t="shared" si="661"/>
        <v>0</v>
      </c>
      <c r="CW376" s="66">
        <f t="shared" si="661"/>
        <v>0</v>
      </c>
      <c r="CX376" s="66">
        <f t="shared" si="661"/>
        <v>0</v>
      </c>
      <c r="CY376" s="66">
        <f t="shared" si="661"/>
        <v>0</v>
      </c>
      <c r="CZ376" s="66">
        <f t="shared" si="661"/>
        <v>0</v>
      </c>
      <c r="DA376" s="66">
        <f t="shared" si="661"/>
        <v>0</v>
      </c>
      <c r="DB376" s="66">
        <f t="shared" si="661"/>
        <v>0</v>
      </c>
      <c r="DC376" s="66">
        <f t="shared" si="598"/>
        <v>0</v>
      </c>
    </row>
    <row r="377" spans="2:107" ht="12" customHeight="1">
      <c r="B377" s="12"/>
      <c r="C377" s="12"/>
      <c r="D377" s="12"/>
      <c r="E377" s="65">
        <f t="shared" si="601"/>
        <v>32</v>
      </c>
      <c r="G377" s="66" t="str">
        <f t="shared" ref="G377:BR377" si="662">IF(G$341&gt;=$E377,IF(G161*$C$23&gt;MAX($C$22,(H270*$C$34+H271*$C$35)*EXP(-$C$12*$C$30)+(H377*$C$34+H378*$C$35)*EXP(-$C$14*$C$30)),G161*$C$23,(H377*$C$34+H378*$C$35)*EXP(-$C$14*$C$30)),"")</f>
        <v/>
      </c>
      <c r="H377" s="66" t="str">
        <f t="shared" si="662"/>
        <v/>
      </c>
      <c r="I377" s="66" t="str">
        <f t="shared" si="662"/>
        <v/>
      </c>
      <c r="J377" s="66" t="str">
        <f t="shared" si="662"/>
        <v/>
      </c>
      <c r="K377" s="66" t="str">
        <f t="shared" si="662"/>
        <v/>
      </c>
      <c r="L377" s="66" t="str">
        <f t="shared" si="662"/>
        <v/>
      </c>
      <c r="M377" s="66" t="str">
        <f t="shared" si="662"/>
        <v/>
      </c>
      <c r="N377" s="66" t="str">
        <f t="shared" si="662"/>
        <v/>
      </c>
      <c r="O377" s="66" t="str">
        <f t="shared" si="662"/>
        <v/>
      </c>
      <c r="P377" s="66" t="str">
        <f t="shared" si="662"/>
        <v/>
      </c>
      <c r="Q377" s="66" t="str">
        <f t="shared" si="662"/>
        <v/>
      </c>
      <c r="R377" s="66" t="str">
        <f t="shared" si="662"/>
        <v/>
      </c>
      <c r="S377" s="66" t="str">
        <f t="shared" si="662"/>
        <v/>
      </c>
      <c r="T377" s="66" t="str">
        <f t="shared" si="662"/>
        <v/>
      </c>
      <c r="U377" s="66" t="str">
        <f t="shared" si="662"/>
        <v/>
      </c>
      <c r="V377" s="66" t="str">
        <f t="shared" si="662"/>
        <v/>
      </c>
      <c r="W377" s="66" t="str">
        <f t="shared" si="662"/>
        <v/>
      </c>
      <c r="X377" s="66" t="str">
        <f t="shared" si="662"/>
        <v/>
      </c>
      <c r="Y377" s="66" t="str">
        <f t="shared" si="662"/>
        <v/>
      </c>
      <c r="Z377" s="66" t="str">
        <f t="shared" si="662"/>
        <v/>
      </c>
      <c r="AA377" s="66" t="str">
        <f t="shared" si="662"/>
        <v/>
      </c>
      <c r="AB377" s="66" t="str">
        <f t="shared" si="662"/>
        <v/>
      </c>
      <c r="AC377" s="66" t="str">
        <f t="shared" si="662"/>
        <v/>
      </c>
      <c r="AD377" s="66" t="str">
        <f t="shared" si="662"/>
        <v/>
      </c>
      <c r="AE377" s="66" t="str">
        <f t="shared" si="662"/>
        <v/>
      </c>
      <c r="AF377" s="66" t="str">
        <f t="shared" si="662"/>
        <v/>
      </c>
      <c r="AG377" s="66" t="str">
        <f t="shared" si="662"/>
        <v/>
      </c>
      <c r="AH377" s="66" t="str">
        <f t="shared" si="662"/>
        <v/>
      </c>
      <c r="AI377" s="66" t="str">
        <f t="shared" si="662"/>
        <v/>
      </c>
      <c r="AJ377" s="66" t="str">
        <f t="shared" si="662"/>
        <v/>
      </c>
      <c r="AK377" s="66" t="str">
        <f t="shared" si="662"/>
        <v/>
      </c>
      <c r="AL377" s="66" t="str">
        <f t="shared" si="662"/>
        <v/>
      </c>
      <c r="AM377" s="66">
        <f t="shared" si="662"/>
        <v>0</v>
      </c>
      <c r="AN377" s="66">
        <f t="shared" si="662"/>
        <v>0</v>
      </c>
      <c r="AO377" s="66">
        <f t="shared" si="662"/>
        <v>0</v>
      </c>
      <c r="AP377" s="66">
        <f t="shared" si="662"/>
        <v>0</v>
      </c>
      <c r="AQ377" s="66">
        <f t="shared" si="662"/>
        <v>0</v>
      </c>
      <c r="AR377" s="66">
        <f t="shared" si="662"/>
        <v>0</v>
      </c>
      <c r="AS377" s="66">
        <f t="shared" si="662"/>
        <v>0</v>
      </c>
      <c r="AT377" s="66">
        <f t="shared" si="662"/>
        <v>0</v>
      </c>
      <c r="AU377" s="66">
        <f t="shared" si="662"/>
        <v>0</v>
      </c>
      <c r="AV377" s="66">
        <f t="shared" si="662"/>
        <v>0</v>
      </c>
      <c r="AW377" s="66">
        <f t="shared" si="662"/>
        <v>0</v>
      </c>
      <c r="AX377" s="66">
        <f t="shared" si="662"/>
        <v>0</v>
      </c>
      <c r="AY377" s="66">
        <f t="shared" si="662"/>
        <v>0</v>
      </c>
      <c r="AZ377" s="66">
        <f t="shared" si="662"/>
        <v>0</v>
      </c>
      <c r="BA377" s="66">
        <f t="shared" si="662"/>
        <v>0</v>
      </c>
      <c r="BB377" s="66">
        <f t="shared" si="662"/>
        <v>0</v>
      </c>
      <c r="BC377" s="66">
        <f t="shared" si="662"/>
        <v>0</v>
      </c>
      <c r="BD377" s="66">
        <f t="shared" si="662"/>
        <v>0</v>
      </c>
      <c r="BE377" s="66">
        <f t="shared" si="662"/>
        <v>0</v>
      </c>
      <c r="BF377" s="66">
        <f t="shared" si="662"/>
        <v>0</v>
      </c>
      <c r="BG377" s="66">
        <f t="shared" si="662"/>
        <v>0</v>
      </c>
      <c r="BH377" s="66">
        <f t="shared" si="662"/>
        <v>0</v>
      </c>
      <c r="BI377" s="66">
        <f t="shared" si="662"/>
        <v>0</v>
      </c>
      <c r="BJ377" s="66">
        <f t="shared" si="662"/>
        <v>0</v>
      </c>
      <c r="BK377" s="66">
        <f t="shared" si="662"/>
        <v>0</v>
      </c>
      <c r="BL377" s="66">
        <f t="shared" si="662"/>
        <v>0</v>
      </c>
      <c r="BM377" s="66">
        <f t="shared" si="662"/>
        <v>0</v>
      </c>
      <c r="BN377" s="66">
        <f t="shared" si="662"/>
        <v>0</v>
      </c>
      <c r="BO377" s="66">
        <f t="shared" si="662"/>
        <v>0</v>
      </c>
      <c r="BP377" s="66">
        <f t="shared" si="662"/>
        <v>0</v>
      </c>
      <c r="BQ377" s="66">
        <f t="shared" si="662"/>
        <v>0</v>
      </c>
      <c r="BR377" s="66">
        <f t="shared" si="662"/>
        <v>0</v>
      </c>
      <c r="BS377" s="66">
        <f t="shared" ref="BS377:DB377" si="663">IF(BS$341&gt;=$E377,IF(BS161*$C$23&gt;MAX($C$22,(BT270*$C$34+BT271*$C$35)*EXP(-$C$12*$C$30)+(BT377*$C$34+BT378*$C$35)*EXP(-$C$14*$C$30)),BS161*$C$23,(BT377*$C$34+BT378*$C$35)*EXP(-$C$14*$C$30)),"")</f>
        <v>0</v>
      </c>
      <c r="BT377" s="66">
        <f t="shared" si="663"/>
        <v>0</v>
      </c>
      <c r="BU377" s="66">
        <f t="shared" si="663"/>
        <v>0</v>
      </c>
      <c r="BV377" s="66">
        <f t="shared" si="663"/>
        <v>0</v>
      </c>
      <c r="BW377" s="66">
        <f t="shared" si="663"/>
        <v>0</v>
      </c>
      <c r="BX377" s="66">
        <f t="shared" si="663"/>
        <v>0</v>
      </c>
      <c r="BY377" s="66">
        <f t="shared" si="663"/>
        <v>0</v>
      </c>
      <c r="BZ377" s="66">
        <f t="shared" si="663"/>
        <v>0</v>
      </c>
      <c r="CA377" s="66">
        <f t="shared" si="663"/>
        <v>0</v>
      </c>
      <c r="CB377" s="66">
        <f t="shared" si="663"/>
        <v>0</v>
      </c>
      <c r="CC377" s="66">
        <f t="shared" si="663"/>
        <v>0</v>
      </c>
      <c r="CD377" s="66">
        <f t="shared" si="663"/>
        <v>0</v>
      </c>
      <c r="CE377" s="66">
        <f t="shared" si="663"/>
        <v>0</v>
      </c>
      <c r="CF377" s="66">
        <f t="shared" si="663"/>
        <v>0</v>
      </c>
      <c r="CG377" s="66">
        <f t="shared" si="663"/>
        <v>0</v>
      </c>
      <c r="CH377" s="66">
        <f t="shared" si="663"/>
        <v>0</v>
      </c>
      <c r="CI377" s="66">
        <f t="shared" si="663"/>
        <v>0</v>
      </c>
      <c r="CJ377" s="66">
        <f t="shared" si="663"/>
        <v>0</v>
      </c>
      <c r="CK377" s="66">
        <f t="shared" si="663"/>
        <v>0</v>
      </c>
      <c r="CL377" s="66">
        <f t="shared" si="663"/>
        <v>0</v>
      </c>
      <c r="CM377" s="66">
        <f t="shared" si="663"/>
        <v>0</v>
      </c>
      <c r="CN377" s="66">
        <f t="shared" si="663"/>
        <v>0</v>
      </c>
      <c r="CO377" s="66">
        <f t="shared" si="663"/>
        <v>0</v>
      </c>
      <c r="CP377" s="66">
        <f t="shared" si="663"/>
        <v>0</v>
      </c>
      <c r="CQ377" s="66">
        <f t="shared" si="663"/>
        <v>0</v>
      </c>
      <c r="CR377" s="66">
        <f t="shared" si="663"/>
        <v>0</v>
      </c>
      <c r="CS377" s="66">
        <f t="shared" si="663"/>
        <v>0</v>
      </c>
      <c r="CT377" s="66">
        <f t="shared" si="663"/>
        <v>0</v>
      </c>
      <c r="CU377" s="66">
        <f t="shared" si="663"/>
        <v>0</v>
      </c>
      <c r="CV377" s="66">
        <f t="shared" si="663"/>
        <v>0</v>
      </c>
      <c r="CW377" s="66">
        <f t="shared" si="663"/>
        <v>0</v>
      </c>
      <c r="CX377" s="66">
        <f t="shared" si="663"/>
        <v>0</v>
      </c>
      <c r="CY377" s="66">
        <f t="shared" si="663"/>
        <v>0</v>
      </c>
      <c r="CZ377" s="66">
        <f t="shared" si="663"/>
        <v>0</v>
      </c>
      <c r="DA377" s="66">
        <f t="shared" si="663"/>
        <v>0</v>
      </c>
      <c r="DB377" s="66">
        <f t="shared" si="663"/>
        <v>0</v>
      </c>
      <c r="DC377" s="66">
        <f t="shared" ref="DC377:DC408" si="664">IF(DC$341&gt;=$E377,IF(DC161*$C$23&gt;$C$22,DC161*$C$23,0),"")</f>
        <v>0</v>
      </c>
    </row>
    <row r="378" spans="2:107" ht="12" customHeight="1">
      <c r="B378" s="12"/>
      <c r="C378" s="12"/>
      <c r="D378" s="12"/>
      <c r="E378" s="65">
        <f t="shared" si="601"/>
        <v>33</v>
      </c>
      <c r="G378" s="66" t="str">
        <f t="shared" ref="G378:BR378" si="665">IF(G$341&gt;=$E378,IF(G162*$C$23&gt;MAX($C$22,(H271*$C$34+H272*$C$35)*EXP(-$C$12*$C$30)+(H378*$C$34+H379*$C$35)*EXP(-$C$14*$C$30)),G162*$C$23,(H378*$C$34+H379*$C$35)*EXP(-$C$14*$C$30)),"")</f>
        <v/>
      </c>
      <c r="H378" s="66" t="str">
        <f t="shared" si="665"/>
        <v/>
      </c>
      <c r="I378" s="66" t="str">
        <f t="shared" si="665"/>
        <v/>
      </c>
      <c r="J378" s="66" t="str">
        <f t="shared" si="665"/>
        <v/>
      </c>
      <c r="K378" s="66" t="str">
        <f t="shared" si="665"/>
        <v/>
      </c>
      <c r="L378" s="66" t="str">
        <f t="shared" si="665"/>
        <v/>
      </c>
      <c r="M378" s="66" t="str">
        <f t="shared" si="665"/>
        <v/>
      </c>
      <c r="N378" s="66" t="str">
        <f t="shared" si="665"/>
        <v/>
      </c>
      <c r="O378" s="66" t="str">
        <f t="shared" si="665"/>
        <v/>
      </c>
      <c r="P378" s="66" t="str">
        <f t="shared" si="665"/>
        <v/>
      </c>
      <c r="Q378" s="66" t="str">
        <f t="shared" si="665"/>
        <v/>
      </c>
      <c r="R378" s="66" t="str">
        <f t="shared" si="665"/>
        <v/>
      </c>
      <c r="S378" s="66" t="str">
        <f t="shared" si="665"/>
        <v/>
      </c>
      <c r="T378" s="66" t="str">
        <f t="shared" si="665"/>
        <v/>
      </c>
      <c r="U378" s="66" t="str">
        <f t="shared" si="665"/>
        <v/>
      </c>
      <c r="V378" s="66" t="str">
        <f t="shared" si="665"/>
        <v/>
      </c>
      <c r="W378" s="66" t="str">
        <f t="shared" si="665"/>
        <v/>
      </c>
      <c r="X378" s="66" t="str">
        <f t="shared" si="665"/>
        <v/>
      </c>
      <c r="Y378" s="66" t="str">
        <f t="shared" si="665"/>
        <v/>
      </c>
      <c r="Z378" s="66" t="str">
        <f t="shared" si="665"/>
        <v/>
      </c>
      <c r="AA378" s="66" t="str">
        <f t="shared" si="665"/>
        <v/>
      </c>
      <c r="AB378" s="66" t="str">
        <f t="shared" si="665"/>
        <v/>
      </c>
      <c r="AC378" s="66" t="str">
        <f t="shared" si="665"/>
        <v/>
      </c>
      <c r="AD378" s="66" t="str">
        <f t="shared" si="665"/>
        <v/>
      </c>
      <c r="AE378" s="66" t="str">
        <f t="shared" si="665"/>
        <v/>
      </c>
      <c r="AF378" s="66" t="str">
        <f t="shared" si="665"/>
        <v/>
      </c>
      <c r="AG378" s="66" t="str">
        <f t="shared" si="665"/>
        <v/>
      </c>
      <c r="AH378" s="66" t="str">
        <f t="shared" si="665"/>
        <v/>
      </c>
      <c r="AI378" s="66" t="str">
        <f t="shared" si="665"/>
        <v/>
      </c>
      <c r="AJ378" s="66" t="str">
        <f t="shared" si="665"/>
        <v/>
      </c>
      <c r="AK378" s="66" t="str">
        <f t="shared" si="665"/>
        <v/>
      </c>
      <c r="AL378" s="66" t="str">
        <f t="shared" si="665"/>
        <v/>
      </c>
      <c r="AM378" s="66" t="str">
        <f t="shared" si="665"/>
        <v/>
      </c>
      <c r="AN378" s="66">
        <f t="shared" si="665"/>
        <v>0</v>
      </c>
      <c r="AO378" s="66">
        <f t="shared" si="665"/>
        <v>0</v>
      </c>
      <c r="AP378" s="66">
        <f t="shared" si="665"/>
        <v>0</v>
      </c>
      <c r="AQ378" s="66">
        <f t="shared" si="665"/>
        <v>0</v>
      </c>
      <c r="AR378" s="66">
        <f t="shared" si="665"/>
        <v>0</v>
      </c>
      <c r="AS378" s="66">
        <f t="shared" si="665"/>
        <v>0</v>
      </c>
      <c r="AT378" s="66">
        <f t="shared" si="665"/>
        <v>0</v>
      </c>
      <c r="AU378" s="66">
        <f t="shared" si="665"/>
        <v>0</v>
      </c>
      <c r="AV378" s="66">
        <f t="shared" si="665"/>
        <v>0</v>
      </c>
      <c r="AW378" s="66">
        <f t="shared" si="665"/>
        <v>0</v>
      </c>
      <c r="AX378" s="66">
        <f t="shared" si="665"/>
        <v>0</v>
      </c>
      <c r="AY378" s="66">
        <f t="shared" si="665"/>
        <v>0</v>
      </c>
      <c r="AZ378" s="66">
        <f t="shared" si="665"/>
        <v>0</v>
      </c>
      <c r="BA378" s="66">
        <f t="shared" si="665"/>
        <v>0</v>
      </c>
      <c r="BB378" s="66">
        <f t="shared" si="665"/>
        <v>0</v>
      </c>
      <c r="BC378" s="66">
        <f t="shared" si="665"/>
        <v>0</v>
      </c>
      <c r="BD378" s="66">
        <f t="shared" si="665"/>
        <v>0</v>
      </c>
      <c r="BE378" s="66">
        <f t="shared" si="665"/>
        <v>0</v>
      </c>
      <c r="BF378" s="66">
        <f t="shared" si="665"/>
        <v>0</v>
      </c>
      <c r="BG378" s="66">
        <f t="shared" si="665"/>
        <v>0</v>
      </c>
      <c r="BH378" s="66">
        <f t="shared" si="665"/>
        <v>0</v>
      </c>
      <c r="BI378" s="66">
        <f t="shared" si="665"/>
        <v>0</v>
      </c>
      <c r="BJ378" s="66">
        <f t="shared" si="665"/>
        <v>0</v>
      </c>
      <c r="BK378" s="66">
        <f t="shared" si="665"/>
        <v>0</v>
      </c>
      <c r="BL378" s="66">
        <f t="shared" si="665"/>
        <v>0</v>
      </c>
      <c r="BM378" s="66">
        <f t="shared" si="665"/>
        <v>0</v>
      </c>
      <c r="BN378" s="66">
        <f t="shared" si="665"/>
        <v>0</v>
      </c>
      <c r="BO378" s="66">
        <f t="shared" si="665"/>
        <v>0</v>
      </c>
      <c r="BP378" s="66">
        <f t="shared" si="665"/>
        <v>0</v>
      </c>
      <c r="BQ378" s="66">
        <f t="shared" si="665"/>
        <v>0</v>
      </c>
      <c r="BR378" s="66">
        <f t="shared" si="665"/>
        <v>0</v>
      </c>
      <c r="BS378" s="66">
        <f t="shared" ref="BS378:DB378" si="666">IF(BS$341&gt;=$E378,IF(BS162*$C$23&gt;MAX($C$22,(BT271*$C$34+BT272*$C$35)*EXP(-$C$12*$C$30)+(BT378*$C$34+BT379*$C$35)*EXP(-$C$14*$C$30)),BS162*$C$23,(BT378*$C$34+BT379*$C$35)*EXP(-$C$14*$C$30)),"")</f>
        <v>0</v>
      </c>
      <c r="BT378" s="66">
        <f t="shared" si="666"/>
        <v>0</v>
      </c>
      <c r="BU378" s="66">
        <f t="shared" si="666"/>
        <v>0</v>
      </c>
      <c r="BV378" s="66">
        <f t="shared" si="666"/>
        <v>0</v>
      </c>
      <c r="BW378" s="66">
        <f t="shared" si="666"/>
        <v>0</v>
      </c>
      <c r="BX378" s="66">
        <f t="shared" si="666"/>
        <v>0</v>
      </c>
      <c r="BY378" s="66">
        <f t="shared" si="666"/>
        <v>0</v>
      </c>
      <c r="BZ378" s="66">
        <f t="shared" si="666"/>
        <v>0</v>
      </c>
      <c r="CA378" s="66">
        <f t="shared" si="666"/>
        <v>0</v>
      </c>
      <c r="CB378" s="66">
        <f t="shared" si="666"/>
        <v>0</v>
      </c>
      <c r="CC378" s="66">
        <f t="shared" si="666"/>
        <v>0</v>
      </c>
      <c r="CD378" s="66">
        <f t="shared" si="666"/>
        <v>0</v>
      </c>
      <c r="CE378" s="66">
        <f t="shared" si="666"/>
        <v>0</v>
      </c>
      <c r="CF378" s="66">
        <f t="shared" si="666"/>
        <v>0</v>
      </c>
      <c r="CG378" s="66">
        <f t="shared" si="666"/>
        <v>0</v>
      </c>
      <c r="CH378" s="66">
        <f t="shared" si="666"/>
        <v>0</v>
      </c>
      <c r="CI378" s="66">
        <f t="shared" si="666"/>
        <v>0</v>
      </c>
      <c r="CJ378" s="66">
        <f t="shared" si="666"/>
        <v>0</v>
      </c>
      <c r="CK378" s="66">
        <f t="shared" si="666"/>
        <v>0</v>
      </c>
      <c r="CL378" s="66">
        <f t="shared" si="666"/>
        <v>0</v>
      </c>
      <c r="CM378" s="66">
        <f t="shared" si="666"/>
        <v>0</v>
      </c>
      <c r="CN378" s="66">
        <f t="shared" si="666"/>
        <v>0</v>
      </c>
      <c r="CO378" s="66">
        <f t="shared" si="666"/>
        <v>0</v>
      </c>
      <c r="CP378" s="66">
        <f t="shared" si="666"/>
        <v>0</v>
      </c>
      <c r="CQ378" s="66">
        <f t="shared" si="666"/>
        <v>0</v>
      </c>
      <c r="CR378" s="66">
        <f t="shared" si="666"/>
        <v>0</v>
      </c>
      <c r="CS378" s="66">
        <f t="shared" si="666"/>
        <v>0</v>
      </c>
      <c r="CT378" s="66">
        <f t="shared" si="666"/>
        <v>0</v>
      </c>
      <c r="CU378" s="66">
        <f t="shared" si="666"/>
        <v>0</v>
      </c>
      <c r="CV378" s="66">
        <f t="shared" si="666"/>
        <v>0</v>
      </c>
      <c r="CW378" s="66">
        <f t="shared" si="666"/>
        <v>0</v>
      </c>
      <c r="CX378" s="66">
        <f t="shared" si="666"/>
        <v>0</v>
      </c>
      <c r="CY378" s="66">
        <f t="shared" si="666"/>
        <v>0</v>
      </c>
      <c r="CZ378" s="66">
        <f t="shared" si="666"/>
        <v>0</v>
      </c>
      <c r="DA378" s="66">
        <f t="shared" si="666"/>
        <v>0</v>
      </c>
      <c r="DB378" s="66">
        <f t="shared" si="666"/>
        <v>0</v>
      </c>
      <c r="DC378" s="66">
        <f t="shared" si="664"/>
        <v>0</v>
      </c>
    </row>
    <row r="379" spans="2:107" ht="12" customHeight="1">
      <c r="B379" s="12"/>
      <c r="C379" s="12"/>
      <c r="D379" s="12"/>
      <c r="E379" s="65">
        <f t="shared" si="601"/>
        <v>34</v>
      </c>
      <c r="G379" s="66" t="str">
        <f t="shared" ref="G379:BR379" si="667">IF(G$341&gt;=$E379,IF(G163*$C$23&gt;MAX($C$22,(H272*$C$34+H273*$C$35)*EXP(-$C$12*$C$30)+(H379*$C$34+H380*$C$35)*EXP(-$C$14*$C$30)),G163*$C$23,(H379*$C$34+H380*$C$35)*EXP(-$C$14*$C$30)),"")</f>
        <v/>
      </c>
      <c r="H379" s="66" t="str">
        <f t="shared" si="667"/>
        <v/>
      </c>
      <c r="I379" s="66" t="str">
        <f t="shared" si="667"/>
        <v/>
      </c>
      <c r="J379" s="66" t="str">
        <f t="shared" si="667"/>
        <v/>
      </c>
      <c r="K379" s="66" t="str">
        <f t="shared" si="667"/>
        <v/>
      </c>
      <c r="L379" s="66" t="str">
        <f t="shared" si="667"/>
        <v/>
      </c>
      <c r="M379" s="66" t="str">
        <f t="shared" si="667"/>
        <v/>
      </c>
      <c r="N379" s="66" t="str">
        <f t="shared" si="667"/>
        <v/>
      </c>
      <c r="O379" s="66" t="str">
        <f t="shared" si="667"/>
        <v/>
      </c>
      <c r="P379" s="66" t="str">
        <f t="shared" si="667"/>
        <v/>
      </c>
      <c r="Q379" s="66" t="str">
        <f t="shared" si="667"/>
        <v/>
      </c>
      <c r="R379" s="66" t="str">
        <f t="shared" si="667"/>
        <v/>
      </c>
      <c r="S379" s="66" t="str">
        <f t="shared" si="667"/>
        <v/>
      </c>
      <c r="T379" s="66" t="str">
        <f t="shared" si="667"/>
        <v/>
      </c>
      <c r="U379" s="66" t="str">
        <f t="shared" si="667"/>
        <v/>
      </c>
      <c r="V379" s="66" t="str">
        <f t="shared" si="667"/>
        <v/>
      </c>
      <c r="W379" s="66" t="str">
        <f t="shared" si="667"/>
        <v/>
      </c>
      <c r="X379" s="66" t="str">
        <f t="shared" si="667"/>
        <v/>
      </c>
      <c r="Y379" s="66" t="str">
        <f t="shared" si="667"/>
        <v/>
      </c>
      <c r="Z379" s="66" t="str">
        <f t="shared" si="667"/>
        <v/>
      </c>
      <c r="AA379" s="66" t="str">
        <f t="shared" si="667"/>
        <v/>
      </c>
      <c r="AB379" s="66" t="str">
        <f t="shared" si="667"/>
        <v/>
      </c>
      <c r="AC379" s="66" t="str">
        <f t="shared" si="667"/>
        <v/>
      </c>
      <c r="AD379" s="66" t="str">
        <f t="shared" si="667"/>
        <v/>
      </c>
      <c r="AE379" s="66" t="str">
        <f t="shared" si="667"/>
        <v/>
      </c>
      <c r="AF379" s="66" t="str">
        <f t="shared" si="667"/>
        <v/>
      </c>
      <c r="AG379" s="66" t="str">
        <f t="shared" si="667"/>
        <v/>
      </c>
      <c r="AH379" s="66" t="str">
        <f t="shared" si="667"/>
        <v/>
      </c>
      <c r="AI379" s="66" t="str">
        <f t="shared" si="667"/>
        <v/>
      </c>
      <c r="AJ379" s="66" t="str">
        <f t="shared" si="667"/>
        <v/>
      </c>
      <c r="AK379" s="66" t="str">
        <f t="shared" si="667"/>
        <v/>
      </c>
      <c r="AL379" s="66" t="str">
        <f t="shared" si="667"/>
        <v/>
      </c>
      <c r="AM379" s="66" t="str">
        <f t="shared" si="667"/>
        <v/>
      </c>
      <c r="AN379" s="66" t="str">
        <f t="shared" si="667"/>
        <v/>
      </c>
      <c r="AO379" s="66">
        <f t="shared" si="667"/>
        <v>0</v>
      </c>
      <c r="AP379" s="66">
        <f t="shared" si="667"/>
        <v>0</v>
      </c>
      <c r="AQ379" s="66">
        <f t="shared" si="667"/>
        <v>0</v>
      </c>
      <c r="AR379" s="66">
        <f t="shared" si="667"/>
        <v>0</v>
      </c>
      <c r="AS379" s="66">
        <f t="shared" si="667"/>
        <v>0</v>
      </c>
      <c r="AT379" s="66">
        <f t="shared" si="667"/>
        <v>0</v>
      </c>
      <c r="AU379" s="66">
        <f t="shared" si="667"/>
        <v>0</v>
      </c>
      <c r="AV379" s="66">
        <f t="shared" si="667"/>
        <v>0</v>
      </c>
      <c r="AW379" s="66">
        <f t="shared" si="667"/>
        <v>0</v>
      </c>
      <c r="AX379" s="66">
        <f t="shared" si="667"/>
        <v>0</v>
      </c>
      <c r="AY379" s="66">
        <f t="shared" si="667"/>
        <v>0</v>
      </c>
      <c r="AZ379" s="66">
        <f t="shared" si="667"/>
        <v>0</v>
      </c>
      <c r="BA379" s="66">
        <f t="shared" si="667"/>
        <v>0</v>
      </c>
      <c r="BB379" s="66">
        <f t="shared" si="667"/>
        <v>0</v>
      </c>
      <c r="BC379" s="66">
        <f t="shared" si="667"/>
        <v>0</v>
      </c>
      <c r="BD379" s="66">
        <f t="shared" si="667"/>
        <v>0</v>
      </c>
      <c r="BE379" s="66">
        <f t="shared" si="667"/>
        <v>0</v>
      </c>
      <c r="BF379" s="66">
        <f t="shared" si="667"/>
        <v>0</v>
      </c>
      <c r="BG379" s="66">
        <f t="shared" si="667"/>
        <v>0</v>
      </c>
      <c r="BH379" s="66">
        <f t="shared" si="667"/>
        <v>0</v>
      </c>
      <c r="BI379" s="66">
        <f t="shared" si="667"/>
        <v>0</v>
      </c>
      <c r="BJ379" s="66">
        <f t="shared" si="667"/>
        <v>0</v>
      </c>
      <c r="BK379" s="66">
        <f t="shared" si="667"/>
        <v>0</v>
      </c>
      <c r="BL379" s="66">
        <f t="shared" si="667"/>
        <v>0</v>
      </c>
      <c r="BM379" s="66">
        <f t="shared" si="667"/>
        <v>0</v>
      </c>
      <c r="BN379" s="66">
        <f t="shared" si="667"/>
        <v>0</v>
      </c>
      <c r="BO379" s="66">
        <f t="shared" si="667"/>
        <v>0</v>
      </c>
      <c r="BP379" s="66">
        <f t="shared" si="667"/>
        <v>0</v>
      </c>
      <c r="BQ379" s="66">
        <f t="shared" si="667"/>
        <v>0</v>
      </c>
      <c r="BR379" s="66">
        <f t="shared" si="667"/>
        <v>0</v>
      </c>
      <c r="BS379" s="66">
        <f t="shared" ref="BS379:DB379" si="668">IF(BS$341&gt;=$E379,IF(BS163*$C$23&gt;MAX($C$22,(BT272*$C$34+BT273*$C$35)*EXP(-$C$12*$C$30)+(BT379*$C$34+BT380*$C$35)*EXP(-$C$14*$C$30)),BS163*$C$23,(BT379*$C$34+BT380*$C$35)*EXP(-$C$14*$C$30)),"")</f>
        <v>0</v>
      </c>
      <c r="BT379" s="66">
        <f t="shared" si="668"/>
        <v>0</v>
      </c>
      <c r="BU379" s="66">
        <f t="shared" si="668"/>
        <v>0</v>
      </c>
      <c r="BV379" s="66">
        <f t="shared" si="668"/>
        <v>0</v>
      </c>
      <c r="BW379" s="66">
        <f t="shared" si="668"/>
        <v>0</v>
      </c>
      <c r="BX379" s="66">
        <f t="shared" si="668"/>
        <v>0</v>
      </c>
      <c r="BY379" s="66">
        <f t="shared" si="668"/>
        <v>0</v>
      </c>
      <c r="BZ379" s="66">
        <f t="shared" si="668"/>
        <v>0</v>
      </c>
      <c r="CA379" s="66">
        <f t="shared" si="668"/>
        <v>0</v>
      </c>
      <c r="CB379" s="66">
        <f t="shared" si="668"/>
        <v>0</v>
      </c>
      <c r="CC379" s="66">
        <f t="shared" si="668"/>
        <v>0</v>
      </c>
      <c r="CD379" s="66">
        <f t="shared" si="668"/>
        <v>0</v>
      </c>
      <c r="CE379" s="66">
        <f t="shared" si="668"/>
        <v>0</v>
      </c>
      <c r="CF379" s="66">
        <f t="shared" si="668"/>
        <v>0</v>
      </c>
      <c r="CG379" s="66">
        <f t="shared" si="668"/>
        <v>0</v>
      </c>
      <c r="CH379" s="66">
        <f t="shared" si="668"/>
        <v>0</v>
      </c>
      <c r="CI379" s="66">
        <f t="shared" si="668"/>
        <v>0</v>
      </c>
      <c r="CJ379" s="66">
        <f t="shared" si="668"/>
        <v>0</v>
      </c>
      <c r="CK379" s="66">
        <f t="shared" si="668"/>
        <v>0</v>
      </c>
      <c r="CL379" s="66">
        <f t="shared" si="668"/>
        <v>0</v>
      </c>
      <c r="CM379" s="66">
        <f t="shared" si="668"/>
        <v>0</v>
      </c>
      <c r="CN379" s="66">
        <f t="shared" si="668"/>
        <v>0</v>
      </c>
      <c r="CO379" s="66">
        <f t="shared" si="668"/>
        <v>0</v>
      </c>
      <c r="CP379" s="66">
        <f t="shared" si="668"/>
        <v>0</v>
      </c>
      <c r="CQ379" s="66">
        <f t="shared" si="668"/>
        <v>0</v>
      </c>
      <c r="CR379" s="66">
        <f t="shared" si="668"/>
        <v>0</v>
      </c>
      <c r="CS379" s="66">
        <f t="shared" si="668"/>
        <v>0</v>
      </c>
      <c r="CT379" s="66">
        <f t="shared" si="668"/>
        <v>0</v>
      </c>
      <c r="CU379" s="66">
        <f t="shared" si="668"/>
        <v>0</v>
      </c>
      <c r="CV379" s="66">
        <f t="shared" si="668"/>
        <v>0</v>
      </c>
      <c r="CW379" s="66">
        <f t="shared" si="668"/>
        <v>0</v>
      </c>
      <c r="CX379" s="66">
        <f t="shared" si="668"/>
        <v>0</v>
      </c>
      <c r="CY379" s="66">
        <f t="shared" si="668"/>
        <v>0</v>
      </c>
      <c r="CZ379" s="66">
        <f t="shared" si="668"/>
        <v>0</v>
      </c>
      <c r="DA379" s="66">
        <f t="shared" si="668"/>
        <v>0</v>
      </c>
      <c r="DB379" s="66">
        <f t="shared" si="668"/>
        <v>0</v>
      </c>
      <c r="DC379" s="66">
        <f t="shared" si="664"/>
        <v>0</v>
      </c>
    </row>
    <row r="380" spans="2:107" ht="12" customHeight="1">
      <c r="B380" s="12"/>
      <c r="C380" s="12"/>
      <c r="D380" s="12"/>
      <c r="E380" s="65">
        <f t="shared" si="601"/>
        <v>35</v>
      </c>
      <c r="G380" s="66" t="str">
        <f t="shared" ref="G380:BR380" si="669">IF(G$341&gt;=$E380,IF(G164*$C$23&gt;MAX($C$22,(H273*$C$34+H274*$C$35)*EXP(-$C$12*$C$30)+(H380*$C$34+H381*$C$35)*EXP(-$C$14*$C$30)),G164*$C$23,(H380*$C$34+H381*$C$35)*EXP(-$C$14*$C$30)),"")</f>
        <v/>
      </c>
      <c r="H380" s="66" t="str">
        <f t="shared" si="669"/>
        <v/>
      </c>
      <c r="I380" s="66" t="str">
        <f t="shared" si="669"/>
        <v/>
      </c>
      <c r="J380" s="66" t="str">
        <f t="shared" si="669"/>
        <v/>
      </c>
      <c r="K380" s="66" t="str">
        <f t="shared" si="669"/>
        <v/>
      </c>
      <c r="L380" s="66" t="str">
        <f t="shared" si="669"/>
        <v/>
      </c>
      <c r="M380" s="66" t="str">
        <f t="shared" si="669"/>
        <v/>
      </c>
      <c r="N380" s="66" t="str">
        <f t="shared" si="669"/>
        <v/>
      </c>
      <c r="O380" s="66" t="str">
        <f t="shared" si="669"/>
        <v/>
      </c>
      <c r="P380" s="66" t="str">
        <f t="shared" si="669"/>
        <v/>
      </c>
      <c r="Q380" s="66" t="str">
        <f t="shared" si="669"/>
        <v/>
      </c>
      <c r="R380" s="66" t="str">
        <f t="shared" si="669"/>
        <v/>
      </c>
      <c r="S380" s="66" t="str">
        <f t="shared" si="669"/>
        <v/>
      </c>
      <c r="T380" s="66" t="str">
        <f t="shared" si="669"/>
        <v/>
      </c>
      <c r="U380" s="66" t="str">
        <f t="shared" si="669"/>
        <v/>
      </c>
      <c r="V380" s="66" t="str">
        <f t="shared" si="669"/>
        <v/>
      </c>
      <c r="W380" s="66" t="str">
        <f t="shared" si="669"/>
        <v/>
      </c>
      <c r="X380" s="66" t="str">
        <f t="shared" si="669"/>
        <v/>
      </c>
      <c r="Y380" s="66" t="str">
        <f t="shared" si="669"/>
        <v/>
      </c>
      <c r="Z380" s="66" t="str">
        <f t="shared" si="669"/>
        <v/>
      </c>
      <c r="AA380" s="66" t="str">
        <f t="shared" si="669"/>
        <v/>
      </c>
      <c r="AB380" s="66" t="str">
        <f t="shared" si="669"/>
        <v/>
      </c>
      <c r="AC380" s="66" t="str">
        <f t="shared" si="669"/>
        <v/>
      </c>
      <c r="AD380" s="66" t="str">
        <f t="shared" si="669"/>
        <v/>
      </c>
      <c r="AE380" s="66" t="str">
        <f t="shared" si="669"/>
        <v/>
      </c>
      <c r="AF380" s="66" t="str">
        <f t="shared" si="669"/>
        <v/>
      </c>
      <c r="AG380" s="66" t="str">
        <f t="shared" si="669"/>
        <v/>
      </c>
      <c r="AH380" s="66" t="str">
        <f t="shared" si="669"/>
        <v/>
      </c>
      <c r="AI380" s="66" t="str">
        <f t="shared" si="669"/>
        <v/>
      </c>
      <c r="AJ380" s="66" t="str">
        <f t="shared" si="669"/>
        <v/>
      </c>
      <c r="AK380" s="66" t="str">
        <f t="shared" si="669"/>
        <v/>
      </c>
      <c r="AL380" s="66" t="str">
        <f t="shared" si="669"/>
        <v/>
      </c>
      <c r="AM380" s="66" t="str">
        <f t="shared" si="669"/>
        <v/>
      </c>
      <c r="AN380" s="66" t="str">
        <f t="shared" si="669"/>
        <v/>
      </c>
      <c r="AO380" s="66" t="str">
        <f t="shared" si="669"/>
        <v/>
      </c>
      <c r="AP380" s="66">
        <f t="shared" si="669"/>
        <v>0</v>
      </c>
      <c r="AQ380" s="66">
        <f t="shared" si="669"/>
        <v>0</v>
      </c>
      <c r="AR380" s="66">
        <f t="shared" si="669"/>
        <v>0</v>
      </c>
      <c r="AS380" s="66">
        <f t="shared" si="669"/>
        <v>0</v>
      </c>
      <c r="AT380" s="66">
        <f t="shared" si="669"/>
        <v>0</v>
      </c>
      <c r="AU380" s="66">
        <f t="shared" si="669"/>
        <v>0</v>
      </c>
      <c r="AV380" s="66">
        <f t="shared" si="669"/>
        <v>0</v>
      </c>
      <c r="AW380" s="66">
        <f t="shared" si="669"/>
        <v>0</v>
      </c>
      <c r="AX380" s="66">
        <f t="shared" si="669"/>
        <v>0</v>
      </c>
      <c r="AY380" s="66">
        <f t="shared" si="669"/>
        <v>0</v>
      </c>
      <c r="AZ380" s="66">
        <f t="shared" si="669"/>
        <v>0</v>
      </c>
      <c r="BA380" s="66">
        <f t="shared" si="669"/>
        <v>0</v>
      </c>
      <c r="BB380" s="66">
        <f t="shared" si="669"/>
        <v>0</v>
      </c>
      <c r="BC380" s="66">
        <f t="shared" si="669"/>
        <v>0</v>
      </c>
      <c r="BD380" s="66">
        <f t="shared" si="669"/>
        <v>0</v>
      </c>
      <c r="BE380" s="66">
        <f t="shared" si="669"/>
        <v>0</v>
      </c>
      <c r="BF380" s="66">
        <f t="shared" si="669"/>
        <v>0</v>
      </c>
      <c r="BG380" s="66">
        <f t="shared" si="669"/>
        <v>0</v>
      </c>
      <c r="BH380" s="66">
        <f t="shared" si="669"/>
        <v>0</v>
      </c>
      <c r="BI380" s="66">
        <f t="shared" si="669"/>
        <v>0</v>
      </c>
      <c r="BJ380" s="66">
        <f t="shared" si="669"/>
        <v>0</v>
      </c>
      <c r="BK380" s="66">
        <f t="shared" si="669"/>
        <v>0</v>
      </c>
      <c r="BL380" s="66">
        <f t="shared" si="669"/>
        <v>0</v>
      </c>
      <c r="BM380" s="66">
        <f t="shared" si="669"/>
        <v>0</v>
      </c>
      <c r="BN380" s="66">
        <f t="shared" si="669"/>
        <v>0</v>
      </c>
      <c r="BO380" s="66">
        <f t="shared" si="669"/>
        <v>0</v>
      </c>
      <c r="BP380" s="66">
        <f t="shared" si="669"/>
        <v>0</v>
      </c>
      <c r="BQ380" s="66">
        <f t="shared" si="669"/>
        <v>0</v>
      </c>
      <c r="BR380" s="66">
        <f t="shared" si="669"/>
        <v>0</v>
      </c>
      <c r="BS380" s="66">
        <f t="shared" ref="BS380:DB380" si="670">IF(BS$341&gt;=$E380,IF(BS164*$C$23&gt;MAX($C$22,(BT273*$C$34+BT274*$C$35)*EXP(-$C$12*$C$30)+(BT380*$C$34+BT381*$C$35)*EXP(-$C$14*$C$30)),BS164*$C$23,(BT380*$C$34+BT381*$C$35)*EXP(-$C$14*$C$30)),"")</f>
        <v>0</v>
      </c>
      <c r="BT380" s="66">
        <f t="shared" si="670"/>
        <v>0</v>
      </c>
      <c r="BU380" s="66">
        <f t="shared" si="670"/>
        <v>0</v>
      </c>
      <c r="BV380" s="66">
        <f t="shared" si="670"/>
        <v>0</v>
      </c>
      <c r="BW380" s="66">
        <f t="shared" si="670"/>
        <v>0</v>
      </c>
      <c r="BX380" s="66">
        <f t="shared" si="670"/>
        <v>0</v>
      </c>
      <c r="BY380" s="66">
        <f t="shared" si="670"/>
        <v>0</v>
      </c>
      <c r="BZ380" s="66">
        <f t="shared" si="670"/>
        <v>0</v>
      </c>
      <c r="CA380" s="66">
        <f t="shared" si="670"/>
        <v>0</v>
      </c>
      <c r="CB380" s="66">
        <f t="shared" si="670"/>
        <v>0</v>
      </c>
      <c r="CC380" s="66">
        <f t="shared" si="670"/>
        <v>0</v>
      </c>
      <c r="CD380" s="66">
        <f t="shared" si="670"/>
        <v>0</v>
      </c>
      <c r="CE380" s="66">
        <f t="shared" si="670"/>
        <v>0</v>
      </c>
      <c r="CF380" s="66">
        <f t="shared" si="670"/>
        <v>0</v>
      </c>
      <c r="CG380" s="66">
        <f t="shared" si="670"/>
        <v>0</v>
      </c>
      <c r="CH380" s="66">
        <f t="shared" si="670"/>
        <v>0</v>
      </c>
      <c r="CI380" s="66">
        <f t="shared" si="670"/>
        <v>0</v>
      </c>
      <c r="CJ380" s="66">
        <f t="shared" si="670"/>
        <v>0</v>
      </c>
      <c r="CK380" s="66">
        <f t="shared" si="670"/>
        <v>0</v>
      </c>
      <c r="CL380" s="66">
        <f t="shared" si="670"/>
        <v>0</v>
      </c>
      <c r="CM380" s="66">
        <f t="shared" si="670"/>
        <v>0</v>
      </c>
      <c r="CN380" s="66">
        <f t="shared" si="670"/>
        <v>0</v>
      </c>
      <c r="CO380" s="66">
        <f t="shared" si="670"/>
        <v>0</v>
      </c>
      <c r="CP380" s="66">
        <f t="shared" si="670"/>
        <v>0</v>
      </c>
      <c r="CQ380" s="66">
        <f t="shared" si="670"/>
        <v>0</v>
      </c>
      <c r="CR380" s="66">
        <f t="shared" si="670"/>
        <v>0</v>
      </c>
      <c r="CS380" s="66">
        <f t="shared" si="670"/>
        <v>0</v>
      </c>
      <c r="CT380" s="66">
        <f t="shared" si="670"/>
        <v>0</v>
      </c>
      <c r="CU380" s="66">
        <f t="shared" si="670"/>
        <v>0</v>
      </c>
      <c r="CV380" s="66">
        <f t="shared" si="670"/>
        <v>0</v>
      </c>
      <c r="CW380" s="66">
        <f t="shared" si="670"/>
        <v>0</v>
      </c>
      <c r="CX380" s="66">
        <f t="shared" si="670"/>
        <v>0</v>
      </c>
      <c r="CY380" s="66">
        <f t="shared" si="670"/>
        <v>0</v>
      </c>
      <c r="CZ380" s="66">
        <f t="shared" si="670"/>
        <v>0</v>
      </c>
      <c r="DA380" s="66">
        <f t="shared" si="670"/>
        <v>0</v>
      </c>
      <c r="DB380" s="66">
        <f t="shared" si="670"/>
        <v>0</v>
      </c>
      <c r="DC380" s="66">
        <f t="shared" si="664"/>
        <v>0</v>
      </c>
    </row>
    <row r="381" spans="2:107" ht="12" customHeight="1">
      <c r="B381" s="12"/>
      <c r="C381" s="12"/>
      <c r="D381" s="12"/>
      <c r="E381" s="65">
        <f t="shared" si="601"/>
        <v>36</v>
      </c>
      <c r="G381" s="66" t="str">
        <f t="shared" ref="G381:BR381" si="671">IF(G$341&gt;=$E381,IF(G165*$C$23&gt;MAX($C$22,(H274*$C$34+H275*$C$35)*EXP(-$C$12*$C$30)+(H381*$C$34+H382*$C$35)*EXP(-$C$14*$C$30)),G165*$C$23,(H381*$C$34+H382*$C$35)*EXP(-$C$14*$C$30)),"")</f>
        <v/>
      </c>
      <c r="H381" s="66" t="str">
        <f t="shared" si="671"/>
        <v/>
      </c>
      <c r="I381" s="66" t="str">
        <f t="shared" si="671"/>
        <v/>
      </c>
      <c r="J381" s="66" t="str">
        <f t="shared" si="671"/>
        <v/>
      </c>
      <c r="K381" s="66" t="str">
        <f t="shared" si="671"/>
        <v/>
      </c>
      <c r="L381" s="66" t="str">
        <f t="shared" si="671"/>
        <v/>
      </c>
      <c r="M381" s="66" t="str">
        <f t="shared" si="671"/>
        <v/>
      </c>
      <c r="N381" s="66" t="str">
        <f t="shared" si="671"/>
        <v/>
      </c>
      <c r="O381" s="66" t="str">
        <f t="shared" si="671"/>
        <v/>
      </c>
      <c r="P381" s="66" t="str">
        <f t="shared" si="671"/>
        <v/>
      </c>
      <c r="Q381" s="66" t="str">
        <f t="shared" si="671"/>
        <v/>
      </c>
      <c r="R381" s="66" t="str">
        <f t="shared" si="671"/>
        <v/>
      </c>
      <c r="S381" s="66" t="str">
        <f t="shared" si="671"/>
        <v/>
      </c>
      <c r="T381" s="66" t="str">
        <f t="shared" si="671"/>
        <v/>
      </c>
      <c r="U381" s="66" t="str">
        <f t="shared" si="671"/>
        <v/>
      </c>
      <c r="V381" s="66" t="str">
        <f t="shared" si="671"/>
        <v/>
      </c>
      <c r="W381" s="66" t="str">
        <f t="shared" si="671"/>
        <v/>
      </c>
      <c r="X381" s="66" t="str">
        <f t="shared" si="671"/>
        <v/>
      </c>
      <c r="Y381" s="66" t="str">
        <f t="shared" si="671"/>
        <v/>
      </c>
      <c r="Z381" s="66" t="str">
        <f t="shared" si="671"/>
        <v/>
      </c>
      <c r="AA381" s="66" t="str">
        <f t="shared" si="671"/>
        <v/>
      </c>
      <c r="AB381" s="66" t="str">
        <f t="shared" si="671"/>
        <v/>
      </c>
      <c r="AC381" s="66" t="str">
        <f t="shared" si="671"/>
        <v/>
      </c>
      <c r="AD381" s="66" t="str">
        <f t="shared" si="671"/>
        <v/>
      </c>
      <c r="AE381" s="66" t="str">
        <f t="shared" si="671"/>
        <v/>
      </c>
      <c r="AF381" s="66" t="str">
        <f t="shared" si="671"/>
        <v/>
      </c>
      <c r="AG381" s="66" t="str">
        <f t="shared" si="671"/>
        <v/>
      </c>
      <c r="AH381" s="66" t="str">
        <f t="shared" si="671"/>
        <v/>
      </c>
      <c r="AI381" s="66" t="str">
        <f t="shared" si="671"/>
        <v/>
      </c>
      <c r="AJ381" s="66" t="str">
        <f t="shared" si="671"/>
        <v/>
      </c>
      <c r="AK381" s="66" t="str">
        <f t="shared" si="671"/>
        <v/>
      </c>
      <c r="AL381" s="66" t="str">
        <f t="shared" si="671"/>
        <v/>
      </c>
      <c r="AM381" s="66" t="str">
        <f t="shared" si="671"/>
        <v/>
      </c>
      <c r="AN381" s="66" t="str">
        <f t="shared" si="671"/>
        <v/>
      </c>
      <c r="AO381" s="66" t="str">
        <f t="shared" si="671"/>
        <v/>
      </c>
      <c r="AP381" s="66" t="str">
        <f t="shared" si="671"/>
        <v/>
      </c>
      <c r="AQ381" s="66">
        <f t="shared" si="671"/>
        <v>0</v>
      </c>
      <c r="AR381" s="66">
        <f t="shared" si="671"/>
        <v>0</v>
      </c>
      <c r="AS381" s="66">
        <f t="shared" si="671"/>
        <v>0</v>
      </c>
      <c r="AT381" s="66">
        <f t="shared" si="671"/>
        <v>0</v>
      </c>
      <c r="AU381" s="66">
        <f t="shared" si="671"/>
        <v>0</v>
      </c>
      <c r="AV381" s="66">
        <f t="shared" si="671"/>
        <v>0</v>
      </c>
      <c r="AW381" s="66">
        <f t="shared" si="671"/>
        <v>0</v>
      </c>
      <c r="AX381" s="66">
        <f t="shared" si="671"/>
        <v>0</v>
      </c>
      <c r="AY381" s="66">
        <f t="shared" si="671"/>
        <v>0</v>
      </c>
      <c r="AZ381" s="66">
        <f t="shared" si="671"/>
        <v>0</v>
      </c>
      <c r="BA381" s="66">
        <f t="shared" si="671"/>
        <v>0</v>
      </c>
      <c r="BB381" s="66">
        <f t="shared" si="671"/>
        <v>0</v>
      </c>
      <c r="BC381" s="66">
        <f t="shared" si="671"/>
        <v>0</v>
      </c>
      <c r="BD381" s="66">
        <f t="shared" si="671"/>
        <v>0</v>
      </c>
      <c r="BE381" s="66">
        <f t="shared" si="671"/>
        <v>0</v>
      </c>
      <c r="BF381" s="66">
        <f t="shared" si="671"/>
        <v>0</v>
      </c>
      <c r="BG381" s="66">
        <f t="shared" si="671"/>
        <v>0</v>
      </c>
      <c r="BH381" s="66">
        <f t="shared" si="671"/>
        <v>0</v>
      </c>
      <c r="BI381" s="66">
        <f t="shared" si="671"/>
        <v>0</v>
      </c>
      <c r="BJ381" s="66">
        <f t="shared" si="671"/>
        <v>0</v>
      </c>
      <c r="BK381" s="66">
        <f t="shared" si="671"/>
        <v>0</v>
      </c>
      <c r="BL381" s="66">
        <f t="shared" si="671"/>
        <v>0</v>
      </c>
      <c r="BM381" s="66">
        <f t="shared" si="671"/>
        <v>0</v>
      </c>
      <c r="BN381" s="66">
        <f t="shared" si="671"/>
        <v>0</v>
      </c>
      <c r="BO381" s="66">
        <f t="shared" si="671"/>
        <v>0</v>
      </c>
      <c r="BP381" s="66">
        <f t="shared" si="671"/>
        <v>0</v>
      </c>
      <c r="BQ381" s="66">
        <f t="shared" si="671"/>
        <v>0</v>
      </c>
      <c r="BR381" s="66">
        <f t="shared" si="671"/>
        <v>0</v>
      </c>
      <c r="BS381" s="66">
        <f t="shared" ref="BS381:DB381" si="672">IF(BS$341&gt;=$E381,IF(BS165*$C$23&gt;MAX($C$22,(BT274*$C$34+BT275*$C$35)*EXP(-$C$12*$C$30)+(BT381*$C$34+BT382*$C$35)*EXP(-$C$14*$C$30)),BS165*$C$23,(BT381*$C$34+BT382*$C$35)*EXP(-$C$14*$C$30)),"")</f>
        <v>0</v>
      </c>
      <c r="BT381" s="66">
        <f t="shared" si="672"/>
        <v>0</v>
      </c>
      <c r="BU381" s="66">
        <f t="shared" si="672"/>
        <v>0</v>
      </c>
      <c r="BV381" s="66">
        <f t="shared" si="672"/>
        <v>0</v>
      </c>
      <c r="BW381" s="66">
        <f t="shared" si="672"/>
        <v>0</v>
      </c>
      <c r="BX381" s="66">
        <f t="shared" si="672"/>
        <v>0</v>
      </c>
      <c r="BY381" s="66">
        <f t="shared" si="672"/>
        <v>0</v>
      </c>
      <c r="BZ381" s="66">
        <f t="shared" si="672"/>
        <v>0</v>
      </c>
      <c r="CA381" s="66">
        <f t="shared" si="672"/>
        <v>0</v>
      </c>
      <c r="CB381" s="66">
        <f t="shared" si="672"/>
        <v>0</v>
      </c>
      <c r="CC381" s="66">
        <f t="shared" si="672"/>
        <v>0</v>
      </c>
      <c r="CD381" s="66">
        <f t="shared" si="672"/>
        <v>0</v>
      </c>
      <c r="CE381" s="66">
        <f t="shared" si="672"/>
        <v>0</v>
      </c>
      <c r="CF381" s="66">
        <f t="shared" si="672"/>
        <v>0</v>
      </c>
      <c r="CG381" s="66">
        <f t="shared" si="672"/>
        <v>0</v>
      </c>
      <c r="CH381" s="66">
        <f t="shared" si="672"/>
        <v>0</v>
      </c>
      <c r="CI381" s="66">
        <f t="shared" si="672"/>
        <v>0</v>
      </c>
      <c r="CJ381" s="66">
        <f t="shared" si="672"/>
        <v>0</v>
      </c>
      <c r="CK381" s="66">
        <f t="shared" si="672"/>
        <v>0</v>
      </c>
      <c r="CL381" s="66">
        <f t="shared" si="672"/>
        <v>0</v>
      </c>
      <c r="CM381" s="66">
        <f t="shared" si="672"/>
        <v>0</v>
      </c>
      <c r="CN381" s="66">
        <f t="shared" si="672"/>
        <v>0</v>
      </c>
      <c r="CO381" s="66">
        <f t="shared" si="672"/>
        <v>0</v>
      </c>
      <c r="CP381" s="66">
        <f t="shared" si="672"/>
        <v>0</v>
      </c>
      <c r="CQ381" s="66">
        <f t="shared" si="672"/>
        <v>0</v>
      </c>
      <c r="CR381" s="66">
        <f t="shared" si="672"/>
        <v>0</v>
      </c>
      <c r="CS381" s="66">
        <f t="shared" si="672"/>
        <v>0</v>
      </c>
      <c r="CT381" s="66">
        <f t="shared" si="672"/>
        <v>0</v>
      </c>
      <c r="CU381" s="66">
        <f t="shared" si="672"/>
        <v>0</v>
      </c>
      <c r="CV381" s="66">
        <f t="shared" si="672"/>
        <v>0</v>
      </c>
      <c r="CW381" s="66">
        <f t="shared" si="672"/>
        <v>0</v>
      </c>
      <c r="CX381" s="66">
        <f t="shared" si="672"/>
        <v>0</v>
      </c>
      <c r="CY381" s="66">
        <f t="shared" si="672"/>
        <v>0</v>
      </c>
      <c r="CZ381" s="66">
        <f t="shared" si="672"/>
        <v>0</v>
      </c>
      <c r="DA381" s="66">
        <f t="shared" si="672"/>
        <v>0</v>
      </c>
      <c r="DB381" s="66">
        <f t="shared" si="672"/>
        <v>0</v>
      </c>
      <c r="DC381" s="66">
        <f t="shared" si="664"/>
        <v>0</v>
      </c>
    </row>
    <row r="382" spans="2:107" ht="12" customHeight="1">
      <c r="B382" s="12"/>
      <c r="C382" s="12"/>
      <c r="D382" s="12"/>
      <c r="E382" s="65">
        <f t="shared" si="601"/>
        <v>37</v>
      </c>
      <c r="G382" s="66" t="str">
        <f t="shared" ref="G382:BR382" si="673">IF(G$341&gt;=$E382,IF(G166*$C$23&gt;MAX($C$22,(H275*$C$34+H276*$C$35)*EXP(-$C$12*$C$30)+(H382*$C$34+H383*$C$35)*EXP(-$C$14*$C$30)),G166*$C$23,(H382*$C$34+H383*$C$35)*EXP(-$C$14*$C$30)),"")</f>
        <v/>
      </c>
      <c r="H382" s="66" t="str">
        <f t="shared" si="673"/>
        <v/>
      </c>
      <c r="I382" s="66" t="str">
        <f t="shared" si="673"/>
        <v/>
      </c>
      <c r="J382" s="66" t="str">
        <f t="shared" si="673"/>
        <v/>
      </c>
      <c r="K382" s="66" t="str">
        <f t="shared" si="673"/>
        <v/>
      </c>
      <c r="L382" s="66" t="str">
        <f t="shared" si="673"/>
        <v/>
      </c>
      <c r="M382" s="66" t="str">
        <f t="shared" si="673"/>
        <v/>
      </c>
      <c r="N382" s="66" t="str">
        <f t="shared" si="673"/>
        <v/>
      </c>
      <c r="O382" s="66" t="str">
        <f t="shared" si="673"/>
        <v/>
      </c>
      <c r="P382" s="66" t="str">
        <f t="shared" si="673"/>
        <v/>
      </c>
      <c r="Q382" s="66" t="str">
        <f t="shared" si="673"/>
        <v/>
      </c>
      <c r="R382" s="66" t="str">
        <f t="shared" si="673"/>
        <v/>
      </c>
      <c r="S382" s="66" t="str">
        <f t="shared" si="673"/>
        <v/>
      </c>
      <c r="T382" s="66" t="str">
        <f t="shared" si="673"/>
        <v/>
      </c>
      <c r="U382" s="66" t="str">
        <f t="shared" si="673"/>
        <v/>
      </c>
      <c r="V382" s="66" t="str">
        <f t="shared" si="673"/>
        <v/>
      </c>
      <c r="W382" s="66" t="str">
        <f t="shared" si="673"/>
        <v/>
      </c>
      <c r="X382" s="66" t="str">
        <f t="shared" si="673"/>
        <v/>
      </c>
      <c r="Y382" s="66" t="str">
        <f t="shared" si="673"/>
        <v/>
      </c>
      <c r="Z382" s="66" t="str">
        <f t="shared" si="673"/>
        <v/>
      </c>
      <c r="AA382" s="66" t="str">
        <f t="shared" si="673"/>
        <v/>
      </c>
      <c r="AB382" s="66" t="str">
        <f t="shared" si="673"/>
        <v/>
      </c>
      <c r="AC382" s="66" t="str">
        <f t="shared" si="673"/>
        <v/>
      </c>
      <c r="AD382" s="66" t="str">
        <f t="shared" si="673"/>
        <v/>
      </c>
      <c r="AE382" s="66" t="str">
        <f t="shared" si="673"/>
        <v/>
      </c>
      <c r="AF382" s="66" t="str">
        <f t="shared" si="673"/>
        <v/>
      </c>
      <c r="AG382" s="66" t="str">
        <f t="shared" si="673"/>
        <v/>
      </c>
      <c r="AH382" s="66" t="str">
        <f t="shared" si="673"/>
        <v/>
      </c>
      <c r="AI382" s="66" t="str">
        <f t="shared" si="673"/>
        <v/>
      </c>
      <c r="AJ382" s="66" t="str">
        <f t="shared" si="673"/>
        <v/>
      </c>
      <c r="AK382" s="66" t="str">
        <f t="shared" si="673"/>
        <v/>
      </c>
      <c r="AL382" s="66" t="str">
        <f t="shared" si="673"/>
        <v/>
      </c>
      <c r="AM382" s="66" t="str">
        <f t="shared" si="673"/>
        <v/>
      </c>
      <c r="AN382" s="66" t="str">
        <f t="shared" si="673"/>
        <v/>
      </c>
      <c r="AO382" s="66" t="str">
        <f t="shared" si="673"/>
        <v/>
      </c>
      <c r="AP382" s="66" t="str">
        <f t="shared" si="673"/>
        <v/>
      </c>
      <c r="AQ382" s="66" t="str">
        <f t="shared" si="673"/>
        <v/>
      </c>
      <c r="AR382" s="66">
        <f t="shared" si="673"/>
        <v>0</v>
      </c>
      <c r="AS382" s="66">
        <f t="shared" si="673"/>
        <v>0</v>
      </c>
      <c r="AT382" s="66">
        <f t="shared" si="673"/>
        <v>0</v>
      </c>
      <c r="AU382" s="66">
        <f t="shared" si="673"/>
        <v>0</v>
      </c>
      <c r="AV382" s="66">
        <f t="shared" si="673"/>
        <v>0</v>
      </c>
      <c r="AW382" s="66">
        <f t="shared" si="673"/>
        <v>0</v>
      </c>
      <c r="AX382" s="66">
        <f t="shared" si="673"/>
        <v>0</v>
      </c>
      <c r="AY382" s="66">
        <f t="shared" si="673"/>
        <v>0</v>
      </c>
      <c r="AZ382" s="66">
        <f t="shared" si="673"/>
        <v>0</v>
      </c>
      <c r="BA382" s="66">
        <f t="shared" si="673"/>
        <v>0</v>
      </c>
      <c r="BB382" s="66">
        <f t="shared" si="673"/>
        <v>0</v>
      </c>
      <c r="BC382" s="66">
        <f t="shared" si="673"/>
        <v>0</v>
      </c>
      <c r="BD382" s="66">
        <f t="shared" si="673"/>
        <v>0</v>
      </c>
      <c r="BE382" s="66">
        <f t="shared" si="673"/>
        <v>0</v>
      </c>
      <c r="BF382" s="66">
        <f t="shared" si="673"/>
        <v>0</v>
      </c>
      <c r="BG382" s="66">
        <f t="shared" si="673"/>
        <v>0</v>
      </c>
      <c r="BH382" s="66">
        <f t="shared" si="673"/>
        <v>0</v>
      </c>
      <c r="BI382" s="66">
        <f t="shared" si="673"/>
        <v>0</v>
      </c>
      <c r="BJ382" s="66">
        <f t="shared" si="673"/>
        <v>0</v>
      </c>
      <c r="BK382" s="66">
        <f t="shared" si="673"/>
        <v>0</v>
      </c>
      <c r="BL382" s="66">
        <f t="shared" si="673"/>
        <v>0</v>
      </c>
      <c r="BM382" s="66">
        <f t="shared" si="673"/>
        <v>0</v>
      </c>
      <c r="BN382" s="66">
        <f t="shared" si="673"/>
        <v>0</v>
      </c>
      <c r="BO382" s="66">
        <f t="shared" si="673"/>
        <v>0</v>
      </c>
      <c r="BP382" s="66">
        <f t="shared" si="673"/>
        <v>0</v>
      </c>
      <c r="BQ382" s="66">
        <f t="shared" si="673"/>
        <v>0</v>
      </c>
      <c r="BR382" s="66">
        <f t="shared" si="673"/>
        <v>0</v>
      </c>
      <c r="BS382" s="66">
        <f t="shared" ref="BS382:DB382" si="674">IF(BS$341&gt;=$E382,IF(BS166*$C$23&gt;MAX($C$22,(BT275*$C$34+BT276*$C$35)*EXP(-$C$12*$C$30)+(BT382*$C$34+BT383*$C$35)*EXP(-$C$14*$C$30)),BS166*$C$23,(BT382*$C$34+BT383*$C$35)*EXP(-$C$14*$C$30)),"")</f>
        <v>0</v>
      </c>
      <c r="BT382" s="66">
        <f t="shared" si="674"/>
        <v>0</v>
      </c>
      <c r="BU382" s="66">
        <f t="shared" si="674"/>
        <v>0</v>
      </c>
      <c r="BV382" s="66">
        <f t="shared" si="674"/>
        <v>0</v>
      </c>
      <c r="BW382" s="66">
        <f t="shared" si="674"/>
        <v>0</v>
      </c>
      <c r="BX382" s="66">
        <f t="shared" si="674"/>
        <v>0</v>
      </c>
      <c r="BY382" s="66">
        <f t="shared" si="674"/>
        <v>0</v>
      </c>
      <c r="BZ382" s="66">
        <f t="shared" si="674"/>
        <v>0</v>
      </c>
      <c r="CA382" s="66">
        <f t="shared" si="674"/>
        <v>0</v>
      </c>
      <c r="CB382" s="66">
        <f t="shared" si="674"/>
        <v>0</v>
      </c>
      <c r="CC382" s="66">
        <f t="shared" si="674"/>
        <v>0</v>
      </c>
      <c r="CD382" s="66">
        <f t="shared" si="674"/>
        <v>0</v>
      </c>
      <c r="CE382" s="66">
        <f t="shared" si="674"/>
        <v>0</v>
      </c>
      <c r="CF382" s="66">
        <f t="shared" si="674"/>
        <v>0</v>
      </c>
      <c r="CG382" s="66">
        <f t="shared" si="674"/>
        <v>0</v>
      </c>
      <c r="CH382" s="66">
        <f t="shared" si="674"/>
        <v>0</v>
      </c>
      <c r="CI382" s="66">
        <f t="shared" si="674"/>
        <v>0</v>
      </c>
      <c r="CJ382" s="66">
        <f t="shared" si="674"/>
        <v>0</v>
      </c>
      <c r="CK382" s="66">
        <f t="shared" si="674"/>
        <v>0</v>
      </c>
      <c r="CL382" s="66">
        <f t="shared" si="674"/>
        <v>0</v>
      </c>
      <c r="CM382" s="66">
        <f t="shared" si="674"/>
        <v>0</v>
      </c>
      <c r="CN382" s="66">
        <f t="shared" si="674"/>
        <v>0</v>
      </c>
      <c r="CO382" s="66">
        <f t="shared" si="674"/>
        <v>0</v>
      </c>
      <c r="CP382" s="66">
        <f t="shared" si="674"/>
        <v>0</v>
      </c>
      <c r="CQ382" s="66">
        <f t="shared" si="674"/>
        <v>0</v>
      </c>
      <c r="CR382" s="66">
        <f t="shared" si="674"/>
        <v>0</v>
      </c>
      <c r="CS382" s="66">
        <f t="shared" si="674"/>
        <v>0</v>
      </c>
      <c r="CT382" s="66">
        <f t="shared" si="674"/>
        <v>0</v>
      </c>
      <c r="CU382" s="66">
        <f t="shared" si="674"/>
        <v>0</v>
      </c>
      <c r="CV382" s="66">
        <f t="shared" si="674"/>
        <v>0</v>
      </c>
      <c r="CW382" s="66">
        <f t="shared" si="674"/>
        <v>0</v>
      </c>
      <c r="CX382" s="66">
        <f t="shared" si="674"/>
        <v>0</v>
      </c>
      <c r="CY382" s="66">
        <f t="shared" si="674"/>
        <v>0</v>
      </c>
      <c r="CZ382" s="66">
        <f t="shared" si="674"/>
        <v>0</v>
      </c>
      <c r="DA382" s="66">
        <f t="shared" si="674"/>
        <v>0</v>
      </c>
      <c r="DB382" s="66">
        <f t="shared" si="674"/>
        <v>0</v>
      </c>
      <c r="DC382" s="66">
        <f t="shared" si="664"/>
        <v>0</v>
      </c>
    </row>
    <row r="383" spans="2:107" ht="12" customHeight="1">
      <c r="B383" s="12"/>
      <c r="C383" s="12"/>
      <c r="D383" s="12"/>
      <c r="E383" s="65">
        <f t="shared" si="601"/>
        <v>38</v>
      </c>
      <c r="G383" s="66" t="str">
        <f t="shared" ref="G383:BR383" si="675">IF(G$341&gt;=$E383,IF(G167*$C$23&gt;MAX($C$22,(H276*$C$34+H277*$C$35)*EXP(-$C$12*$C$30)+(H383*$C$34+H384*$C$35)*EXP(-$C$14*$C$30)),G167*$C$23,(H383*$C$34+H384*$C$35)*EXP(-$C$14*$C$30)),"")</f>
        <v/>
      </c>
      <c r="H383" s="66" t="str">
        <f t="shared" si="675"/>
        <v/>
      </c>
      <c r="I383" s="66" t="str">
        <f t="shared" si="675"/>
        <v/>
      </c>
      <c r="J383" s="66" t="str">
        <f t="shared" si="675"/>
        <v/>
      </c>
      <c r="K383" s="66" t="str">
        <f t="shared" si="675"/>
        <v/>
      </c>
      <c r="L383" s="66" t="str">
        <f t="shared" si="675"/>
        <v/>
      </c>
      <c r="M383" s="66" t="str">
        <f t="shared" si="675"/>
        <v/>
      </c>
      <c r="N383" s="66" t="str">
        <f t="shared" si="675"/>
        <v/>
      </c>
      <c r="O383" s="66" t="str">
        <f t="shared" si="675"/>
        <v/>
      </c>
      <c r="P383" s="66" t="str">
        <f t="shared" si="675"/>
        <v/>
      </c>
      <c r="Q383" s="66" t="str">
        <f t="shared" si="675"/>
        <v/>
      </c>
      <c r="R383" s="66" t="str">
        <f t="shared" si="675"/>
        <v/>
      </c>
      <c r="S383" s="66" t="str">
        <f t="shared" si="675"/>
        <v/>
      </c>
      <c r="T383" s="66" t="str">
        <f t="shared" si="675"/>
        <v/>
      </c>
      <c r="U383" s="66" t="str">
        <f t="shared" si="675"/>
        <v/>
      </c>
      <c r="V383" s="66" t="str">
        <f t="shared" si="675"/>
        <v/>
      </c>
      <c r="W383" s="66" t="str">
        <f t="shared" si="675"/>
        <v/>
      </c>
      <c r="X383" s="66" t="str">
        <f t="shared" si="675"/>
        <v/>
      </c>
      <c r="Y383" s="66" t="str">
        <f t="shared" si="675"/>
        <v/>
      </c>
      <c r="Z383" s="66" t="str">
        <f t="shared" si="675"/>
        <v/>
      </c>
      <c r="AA383" s="66" t="str">
        <f t="shared" si="675"/>
        <v/>
      </c>
      <c r="AB383" s="66" t="str">
        <f t="shared" si="675"/>
        <v/>
      </c>
      <c r="AC383" s="66" t="str">
        <f t="shared" si="675"/>
        <v/>
      </c>
      <c r="AD383" s="66" t="str">
        <f t="shared" si="675"/>
        <v/>
      </c>
      <c r="AE383" s="66" t="str">
        <f t="shared" si="675"/>
        <v/>
      </c>
      <c r="AF383" s="66" t="str">
        <f t="shared" si="675"/>
        <v/>
      </c>
      <c r="AG383" s="66" t="str">
        <f t="shared" si="675"/>
        <v/>
      </c>
      <c r="AH383" s="66" t="str">
        <f t="shared" si="675"/>
        <v/>
      </c>
      <c r="AI383" s="66" t="str">
        <f t="shared" si="675"/>
        <v/>
      </c>
      <c r="AJ383" s="66" t="str">
        <f t="shared" si="675"/>
        <v/>
      </c>
      <c r="AK383" s="66" t="str">
        <f t="shared" si="675"/>
        <v/>
      </c>
      <c r="AL383" s="66" t="str">
        <f t="shared" si="675"/>
        <v/>
      </c>
      <c r="AM383" s="66" t="str">
        <f t="shared" si="675"/>
        <v/>
      </c>
      <c r="AN383" s="66" t="str">
        <f t="shared" si="675"/>
        <v/>
      </c>
      <c r="AO383" s="66" t="str">
        <f t="shared" si="675"/>
        <v/>
      </c>
      <c r="AP383" s="66" t="str">
        <f t="shared" si="675"/>
        <v/>
      </c>
      <c r="AQ383" s="66" t="str">
        <f t="shared" si="675"/>
        <v/>
      </c>
      <c r="AR383" s="66" t="str">
        <f t="shared" si="675"/>
        <v/>
      </c>
      <c r="AS383" s="66">
        <f t="shared" si="675"/>
        <v>0</v>
      </c>
      <c r="AT383" s="66">
        <f t="shared" si="675"/>
        <v>0</v>
      </c>
      <c r="AU383" s="66">
        <f t="shared" si="675"/>
        <v>0</v>
      </c>
      <c r="AV383" s="66">
        <f t="shared" si="675"/>
        <v>0</v>
      </c>
      <c r="AW383" s="66">
        <f t="shared" si="675"/>
        <v>0</v>
      </c>
      <c r="AX383" s="66">
        <f t="shared" si="675"/>
        <v>0</v>
      </c>
      <c r="AY383" s="66">
        <f t="shared" si="675"/>
        <v>0</v>
      </c>
      <c r="AZ383" s="66">
        <f t="shared" si="675"/>
        <v>0</v>
      </c>
      <c r="BA383" s="66">
        <f t="shared" si="675"/>
        <v>0</v>
      </c>
      <c r="BB383" s="66">
        <f t="shared" si="675"/>
        <v>0</v>
      </c>
      <c r="BC383" s="66">
        <f t="shared" si="675"/>
        <v>0</v>
      </c>
      <c r="BD383" s="66">
        <f t="shared" si="675"/>
        <v>0</v>
      </c>
      <c r="BE383" s="66">
        <f t="shared" si="675"/>
        <v>0</v>
      </c>
      <c r="BF383" s="66">
        <f t="shared" si="675"/>
        <v>0</v>
      </c>
      <c r="BG383" s="66">
        <f t="shared" si="675"/>
        <v>0</v>
      </c>
      <c r="BH383" s="66">
        <f t="shared" si="675"/>
        <v>0</v>
      </c>
      <c r="BI383" s="66">
        <f t="shared" si="675"/>
        <v>0</v>
      </c>
      <c r="BJ383" s="66">
        <f t="shared" si="675"/>
        <v>0</v>
      </c>
      <c r="BK383" s="66">
        <f t="shared" si="675"/>
        <v>0</v>
      </c>
      <c r="BL383" s="66">
        <f t="shared" si="675"/>
        <v>0</v>
      </c>
      <c r="BM383" s="66">
        <f t="shared" si="675"/>
        <v>0</v>
      </c>
      <c r="BN383" s="66">
        <f t="shared" si="675"/>
        <v>0</v>
      </c>
      <c r="BO383" s="66">
        <f t="shared" si="675"/>
        <v>0</v>
      </c>
      <c r="BP383" s="66">
        <f t="shared" si="675"/>
        <v>0</v>
      </c>
      <c r="BQ383" s="66">
        <f t="shared" si="675"/>
        <v>0</v>
      </c>
      <c r="BR383" s="66">
        <f t="shared" si="675"/>
        <v>0</v>
      </c>
      <c r="BS383" s="66">
        <f t="shared" ref="BS383:DB383" si="676">IF(BS$341&gt;=$E383,IF(BS167*$C$23&gt;MAX($C$22,(BT276*$C$34+BT277*$C$35)*EXP(-$C$12*$C$30)+(BT383*$C$34+BT384*$C$35)*EXP(-$C$14*$C$30)),BS167*$C$23,(BT383*$C$34+BT384*$C$35)*EXP(-$C$14*$C$30)),"")</f>
        <v>0</v>
      </c>
      <c r="BT383" s="66">
        <f t="shared" si="676"/>
        <v>0</v>
      </c>
      <c r="BU383" s="66">
        <f t="shared" si="676"/>
        <v>0</v>
      </c>
      <c r="BV383" s="66">
        <f t="shared" si="676"/>
        <v>0</v>
      </c>
      <c r="BW383" s="66">
        <f t="shared" si="676"/>
        <v>0</v>
      </c>
      <c r="BX383" s="66">
        <f t="shared" si="676"/>
        <v>0</v>
      </c>
      <c r="BY383" s="66">
        <f t="shared" si="676"/>
        <v>0</v>
      </c>
      <c r="BZ383" s="66">
        <f t="shared" si="676"/>
        <v>0</v>
      </c>
      <c r="CA383" s="66">
        <f t="shared" si="676"/>
        <v>0</v>
      </c>
      <c r="CB383" s="66">
        <f t="shared" si="676"/>
        <v>0</v>
      </c>
      <c r="CC383" s="66">
        <f t="shared" si="676"/>
        <v>0</v>
      </c>
      <c r="CD383" s="66">
        <f t="shared" si="676"/>
        <v>0</v>
      </c>
      <c r="CE383" s="66">
        <f t="shared" si="676"/>
        <v>0</v>
      </c>
      <c r="CF383" s="66">
        <f t="shared" si="676"/>
        <v>0</v>
      </c>
      <c r="CG383" s="66">
        <f t="shared" si="676"/>
        <v>0</v>
      </c>
      <c r="CH383" s="66">
        <f t="shared" si="676"/>
        <v>0</v>
      </c>
      <c r="CI383" s="66">
        <f t="shared" si="676"/>
        <v>0</v>
      </c>
      <c r="CJ383" s="66">
        <f t="shared" si="676"/>
        <v>0</v>
      </c>
      <c r="CK383" s="66">
        <f t="shared" si="676"/>
        <v>0</v>
      </c>
      <c r="CL383" s="66">
        <f t="shared" si="676"/>
        <v>0</v>
      </c>
      <c r="CM383" s="66">
        <f t="shared" si="676"/>
        <v>0</v>
      </c>
      <c r="CN383" s="66">
        <f t="shared" si="676"/>
        <v>0</v>
      </c>
      <c r="CO383" s="66">
        <f t="shared" si="676"/>
        <v>0</v>
      </c>
      <c r="CP383" s="66">
        <f t="shared" si="676"/>
        <v>0</v>
      </c>
      <c r="CQ383" s="66">
        <f t="shared" si="676"/>
        <v>0</v>
      </c>
      <c r="CR383" s="66">
        <f t="shared" si="676"/>
        <v>0</v>
      </c>
      <c r="CS383" s="66">
        <f t="shared" si="676"/>
        <v>0</v>
      </c>
      <c r="CT383" s="66">
        <f t="shared" si="676"/>
        <v>0</v>
      </c>
      <c r="CU383" s="66">
        <f t="shared" si="676"/>
        <v>0</v>
      </c>
      <c r="CV383" s="66">
        <f t="shared" si="676"/>
        <v>0</v>
      </c>
      <c r="CW383" s="66">
        <f t="shared" si="676"/>
        <v>0</v>
      </c>
      <c r="CX383" s="66">
        <f t="shared" si="676"/>
        <v>0</v>
      </c>
      <c r="CY383" s="66">
        <f t="shared" si="676"/>
        <v>0</v>
      </c>
      <c r="CZ383" s="66">
        <f t="shared" si="676"/>
        <v>0</v>
      </c>
      <c r="DA383" s="66">
        <f t="shared" si="676"/>
        <v>0</v>
      </c>
      <c r="DB383" s="66">
        <f t="shared" si="676"/>
        <v>0</v>
      </c>
      <c r="DC383" s="66">
        <f t="shared" si="664"/>
        <v>0</v>
      </c>
    </row>
    <row r="384" spans="2:107" ht="12" customHeight="1">
      <c r="B384" s="12"/>
      <c r="C384" s="12"/>
      <c r="D384" s="12"/>
      <c r="E384" s="65">
        <f t="shared" si="601"/>
        <v>39</v>
      </c>
      <c r="G384" s="66" t="str">
        <f t="shared" ref="G384:BR384" si="677">IF(G$341&gt;=$E384,IF(G168*$C$23&gt;MAX($C$22,(H277*$C$34+H278*$C$35)*EXP(-$C$12*$C$30)+(H384*$C$34+H385*$C$35)*EXP(-$C$14*$C$30)),G168*$C$23,(H384*$C$34+H385*$C$35)*EXP(-$C$14*$C$30)),"")</f>
        <v/>
      </c>
      <c r="H384" s="66" t="str">
        <f t="shared" si="677"/>
        <v/>
      </c>
      <c r="I384" s="66" t="str">
        <f t="shared" si="677"/>
        <v/>
      </c>
      <c r="J384" s="66" t="str">
        <f t="shared" si="677"/>
        <v/>
      </c>
      <c r="K384" s="66" t="str">
        <f t="shared" si="677"/>
        <v/>
      </c>
      <c r="L384" s="66" t="str">
        <f t="shared" si="677"/>
        <v/>
      </c>
      <c r="M384" s="66" t="str">
        <f t="shared" si="677"/>
        <v/>
      </c>
      <c r="N384" s="66" t="str">
        <f t="shared" si="677"/>
        <v/>
      </c>
      <c r="O384" s="66" t="str">
        <f t="shared" si="677"/>
        <v/>
      </c>
      <c r="P384" s="66" t="str">
        <f t="shared" si="677"/>
        <v/>
      </c>
      <c r="Q384" s="66" t="str">
        <f t="shared" si="677"/>
        <v/>
      </c>
      <c r="R384" s="66" t="str">
        <f t="shared" si="677"/>
        <v/>
      </c>
      <c r="S384" s="66" t="str">
        <f t="shared" si="677"/>
        <v/>
      </c>
      <c r="T384" s="66" t="str">
        <f t="shared" si="677"/>
        <v/>
      </c>
      <c r="U384" s="66" t="str">
        <f t="shared" si="677"/>
        <v/>
      </c>
      <c r="V384" s="66" t="str">
        <f t="shared" si="677"/>
        <v/>
      </c>
      <c r="W384" s="66" t="str">
        <f t="shared" si="677"/>
        <v/>
      </c>
      <c r="X384" s="66" t="str">
        <f t="shared" si="677"/>
        <v/>
      </c>
      <c r="Y384" s="66" t="str">
        <f t="shared" si="677"/>
        <v/>
      </c>
      <c r="Z384" s="66" t="str">
        <f t="shared" si="677"/>
        <v/>
      </c>
      <c r="AA384" s="66" t="str">
        <f t="shared" si="677"/>
        <v/>
      </c>
      <c r="AB384" s="66" t="str">
        <f t="shared" si="677"/>
        <v/>
      </c>
      <c r="AC384" s="66" t="str">
        <f t="shared" si="677"/>
        <v/>
      </c>
      <c r="AD384" s="66" t="str">
        <f t="shared" si="677"/>
        <v/>
      </c>
      <c r="AE384" s="66" t="str">
        <f t="shared" si="677"/>
        <v/>
      </c>
      <c r="AF384" s="66" t="str">
        <f t="shared" si="677"/>
        <v/>
      </c>
      <c r="AG384" s="66" t="str">
        <f t="shared" si="677"/>
        <v/>
      </c>
      <c r="AH384" s="66" t="str">
        <f t="shared" si="677"/>
        <v/>
      </c>
      <c r="AI384" s="66" t="str">
        <f t="shared" si="677"/>
        <v/>
      </c>
      <c r="AJ384" s="66" t="str">
        <f t="shared" si="677"/>
        <v/>
      </c>
      <c r="AK384" s="66" t="str">
        <f t="shared" si="677"/>
        <v/>
      </c>
      <c r="AL384" s="66" t="str">
        <f t="shared" si="677"/>
        <v/>
      </c>
      <c r="AM384" s="66" t="str">
        <f t="shared" si="677"/>
        <v/>
      </c>
      <c r="AN384" s="66" t="str">
        <f t="shared" si="677"/>
        <v/>
      </c>
      <c r="AO384" s="66" t="str">
        <f t="shared" si="677"/>
        <v/>
      </c>
      <c r="AP384" s="66" t="str">
        <f t="shared" si="677"/>
        <v/>
      </c>
      <c r="AQ384" s="66" t="str">
        <f t="shared" si="677"/>
        <v/>
      </c>
      <c r="AR384" s="66" t="str">
        <f t="shared" si="677"/>
        <v/>
      </c>
      <c r="AS384" s="66" t="str">
        <f t="shared" si="677"/>
        <v/>
      </c>
      <c r="AT384" s="66">
        <f t="shared" si="677"/>
        <v>0</v>
      </c>
      <c r="AU384" s="66">
        <f t="shared" si="677"/>
        <v>0</v>
      </c>
      <c r="AV384" s="66">
        <f t="shared" si="677"/>
        <v>0</v>
      </c>
      <c r="AW384" s="66">
        <f t="shared" si="677"/>
        <v>0</v>
      </c>
      <c r="AX384" s="66">
        <f t="shared" si="677"/>
        <v>0</v>
      </c>
      <c r="AY384" s="66">
        <f t="shared" si="677"/>
        <v>0</v>
      </c>
      <c r="AZ384" s="66">
        <f t="shared" si="677"/>
        <v>0</v>
      </c>
      <c r="BA384" s="66">
        <f t="shared" si="677"/>
        <v>0</v>
      </c>
      <c r="BB384" s="66">
        <f t="shared" si="677"/>
        <v>0</v>
      </c>
      <c r="BC384" s="66">
        <f t="shared" si="677"/>
        <v>0</v>
      </c>
      <c r="BD384" s="66">
        <f t="shared" si="677"/>
        <v>0</v>
      </c>
      <c r="BE384" s="66">
        <f t="shared" si="677"/>
        <v>0</v>
      </c>
      <c r="BF384" s="66">
        <f t="shared" si="677"/>
        <v>0</v>
      </c>
      <c r="BG384" s="66">
        <f t="shared" si="677"/>
        <v>0</v>
      </c>
      <c r="BH384" s="66">
        <f t="shared" si="677"/>
        <v>0</v>
      </c>
      <c r="BI384" s="66">
        <f t="shared" si="677"/>
        <v>0</v>
      </c>
      <c r="BJ384" s="66">
        <f t="shared" si="677"/>
        <v>0</v>
      </c>
      <c r="BK384" s="66">
        <f t="shared" si="677"/>
        <v>0</v>
      </c>
      <c r="BL384" s="66">
        <f t="shared" si="677"/>
        <v>0</v>
      </c>
      <c r="BM384" s="66">
        <f t="shared" si="677"/>
        <v>0</v>
      </c>
      <c r="BN384" s="66">
        <f t="shared" si="677"/>
        <v>0</v>
      </c>
      <c r="BO384" s="66">
        <f t="shared" si="677"/>
        <v>0</v>
      </c>
      <c r="BP384" s="66">
        <f t="shared" si="677"/>
        <v>0</v>
      </c>
      <c r="BQ384" s="66">
        <f t="shared" si="677"/>
        <v>0</v>
      </c>
      <c r="BR384" s="66">
        <f t="shared" si="677"/>
        <v>0</v>
      </c>
      <c r="BS384" s="66">
        <f t="shared" ref="BS384:DB384" si="678">IF(BS$341&gt;=$E384,IF(BS168*$C$23&gt;MAX($C$22,(BT277*$C$34+BT278*$C$35)*EXP(-$C$12*$C$30)+(BT384*$C$34+BT385*$C$35)*EXP(-$C$14*$C$30)),BS168*$C$23,(BT384*$C$34+BT385*$C$35)*EXP(-$C$14*$C$30)),"")</f>
        <v>0</v>
      </c>
      <c r="BT384" s="66">
        <f t="shared" si="678"/>
        <v>0</v>
      </c>
      <c r="BU384" s="66">
        <f t="shared" si="678"/>
        <v>0</v>
      </c>
      <c r="BV384" s="66">
        <f t="shared" si="678"/>
        <v>0</v>
      </c>
      <c r="BW384" s="66">
        <f t="shared" si="678"/>
        <v>0</v>
      </c>
      <c r="BX384" s="66">
        <f t="shared" si="678"/>
        <v>0</v>
      </c>
      <c r="BY384" s="66">
        <f t="shared" si="678"/>
        <v>0</v>
      </c>
      <c r="BZ384" s="66">
        <f t="shared" si="678"/>
        <v>0</v>
      </c>
      <c r="CA384" s="66">
        <f t="shared" si="678"/>
        <v>0</v>
      </c>
      <c r="CB384" s="66">
        <f t="shared" si="678"/>
        <v>0</v>
      </c>
      <c r="CC384" s="66">
        <f t="shared" si="678"/>
        <v>0</v>
      </c>
      <c r="CD384" s="66">
        <f t="shared" si="678"/>
        <v>0</v>
      </c>
      <c r="CE384" s="66">
        <f t="shared" si="678"/>
        <v>0</v>
      </c>
      <c r="CF384" s="66">
        <f t="shared" si="678"/>
        <v>0</v>
      </c>
      <c r="CG384" s="66">
        <f t="shared" si="678"/>
        <v>0</v>
      </c>
      <c r="CH384" s="66">
        <f t="shared" si="678"/>
        <v>0</v>
      </c>
      <c r="CI384" s="66">
        <f t="shared" si="678"/>
        <v>0</v>
      </c>
      <c r="CJ384" s="66">
        <f t="shared" si="678"/>
        <v>0</v>
      </c>
      <c r="CK384" s="66">
        <f t="shared" si="678"/>
        <v>0</v>
      </c>
      <c r="CL384" s="66">
        <f t="shared" si="678"/>
        <v>0</v>
      </c>
      <c r="CM384" s="66">
        <f t="shared" si="678"/>
        <v>0</v>
      </c>
      <c r="CN384" s="66">
        <f t="shared" si="678"/>
        <v>0</v>
      </c>
      <c r="CO384" s="66">
        <f t="shared" si="678"/>
        <v>0</v>
      </c>
      <c r="CP384" s="66">
        <f t="shared" si="678"/>
        <v>0</v>
      </c>
      <c r="CQ384" s="66">
        <f t="shared" si="678"/>
        <v>0</v>
      </c>
      <c r="CR384" s="66">
        <f t="shared" si="678"/>
        <v>0</v>
      </c>
      <c r="CS384" s="66">
        <f t="shared" si="678"/>
        <v>0</v>
      </c>
      <c r="CT384" s="66">
        <f t="shared" si="678"/>
        <v>0</v>
      </c>
      <c r="CU384" s="66">
        <f t="shared" si="678"/>
        <v>0</v>
      </c>
      <c r="CV384" s="66">
        <f t="shared" si="678"/>
        <v>0</v>
      </c>
      <c r="CW384" s="66">
        <f t="shared" si="678"/>
        <v>0</v>
      </c>
      <c r="CX384" s="66">
        <f t="shared" si="678"/>
        <v>0</v>
      </c>
      <c r="CY384" s="66">
        <f t="shared" si="678"/>
        <v>0</v>
      </c>
      <c r="CZ384" s="66">
        <f t="shared" si="678"/>
        <v>0</v>
      </c>
      <c r="DA384" s="66">
        <f t="shared" si="678"/>
        <v>0</v>
      </c>
      <c r="DB384" s="66">
        <f t="shared" si="678"/>
        <v>0</v>
      </c>
      <c r="DC384" s="66">
        <f t="shared" si="664"/>
        <v>0</v>
      </c>
    </row>
    <row r="385" spans="2:112" ht="12" customHeight="1">
      <c r="B385" s="12"/>
      <c r="C385" s="12"/>
      <c r="D385" s="12"/>
      <c r="E385" s="65">
        <f t="shared" si="601"/>
        <v>40</v>
      </c>
      <c r="G385" s="66" t="str">
        <f t="shared" ref="G385:BR385" si="679">IF(G$341&gt;=$E385,IF(G169*$C$23&gt;MAX($C$22,(H278*$C$34+H279*$C$35)*EXP(-$C$12*$C$30)+(H385*$C$34+H386*$C$35)*EXP(-$C$14*$C$30)),G169*$C$23,(H385*$C$34+H386*$C$35)*EXP(-$C$14*$C$30)),"")</f>
        <v/>
      </c>
      <c r="H385" s="66" t="str">
        <f t="shared" si="679"/>
        <v/>
      </c>
      <c r="I385" s="66" t="str">
        <f t="shared" si="679"/>
        <v/>
      </c>
      <c r="J385" s="66" t="str">
        <f t="shared" si="679"/>
        <v/>
      </c>
      <c r="K385" s="66" t="str">
        <f t="shared" si="679"/>
        <v/>
      </c>
      <c r="L385" s="66" t="str">
        <f t="shared" si="679"/>
        <v/>
      </c>
      <c r="M385" s="66" t="str">
        <f t="shared" si="679"/>
        <v/>
      </c>
      <c r="N385" s="66" t="str">
        <f t="shared" si="679"/>
        <v/>
      </c>
      <c r="O385" s="66" t="str">
        <f t="shared" si="679"/>
        <v/>
      </c>
      <c r="P385" s="66" t="str">
        <f t="shared" si="679"/>
        <v/>
      </c>
      <c r="Q385" s="66" t="str">
        <f t="shared" si="679"/>
        <v/>
      </c>
      <c r="R385" s="66" t="str">
        <f t="shared" si="679"/>
        <v/>
      </c>
      <c r="S385" s="66" t="str">
        <f t="shared" si="679"/>
        <v/>
      </c>
      <c r="T385" s="66" t="str">
        <f t="shared" si="679"/>
        <v/>
      </c>
      <c r="U385" s="66" t="str">
        <f t="shared" si="679"/>
        <v/>
      </c>
      <c r="V385" s="66" t="str">
        <f t="shared" si="679"/>
        <v/>
      </c>
      <c r="W385" s="66" t="str">
        <f t="shared" si="679"/>
        <v/>
      </c>
      <c r="X385" s="66" t="str">
        <f t="shared" si="679"/>
        <v/>
      </c>
      <c r="Y385" s="66" t="str">
        <f t="shared" si="679"/>
        <v/>
      </c>
      <c r="Z385" s="66" t="str">
        <f t="shared" si="679"/>
        <v/>
      </c>
      <c r="AA385" s="66" t="str">
        <f t="shared" si="679"/>
        <v/>
      </c>
      <c r="AB385" s="66" t="str">
        <f t="shared" si="679"/>
        <v/>
      </c>
      <c r="AC385" s="66" t="str">
        <f t="shared" si="679"/>
        <v/>
      </c>
      <c r="AD385" s="66" t="str">
        <f t="shared" si="679"/>
        <v/>
      </c>
      <c r="AE385" s="66" t="str">
        <f t="shared" si="679"/>
        <v/>
      </c>
      <c r="AF385" s="66" t="str">
        <f t="shared" si="679"/>
        <v/>
      </c>
      <c r="AG385" s="66" t="str">
        <f t="shared" si="679"/>
        <v/>
      </c>
      <c r="AH385" s="66" t="str">
        <f t="shared" si="679"/>
        <v/>
      </c>
      <c r="AI385" s="66" t="str">
        <f t="shared" si="679"/>
        <v/>
      </c>
      <c r="AJ385" s="66" t="str">
        <f t="shared" si="679"/>
        <v/>
      </c>
      <c r="AK385" s="66" t="str">
        <f t="shared" si="679"/>
        <v/>
      </c>
      <c r="AL385" s="66" t="str">
        <f t="shared" si="679"/>
        <v/>
      </c>
      <c r="AM385" s="66" t="str">
        <f t="shared" si="679"/>
        <v/>
      </c>
      <c r="AN385" s="66" t="str">
        <f t="shared" si="679"/>
        <v/>
      </c>
      <c r="AO385" s="66" t="str">
        <f t="shared" si="679"/>
        <v/>
      </c>
      <c r="AP385" s="66" t="str">
        <f t="shared" si="679"/>
        <v/>
      </c>
      <c r="AQ385" s="66" t="str">
        <f t="shared" si="679"/>
        <v/>
      </c>
      <c r="AR385" s="66" t="str">
        <f t="shared" si="679"/>
        <v/>
      </c>
      <c r="AS385" s="66" t="str">
        <f t="shared" si="679"/>
        <v/>
      </c>
      <c r="AT385" s="66" t="str">
        <f t="shared" si="679"/>
        <v/>
      </c>
      <c r="AU385" s="66">
        <f t="shared" si="679"/>
        <v>0</v>
      </c>
      <c r="AV385" s="66">
        <f t="shared" si="679"/>
        <v>0</v>
      </c>
      <c r="AW385" s="66">
        <f t="shared" si="679"/>
        <v>0</v>
      </c>
      <c r="AX385" s="66">
        <f t="shared" si="679"/>
        <v>0</v>
      </c>
      <c r="AY385" s="66">
        <f t="shared" si="679"/>
        <v>0</v>
      </c>
      <c r="AZ385" s="66">
        <f t="shared" si="679"/>
        <v>0</v>
      </c>
      <c r="BA385" s="66">
        <f t="shared" si="679"/>
        <v>0</v>
      </c>
      <c r="BB385" s="66">
        <f t="shared" si="679"/>
        <v>0</v>
      </c>
      <c r="BC385" s="66">
        <f t="shared" si="679"/>
        <v>0</v>
      </c>
      <c r="BD385" s="66">
        <f t="shared" si="679"/>
        <v>0</v>
      </c>
      <c r="BE385" s="66">
        <f t="shared" si="679"/>
        <v>0</v>
      </c>
      <c r="BF385" s="66">
        <f t="shared" si="679"/>
        <v>0</v>
      </c>
      <c r="BG385" s="66">
        <f t="shared" si="679"/>
        <v>0</v>
      </c>
      <c r="BH385" s="66">
        <f t="shared" si="679"/>
        <v>0</v>
      </c>
      <c r="BI385" s="66">
        <f t="shared" si="679"/>
        <v>0</v>
      </c>
      <c r="BJ385" s="66">
        <f t="shared" si="679"/>
        <v>0</v>
      </c>
      <c r="BK385" s="66">
        <f t="shared" si="679"/>
        <v>0</v>
      </c>
      <c r="BL385" s="66">
        <f t="shared" si="679"/>
        <v>0</v>
      </c>
      <c r="BM385" s="66">
        <f t="shared" si="679"/>
        <v>0</v>
      </c>
      <c r="BN385" s="66">
        <f t="shared" si="679"/>
        <v>0</v>
      </c>
      <c r="BO385" s="66">
        <f t="shared" si="679"/>
        <v>0</v>
      </c>
      <c r="BP385" s="66">
        <f t="shared" si="679"/>
        <v>0</v>
      </c>
      <c r="BQ385" s="66">
        <f t="shared" si="679"/>
        <v>0</v>
      </c>
      <c r="BR385" s="66">
        <f t="shared" si="679"/>
        <v>0</v>
      </c>
      <c r="BS385" s="66">
        <f t="shared" ref="BS385:DB385" si="680">IF(BS$341&gt;=$E385,IF(BS169*$C$23&gt;MAX($C$22,(BT278*$C$34+BT279*$C$35)*EXP(-$C$12*$C$30)+(BT385*$C$34+BT386*$C$35)*EXP(-$C$14*$C$30)),BS169*$C$23,(BT385*$C$34+BT386*$C$35)*EXP(-$C$14*$C$30)),"")</f>
        <v>0</v>
      </c>
      <c r="BT385" s="66">
        <f t="shared" si="680"/>
        <v>0</v>
      </c>
      <c r="BU385" s="66">
        <f t="shared" si="680"/>
        <v>0</v>
      </c>
      <c r="BV385" s="66">
        <f t="shared" si="680"/>
        <v>0</v>
      </c>
      <c r="BW385" s="66">
        <f t="shared" si="680"/>
        <v>0</v>
      </c>
      <c r="BX385" s="66">
        <f t="shared" si="680"/>
        <v>0</v>
      </c>
      <c r="BY385" s="66">
        <f t="shared" si="680"/>
        <v>0</v>
      </c>
      <c r="BZ385" s="66">
        <f t="shared" si="680"/>
        <v>0</v>
      </c>
      <c r="CA385" s="66">
        <f t="shared" si="680"/>
        <v>0</v>
      </c>
      <c r="CB385" s="66">
        <f t="shared" si="680"/>
        <v>0</v>
      </c>
      <c r="CC385" s="66">
        <f t="shared" si="680"/>
        <v>0</v>
      </c>
      <c r="CD385" s="66">
        <f t="shared" si="680"/>
        <v>0</v>
      </c>
      <c r="CE385" s="66">
        <f t="shared" si="680"/>
        <v>0</v>
      </c>
      <c r="CF385" s="66">
        <f t="shared" si="680"/>
        <v>0</v>
      </c>
      <c r="CG385" s="66">
        <f t="shared" si="680"/>
        <v>0</v>
      </c>
      <c r="CH385" s="66">
        <f t="shared" si="680"/>
        <v>0</v>
      </c>
      <c r="CI385" s="66">
        <f t="shared" si="680"/>
        <v>0</v>
      </c>
      <c r="CJ385" s="66">
        <f t="shared" si="680"/>
        <v>0</v>
      </c>
      <c r="CK385" s="66">
        <f t="shared" si="680"/>
        <v>0</v>
      </c>
      <c r="CL385" s="66">
        <f t="shared" si="680"/>
        <v>0</v>
      </c>
      <c r="CM385" s="66">
        <f t="shared" si="680"/>
        <v>0</v>
      </c>
      <c r="CN385" s="66">
        <f t="shared" si="680"/>
        <v>0</v>
      </c>
      <c r="CO385" s="66">
        <f t="shared" si="680"/>
        <v>0</v>
      </c>
      <c r="CP385" s="66">
        <f t="shared" si="680"/>
        <v>0</v>
      </c>
      <c r="CQ385" s="66">
        <f t="shared" si="680"/>
        <v>0</v>
      </c>
      <c r="CR385" s="66">
        <f t="shared" si="680"/>
        <v>0</v>
      </c>
      <c r="CS385" s="66">
        <f t="shared" si="680"/>
        <v>0</v>
      </c>
      <c r="CT385" s="66">
        <f t="shared" si="680"/>
        <v>0</v>
      </c>
      <c r="CU385" s="66">
        <f t="shared" si="680"/>
        <v>0</v>
      </c>
      <c r="CV385" s="66">
        <f t="shared" si="680"/>
        <v>0</v>
      </c>
      <c r="CW385" s="66">
        <f t="shared" si="680"/>
        <v>0</v>
      </c>
      <c r="CX385" s="66">
        <f t="shared" si="680"/>
        <v>0</v>
      </c>
      <c r="CY385" s="66">
        <f t="shared" si="680"/>
        <v>0</v>
      </c>
      <c r="CZ385" s="66">
        <f t="shared" si="680"/>
        <v>0</v>
      </c>
      <c r="DA385" s="66">
        <f t="shared" si="680"/>
        <v>0</v>
      </c>
      <c r="DB385" s="66">
        <f t="shared" si="680"/>
        <v>0</v>
      </c>
      <c r="DC385" s="66">
        <f t="shared" si="664"/>
        <v>0</v>
      </c>
    </row>
    <row r="386" spans="2:112" ht="12" customHeight="1">
      <c r="B386" s="12"/>
      <c r="C386" s="12"/>
      <c r="D386" s="12"/>
      <c r="E386" s="65">
        <f t="shared" si="601"/>
        <v>41</v>
      </c>
      <c r="G386" s="66" t="str">
        <f t="shared" ref="G386:BR386" si="681">IF(G$341&gt;=$E386,IF(G170*$C$23&gt;MAX($C$22,(H279*$C$34+H280*$C$35)*EXP(-$C$12*$C$30)+(H386*$C$34+H387*$C$35)*EXP(-$C$14*$C$30)),G170*$C$23,(H386*$C$34+H387*$C$35)*EXP(-$C$14*$C$30)),"")</f>
        <v/>
      </c>
      <c r="H386" s="66" t="str">
        <f t="shared" si="681"/>
        <v/>
      </c>
      <c r="I386" s="66" t="str">
        <f t="shared" si="681"/>
        <v/>
      </c>
      <c r="J386" s="66" t="str">
        <f t="shared" si="681"/>
        <v/>
      </c>
      <c r="K386" s="66" t="str">
        <f t="shared" si="681"/>
        <v/>
      </c>
      <c r="L386" s="66" t="str">
        <f t="shared" si="681"/>
        <v/>
      </c>
      <c r="M386" s="66" t="str">
        <f t="shared" si="681"/>
        <v/>
      </c>
      <c r="N386" s="66" t="str">
        <f t="shared" si="681"/>
        <v/>
      </c>
      <c r="O386" s="66" t="str">
        <f t="shared" si="681"/>
        <v/>
      </c>
      <c r="P386" s="66" t="str">
        <f t="shared" si="681"/>
        <v/>
      </c>
      <c r="Q386" s="66" t="str">
        <f t="shared" si="681"/>
        <v/>
      </c>
      <c r="R386" s="66" t="str">
        <f t="shared" si="681"/>
        <v/>
      </c>
      <c r="S386" s="66" t="str">
        <f t="shared" si="681"/>
        <v/>
      </c>
      <c r="T386" s="66" t="str">
        <f t="shared" si="681"/>
        <v/>
      </c>
      <c r="U386" s="66" t="str">
        <f t="shared" si="681"/>
        <v/>
      </c>
      <c r="V386" s="66" t="str">
        <f t="shared" si="681"/>
        <v/>
      </c>
      <c r="W386" s="66" t="str">
        <f t="shared" si="681"/>
        <v/>
      </c>
      <c r="X386" s="66" t="str">
        <f t="shared" si="681"/>
        <v/>
      </c>
      <c r="Y386" s="66" t="str">
        <f t="shared" si="681"/>
        <v/>
      </c>
      <c r="Z386" s="66" t="str">
        <f t="shared" si="681"/>
        <v/>
      </c>
      <c r="AA386" s="66" t="str">
        <f t="shared" si="681"/>
        <v/>
      </c>
      <c r="AB386" s="66" t="str">
        <f t="shared" si="681"/>
        <v/>
      </c>
      <c r="AC386" s="66" t="str">
        <f t="shared" si="681"/>
        <v/>
      </c>
      <c r="AD386" s="66" t="str">
        <f t="shared" si="681"/>
        <v/>
      </c>
      <c r="AE386" s="66" t="str">
        <f t="shared" si="681"/>
        <v/>
      </c>
      <c r="AF386" s="66" t="str">
        <f t="shared" si="681"/>
        <v/>
      </c>
      <c r="AG386" s="66" t="str">
        <f t="shared" si="681"/>
        <v/>
      </c>
      <c r="AH386" s="66" t="str">
        <f t="shared" si="681"/>
        <v/>
      </c>
      <c r="AI386" s="66" t="str">
        <f t="shared" si="681"/>
        <v/>
      </c>
      <c r="AJ386" s="66" t="str">
        <f t="shared" si="681"/>
        <v/>
      </c>
      <c r="AK386" s="66" t="str">
        <f t="shared" si="681"/>
        <v/>
      </c>
      <c r="AL386" s="66" t="str">
        <f t="shared" si="681"/>
        <v/>
      </c>
      <c r="AM386" s="66" t="str">
        <f t="shared" si="681"/>
        <v/>
      </c>
      <c r="AN386" s="66" t="str">
        <f t="shared" si="681"/>
        <v/>
      </c>
      <c r="AO386" s="66" t="str">
        <f t="shared" si="681"/>
        <v/>
      </c>
      <c r="AP386" s="66" t="str">
        <f t="shared" si="681"/>
        <v/>
      </c>
      <c r="AQ386" s="66" t="str">
        <f t="shared" si="681"/>
        <v/>
      </c>
      <c r="AR386" s="66" t="str">
        <f t="shared" si="681"/>
        <v/>
      </c>
      <c r="AS386" s="66" t="str">
        <f t="shared" si="681"/>
        <v/>
      </c>
      <c r="AT386" s="66" t="str">
        <f t="shared" si="681"/>
        <v/>
      </c>
      <c r="AU386" s="66" t="str">
        <f t="shared" si="681"/>
        <v/>
      </c>
      <c r="AV386" s="66">
        <f t="shared" si="681"/>
        <v>0</v>
      </c>
      <c r="AW386" s="66">
        <f t="shared" si="681"/>
        <v>0</v>
      </c>
      <c r="AX386" s="66">
        <f t="shared" si="681"/>
        <v>0</v>
      </c>
      <c r="AY386" s="66">
        <f t="shared" si="681"/>
        <v>0</v>
      </c>
      <c r="AZ386" s="66">
        <f t="shared" si="681"/>
        <v>0</v>
      </c>
      <c r="BA386" s="66">
        <f t="shared" si="681"/>
        <v>0</v>
      </c>
      <c r="BB386" s="66">
        <f t="shared" si="681"/>
        <v>0</v>
      </c>
      <c r="BC386" s="66">
        <f t="shared" si="681"/>
        <v>0</v>
      </c>
      <c r="BD386" s="66">
        <f t="shared" si="681"/>
        <v>0</v>
      </c>
      <c r="BE386" s="66">
        <f t="shared" si="681"/>
        <v>0</v>
      </c>
      <c r="BF386" s="66">
        <f t="shared" si="681"/>
        <v>0</v>
      </c>
      <c r="BG386" s="66">
        <f t="shared" si="681"/>
        <v>0</v>
      </c>
      <c r="BH386" s="66">
        <f t="shared" si="681"/>
        <v>0</v>
      </c>
      <c r="BI386" s="66">
        <f t="shared" si="681"/>
        <v>0</v>
      </c>
      <c r="BJ386" s="66">
        <f t="shared" si="681"/>
        <v>0</v>
      </c>
      <c r="BK386" s="66">
        <f t="shared" si="681"/>
        <v>0</v>
      </c>
      <c r="BL386" s="66">
        <f t="shared" si="681"/>
        <v>0</v>
      </c>
      <c r="BM386" s="66">
        <f t="shared" si="681"/>
        <v>0</v>
      </c>
      <c r="BN386" s="66">
        <f t="shared" si="681"/>
        <v>0</v>
      </c>
      <c r="BO386" s="66">
        <f t="shared" si="681"/>
        <v>0</v>
      </c>
      <c r="BP386" s="66">
        <f t="shared" si="681"/>
        <v>0</v>
      </c>
      <c r="BQ386" s="66">
        <f t="shared" si="681"/>
        <v>0</v>
      </c>
      <c r="BR386" s="66">
        <f t="shared" si="681"/>
        <v>0</v>
      </c>
      <c r="BS386" s="66">
        <f t="shared" ref="BS386:DB386" si="682">IF(BS$341&gt;=$E386,IF(BS170*$C$23&gt;MAX($C$22,(BT279*$C$34+BT280*$C$35)*EXP(-$C$12*$C$30)+(BT386*$C$34+BT387*$C$35)*EXP(-$C$14*$C$30)),BS170*$C$23,(BT386*$C$34+BT387*$C$35)*EXP(-$C$14*$C$30)),"")</f>
        <v>0</v>
      </c>
      <c r="BT386" s="66">
        <f t="shared" si="682"/>
        <v>0</v>
      </c>
      <c r="BU386" s="66">
        <f t="shared" si="682"/>
        <v>0</v>
      </c>
      <c r="BV386" s="66">
        <f t="shared" si="682"/>
        <v>0</v>
      </c>
      <c r="BW386" s="66">
        <f t="shared" si="682"/>
        <v>0</v>
      </c>
      <c r="BX386" s="66">
        <f t="shared" si="682"/>
        <v>0</v>
      </c>
      <c r="BY386" s="66">
        <f t="shared" si="682"/>
        <v>0</v>
      </c>
      <c r="BZ386" s="66">
        <f t="shared" si="682"/>
        <v>0</v>
      </c>
      <c r="CA386" s="66">
        <f t="shared" si="682"/>
        <v>0</v>
      </c>
      <c r="CB386" s="66">
        <f t="shared" si="682"/>
        <v>0</v>
      </c>
      <c r="CC386" s="66">
        <f t="shared" si="682"/>
        <v>0</v>
      </c>
      <c r="CD386" s="66">
        <f t="shared" si="682"/>
        <v>0</v>
      </c>
      <c r="CE386" s="66">
        <f t="shared" si="682"/>
        <v>0</v>
      </c>
      <c r="CF386" s="66">
        <f t="shared" si="682"/>
        <v>0</v>
      </c>
      <c r="CG386" s="66">
        <f t="shared" si="682"/>
        <v>0</v>
      </c>
      <c r="CH386" s="66">
        <f t="shared" si="682"/>
        <v>0</v>
      </c>
      <c r="CI386" s="66">
        <f t="shared" si="682"/>
        <v>0</v>
      </c>
      <c r="CJ386" s="66">
        <f t="shared" si="682"/>
        <v>0</v>
      </c>
      <c r="CK386" s="66">
        <f t="shared" si="682"/>
        <v>0</v>
      </c>
      <c r="CL386" s="66">
        <f t="shared" si="682"/>
        <v>0</v>
      </c>
      <c r="CM386" s="66">
        <f t="shared" si="682"/>
        <v>0</v>
      </c>
      <c r="CN386" s="66">
        <f t="shared" si="682"/>
        <v>0</v>
      </c>
      <c r="CO386" s="66">
        <f t="shared" si="682"/>
        <v>0</v>
      </c>
      <c r="CP386" s="66">
        <f t="shared" si="682"/>
        <v>0</v>
      </c>
      <c r="CQ386" s="66">
        <f t="shared" si="682"/>
        <v>0</v>
      </c>
      <c r="CR386" s="66">
        <f t="shared" si="682"/>
        <v>0</v>
      </c>
      <c r="CS386" s="66">
        <f t="shared" si="682"/>
        <v>0</v>
      </c>
      <c r="CT386" s="66">
        <f t="shared" si="682"/>
        <v>0</v>
      </c>
      <c r="CU386" s="66">
        <f t="shared" si="682"/>
        <v>0</v>
      </c>
      <c r="CV386" s="66">
        <f t="shared" si="682"/>
        <v>0</v>
      </c>
      <c r="CW386" s="66">
        <f t="shared" si="682"/>
        <v>0</v>
      </c>
      <c r="CX386" s="66">
        <f t="shared" si="682"/>
        <v>0</v>
      </c>
      <c r="CY386" s="66">
        <f t="shared" si="682"/>
        <v>0</v>
      </c>
      <c r="CZ386" s="66">
        <f t="shared" si="682"/>
        <v>0</v>
      </c>
      <c r="DA386" s="66">
        <f t="shared" si="682"/>
        <v>0</v>
      </c>
      <c r="DB386" s="66">
        <f t="shared" si="682"/>
        <v>0</v>
      </c>
      <c r="DC386" s="66">
        <f t="shared" si="664"/>
        <v>0</v>
      </c>
    </row>
    <row r="387" spans="2:112" ht="12" customHeight="1">
      <c r="B387" s="12"/>
      <c r="C387" s="12"/>
      <c r="D387" s="12"/>
      <c r="E387" s="65">
        <f t="shared" si="601"/>
        <v>42</v>
      </c>
      <c r="G387" s="66" t="str">
        <f t="shared" ref="G387:BR387" si="683">IF(G$341&gt;=$E387,IF(G171*$C$23&gt;MAX($C$22,(H280*$C$34+H281*$C$35)*EXP(-$C$12*$C$30)+(H387*$C$34+H388*$C$35)*EXP(-$C$14*$C$30)),G171*$C$23,(H387*$C$34+H388*$C$35)*EXP(-$C$14*$C$30)),"")</f>
        <v/>
      </c>
      <c r="H387" s="66" t="str">
        <f t="shared" si="683"/>
        <v/>
      </c>
      <c r="I387" s="66" t="str">
        <f t="shared" si="683"/>
        <v/>
      </c>
      <c r="J387" s="66" t="str">
        <f t="shared" si="683"/>
        <v/>
      </c>
      <c r="K387" s="66" t="str">
        <f t="shared" si="683"/>
        <v/>
      </c>
      <c r="L387" s="66" t="str">
        <f t="shared" si="683"/>
        <v/>
      </c>
      <c r="M387" s="66" t="str">
        <f t="shared" si="683"/>
        <v/>
      </c>
      <c r="N387" s="66" t="str">
        <f t="shared" si="683"/>
        <v/>
      </c>
      <c r="O387" s="66" t="str">
        <f t="shared" si="683"/>
        <v/>
      </c>
      <c r="P387" s="66" t="str">
        <f t="shared" si="683"/>
        <v/>
      </c>
      <c r="Q387" s="66" t="str">
        <f t="shared" si="683"/>
        <v/>
      </c>
      <c r="R387" s="66" t="str">
        <f t="shared" si="683"/>
        <v/>
      </c>
      <c r="S387" s="66" t="str">
        <f t="shared" si="683"/>
        <v/>
      </c>
      <c r="T387" s="66" t="str">
        <f t="shared" si="683"/>
        <v/>
      </c>
      <c r="U387" s="66" t="str">
        <f t="shared" si="683"/>
        <v/>
      </c>
      <c r="V387" s="66" t="str">
        <f t="shared" si="683"/>
        <v/>
      </c>
      <c r="W387" s="66" t="str">
        <f t="shared" si="683"/>
        <v/>
      </c>
      <c r="X387" s="66" t="str">
        <f t="shared" si="683"/>
        <v/>
      </c>
      <c r="Y387" s="66" t="str">
        <f t="shared" si="683"/>
        <v/>
      </c>
      <c r="Z387" s="66" t="str">
        <f t="shared" si="683"/>
        <v/>
      </c>
      <c r="AA387" s="66" t="str">
        <f t="shared" si="683"/>
        <v/>
      </c>
      <c r="AB387" s="66" t="str">
        <f t="shared" si="683"/>
        <v/>
      </c>
      <c r="AC387" s="66" t="str">
        <f t="shared" si="683"/>
        <v/>
      </c>
      <c r="AD387" s="66" t="str">
        <f t="shared" si="683"/>
        <v/>
      </c>
      <c r="AE387" s="66" t="str">
        <f t="shared" si="683"/>
        <v/>
      </c>
      <c r="AF387" s="66" t="str">
        <f t="shared" si="683"/>
        <v/>
      </c>
      <c r="AG387" s="66" t="str">
        <f t="shared" si="683"/>
        <v/>
      </c>
      <c r="AH387" s="66" t="str">
        <f t="shared" si="683"/>
        <v/>
      </c>
      <c r="AI387" s="66" t="str">
        <f t="shared" si="683"/>
        <v/>
      </c>
      <c r="AJ387" s="66" t="str">
        <f t="shared" si="683"/>
        <v/>
      </c>
      <c r="AK387" s="66" t="str">
        <f t="shared" si="683"/>
        <v/>
      </c>
      <c r="AL387" s="66" t="str">
        <f t="shared" si="683"/>
        <v/>
      </c>
      <c r="AM387" s="66" t="str">
        <f t="shared" si="683"/>
        <v/>
      </c>
      <c r="AN387" s="66" t="str">
        <f t="shared" si="683"/>
        <v/>
      </c>
      <c r="AO387" s="66" t="str">
        <f t="shared" si="683"/>
        <v/>
      </c>
      <c r="AP387" s="66" t="str">
        <f t="shared" si="683"/>
        <v/>
      </c>
      <c r="AQ387" s="66" t="str">
        <f t="shared" si="683"/>
        <v/>
      </c>
      <c r="AR387" s="66" t="str">
        <f t="shared" si="683"/>
        <v/>
      </c>
      <c r="AS387" s="66" t="str">
        <f t="shared" si="683"/>
        <v/>
      </c>
      <c r="AT387" s="66" t="str">
        <f t="shared" si="683"/>
        <v/>
      </c>
      <c r="AU387" s="66" t="str">
        <f t="shared" si="683"/>
        <v/>
      </c>
      <c r="AV387" s="66" t="str">
        <f t="shared" si="683"/>
        <v/>
      </c>
      <c r="AW387" s="66">
        <f t="shared" si="683"/>
        <v>0</v>
      </c>
      <c r="AX387" s="66">
        <f t="shared" si="683"/>
        <v>0</v>
      </c>
      <c r="AY387" s="66">
        <f t="shared" si="683"/>
        <v>0</v>
      </c>
      <c r="AZ387" s="66">
        <f t="shared" si="683"/>
        <v>0</v>
      </c>
      <c r="BA387" s="66">
        <f t="shared" si="683"/>
        <v>0</v>
      </c>
      <c r="BB387" s="66">
        <f t="shared" si="683"/>
        <v>0</v>
      </c>
      <c r="BC387" s="66">
        <f t="shared" si="683"/>
        <v>0</v>
      </c>
      <c r="BD387" s="66">
        <f t="shared" si="683"/>
        <v>0</v>
      </c>
      <c r="BE387" s="66">
        <f t="shared" si="683"/>
        <v>0</v>
      </c>
      <c r="BF387" s="66">
        <f t="shared" si="683"/>
        <v>0</v>
      </c>
      <c r="BG387" s="66">
        <f t="shared" si="683"/>
        <v>0</v>
      </c>
      <c r="BH387" s="66">
        <f t="shared" si="683"/>
        <v>0</v>
      </c>
      <c r="BI387" s="66">
        <f t="shared" si="683"/>
        <v>0</v>
      </c>
      <c r="BJ387" s="66">
        <f t="shared" si="683"/>
        <v>0</v>
      </c>
      <c r="BK387" s="66">
        <f t="shared" si="683"/>
        <v>0</v>
      </c>
      <c r="BL387" s="66">
        <f t="shared" si="683"/>
        <v>0</v>
      </c>
      <c r="BM387" s="66">
        <f t="shared" si="683"/>
        <v>0</v>
      </c>
      <c r="BN387" s="66">
        <f t="shared" si="683"/>
        <v>0</v>
      </c>
      <c r="BO387" s="66">
        <f t="shared" si="683"/>
        <v>0</v>
      </c>
      <c r="BP387" s="66">
        <f t="shared" si="683"/>
        <v>0</v>
      </c>
      <c r="BQ387" s="66">
        <f t="shared" si="683"/>
        <v>0</v>
      </c>
      <c r="BR387" s="66">
        <f t="shared" si="683"/>
        <v>0</v>
      </c>
      <c r="BS387" s="66">
        <f t="shared" ref="BS387:DB387" si="684">IF(BS$341&gt;=$E387,IF(BS171*$C$23&gt;MAX($C$22,(BT280*$C$34+BT281*$C$35)*EXP(-$C$12*$C$30)+(BT387*$C$34+BT388*$C$35)*EXP(-$C$14*$C$30)),BS171*$C$23,(BT387*$C$34+BT388*$C$35)*EXP(-$C$14*$C$30)),"")</f>
        <v>0</v>
      </c>
      <c r="BT387" s="66">
        <f t="shared" si="684"/>
        <v>0</v>
      </c>
      <c r="BU387" s="66">
        <f t="shared" si="684"/>
        <v>0</v>
      </c>
      <c r="BV387" s="66">
        <f t="shared" si="684"/>
        <v>0</v>
      </c>
      <c r="BW387" s="66">
        <f t="shared" si="684"/>
        <v>0</v>
      </c>
      <c r="BX387" s="66">
        <f t="shared" si="684"/>
        <v>0</v>
      </c>
      <c r="BY387" s="66">
        <f t="shared" si="684"/>
        <v>0</v>
      </c>
      <c r="BZ387" s="66">
        <f t="shared" si="684"/>
        <v>0</v>
      </c>
      <c r="CA387" s="66">
        <f t="shared" si="684"/>
        <v>0</v>
      </c>
      <c r="CB387" s="66">
        <f t="shared" si="684"/>
        <v>0</v>
      </c>
      <c r="CC387" s="66">
        <f t="shared" si="684"/>
        <v>0</v>
      </c>
      <c r="CD387" s="66">
        <f t="shared" si="684"/>
        <v>0</v>
      </c>
      <c r="CE387" s="66">
        <f t="shared" si="684"/>
        <v>0</v>
      </c>
      <c r="CF387" s="66">
        <f t="shared" si="684"/>
        <v>0</v>
      </c>
      <c r="CG387" s="66">
        <f t="shared" si="684"/>
        <v>0</v>
      </c>
      <c r="CH387" s="66">
        <f t="shared" si="684"/>
        <v>0</v>
      </c>
      <c r="CI387" s="66">
        <f t="shared" si="684"/>
        <v>0</v>
      </c>
      <c r="CJ387" s="66">
        <f t="shared" si="684"/>
        <v>0</v>
      </c>
      <c r="CK387" s="66">
        <f t="shared" si="684"/>
        <v>0</v>
      </c>
      <c r="CL387" s="66">
        <f t="shared" si="684"/>
        <v>0</v>
      </c>
      <c r="CM387" s="66">
        <f t="shared" si="684"/>
        <v>0</v>
      </c>
      <c r="CN387" s="66">
        <f t="shared" si="684"/>
        <v>0</v>
      </c>
      <c r="CO387" s="66">
        <f t="shared" si="684"/>
        <v>0</v>
      </c>
      <c r="CP387" s="66">
        <f t="shared" si="684"/>
        <v>0</v>
      </c>
      <c r="CQ387" s="66">
        <f t="shared" si="684"/>
        <v>0</v>
      </c>
      <c r="CR387" s="66">
        <f t="shared" si="684"/>
        <v>0</v>
      </c>
      <c r="CS387" s="66">
        <f t="shared" si="684"/>
        <v>0</v>
      </c>
      <c r="CT387" s="66">
        <f t="shared" si="684"/>
        <v>0</v>
      </c>
      <c r="CU387" s="66">
        <f t="shared" si="684"/>
        <v>0</v>
      </c>
      <c r="CV387" s="66">
        <f t="shared" si="684"/>
        <v>0</v>
      </c>
      <c r="CW387" s="66">
        <f t="shared" si="684"/>
        <v>0</v>
      </c>
      <c r="CX387" s="66">
        <f t="shared" si="684"/>
        <v>0</v>
      </c>
      <c r="CY387" s="66">
        <f t="shared" si="684"/>
        <v>0</v>
      </c>
      <c r="CZ387" s="66">
        <f t="shared" si="684"/>
        <v>0</v>
      </c>
      <c r="DA387" s="66">
        <f t="shared" si="684"/>
        <v>0</v>
      </c>
      <c r="DB387" s="66">
        <f t="shared" si="684"/>
        <v>0</v>
      </c>
      <c r="DC387" s="66">
        <f t="shared" si="664"/>
        <v>0</v>
      </c>
    </row>
    <row r="388" spans="2:112" ht="12" customHeight="1">
      <c r="B388" s="12"/>
      <c r="C388" s="12"/>
      <c r="D388" s="12"/>
      <c r="E388" s="65">
        <f t="shared" si="601"/>
        <v>43</v>
      </c>
      <c r="G388" s="66" t="str">
        <f t="shared" ref="G388:BR388" si="685">IF(G$341&gt;=$E388,IF(G172*$C$23&gt;MAX($C$22,(H281*$C$34+H282*$C$35)*EXP(-$C$12*$C$30)+(H388*$C$34+H389*$C$35)*EXP(-$C$14*$C$30)),G172*$C$23,(H388*$C$34+H389*$C$35)*EXP(-$C$14*$C$30)),"")</f>
        <v/>
      </c>
      <c r="H388" s="66" t="str">
        <f t="shared" si="685"/>
        <v/>
      </c>
      <c r="I388" s="66" t="str">
        <f t="shared" si="685"/>
        <v/>
      </c>
      <c r="J388" s="66" t="str">
        <f t="shared" si="685"/>
        <v/>
      </c>
      <c r="K388" s="66" t="str">
        <f t="shared" si="685"/>
        <v/>
      </c>
      <c r="L388" s="66" t="str">
        <f t="shared" si="685"/>
        <v/>
      </c>
      <c r="M388" s="66" t="str">
        <f t="shared" si="685"/>
        <v/>
      </c>
      <c r="N388" s="66" t="str">
        <f t="shared" si="685"/>
        <v/>
      </c>
      <c r="O388" s="66" t="str">
        <f t="shared" si="685"/>
        <v/>
      </c>
      <c r="P388" s="66" t="str">
        <f t="shared" si="685"/>
        <v/>
      </c>
      <c r="Q388" s="66" t="str">
        <f t="shared" si="685"/>
        <v/>
      </c>
      <c r="R388" s="66" t="str">
        <f t="shared" si="685"/>
        <v/>
      </c>
      <c r="S388" s="66" t="str">
        <f t="shared" si="685"/>
        <v/>
      </c>
      <c r="T388" s="66" t="str">
        <f t="shared" si="685"/>
        <v/>
      </c>
      <c r="U388" s="66" t="str">
        <f t="shared" si="685"/>
        <v/>
      </c>
      <c r="V388" s="66" t="str">
        <f t="shared" si="685"/>
        <v/>
      </c>
      <c r="W388" s="66" t="str">
        <f t="shared" si="685"/>
        <v/>
      </c>
      <c r="X388" s="66" t="str">
        <f t="shared" si="685"/>
        <v/>
      </c>
      <c r="Y388" s="66" t="str">
        <f t="shared" si="685"/>
        <v/>
      </c>
      <c r="Z388" s="66" t="str">
        <f t="shared" si="685"/>
        <v/>
      </c>
      <c r="AA388" s="66" t="str">
        <f t="shared" si="685"/>
        <v/>
      </c>
      <c r="AB388" s="66" t="str">
        <f t="shared" si="685"/>
        <v/>
      </c>
      <c r="AC388" s="66" t="str">
        <f t="shared" si="685"/>
        <v/>
      </c>
      <c r="AD388" s="66" t="str">
        <f t="shared" si="685"/>
        <v/>
      </c>
      <c r="AE388" s="66" t="str">
        <f t="shared" si="685"/>
        <v/>
      </c>
      <c r="AF388" s="66" t="str">
        <f t="shared" si="685"/>
        <v/>
      </c>
      <c r="AG388" s="66" t="str">
        <f t="shared" si="685"/>
        <v/>
      </c>
      <c r="AH388" s="66" t="str">
        <f t="shared" si="685"/>
        <v/>
      </c>
      <c r="AI388" s="66" t="str">
        <f t="shared" si="685"/>
        <v/>
      </c>
      <c r="AJ388" s="66" t="str">
        <f t="shared" si="685"/>
        <v/>
      </c>
      <c r="AK388" s="66" t="str">
        <f t="shared" si="685"/>
        <v/>
      </c>
      <c r="AL388" s="66" t="str">
        <f t="shared" si="685"/>
        <v/>
      </c>
      <c r="AM388" s="66" t="str">
        <f t="shared" si="685"/>
        <v/>
      </c>
      <c r="AN388" s="66" t="str">
        <f t="shared" si="685"/>
        <v/>
      </c>
      <c r="AO388" s="66" t="str">
        <f t="shared" si="685"/>
        <v/>
      </c>
      <c r="AP388" s="66" t="str">
        <f t="shared" si="685"/>
        <v/>
      </c>
      <c r="AQ388" s="66" t="str">
        <f t="shared" si="685"/>
        <v/>
      </c>
      <c r="AR388" s="66" t="str">
        <f t="shared" si="685"/>
        <v/>
      </c>
      <c r="AS388" s="66" t="str">
        <f t="shared" si="685"/>
        <v/>
      </c>
      <c r="AT388" s="66" t="str">
        <f t="shared" si="685"/>
        <v/>
      </c>
      <c r="AU388" s="66" t="str">
        <f t="shared" si="685"/>
        <v/>
      </c>
      <c r="AV388" s="66" t="str">
        <f t="shared" si="685"/>
        <v/>
      </c>
      <c r="AW388" s="66" t="str">
        <f t="shared" si="685"/>
        <v/>
      </c>
      <c r="AX388" s="66">
        <f t="shared" si="685"/>
        <v>0</v>
      </c>
      <c r="AY388" s="66">
        <f t="shared" si="685"/>
        <v>0</v>
      </c>
      <c r="AZ388" s="66">
        <f t="shared" si="685"/>
        <v>0</v>
      </c>
      <c r="BA388" s="66">
        <f t="shared" si="685"/>
        <v>0</v>
      </c>
      <c r="BB388" s="66">
        <f t="shared" si="685"/>
        <v>0</v>
      </c>
      <c r="BC388" s="66">
        <f t="shared" si="685"/>
        <v>0</v>
      </c>
      <c r="BD388" s="66">
        <f t="shared" si="685"/>
        <v>0</v>
      </c>
      <c r="BE388" s="66">
        <f t="shared" si="685"/>
        <v>0</v>
      </c>
      <c r="BF388" s="66">
        <f t="shared" si="685"/>
        <v>0</v>
      </c>
      <c r="BG388" s="66">
        <f t="shared" si="685"/>
        <v>0</v>
      </c>
      <c r="BH388" s="66">
        <f t="shared" si="685"/>
        <v>0</v>
      </c>
      <c r="BI388" s="66">
        <f t="shared" si="685"/>
        <v>0</v>
      </c>
      <c r="BJ388" s="66">
        <f t="shared" si="685"/>
        <v>0</v>
      </c>
      <c r="BK388" s="66">
        <f t="shared" si="685"/>
        <v>0</v>
      </c>
      <c r="BL388" s="66">
        <f t="shared" si="685"/>
        <v>0</v>
      </c>
      <c r="BM388" s="66">
        <f t="shared" si="685"/>
        <v>0</v>
      </c>
      <c r="BN388" s="66">
        <f t="shared" si="685"/>
        <v>0</v>
      </c>
      <c r="BO388" s="66">
        <f t="shared" si="685"/>
        <v>0</v>
      </c>
      <c r="BP388" s="66">
        <f t="shared" si="685"/>
        <v>0</v>
      </c>
      <c r="BQ388" s="66">
        <f t="shared" si="685"/>
        <v>0</v>
      </c>
      <c r="BR388" s="66">
        <f t="shared" si="685"/>
        <v>0</v>
      </c>
      <c r="BS388" s="66">
        <f t="shared" ref="BS388:DB388" si="686">IF(BS$341&gt;=$E388,IF(BS172*$C$23&gt;MAX($C$22,(BT281*$C$34+BT282*$C$35)*EXP(-$C$12*$C$30)+(BT388*$C$34+BT389*$C$35)*EXP(-$C$14*$C$30)),BS172*$C$23,(BT388*$C$34+BT389*$C$35)*EXP(-$C$14*$C$30)),"")</f>
        <v>0</v>
      </c>
      <c r="BT388" s="66">
        <f t="shared" si="686"/>
        <v>0</v>
      </c>
      <c r="BU388" s="66">
        <f t="shared" si="686"/>
        <v>0</v>
      </c>
      <c r="BV388" s="66">
        <f t="shared" si="686"/>
        <v>0</v>
      </c>
      <c r="BW388" s="66">
        <f t="shared" si="686"/>
        <v>0</v>
      </c>
      <c r="BX388" s="66">
        <f t="shared" si="686"/>
        <v>0</v>
      </c>
      <c r="BY388" s="66">
        <f t="shared" si="686"/>
        <v>0</v>
      </c>
      <c r="BZ388" s="66">
        <f t="shared" si="686"/>
        <v>0</v>
      </c>
      <c r="CA388" s="66">
        <f t="shared" si="686"/>
        <v>0</v>
      </c>
      <c r="CB388" s="66">
        <f t="shared" si="686"/>
        <v>0</v>
      </c>
      <c r="CC388" s="66">
        <f t="shared" si="686"/>
        <v>0</v>
      </c>
      <c r="CD388" s="66">
        <f t="shared" si="686"/>
        <v>0</v>
      </c>
      <c r="CE388" s="66">
        <f t="shared" si="686"/>
        <v>0</v>
      </c>
      <c r="CF388" s="66">
        <f t="shared" si="686"/>
        <v>0</v>
      </c>
      <c r="CG388" s="66">
        <f t="shared" si="686"/>
        <v>0</v>
      </c>
      <c r="CH388" s="66">
        <f t="shared" si="686"/>
        <v>0</v>
      </c>
      <c r="CI388" s="66">
        <f t="shared" si="686"/>
        <v>0</v>
      </c>
      <c r="CJ388" s="66">
        <f t="shared" si="686"/>
        <v>0</v>
      </c>
      <c r="CK388" s="66">
        <f t="shared" si="686"/>
        <v>0</v>
      </c>
      <c r="CL388" s="66">
        <f t="shared" si="686"/>
        <v>0</v>
      </c>
      <c r="CM388" s="66">
        <f t="shared" si="686"/>
        <v>0</v>
      </c>
      <c r="CN388" s="66">
        <f t="shared" si="686"/>
        <v>0</v>
      </c>
      <c r="CO388" s="66">
        <f t="shared" si="686"/>
        <v>0</v>
      </c>
      <c r="CP388" s="66">
        <f t="shared" si="686"/>
        <v>0</v>
      </c>
      <c r="CQ388" s="66">
        <f t="shared" si="686"/>
        <v>0</v>
      </c>
      <c r="CR388" s="66">
        <f t="shared" si="686"/>
        <v>0</v>
      </c>
      <c r="CS388" s="66">
        <f t="shared" si="686"/>
        <v>0</v>
      </c>
      <c r="CT388" s="66">
        <f t="shared" si="686"/>
        <v>0</v>
      </c>
      <c r="CU388" s="66">
        <f t="shared" si="686"/>
        <v>0</v>
      </c>
      <c r="CV388" s="66">
        <f t="shared" si="686"/>
        <v>0</v>
      </c>
      <c r="CW388" s="66">
        <f t="shared" si="686"/>
        <v>0</v>
      </c>
      <c r="CX388" s="66">
        <f t="shared" si="686"/>
        <v>0</v>
      </c>
      <c r="CY388" s="66">
        <f t="shared" si="686"/>
        <v>0</v>
      </c>
      <c r="CZ388" s="66">
        <f t="shared" si="686"/>
        <v>0</v>
      </c>
      <c r="DA388" s="66">
        <f t="shared" si="686"/>
        <v>0</v>
      </c>
      <c r="DB388" s="66">
        <f t="shared" si="686"/>
        <v>0</v>
      </c>
      <c r="DC388" s="66">
        <f t="shared" si="664"/>
        <v>0</v>
      </c>
      <c r="DH388" s="67"/>
    </row>
    <row r="389" spans="2:112" ht="12" customHeight="1">
      <c r="B389" s="12"/>
      <c r="C389" s="12"/>
      <c r="D389" s="12"/>
      <c r="E389" s="65">
        <f t="shared" si="601"/>
        <v>44</v>
      </c>
      <c r="G389" s="66" t="str">
        <f t="shared" ref="G389:BR389" si="687">IF(G$341&gt;=$E389,IF(G173*$C$23&gt;MAX($C$22,(H282*$C$34+H283*$C$35)*EXP(-$C$12*$C$30)+(H389*$C$34+H390*$C$35)*EXP(-$C$14*$C$30)),G173*$C$23,(H389*$C$34+H390*$C$35)*EXP(-$C$14*$C$30)),"")</f>
        <v/>
      </c>
      <c r="H389" s="66" t="str">
        <f t="shared" si="687"/>
        <v/>
      </c>
      <c r="I389" s="66" t="str">
        <f t="shared" si="687"/>
        <v/>
      </c>
      <c r="J389" s="66" t="str">
        <f t="shared" si="687"/>
        <v/>
      </c>
      <c r="K389" s="66" t="str">
        <f t="shared" si="687"/>
        <v/>
      </c>
      <c r="L389" s="66" t="str">
        <f t="shared" si="687"/>
        <v/>
      </c>
      <c r="M389" s="66" t="str">
        <f t="shared" si="687"/>
        <v/>
      </c>
      <c r="N389" s="66" t="str">
        <f t="shared" si="687"/>
        <v/>
      </c>
      <c r="O389" s="66" t="str">
        <f t="shared" si="687"/>
        <v/>
      </c>
      <c r="P389" s="66" t="str">
        <f t="shared" si="687"/>
        <v/>
      </c>
      <c r="Q389" s="66" t="str">
        <f t="shared" si="687"/>
        <v/>
      </c>
      <c r="R389" s="66" t="str">
        <f t="shared" si="687"/>
        <v/>
      </c>
      <c r="S389" s="66" t="str">
        <f t="shared" si="687"/>
        <v/>
      </c>
      <c r="T389" s="66" t="str">
        <f t="shared" si="687"/>
        <v/>
      </c>
      <c r="U389" s="66" t="str">
        <f t="shared" si="687"/>
        <v/>
      </c>
      <c r="V389" s="66" t="str">
        <f t="shared" si="687"/>
        <v/>
      </c>
      <c r="W389" s="66" t="str">
        <f t="shared" si="687"/>
        <v/>
      </c>
      <c r="X389" s="66" t="str">
        <f t="shared" si="687"/>
        <v/>
      </c>
      <c r="Y389" s="66" t="str">
        <f t="shared" si="687"/>
        <v/>
      </c>
      <c r="Z389" s="66" t="str">
        <f t="shared" si="687"/>
        <v/>
      </c>
      <c r="AA389" s="66" t="str">
        <f t="shared" si="687"/>
        <v/>
      </c>
      <c r="AB389" s="66" t="str">
        <f t="shared" si="687"/>
        <v/>
      </c>
      <c r="AC389" s="66" t="str">
        <f t="shared" si="687"/>
        <v/>
      </c>
      <c r="AD389" s="66" t="str">
        <f t="shared" si="687"/>
        <v/>
      </c>
      <c r="AE389" s="66" t="str">
        <f t="shared" si="687"/>
        <v/>
      </c>
      <c r="AF389" s="66" t="str">
        <f t="shared" si="687"/>
        <v/>
      </c>
      <c r="AG389" s="66" t="str">
        <f t="shared" si="687"/>
        <v/>
      </c>
      <c r="AH389" s="66" t="str">
        <f t="shared" si="687"/>
        <v/>
      </c>
      <c r="AI389" s="66" t="str">
        <f t="shared" si="687"/>
        <v/>
      </c>
      <c r="AJ389" s="66" t="str">
        <f t="shared" si="687"/>
        <v/>
      </c>
      <c r="AK389" s="66" t="str">
        <f t="shared" si="687"/>
        <v/>
      </c>
      <c r="AL389" s="66" t="str">
        <f t="shared" si="687"/>
        <v/>
      </c>
      <c r="AM389" s="66" t="str">
        <f t="shared" si="687"/>
        <v/>
      </c>
      <c r="AN389" s="66" t="str">
        <f t="shared" si="687"/>
        <v/>
      </c>
      <c r="AO389" s="66" t="str">
        <f t="shared" si="687"/>
        <v/>
      </c>
      <c r="AP389" s="66" t="str">
        <f t="shared" si="687"/>
        <v/>
      </c>
      <c r="AQ389" s="66" t="str">
        <f t="shared" si="687"/>
        <v/>
      </c>
      <c r="AR389" s="66" t="str">
        <f t="shared" si="687"/>
        <v/>
      </c>
      <c r="AS389" s="66" t="str">
        <f t="shared" si="687"/>
        <v/>
      </c>
      <c r="AT389" s="66" t="str">
        <f t="shared" si="687"/>
        <v/>
      </c>
      <c r="AU389" s="66" t="str">
        <f t="shared" si="687"/>
        <v/>
      </c>
      <c r="AV389" s="66" t="str">
        <f t="shared" si="687"/>
        <v/>
      </c>
      <c r="AW389" s="66" t="str">
        <f t="shared" si="687"/>
        <v/>
      </c>
      <c r="AX389" s="66" t="str">
        <f t="shared" si="687"/>
        <v/>
      </c>
      <c r="AY389" s="66">
        <f t="shared" si="687"/>
        <v>0</v>
      </c>
      <c r="AZ389" s="66">
        <f t="shared" si="687"/>
        <v>0</v>
      </c>
      <c r="BA389" s="66">
        <f t="shared" si="687"/>
        <v>0</v>
      </c>
      <c r="BB389" s="66">
        <f t="shared" si="687"/>
        <v>0</v>
      </c>
      <c r="BC389" s="66">
        <f t="shared" si="687"/>
        <v>0</v>
      </c>
      <c r="BD389" s="66">
        <f t="shared" si="687"/>
        <v>0</v>
      </c>
      <c r="BE389" s="66">
        <f t="shared" si="687"/>
        <v>0</v>
      </c>
      <c r="BF389" s="66">
        <f t="shared" si="687"/>
        <v>0</v>
      </c>
      <c r="BG389" s="66">
        <f t="shared" si="687"/>
        <v>0</v>
      </c>
      <c r="BH389" s="66">
        <f t="shared" si="687"/>
        <v>0</v>
      </c>
      <c r="BI389" s="66">
        <f t="shared" si="687"/>
        <v>0</v>
      </c>
      <c r="BJ389" s="66">
        <f t="shared" si="687"/>
        <v>0</v>
      </c>
      <c r="BK389" s="66">
        <f t="shared" si="687"/>
        <v>0</v>
      </c>
      <c r="BL389" s="66">
        <f t="shared" si="687"/>
        <v>0</v>
      </c>
      <c r="BM389" s="66">
        <f t="shared" si="687"/>
        <v>0</v>
      </c>
      <c r="BN389" s="66">
        <f t="shared" si="687"/>
        <v>0</v>
      </c>
      <c r="BO389" s="66">
        <f t="shared" si="687"/>
        <v>0</v>
      </c>
      <c r="BP389" s="66">
        <f t="shared" si="687"/>
        <v>0</v>
      </c>
      <c r="BQ389" s="66">
        <f t="shared" si="687"/>
        <v>0</v>
      </c>
      <c r="BR389" s="66">
        <f t="shared" si="687"/>
        <v>0</v>
      </c>
      <c r="BS389" s="66">
        <f t="shared" ref="BS389:DB389" si="688">IF(BS$341&gt;=$E389,IF(BS173*$C$23&gt;MAX($C$22,(BT282*$C$34+BT283*$C$35)*EXP(-$C$12*$C$30)+(BT389*$C$34+BT390*$C$35)*EXP(-$C$14*$C$30)),BS173*$C$23,(BT389*$C$34+BT390*$C$35)*EXP(-$C$14*$C$30)),"")</f>
        <v>0</v>
      </c>
      <c r="BT389" s="66">
        <f t="shared" si="688"/>
        <v>0</v>
      </c>
      <c r="BU389" s="66">
        <f t="shared" si="688"/>
        <v>0</v>
      </c>
      <c r="BV389" s="66">
        <f t="shared" si="688"/>
        <v>0</v>
      </c>
      <c r="BW389" s="66">
        <f t="shared" si="688"/>
        <v>0</v>
      </c>
      <c r="BX389" s="66">
        <f t="shared" si="688"/>
        <v>0</v>
      </c>
      <c r="BY389" s="66">
        <f t="shared" si="688"/>
        <v>0</v>
      </c>
      <c r="BZ389" s="66">
        <f t="shared" si="688"/>
        <v>0</v>
      </c>
      <c r="CA389" s="66">
        <f t="shared" si="688"/>
        <v>0</v>
      </c>
      <c r="CB389" s="66">
        <f t="shared" si="688"/>
        <v>0</v>
      </c>
      <c r="CC389" s="66">
        <f t="shared" si="688"/>
        <v>0</v>
      </c>
      <c r="CD389" s="66">
        <f t="shared" si="688"/>
        <v>0</v>
      </c>
      <c r="CE389" s="66">
        <f t="shared" si="688"/>
        <v>0</v>
      </c>
      <c r="CF389" s="66">
        <f t="shared" si="688"/>
        <v>0</v>
      </c>
      <c r="CG389" s="66">
        <f t="shared" si="688"/>
        <v>0</v>
      </c>
      <c r="CH389" s="66">
        <f t="shared" si="688"/>
        <v>0</v>
      </c>
      <c r="CI389" s="66">
        <f t="shared" si="688"/>
        <v>0</v>
      </c>
      <c r="CJ389" s="66">
        <f t="shared" si="688"/>
        <v>0</v>
      </c>
      <c r="CK389" s="66">
        <f t="shared" si="688"/>
        <v>0</v>
      </c>
      <c r="CL389" s="66">
        <f t="shared" si="688"/>
        <v>0</v>
      </c>
      <c r="CM389" s="66">
        <f t="shared" si="688"/>
        <v>0</v>
      </c>
      <c r="CN389" s="66">
        <f t="shared" si="688"/>
        <v>0</v>
      </c>
      <c r="CO389" s="66">
        <f t="shared" si="688"/>
        <v>0</v>
      </c>
      <c r="CP389" s="66">
        <f t="shared" si="688"/>
        <v>0</v>
      </c>
      <c r="CQ389" s="66">
        <f t="shared" si="688"/>
        <v>0</v>
      </c>
      <c r="CR389" s="66">
        <f t="shared" si="688"/>
        <v>0</v>
      </c>
      <c r="CS389" s="66">
        <f t="shared" si="688"/>
        <v>0</v>
      </c>
      <c r="CT389" s="66">
        <f t="shared" si="688"/>
        <v>0</v>
      </c>
      <c r="CU389" s="66">
        <f t="shared" si="688"/>
        <v>0</v>
      </c>
      <c r="CV389" s="66">
        <f t="shared" si="688"/>
        <v>0</v>
      </c>
      <c r="CW389" s="66">
        <f t="shared" si="688"/>
        <v>0</v>
      </c>
      <c r="CX389" s="66">
        <f t="shared" si="688"/>
        <v>0</v>
      </c>
      <c r="CY389" s="66">
        <f t="shared" si="688"/>
        <v>0</v>
      </c>
      <c r="CZ389" s="66">
        <f t="shared" si="688"/>
        <v>0</v>
      </c>
      <c r="DA389" s="66">
        <f t="shared" si="688"/>
        <v>0</v>
      </c>
      <c r="DB389" s="66">
        <f t="shared" si="688"/>
        <v>0</v>
      </c>
      <c r="DC389" s="66">
        <f t="shared" si="664"/>
        <v>0</v>
      </c>
    </row>
    <row r="390" spans="2:112" ht="12" customHeight="1">
      <c r="B390" s="12"/>
      <c r="C390" s="12"/>
      <c r="D390" s="12"/>
      <c r="E390" s="65">
        <f t="shared" si="601"/>
        <v>45</v>
      </c>
      <c r="G390" s="66" t="str">
        <f t="shared" ref="G390:BR390" si="689">IF(G$341&gt;=$E390,IF(G174*$C$23&gt;MAX($C$22,(H283*$C$34+H284*$C$35)*EXP(-$C$12*$C$30)+(H390*$C$34+H391*$C$35)*EXP(-$C$14*$C$30)),G174*$C$23,(H390*$C$34+H391*$C$35)*EXP(-$C$14*$C$30)),"")</f>
        <v/>
      </c>
      <c r="H390" s="66" t="str">
        <f t="shared" si="689"/>
        <v/>
      </c>
      <c r="I390" s="66" t="str">
        <f t="shared" si="689"/>
        <v/>
      </c>
      <c r="J390" s="66" t="str">
        <f t="shared" si="689"/>
        <v/>
      </c>
      <c r="K390" s="66" t="str">
        <f t="shared" si="689"/>
        <v/>
      </c>
      <c r="L390" s="66" t="str">
        <f t="shared" si="689"/>
        <v/>
      </c>
      <c r="M390" s="66" t="str">
        <f t="shared" si="689"/>
        <v/>
      </c>
      <c r="N390" s="66" t="str">
        <f t="shared" si="689"/>
        <v/>
      </c>
      <c r="O390" s="66" t="str">
        <f t="shared" si="689"/>
        <v/>
      </c>
      <c r="P390" s="66" t="str">
        <f t="shared" si="689"/>
        <v/>
      </c>
      <c r="Q390" s="66" t="str">
        <f t="shared" si="689"/>
        <v/>
      </c>
      <c r="R390" s="66" t="str">
        <f t="shared" si="689"/>
        <v/>
      </c>
      <c r="S390" s="66" t="str">
        <f t="shared" si="689"/>
        <v/>
      </c>
      <c r="T390" s="66" t="str">
        <f t="shared" si="689"/>
        <v/>
      </c>
      <c r="U390" s="66" t="str">
        <f t="shared" si="689"/>
        <v/>
      </c>
      <c r="V390" s="66" t="str">
        <f t="shared" si="689"/>
        <v/>
      </c>
      <c r="W390" s="66" t="str">
        <f t="shared" si="689"/>
        <v/>
      </c>
      <c r="X390" s="66" t="str">
        <f t="shared" si="689"/>
        <v/>
      </c>
      <c r="Y390" s="66" t="str">
        <f t="shared" si="689"/>
        <v/>
      </c>
      <c r="Z390" s="66" t="str">
        <f t="shared" si="689"/>
        <v/>
      </c>
      <c r="AA390" s="66" t="str">
        <f t="shared" si="689"/>
        <v/>
      </c>
      <c r="AB390" s="66" t="str">
        <f t="shared" si="689"/>
        <v/>
      </c>
      <c r="AC390" s="66" t="str">
        <f t="shared" si="689"/>
        <v/>
      </c>
      <c r="AD390" s="66" t="str">
        <f t="shared" si="689"/>
        <v/>
      </c>
      <c r="AE390" s="66" t="str">
        <f t="shared" si="689"/>
        <v/>
      </c>
      <c r="AF390" s="66" t="str">
        <f t="shared" si="689"/>
        <v/>
      </c>
      <c r="AG390" s="66" t="str">
        <f t="shared" si="689"/>
        <v/>
      </c>
      <c r="AH390" s="66" t="str">
        <f t="shared" si="689"/>
        <v/>
      </c>
      <c r="AI390" s="66" t="str">
        <f t="shared" si="689"/>
        <v/>
      </c>
      <c r="AJ390" s="66" t="str">
        <f t="shared" si="689"/>
        <v/>
      </c>
      <c r="AK390" s="66" t="str">
        <f t="shared" si="689"/>
        <v/>
      </c>
      <c r="AL390" s="66" t="str">
        <f t="shared" si="689"/>
        <v/>
      </c>
      <c r="AM390" s="66" t="str">
        <f t="shared" si="689"/>
        <v/>
      </c>
      <c r="AN390" s="66" t="str">
        <f t="shared" si="689"/>
        <v/>
      </c>
      <c r="AO390" s="66" t="str">
        <f t="shared" si="689"/>
        <v/>
      </c>
      <c r="AP390" s="66" t="str">
        <f t="shared" si="689"/>
        <v/>
      </c>
      <c r="AQ390" s="66" t="str">
        <f t="shared" si="689"/>
        <v/>
      </c>
      <c r="AR390" s="66" t="str">
        <f t="shared" si="689"/>
        <v/>
      </c>
      <c r="AS390" s="66" t="str">
        <f t="shared" si="689"/>
        <v/>
      </c>
      <c r="AT390" s="66" t="str">
        <f t="shared" si="689"/>
        <v/>
      </c>
      <c r="AU390" s="66" t="str">
        <f t="shared" si="689"/>
        <v/>
      </c>
      <c r="AV390" s="66" t="str">
        <f t="shared" si="689"/>
        <v/>
      </c>
      <c r="AW390" s="66" t="str">
        <f t="shared" si="689"/>
        <v/>
      </c>
      <c r="AX390" s="66" t="str">
        <f t="shared" si="689"/>
        <v/>
      </c>
      <c r="AY390" s="66" t="str">
        <f t="shared" si="689"/>
        <v/>
      </c>
      <c r="AZ390" s="66">
        <f t="shared" si="689"/>
        <v>0</v>
      </c>
      <c r="BA390" s="66">
        <f t="shared" si="689"/>
        <v>0</v>
      </c>
      <c r="BB390" s="66">
        <f t="shared" si="689"/>
        <v>0</v>
      </c>
      <c r="BC390" s="66">
        <f t="shared" si="689"/>
        <v>0</v>
      </c>
      <c r="BD390" s="66">
        <f t="shared" si="689"/>
        <v>0</v>
      </c>
      <c r="BE390" s="66">
        <f t="shared" si="689"/>
        <v>0</v>
      </c>
      <c r="BF390" s="66">
        <f t="shared" si="689"/>
        <v>0</v>
      </c>
      <c r="BG390" s="66">
        <f t="shared" si="689"/>
        <v>0</v>
      </c>
      <c r="BH390" s="66">
        <f t="shared" si="689"/>
        <v>0</v>
      </c>
      <c r="BI390" s="66">
        <f t="shared" si="689"/>
        <v>0</v>
      </c>
      <c r="BJ390" s="66">
        <f t="shared" si="689"/>
        <v>0</v>
      </c>
      <c r="BK390" s="66">
        <f t="shared" si="689"/>
        <v>0</v>
      </c>
      <c r="BL390" s="66">
        <f t="shared" si="689"/>
        <v>0</v>
      </c>
      <c r="BM390" s="66">
        <f t="shared" si="689"/>
        <v>0</v>
      </c>
      <c r="BN390" s="66">
        <f t="shared" si="689"/>
        <v>0</v>
      </c>
      <c r="BO390" s="66">
        <f t="shared" si="689"/>
        <v>0</v>
      </c>
      <c r="BP390" s="66">
        <f t="shared" si="689"/>
        <v>0</v>
      </c>
      <c r="BQ390" s="66">
        <f t="shared" si="689"/>
        <v>0</v>
      </c>
      <c r="BR390" s="66">
        <f t="shared" si="689"/>
        <v>0</v>
      </c>
      <c r="BS390" s="66">
        <f t="shared" ref="BS390:DB390" si="690">IF(BS$341&gt;=$E390,IF(BS174*$C$23&gt;MAX($C$22,(BT283*$C$34+BT284*$C$35)*EXP(-$C$12*$C$30)+(BT390*$C$34+BT391*$C$35)*EXP(-$C$14*$C$30)),BS174*$C$23,(BT390*$C$34+BT391*$C$35)*EXP(-$C$14*$C$30)),"")</f>
        <v>0</v>
      </c>
      <c r="BT390" s="66">
        <f t="shared" si="690"/>
        <v>0</v>
      </c>
      <c r="BU390" s="66">
        <f t="shared" si="690"/>
        <v>0</v>
      </c>
      <c r="BV390" s="66">
        <f t="shared" si="690"/>
        <v>0</v>
      </c>
      <c r="BW390" s="66">
        <f t="shared" si="690"/>
        <v>0</v>
      </c>
      <c r="BX390" s="66">
        <f t="shared" si="690"/>
        <v>0</v>
      </c>
      <c r="BY390" s="66">
        <f t="shared" si="690"/>
        <v>0</v>
      </c>
      <c r="BZ390" s="66">
        <f t="shared" si="690"/>
        <v>0</v>
      </c>
      <c r="CA390" s="66">
        <f t="shared" si="690"/>
        <v>0</v>
      </c>
      <c r="CB390" s="66">
        <f t="shared" si="690"/>
        <v>0</v>
      </c>
      <c r="CC390" s="66">
        <f t="shared" si="690"/>
        <v>0</v>
      </c>
      <c r="CD390" s="66">
        <f t="shared" si="690"/>
        <v>0</v>
      </c>
      <c r="CE390" s="66">
        <f t="shared" si="690"/>
        <v>0</v>
      </c>
      <c r="CF390" s="66">
        <f t="shared" si="690"/>
        <v>0</v>
      </c>
      <c r="CG390" s="66">
        <f t="shared" si="690"/>
        <v>0</v>
      </c>
      <c r="CH390" s="66">
        <f t="shared" si="690"/>
        <v>0</v>
      </c>
      <c r="CI390" s="66">
        <f t="shared" si="690"/>
        <v>0</v>
      </c>
      <c r="CJ390" s="66">
        <f t="shared" si="690"/>
        <v>0</v>
      </c>
      <c r="CK390" s="66">
        <f t="shared" si="690"/>
        <v>0</v>
      </c>
      <c r="CL390" s="66">
        <f t="shared" si="690"/>
        <v>0</v>
      </c>
      <c r="CM390" s="66">
        <f t="shared" si="690"/>
        <v>0</v>
      </c>
      <c r="CN390" s="66">
        <f t="shared" si="690"/>
        <v>0</v>
      </c>
      <c r="CO390" s="66">
        <f t="shared" si="690"/>
        <v>0</v>
      </c>
      <c r="CP390" s="66">
        <f t="shared" si="690"/>
        <v>0</v>
      </c>
      <c r="CQ390" s="66">
        <f t="shared" si="690"/>
        <v>0</v>
      </c>
      <c r="CR390" s="66">
        <f t="shared" si="690"/>
        <v>0</v>
      </c>
      <c r="CS390" s="66">
        <f t="shared" si="690"/>
        <v>0</v>
      </c>
      <c r="CT390" s="66">
        <f t="shared" si="690"/>
        <v>0</v>
      </c>
      <c r="CU390" s="66">
        <f t="shared" si="690"/>
        <v>0</v>
      </c>
      <c r="CV390" s="66">
        <f t="shared" si="690"/>
        <v>0</v>
      </c>
      <c r="CW390" s="66">
        <f t="shared" si="690"/>
        <v>0</v>
      </c>
      <c r="CX390" s="66">
        <f t="shared" si="690"/>
        <v>0</v>
      </c>
      <c r="CY390" s="66">
        <f t="shared" si="690"/>
        <v>0</v>
      </c>
      <c r="CZ390" s="66">
        <f t="shared" si="690"/>
        <v>0</v>
      </c>
      <c r="DA390" s="66">
        <f t="shared" si="690"/>
        <v>0</v>
      </c>
      <c r="DB390" s="66">
        <f t="shared" si="690"/>
        <v>0</v>
      </c>
      <c r="DC390" s="66">
        <f t="shared" si="664"/>
        <v>0</v>
      </c>
    </row>
    <row r="391" spans="2:112" ht="12" customHeight="1">
      <c r="B391" s="12"/>
      <c r="C391" s="12"/>
      <c r="D391" s="12"/>
      <c r="E391" s="65">
        <f t="shared" si="601"/>
        <v>46</v>
      </c>
      <c r="G391" s="66" t="str">
        <f t="shared" ref="G391:BR391" si="691">IF(G$341&gt;=$E391,IF(G175*$C$23&gt;MAX($C$22,(H284*$C$34+H285*$C$35)*EXP(-$C$12*$C$30)+(H391*$C$34+H392*$C$35)*EXP(-$C$14*$C$30)),G175*$C$23,(H391*$C$34+H392*$C$35)*EXP(-$C$14*$C$30)),"")</f>
        <v/>
      </c>
      <c r="H391" s="66" t="str">
        <f t="shared" si="691"/>
        <v/>
      </c>
      <c r="I391" s="66" t="str">
        <f t="shared" si="691"/>
        <v/>
      </c>
      <c r="J391" s="66" t="str">
        <f t="shared" si="691"/>
        <v/>
      </c>
      <c r="K391" s="66" t="str">
        <f t="shared" si="691"/>
        <v/>
      </c>
      <c r="L391" s="66" t="str">
        <f t="shared" si="691"/>
        <v/>
      </c>
      <c r="M391" s="66" t="str">
        <f t="shared" si="691"/>
        <v/>
      </c>
      <c r="N391" s="66" t="str">
        <f t="shared" si="691"/>
        <v/>
      </c>
      <c r="O391" s="66" t="str">
        <f t="shared" si="691"/>
        <v/>
      </c>
      <c r="P391" s="66" t="str">
        <f t="shared" si="691"/>
        <v/>
      </c>
      <c r="Q391" s="66" t="str">
        <f t="shared" si="691"/>
        <v/>
      </c>
      <c r="R391" s="66" t="str">
        <f t="shared" si="691"/>
        <v/>
      </c>
      <c r="S391" s="66" t="str">
        <f t="shared" si="691"/>
        <v/>
      </c>
      <c r="T391" s="66" t="str">
        <f t="shared" si="691"/>
        <v/>
      </c>
      <c r="U391" s="66" t="str">
        <f t="shared" si="691"/>
        <v/>
      </c>
      <c r="V391" s="66" t="str">
        <f t="shared" si="691"/>
        <v/>
      </c>
      <c r="W391" s="66" t="str">
        <f t="shared" si="691"/>
        <v/>
      </c>
      <c r="X391" s="66" t="str">
        <f t="shared" si="691"/>
        <v/>
      </c>
      <c r="Y391" s="66" t="str">
        <f t="shared" si="691"/>
        <v/>
      </c>
      <c r="Z391" s="66" t="str">
        <f t="shared" si="691"/>
        <v/>
      </c>
      <c r="AA391" s="66" t="str">
        <f t="shared" si="691"/>
        <v/>
      </c>
      <c r="AB391" s="66" t="str">
        <f t="shared" si="691"/>
        <v/>
      </c>
      <c r="AC391" s="66" t="str">
        <f t="shared" si="691"/>
        <v/>
      </c>
      <c r="AD391" s="66" t="str">
        <f t="shared" si="691"/>
        <v/>
      </c>
      <c r="AE391" s="66" t="str">
        <f t="shared" si="691"/>
        <v/>
      </c>
      <c r="AF391" s="66" t="str">
        <f t="shared" si="691"/>
        <v/>
      </c>
      <c r="AG391" s="66" t="str">
        <f t="shared" si="691"/>
        <v/>
      </c>
      <c r="AH391" s="66" t="str">
        <f t="shared" si="691"/>
        <v/>
      </c>
      <c r="AI391" s="66" t="str">
        <f t="shared" si="691"/>
        <v/>
      </c>
      <c r="AJ391" s="66" t="str">
        <f t="shared" si="691"/>
        <v/>
      </c>
      <c r="AK391" s="66" t="str">
        <f t="shared" si="691"/>
        <v/>
      </c>
      <c r="AL391" s="66" t="str">
        <f t="shared" si="691"/>
        <v/>
      </c>
      <c r="AM391" s="66" t="str">
        <f t="shared" si="691"/>
        <v/>
      </c>
      <c r="AN391" s="66" t="str">
        <f t="shared" si="691"/>
        <v/>
      </c>
      <c r="AO391" s="66" t="str">
        <f t="shared" si="691"/>
        <v/>
      </c>
      <c r="AP391" s="66" t="str">
        <f t="shared" si="691"/>
        <v/>
      </c>
      <c r="AQ391" s="66" t="str">
        <f t="shared" si="691"/>
        <v/>
      </c>
      <c r="AR391" s="66" t="str">
        <f t="shared" si="691"/>
        <v/>
      </c>
      <c r="AS391" s="66" t="str">
        <f t="shared" si="691"/>
        <v/>
      </c>
      <c r="AT391" s="66" t="str">
        <f t="shared" si="691"/>
        <v/>
      </c>
      <c r="AU391" s="66" t="str">
        <f t="shared" si="691"/>
        <v/>
      </c>
      <c r="AV391" s="66" t="str">
        <f t="shared" si="691"/>
        <v/>
      </c>
      <c r="AW391" s="66" t="str">
        <f t="shared" si="691"/>
        <v/>
      </c>
      <c r="AX391" s="66" t="str">
        <f t="shared" si="691"/>
        <v/>
      </c>
      <c r="AY391" s="66" t="str">
        <f t="shared" si="691"/>
        <v/>
      </c>
      <c r="AZ391" s="66" t="str">
        <f t="shared" si="691"/>
        <v/>
      </c>
      <c r="BA391" s="66">
        <f t="shared" si="691"/>
        <v>0</v>
      </c>
      <c r="BB391" s="66">
        <f t="shared" si="691"/>
        <v>0</v>
      </c>
      <c r="BC391" s="66">
        <f t="shared" si="691"/>
        <v>0</v>
      </c>
      <c r="BD391" s="66">
        <f t="shared" si="691"/>
        <v>0</v>
      </c>
      <c r="BE391" s="66">
        <f t="shared" si="691"/>
        <v>0</v>
      </c>
      <c r="BF391" s="66">
        <f t="shared" si="691"/>
        <v>0</v>
      </c>
      <c r="BG391" s="66">
        <f t="shared" si="691"/>
        <v>0</v>
      </c>
      <c r="BH391" s="66">
        <f t="shared" si="691"/>
        <v>0</v>
      </c>
      <c r="BI391" s="66">
        <f t="shared" si="691"/>
        <v>0</v>
      </c>
      <c r="BJ391" s="66">
        <f t="shared" si="691"/>
        <v>0</v>
      </c>
      <c r="BK391" s="66">
        <f t="shared" si="691"/>
        <v>0</v>
      </c>
      <c r="BL391" s="66">
        <f t="shared" si="691"/>
        <v>0</v>
      </c>
      <c r="BM391" s="66">
        <f t="shared" si="691"/>
        <v>0</v>
      </c>
      <c r="BN391" s="66">
        <f t="shared" si="691"/>
        <v>0</v>
      </c>
      <c r="BO391" s="66">
        <f t="shared" si="691"/>
        <v>0</v>
      </c>
      <c r="BP391" s="66">
        <f t="shared" si="691"/>
        <v>0</v>
      </c>
      <c r="BQ391" s="66">
        <f t="shared" si="691"/>
        <v>0</v>
      </c>
      <c r="BR391" s="66">
        <f t="shared" si="691"/>
        <v>0</v>
      </c>
      <c r="BS391" s="66">
        <f t="shared" ref="BS391:DB391" si="692">IF(BS$341&gt;=$E391,IF(BS175*$C$23&gt;MAX($C$22,(BT284*$C$34+BT285*$C$35)*EXP(-$C$12*$C$30)+(BT391*$C$34+BT392*$C$35)*EXP(-$C$14*$C$30)),BS175*$C$23,(BT391*$C$34+BT392*$C$35)*EXP(-$C$14*$C$30)),"")</f>
        <v>0</v>
      </c>
      <c r="BT391" s="66">
        <f t="shared" si="692"/>
        <v>0</v>
      </c>
      <c r="BU391" s="66">
        <f t="shared" si="692"/>
        <v>0</v>
      </c>
      <c r="BV391" s="66">
        <f t="shared" si="692"/>
        <v>0</v>
      </c>
      <c r="BW391" s="66">
        <f t="shared" si="692"/>
        <v>0</v>
      </c>
      <c r="BX391" s="66">
        <f t="shared" si="692"/>
        <v>0</v>
      </c>
      <c r="BY391" s="66">
        <f t="shared" si="692"/>
        <v>0</v>
      </c>
      <c r="BZ391" s="66">
        <f t="shared" si="692"/>
        <v>0</v>
      </c>
      <c r="CA391" s="66">
        <f t="shared" si="692"/>
        <v>0</v>
      </c>
      <c r="CB391" s="66">
        <f t="shared" si="692"/>
        <v>0</v>
      </c>
      <c r="CC391" s="66">
        <f t="shared" si="692"/>
        <v>0</v>
      </c>
      <c r="CD391" s="66">
        <f t="shared" si="692"/>
        <v>0</v>
      </c>
      <c r="CE391" s="66">
        <f t="shared" si="692"/>
        <v>0</v>
      </c>
      <c r="CF391" s="66">
        <f t="shared" si="692"/>
        <v>0</v>
      </c>
      <c r="CG391" s="66">
        <f t="shared" si="692"/>
        <v>0</v>
      </c>
      <c r="CH391" s="66">
        <f t="shared" si="692"/>
        <v>0</v>
      </c>
      <c r="CI391" s="66">
        <f t="shared" si="692"/>
        <v>0</v>
      </c>
      <c r="CJ391" s="66">
        <f t="shared" si="692"/>
        <v>0</v>
      </c>
      <c r="CK391" s="66">
        <f t="shared" si="692"/>
        <v>0</v>
      </c>
      <c r="CL391" s="66">
        <f t="shared" si="692"/>
        <v>0</v>
      </c>
      <c r="CM391" s="66">
        <f t="shared" si="692"/>
        <v>0</v>
      </c>
      <c r="CN391" s="66">
        <f t="shared" si="692"/>
        <v>0</v>
      </c>
      <c r="CO391" s="66">
        <f t="shared" si="692"/>
        <v>0</v>
      </c>
      <c r="CP391" s="66">
        <f t="shared" si="692"/>
        <v>0</v>
      </c>
      <c r="CQ391" s="66">
        <f t="shared" si="692"/>
        <v>0</v>
      </c>
      <c r="CR391" s="66">
        <f t="shared" si="692"/>
        <v>0</v>
      </c>
      <c r="CS391" s="66">
        <f t="shared" si="692"/>
        <v>0</v>
      </c>
      <c r="CT391" s="66">
        <f t="shared" si="692"/>
        <v>0</v>
      </c>
      <c r="CU391" s="66">
        <f t="shared" si="692"/>
        <v>0</v>
      </c>
      <c r="CV391" s="66">
        <f t="shared" si="692"/>
        <v>0</v>
      </c>
      <c r="CW391" s="66">
        <f t="shared" si="692"/>
        <v>0</v>
      </c>
      <c r="CX391" s="66">
        <f t="shared" si="692"/>
        <v>0</v>
      </c>
      <c r="CY391" s="66">
        <f t="shared" si="692"/>
        <v>0</v>
      </c>
      <c r="CZ391" s="66">
        <f t="shared" si="692"/>
        <v>0</v>
      </c>
      <c r="DA391" s="66">
        <f t="shared" si="692"/>
        <v>0</v>
      </c>
      <c r="DB391" s="66">
        <f t="shared" si="692"/>
        <v>0</v>
      </c>
      <c r="DC391" s="66">
        <f t="shared" si="664"/>
        <v>0</v>
      </c>
    </row>
    <row r="392" spans="2:112" ht="12" customHeight="1">
      <c r="B392" s="12"/>
      <c r="C392" s="12"/>
      <c r="D392" s="12"/>
      <c r="E392" s="65">
        <f t="shared" si="601"/>
        <v>47</v>
      </c>
      <c r="G392" s="66" t="str">
        <f t="shared" ref="G392:BR392" si="693">IF(G$341&gt;=$E392,IF(G176*$C$23&gt;MAX($C$22,(H285*$C$34+H286*$C$35)*EXP(-$C$12*$C$30)+(H392*$C$34+H393*$C$35)*EXP(-$C$14*$C$30)),G176*$C$23,(H392*$C$34+H393*$C$35)*EXP(-$C$14*$C$30)),"")</f>
        <v/>
      </c>
      <c r="H392" s="66" t="str">
        <f t="shared" si="693"/>
        <v/>
      </c>
      <c r="I392" s="66" t="str">
        <f t="shared" si="693"/>
        <v/>
      </c>
      <c r="J392" s="66" t="str">
        <f t="shared" si="693"/>
        <v/>
      </c>
      <c r="K392" s="66" t="str">
        <f t="shared" si="693"/>
        <v/>
      </c>
      <c r="L392" s="66" t="str">
        <f t="shared" si="693"/>
        <v/>
      </c>
      <c r="M392" s="66" t="str">
        <f t="shared" si="693"/>
        <v/>
      </c>
      <c r="N392" s="66" t="str">
        <f t="shared" si="693"/>
        <v/>
      </c>
      <c r="O392" s="66" t="str">
        <f t="shared" si="693"/>
        <v/>
      </c>
      <c r="P392" s="66" t="str">
        <f t="shared" si="693"/>
        <v/>
      </c>
      <c r="Q392" s="66" t="str">
        <f t="shared" si="693"/>
        <v/>
      </c>
      <c r="R392" s="66" t="str">
        <f t="shared" si="693"/>
        <v/>
      </c>
      <c r="S392" s="66" t="str">
        <f t="shared" si="693"/>
        <v/>
      </c>
      <c r="T392" s="66" t="str">
        <f t="shared" si="693"/>
        <v/>
      </c>
      <c r="U392" s="66" t="str">
        <f t="shared" si="693"/>
        <v/>
      </c>
      <c r="V392" s="66" t="str">
        <f t="shared" si="693"/>
        <v/>
      </c>
      <c r="W392" s="66" t="str">
        <f t="shared" si="693"/>
        <v/>
      </c>
      <c r="X392" s="66" t="str">
        <f t="shared" si="693"/>
        <v/>
      </c>
      <c r="Y392" s="66" t="str">
        <f t="shared" si="693"/>
        <v/>
      </c>
      <c r="Z392" s="66" t="str">
        <f t="shared" si="693"/>
        <v/>
      </c>
      <c r="AA392" s="66" t="str">
        <f t="shared" si="693"/>
        <v/>
      </c>
      <c r="AB392" s="66" t="str">
        <f t="shared" si="693"/>
        <v/>
      </c>
      <c r="AC392" s="66" t="str">
        <f t="shared" si="693"/>
        <v/>
      </c>
      <c r="AD392" s="66" t="str">
        <f t="shared" si="693"/>
        <v/>
      </c>
      <c r="AE392" s="66" t="str">
        <f t="shared" si="693"/>
        <v/>
      </c>
      <c r="AF392" s="66" t="str">
        <f t="shared" si="693"/>
        <v/>
      </c>
      <c r="AG392" s="66" t="str">
        <f t="shared" si="693"/>
        <v/>
      </c>
      <c r="AH392" s="66" t="str">
        <f t="shared" si="693"/>
        <v/>
      </c>
      <c r="AI392" s="66" t="str">
        <f t="shared" si="693"/>
        <v/>
      </c>
      <c r="AJ392" s="66" t="str">
        <f t="shared" si="693"/>
        <v/>
      </c>
      <c r="AK392" s="66" t="str">
        <f t="shared" si="693"/>
        <v/>
      </c>
      <c r="AL392" s="66" t="str">
        <f t="shared" si="693"/>
        <v/>
      </c>
      <c r="AM392" s="66" t="str">
        <f t="shared" si="693"/>
        <v/>
      </c>
      <c r="AN392" s="66" t="str">
        <f t="shared" si="693"/>
        <v/>
      </c>
      <c r="AO392" s="66" t="str">
        <f t="shared" si="693"/>
        <v/>
      </c>
      <c r="AP392" s="66" t="str">
        <f t="shared" si="693"/>
        <v/>
      </c>
      <c r="AQ392" s="66" t="str">
        <f t="shared" si="693"/>
        <v/>
      </c>
      <c r="AR392" s="66" t="str">
        <f t="shared" si="693"/>
        <v/>
      </c>
      <c r="AS392" s="66" t="str">
        <f t="shared" si="693"/>
        <v/>
      </c>
      <c r="AT392" s="66" t="str">
        <f t="shared" si="693"/>
        <v/>
      </c>
      <c r="AU392" s="66" t="str">
        <f t="shared" si="693"/>
        <v/>
      </c>
      <c r="AV392" s="66" t="str">
        <f t="shared" si="693"/>
        <v/>
      </c>
      <c r="AW392" s="66" t="str">
        <f t="shared" si="693"/>
        <v/>
      </c>
      <c r="AX392" s="66" t="str">
        <f t="shared" si="693"/>
        <v/>
      </c>
      <c r="AY392" s="66" t="str">
        <f t="shared" si="693"/>
        <v/>
      </c>
      <c r="AZ392" s="66" t="str">
        <f t="shared" si="693"/>
        <v/>
      </c>
      <c r="BA392" s="66" t="str">
        <f t="shared" si="693"/>
        <v/>
      </c>
      <c r="BB392" s="66">
        <f t="shared" si="693"/>
        <v>0</v>
      </c>
      <c r="BC392" s="66">
        <f t="shared" si="693"/>
        <v>0</v>
      </c>
      <c r="BD392" s="66">
        <f t="shared" si="693"/>
        <v>0</v>
      </c>
      <c r="BE392" s="66">
        <f t="shared" si="693"/>
        <v>0</v>
      </c>
      <c r="BF392" s="66">
        <f t="shared" si="693"/>
        <v>0</v>
      </c>
      <c r="BG392" s="66">
        <f t="shared" si="693"/>
        <v>0</v>
      </c>
      <c r="BH392" s="66">
        <f t="shared" si="693"/>
        <v>0</v>
      </c>
      <c r="BI392" s="66">
        <f t="shared" si="693"/>
        <v>0</v>
      </c>
      <c r="BJ392" s="66">
        <f t="shared" si="693"/>
        <v>0</v>
      </c>
      <c r="BK392" s="66">
        <f t="shared" si="693"/>
        <v>0</v>
      </c>
      <c r="BL392" s="66">
        <f t="shared" si="693"/>
        <v>0</v>
      </c>
      <c r="BM392" s="66">
        <f t="shared" si="693"/>
        <v>0</v>
      </c>
      <c r="BN392" s="66">
        <f t="shared" si="693"/>
        <v>0</v>
      </c>
      <c r="BO392" s="66">
        <f t="shared" si="693"/>
        <v>0</v>
      </c>
      <c r="BP392" s="66">
        <f t="shared" si="693"/>
        <v>0</v>
      </c>
      <c r="BQ392" s="66">
        <f t="shared" si="693"/>
        <v>0</v>
      </c>
      <c r="BR392" s="66">
        <f t="shared" si="693"/>
        <v>0</v>
      </c>
      <c r="BS392" s="66">
        <f t="shared" ref="BS392:DB392" si="694">IF(BS$341&gt;=$E392,IF(BS176*$C$23&gt;MAX($C$22,(BT285*$C$34+BT286*$C$35)*EXP(-$C$12*$C$30)+(BT392*$C$34+BT393*$C$35)*EXP(-$C$14*$C$30)),BS176*$C$23,(BT392*$C$34+BT393*$C$35)*EXP(-$C$14*$C$30)),"")</f>
        <v>0</v>
      </c>
      <c r="BT392" s="66">
        <f t="shared" si="694"/>
        <v>0</v>
      </c>
      <c r="BU392" s="66">
        <f t="shared" si="694"/>
        <v>0</v>
      </c>
      <c r="BV392" s="66">
        <f t="shared" si="694"/>
        <v>0</v>
      </c>
      <c r="BW392" s="66">
        <f t="shared" si="694"/>
        <v>0</v>
      </c>
      <c r="BX392" s="66">
        <f t="shared" si="694"/>
        <v>0</v>
      </c>
      <c r="BY392" s="66">
        <f t="shared" si="694"/>
        <v>0</v>
      </c>
      <c r="BZ392" s="66">
        <f t="shared" si="694"/>
        <v>0</v>
      </c>
      <c r="CA392" s="66">
        <f t="shared" si="694"/>
        <v>0</v>
      </c>
      <c r="CB392" s="66">
        <f t="shared" si="694"/>
        <v>0</v>
      </c>
      <c r="CC392" s="66">
        <f t="shared" si="694"/>
        <v>0</v>
      </c>
      <c r="CD392" s="66">
        <f t="shared" si="694"/>
        <v>0</v>
      </c>
      <c r="CE392" s="66">
        <f t="shared" si="694"/>
        <v>0</v>
      </c>
      <c r="CF392" s="66">
        <f t="shared" si="694"/>
        <v>0</v>
      </c>
      <c r="CG392" s="66">
        <f t="shared" si="694"/>
        <v>0</v>
      </c>
      <c r="CH392" s="66">
        <f t="shared" si="694"/>
        <v>0</v>
      </c>
      <c r="CI392" s="66">
        <f t="shared" si="694"/>
        <v>0</v>
      </c>
      <c r="CJ392" s="66">
        <f t="shared" si="694"/>
        <v>0</v>
      </c>
      <c r="CK392" s="66">
        <f t="shared" si="694"/>
        <v>0</v>
      </c>
      <c r="CL392" s="66">
        <f t="shared" si="694"/>
        <v>0</v>
      </c>
      <c r="CM392" s="66">
        <f t="shared" si="694"/>
        <v>0</v>
      </c>
      <c r="CN392" s="66">
        <f t="shared" si="694"/>
        <v>0</v>
      </c>
      <c r="CO392" s="66">
        <f t="shared" si="694"/>
        <v>0</v>
      </c>
      <c r="CP392" s="66">
        <f t="shared" si="694"/>
        <v>0</v>
      </c>
      <c r="CQ392" s="66">
        <f t="shared" si="694"/>
        <v>0</v>
      </c>
      <c r="CR392" s="66">
        <f t="shared" si="694"/>
        <v>0</v>
      </c>
      <c r="CS392" s="66">
        <f t="shared" si="694"/>
        <v>0</v>
      </c>
      <c r="CT392" s="66">
        <f t="shared" si="694"/>
        <v>0</v>
      </c>
      <c r="CU392" s="66">
        <f t="shared" si="694"/>
        <v>0</v>
      </c>
      <c r="CV392" s="66">
        <f t="shared" si="694"/>
        <v>0</v>
      </c>
      <c r="CW392" s="66">
        <f t="shared" si="694"/>
        <v>0</v>
      </c>
      <c r="CX392" s="66">
        <f t="shared" si="694"/>
        <v>0</v>
      </c>
      <c r="CY392" s="66">
        <f t="shared" si="694"/>
        <v>0</v>
      </c>
      <c r="CZ392" s="66">
        <f t="shared" si="694"/>
        <v>0</v>
      </c>
      <c r="DA392" s="66">
        <f t="shared" si="694"/>
        <v>0</v>
      </c>
      <c r="DB392" s="66">
        <f t="shared" si="694"/>
        <v>0</v>
      </c>
      <c r="DC392" s="66">
        <f t="shared" si="664"/>
        <v>0</v>
      </c>
    </row>
    <row r="393" spans="2:112" ht="12" customHeight="1">
      <c r="B393" s="12"/>
      <c r="C393" s="12"/>
      <c r="D393" s="12"/>
      <c r="E393" s="65">
        <f t="shared" si="601"/>
        <v>48</v>
      </c>
      <c r="G393" s="66" t="str">
        <f t="shared" ref="G393:BR393" si="695">IF(G$341&gt;=$E393,IF(G177*$C$23&gt;MAX($C$22,(H286*$C$34+H287*$C$35)*EXP(-$C$12*$C$30)+(H393*$C$34+H394*$C$35)*EXP(-$C$14*$C$30)),G177*$C$23,(H393*$C$34+H394*$C$35)*EXP(-$C$14*$C$30)),"")</f>
        <v/>
      </c>
      <c r="H393" s="66" t="str">
        <f t="shared" si="695"/>
        <v/>
      </c>
      <c r="I393" s="66" t="str">
        <f t="shared" si="695"/>
        <v/>
      </c>
      <c r="J393" s="66" t="str">
        <f t="shared" si="695"/>
        <v/>
      </c>
      <c r="K393" s="66" t="str">
        <f t="shared" si="695"/>
        <v/>
      </c>
      <c r="L393" s="66" t="str">
        <f t="shared" si="695"/>
        <v/>
      </c>
      <c r="M393" s="66" t="str">
        <f t="shared" si="695"/>
        <v/>
      </c>
      <c r="N393" s="66" t="str">
        <f t="shared" si="695"/>
        <v/>
      </c>
      <c r="O393" s="66" t="str">
        <f t="shared" si="695"/>
        <v/>
      </c>
      <c r="P393" s="66" t="str">
        <f t="shared" si="695"/>
        <v/>
      </c>
      <c r="Q393" s="66" t="str">
        <f t="shared" si="695"/>
        <v/>
      </c>
      <c r="R393" s="66" t="str">
        <f t="shared" si="695"/>
        <v/>
      </c>
      <c r="S393" s="66" t="str">
        <f t="shared" si="695"/>
        <v/>
      </c>
      <c r="T393" s="66" t="str">
        <f t="shared" si="695"/>
        <v/>
      </c>
      <c r="U393" s="66" t="str">
        <f t="shared" si="695"/>
        <v/>
      </c>
      <c r="V393" s="66" t="str">
        <f t="shared" si="695"/>
        <v/>
      </c>
      <c r="W393" s="66" t="str">
        <f t="shared" si="695"/>
        <v/>
      </c>
      <c r="X393" s="66" t="str">
        <f t="shared" si="695"/>
        <v/>
      </c>
      <c r="Y393" s="66" t="str">
        <f t="shared" si="695"/>
        <v/>
      </c>
      <c r="Z393" s="66" t="str">
        <f t="shared" si="695"/>
        <v/>
      </c>
      <c r="AA393" s="66" t="str">
        <f t="shared" si="695"/>
        <v/>
      </c>
      <c r="AB393" s="66" t="str">
        <f t="shared" si="695"/>
        <v/>
      </c>
      <c r="AC393" s="66" t="str">
        <f t="shared" si="695"/>
        <v/>
      </c>
      <c r="AD393" s="66" t="str">
        <f t="shared" si="695"/>
        <v/>
      </c>
      <c r="AE393" s="66" t="str">
        <f t="shared" si="695"/>
        <v/>
      </c>
      <c r="AF393" s="66" t="str">
        <f t="shared" si="695"/>
        <v/>
      </c>
      <c r="AG393" s="66" t="str">
        <f t="shared" si="695"/>
        <v/>
      </c>
      <c r="AH393" s="66" t="str">
        <f t="shared" si="695"/>
        <v/>
      </c>
      <c r="AI393" s="66" t="str">
        <f t="shared" si="695"/>
        <v/>
      </c>
      <c r="AJ393" s="66" t="str">
        <f t="shared" si="695"/>
        <v/>
      </c>
      <c r="AK393" s="66" t="str">
        <f t="shared" si="695"/>
        <v/>
      </c>
      <c r="AL393" s="66" t="str">
        <f t="shared" si="695"/>
        <v/>
      </c>
      <c r="AM393" s="66" t="str">
        <f t="shared" si="695"/>
        <v/>
      </c>
      <c r="AN393" s="66" t="str">
        <f t="shared" si="695"/>
        <v/>
      </c>
      <c r="AO393" s="66" t="str">
        <f t="shared" si="695"/>
        <v/>
      </c>
      <c r="AP393" s="66" t="str">
        <f t="shared" si="695"/>
        <v/>
      </c>
      <c r="AQ393" s="66" t="str">
        <f t="shared" si="695"/>
        <v/>
      </c>
      <c r="AR393" s="66" t="str">
        <f t="shared" si="695"/>
        <v/>
      </c>
      <c r="AS393" s="66" t="str">
        <f t="shared" si="695"/>
        <v/>
      </c>
      <c r="AT393" s="66" t="str">
        <f t="shared" si="695"/>
        <v/>
      </c>
      <c r="AU393" s="66" t="str">
        <f t="shared" si="695"/>
        <v/>
      </c>
      <c r="AV393" s="66" t="str">
        <f t="shared" si="695"/>
        <v/>
      </c>
      <c r="AW393" s="66" t="str">
        <f t="shared" si="695"/>
        <v/>
      </c>
      <c r="AX393" s="66" t="str">
        <f t="shared" si="695"/>
        <v/>
      </c>
      <c r="AY393" s="66" t="str">
        <f t="shared" si="695"/>
        <v/>
      </c>
      <c r="AZ393" s="66" t="str">
        <f t="shared" si="695"/>
        <v/>
      </c>
      <c r="BA393" s="66" t="str">
        <f t="shared" si="695"/>
        <v/>
      </c>
      <c r="BB393" s="66" t="str">
        <f t="shared" si="695"/>
        <v/>
      </c>
      <c r="BC393" s="66">
        <f t="shared" si="695"/>
        <v>0</v>
      </c>
      <c r="BD393" s="66">
        <f t="shared" si="695"/>
        <v>0</v>
      </c>
      <c r="BE393" s="66">
        <f t="shared" si="695"/>
        <v>0</v>
      </c>
      <c r="BF393" s="66">
        <f t="shared" si="695"/>
        <v>0</v>
      </c>
      <c r="BG393" s="66">
        <f t="shared" si="695"/>
        <v>0</v>
      </c>
      <c r="BH393" s="66">
        <f t="shared" si="695"/>
        <v>0</v>
      </c>
      <c r="BI393" s="66">
        <f t="shared" si="695"/>
        <v>0</v>
      </c>
      <c r="BJ393" s="66">
        <f t="shared" si="695"/>
        <v>0</v>
      </c>
      <c r="BK393" s="66">
        <f t="shared" si="695"/>
        <v>0</v>
      </c>
      <c r="BL393" s="66">
        <f t="shared" si="695"/>
        <v>0</v>
      </c>
      <c r="BM393" s="66">
        <f t="shared" si="695"/>
        <v>0</v>
      </c>
      <c r="BN393" s="66">
        <f t="shared" si="695"/>
        <v>0</v>
      </c>
      <c r="BO393" s="66">
        <f t="shared" si="695"/>
        <v>0</v>
      </c>
      <c r="BP393" s="66">
        <f t="shared" si="695"/>
        <v>0</v>
      </c>
      <c r="BQ393" s="66">
        <f t="shared" si="695"/>
        <v>0</v>
      </c>
      <c r="BR393" s="66">
        <f t="shared" si="695"/>
        <v>0</v>
      </c>
      <c r="BS393" s="66">
        <f t="shared" ref="BS393:DB393" si="696">IF(BS$341&gt;=$E393,IF(BS177*$C$23&gt;MAX($C$22,(BT286*$C$34+BT287*$C$35)*EXP(-$C$12*$C$30)+(BT393*$C$34+BT394*$C$35)*EXP(-$C$14*$C$30)),BS177*$C$23,(BT393*$C$34+BT394*$C$35)*EXP(-$C$14*$C$30)),"")</f>
        <v>0</v>
      </c>
      <c r="BT393" s="66">
        <f t="shared" si="696"/>
        <v>0</v>
      </c>
      <c r="BU393" s="66">
        <f t="shared" si="696"/>
        <v>0</v>
      </c>
      <c r="BV393" s="66">
        <f t="shared" si="696"/>
        <v>0</v>
      </c>
      <c r="BW393" s="66">
        <f t="shared" si="696"/>
        <v>0</v>
      </c>
      <c r="BX393" s="66">
        <f t="shared" si="696"/>
        <v>0</v>
      </c>
      <c r="BY393" s="66">
        <f t="shared" si="696"/>
        <v>0</v>
      </c>
      <c r="BZ393" s="66">
        <f t="shared" si="696"/>
        <v>0</v>
      </c>
      <c r="CA393" s="66">
        <f t="shared" si="696"/>
        <v>0</v>
      </c>
      <c r="CB393" s="66">
        <f t="shared" si="696"/>
        <v>0</v>
      </c>
      <c r="CC393" s="66">
        <f t="shared" si="696"/>
        <v>0</v>
      </c>
      <c r="CD393" s="66">
        <f t="shared" si="696"/>
        <v>0</v>
      </c>
      <c r="CE393" s="66">
        <f t="shared" si="696"/>
        <v>0</v>
      </c>
      <c r="CF393" s="66">
        <f t="shared" si="696"/>
        <v>0</v>
      </c>
      <c r="CG393" s="66">
        <f t="shared" si="696"/>
        <v>0</v>
      </c>
      <c r="CH393" s="66">
        <f t="shared" si="696"/>
        <v>0</v>
      </c>
      <c r="CI393" s="66">
        <f t="shared" si="696"/>
        <v>0</v>
      </c>
      <c r="CJ393" s="66">
        <f t="shared" si="696"/>
        <v>0</v>
      </c>
      <c r="CK393" s="66">
        <f t="shared" si="696"/>
        <v>0</v>
      </c>
      <c r="CL393" s="66">
        <f t="shared" si="696"/>
        <v>0</v>
      </c>
      <c r="CM393" s="66">
        <f t="shared" si="696"/>
        <v>0</v>
      </c>
      <c r="CN393" s="66">
        <f t="shared" si="696"/>
        <v>0</v>
      </c>
      <c r="CO393" s="66">
        <f t="shared" si="696"/>
        <v>0</v>
      </c>
      <c r="CP393" s="66">
        <f t="shared" si="696"/>
        <v>0</v>
      </c>
      <c r="CQ393" s="66">
        <f t="shared" si="696"/>
        <v>0</v>
      </c>
      <c r="CR393" s="66">
        <f t="shared" si="696"/>
        <v>0</v>
      </c>
      <c r="CS393" s="66">
        <f t="shared" si="696"/>
        <v>0</v>
      </c>
      <c r="CT393" s="66">
        <f t="shared" si="696"/>
        <v>0</v>
      </c>
      <c r="CU393" s="66">
        <f t="shared" si="696"/>
        <v>0</v>
      </c>
      <c r="CV393" s="66">
        <f t="shared" si="696"/>
        <v>0</v>
      </c>
      <c r="CW393" s="66">
        <f t="shared" si="696"/>
        <v>0</v>
      </c>
      <c r="CX393" s="66">
        <f t="shared" si="696"/>
        <v>0</v>
      </c>
      <c r="CY393" s="66">
        <f t="shared" si="696"/>
        <v>0</v>
      </c>
      <c r="CZ393" s="66">
        <f t="shared" si="696"/>
        <v>0</v>
      </c>
      <c r="DA393" s="66">
        <f t="shared" si="696"/>
        <v>0</v>
      </c>
      <c r="DB393" s="66">
        <f t="shared" si="696"/>
        <v>0</v>
      </c>
      <c r="DC393" s="66">
        <f t="shared" si="664"/>
        <v>0</v>
      </c>
    </row>
    <row r="394" spans="2:112" ht="12" customHeight="1">
      <c r="B394" s="12"/>
      <c r="C394" s="12"/>
      <c r="D394" s="12"/>
      <c r="E394" s="65">
        <f t="shared" si="601"/>
        <v>49</v>
      </c>
      <c r="G394" s="66" t="str">
        <f t="shared" ref="G394:BR394" si="697">IF(G$341&gt;=$E394,IF(G178*$C$23&gt;MAX($C$22,(H287*$C$34+H288*$C$35)*EXP(-$C$12*$C$30)+(H394*$C$34+H395*$C$35)*EXP(-$C$14*$C$30)),G178*$C$23,(H394*$C$34+H395*$C$35)*EXP(-$C$14*$C$30)),"")</f>
        <v/>
      </c>
      <c r="H394" s="66" t="str">
        <f t="shared" si="697"/>
        <v/>
      </c>
      <c r="I394" s="66" t="str">
        <f t="shared" si="697"/>
        <v/>
      </c>
      <c r="J394" s="66" t="str">
        <f t="shared" si="697"/>
        <v/>
      </c>
      <c r="K394" s="66" t="str">
        <f t="shared" si="697"/>
        <v/>
      </c>
      <c r="L394" s="66" t="str">
        <f t="shared" si="697"/>
        <v/>
      </c>
      <c r="M394" s="66" t="str">
        <f t="shared" si="697"/>
        <v/>
      </c>
      <c r="N394" s="66" t="str">
        <f t="shared" si="697"/>
        <v/>
      </c>
      <c r="O394" s="66" t="str">
        <f t="shared" si="697"/>
        <v/>
      </c>
      <c r="P394" s="66" t="str">
        <f t="shared" si="697"/>
        <v/>
      </c>
      <c r="Q394" s="66" t="str">
        <f t="shared" si="697"/>
        <v/>
      </c>
      <c r="R394" s="66" t="str">
        <f t="shared" si="697"/>
        <v/>
      </c>
      <c r="S394" s="66" t="str">
        <f t="shared" si="697"/>
        <v/>
      </c>
      <c r="T394" s="66" t="str">
        <f t="shared" si="697"/>
        <v/>
      </c>
      <c r="U394" s="66" t="str">
        <f t="shared" si="697"/>
        <v/>
      </c>
      <c r="V394" s="66" t="str">
        <f t="shared" si="697"/>
        <v/>
      </c>
      <c r="W394" s="66" t="str">
        <f t="shared" si="697"/>
        <v/>
      </c>
      <c r="X394" s="66" t="str">
        <f t="shared" si="697"/>
        <v/>
      </c>
      <c r="Y394" s="66" t="str">
        <f t="shared" si="697"/>
        <v/>
      </c>
      <c r="Z394" s="66" t="str">
        <f t="shared" si="697"/>
        <v/>
      </c>
      <c r="AA394" s="66" t="str">
        <f t="shared" si="697"/>
        <v/>
      </c>
      <c r="AB394" s="66" t="str">
        <f t="shared" si="697"/>
        <v/>
      </c>
      <c r="AC394" s="66" t="str">
        <f t="shared" si="697"/>
        <v/>
      </c>
      <c r="AD394" s="66" t="str">
        <f t="shared" si="697"/>
        <v/>
      </c>
      <c r="AE394" s="66" t="str">
        <f t="shared" si="697"/>
        <v/>
      </c>
      <c r="AF394" s="66" t="str">
        <f t="shared" si="697"/>
        <v/>
      </c>
      <c r="AG394" s="66" t="str">
        <f t="shared" si="697"/>
        <v/>
      </c>
      <c r="AH394" s="66" t="str">
        <f t="shared" si="697"/>
        <v/>
      </c>
      <c r="AI394" s="66" t="str">
        <f t="shared" si="697"/>
        <v/>
      </c>
      <c r="AJ394" s="66" t="str">
        <f t="shared" si="697"/>
        <v/>
      </c>
      <c r="AK394" s="66" t="str">
        <f t="shared" si="697"/>
        <v/>
      </c>
      <c r="AL394" s="66" t="str">
        <f t="shared" si="697"/>
        <v/>
      </c>
      <c r="AM394" s="66" t="str">
        <f t="shared" si="697"/>
        <v/>
      </c>
      <c r="AN394" s="66" t="str">
        <f t="shared" si="697"/>
        <v/>
      </c>
      <c r="AO394" s="66" t="str">
        <f t="shared" si="697"/>
        <v/>
      </c>
      <c r="AP394" s="66" t="str">
        <f t="shared" si="697"/>
        <v/>
      </c>
      <c r="AQ394" s="66" t="str">
        <f t="shared" si="697"/>
        <v/>
      </c>
      <c r="AR394" s="66" t="str">
        <f t="shared" si="697"/>
        <v/>
      </c>
      <c r="AS394" s="66" t="str">
        <f t="shared" si="697"/>
        <v/>
      </c>
      <c r="AT394" s="66" t="str">
        <f t="shared" si="697"/>
        <v/>
      </c>
      <c r="AU394" s="66" t="str">
        <f t="shared" si="697"/>
        <v/>
      </c>
      <c r="AV394" s="66" t="str">
        <f t="shared" si="697"/>
        <v/>
      </c>
      <c r="AW394" s="66" t="str">
        <f t="shared" si="697"/>
        <v/>
      </c>
      <c r="AX394" s="66" t="str">
        <f t="shared" si="697"/>
        <v/>
      </c>
      <c r="AY394" s="66" t="str">
        <f t="shared" si="697"/>
        <v/>
      </c>
      <c r="AZ394" s="66" t="str">
        <f t="shared" si="697"/>
        <v/>
      </c>
      <c r="BA394" s="66" t="str">
        <f t="shared" si="697"/>
        <v/>
      </c>
      <c r="BB394" s="66" t="str">
        <f t="shared" si="697"/>
        <v/>
      </c>
      <c r="BC394" s="66" t="str">
        <f t="shared" si="697"/>
        <v/>
      </c>
      <c r="BD394" s="66">
        <f t="shared" si="697"/>
        <v>0</v>
      </c>
      <c r="BE394" s="66">
        <f t="shared" si="697"/>
        <v>0</v>
      </c>
      <c r="BF394" s="66">
        <f t="shared" si="697"/>
        <v>0</v>
      </c>
      <c r="BG394" s="66">
        <f t="shared" si="697"/>
        <v>0</v>
      </c>
      <c r="BH394" s="66">
        <f t="shared" si="697"/>
        <v>0</v>
      </c>
      <c r="BI394" s="66">
        <f t="shared" si="697"/>
        <v>0</v>
      </c>
      <c r="BJ394" s="66">
        <f t="shared" si="697"/>
        <v>0</v>
      </c>
      <c r="BK394" s="66">
        <f t="shared" si="697"/>
        <v>0</v>
      </c>
      <c r="BL394" s="66">
        <f t="shared" si="697"/>
        <v>0</v>
      </c>
      <c r="BM394" s="66">
        <f t="shared" si="697"/>
        <v>0</v>
      </c>
      <c r="BN394" s="66">
        <f t="shared" si="697"/>
        <v>0</v>
      </c>
      <c r="BO394" s="66">
        <f t="shared" si="697"/>
        <v>0</v>
      </c>
      <c r="BP394" s="66">
        <f t="shared" si="697"/>
        <v>0</v>
      </c>
      <c r="BQ394" s="66">
        <f t="shared" si="697"/>
        <v>0</v>
      </c>
      <c r="BR394" s="66">
        <f t="shared" si="697"/>
        <v>0</v>
      </c>
      <c r="BS394" s="66">
        <f t="shared" ref="BS394:DB394" si="698">IF(BS$341&gt;=$E394,IF(BS178*$C$23&gt;MAX($C$22,(BT287*$C$34+BT288*$C$35)*EXP(-$C$12*$C$30)+(BT394*$C$34+BT395*$C$35)*EXP(-$C$14*$C$30)),BS178*$C$23,(BT394*$C$34+BT395*$C$35)*EXP(-$C$14*$C$30)),"")</f>
        <v>0</v>
      </c>
      <c r="BT394" s="66">
        <f t="shared" si="698"/>
        <v>0</v>
      </c>
      <c r="BU394" s="66">
        <f t="shared" si="698"/>
        <v>0</v>
      </c>
      <c r="BV394" s="66">
        <f t="shared" si="698"/>
        <v>0</v>
      </c>
      <c r="BW394" s="66">
        <f t="shared" si="698"/>
        <v>0</v>
      </c>
      <c r="BX394" s="66">
        <f t="shared" si="698"/>
        <v>0</v>
      </c>
      <c r="BY394" s="66">
        <f t="shared" si="698"/>
        <v>0</v>
      </c>
      <c r="BZ394" s="66">
        <f t="shared" si="698"/>
        <v>0</v>
      </c>
      <c r="CA394" s="66">
        <f t="shared" si="698"/>
        <v>0</v>
      </c>
      <c r="CB394" s="66">
        <f t="shared" si="698"/>
        <v>0</v>
      </c>
      <c r="CC394" s="66">
        <f t="shared" si="698"/>
        <v>0</v>
      </c>
      <c r="CD394" s="66">
        <f t="shared" si="698"/>
        <v>0</v>
      </c>
      <c r="CE394" s="66">
        <f t="shared" si="698"/>
        <v>0</v>
      </c>
      <c r="CF394" s="66">
        <f t="shared" si="698"/>
        <v>0</v>
      </c>
      <c r="CG394" s="66">
        <f t="shared" si="698"/>
        <v>0</v>
      </c>
      <c r="CH394" s="66">
        <f t="shared" si="698"/>
        <v>0</v>
      </c>
      <c r="CI394" s="66">
        <f t="shared" si="698"/>
        <v>0</v>
      </c>
      <c r="CJ394" s="66">
        <f t="shared" si="698"/>
        <v>0</v>
      </c>
      <c r="CK394" s="66">
        <f t="shared" si="698"/>
        <v>0</v>
      </c>
      <c r="CL394" s="66">
        <f t="shared" si="698"/>
        <v>0</v>
      </c>
      <c r="CM394" s="66">
        <f t="shared" si="698"/>
        <v>0</v>
      </c>
      <c r="CN394" s="66">
        <f t="shared" si="698"/>
        <v>0</v>
      </c>
      <c r="CO394" s="66">
        <f t="shared" si="698"/>
        <v>0</v>
      </c>
      <c r="CP394" s="66">
        <f t="shared" si="698"/>
        <v>0</v>
      </c>
      <c r="CQ394" s="66">
        <f t="shared" si="698"/>
        <v>0</v>
      </c>
      <c r="CR394" s="66">
        <f t="shared" si="698"/>
        <v>0</v>
      </c>
      <c r="CS394" s="66">
        <f t="shared" si="698"/>
        <v>0</v>
      </c>
      <c r="CT394" s="66">
        <f t="shared" si="698"/>
        <v>0</v>
      </c>
      <c r="CU394" s="66">
        <f t="shared" si="698"/>
        <v>0</v>
      </c>
      <c r="CV394" s="66">
        <f t="shared" si="698"/>
        <v>0</v>
      </c>
      <c r="CW394" s="66">
        <f t="shared" si="698"/>
        <v>0</v>
      </c>
      <c r="CX394" s="66">
        <f t="shared" si="698"/>
        <v>0</v>
      </c>
      <c r="CY394" s="66">
        <f t="shared" si="698"/>
        <v>0</v>
      </c>
      <c r="CZ394" s="66">
        <f t="shared" si="698"/>
        <v>0</v>
      </c>
      <c r="DA394" s="66">
        <f t="shared" si="698"/>
        <v>0</v>
      </c>
      <c r="DB394" s="66">
        <f t="shared" si="698"/>
        <v>0</v>
      </c>
      <c r="DC394" s="66">
        <f t="shared" si="664"/>
        <v>0</v>
      </c>
    </row>
    <row r="395" spans="2:112" ht="12" customHeight="1">
      <c r="B395" s="12"/>
      <c r="C395" s="12"/>
      <c r="D395" s="12"/>
      <c r="E395" s="65">
        <f t="shared" si="601"/>
        <v>50</v>
      </c>
      <c r="G395" s="66" t="str">
        <f t="shared" ref="G395:BR395" si="699">IF(G$341&gt;=$E395,IF(G179*$C$23&gt;MAX($C$22,(H288*$C$34+H289*$C$35)*EXP(-$C$12*$C$30)+(H395*$C$34+H396*$C$35)*EXP(-$C$14*$C$30)),G179*$C$23,(H395*$C$34+H396*$C$35)*EXP(-$C$14*$C$30)),"")</f>
        <v/>
      </c>
      <c r="H395" s="66" t="str">
        <f t="shared" si="699"/>
        <v/>
      </c>
      <c r="I395" s="66" t="str">
        <f t="shared" si="699"/>
        <v/>
      </c>
      <c r="J395" s="66" t="str">
        <f t="shared" si="699"/>
        <v/>
      </c>
      <c r="K395" s="66" t="str">
        <f t="shared" si="699"/>
        <v/>
      </c>
      <c r="L395" s="66" t="str">
        <f t="shared" si="699"/>
        <v/>
      </c>
      <c r="M395" s="66" t="str">
        <f t="shared" si="699"/>
        <v/>
      </c>
      <c r="N395" s="66" t="str">
        <f t="shared" si="699"/>
        <v/>
      </c>
      <c r="O395" s="66" t="str">
        <f t="shared" si="699"/>
        <v/>
      </c>
      <c r="P395" s="66" t="str">
        <f t="shared" si="699"/>
        <v/>
      </c>
      <c r="Q395" s="66" t="str">
        <f t="shared" si="699"/>
        <v/>
      </c>
      <c r="R395" s="66" t="str">
        <f t="shared" si="699"/>
        <v/>
      </c>
      <c r="S395" s="66" t="str">
        <f t="shared" si="699"/>
        <v/>
      </c>
      <c r="T395" s="66" t="str">
        <f t="shared" si="699"/>
        <v/>
      </c>
      <c r="U395" s="66" t="str">
        <f t="shared" si="699"/>
        <v/>
      </c>
      <c r="V395" s="66" t="str">
        <f t="shared" si="699"/>
        <v/>
      </c>
      <c r="W395" s="66" t="str">
        <f t="shared" si="699"/>
        <v/>
      </c>
      <c r="X395" s="66" t="str">
        <f t="shared" si="699"/>
        <v/>
      </c>
      <c r="Y395" s="66" t="str">
        <f t="shared" si="699"/>
        <v/>
      </c>
      <c r="Z395" s="66" t="str">
        <f t="shared" si="699"/>
        <v/>
      </c>
      <c r="AA395" s="66" t="str">
        <f t="shared" si="699"/>
        <v/>
      </c>
      <c r="AB395" s="66" t="str">
        <f t="shared" si="699"/>
        <v/>
      </c>
      <c r="AC395" s="66" t="str">
        <f t="shared" si="699"/>
        <v/>
      </c>
      <c r="AD395" s="66" t="str">
        <f t="shared" si="699"/>
        <v/>
      </c>
      <c r="AE395" s="66" t="str">
        <f t="shared" si="699"/>
        <v/>
      </c>
      <c r="AF395" s="66" t="str">
        <f t="shared" si="699"/>
        <v/>
      </c>
      <c r="AG395" s="66" t="str">
        <f t="shared" si="699"/>
        <v/>
      </c>
      <c r="AH395" s="66" t="str">
        <f t="shared" si="699"/>
        <v/>
      </c>
      <c r="AI395" s="66" t="str">
        <f t="shared" si="699"/>
        <v/>
      </c>
      <c r="AJ395" s="66" t="str">
        <f t="shared" si="699"/>
        <v/>
      </c>
      <c r="AK395" s="66" t="str">
        <f t="shared" si="699"/>
        <v/>
      </c>
      <c r="AL395" s="66" t="str">
        <f t="shared" si="699"/>
        <v/>
      </c>
      <c r="AM395" s="66" t="str">
        <f t="shared" si="699"/>
        <v/>
      </c>
      <c r="AN395" s="66" t="str">
        <f t="shared" si="699"/>
        <v/>
      </c>
      <c r="AO395" s="66" t="str">
        <f t="shared" si="699"/>
        <v/>
      </c>
      <c r="AP395" s="66" t="str">
        <f t="shared" si="699"/>
        <v/>
      </c>
      <c r="AQ395" s="66" t="str">
        <f t="shared" si="699"/>
        <v/>
      </c>
      <c r="AR395" s="66" t="str">
        <f t="shared" si="699"/>
        <v/>
      </c>
      <c r="AS395" s="66" t="str">
        <f t="shared" si="699"/>
        <v/>
      </c>
      <c r="AT395" s="66" t="str">
        <f t="shared" si="699"/>
        <v/>
      </c>
      <c r="AU395" s="66" t="str">
        <f t="shared" si="699"/>
        <v/>
      </c>
      <c r="AV395" s="66" t="str">
        <f t="shared" si="699"/>
        <v/>
      </c>
      <c r="AW395" s="66" t="str">
        <f t="shared" si="699"/>
        <v/>
      </c>
      <c r="AX395" s="66" t="str">
        <f t="shared" si="699"/>
        <v/>
      </c>
      <c r="AY395" s="66" t="str">
        <f t="shared" si="699"/>
        <v/>
      </c>
      <c r="AZ395" s="66" t="str">
        <f t="shared" si="699"/>
        <v/>
      </c>
      <c r="BA395" s="66" t="str">
        <f t="shared" si="699"/>
        <v/>
      </c>
      <c r="BB395" s="66" t="str">
        <f t="shared" si="699"/>
        <v/>
      </c>
      <c r="BC395" s="66" t="str">
        <f t="shared" si="699"/>
        <v/>
      </c>
      <c r="BD395" s="66" t="str">
        <f t="shared" si="699"/>
        <v/>
      </c>
      <c r="BE395" s="66">
        <f t="shared" si="699"/>
        <v>0</v>
      </c>
      <c r="BF395" s="66">
        <f t="shared" si="699"/>
        <v>0</v>
      </c>
      <c r="BG395" s="66">
        <f t="shared" si="699"/>
        <v>0</v>
      </c>
      <c r="BH395" s="66">
        <f t="shared" si="699"/>
        <v>0</v>
      </c>
      <c r="BI395" s="66">
        <f t="shared" si="699"/>
        <v>0</v>
      </c>
      <c r="BJ395" s="66">
        <f t="shared" si="699"/>
        <v>0</v>
      </c>
      <c r="BK395" s="66">
        <f t="shared" si="699"/>
        <v>0</v>
      </c>
      <c r="BL395" s="66">
        <f t="shared" si="699"/>
        <v>0</v>
      </c>
      <c r="BM395" s="66">
        <f t="shared" si="699"/>
        <v>0</v>
      </c>
      <c r="BN395" s="66">
        <f t="shared" si="699"/>
        <v>0</v>
      </c>
      <c r="BO395" s="66">
        <f t="shared" si="699"/>
        <v>0</v>
      </c>
      <c r="BP395" s="66">
        <f t="shared" si="699"/>
        <v>0</v>
      </c>
      <c r="BQ395" s="66">
        <f t="shared" si="699"/>
        <v>0</v>
      </c>
      <c r="BR395" s="66">
        <f t="shared" si="699"/>
        <v>0</v>
      </c>
      <c r="BS395" s="66">
        <f t="shared" ref="BS395:DB395" si="700">IF(BS$341&gt;=$E395,IF(BS179*$C$23&gt;MAX($C$22,(BT288*$C$34+BT289*$C$35)*EXP(-$C$12*$C$30)+(BT395*$C$34+BT396*$C$35)*EXP(-$C$14*$C$30)),BS179*$C$23,(BT395*$C$34+BT396*$C$35)*EXP(-$C$14*$C$30)),"")</f>
        <v>0</v>
      </c>
      <c r="BT395" s="66">
        <f t="shared" si="700"/>
        <v>0</v>
      </c>
      <c r="BU395" s="66">
        <f t="shared" si="700"/>
        <v>0</v>
      </c>
      <c r="BV395" s="66">
        <f t="shared" si="700"/>
        <v>0</v>
      </c>
      <c r="BW395" s="66">
        <f t="shared" si="700"/>
        <v>0</v>
      </c>
      <c r="BX395" s="66">
        <f t="shared" si="700"/>
        <v>0</v>
      </c>
      <c r="BY395" s="66">
        <f t="shared" si="700"/>
        <v>0</v>
      </c>
      <c r="BZ395" s="66">
        <f t="shared" si="700"/>
        <v>0</v>
      </c>
      <c r="CA395" s="66">
        <f t="shared" si="700"/>
        <v>0</v>
      </c>
      <c r="CB395" s="66">
        <f t="shared" si="700"/>
        <v>0</v>
      </c>
      <c r="CC395" s="66">
        <f t="shared" si="700"/>
        <v>0</v>
      </c>
      <c r="CD395" s="66">
        <f t="shared" si="700"/>
        <v>0</v>
      </c>
      <c r="CE395" s="66">
        <f t="shared" si="700"/>
        <v>0</v>
      </c>
      <c r="CF395" s="66">
        <f t="shared" si="700"/>
        <v>0</v>
      </c>
      <c r="CG395" s="66">
        <f t="shared" si="700"/>
        <v>0</v>
      </c>
      <c r="CH395" s="66">
        <f t="shared" si="700"/>
        <v>0</v>
      </c>
      <c r="CI395" s="66">
        <f t="shared" si="700"/>
        <v>0</v>
      </c>
      <c r="CJ395" s="66">
        <f t="shared" si="700"/>
        <v>0</v>
      </c>
      <c r="CK395" s="66">
        <f t="shared" si="700"/>
        <v>0</v>
      </c>
      <c r="CL395" s="66">
        <f t="shared" si="700"/>
        <v>0</v>
      </c>
      <c r="CM395" s="66">
        <f t="shared" si="700"/>
        <v>0</v>
      </c>
      <c r="CN395" s="66">
        <f t="shared" si="700"/>
        <v>0</v>
      </c>
      <c r="CO395" s="66">
        <f t="shared" si="700"/>
        <v>0</v>
      </c>
      <c r="CP395" s="66">
        <f t="shared" si="700"/>
        <v>0</v>
      </c>
      <c r="CQ395" s="66">
        <f t="shared" si="700"/>
        <v>0</v>
      </c>
      <c r="CR395" s="66">
        <f t="shared" si="700"/>
        <v>0</v>
      </c>
      <c r="CS395" s="66">
        <f t="shared" si="700"/>
        <v>0</v>
      </c>
      <c r="CT395" s="66">
        <f t="shared" si="700"/>
        <v>0</v>
      </c>
      <c r="CU395" s="66">
        <f t="shared" si="700"/>
        <v>0</v>
      </c>
      <c r="CV395" s="66">
        <f t="shared" si="700"/>
        <v>0</v>
      </c>
      <c r="CW395" s="66">
        <f t="shared" si="700"/>
        <v>0</v>
      </c>
      <c r="CX395" s="66">
        <f t="shared" si="700"/>
        <v>0</v>
      </c>
      <c r="CY395" s="66">
        <f t="shared" si="700"/>
        <v>0</v>
      </c>
      <c r="CZ395" s="66">
        <f t="shared" si="700"/>
        <v>0</v>
      </c>
      <c r="DA395" s="66">
        <f t="shared" si="700"/>
        <v>0</v>
      </c>
      <c r="DB395" s="66">
        <f t="shared" si="700"/>
        <v>0</v>
      </c>
      <c r="DC395" s="66">
        <f t="shared" si="664"/>
        <v>0</v>
      </c>
    </row>
    <row r="396" spans="2:112" ht="12" customHeight="1">
      <c r="B396" s="12"/>
      <c r="C396" s="12"/>
      <c r="D396" s="12"/>
      <c r="E396" s="65">
        <f t="shared" si="601"/>
        <v>51</v>
      </c>
      <c r="G396" s="66" t="str">
        <f t="shared" ref="G396:BR396" si="701">IF(G$341&gt;=$E396,IF(G180*$C$23&gt;MAX($C$22,(H289*$C$34+H290*$C$35)*EXP(-$C$12*$C$30)+(H396*$C$34+H397*$C$35)*EXP(-$C$14*$C$30)),G180*$C$23,(H396*$C$34+H397*$C$35)*EXP(-$C$14*$C$30)),"")</f>
        <v/>
      </c>
      <c r="H396" s="66" t="str">
        <f t="shared" si="701"/>
        <v/>
      </c>
      <c r="I396" s="66" t="str">
        <f t="shared" si="701"/>
        <v/>
      </c>
      <c r="J396" s="66" t="str">
        <f t="shared" si="701"/>
        <v/>
      </c>
      <c r="K396" s="66" t="str">
        <f t="shared" si="701"/>
        <v/>
      </c>
      <c r="L396" s="66" t="str">
        <f t="shared" si="701"/>
        <v/>
      </c>
      <c r="M396" s="66" t="str">
        <f t="shared" si="701"/>
        <v/>
      </c>
      <c r="N396" s="66" t="str">
        <f t="shared" si="701"/>
        <v/>
      </c>
      <c r="O396" s="66" t="str">
        <f t="shared" si="701"/>
        <v/>
      </c>
      <c r="P396" s="66" t="str">
        <f t="shared" si="701"/>
        <v/>
      </c>
      <c r="Q396" s="66" t="str">
        <f t="shared" si="701"/>
        <v/>
      </c>
      <c r="R396" s="66" t="str">
        <f t="shared" si="701"/>
        <v/>
      </c>
      <c r="S396" s="66" t="str">
        <f t="shared" si="701"/>
        <v/>
      </c>
      <c r="T396" s="66" t="str">
        <f t="shared" si="701"/>
        <v/>
      </c>
      <c r="U396" s="66" t="str">
        <f t="shared" si="701"/>
        <v/>
      </c>
      <c r="V396" s="66" t="str">
        <f t="shared" si="701"/>
        <v/>
      </c>
      <c r="W396" s="66" t="str">
        <f t="shared" si="701"/>
        <v/>
      </c>
      <c r="X396" s="66" t="str">
        <f t="shared" si="701"/>
        <v/>
      </c>
      <c r="Y396" s="66" t="str">
        <f t="shared" si="701"/>
        <v/>
      </c>
      <c r="Z396" s="66" t="str">
        <f t="shared" si="701"/>
        <v/>
      </c>
      <c r="AA396" s="66" t="str">
        <f t="shared" si="701"/>
        <v/>
      </c>
      <c r="AB396" s="66" t="str">
        <f t="shared" si="701"/>
        <v/>
      </c>
      <c r="AC396" s="66" t="str">
        <f t="shared" si="701"/>
        <v/>
      </c>
      <c r="AD396" s="66" t="str">
        <f t="shared" si="701"/>
        <v/>
      </c>
      <c r="AE396" s="66" t="str">
        <f t="shared" si="701"/>
        <v/>
      </c>
      <c r="AF396" s="66" t="str">
        <f t="shared" si="701"/>
        <v/>
      </c>
      <c r="AG396" s="66" t="str">
        <f t="shared" si="701"/>
        <v/>
      </c>
      <c r="AH396" s="66" t="str">
        <f t="shared" si="701"/>
        <v/>
      </c>
      <c r="AI396" s="66" t="str">
        <f t="shared" si="701"/>
        <v/>
      </c>
      <c r="AJ396" s="66" t="str">
        <f t="shared" si="701"/>
        <v/>
      </c>
      <c r="AK396" s="66" t="str">
        <f t="shared" si="701"/>
        <v/>
      </c>
      <c r="AL396" s="66" t="str">
        <f t="shared" si="701"/>
        <v/>
      </c>
      <c r="AM396" s="66" t="str">
        <f t="shared" si="701"/>
        <v/>
      </c>
      <c r="AN396" s="66" t="str">
        <f t="shared" si="701"/>
        <v/>
      </c>
      <c r="AO396" s="66" t="str">
        <f t="shared" si="701"/>
        <v/>
      </c>
      <c r="AP396" s="66" t="str">
        <f t="shared" si="701"/>
        <v/>
      </c>
      <c r="AQ396" s="66" t="str">
        <f t="shared" si="701"/>
        <v/>
      </c>
      <c r="AR396" s="66" t="str">
        <f t="shared" si="701"/>
        <v/>
      </c>
      <c r="AS396" s="66" t="str">
        <f t="shared" si="701"/>
        <v/>
      </c>
      <c r="AT396" s="66" t="str">
        <f t="shared" si="701"/>
        <v/>
      </c>
      <c r="AU396" s="66" t="str">
        <f t="shared" si="701"/>
        <v/>
      </c>
      <c r="AV396" s="66" t="str">
        <f t="shared" si="701"/>
        <v/>
      </c>
      <c r="AW396" s="66" t="str">
        <f t="shared" si="701"/>
        <v/>
      </c>
      <c r="AX396" s="66" t="str">
        <f t="shared" si="701"/>
        <v/>
      </c>
      <c r="AY396" s="66" t="str">
        <f t="shared" si="701"/>
        <v/>
      </c>
      <c r="AZ396" s="66" t="str">
        <f t="shared" si="701"/>
        <v/>
      </c>
      <c r="BA396" s="66" t="str">
        <f t="shared" si="701"/>
        <v/>
      </c>
      <c r="BB396" s="66" t="str">
        <f t="shared" si="701"/>
        <v/>
      </c>
      <c r="BC396" s="66" t="str">
        <f t="shared" si="701"/>
        <v/>
      </c>
      <c r="BD396" s="66" t="str">
        <f t="shared" si="701"/>
        <v/>
      </c>
      <c r="BE396" s="66" t="str">
        <f t="shared" si="701"/>
        <v/>
      </c>
      <c r="BF396" s="66">
        <f t="shared" si="701"/>
        <v>0</v>
      </c>
      <c r="BG396" s="66">
        <f t="shared" si="701"/>
        <v>0</v>
      </c>
      <c r="BH396" s="66">
        <f t="shared" si="701"/>
        <v>0</v>
      </c>
      <c r="BI396" s="66">
        <f t="shared" si="701"/>
        <v>0</v>
      </c>
      <c r="BJ396" s="66">
        <f t="shared" si="701"/>
        <v>0</v>
      </c>
      <c r="BK396" s="66">
        <f t="shared" si="701"/>
        <v>0</v>
      </c>
      <c r="BL396" s="66">
        <f t="shared" si="701"/>
        <v>0</v>
      </c>
      <c r="BM396" s="66">
        <f t="shared" si="701"/>
        <v>0</v>
      </c>
      <c r="BN396" s="66">
        <f t="shared" si="701"/>
        <v>0</v>
      </c>
      <c r="BO396" s="66">
        <f t="shared" si="701"/>
        <v>0</v>
      </c>
      <c r="BP396" s="66">
        <f t="shared" si="701"/>
        <v>0</v>
      </c>
      <c r="BQ396" s="66">
        <f t="shared" si="701"/>
        <v>0</v>
      </c>
      <c r="BR396" s="66">
        <f t="shared" si="701"/>
        <v>0</v>
      </c>
      <c r="BS396" s="66">
        <f t="shared" ref="BS396:DB396" si="702">IF(BS$341&gt;=$E396,IF(BS180*$C$23&gt;MAX($C$22,(BT289*$C$34+BT290*$C$35)*EXP(-$C$12*$C$30)+(BT396*$C$34+BT397*$C$35)*EXP(-$C$14*$C$30)),BS180*$C$23,(BT396*$C$34+BT397*$C$35)*EXP(-$C$14*$C$30)),"")</f>
        <v>0</v>
      </c>
      <c r="BT396" s="66">
        <f t="shared" si="702"/>
        <v>0</v>
      </c>
      <c r="BU396" s="66">
        <f t="shared" si="702"/>
        <v>0</v>
      </c>
      <c r="BV396" s="66">
        <f t="shared" si="702"/>
        <v>0</v>
      </c>
      <c r="BW396" s="66">
        <f t="shared" si="702"/>
        <v>0</v>
      </c>
      <c r="BX396" s="66">
        <f t="shared" si="702"/>
        <v>0</v>
      </c>
      <c r="BY396" s="66">
        <f t="shared" si="702"/>
        <v>0</v>
      </c>
      <c r="BZ396" s="66">
        <f t="shared" si="702"/>
        <v>0</v>
      </c>
      <c r="CA396" s="66">
        <f t="shared" si="702"/>
        <v>0</v>
      </c>
      <c r="CB396" s="66">
        <f t="shared" si="702"/>
        <v>0</v>
      </c>
      <c r="CC396" s="66">
        <f t="shared" si="702"/>
        <v>0</v>
      </c>
      <c r="CD396" s="66">
        <f t="shared" si="702"/>
        <v>0</v>
      </c>
      <c r="CE396" s="66">
        <f t="shared" si="702"/>
        <v>0</v>
      </c>
      <c r="CF396" s="66">
        <f t="shared" si="702"/>
        <v>0</v>
      </c>
      <c r="CG396" s="66">
        <f t="shared" si="702"/>
        <v>0</v>
      </c>
      <c r="CH396" s="66">
        <f t="shared" si="702"/>
        <v>0</v>
      </c>
      <c r="CI396" s="66">
        <f t="shared" si="702"/>
        <v>0</v>
      </c>
      <c r="CJ396" s="66">
        <f t="shared" si="702"/>
        <v>0</v>
      </c>
      <c r="CK396" s="66">
        <f t="shared" si="702"/>
        <v>0</v>
      </c>
      <c r="CL396" s="66">
        <f t="shared" si="702"/>
        <v>0</v>
      </c>
      <c r="CM396" s="66">
        <f t="shared" si="702"/>
        <v>0</v>
      </c>
      <c r="CN396" s="66">
        <f t="shared" si="702"/>
        <v>0</v>
      </c>
      <c r="CO396" s="66">
        <f t="shared" si="702"/>
        <v>0</v>
      </c>
      <c r="CP396" s="66">
        <f t="shared" si="702"/>
        <v>0</v>
      </c>
      <c r="CQ396" s="66">
        <f t="shared" si="702"/>
        <v>0</v>
      </c>
      <c r="CR396" s="66">
        <f t="shared" si="702"/>
        <v>0</v>
      </c>
      <c r="CS396" s="66">
        <f t="shared" si="702"/>
        <v>0</v>
      </c>
      <c r="CT396" s="66">
        <f t="shared" si="702"/>
        <v>0</v>
      </c>
      <c r="CU396" s="66">
        <f t="shared" si="702"/>
        <v>0</v>
      </c>
      <c r="CV396" s="66">
        <f t="shared" si="702"/>
        <v>0</v>
      </c>
      <c r="CW396" s="66">
        <f t="shared" si="702"/>
        <v>0</v>
      </c>
      <c r="CX396" s="66">
        <f t="shared" si="702"/>
        <v>0</v>
      </c>
      <c r="CY396" s="66">
        <f t="shared" si="702"/>
        <v>0</v>
      </c>
      <c r="CZ396" s="66">
        <f t="shared" si="702"/>
        <v>0</v>
      </c>
      <c r="DA396" s="66">
        <f t="shared" si="702"/>
        <v>0</v>
      </c>
      <c r="DB396" s="66">
        <f t="shared" si="702"/>
        <v>0</v>
      </c>
      <c r="DC396" s="66">
        <f t="shared" si="664"/>
        <v>0</v>
      </c>
    </row>
    <row r="397" spans="2:112" ht="12" customHeight="1">
      <c r="B397" s="12"/>
      <c r="C397" s="12"/>
      <c r="D397" s="12"/>
      <c r="E397" s="65">
        <f t="shared" si="601"/>
        <v>52</v>
      </c>
      <c r="G397" s="66" t="str">
        <f t="shared" ref="G397:BR397" si="703">IF(G$341&gt;=$E397,IF(G181*$C$23&gt;MAX($C$22,(H290*$C$34+H291*$C$35)*EXP(-$C$12*$C$30)+(H397*$C$34+H398*$C$35)*EXP(-$C$14*$C$30)),G181*$C$23,(H397*$C$34+H398*$C$35)*EXP(-$C$14*$C$30)),"")</f>
        <v/>
      </c>
      <c r="H397" s="66" t="str">
        <f t="shared" si="703"/>
        <v/>
      </c>
      <c r="I397" s="66" t="str">
        <f t="shared" si="703"/>
        <v/>
      </c>
      <c r="J397" s="66" t="str">
        <f t="shared" si="703"/>
        <v/>
      </c>
      <c r="K397" s="66" t="str">
        <f t="shared" si="703"/>
        <v/>
      </c>
      <c r="L397" s="66" t="str">
        <f t="shared" si="703"/>
        <v/>
      </c>
      <c r="M397" s="66" t="str">
        <f t="shared" si="703"/>
        <v/>
      </c>
      <c r="N397" s="66" t="str">
        <f t="shared" si="703"/>
        <v/>
      </c>
      <c r="O397" s="66" t="str">
        <f t="shared" si="703"/>
        <v/>
      </c>
      <c r="P397" s="66" t="str">
        <f t="shared" si="703"/>
        <v/>
      </c>
      <c r="Q397" s="66" t="str">
        <f t="shared" si="703"/>
        <v/>
      </c>
      <c r="R397" s="66" t="str">
        <f t="shared" si="703"/>
        <v/>
      </c>
      <c r="S397" s="66" t="str">
        <f t="shared" si="703"/>
        <v/>
      </c>
      <c r="T397" s="66" t="str">
        <f t="shared" si="703"/>
        <v/>
      </c>
      <c r="U397" s="66" t="str">
        <f t="shared" si="703"/>
        <v/>
      </c>
      <c r="V397" s="66" t="str">
        <f t="shared" si="703"/>
        <v/>
      </c>
      <c r="W397" s="66" t="str">
        <f t="shared" si="703"/>
        <v/>
      </c>
      <c r="X397" s="66" t="str">
        <f t="shared" si="703"/>
        <v/>
      </c>
      <c r="Y397" s="66" t="str">
        <f t="shared" si="703"/>
        <v/>
      </c>
      <c r="Z397" s="66" t="str">
        <f t="shared" si="703"/>
        <v/>
      </c>
      <c r="AA397" s="66" t="str">
        <f t="shared" si="703"/>
        <v/>
      </c>
      <c r="AB397" s="66" t="str">
        <f t="shared" si="703"/>
        <v/>
      </c>
      <c r="AC397" s="66" t="str">
        <f t="shared" si="703"/>
        <v/>
      </c>
      <c r="AD397" s="66" t="str">
        <f t="shared" si="703"/>
        <v/>
      </c>
      <c r="AE397" s="66" t="str">
        <f t="shared" si="703"/>
        <v/>
      </c>
      <c r="AF397" s="66" t="str">
        <f t="shared" si="703"/>
        <v/>
      </c>
      <c r="AG397" s="66" t="str">
        <f t="shared" si="703"/>
        <v/>
      </c>
      <c r="AH397" s="66" t="str">
        <f t="shared" si="703"/>
        <v/>
      </c>
      <c r="AI397" s="66" t="str">
        <f t="shared" si="703"/>
        <v/>
      </c>
      <c r="AJ397" s="66" t="str">
        <f t="shared" si="703"/>
        <v/>
      </c>
      <c r="AK397" s="66" t="str">
        <f t="shared" si="703"/>
        <v/>
      </c>
      <c r="AL397" s="66" t="str">
        <f t="shared" si="703"/>
        <v/>
      </c>
      <c r="AM397" s="66" t="str">
        <f t="shared" si="703"/>
        <v/>
      </c>
      <c r="AN397" s="66" t="str">
        <f t="shared" si="703"/>
        <v/>
      </c>
      <c r="AO397" s="66" t="str">
        <f t="shared" si="703"/>
        <v/>
      </c>
      <c r="AP397" s="66" t="str">
        <f t="shared" si="703"/>
        <v/>
      </c>
      <c r="AQ397" s="66" t="str">
        <f t="shared" si="703"/>
        <v/>
      </c>
      <c r="AR397" s="66" t="str">
        <f t="shared" si="703"/>
        <v/>
      </c>
      <c r="AS397" s="66" t="str">
        <f t="shared" si="703"/>
        <v/>
      </c>
      <c r="AT397" s="66" t="str">
        <f t="shared" si="703"/>
        <v/>
      </c>
      <c r="AU397" s="66" t="str">
        <f t="shared" si="703"/>
        <v/>
      </c>
      <c r="AV397" s="66" t="str">
        <f t="shared" si="703"/>
        <v/>
      </c>
      <c r="AW397" s="66" t="str">
        <f t="shared" si="703"/>
        <v/>
      </c>
      <c r="AX397" s="66" t="str">
        <f t="shared" si="703"/>
        <v/>
      </c>
      <c r="AY397" s="66" t="str">
        <f t="shared" si="703"/>
        <v/>
      </c>
      <c r="AZ397" s="66" t="str">
        <f t="shared" si="703"/>
        <v/>
      </c>
      <c r="BA397" s="66" t="str">
        <f t="shared" si="703"/>
        <v/>
      </c>
      <c r="BB397" s="66" t="str">
        <f t="shared" si="703"/>
        <v/>
      </c>
      <c r="BC397" s="66" t="str">
        <f t="shared" si="703"/>
        <v/>
      </c>
      <c r="BD397" s="66" t="str">
        <f t="shared" si="703"/>
        <v/>
      </c>
      <c r="BE397" s="66" t="str">
        <f t="shared" si="703"/>
        <v/>
      </c>
      <c r="BF397" s="66" t="str">
        <f t="shared" si="703"/>
        <v/>
      </c>
      <c r="BG397" s="66">
        <f t="shared" si="703"/>
        <v>0</v>
      </c>
      <c r="BH397" s="66">
        <f t="shared" si="703"/>
        <v>0</v>
      </c>
      <c r="BI397" s="66">
        <f t="shared" si="703"/>
        <v>0</v>
      </c>
      <c r="BJ397" s="66">
        <f t="shared" si="703"/>
        <v>0</v>
      </c>
      <c r="BK397" s="66">
        <f t="shared" si="703"/>
        <v>0</v>
      </c>
      <c r="BL397" s="66">
        <f t="shared" si="703"/>
        <v>0</v>
      </c>
      <c r="BM397" s="66">
        <f t="shared" si="703"/>
        <v>0</v>
      </c>
      <c r="BN397" s="66">
        <f t="shared" si="703"/>
        <v>0</v>
      </c>
      <c r="BO397" s="66">
        <f t="shared" si="703"/>
        <v>0</v>
      </c>
      <c r="BP397" s="66">
        <f t="shared" si="703"/>
        <v>0</v>
      </c>
      <c r="BQ397" s="66">
        <f t="shared" si="703"/>
        <v>0</v>
      </c>
      <c r="BR397" s="66">
        <f t="shared" si="703"/>
        <v>0</v>
      </c>
      <c r="BS397" s="66">
        <f t="shared" ref="BS397:DB397" si="704">IF(BS$341&gt;=$E397,IF(BS181*$C$23&gt;MAX($C$22,(BT290*$C$34+BT291*$C$35)*EXP(-$C$12*$C$30)+(BT397*$C$34+BT398*$C$35)*EXP(-$C$14*$C$30)),BS181*$C$23,(BT397*$C$34+BT398*$C$35)*EXP(-$C$14*$C$30)),"")</f>
        <v>0</v>
      </c>
      <c r="BT397" s="66">
        <f t="shared" si="704"/>
        <v>0</v>
      </c>
      <c r="BU397" s="66">
        <f t="shared" si="704"/>
        <v>0</v>
      </c>
      <c r="BV397" s="66">
        <f t="shared" si="704"/>
        <v>0</v>
      </c>
      <c r="BW397" s="66">
        <f t="shared" si="704"/>
        <v>0</v>
      </c>
      <c r="BX397" s="66">
        <f t="shared" si="704"/>
        <v>0</v>
      </c>
      <c r="BY397" s="66">
        <f t="shared" si="704"/>
        <v>0</v>
      </c>
      <c r="BZ397" s="66">
        <f t="shared" si="704"/>
        <v>0</v>
      </c>
      <c r="CA397" s="66">
        <f t="shared" si="704"/>
        <v>0</v>
      </c>
      <c r="CB397" s="66">
        <f t="shared" si="704"/>
        <v>0</v>
      </c>
      <c r="CC397" s="66">
        <f t="shared" si="704"/>
        <v>0</v>
      </c>
      <c r="CD397" s="66">
        <f t="shared" si="704"/>
        <v>0</v>
      </c>
      <c r="CE397" s="66">
        <f t="shared" si="704"/>
        <v>0</v>
      </c>
      <c r="CF397" s="66">
        <f t="shared" si="704"/>
        <v>0</v>
      </c>
      <c r="CG397" s="66">
        <f t="shared" si="704"/>
        <v>0</v>
      </c>
      <c r="CH397" s="66">
        <f t="shared" si="704"/>
        <v>0</v>
      </c>
      <c r="CI397" s="66">
        <f t="shared" si="704"/>
        <v>0</v>
      </c>
      <c r="CJ397" s="66">
        <f t="shared" si="704"/>
        <v>0</v>
      </c>
      <c r="CK397" s="66">
        <f t="shared" si="704"/>
        <v>0</v>
      </c>
      <c r="CL397" s="66">
        <f t="shared" si="704"/>
        <v>0</v>
      </c>
      <c r="CM397" s="66">
        <f t="shared" si="704"/>
        <v>0</v>
      </c>
      <c r="CN397" s="66">
        <f t="shared" si="704"/>
        <v>0</v>
      </c>
      <c r="CO397" s="66">
        <f t="shared" si="704"/>
        <v>0</v>
      </c>
      <c r="CP397" s="66">
        <f t="shared" si="704"/>
        <v>0</v>
      </c>
      <c r="CQ397" s="66">
        <f t="shared" si="704"/>
        <v>0</v>
      </c>
      <c r="CR397" s="66">
        <f t="shared" si="704"/>
        <v>0</v>
      </c>
      <c r="CS397" s="66">
        <f t="shared" si="704"/>
        <v>0</v>
      </c>
      <c r="CT397" s="66">
        <f t="shared" si="704"/>
        <v>0</v>
      </c>
      <c r="CU397" s="66">
        <f t="shared" si="704"/>
        <v>0</v>
      </c>
      <c r="CV397" s="66">
        <f t="shared" si="704"/>
        <v>0</v>
      </c>
      <c r="CW397" s="66">
        <f t="shared" si="704"/>
        <v>0</v>
      </c>
      <c r="CX397" s="66">
        <f t="shared" si="704"/>
        <v>0</v>
      </c>
      <c r="CY397" s="66">
        <f t="shared" si="704"/>
        <v>0</v>
      </c>
      <c r="CZ397" s="66">
        <f t="shared" si="704"/>
        <v>0</v>
      </c>
      <c r="DA397" s="66">
        <f t="shared" si="704"/>
        <v>0</v>
      </c>
      <c r="DB397" s="66">
        <f t="shared" si="704"/>
        <v>0</v>
      </c>
      <c r="DC397" s="66">
        <f t="shared" si="664"/>
        <v>0</v>
      </c>
    </row>
    <row r="398" spans="2:112" ht="12" customHeight="1">
      <c r="B398" s="12"/>
      <c r="C398" s="12"/>
      <c r="D398" s="12"/>
      <c r="E398" s="65">
        <f t="shared" si="601"/>
        <v>53</v>
      </c>
      <c r="G398" s="66" t="str">
        <f t="shared" ref="G398:BR398" si="705">IF(G$341&gt;=$E398,IF(G182*$C$23&gt;MAX($C$22,(H291*$C$34+H292*$C$35)*EXP(-$C$12*$C$30)+(H398*$C$34+H399*$C$35)*EXP(-$C$14*$C$30)),G182*$C$23,(H398*$C$34+H399*$C$35)*EXP(-$C$14*$C$30)),"")</f>
        <v/>
      </c>
      <c r="H398" s="66" t="str">
        <f t="shared" si="705"/>
        <v/>
      </c>
      <c r="I398" s="66" t="str">
        <f t="shared" si="705"/>
        <v/>
      </c>
      <c r="J398" s="66" t="str">
        <f t="shared" si="705"/>
        <v/>
      </c>
      <c r="K398" s="66" t="str">
        <f t="shared" si="705"/>
        <v/>
      </c>
      <c r="L398" s="66" t="str">
        <f t="shared" si="705"/>
        <v/>
      </c>
      <c r="M398" s="66" t="str">
        <f t="shared" si="705"/>
        <v/>
      </c>
      <c r="N398" s="66" t="str">
        <f t="shared" si="705"/>
        <v/>
      </c>
      <c r="O398" s="66" t="str">
        <f t="shared" si="705"/>
        <v/>
      </c>
      <c r="P398" s="66" t="str">
        <f t="shared" si="705"/>
        <v/>
      </c>
      <c r="Q398" s="66" t="str">
        <f t="shared" si="705"/>
        <v/>
      </c>
      <c r="R398" s="66" t="str">
        <f t="shared" si="705"/>
        <v/>
      </c>
      <c r="S398" s="66" t="str">
        <f t="shared" si="705"/>
        <v/>
      </c>
      <c r="T398" s="66" t="str">
        <f t="shared" si="705"/>
        <v/>
      </c>
      <c r="U398" s="66" t="str">
        <f t="shared" si="705"/>
        <v/>
      </c>
      <c r="V398" s="66" t="str">
        <f t="shared" si="705"/>
        <v/>
      </c>
      <c r="W398" s="66" t="str">
        <f t="shared" si="705"/>
        <v/>
      </c>
      <c r="X398" s="66" t="str">
        <f t="shared" si="705"/>
        <v/>
      </c>
      <c r="Y398" s="66" t="str">
        <f t="shared" si="705"/>
        <v/>
      </c>
      <c r="Z398" s="66" t="str">
        <f t="shared" si="705"/>
        <v/>
      </c>
      <c r="AA398" s="66" t="str">
        <f t="shared" si="705"/>
        <v/>
      </c>
      <c r="AB398" s="66" t="str">
        <f t="shared" si="705"/>
        <v/>
      </c>
      <c r="AC398" s="66" t="str">
        <f t="shared" si="705"/>
        <v/>
      </c>
      <c r="AD398" s="66" t="str">
        <f t="shared" si="705"/>
        <v/>
      </c>
      <c r="AE398" s="66" t="str">
        <f t="shared" si="705"/>
        <v/>
      </c>
      <c r="AF398" s="66" t="str">
        <f t="shared" si="705"/>
        <v/>
      </c>
      <c r="AG398" s="66" t="str">
        <f t="shared" si="705"/>
        <v/>
      </c>
      <c r="AH398" s="66" t="str">
        <f t="shared" si="705"/>
        <v/>
      </c>
      <c r="AI398" s="66" t="str">
        <f t="shared" si="705"/>
        <v/>
      </c>
      <c r="AJ398" s="66" t="str">
        <f t="shared" si="705"/>
        <v/>
      </c>
      <c r="AK398" s="66" t="str">
        <f t="shared" si="705"/>
        <v/>
      </c>
      <c r="AL398" s="66" t="str">
        <f t="shared" si="705"/>
        <v/>
      </c>
      <c r="AM398" s="66" t="str">
        <f t="shared" si="705"/>
        <v/>
      </c>
      <c r="AN398" s="66" t="str">
        <f t="shared" si="705"/>
        <v/>
      </c>
      <c r="AO398" s="66" t="str">
        <f t="shared" si="705"/>
        <v/>
      </c>
      <c r="AP398" s="66" t="str">
        <f t="shared" si="705"/>
        <v/>
      </c>
      <c r="AQ398" s="66" t="str">
        <f t="shared" si="705"/>
        <v/>
      </c>
      <c r="AR398" s="66" t="str">
        <f t="shared" si="705"/>
        <v/>
      </c>
      <c r="AS398" s="66" t="str">
        <f t="shared" si="705"/>
        <v/>
      </c>
      <c r="AT398" s="66" t="str">
        <f t="shared" si="705"/>
        <v/>
      </c>
      <c r="AU398" s="66" t="str">
        <f t="shared" si="705"/>
        <v/>
      </c>
      <c r="AV398" s="66" t="str">
        <f t="shared" si="705"/>
        <v/>
      </c>
      <c r="AW398" s="66" t="str">
        <f t="shared" si="705"/>
        <v/>
      </c>
      <c r="AX398" s="66" t="str">
        <f t="shared" si="705"/>
        <v/>
      </c>
      <c r="AY398" s="66" t="str">
        <f t="shared" si="705"/>
        <v/>
      </c>
      <c r="AZ398" s="66" t="str">
        <f t="shared" si="705"/>
        <v/>
      </c>
      <c r="BA398" s="66" t="str">
        <f t="shared" si="705"/>
        <v/>
      </c>
      <c r="BB398" s="66" t="str">
        <f t="shared" si="705"/>
        <v/>
      </c>
      <c r="BC398" s="66" t="str">
        <f t="shared" si="705"/>
        <v/>
      </c>
      <c r="BD398" s="66" t="str">
        <f t="shared" si="705"/>
        <v/>
      </c>
      <c r="BE398" s="66" t="str">
        <f t="shared" si="705"/>
        <v/>
      </c>
      <c r="BF398" s="66" t="str">
        <f t="shared" si="705"/>
        <v/>
      </c>
      <c r="BG398" s="66" t="str">
        <f t="shared" si="705"/>
        <v/>
      </c>
      <c r="BH398" s="66">
        <f t="shared" si="705"/>
        <v>0</v>
      </c>
      <c r="BI398" s="66">
        <f t="shared" si="705"/>
        <v>0</v>
      </c>
      <c r="BJ398" s="66">
        <f t="shared" si="705"/>
        <v>0</v>
      </c>
      <c r="BK398" s="66">
        <f t="shared" si="705"/>
        <v>0</v>
      </c>
      <c r="BL398" s="66">
        <f t="shared" si="705"/>
        <v>0</v>
      </c>
      <c r="BM398" s="66">
        <f t="shared" si="705"/>
        <v>0</v>
      </c>
      <c r="BN398" s="66">
        <f t="shared" si="705"/>
        <v>0</v>
      </c>
      <c r="BO398" s="66">
        <f t="shared" si="705"/>
        <v>0</v>
      </c>
      <c r="BP398" s="66">
        <f t="shared" si="705"/>
        <v>0</v>
      </c>
      <c r="BQ398" s="66">
        <f t="shared" si="705"/>
        <v>0</v>
      </c>
      <c r="BR398" s="66">
        <f t="shared" si="705"/>
        <v>0</v>
      </c>
      <c r="BS398" s="66">
        <f t="shared" ref="BS398:DB398" si="706">IF(BS$341&gt;=$E398,IF(BS182*$C$23&gt;MAX($C$22,(BT291*$C$34+BT292*$C$35)*EXP(-$C$12*$C$30)+(BT398*$C$34+BT399*$C$35)*EXP(-$C$14*$C$30)),BS182*$C$23,(BT398*$C$34+BT399*$C$35)*EXP(-$C$14*$C$30)),"")</f>
        <v>0</v>
      </c>
      <c r="BT398" s="66">
        <f t="shared" si="706"/>
        <v>0</v>
      </c>
      <c r="BU398" s="66">
        <f t="shared" si="706"/>
        <v>0</v>
      </c>
      <c r="BV398" s="66">
        <f t="shared" si="706"/>
        <v>0</v>
      </c>
      <c r="BW398" s="66">
        <f t="shared" si="706"/>
        <v>0</v>
      </c>
      <c r="BX398" s="66">
        <f t="shared" si="706"/>
        <v>0</v>
      </c>
      <c r="BY398" s="66">
        <f t="shared" si="706"/>
        <v>0</v>
      </c>
      <c r="BZ398" s="66">
        <f t="shared" si="706"/>
        <v>0</v>
      </c>
      <c r="CA398" s="66">
        <f t="shared" si="706"/>
        <v>0</v>
      </c>
      <c r="CB398" s="66">
        <f t="shared" si="706"/>
        <v>0</v>
      </c>
      <c r="CC398" s="66">
        <f t="shared" si="706"/>
        <v>0</v>
      </c>
      <c r="CD398" s="66">
        <f t="shared" si="706"/>
        <v>0</v>
      </c>
      <c r="CE398" s="66">
        <f t="shared" si="706"/>
        <v>0</v>
      </c>
      <c r="CF398" s="66">
        <f t="shared" si="706"/>
        <v>0</v>
      </c>
      <c r="CG398" s="66">
        <f t="shared" si="706"/>
        <v>0</v>
      </c>
      <c r="CH398" s="66">
        <f t="shared" si="706"/>
        <v>0</v>
      </c>
      <c r="CI398" s="66">
        <f t="shared" si="706"/>
        <v>0</v>
      </c>
      <c r="CJ398" s="66">
        <f t="shared" si="706"/>
        <v>0</v>
      </c>
      <c r="CK398" s="66">
        <f t="shared" si="706"/>
        <v>0</v>
      </c>
      <c r="CL398" s="66">
        <f t="shared" si="706"/>
        <v>0</v>
      </c>
      <c r="CM398" s="66">
        <f t="shared" si="706"/>
        <v>0</v>
      </c>
      <c r="CN398" s="66">
        <f t="shared" si="706"/>
        <v>0</v>
      </c>
      <c r="CO398" s="66">
        <f t="shared" si="706"/>
        <v>0</v>
      </c>
      <c r="CP398" s="66">
        <f t="shared" si="706"/>
        <v>0</v>
      </c>
      <c r="CQ398" s="66">
        <f t="shared" si="706"/>
        <v>0</v>
      </c>
      <c r="CR398" s="66">
        <f t="shared" si="706"/>
        <v>0</v>
      </c>
      <c r="CS398" s="66">
        <f t="shared" si="706"/>
        <v>0</v>
      </c>
      <c r="CT398" s="66">
        <f t="shared" si="706"/>
        <v>0</v>
      </c>
      <c r="CU398" s="66">
        <f t="shared" si="706"/>
        <v>0</v>
      </c>
      <c r="CV398" s="66">
        <f t="shared" si="706"/>
        <v>0</v>
      </c>
      <c r="CW398" s="66">
        <f t="shared" si="706"/>
        <v>0</v>
      </c>
      <c r="CX398" s="66">
        <f t="shared" si="706"/>
        <v>0</v>
      </c>
      <c r="CY398" s="66">
        <f t="shared" si="706"/>
        <v>0</v>
      </c>
      <c r="CZ398" s="66">
        <f t="shared" si="706"/>
        <v>0</v>
      </c>
      <c r="DA398" s="66">
        <f t="shared" si="706"/>
        <v>0</v>
      </c>
      <c r="DB398" s="66">
        <f t="shared" si="706"/>
        <v>0</v>
      </c>
      <c r="DC398" s="66">
        <f t="shared" si="664"/>
        <v>0</v>
      </c>
    </row>
    <row r="399" spans="2:112" ht="12" customHeight="1">
      <c r="B399" s="12"/>
      <c r="C399" s="12"/>
      <c r="D399" s="12"/>
      <c r="E399" s="65">
        <f t="shared" si="601"/>
        <v>54</v>
      </c>
      <c r="G399" s="66" t="str">
        <f t="shared" ref="G399:BR399" si="707">IF(G$341&gt;=$E399,IF(G183*$C$23&gt;MAX($C$22,(H292*$C$34+H293*$C$35)*EXP(-$C$12*$C$30)+(H399*$C$34+H400*$C$35)*EXP(-$C$14*$C$30)),G183*$C$23,(H399*$C$34+H400*$C$35)*EXP(-$C$14*$C$30)),"")</f>
        <v/>
      </c>
      <c r="H399" s="66" t="str">
        <f t="shared" si="707"/>
        <v/>
      </c>
      <c r="I399" s="66" t="str">
        <f t="shared" si="707"/>
        <v/>
      </c>
      <c r="J399" s="66" t="str">
        <f t="shared" si="707"/>
        <v/>
      </c>
      <c r="K399" s="66" t="str">
        <f t="shared" si="707"/>
        <v/>
      </c>
      <c r="L399" s="66" t="str">
        <f t="shared" si="707"/>
        <v/>
      </c>
      <c r="M399" s="66" t="str">
        <f t="shared" si="707"/>
        <v/>
      </c>
      <c r="N399" s="66" t="str">
        <f t="shared" si="707"/>
        <v/>
      </c>
      <c r="O399" s="66" t="str">
        <f t="shared" si="707"/>
        <v/>
      </c>
      <c r="P399" s="66" t="str">
        <f t="shared" si="707"/>
        <v/>
      </c>
      <c r="Q399" s="66" t="str">
        <f t="shared" si="707"/>
        <v/>
      </c>
      <c r="R399" s="66" t="str">
        <f t="shared" si="707"/>
        <v/>
      </c>
      <c r="S399" s="66" t="str">
        <f t="shared" si="707"/>
        <v/>
      </c>
      <c r="T399" s="66" t="str">
        <f t="shared" si="707"/>
        <v/>
      </c>
      <c r="U399" s="66" t="str">
        <f t="shared" si="707"/>
        <v/>
      </c>
      <c r="V399" s="66" t="str">
        <f t="shared" si="707"/>
        <v/>
      </c>
      <c r="W399" s="66" t="str">
        <f t="shared" si="707"/>
        <v/>
      </c>
      <c r="X399" s="66" t="str">
        <f t="shared" si="707"/>
        <v/>
      </c>
      <c r="Y399" s="66" t="str">
        <f t="shared" si="707"/>
        <v/>
      </c>
      <c r="Z399" s="66" t="str">
        <f t="shared" si="707"/>
        <v/>
      </c>
      <c r="AA399" s="66" t="str">
        <f t="shared" si="707"/>
        <v/>
      </c>
      <c r="AB399" s="66" t="str">
        <f t="shared" si="707"/>
        <v/>
      </c>
      <c r="AC399" s="66" t="str">
        <f t="shared" si="707"/>
        <v/>
      </c>
      <c r="AD399" s="66" t="str">
        <f t="shared" si="707"/>
        <v/>
      </c>
      <c r="AE399" s="66" t="str">
        <f t="shared" si="707"/>
        <v/>
      </c>
      <c r="AF399" s="66" t="str">
        <f t="shared" si="707"/>
        <v/>
      </c>
      <c r="AG399" s="66" t="str">
        <f t="shared" si="707"/>
        <v/>
      </c>
      <c r="AH399" s="66" t="str">
        <f t="shared" si="707"/>
        <v/>
      </c>
      <c r="AI399" s="66" t="str">
        <f t="shared" si="707"/>
        <v/>
      </c>
      <c r="AJ399" s="66" t="str">
        <f t="shared" si="707"/>
        <v/>
      </c>
      <c r="AK399" s="66" t="str">
        <f t="shared" si="707"/>
        <v/>
      </c>
      <c r="AL399" s="66" t="str">
        <f t="shared" si="707"/>
        <v/>
      </c>
      <c r="AM399" s="66" t="str">
        <f t="shared" si="707"/>
        <v/>
      </c>
      <c r="AN399" s="66" t="str">
        <f t="shared" si="707"/>
        <v/>
      </c>
      <c r="AO399" s="66" t="str">
        <f t="shared" si="707"/>
        <v/>
      </c>
      <c r="AP399" s="66" t="str">
        <f t="shared" si="707"/>
        <v/>
      </c>
      <c r="AQ399" s="66" t="str">
        <f t="shared" si="707"/>
        <v/>
      </c>
      <c r="AR399" s="66" t="str">
        <f t="shared" si="707"/>
        <v/>
      </c>
      <c r="AS399" s="66" t="str">
        <f t="shared" si="707"/>
        <v/>
      </c>
      <c r="AT399" s="66" t="str">
        <f t="shared" si="707"/>
        <v/>
      </c>
      <c r="AU399" s="66" t="str">
        <f t="shared" si="707"/>
        <v/>
      </c>
      <c r="AV399" s="66" t="str">
        <f t="shared" si="707"/>
        <v/>
      </c>
      <c r="AW399" s="66" t="str">
        <f t="shared" si="707"/>
        <v/>
      </c>
      <c r="AX399" s="66" t="str">
        <f t="shared" si="707"/>
        <v/>
      </c>
      <c r="AY399" s="66" t="str">
        <f t="shared" si="707"/>
        <v/>
      </c>
      <c r="AZ399" s="66" t="str">
        <f t="shared" si="707"/>
        <v/>
      </c>
      <c r="BA399" s="66" t="str">
        <f t="shared" si="707"/>
        <v/>
      </c>
      <c r="BB399" s="66" t="str">
        <f t="shared" si="707"/>
        <v/>
      </c>
      <c r="BC399" s="66" t="str">
        <f t="shared" si="707"/>
        <v/>
      </c>
      <c r="BD399" s="66" t="str">
        <f t="shared" si="707"/>
        <v/>
      </c>
      <c r="BE399" s="66" t="str">
        <f t="shared" si="707"/>
        <v/>
      </c>
      <c r="BF399" s="66" t="str">
        <f t="shared" si="707"/>
        <v/>
      </c>
      <c r="BG399" s="66" t="str">
        <f t="shared" si="707"/>
        <v/>
      </c>
      <c r="BH399" s="66" t="str">
        <f t="shared" si="707"/>
        <v/>
      </c>
      <c r="BI399" s="66">
        <f t="shared" si="707"/>
        <v>0</v>
      </c>
      <c r="BJ399" s="66">
        <f t="shared" si="707"/>
        <v>0</v>
      </c>
      <c r="BK399" s="66">
        <f t="shared" si="707"/>
        <v>0</v>
      </c>
      <c r="BL399" s="66">
        <f t="shared" si="707"/>
        <v>0</v>
      </c>
      <c r="BM399" s="66">
        <f t="shared" si="707"/>
        <v>0</v>
      </c>
      <c r="BN399" s="66">
        <f t="shared" si="707"/>
        <v>0</v>
      </c>
      <c r="BO399" s="66">
        <f t="shared" si="707"/>
        <v>0</v>
      </c>
      <c r="BP399" s="66">
        <f t="shared" si="707"/>
        <v>0</v>
      </c>
      <c r="BQ399" s="66">
        <f t="shared" si="707"/>
        <v>0</v>
      </c>
      <c r="BR399" s="66">
        <f t="shared" si="707"/>
        <v>0</v>
      </c>
      <c r="BS399" s="66">
        <f t="shared" ref="BS399:DB399" si="708">IF(BS$341&gt;=$E399,IF(BS183*$C$23&gt;MAX($C$22,(BT292*$C$34+BT293*$C$35)*EXP(-$C$12*$C$30)+(BT399*$C$34+BT400*$C$35)*EXP(-$C$14*$C$30)),BS183*$C$23,(BT399*$C$34+BT400*$C$35)*EXP(-$C$14*$C$30)),"")</f>
        <v>0</v>
      </c>
      <c r="BT399" s="66">
        <f t="shared" si="708"/>
        <v>0</v>
      </c>
      <c r="BU399" s="66">
        <f t="shared" si="708"/>
        <v>0</v>
      </c>
      <c r="BV399" s="66">
        <f t="shared" si="708"/>
        <v>0</v>
      </c>
      <c r="BW399" s="66">
        <f t="shared" si="708"/>
        <v>0</v>
      </c>
      <c r="BX399" s="66">
        <f t="shared" si="708"/>
        <v>0</v>
      </c>
      <c r="BY399" s="66">
        <f t="shared" si="708"/>
        <v>0</v>
      </c>
      <c r="BZ399" s="66">
        <f t="shared" si="708"/>
        <v>0</v>
      </c>
      <c r="CA399" s="66">
        <f t="shared" si="708"/>
        <v>0</v>
      </c>
      <c r="CB399" s="66">
        <f t="shared" si="708"/>
        <v>0</v>
      </c>
      <c r="CC399" s="66">
        <f t="shared" si="708"/>
        <v>0</v>
      </c>
      <c r="CD399" s="66">
        <f t="shared" si="708"/>
        <v>0</v>
      </c>
      <c r="CE399" s="66">
        <f t="shared" si="708"/>
        <v>0</v>
      </c>
      <c r="CF399" s="66">
        <f t="shared" si="708"/>
        <v>0</v>
      </c>
      <c r="CG399" s="66">
        <f t="shared" si="708"/>
        <v>0</v>
      </c>
      <c r="CH399" s="66">
        <f t="shared" si="708"/>
        <v>0</v>
      </c>
      <c r="CI399" s="66">
        <f t="shared" si="708"/>
        <v>0</v>
      </c>
      <c r="CJ399" s="66">
        <f t="shared" si="708"/>
        <v>0</v>
      </c>
      <c r="CK399" s="66">
        <f t="shared" si="708"/>
        <v>0</v>
      </c>
      <c r="CL399" s="66">
        <f t="shared" si="708"/>
        <v>0</v>
      </c>
      <c r="CM399" s="66">
        <f t="shared" si="708"/>
        <v>0</v>
      </c>
      <c r="CN399" s="66">
        <f t="shared" si="708"/>
        <v>0</v>
      </c>
      <c r="CO399" s="66">
        <f t="shared" si="708"/>
        <v>0</v>
      </c>
      <c r="CP399" s="66">
        <f t="shared" si="708"/>
        <v>0</v>
      </c>
      <c r="CQ399" s="66">
        <f t="shared" si="708"/>
        <v>0</v>
      </c>
      <c r="CR399" s="66">
        <f t="shared" si="708"/>
        <v>0</v>
      </c>
      <c r="CS399" s="66">
        <f t="shared" si="708"/>
        <v>0</v>
      </c>
      <c r="CT399" s="66">
        <f t="shared" si="708"/>
        <v>0</v>
      </c>
      <c r="CU399" s="66">
        <f t="shared" si="708"/>
        <v>0</v>
      </c>
      <c r="CV399" s="66">
        <f t="shared" si="708"/>
        <v>0</v>
      </c>
      <c r="CW399" s="66">
        <f t="shared" si="708"/>
        <v>0</v>
      </c>
      <c r="CX399" s="66">
        <f t="shared" si="708"/>
        <v>0</v>
      </c>
      <c r="CY399" s="66">
        <f t="shared" si="708"/>
        <v>0</v>
      </c>
      <c r="CZ399" s="66">
        <f t="shared" si="708"/>
        <v>0</v>
      </c>
      <c r="DA399" s="66">
        <f t="shared" si="708"/>
        <v>0</v>
      </c>
      <c r="DB399" s="66">
        <f t="shared" si="708"/>
        <v>0</v>
      </c>
      <c r="DC399" s="66">
        <f t="shared" si="664"/>
        <v>0</v>
      </c>
    </row>
    <row r="400" spans="2:112" ht="12" customHeight="1">
      <c r="B400" s="12"/>
      <c r="C400" s="12"/>
      <c r="D400" s="12"/>
      <c r="E400" s="65">
        <f t="shared" si="601"/>
        <v>55</v>
      </c>
      <c r="G400" s="66" t="str">
        <f t="shared" ref="G400:BR400" si="709">IF(G$341&gt;=$E400,IF(G184*$C$23&gt;MAX($C$22,(H293*$C$34+H294*$C$35)*EXP(-$C$12*$C$30)+(H400*$C$34+H401*$C$35)*EXP(-$C$14*$C$30)),G184*$C$23,(H400*$C$34+H401*$C$35)*EXP(-$C$14*$C$30)),"")</f>
        <v/>
      </c>
      <c r="H400" s="66" t="str">
        <f t="shared" si="709"/>
        <v/>
      </c>
      <c r="I400" s="66" t="str">
        <f t="shared" si="709"/>
        <v/>
      </c>
      <c r="J400" s="66" t="str">
        <f t="shared" si="709"/>
        <v/>
      </c>
      <c r="K400" s="66" t="str">
        <f t="shared" si="709"/>
        <v/>
      </c>
      <c r="L400" s="66" t="str">
        <f t="shared" si="709"/>
        <v/>
      </c>
      <c r="M400" s="66" t="str">
        <f t="shared" si="709"/>
        <v/>
      </c>
      <c r="N400" s="66" t="str">
        <f t="shared" si="709"/>
        <v/>
      </c>
      <c r="O400" s="66" t="str">
        <f t="shared" si="709"/>
        <v/>
      </c>
      <c r="P400" s="66" t="str">
        <f t="shared" si="709"/>
        <v/>
      </c>
      <c r="Q400" s="66" t="str">
        <f t="shared" si="709"/>
        <v/>
      </c>
      <c r="R400" s="66" t="str">
        <f t="shared" si="709"/>
        <v/>
      </c>
      <c r="S400" s="66" t="str">
        <f t="shared" si="709"/>
        <v/>
      </c>
      <c r="T400" s="66" t="str">
        <f t="shared" si="709"/>
        <v/>
      </c>
      <c r="U400" s="66" t="str">
        <f t="shared" si="709"/>
        <v/>
      </c>
      <c r="V400" s="66" t="str">
        <f t="shared" si="709"/>
        <v/>
      </c>
      <c r="W400" s="66" t="str">
        <f t="shared" si="709"/>
        <v/>
      </c>
      <c r="X400" s="66" t="str">
        <f t="shared" si="709"/>
        <v/>
      </c>
      <c r="Y400" s="66" t="str">
        <f t="shared" si="709"/>
        <v/>
      </c>
      <c r="Z400" s="66" t="str">
        <f t="shared" si="709"/>
        <v/>
      </c>
      <c r="AA400" s="66" t="str">
        <f t="shared" si="709"/>
        <v/>
      </c>
      <c r="AB400" s="66" t="str">
        <f t="shared" si="709"/>
        <v/>
      </c>
      <c r="AC400" s="66" t="str">
        <f t="shared" si="709"/>
        <v/>
      </c>
      <c r="AD400" s="66" t="str">
        <f t="shared" si="709"/>
        <v/>
      </c>
      <c r="AE400" s="66" t="str">
        <f t="shared" si="709"/>
        <v/>
      </c>
      <c r="AF400" s="66" t="str">
        <f t="shared" si="709"/>
        <v/>
      </c>
      <c r="AG400" s="66" t="str">
        <f t="shared" si="709"/>
        <v/>
      </c>
      <c r="AH400" s="66" t="str">
        <f t="shared" si="709"/>
        <v/>
      </c>
      <c r="AI400" s="66" t="str">
        <f t="shared" si="709"/>
        <v/>
      </c>
      <c r="AJ400" s="66" t="str">
        <f t="shared" si="709"/>
        <v/>
      </c>
      <c r="AK400" s="66" t="str">
        <f t="shared" si="709"/>
        <v/>
      </c>
      <c r="AL400" s="66" t="str">
        <f t="shared" si="709"/>
        <v/>
      </c>
      <c r="AM400" s="66" t="str">
        <f t="shared" si="709"/>
        <v/>
      </c>
      <c r="AN400" s="66" t="str">
        <f t="shared" si="709"/>
        <v/>
      </c>
      <c r="AO400" s="66" t="str">
        <f t="shared" si="709"/>
        <v/>
      </c>
      <c r="AP400" s="66" t="str">
        <f t="shared" si="709"/>
        <v/>
      </c>
      <c r="AQ400" s="66" t="str">
        <f t="shared" si="709"/>
        <v/>
      </c>
      <c r="AR400" s="66" t="str">
        <f t="shared" si="709"/>
        <v/>
      </c>
      <c r="AS400" s="66" t="str">
        <f t="shared" si="709"/>
        <v/>
      </c>
      <c r="AT400" s="66" t="str">
        <f t="shared" si="709"/>
        <v/>
      </c>
      <c r="AU400" s="66" t="str">
        <f t="shared" si="709"/>
        <v/>
      </c>
      <c r="AV400" s="66" t="str">
        <f t="shared" si="709"/>
        <v/>
      </c>
      <c r="AW400" s="66" t="str">
        <f t="shared" si="709"/>
        <v/>
      </c>
      <c r="AX400" s="66" t="str">
        <f t="shared" si="709"/>
        <v/>
      </c>
      <c r="AY400" s="66" t="str">
        <f t="shared" si="709"/>
        <v/>
      </c>
      <c r="AZ400" s="66" t="str">
        <f t="shared" si="709"/>
        <v/>
      </c>
      <c r="BA400" s="66" t="str">
        <f t="shared" si="709"/>
        <v/>
      </c>
      <c r="BB400" s="66" t="str">
        <f t="shared" si="709"/>
        <v/>
      </c>
      <c r="BC400" s="66" t="str">
        <f t="shared" si="709"/>
        <v/>
      </c>
      <c r="BD400" s="66" t="str">
        <f t="shared" si="709"/>
        <v/>
      </c>
      <c r="BE400" s="66" t="str">
        <f t="shared" si="709"/>
        <v/>
      </c>
      <c r="BF400" s="66" t="str">
        <f t="shared" si="709"/>
        <v/>
      </c>
      <c r="BG400" s="66" t="str">
        <f t="shared" si="709"/>
        <v/>
      </c>
      <c r="BH400" s="66" t="str">
        <f t="shared" si="709"/>
        <v/>
      </c>
      <c r="BI400" s="66" t="str">
        <f t="shared" si="709"/>
        <v/>
      </c>
      <c r="BJ400" s="66">
        <f t="shared" si="709"/>
        <v>0</v>
      </c>
      <c r="BK400" s="66">
        <f t="shared" si="709"/>
        <v>0</v>
      </c>
      <c r="BL400" s="66">
        <f t="shared" si="709"/>
        <v>0</v>
      </c>
      <c r="BM400" s="66">
        <f t="shared" si="709"/>
        <v>0</v>
      </c>
      <c r="BN400" s="66">
        <f t="shared" si="709"/>
        <v>0</v>
      </c>
      <c r="BO400" s="66">
        <f t="shared" si="709"/>
        <v>0</v>
      </c>
      <c r="BP400" s="66">
        <f t="shared" si="709"/>
        <v>0</v>
      </c>
      <c r="BQ400" s="66">
        <f t="shared" si="709"/>
        <v>0</v>
      </c>
      <c r="BR400" s="66">
        <f t="shared" si="709"/>
        <v>0</v>
      </c>
      <c r="BS400" s="66">
        <f t="shared" ref="BS400:DB400" si="710">IF(BS$341&gt;=$E400,IF(BS184*$C$23&gt;MAX($C$22,(BT293*$C$34+BT294*$C$35)*EXP(-$C$12*$C$30)+(BT400*$C$34+BT401*$C$35)*EXP(-$C$14*$C$30)),BS184*$C$23,(BT400*$C$34+BT401*$C$35)*EXP(-$C$14*$C$30)),"")</f>
        <v>0</v>
      </c>
      <c r="BT400" s="66">
        <f t="shared" si="710"/>
        <v>0</v>
      </c>
      <c r="BU400" s="66">
        <f t="shared" si="710"/>
        <v>0</v>
      </c>
      <c r="BV400" s="66">
        <f t="shared" si="710"/>
        <v>0</v>
      </c>
      <c r="BW400" s="66">
        <f t="shared" si="710"/>
        <v>0</v>
      </c>
      <c r="BX400" s="66">
        <f t="shared" si="710"/>
        <v>0</v>
      </c>
      <c r="BY400" s="66">
        <f t="shared" si="710"/>
        <v>0</v>
      </c>
      <c r="BZ400" s="66">
        <f t="shared" si="710"/>
        <v>0</v>
      </c>
      <c r="CA400" s="66">
        <f t="shared" si="710"/>
        <v>0</v>
      </c>
      <c r="CB400" s="66">
        <f t="shared" si="710"/>
        <v>0</v>
      </c>
      <c r="CC400" s="66">
        <f t="shared" si="710"/>
        <v>0</v>
      </c>
      <c r="CD400" s="66">
        <f t="shared" si="710"/>
        <v>0</v>
      </c>
      <c r="CE400" s="66">
        <f t="shared" si="710"/>
        <v>0</v>
      </c>
      <c r="CF400" s="66">
        <f t="shared" si="710"/>
        <v>0</v>
      </c>
      <c r="CG400" s="66">
        <f t="shared" si="710"/>
        <v>0</v>
      </c>
      <c r="CH400" s="66">
        <f t="shared" si="710"/>
        <v>0</v>
      </c>
      <c r="CI400" s="66">
        <f t="shared" si="710"/>
        <v>0</v>
      </c>
      <c r="CJ400" s="66">
        <f t="shared" si="710"/>
        <v>0</v>
      </c>
      <c r="CK400" s="66">
        <f t="shared" si="710"/>
        <v>0</v>
      </c>
      <c r="CL400" s="66">
        <f t="shared" si="710"/>
        <v>0</v>
      </c>
      <c r="CM400" s="66">
        <f t="shared" si="710"/>
        <v>0</v>
      </c>
      <c r="CN400" s="66">
        <f t="shared" si="710"/>
        <v>0</v>
      </c>
      <c r="CO400" s="66">
        <f t="shared" si="710"/>
        <v>0</v>
      </c>
      <c r="CP400" s="66">
        <f t="shared" si="710"/>
        <v>0</v>
      </c>
      <c r="CQ400" s="66">
        <f t="shared" si="710"/>
        <v>0</v>
      </c>
      <c r="CR400" s="66">
        <f t="shared" si="710"/>
        <v>0</v>
      </c>
      <c r="CS400" s="66">
        <f t="shared" si="710"/>
        <v>0</v>
      </c>
      <c r="CT400" s="66">
        <f t="shared" si="710"/>
        <v>0</v>
      </c>
      <c r="CU400" s="66">
        <f t="shared" si="710"/>
        <v>0</v>
      </c>
      <c r="CV400" s="66">
        <f t="shared" si="710"/>
        <v>0</v>
      </c>
      <c r="CW400" s="66">
        <f t="shared" si="710"/>
        <v>0</v>
      </c>
      <c r="CX400" s="66">
        <f t="shared" si="710"/>
        <v>0</v>
      </c>
      <c r="CY400" s="66">
        <f t="shared" si="710"/>
        <v>0</v>
      </c>
      <c r="CZ400" s="66">
        <f t="shared" si="710"/>
        <v>0</v>
      </c>
      <c r="DA400" s="66">
        <f t="shared" si="710"/>
        <v>0</v>
      </c>
      <c r="DB400" s="66">
        <f t="shared" si="710"/>
        <v>0</v>
      </c>
      <c r="DC400" s="66">
        <f t="shared" si="664"/>
        <v>0</v>
      </c>
    </row>
    <row r="401" spans="2:107" ht="12" customHeight="1">
      <c r="B401" s="12"/>
      <c r="C401" s="12"/>
      <c r="D401" s="12"/>
      <c r="E401" s="65">
        <f t="shared" si="601"/>
        <v>56</v>
      </c>
      <c r="G401" s="66" t="str">
        <f t="shared" ref="G401:BR401" si="711">IF(G$341&gt;=$E401,IF(G185*$C$23&gt;MAX($C$22,(H294*$C$34+H295*$C$35)*EXP(-$C$12*$C$30)+(H401*$C$34+H402*$C$35)*EXP(-$C$14*$C$30)),G185*$C$23,(H401*$C$34+H402*$C$35)*EXP(-$C$14*$C$30)),"")</f>
        <v/>
      </c>
      <c r="H401" s="66" t="str">
        <f t="shared" si="711"/>
        <v/>
      </c>
      <c r="I401" s="66" t="str">
        <f t="shared" si="711"/>
        <v/>
      </c>
      <c r="J401" s="66" t="str">
        <f t="shared" si="711"/>
        <v/>
      </c>
      <c r="K401" s="66" t="str">
        <f t="shared" si="711"/>
        <v/>
      </c>
      <c r="L401" s="66" t="str">
        <f t="shared" si="711"/>
        <v/>
      </c>
      <c r="M401" s="66" t="str">
        <f t="shared" si="711"/>
        <v/>
      </c>
      <c r="N401" s="66" t="str">
        <f t="shared" si="711"/>
        <v/>
      </c>
      <c r="O401" s="66" t="str">
        <f t="shared" si="711"/>
        <v/>
      </c>
      <c r="P401" s="66" t="str">
        <f t="shared" si="711"/>
        <v/>
      </c>
      <c r="Q401" s="66" t="str">
        <f t="shared" si="711"/>
        <v/>
      </c>
      <c r="R401" s="66" t="str">
        <f t="shared" si="711"/>
        <v/>
      </c>
      <c r="S401" s="66" t="str">
        <f t="shared" si="711"/>
        <v/>
      </c>
      <c r="T401" s="66" t="str">
        <f t="shared" si="711"/>
        <v/>
      </c>
      <c r="U401" s="66" t="str">
        <f t="shared" si="711"/>
        <v/>
      </c>
      <c r="V401" s="66" t="str">
        <f t="shared" si="711"/>
        <v/>
      </c>
      <c r="W401" s="66" t="str">
        <f t="shared" si="711"/>
        <v/>
      </c>
      <c r="X401" s="66" t="str">
        <f t="shared" si="711"/>
        <v/>
      </c>
      <c r="Y401" s="66" t="str">
        <f t="shared" si="711"/>
        <v/>
      </c>
      <c r="Z401" s="66" t="str">
        <f t="shared" si="711"/>
        <v/>
      </c>
      <c r="AA401" s="66" t="str">
        <f t="shared" si="711"/>
        <v/>
      </c>
      <c r="AB401" s="66" t="str">
        <f t="shared" si="711"/>
        <v/>
      </c>
      <c r="AC401" s="66" t="str">
        <f t="shared" si="711"/>
        <v/>
      </c>
      <c r="AD401" s="66" t="str">
        <f t="shared" si="711"/>
        <v/>
      </c>
      <c r="AE401" s="66" t="str">
        <f t="shared" si="711"/>
        <v/>
      </c>
      <c r="AF401" s="66" t="str">
        <f t="shared" si="711"/>
        <v/>
      </c>
      <c r="AG401" s="66" t="str">
        <f t="shared" si="711"/>
        <v/>
      </c>
      <c r="AH401" s="66" t="str">
        <f t="shared" si="711"/>
        <v/>
      </c>
      <c r="AI401" s="66" t="str">
        <f t="shared" si="711"/>
        <v/>
      </c>
      <c r="AJ401" s="66" t="str">
        <f t="shared" si="711"/>
        <v/>
      </c>
      <c r="AK401" s="66" t="str">
        <f t="shared" si="711"/>
        <v/>
      </c>
      <c r="AL401" s="66" t="str">
        <f t="shared" si="711"/>
        <v/>
      </c>
      <c r="AM401" s="66" t="str">
        <f t="shared" si="711"/>
        <v/>
      </c>
      <c r="AN401" s="66" t="str">
        <f t="shared" si="711"/>
        <v/>
      </c>
      <c r="AO401" s="66" t="str">
        <f t="shared" si="711"/>
        <v/>
      </c>
      <c r="AP401" s="66" t="str">
        <f t="shared" si="711"/>
        <v/>
      </c>
      <c r="AQ401" s="66" t="str">
        <f t="shared" si="711"/>
        <v/>
      </c>
      <c r="AR401" s="66" t="str">
        <f t="shared" si="711"/>
        <v/>
      </c>
      <c r="AS401" s="66" t="str">
        <f t="shared" si="711"/>
        <v/>
      </c>
      <c r="AT401" s="66" t="str">
        <f t="shared" si="711"/>
        <v/>
      </c>
      <c r="AU401" s="66" t="str">
        <f t="shared" si="711"/>
        <v/>
      </c>
      <c r="AV401" s="66" t="str">
        <f t="shared" si="711"/>
        <v/>
      </c>
      <c r="AW401" s="66" t="str">
        <f t="shared" si="711"/>
        <v/>
      </c>
      <c r="AX401" s="66" t="str">
        <f t="shared" si="711"/>
        <v/>
      </c>
      <c r="AY401" s="66" t="str">
        <f t="shared" si="711"/>
        <v/>
      </c>
      <c r="AZ401" s="66" t="str">
        <f t="shared" si="711"/>
        <v/>
      </c>
      <c r="BA401" s="66" t="str">
        <f t="shared" si="711"/>
        <v/>
      </c>
      <c r="BB401" s="66" t="str">
        <f t="shared" si="711"/>
        <v/>
      </c>
      <c r="BC401" s="66" t="str">
        <f t="shared" si="711"/>
        <v/>
      </c>
      <c r="BD401" s="66" t="str">
        <f t="shared" si="711"/>
        <v/>
      </c>
      <c r="BE401" s="66" t="str">
        <f t="shared" si="711"/>
        <v/>
      </c>
      <c r="BF401" s="66" t="str">
        <f t="shared" si="711"/>
        <v/>
      </c>
      <c r="BG401" s="66" t="str">
        <f t="shared" si="711"/>
        <v/>
      </c>
      <c r="BH401" s="66" t="str">
        <f t="shared" si="711"/>
        <v/>
      </c>
      <c r="BI401" s="66" t="str">
        <f t="shared" si="711"/>
        <v/>
      </c>
      <c r="BJ401" s="66" t="str">
        <f t="shared" si="711"/>
        <v/>
      </c>
      <c r="BK401" s="66">
        <f t="shared" si="711"/>
        <v>0</v>
      </c>
      <c r="BL401" s="66">
        <f t="shared" si="711"/>
        <v>0</v>
      </c>
      <c r="BM401" s="66">
        <f t="shared" si="711"/>
        <v>0</v>
      </c>
      <c r="BN401" s="66">
        <f t="shared" si="711"/>
        <v>0</v>
      </c>
      <c r="BO401" s="66">
        <f t="shared" si="711"/>
        <v>0</v>
      </c>
      <c r="BP401" s="66">
        <f t="shared" si="711"/>
        <v>0</v>
      </c>
      <c r="BQ401" s="66">
        <f t="shared" si="711"/>
        <v>0</v>
      </c>
      <c r="BR401" s="66">
        <f t="shared" si="711"/>
        <v>0</v>
      </c>
      <c r="BS401" s="66">
        <f t="shared" ref="BS401:DB401" si="712">IF(BS$341&gt;=$E401,IF(BS185*$C$23&gt;MAX($C$22,(BT294*$C$34+BT295*$C$35)*EXP(-$C$12*$C$30)+(BT401*$C$34+BT402*$C$35)*EXP(-$C$14*$C$30)),BS185*$C$23,(BT401*$C$34+BT402*$C$35)*EXP(-$C$14*$C$30)),"")</f>
        <v>0</v>
      </c>
      <c r="BT401" s="66">
        <f t="shared" si="712"/>
        <v>0</v>
      </c>
      <c r="BU401" s="66">
        <f t="shared" si="712"/>
        <v>0</v>
      </c>
      <c r="BV401" s="66">
        <f t="shared" si="712"/>
        <v>0</v>
      </c>
      <c r="BW401" s="66">
        <f t="shared" si="712"/>
        <v>0</v>
      </c>
      <c r="BX401" s="66">
        <f t="shared" si="712"/>
        <v>0</v>
      </c>
      <c r="BY401" s="66">
        <f t="shared" si="712"/>
        <v>0</v>
      </c>
      <c r="BZ401" s="66">
        <f t="shared" si="712"/>
        <v>0</v>
      </c>
      <c r="CA401" s="66">
        <f t="shared" si="712"/>
        <v>0</v>
      </c>
      <c r="CB401" s="66">
        <f t="shared" si="712"/>
        <v>0</v>
      </c>
      <c r="CC401" s="66">
        <f t="shared" si="712"/>
        <v>0</v>
      </c>
      <c r="CD401" s="66">
        <f t="shared" si="712"/>
        <v>0</v>
      </c>
      <c r="CE401" s="66">
        <f t="shared" si="712"/>
        <v>0</v>
      </c>
      <c r="CF401" s="66">
        <f t="shared" si="712"/>
        <v>0</v>
      </c>
      <c r="CG401" s="66">
        <f t="shared" si="712"/>
        <v>0</v>
      </c>
      <c r="CH401" s="66">
        <f t="shared" si="712"/>
        <v>0</v>
      </c>
      <c r="CI401" s="66">
        <f t="shared" si="712"/>
        <v>0</v>
      </c>
      <c r="CJ401" s="66">
        <f t="shared" si="712"/>
        <v>0</v>
      </c>
      <c r="CK401" s="66">
        <f t="shared" si="712"/>
        <v>0</v>
      </c>
      <c r="CL401" s="66">
        <f t="shared" si="712"/>
        <v>0</v>
      </c>
      <c r="CM401" s="66">
        <f t="shared" si="712"/>
        <v>0</v>
      </c>
      <c r="CN401" s="66">
        <f t="shared" si="712"/>
        <v>0</v>
      </c>
      <c r="CO401" s="66">
        <f t="shared" si="712"/>
        <v>0</v>
      </c>
      <c r="CP401" s="66">
        <f t="shared" si="712"/>
        <v>0</v>
      </c>
      <c r="CQ401" s="66">
        <f t="shared" si="712"/>
        <v>0</v>
      </c>
      <c r="CR401" s="66">
        <f t="shared" si="712"/>
        <v>0</v>
      </c>
      <c r="CS401" s="66">
        <f t="shared" si="712"/>
        <v>0</v>
      </c>
      <c r="CT401" s="66">
        <f t="shared" si="712"/>
        <v>0</v>
      </c>
      <c r="CU401" s="66">
        <f t="shared" si="712"/>
        <v>0</v>
      </c>
      <c r="CV401" s="66">
        <f t="shared" si="712"/>
        <v>0</v>
      </c>
      <c r="CW401" s="66">
        <f t="shared" si="712"/>
        <v>0</v>
      </c>
      <c r="CX401" s="66">
        <f t="shared" si="712"/>
        <v>0</v>
      </c>
      <c r="CY401" s="66">
        <f t="shared" si="712"/>
        <v>0</v>
      </c>
      <c r="CZ401" s="66">
        <f t="shared" si="712"/>
        <v>0</v>
      </c>
      <c r="DA401" s="66">
        <f t="shared" si="712"/>
        <v>0</v>
      </c>
      <c r="DB401" s="66">
        <f t="shared" si="712"/>
        <v>0</v>
      </c>
      <c r="DC401" s="66">
        <f t="shared" si="664"/>
        <v>0</v>
      </c>
    </row>
    <row r="402" spans="2:107" ht="12" customHeight="1">
      <c r="B402" s="12"/>
      <c r="C402" s="12"/>
      <c r="D402" s="12"/>
      <c r="E402" s="65">
        <f t="shared" si="601"/>
        <v>57</v>
      </c>
      <c r="G402" s="66" t="str">
        <f t="shared" ref="G402:BR402" si="713">IF(G$341&gt;=$E402,IF(G186*$C$23&gt;MAX($C$22,(H295*$C$34+H296*$C$35)*EXP(-$C$12*$C$30)+(H402*$C$34+H403*$C$35)*EXP(-$C$14*$C$30)),G186*$C$23,(H402*$C$34+H403*$C$35)*EXP(-$C$14*$C$30)),"")</f>
        <v/>
      </c>
      <c r="H402" s="66" t="str">
        <f t="shared" si="713"/>
        <v/>
      </c>
      <c r="I402" s="66" t="str">
        <f t="shared" si="713"/>
        <v/>
      </c>
      <c r="J402" s="66" t="str">
        <f t="shared" si="713"/>
        <v/>
      </c>
      <c r="K402" s="66" t="str">
        <f t="shared" si="713"/>
        <v/>
      </c>
      <c r="L402" s="66" t="str">
        <f t="shared" si="713"/>
        <v/>
      </c>
      <c r="M402" s="66" t="str">
        <f t="shared" si="713"/>
        <v/>
      </c>
      <c r="N402" s="66" t="str">
        <f t="shared" si="713"/>
        <v/>
      </c>
      <c r="O402" s="66" t="str">
        <f t="shared" si="713"/>
        <v/>
      </c>
      <c r="P402" s="66" t="str">
        <f t="shared" si="713"/>
        <v/>
      </c>
      <c r="Q402" s="66" t="str">
        <f t="shared" si="713"/>
        <v/>
      </c>
      <c r="R402" s="66" t="str">
        <f t="shared" si="713"/>
        <v/>
      </c>
      <c r="S402" s="66" t="str">
        <f t="shared" si="713"/>
        <v/>
      </c>
      <c r="T402" s="66" t="str">
        <f t="shared" si="713"/>
        <v/>
      </c>
      <c r="U402" s="66" t="str">
        <f t="shared" si="713"/>
        <v/>
      </c>
      <c r="V402" s="66" t="str">
        <f t="shared" si="713"/>
        <v/>
      </c>
      <c r="W402" s="66" t="str">
        <f t="shared" si="713"/>
        <v/>
      </c>
      <c r="X402" s="66" t="str">
        <f t="shared" si="713"/>
        <v/>
      </c>
      <c r="Y402" s="66" t="str">
        <f t="shared" si="713"/>
        <v/>
      </c>
      <c r="Z402" s="66" t="str">
        <f t="shared" si="713"/>
        <v/>
      </c>
      <c r="AA402" s="66" t="str">
        <f t="shared" si="713"/>
        <v/>
      </c>
      <c r="AB402" s="66" t="str">
        <f t="shared" si="713"/>
        <v/>
      </c>
      <c r="AC402" s="66" t="str">
        <f t="shared" si="713"/>
        <v/>
      </c>
      <c r="AD402" s="66" t="str">
        <f t="shared" si="713"/>
        <v/>
      </c>
      <c r="AE402" s="66" t="str">
        <f t="shared" si="713"/>
        <v/>
      </c>
      <c r="AF402" s="66" t="str">
        <f t="shared" si="713"/>
        <v/>
      </c>
      <c r="AG402" s="66" t="str">
        <f t="shared" si="713"/>
        <v/>
      </c>
      <c r="AH402" s="66" t="str">
        <f t="shared" si="713"/>
        <v/>
      </c>
      <c r="AI402" s="66" t="str">
        <f t="shared" si="713"/>
        <v/>
      </c>
      <c r="AJ402" s="66" t="str">
        <f t="shared" si="713"/>
        <v/>
      </c>
      <c r="AK402" s="66" t="str">
        <f t="shared" si="713"/>
        <v/>
      </c>
      <c r="AL402" s="66" t="str">
        <f t="shared" si="713"/>
        <v/>
      </c>
      <c r="AM402" s="66" t="str">
        <f t="shared" si="713"/>
        <v/>
      </c>
      <c r="AN402" s="66" t="str">
        <f t="shared" si="713"/>
        <v/>
      </c>
      <c r="AO402" s="66" t="str">
        <f t="shared" si="713"/>
        <v/>
      </c>
      <c r="AP402" s="66" t="str">
        <f t="shared" si="713"/>
        <v/>
      </c>
      <c r="AQ402" s="66" t="str">
        <f t="shared" si="713"/>
        <v/>
      </c>
      <c r="AR402" s="66" t="str">
        <f t="shared" si="713"/>
        <v/>
      </c>
      <c r="AS402" s="66" t="str">
        <f t="shared" si="713"/>
        <v/>
      </c>
      <c r="AT402" s="66" t="str">
        <f t="shared" si="713"/>
        <v/>
      </c>
      <c r="AU402" s="66" t="str">
        <f t="shared" si="713"/>
        <v/>
      </c>
      <c r="AV402" s="66" t="str">
        <f t="shared" si="713"/>
        <v/>
      </c>
      <c r="AW402" s="66" t="str">
        <f t="shared" si="713"/>
        <v/>
      </c>
      <c r="AX402" s="66" t="str">
        <f t="shared" si="713"/>
        <v/>
      </c>
      <c r="AY402" s="66" t="str">
        <f t="shared" si="713"/>
        <v/>
      </c>
      <c r="AZ402" s="66" t="str">
        <f t="shared" si="713"/>
        <v/>
      </c>
      <c r="BA402" s="66" t="str">
        <f t="shared" si="713"/>
        <v/>
      </c>
      <c r="BB402" s="66" t="str">
        <f t="shared" si="713"/>
        <v/>
      </c>
      <c r="BC402" s="66" t="str">
        <f t="shared" si="713"/>
        <v/>
      </c>
      <c r="BD402" s="66" t="str">
        <f t="shared" si="713"/>
        <v/>
      </c>
      <c r="BE402" s="66" t="str">
        <f t="shared" si="713"/>
        <v/>
      </c>
      <c r="BF402" s="66" t="str">
        <f t="shared" si="713"/>
        <v/>
      </c>
      <c r="BG402" s="66" t="str">
        <f t="shared" si="713"/>
        <v/>
      </c>
      <c r="BH402" s="66" t="str">
        <f t="shared" si="713"/>
        <v/>
      </c>
      <c r="BI402" s="66" t="str">
        <f t="shared" si="713"/>
        <v/>
      </c>
      <c r="BJ402" s="66" t="str">
        <f t="shared" si="713"/>
        <v/>
      </c>
      <c r="BK402" s="66" t="str">
        <f t="shared" si="713"/>
        <v/>
      </c>
      <c r="BL402" s="66">
        <f t="shared" si="713"/>
        <v>0</v>
      </c>
      <c r="BM402" s="66">
        <f t="shared" si="713"/>
        <v>0</v>
      </c>
      <c r="BN402" s="66">
        <f t="shared" si="713"/>
        <v>0</v>
      </c>
      <c r="BO402" s="66">
        <f t="shared" si="713"/>
        <v>0</v>
      </c>
      <c r="BP402" s="66">
        <f t="shared" si="713"/>
        <v>0</v>
      </c>
      <c r="BQ402" s="66">
        <f t="shared" si="713"/>
        <v>0</v>
      </c>
      <c r="BR402" s="66">
        <f t="shared" si="713"/>
        <v>0</v>
      </c>
      <c r="BS402" s="66">
        <f t="shared" ref="BS402:DB402" si="714">IF(BS$341&gt;=$E402,IF(BS186*$C$23&gt;MAX($C$22,(BT295*$C$34+BT296*$C$35)*EXP(-$C$12*$C$30)+(BT402*$C$34+BT403*$C$35)*EXP(-$C$14*$C$30)),BS186*$C$23,(BT402*$C$34+BT403*$C$35)*EXP(-$C$14*$C$30)),"")</f>
        <v>0</v>
      </c>
      <c r="BT402" s="66">
        <f t="shared" si="714"/>
        <v>0</v>
      </c>
      <c r="BU402" s="66">
        <f t="shared" si="714"/>
        <v>0</v>
      </c>
      <c r="BV402" s="66">
        <f t="shared" si="714"/>
        <v>0</v>
      </c>
      <c r="BW402" s="66">
        <f t="shared" si="714"/>
        <v>0</v>
      </c>
      <c r="BX402" s="66">
        <f t="shared" si="714"/>
        <v>0</v>
      </c>
      <c r="BY402" s="66">
        <f t="shared" si="714"/>
        <v>0</v>
      </c>
      <c r="BZ402" s="66">
        <f t="shared" si="714"/>
        <v>0</v>
      </c>
      <c r="CA402" s="66">
        <f t="shared" si="714"/>
        <v>0</v>
      </c>
      <c r="CB402" s="66">
        <f t="shared" si="714"/>
        <v>0</v>
      </c>
      <c r="CC402" s="66">
        <f t="shared" si="714"/>
        <v>0</v>
      </c>
      <c r="CD402" s="66">
        <f t="shared" si="714"/>
        <v>0</v>
      </c>
      <c r="CE402" s="66">
        <f t="shared" si="714"/>
        <v>0</v>
      </c>
      <c r="CF402" s="66">
        <f t="shared" si="714"/>
        <v>0</v>
      </c>
      <c r="CG402" s="66">
        <f t="shared" si="714"/>
        <v>0</v>
      </c>
      <c r="CH402" s="66">
        <f t="shared" si="714"/>
        <v>0</v>
      </c>
      <c r="CI402" s="66">
        <f t="shared" si="714"/>
        <v>0</v>
      </c>
      <c r="CJ402" s="66">
        <f t="shared" si="714"/>
        <v>0</v>
      </c>
      <c r="CK402" s="66">
        <f t="shared" si="714"/>
        <v>0</v>
      </c>
      <c r="CL402" s="66">
        <f t="shared" si="714"/>
        <v>0</v>
      </c>
      <c r="CM402" s="66">
        <f t="shared" si="714"/>
        <v>0</v>
      </c>
      <c r="CN402" s="66">
        <f t="shared" si="714"/>
        <v>0</v>
      </c>
      <c r="CO402" s="66">
        <f t="shared" si="714"/>
        <v>0</v>
      </c>
      <c r="CP402" s="66">
        <f t="shared" si="714"/>
        <v>0</v>
      </c>
      <c r="CQ402" s="66">
        <f t="shared" si="714"/>
        <v>0</v>
      </c>
      <c r="CR402" s="66">
        <f t="shared" si="714"/>
        <v>0</v>
      </c>
      <c r="CS402" s="66">
        <f t="shared" si="714"/>
        <v>0</v>
      </c>
      <c r="CT402" s="66">
        <f t="shared" si="714"/>
        <v>0</v>
      </c>
      <c r="CU402" s="66">
        <f t="shared" si="714"/>
        <v>0</v>
      </c>
      <c r="CV402" s="66">
        <f t="shared" si="714"/>
        <v>0</v>
      </c>
      <c r="CW402" s="66">
        <f t="shared" si="714"/>
        <v>0</v>
      </c>
      <c r="CX402" s="66">
        <f t="shared" si="714"/>
        <v>0</v>
      </c>
      <c r="CY402" s="66">
        <f t="shared" si="714"/>
        <v>0</v>
      </c>
      <c r="CZ402" s="66">
        <f t="shared" si="714"/>
        <v>0</v>
      </c>
      <c r="DA402" s="66">
        <f t="shared" si="714"/>
        <v>0</v>
      </c>
      <c r="DB402" s="66">
        <f t="shared" si="714"/>
        <v>0</v>
      </c>
      <c r="DC402" s="66">
        <f t="shared" si="664"/>
        <v>0</v>
      </c>
    </row>
    <row r="403" spans="2:107" ht="12" customHeight="1">
      <c r="B403" s="12"/>
      <c r="C403" s="12"/>
      <c r="D403" s="12"/>
      <c r="E403" s="65">
        <f t="shared" si="601"/>
        <v>58</v>
      </c>
      <c r="G403" s="66" t="str">
        <f t="shared" ref="G403:BR403" si="715">IF(G$341&gt;=$E403,IF(G187*$C$23&gt;MAX($C$22,(H296*$C$34+H297*$C$35)*EXP(-$C$12*$C$30)+(H403*$C$34+H404*$C$35)*EXP(-$C$14*$C$30)),G187*$C$23,(H403*$C$34+H404*$C$35)*EXP(-$C$14*$C$30)),"")</f>
        <v/>
      </c>
      <c r="H403" s="66" t="str">
        <f t="shared" si="715"/>
        <v/>
      </c>
      <c r="I403" s="66" t="str">
        <f t="shared" si="715"/>
        <v/>
      </c>
      <c r="J403" s="66" t="str">
        <f t="shared" si="715"/>
        <v/>
      </c>
      <c r="K403" s="66" t="str">
        <f t="shared" si="715"/>
        <v/>
      </c>
      <c r="L403" s="66" t="str">
        <f t="shared" si="715"/>
        <v/>
      </c>
      <c r="M403" s="66" t="str">
        <f t="shared" si="715"/>
        <v/>
      </c>
      <c r="N403" s="66" t="str">
        <f t="shared" si="715"/>
        <v/>
      </c>
      <c r="O403" s="66" t="str">
        <f t="shared" si="715"/>
        <v/>
      </c>
      <c r="P403" s="66" t="str">
        <f t="shared" si="715"/>
        <v/>
      </c>
      <c r="Q403" s="66" t="str">
        <f t="shared" si="715"/>
        <v/>
      </c>
      <c r="R403" s="66" t="str">
        <f t="shared" si="715"/>
        <v/>
      </c>
      <c r="S403" s="66" t="str">
        <f t="shared" si="715"/>
        <v/>
      </c>
      <c r="T403" s="66" t="str">
        <f t="shared" si="715"/>
        <v/>
      </c>
      <c r="U403" s="66" t="str">
        <f t="shared" si="715"/>
        <v/>
      </c>
      <c r="V403" s="66" t="str">
        <f t="shared" si="715"/>
        <v/>
      </c>
      <c r="W403" s="66" t="str">
        <f t="shared" si="715"/>
        <v/>
      </c>
      <c r="X403" s="66" t="str">
        <f t="shared" si="715"/>
        <v/>
      </c>
      <c r="Y403" s="66" t="str">
        <f t="shared" si="715"/>
        <v/>
      </c>
      <c r="Z403" s="66" t="str">
        <f t="shared" si="715"/>
        <v/>
      </c>
      <c r="AA403" s="66" t="str">
        <f t="shared" si="715"/>
        <v/>
      </c>
      <c r="AB403" s="66" t="str">
        <f t="shared" si="715"/>
        <v/>
      </c>
      <c r="AC403" s="66" t="str">
        <f t="shared" si="715"/>
        <v/>
      </c>
      <c r="AD403" s="66" t="str">
        <f t="shared" si="715"/>
        <v/>
      </c>
      <c r="AE403" s="66" t="str">
        <f t="shared" si="715"/>
        <v/>
      </c>
      <c r="AF403" s="66" t="str">
        <f t="shared" si="715"/>
        <v/>
      </c>
      <c r="AG403" s="66" t="str">
        <f t="shared" si="715"/>
        <v/>
      </c>
      <c r="AH403" s="66" t="str">
        <f t="shared" si="715"/>
        <v/>
      </c>
      <c r="AI403" s="66" t="str">
        <f t="shared" si="715"/>
        <v/>
      </c>
      <c r="AJ403" s="66" t="str">
        <f t="shared" si="715"/>
        <v/>
      </c>
      <c r="AK403" s="66" t="str">
        <f t="shared" si="715"/>
        <v/>
      </c>
      <c r="AL403" s="66" t="str">
        <f t="shared" si="715"/>
        <v/>
      </c>
      <c r="AM403" s="66" t="str">
        <f t="shared" si="715"/>
        <v/>
      </c>
      <c r="AN403" s="66" t="str">
        <f t="shared" si="715"/>
        <v/>
      </c>
      <c r="AO403" s="66" t="str">
        <f t="shared" si="715"/>
        <v/>
      </c>
      <c r="AP403" s="66" t="str">
        <f t="shared" si="715"/>
        <v/>
      </c>
      <c r="AQ403" s="66" t="str">
        <f t="shared" si="715"/>
        <v/>
      </c>
      <c r="AR403" s="66" t="str">
        <f t="shared" si="715"/>
        <v/>
      </c>
      <c r="AS403" s="66" t="str">
        <f t="shared" si="715"/>
        <v/>
      </c>
      <c r="AT403" s="66" t="str">
        <f t="shared" si="715"/>
        <v/>
      </c>
      <c r="AU403" s="66" t="str">
        <f t="shared" si="715"/>
        <v/>
      </c>
      <c r="AV403" s="66" t="str">
        <f t="shared" si="715"/>
        <v/>
      </c>
      <c r="AW403" s="66" t="str">
        <f t="shared" si="715"/>
        <v/>
      </c>
      <c r="AX403" s="66" t="str">
        <f t="shared" si="715"/>
        <v/>
      </c>
      <c r="AY403" s="66" t="str">
        <f t="shared" si="715"/>
        <v/>
      </c>
      <c r="AZ403" s="66" t="str">
        <f t="shared" si="715"/>
        <v/>
      </c>
      <c r="BA403" s="66" t="str">
        <f t="shared" si="715"/>
        <v/>
      </c>
      <c r="BB403" s="66" t="str">
        <f t="shared" si="715"/>
        <v/>
      </c>
      <c r="BC403" s="66" t="str">
        <f t="shared" si="715"/>
        <v/>
      </c>
      <c r="BD403" s="66" t="str">
        <f t="shared" si="715"/>
        <v/>
      </c>
      <c r="BE403" s="66" t="str">
        <f t="shared" si="715"/>
        <v/>
      </c>
      <c r="BF403" s="66" t="str">
        <f t="shared" si="715"/>
        <v/>
      </c>
      <c r="BG403" s="66" t="str">
        <f t="shared" si="715"/>
        <v/>
      </c>
      <c r="BH403" s="66" t="str">
        <f t="shared" si="715"/>
        <v/>
      </c>
      <c r="BI403" s="66" t="str">
        <f t="shared" si="715"/>
        <v/>
      </c>
      <c r="BJ403" s="66" t="str">
        <f t="shared" si="715"/>
        <v/>
      </c>
      <c r="BK403" s="66" t="str">
        <f t="shared" si="715"/>
        <v/>
      </c>
      <c r="BL403" s="66" t="str">
        <f t="shared" si="715"/>
        <v/>
      </c>
      <c r="BM403" s="66">
        <f t="shared" si="715"/>
        <v>0</v>
      </c>
      <c r="BN403" s="66">
        <f t="shared" si="715"/>
        <v>0</v>
      </c>
      <c r="BO403" s="66">
        <f t="shared" si="715"/>
        <v>0</v>
      </c>
      <c r="BP403" s="66">
        <f t="shared" si="715"/>
        <v>0</v>
      </c>
      <c r="BQ403" s="66">
        <f t="shared" si="715"/>
        <v>0</v>
      </c>
      <c r="BR403" s="66">
        <f t="shared" si="715"/>
        <v>0</v>
      </c>
      <c r="BS403" s="66">
        <f t="shared" ref="BS403:DB403" si="716">IF(BS$341&gt;=$E403,IF(BS187*$C$23&gt;MAX($C$22,(BT296*$C$34+BT297*$C$35)*EXP(-$C$12*$C$30)+(BT403*$C$34+BT404*$C$35)*EXP(-$C$14*$C$30)),BS187*$C$23,(BT403*$C$34+BT404*$C$35)*EXP(-$C$14*$C$30)),"")</f>
        <v>0</v>
      </c>
      <c r="BT403" s="66">
        <f t="shared" si="716"/>
        <v>0</v>
      </c>
      <c r="BU403" s="66">
        <f t="shared" si="716"/>
        <v>0</v>
      </c>
      <c r="BV403" s="66">
        <f t="shared" si="716"/>
        <v>0</v>
      </c>
      <c r="BW403" s="66">
        <f t="shared" si="716"/>
        <v>0</v>
      </c>
      <c r="BX403" s="66">
        <f t="shared" si="716"/>
        <v>0</v>
      </c>
      <c r="BY403" s="66">
        <f t="shared" si="716"/>
        <v>0</v>
      </c>
      <c r="BZ403" s="66">
        <f t="shared" si="716"/>
        <v>0</v>
      </c>
      <c r="CA403" s="66">
        <f t="shared" si="716"/>
        <v>0</v>
      </c>
      <c r="CB403" s="66">
        <f t="shared" si="716"/>
        <v>0</v>
      </c>
      <c r="CC403" s="66">
        <f t="shared" si="716"/>
        <v>0</v>
      </c>
      <c r="CD403" s="66">
        <f t="shared" si="716"/>
        <v>0</v>
      </c>
      <c r="CE403" s="66">
        <f t="shared" si="716"/>
        <v>0</v>
      </c>
      <c r="CF403" s="66">
        <f t="shared" si="716"/>
        <v>0</v>
      </c>
      <c r="CG403" s="66">
        <f t="shared" si="716"/>
        <v>0</v>
      </c>
      <c r="CH403" s="66">
        <f t="shared" si="716"/>
        <v>0</v>
      </c>
      <c r="CI403" s="66">
        <f t="shared" si="716"/>
        <v>0</v>
      </c>
      <c r="CJ403" s="66">
        <f t="shared" si="716"/>
        <v>0</v>
      </c>
      <c r="CK403" s="66">
        <f t="shared" si="716"/>
        <v>0</v>
      </c>
      <c r="CL403" s="66">
        <f t="shared" si="716"/>
        <v>0</v>
      </c>
      <c r="CM403" s="66">
        <f t="shared" si="716"/>
        <v>0</v>
      </c>
      <c r="CN403" s="66">
        <f t="shared" si="716"/>
        <v>0</v>
      </c>
      <c r="CO403" s="66">
        <f t="shared" si="716"/>
        <v>0</v>
      </c>
      <c r="CP403" s="66">
        <f t="shared" si="716"/>
        <v>0</v>
      </c>
      <c r="CQ403" s="66">
        <f t="shared" si="716"/>
        <v>0</v>
      </c>
      <c r="CR403" s="66">
        <f t="shared" si="716"/>
        <v>0</v>
      </c>
      <c r="CS403" s="66">
        <f t="shared" si="716"/>
        <v>0</v>
      </c>
      <c r="CT403" s="66">
        <f t="shared" si="716"/>
        <v>0</v>
      </c>
      <c r="CU403" s="66">
        <f t="shared" si="716"/>
        <v>0</v>
      </c>
      <c r="CV403" s="66">
        <f t="shared" si="716"/>
        <v>0</v>
      </c>
      <c r="CW403" s="66">
        <f t="shared" si="716"/>
        <v>0</v>
      </c>
      <c r="CX403" s="66">
        <f t="shared" si="716"/>
        <v>0</v>
      </c>
      <c r="CY403" s="66">
        <f t="shared" si="716"/>
        <v>0</v>
      </c>
      <c r="CZ403" s="66">
        <f t="shared" si="716"/>
        <v>0</v>
      </c>
      <c r="DA403" s="66">
        <f t="shared" si="716"/>
        <v>0</v>
      </c>
      <c r="DB403" s="66">
        <f t="shared" si="716"/>
        <v>0</v>
      </c>
      <c r="DC403" s="66">
        <f t="shared" si="664"/>
        <v>0</v>
      </c>
    </row>
    <row r="404" spans="2:107" ht="12" customHeight="1">
      <c r="B404" s="12"/>
      <c r="C404" s="12"/>
      <c r="D404" s="12"/>
      <c r="E404" s="65">
        <f t="shared" si="601"/>
        <v>59</v>
      </c>
      <c r="G404" s="66" t="str">
        <f t="shared" ref="G404:BR404" si="717">IF(G$341&gt;=$E404,IF(G188*$C$23&gt;MAX($C$22,(H297*$C$34+H298*$C$35)*EXP(-$C$12*$C$30)+(H404*$C$34+H405*$C$35)*EXP(-$C$14*$C$30)),G188*$C$23,(H404*$C$34+H405*$C$35)*EXP(-$C$14*$C$30)),"")</f>
        <v/>
      </c>
      <c r="H404" s="66" t="str">
        <f t="shared" si="717"/>
        <v/>
      </c>
      <c r="I404" s="66" t="str">
        <f t="shared" si="717"/>
        <v/>
      </c>
      <c r="J404" s="66" t="str">
        <f t="shared" si="717"/>
        <v/>
      </c>
      <c r="K404" s="66" t="str">
        <f t="shared" si="717"/>
        <v/>
      </c>
      <c r="L404" s="66" t="str">
        <f t="shared" si="717"/>
        <v/>
      </c>
      <c r="M404" s="66" t="str">
        <f t="shared" si="717"/>
        <v/>
      </c>
      <c r="N404" s="66" t="str">
        <f t="shared" si="717"/>
        <v/>
      </c>
      <c r="O404" s="66" t="str">
        <f t="shared" si="717"/>
        <v/>
      </c>
      <c r="P404" s="66" t="str">
        <f t="shared" si="717"/>
        <v/>
      </c>
      <c r="Q404" s="66" t="str">
        <f t="shared" si="717"/>
        <v/>
      </c>
      <c r="R404" s="66" t="str">
        <f t="shared" si="717"/>
        <v/>
      </c>
      <c r="S404" s="66" t="str">
        <f t="shared" si="717"/>
        <v/>
      </c>
      <c r="T404" s="66" t="str">
        <f t="shared" si="717"/>
        <v/>
      </c>
      <c r="U404" s="66" t="str">
        <f t="shared" si="717"/>
        <v/>
      </c>
      <c r="V404" s="66" t="str">
        <f t="shared" si="717"/>
        <v/>
      </c>
      <c r="W404" s="66" t="str">
        <f t="shared" si="717"/>
        <v/>
      </c>
      <c r="X404" s="66" t="str">
        <f t="shared" si="717"/>
        <v/>
      </c>
      <c r="Y404" s="66" t="str">
        <f t="shared" si="717"/>
        <v/>
      </c>
      <c r="Z404" s="66" t="str">
        <f t="shared" si="717"/>
        <v/>
      </c>
      <c r="AA404" s="66" t="str">
        <f t="shared" si="717"/>
        <v/>
      </c>
      <c r="AB404" s="66" t="str">
        <f t="shared" si="717"/>
        <v/>
      </c>
      <c r="AC404" s="66" t="str">
        <f t="shared" si="717"/>
        <v/>
      </c>
      <c r="AD404" s="66" t="str">
        <f t="shared" si="717"/>
        <v/>
      </c>
      <c r="AE404" s="66" t="str">
        <f t="shared" si="717"/>
        <v/>
      </c>
      <c r="AF404" s="66" t="str">
        <f t="shared" si="717"/>
        <v/>
      </c>
      <c r="AG404" s="66" t="str">
        <f t="shared" si="717"/>
        <v/>
      </c>
      <c r="AH404" s="66" t="str">
        <f t="shared" si="717"/>
        <v/>
      </c>
      <c r="AI404" s="66" t="str">
        <f t="shared" si="717"/>
        <v/>
      </c>
      <c r="AJ404" s="66" t="str">
        <f t="shared" si="717"/>
        <v/>
      </c>
      <c r="AK404" s="66" t="str">
        <f t="shared" si="717"/>
        <v/>
      </c>
      <c r="AL404" s="66" t="str">
        <f t="shared" si="717"/>
        <v/>
      </c>
      <c r="AM404" s="66" t="str">
        <f t="shared" si="717"/>
        <v/>
      </c>
      <c r="AN404" s="66" t="str">
        <f t="shared" si="717"/>
        <v/>
      </c>
      <c r="AO404" s="66" t="str">
        <f t="shared" si="717"/>
        <v/>
      </c>
      <c r="AP404" s="66" t="str">
        <f t="shared" si="717"/>
        <v/>
      </c>
      <c r="AQ404" s="66" t="str">
        <f t="shared" si="717"/>
        <v/>
      </c>
      <c r="AR404" s="66" t="str">
        <f t="shared" si="717"/>
        <v/>
      </c>
      <c r="AS404" s="66" t="str">
        <f t="shared" si="717"/>
        <v/>
      </c>
      <c r="AT404" s="66" t="str">
        <f t="shared" si="717"/>
        <v/>
      </c>
      <c r="AU404" s="66" t="str">
        <f t="shared" si="717"/>
        <v/>
      </c>
      <c r="AV404" s="66" t="str">
        <f t="shared" si="717"/>
        <v/>
      </c>
      <c r="AW404" s="66" t="str">
        <f t="shared" si="717"/>
        <v/>
      </c>
      <c r="AX404" s="66" t="str">
        <f t="shared" si="717"/>
        <v/>
      </c>
      <c r="AY404" s="66" t="str">
        <f t="shared" si="717"/>
        <v/>
      </c>
      <c r="AZ404" s="66" t="str">
        <f t="shared" si="717"/>
        <v/>
      </c>
      <c r="BA404" s="66" t="str">
        <f t="shared" si="717"/>
        <v/>
      </c>
      <c r="BB404" s="66" t="str">
        <f t="shared" si="717"/>
        <v/>
      </c>
      <c r="BC404" s="66" t="str">
        <f t="shared" si="717"/>
        <v/>
      </c>
      <c r="BD404" s="66" t="str">
        <f t="shared" si="717"/>
        <v/>
      </c>
      <c r="BE404" s="66" t="str">
        <f t="shared" si="717"/>
        <v/>
      </c>
      <c r="BF404" s="66" t="str">
        <f t="shared" si="717"/>
        <v/>
      </c>
      <c r="BG404" s="66" t="str">
        <f t="shared" si="717"/>
        <v/>
      </c>
      <c r="BH404" s="66" t="str">
        <f t="shared" si="717"/>
        <v/>
      </c>
      <c r="BI404" s="66" t="str">
        <f t="shared" si="717"/>
        <v/>
      </c>
      <c r="BJ404" s="66" t="str">
        <f t="shared" si="717"/>
        <v/>
      </c>
      <c r="BK404" s="66" t="str">
        <f t="shared" si="717"/>
        <v/>
      </c>
      <c r="BL404" s="66" t="str">
        <f t="shared" si="717"/>
        <v/>
      </c>
      <c r="BM404" s="66" t="str">
        <f t="shared" si="717"/>
        <v/>
      </c>
      <c r="BN404" s="66">
        <f t="shared" si="717"/>
        <v>0</v>
      </c>
      <c r="BO404" s="66">
        <f t="shared" si="717"/>
        <v>0</v>
      </c>
      <c r="BP404" s="66">
        <f t="shared" si="717"/>
        <v>0</v>
      </c>
      <c r="BQ404" s="66">
        <f t="shared" si="717"/>
        <v>0</v>
      </c>
      <c r="BR404" s="66">
        <f t="shared" si="717"/>
        <v>0</v>
      </c>
      <c r="BS404" s="66">
        <f t="shared" ref="BS404:DB404" si="718">IF(BS$341&gt;=$E404,IF(BS188*$C$23&gt;MAX($C$22,(BT297*$C$34+BT298*$C$35)*EXP(-$C$12*$C$30)+(BT404*$C$34+BT405*$C$35)*EXP(-$C$14*$C$30)),BS188*$C$23,(BT404*$C$34+BT405*$C$35)*EXP(-$C$14*$C$30)),"")</f>
        <v>0</v>
      </c>
      <c r="BT404" s="66">
        <f t="shared" si="718"/>
        <v>0</v>
      </c>
      <c r="BU404" s="66">
        <f t="shared" si="718"/>
        <v>0</v>
      </c>
      <c r="BV404" s="66">
        <f t="shared" si="718"/>
        <v>0</v>
      </c>
      <c r="BW404" s="66">
        <f t="shared" si="718"/>
        <v>0</v>
      </c>
      <c r="BX404" s="66">
        <f t="shared" si="718"/>
        <v>0</v>
      </c>
      <c r="BY404" s="66">
        <f t="shared" si="718"/>
        <v>0</v>
      </c>
      <c r="BZ404" s="66">
        <f t="shared" si="718"/>
        <v>0</v>
      </c>
      <c r="CA404" s="66">
        <f t="shared" si="718"/>
        <v>0</v>
      </c>
      <c r="CB404" s="66">
        <f t="shared" si="718"/>
        <v>0</v>
      </c>
      <c r="CC404" s="66">
        <f t="shared" si="718"/>
        <v>0</v>
      </c>
      <c r="CD404" s="66">
        <f t="shared" si="718"/>
        <v>0</v>
      </c>
      <c r="CE404" s="66">
        <f t="shared" si="718"/>
        <v>0</v>
      </c>
      <c r="CF404" s="66">
        <f t="shared" si="718"/>
        <v>0</v>
      </c>
      <c r="CG404" s="66">
        <f t="shared" si="718"/>
        <v>0</v>
      </c>
      <c r="CH404" s="66">
        <f t="shared" si="718"/>
        <v>0</v>
      </c>
      <c r="CI404" s="66">
        <f t="shared" si="718"/>
        <v>0</v>
      </c>
      <c r="CJ404" s="66">
        <f t="shared" si="718"/>
        <v>0</v>
      </c>
      <c r="CK404" s="66">
        <f t="shared" si="718"/>
        <v>0</v>
      </c>
      <c r="CL404" s="66">
        <f t="shared" si="718"/>
        <v>0</v>
      </c>
      <c r="CM404" s="66">
        <f t="shared" si="718"/>
        <v>0</v>
      </c>
      <c r="CN404" s="66">
        <f t="shared" si="718"/>
        <v>0</v>
      </c>
      <c r="CO404" s="66">
        <f t="shared" si="718"/>
        <v>0</v>
      </c>
      <c r="CP404" s="66">
        <f t="shared" si="718"/>
        <v>0</v>
      </c>
      <c r="CQ404" s="66">
        <f t="shared" si="718"/>
        <v>0</v>
      </c>
      <c r="CR404" s="66">
        <f t="shared" si="718"/>
        <v>0</v>
      </c>
      <c r="CS404" s="66">
        <f t="shared" si="718"/>
        <v>0</v>
      </c>
      <c r="CT404" s="66">
        <f t="shared" si="718"/>
        <v>0</v>
      </c>
      <c r="CU404" s="66">
        <f t="shared" si="718"/>
        <v>0</v>
      </c>
      <c r="CV404" s="66">
        <f t="shared" si="718"/>
        <v>0</v>
      </c>
      <c r="CW404" s="66">
        <f t="shared" si="718"/>
        <v>0</v>
      </c>
      <c r="CX404" s="66">
        <f t="shared" si="718"/>
        <v>0</v>
      </c>
      <c r="CY404" s="66">
        <f t="shared" si="718"/>
        <v>0</v>
      </c>
      <c r="CZ404" s="66">
        <f t="shared" si="718"/>
        <v>0</v>
      </c>
      <c r="DA404" s="66">
        <f t="shared" si="718"/>
        <v>0</v>
      </c>
      <c r="DB404" s="66">
        <f t="shared" si="718"/>
        <v>0</v>
      </c>
      <c r="DC404" s="66">
        <f t="shared" si="664"/>
        <v>0</v>
      </c>
    </row>
    <row r="405" spans="2:107" ht="12" customHeight="1">
      <c r="B405" s="12"/>
      <c r="C405" s="12"/>
      <c r="D405" s="12"/>
      <c r="E405" s="65">
        <f t="shared" si="601"/>
        <v>60</v>
      </c>
      <c r="G405" s="66" t="str">
        <f t="shared" ref="G405:BR405" si="719">IF(G$341&gt;=$E405,IF(G189*$C$23&gt;MAX($C$22,(H298*$C$34+H299*$C$35)*EXP(-$C$12*$C$30)+(H405*$C$34+H406*$C$35)*EXP(-$C$14*$C$30)),G189*$C$23,(H405*$C$34+H406*$C$35)*EXP(-$C$14*$C$30)),"")</f>
        <v/>
      </c>
      <c r="H405" s="66" t="str">
        <f t="shared" si="719"/>
        <v/>
      </c>
      <c r="I405" s="66" t="str">
        <f t="shared" si="719"/>
        <v/>
      </c>
      <c r="J405" s="66" t="str">
        <f t="shared" si="719"/>
        <v/>
      </c>
      <c r="K405" s="66" t="str">
        <f t="shared" si="719"/>
        <v/>
      </c>
      <c r="L405" s="66" t="str">
        <f t="shared" si="719"/>
        <v/>
      </c>
      <c r="M405" s="66" t="str">
        <f t="shared" si="719"/>
        <v/>
      </c>
      <c r="N405" s="66" t="str">
        <f t="shared" si="719"/>
        <v/>
      </c>
      <c r="O405" s="66" t="str">
        <f t="shared" si="719"/>
        <v/>
      </c>
      <c r="P405" s="66" t="str">
        <f t="shared" si="719"/>
        <v/>
      </c>
      <c r="Q405" s="66" t="str">
        <f t="shared" si="719"/>
        <v/>
      </c>
      <c r="R405" s="66" t="str">
        <f t="shared" si="719"/>
        <v/>
      </c>
      <c r="S405" s="66" t="str">
        <f t="shared" si="719"/>
        <v/>
      </c>
      <c r="T405" s="66" t="str">
        <f t="shared" si="719"/>
        <v/>
      </c>
      <c r="U405" s="66" t="str">
        <f t="shared" si="719"/>
        <v/>
      </c>
      <c r="V405" s="66" t="str">
        <f t="shared" si="719"/>
        <v/>
      </c>
      <c r="W405" s="66" t="str">
        <f t="shared" si="719"/>
        <v/>
      </c>
      <c r="X405" s="66" t="str">
        <f t="shared" si="719"/>
        <v/>
      </c>
      <c r="Y405" s="66" t="str">
        <f t="shared" si="719"/>
        <v/>
      </c>
      <c r="Z405" s="66" t="str">
        <f t="shared" si="719"/>
        <v/>
      </c>
      <c r="AA405" s="66" t="str">
        <f t="shared" si="719"/>
        <v/>
      </c>
      <c r="AB405" s="66" t="str">
        <f t="shared" si="719"/>
        <v/>
      </c>
      <c r="AC405" s="66" t="str">
        <f t="shared" si="719"/>
        <v/>
      </c>
      <c r="AD405" s="66" t="str">
        <f t="shared" si="719"/>
        <v/>
      </c>
      <c r="AE405" s="66" t="str">
        <f t="shared" si="719"/>
        <v/>
      </c>
      <c r="AF405" s="66" t="str">
        <f t="shared" si="719"/>
        <v/>
      </c>
      <c r="AG405" s="66" t="str">
        <f t="shared" si="719"/>
        <v/>
      </c>
      <c r="AH405" s="66" t="str">
        <f t="shared" si="719"/>
        <v/>
      </c>
      <c r="AI405" s="66" t="str">
        <f t="shared" si="719"/>
        <v/>
      </c>
      <c r="AJ405" s="66" t="str">
        <f t="shared" si="719"/>
        <v/>
      </c>
      <c r="AK405" s="66" t="str">
        <f t="shared" si="719"/>
        <v/>
      </c>
      <c r="AL405" s="66" t="str">
        <f t="shared" si="719"/>
        <v/>
      </c>
      <c r="AM405" s="66" t="str">
        <f t="shared" si="719"/>
        <v/>
      </c>
      <c r="AN405" s="66" t="str">
        <f t="shared" si="719"/>
        <v/>
      </c>
      <c r="AO405" s="66" t="str">
        <f t="shared" si="719"/>
        <v/>
      </c>
      <c r="AP405" s="66" t="str">
        <f t="shared" si="719"/>
        <v/>
      </c>
      <c r="AQ405" s="66" t="str">
        <f t="shared" si="719"/>
        <v/>
      </c>
      <c r="AR405" s="66" t="str">
        <f t="shared" si="719"/>
        <v/>
      </c>
      <c r="AS405" s="66" t="str">
        <f t="shared" si="719"/>
        <v/>
      </c>
      <c r="AT405" s="66" t="str">
        <f t="shared" si="719"/>
        <v/>
      </c>
      <c r="AU405" s="66" t="str">
        <f t="shared" si="719"/>
        <v/>
      </c>
      <c r="AV405" s="66" t="str">
        <f t="shared" si="719"/>
        <v/>
      </c>
      <c r="AW405" s="66" t="str">
        <f t="shared" si="719"/>
        <v/>
      </c>
      <c r="AX405" s="66" t="str">
        <f t="shared" si="719"/>
        <v/>
      </c>
      <c r="AY405" s="66" t="str">
        <f t="shared" si="719"/>
        <v/>
      </c>
      <c r="AZ405" s="66" t="str">
        <f t="shared" si="719"/>
        <v/>
      </c>
      <c r="BA405" s="66" t="str">
        <f t="shared" si="719"/>
        <v/>
      </c>
      <c r="BB405" s="66" t="str">
        <f t="shared" si="719"/>
        <v/>
      </c>
      <c r="BC405" s="66" t="str">
        <f t="shared" si="719"/>
        <v/>
      </c>
      <c r="BD405" s="66" t="str">
        <f t="shared" si="719"/>
        <v/>
      </c>
      <c r="BE405" s="66" t="str">
        <f t="shared" si="719"/>
        <v/>
      </c>
      <c r="BF405" s="66" t="str">
        <f t="shared" si="719"/>
        <v/>
      </c>
      <c r="BG405" s="66" t="str">
        <f t="shared" si="719"/>
        <v/>
      </c>
      <c r="BH405" s="66" t="str">
        <f t="shared" si="719"/>
        <v/>
      </c>
      <c r="BI405" s="66" t="str">
        <f t="shared" si="719"/>
        <v/>
      </c>
      <c r="BJ405" s="66" t="str">
        <f t="shared" si="719"/>
        <v/>
      </c>
      <c r="BK405" s="66" t="str">
        <f t="shared" si="719"/>
        <v/>
      </c>
      <c r="BL405" s="66" t="str">
        <f t="shared" si="719"/>
        <v/>
      </c>
      <c r="BM405" s="66" t="str">
        <f t="shared" si="719"/>
        <v/>
      </c>
      <c r="BN405" s="66" t="str">
        <f t="shared" si="719"/>
        <v/>
      </c>
      <c r="BO405" s="66">
        <f t="shared" si="719"/>
        <v>0</v>
      </c>
      <c r="BP405" s="66">
        <f t="shared" si="719"/>
        <v>0</v>
      </c>
      <c r="BQ405" s="66">
        <f t="shared" si="719"/>
        <v>0</v>
      </c>
      <c r="BR405" s="66">
        <f t="shared" si="719"/>
        <v>0</v>
      </c>
      <c r="BS405" s="66">
        <f t="shared" ref="BS405:DB405" si="720">IF(BS$341&gt;=$E405,IF(BS189*$C$23&gt;MAX($C$22,(BT298*$C$34+BT299*$C$35)*EXP(-$C$12*$C$30)+(BT405*$C$34+BT406*$C$35)*EXP(-$C$14*$C$30)),BS189*$C$23,(BT405*$C$34+BT406*$C$35)*EXP(-$C$14*$C$30)),"")</f>
        <v>0</v>
      </c>
      <c r="BT405" s="66">
        <f t="shared" si="720"/>
        <v>0</v>
      </c>
      <c r="BU405" s="66">
        <f t="shared" si="720"/>
        <v>0</v>
      </c>
      <c r="BV405" s="66">
        <f t="shared" si="720"/>
        <v>0</v>
      </c>
      <c r="BW405" s="66">
        <f t="shared" si="720"/>
        <v>0</v>
      </c>
      <c r="BX405" s="66">
        <f t="shared" si="720"/>
        <v>0</v>
      </c>
      <c r="BY405" s="66">
        <f t="shared" si="720"/>
        <v>0</v>
      </c>
      <c r="BZ405" s="66">
        <f t="shared" si="720"/>
        <v>0</v>
      </c>
      <c r="CA405" s="66">
        <f t="shared" si="720"/>
        <v>0</v>
      </c>
      <c r="CB405" s="66">
        <f t="shared" si="720"/>
        <v>0</v>
      </c>
      <c r="CC405" s="66">
        <f t="shared" si="720"/>
        <v>0</v>
      </c>
      <c r="CD405" s="66">
        <f t="shared" si="720"/>
        <v>0</v>
      </c>
      <c r="CE405" s="66">
        <f t="shared" si="720"/>
        <v>0</v>
      </c>
      <c r="CF405" s="66">
        <f t="shared" si="720"/>
        <v>0</v>
      </c>
      <c r="CG405" s="66">
        <f t="shared" si="720"/>
        <v>0</v>
      </c>
      <c r="CH405" s="66">
        <f t="shared" si="720"/>
        <v>0</v>
      </c>
      <c r="CI405" s="66">
        <f t="shared" si="720"/>
        <v>0</v>
      </c>
      <c r="CJ405" s="66">
        <f t="shared" si="720"/>
        <v>0</v>
      </c>
      <c r="CK405" s="66">
        <f t="shared" si="720"/>
        <v>0</v>
      </c>
      <c r="CL405" s="66">
        <f t="shared" si="720"/>
        <v>0</v>
      </c>
      <c r="CM405" s="66">
        <f t="shared" si="720"/>
        <v>0</v>
      </c>
      <c r="CN405" s="66">
        <f t="shared" si="720"/>
        <v>0</v>
      </c>
      <c r="CO405" s="66">
        <f t="shared" si="720"/>
        <v>0</v>
      </c>
      <c r="CP405" s="66">
        <f t="shared" si="720"/>
        <v>0</v>
      </c>
      <c r="CQ405" s="66">
        <f t="shared" si="720"/>
        <v>0</v>
      </c>
      <c r="CR405" s="66">
        <f t="shared" si="720"/>
        <v>0</v>
      </c>
      <c r="CS405" s="66">
        <f t="shared" si="720"/>
        <v>0</v>
      </c>
      <c r="CT405" s="66">
        <f t="shared" si="720"/>
        <v>0</v>
      </c>
      <c r="CU405" s="66">
        <f t="shared" si="720"/>
        <v>0</v>
      </c>
      <c r="CV405" s="66">
        <f t="shared" si="720"/>
        <v>0</v>
      </c>
      <c r="CW405" s="66">
        <f t="shared" si="720"/>
        <v>0</v>
      </c>
      <c r="CX405" s="66">
        <f t="shared" si="720"/>
        <v>0</v>
      </c>
      <c r="CY405" s="66">
        <f t="shared" si="720"/>
        <v>0</v>
      </c>
      <c r="CZ405" s="66">
        <f t="shared" si="720"/>
        <v>0</v>
      </c>
      <c r="DA405" s="66">
        <f t="shared" si="720"/>
        <v>0</v>
      </c>
      <c r="DB405" s="66">
        <f t="shared" si="720"/>
        <v>0</v>
      </c>
      <c r="DC405" s="66">
        <f t="shared" si="664"/>
        <v>0</v>
      </c>
    </row>
    <row r="406" spans="2:107" ht="12" customHeight="1">
      <c r="B406" s="12"/>
      <c r="C406" s="12"/>
      <c r="D406" s="12"/>
      <c r="E406" s="65">
        <f t="shared" si="601"/>
        <v>61</v>
      </c>
      <c r="G406" s="66" t="str">
        <f t="shared" ref="G406:BR406" si="721">IF(G$341&gt;=$E406,IF(G190*$C$23&gt;MAX($C$22,(H299*$C$34+H300*$C$35)*EXP(-$C$12*$C$30)+(H406*$C$34+H407*$C$35)*EXP(-$C$14*$C$30)),G190*$C$23,(H406*$C$34+H407*$C$35)*EXP(-$C$14*$C$30)),"")</f>
        <v/>
      </c>
      <c r="H406" s="66" t="str">
        <f t="shared" si="721"/>
        <v/>
      </c>
      <c r="I406" s="66" t="str">
        <f t="shared" si="721"/>
        <v/>
      </c>
      <c r="J406" s="66" t="str">
        <f t="shared" si="721"/>
        <v/>
      </c>
      <c r="K406" s="66" t="str">
        <f t="shared" si="721"/>
        <v/>
      </c>
      <c r="L406" s="66" t="str">
        <f t="shared" si="721"/>
        <v/>
      </c>
      <c r="M406" s="66" t="str">
        <f t="shared" si="721"/>
        <v/>
      </c>
      <c r="N406" s="66" t="str">
        <f t="shared" si="721"/>
        <v/>
      </c>
      <c r="O406" s="66" t="str">
        <f t="shared" si="721"/>
        <v/>
      </c>
      <c r="P406" s="66" t="str">
        <f t="shared" si="721"/>
        <v/>
      </c>
      <c r="Q406" s="66" t="str">
        <f t="shared" si="721"/>
        <v/>
      </c>
      <c r="R406" s="66" t="str">
        <f t="shared" si="721"/>
        <v/>
      </c>
      <c r="S406" s="66" t="str">
        <f t="shared" si="721"/>
        <v/>
      </c>
      <c r="T406" s="66" t="str">
        <f t="shared" si="721"/>
        <v/>
      </c>
      <c r="U406" s="66" t="str">
        <f t="shared" si="721"/>
        <v/>
      </c>
      <c r="V406" s="66" t="str">
        <f t="shared" si="721"/>
        <v/>
      </c>
      <c r="W406" s="66" t="str">
        <f t="shared" si="721"/>
        <v/>
      </c>
      <c r="X406" s="66" t="str">
        <f t="shared" si="721"/>
        <v/>
      </c>
      <c r="Y406" s="66" t="str">
        <f t="shared" si="721"/>
        <v/>
      </c>
      <c r="Z406" s="66" t="str">
        <f t="shared" si="721"/>
        <v/>
      </c>
      <c r="AA406" s="66" t="str">
        <f t="shared" si="721"/>
        <v/>
      </c>
      <c r="AB406" s="66" t="str">
        <f t="shared" si="721"/>
        <v/>
      </c>
      <c r="AC406" s="66" t="str">
        <f t="shared" si="721"/>
        <v/>
      </c>
      <c r="AD406" s="66" t="str">
        <f t="shared" si="721"/>
        <v/>
      </c>
      <c r="AE406" s="66" t="str">
        <f t="shared" si="721"/>
        <v/>
      </c>
      <c r="AF406" s="66" t="str">
        <f t="shared" si="721"/>
        <v/>
      </c>
      <c r="AG406" s="66" t="str">
        <f t="shared" si="721"/>
        <v/>
      </c>
      <c r="AH406" s="66" t="str">
        <f t="shared" si="721"/>
        <v/>
      </c>
      <c r="AI406" s="66" t="str">
        <f t="shared" si="721"/>
        <v/>
      </c>
      <c r="AJ406" s="66" t="str">
        <f t="shared" si="721"/>
        <v/>
      </c>
      <c r="AK406" s="66" t="str">
        <f t="shared" si="721"/>
        <v/>
      </c>
      <c r="AL406" s="66" t="str">
        <f t="shared" si="721"/>
        <v/>
      </c>
      <c r="AM406" s="66" t="str">
        <f t="shared" si="721"/>
        <v/>
      </c>
      <c r="AN406" s="66" t="str">
        <f t="shared" si="721"/>
        <v/>
      </c>
      <c r="AO406" s="66" t="str">
        <f t="shared" si="721"/>
        <v/>
      </c>
      <c r="AP406" s="66" t="str">
        <f t="shared" si="721"/>
        <v/>
      </c>
      <c r="AQ406" s="66" t="str">
        <f t="shared" si="721"/>
        <v/>
      </c>
      <c r="AR406" s="66" t="str">
        <f t="shared" si="721"/>
        <v/>
      </c>
      <c r="AS406" s="66" t="str">
        <f t="shared" si="721"/>
        <v/>
      </c>
      <c r="AT406" s="66" t="str">
        <f t="shared" si="721"/>
        <v/>
      </c>
      <c r="AU406" s="66" t="str">
        <f t="shared" si="721"/>
        <v/>
      </c>
      <c r="AV406" s="66" t="str">
        <f t="shared" si="721"/>
        <v/>
      </c>
      <c r="AW406" s="66" t="str">
        <f t="shared" si="721"/>
        <v/>
      </c>
      <c r="AX406" s="66" t="str">
        <f t="shared" si="721"/>
        <v/>
      </c>
      <c r="AY406" s="66" t="str">
        <f t="shared" si="721"/>
        <v/>
      </c>
      <c r="AZ406" s="66" t="str">
        <f t="shared" si="721"/>
        <v/>
      </c>
      <c r="BA406" s="66" t="str">
        <f t="shared" si="721"/>
        <v/>
      </c>
      <c r="BB406" s="66" t="str">
        <f t="shared" si="721"/>
        <v/>
      </c>
      <c r="BC406" s="66" t="str">
        <f t="shared" si="721"/>
        <v/>
      </c>
      <c r="BD406" s="66" t="str">
        <f t="shared" si="721"/>
        <v/>
      </c>
      <c r="BE406" s="66" t="str">
        <f t="shared" si="721"/>
        <v/>
      </c>
      <c r="BF406" s="66" t="str">
        <f t="shared" si="721"/>
        <v/>
      </c>
      <c r="BG406" s="66" t="str">
        <f t="shared" si="721"/>
        <v/>
      </c>
      <c r="BH406" s="66" t="str">
        <f t="shared" si="721"/>
        <v/>
      </c>
      <c r="BI406" s="66" t="str">
        <f t="shared" si="721"/>
        <v/>
      </c>
      <c r="BJ406" s="66" t="str">
        <f t="shared" si="721"/>
        <v/>
      </c>
      <c r="BK406" s="66" t="str">
        <f t="shared" si="721"/>
        <v/>
      </c>
      <c r="BL406" s="66" t="str">
        <f t="shared" si="721"/>
        <v/>
      </c>
      <c r="BM406" s="66" t="str">
        <f t="shared" si="721"/>
        <v/>
      </c>
      <c r="BN406" s="66" t="str">
        <f t="shared" si="721"/>
        <v/>
      </c>
      <c r="BO406" s="66" t="str">
        <f t="shared" si="721"/>
        <v/>
      </c>
      <c r="BP406" s="66">
        <f t="shared" si="721"/>
        <v>0</v>
      </c>
      <c r="BQ406" s="66">
        <f t="shared" si="721"/>
        <v>0</v>
      </c>
      <c r="BR406" s="66">
        <f t="shared" si="721"/>
        <v>0</v>
      </c>
      <c r="BS406" s="66">
        <f t="shared" ref="BS406:DB406" si="722">IF(BS$341&gt;=$E406,IF(BS190*$C$23&gt;MAX($C$22,(BT299*$C$34+BT300*$C$35)*EXP(-$C$12*$C$30)+(BT406*$C$34+BT407*$C$35)*EXP(-$C$14*$C$30)),BS190*$C$23,(BT406*$C$34+BT407*$C$35)*EXP(-$C$14*$C$30)),"")</f>
        <v>0</v>
      </c>
      <c r="BT406" s="66">
        <f t="shared" si="722"/>
        <v>0</v>
      </c>
      <c r="BU406" s="66">
        <f t="shared" si="722"/>
        <v>0</v>
      </c>
      <c r="BV406" s="66">
        <f t="shared" si="722"/>
        <v>0</v>
      </c>
      <c r="BW406" s="66">
        <f t="shared" si="722"/>
        <v>0</v>
      </c>
      <c r="BX406" s="66">
        <f t="shared" si="722"/>
        <v>0</v>
      </c>
      <c r="BY406" s="66">
        <f t="shared" si="722"/>
        <v>0</v>
      </c>
      <c r="BZ406" s="66">
        <f t="shared" si="722"/>
        <v>0</v>
      </c>
      <c r="CA406" s="66">
        <f t="shared" si="722"/>
        <v>0</v>
      </c>
      <c r="CB406" s="66">
        <f t="shared" si="722"/>
        <v>0</v>
      </c>
      <c r="CC406" s="66">
        <f t="shared" si="722"/>
        <v>0</v>
      </c>
      <c r="CD406" s="66">
        <f t="shared" si="722"/>
        <v>0</v>
      </c>
      <c r="CE406" s="66">
        <f t="shared" si="722"/>
        <v>0</v>
      </c>
      <c r="CF406" s="66">
        <f t="shared" si="722"/>
        <v>0</v>
      </c>
      <c r="CG406" s="66">
        <f t="shared" si="722"/>
        <v>0</v>
      </c>
      <c r="CH406" s="66">
        <f t="shared" si="722"/>
        <v>0</v>
      </c>
      <c r="CI406" s="66">
        <f t="shared" si="722"/>
        <v>0</v>
      </c>
      <c r="CJ406" s="66">
        <f t="shared" si="722"/>
        <v>0</v>
      </c>
      <c r="CK406" s="66">
        <f t="shared" si="722"/>
        <v>0</v>
      </c>
      <c r="CL406" s="66">
        <f t="shared" si="722"/>
        <v>0</v>
      </c>
      <c r="CM406" s="66">
        <f t="shared" si="722"/>
        <v>0</v>
      </c>
      <c r="CN406" s="66">
        <f t="shared" si="722"/>
        <v>0</v>
      </c>
      <c r="CO406" s="66">
        <f t="shared" si="722"/>
        <v>0</v>
      </c>
      <c r="CP406" s="66">
        <f t="shared" si="722"/>
        <v>0</v>
      </c>
      <c r="CQ406" s="66">
        <f t="shared" si="722"/>
        <v>0</v>
      </c>
      <c r="CR406" s="66">
        <f t="shared" si="722"/>
        <v>0</v>
      </c>
      <c r="CS406" s="66">
        <f t="shared" si="722"/>
        <v>0</v>
      </c>
      <c r="CT406" s="66">
        <f t="shared" si="722"/>
        <v>0</v>
      </c>
      <c r="CU406" s="66">
        <f t="shared" si="722"/>
        <v>0</v>
      </c>
      <c r="CV406" s="66">
        <f t="shared" si="722"/>
        <v>0</v>
      </c>
      <c r="CW406" s="66">
        <f t="shared" si="722"/>
        <v>0</v>
      </c>
      <c r="CX406" s="66">
        <f t="shared" si="722"/>
        <v>0</v>
      </c>
      <c r="CY406" s="66">
        <f t="shared" si="722"/>
        <v>0</v>
      </c>
      <c r="CZ406" s="66">
        <f t="shared" si="722"/>
        <v>0</v>
      </c>
      <c r="DA406" s="66">
        <f t="shared" si="722"/>
        <v>0</v>
      </c>
      <c r="DB406" s="66">
        <f t="shared" si="722"/>
        <v>0</v>
      </c>
      <c r="DC406" s="66">
        <f t="shared" si="664"/>
        <v>0</v>
      </c>
    </row>
    <row r="407" spans="2:107" ht="12" customHeight="1">
      <c r="B407" s="12"/>
      <c r="C407" s="12"/>
      <c r="D407" s="12"/>
      <c r="E407" s="65">
        <f t="shared" si="601"/>
        <v>62</v>
      </c>
      <c r="G407" s="66" t="str">
        <f t="shared" ref="G407:BR407" si="723">IF(G$341&gt;=$E407,IF(G191*$C$23&gt;MAX($C$22,(H300*$C$34+H301*$C$35)*EXP(-$C$12*$C$30)+(H407*$C$34+H408*$C$35)*EXP(-$C$14*$C$30)),G191*$C$23,(H407*$C$34+H408*$C$35)*EXP(-$C$14*$C$30)),"")</f>
        <v/>
      </c>
      <c r="H407" s="66" t="str">
        <f t="shared" si="723"/>
        <v/>
      </c>
      <c r="I407" s="66" t="str">
        <f t="shared" si="723"/>
        <v/>
      </c>
      <c r="J407" s="66" t="str">
        <f t="shared" si="723"/>
        <v/>
      </c>
      <c r="K407" s="66" t="str">
        <f t="shared" si="723"/>
        <v/>
      </c>
      <c r="L407" s="66" t="str">
        <f t="shared" si="723"/>
        <v/>
      </c>
      <c r="M407" s="66" t="str">
        <f t="shared" si="723"/>
        <v/>
      </c>
      <c r="N407" s="66" t="str">
        <f t="shared" si="723"/>
        <v/>
      </c>
      <c r="O407" s="66" t="str">
        <f t="shared" si="723"/>
        <v/>
      </c>
      <c r="P407" s="66" t="str">
        <f t="shared" si="723"/>
        <v/>
      </c>
      <c r="Q407" s="66" t="str">
        <f t="shared" si="723"/>
        <v/>
      </c>
      <c r="R407" s="66" t="str">
        <f t="shared" si="723"/>
        <v/>
      </c>
      <c r="S407" s="66" t="str">
        <f t="shared" si="723"/>
        <v/>
      </c>
      <c r="T407" s="66" t="str">
        <f t="shared" si="723"/>
        <v/>
      </c>
      <c r="U407" s="66" t="str">
        <f t="shared" si="723"/>
        <v/>
      </c>
      <c r="V407" s="66" t="str">
        <f t="shared" si="723"/>
        <v/>
      </c>
      <c r="W407" s="66" t="str">
        <f t="shared" si="723"/>
        <v/>
      </c>
      <c r="X407" s="66" t="str">
        <f t="shared" si="723"/>
        <v/>
      </c>
      <c r="Y407" s="66" t="str">
        <f t="shared" si="723"/>
        <v/>
      </c>
      <c r="Z407" s="66" t="str">
        <f t="shared" si="723"/>
        <v/>
      </c>
      <c r="AA407" s="66" t="str">
        <f t="shared" si="723"/>
        <v/>
      </c>
      <c r="AB407" s="66" t="str">
        <f t="shared" si="723"/>
        <v/>
      </c>
      <c r="AC407" s="66" t="str">
        <f t="shared" si="723"/>
        <v/>
      </c>
      <c r="AD407" s="66" t="str">
        <f t="shared" si="723"/>
        <v/>
      </c>
      <c r="AE407" s="66" t="str">
        <f t="shared" si="723"/>
        <v/>
      </c>
      <c r="AF407" s="66" t="str">
        <f t="shared" si="723"/>
        <v/>
      </c>
      <c r="AG407" s="66" t="str">
        <f t="shared" si="723"/>
        <v/>
      </c>
      <c r="AH407" s="66" t="str">
        <f t="shared" si="723"/>
        <v/>
      </c>
      <c r="AI407" s="66" t="str">
        <f t="shared" si="723"/>
        <v/>
      </c>
      <c r="AJ407" s="66" t="str">
        <f t="shared" si="723"/>
        <v/>
      </c>
      <c r="AK407" s="66" t="str">
        <f t="shared" si="723"/>
        <v/>
      </c>
      <c r="AL407" s="66" t="str">
        <f t="shared" si="723"/>
        <v/>
      </c>
      <c r="AM407" s="66" t="str">
        <f t="shared" si="723"/>
        <v/>
      </c>
      <c r="AN407" s="66" t="str">
        <f t="shared" si="723"/>
        <v/>
      </c>
      <c r="AO407" s="66" t="str">
        <f t="shared" si="723"/>
        <v/>
      </c>
      <c r="AP407" s="66" t="str">
        <f t="shared" si="723"/>
        <v/>
      </c>
      <c r="AQ407" s="66" t="str">
        <f t="shared" si="723"/>
        <v/>
      </c>
      <c r="AR407" s="66" t="str">
        <f t="shared" si="723"/>
        <v/>
      </c>
      <c r="AS407" s="66" t="str">
        <f t="shared" si="723"/>
        <v/>
      </c>
      <c r="AT407" s="66" t="str">
        <f t="shared" si="723"/>
        <v/>
      </c>
      <c r="AU407" s="66" t="str">
        <f t="shared" si="723"/>
        <v/>
      </c>
      <c r="AV407" s="66" t="str">
        <f t="shared" si="723"/>
        <v/>
      </c>
      <c r="AW407" s="66" t="str">
        <f t="shared" si="723"/>
        <v/>
      </c>
      <c r="AX407" s="66" t="str">
        <f t="shared" si="723"/>
        <v/>
      </c>
      <c r="AY407" s="66" t="str">
        <f t="shared" si="723"/>
        <v/>
      </c>
      <c r="AZ407" s="66" t="str">
        <f t="shared" si="723"/>
        <v/>
      </c>
      <c r="BA407" s="66" t="str">
        <f t="shared" si="723"/>
        <v/>
      </c>
      <c r="BB407" s="66" t="str">
        <f t="shared" si="723"/>
        <v/>
      </c>
      <c r="BC407" s="66" t="str">
        <f t="shared" si="723"/>
        <v/>
      </c>
      <c r="BD407" s="66" t="str">
        <f t="shared" si="723"/>
        <v/>
      </c>
      <c r="BE407" s="66" t="str">
        <f t="shared" si="723"/>
        <v/>
      </c>
      <c r="BF407" s="66" t="str">
        <f t="shared" si="723"/>
        <v/>
      </c>
      <c r="BG407" s="66" t="str">
        <f t="shared" si="723"/>
        <v/>
      </c>
      <c r="BH407" s="66" t="str">
        <f t="shared" si="723"/>
        <v/>
      </c>
      <c r="BI407" s="66" t="str">
        <f t="shared" si="723"/>
        <v/>
      </c>
      <c r="BJ407" s="66" t="str">
        <f t="shared" si="723"/>
        <v/>
      </c>
      <c r="BK407" s="66" t="str">
        <f t="shared" si="723"/>
        <v/>
      </c>
      <c r="BL407" s="66" t="str">
        <f t="shared" si="723"/>
        <v/>
      </c>
      <c r="BM407" s="66" t="str">
        <f t="shared" si="723"/>
        <v/>
      </c>
      <c r="BN407" s="66" t="str">
        <f t="shared" si="723"/>
        <v/>
      </c>
      <c r="BO407" s="66" t="str">
        <f t="shared" si="723"/>
        <v/>
      </c>
      <c r="BP407" s="66" t="str">
        <f t="shared" si="723"/>
        <v/>
      </c>
      <c r="BQ407" s="66">
        <f t="shared" si="723"/>
        <v>0</v>
      </c>
      <c r="BR407" s="66">
        <f t="shared" si="723"/>
        <v>0</v>
      </c>
      <c r="BS407" s="66">
        <f t="shared" ref="BS407:DB407" si="724">IF(BS$341&gt;=$E407,IF(BS191*$C$23&gt;MAX($C$22,(BT300*$C$34+BT301*$C$35)*EXP(-$C$12*$C$30)+(BT407*$C$34+BT408*$C$35)*EXP(-$C$14*$C$30)),BS191*$C$23,(BT407*$C$34+BT408*$C$35)*EXP(-$C$14*$C$30)),"")</f>
        <v>0</v>
      </c>
      <c r="BT407" s="66">
        <f t="shared" si="724"/>
        <v>0</v>
      </c>
      <c r="BU407" s="66">
        <f t="shared" si="724"/>
        <v>0</v>
      </c>
      <c r="BV407" s="66">
        <f t="shared" si="724"/>
        <v>0</v>
      </c>
      <c r="BW407" s="66">
        <f t="shared" si="724"/>
        <v>0</v>
      </c>
      <c r="BX407" s="66">
        <f t="shared" si="724"/>
        <v>0</v>
      </c>
      <c r="BY407" s="66">
        <f t="shared" si="724"/>
        <v>0</v>
      </c>
      <c r="BZ407" s="66">
        <f t="shared" si="724"/>
        <v>0</v>
      </c>
      <c r="CA407" s="66">
        <f t="shared" si="724"/>
        <v>0</v>
      </c>
      <c r="CB407" s="66">
        <f t="shared" si="724"/>
        <v>0</v>
      </c>
      <c r="CC407" s="66">
        <f t="shared" si="724"/>
        <v>0</v>
      </c>
      <c r="CD407" s="66">
        <f t="shared" si="724"/>
        <v>0</v>
      </c>
      <c r="CE407" s="66">
        <f t="shared" si="724"/>
        <v>0</v>
      </c>
      <c r="CF407" s="66">
        <f t="shared" si="724"/>
        <v>0</v>
      </c>
      <c r="CG407" s="66">
        <f t="shared" si="724"/>
        <v>0</v>
      </c>
      <c r="CH407" s="66">
        <f t="shared" si="724"/>
        <v>0</v>
      </c>
      <c r="CI407" s="66">
        <f t="shared" si="724"/>
        <v>0</v>
      </c>
      <c r="CJ407" s="66">
        <f t="shared" si="724"/>
        <v>0</v>
      </c>
      <c r="CK407" s="66">
        <f t="shared" si="724"/>
        <v>0</v>
      </c>
      <c r="CL407" s="66">
        <f t="shared" si="724"/>
        <v>0</v>
      </c>
      <c r="CM407" s="66">
        <f t="shared" si="724"/>
        <v>0</v>
      </c>
      <c r="CN407" s="66">
        <f t="shared" si="724"/>
        <v>0</v>
      </c>
      <c r="CO407" s="66">
        <f t="shared" si="724"/>
        <v>0</v>
      </c>
      <c r="CP407" s="66">
        <f t="shared" si="724"/>
        <v>0</v>
      </c>
      <c r="CQ407" s="66">
        <f t="shared" si="724"/>
        <v>0</v>
      </c>
      <c r="CR407" s="66">
        <f t="shared" si="724"/>
        <v>0</v>
      </c>
      <c r="CS407" s="66">
        <f t="shared" si="724"/>
        <v>0</v>
      </c>
      <c r="CT407" s="66">
        <f t="shared" si="724"/>
        <v>0</v>
      </c>
      <c r="CU407" s="66">
        <f t="shared" si="724"/>
        <v>0</v>
      </c>
      <c r="CV407" s="66">
        <f t="shared" si="724"/>
        <v>0</v>
      </c>
      <c r="CW407" s="66">
        <f t="shared" si="724"/>
        <v>0</v>
      </c>
      <c r="CX407" s="66">
        <f t="shared" si="724"/>
        <v>0</v>
      </c>
      <c r="CY407" s="66">
        <f t="shared" si="724"/>
        <v>0</v>
      </c>
      <c r="CZ407" s="66">
        <f t="shared" si="724"/>
        <v>0</v>
      </c>
      <c r="DA407" s="66">
        <f t="shared" si="724"/>
        <v>0</v>
      </c>
      <c r="DB407" s="66">
        <f t="shared" si="724"/>
        <v>0</v>
      </c>
      <c r="DC407" s="66">
        <f t="shared" si="664"/>
        <v>0</v>
      </c>
    </row>
    <row r="408" spans="2:107" ht="12" customHeight="1">
      <c r="B408" s="12"/>
      <c r="C408" s="12"/>
      <c r="D408" s="12"/>
      <c r="E408" s="65">
        <f t="shared" si="601"/>
        <v>63</v>
      </c>
      <c r="G408" s="66" t="str">
        <f t="shared" ref="G408:BR408" si="725">IF(G$341&gt;=$E408,IF(G192*$C$23&gt;MAX($C$22,(H301*$C$34+H302*$C$35)*EXP(-$C$12*$C$30)+(H408*$C$34+H409*$C$35)*EXP(-$C$14*$C$30)),G192*$C$23,(H408*$C$34+H409*$C$35)*EXP(-$C$14*$C$30)),"")</f>
        <v/>
      </c>
      <c r="H408" s="66" t="str">
        <f t="shared" si="725"/>
        <v/>
      </c>
      <c r="I408" s="66" t="str">
        <f t="shared" si="725"/>
        <v/>
      </c>
      <c r="J408" s="66" t="str">
        <f t="shared" si="725"/>
        <v/>
      </c>
      <c r="K408" s="66" t="str">
        <f t="shared" si="725"/>
        <v/>
      </c>
      <c r="L408" s="66" t="str">
        <f t="shared" si="725"/>
        <v/>
      </c>
      <c r="M408" s="66" t="str">
        <f t="shared" si="725"/>
        <v/>
      </c>
      <c r="N408" s="66" t="str">
        <f t="shared" si="725"/>
        <v/>
      </c>
      <c r="O408" s="66" t="str">
        <f t="shared" si="725"/>
        <v/>
      </c>
      <c r="P408" s="66" t="str">
        <f t="shared" si="725"/>
        <v/>
      </c>
      <c r="Q408" s="66" t="str">
        <f t="shared" si="725"/>
        <v/>
      </c>
      <c r="R408" s="66" t="str">
        <f t="shared" si="725"/>
        <v/>
      </c>
      <c r="S408" s="66" t="str">
        <f t="shared" si="725"/>
        <v/>
      </c>
      <c r="T408" s="66" t="str">
        <f t="shared" si="725"/>
        <v/>
      </c>
      <c r="U408" s="66" t="str">
        <f t="shared" si="725"/>
        <v/>
      </c>
      <c r="V408" s="66" t="str">
        <f t="shared" si="725"/>
        <v/>
      </c>
      <c r="W408" s="66" t="str">
        <f t="shared" si="725"/>
        <v/>
      </c>
      <c r="X408" s="66" t="str">
        <f t="shared" si="725"/>
        <v/>
      </c>
      <c r="Y408" s="66" t="str">
        <f t="shared" si="725"/>
        <v/>
      </c>
      <c r="Z408" s="66" t="str">
        <f t="shared" si="725"/>
        <v/>
      </c>
      <c r="AA408" s="66" t="str">
        <f t="shared" si="725"/>
        <v/>
      </c>
      <c r="AB408" s="66" t="str">
        <f t="shared" si="725"/>
        <v/>
      </c>
      <c r="AC408" s="66" t="str">
        <f t="shared" si="725"/>
        <v/>
      </c>
      <c r="AD408" s="66" t="str">
        <f t="shared" si="725"/>
        <v/>
      </c>
      <c r="AE408" s="66" t="str">
        <f t="shared" si="725"/>
        <v/>
      </c>
      <c r="AF408" s="66" t="str">
        <f t="shared" si="725"/>
        <v/>
      </c>
      <c r="AG408" s="66" t="str">
        <f t="shared" si="725"/>
        <v/>
      </c>
      <c r="AH408" s="66" t="str">
        <f t="shared" si="725"/>
        <v/>
      </c>
      <c r="AI408" s="66" t="str">
        <f t="shared" si="725"/>
        <v/>
      </c>
      <c r="AJ408" s="66" t="str">
        <f t="shared" si="725"/>
        <v/>
      </c>
      <c r="AK408" s="66" t="str">
        <f t="shared" si="725"/>
        <v/>
      </c>
      <c r="AL408" s="66" t="str">
        <f t="shared" si="725"/>
        <v/>
      </c>
      <c r="AM408" s="66" t="str">
        <f t="shared" si="725"/>
        <v/>
      </c>
      <c r="AN408" s="66" t="str">
        <f t="shared" si="725"/>
        <v/>
      </c>
      <c r="AO408" s="66" t="str">
        <f t="shared" si="725"/>
        <v/>
      </c>
      <c r="AP408" s="66" t="str">
        <f t="shared" si="725"/>
        <v/>
      </c>
      <c r="AQ408" s="66" t="str">
        <f t="shared" si="725"/>
        <v/>
      </c>
      <c r="AR408" s="66" t="str">
        <f t="shared" si="725"/>
        <v/>
      </c>
      <c r="AS408" s="66" t="str">
        <f t="shared" si="725"/>
        <v/>
      </c>
      <c r="AT408" s="66" t="str">
        <f t="shared" si="725"/>
        <v/>
      </c>
      <c r="AU408" s="66" t="str">
        <f t="shared" si="725"/>
        <v/>
      </c>
      <c r="AV408" s="66" t="str">
        <f t="shared" si="725"/>
        <v/>
      </c>
      <c r="AW408" s="66" t="str">
        <f t="shared" si="725"/>
        <v/>
      </c>
      <c r="AX408" s="66" t="str">
        <f t="shared" si="725"/>
        <v/>
      </c>
      <c r="AY408" s="66" t="str">
        <f t="shared" si="725"/>
        <v/>
      </c>
      <c r="AZ408" s="66" t="str">
        <f t="shared" si="725"/>
        <v/>
      </c>
      <c r="BA408" s="66" t="str">
        <f t="shared" si="725"/>
        <v/>
      </c>
      <c r="BB408" s="66" t="str">
        <f t="shared" si="725"/>
        <v/>
      </c>
      <c r="BC408" s="66" t="str">
        <f t="shared" si="725"/>
        <v/>
      </c>
      <c r="BD408" s="66" t="str">
        <f t="shared" si="725"/>
        <v/>
      </c>
      <c r="BE408" s="66" t="str">
        <f t="shared" si="725"/>
        <v/>
      </c>
      <c r="BF408" s="66" t="str">
        <f t="shared" si="725"/>
        <v/>
      </c>
      <c r="BG408" s="66" t="str">
        <f t="shared" si="725"/>
        <v/>
      </c>
      <c r="BH408" s="66" t="str">
        <f t="shared" si="725"/>
        <v/>
      </c>
      <c r="BI408" s="66" t="str">
        <f t="shared" si="725"/>
        <v/>
      </c>
      <c r="BJ408" s="66" t="str">
        <f t="shared" si="725"/>
        <v/>
      </c>
      <c r="BK408" s="66" t="str">
        <f t="shared" si="725"/>
        <v/>
      </c>
      <c r="BL408" s="66" t="str">
        <f t="shared" si="725"/>
        <v/>
      </c>
      <c r="BM408" s="66" t="str">
        <f t="shared" si="725"/>
        <v/>
      </c>
      <c r="BN408" s="66" t="str">
        <f t="shared" si="725"/>
        <v/>
      </c>
      <c r="BO408" s="66" t="str">
        <f t="shared" si="725"/>
        <v/>
      </c>
      <c r="BP408" s="66" t="str">
        <f t="shared" si="725"/>
        <v/>
      </c>
      <c r="BQ408" s="66" t="str">
        <f t="shared" si="725"/>
        <v/>
      </c>
      <c r="BR408" s="66">
        <f t="shared" si="725"/>
        <v>0</v>
      </c>
      <c r="BS408" s="66">
        <f t="shared" ref="BS408:DB408" si="726">IF(BS$341&gt;=$E408,IF(BS192*$C$23&gt;MAX($C$22,(BT301*$C$34+BT302*$C$35)*EXP(-$C$12*$C$30)+(BT408*$C$34+BT409*$C$35)*EXP(-$C$14*$C$30)),BS192*$C$23,(BT408*$C$34+BT409*$C$35)*EXP(-$C$14*$C$30)),"")</f>
        <v>0</v>
      </c>
      <c r="BT408" s="66">
        <f t="shared" si="726"/>
        <v>0</v>
      </c>
      <c r="BU408" s="66">
        <f t="shared" si="726"/>
        <v>0</v>
      </c>
      <c r="BV408" s="66">
        <f t="shared" si="726"/>
        <v>0</v>
      </c>
      <c r="BW408" s="66">
        <f t="shared" si="726"/>
        <v>0</v>
      </c>
      <c r="BX408" s="66">
        <f t="shared" si="726"/>
        <v>0</v>
      </c>
      <c r="BY408" s="66">
        <f t="shared" si="726"/>
        <v>0</v>
      </c>
      <c r="BZ408" s="66">
        <f t="shared" si="726"/>
        <v>0</v>
      </c>
      <c r="CA408" s="66">
        <f t="shared" si="726"/>
        <v>0</v>
      </c>
      <c r="CB408" s="66">
        <f t="shared" si="726"/>
        <v>0</v>
      </c>
      <c r="CC408" s="66">
        <f t="shared" si="726"/>
        <v>0</v>
      </c>
      <c r="CD408" s="66">
        <f t="shared" si="726"/>
        <v>0</v>
      </c>
      <c r="CE408" s="66">
        <f t="shared" si="726"/>
        <v>0</v>
      </c>
      <c r="CF408" s="66">
        <f t="shared" si="726"/>
        <v>0</v>
      </c>
      <c r="CG408" s="66">
        <f t="shared" si="726"/>
        <v>0</v>
      </c>
      <c r="CH408" s="66">
        <f t="shared" si="726"/>
        <v>0</v>
      </c>
      <c r="CI408" s="66">
        <f t="shared" si="726"/>
        <v>0</v>
      </c>
      <c r="CJ408" s="66">
        <f t="shared" si="726"/>
        <v>0</v>
      </c>
      <c r="CK408" s="66">
        <f t="shared" si="726"/>
        <v>0</v>
      </c>
      <c r="CL408" s="66">
        <f t="shared" si="726"/>
        <v>0</v>
      </c>
      <c r="CM408" s="66">
        <f t="shared" si="726"/>
        <v>0</v>
      </c>
      <c r="CN408" s="66">
        <f t="shared" si="726"/>
        <v>0</v>
      </c>
      <c r="CO408" s="66">
        <f t="shared" si="726"/>
        <v>0</v>
      </c>
      <c r="CP408" s="66">
        <f t="shared" si="726"/>
        <v>0</v>
      </c>
      <c r="CQ408" s="66">
        <f t="shared" si="726"/>
        <v>0</v>
      </c>
      <c r="CR408" s="66">
        <f t="shared" si="726"/>
        <v>0</v>
      </c>
      <c r="CS408" s="66">
        <f t="shared" si="726"/>
        <v>0</v>
      </c>
      <c r="CT408" s="66">
        <f t="shared" si="726"/>
        <v>0</v>
      </c>
      <c r="CU408" s="66">
        <f t="shared" si="726"/>
        <v>0</v>
      </c>
      <c r="CV408" s="66">
        <f t="shared" si="726"/>
        <v>0</v>
      </c>
      <c r="CW408" s="66">
        <f t="shared" si="726"/>
        <v>0</v>
      </c>
      <c r="CX408" s="66">
        <f t="shared" si="726"/>
        <v>0</v>
      </c>
      <c r="CY408" s="66">
        <f t="shared" si="726"/>
        <v>0</v>
      </c>
      <c r="CZ408" s="66">
        <f t="shared" si="726"/>
        <v>0</v>
      </c>
      <c r="DA408" s="66">
        <f t="shared" si="726"/>
        <v>0</v>
      </c>
      <c r="DB408" s="66">
        <f t="shared" si="726"/>
        <v>0</v>
      </c>
      <c r="DC408" s="66">
        <f t="shared" si="664"/>
        <v>0</v>
      </c>
    </row>
    <row r="409" spans="2:107" ht="12" customHeight="1">
      <c r="B409" s="12"/>
      <c r="C409" s="12"/>
      <c r="D409" s="12"/>
      <c r="E409" s="65">
        <f t="shared" si="601"/>
        <v>64</v>
      </c>
      <c r="G409" s="66" t="str">
        <f t="shared" ref="G409:BR409" si="727">IF(G$341&gt;=$E409,IF(G193*$C$23&gt;MAX($C$22,(H302*$C$34+H303*$C$35)*EXP(-$C$12*$C$30)+(H409*$C$34+H410*$C$35)*EXP(-$C$14*$C$30)),G193*$C$23,(H409*$C$34+H410*$C$35)*EXP(-$C$14*$C$30)),"")</f>
        <v/>
      </c>
      <c r="H409" s="66" t="str">
        <f t="shared" si="727"/>
        <v/>
      </c>
      <c r="I409" s="66" t="str">
        <f t="shared" si="727"/>
        <v/>
      </c>
      <c r="J409" s="66" t="str">
        <f t="shared" si="727"/>
        <v/>
      </c>
      <c r="K409" s="66" t="str">
        <f t="shared" si="727"/>
        <v/>
      </c>
      <c r="L409" s="66" t="str">
        <f t="shared" si="727"/>
        <v/>
      </c>
      <c r="M409" s="66" t="str">
        <f t="shared" si="727"/>
        <v/>
      </c>
      <c r="N409" s="66" t="str">
        <f t="shared" si="727"/>
        <v/>
      </c>
      <c r="O409" s="66" t="str">
        <f t="shared" si="727"/>
        <v/>
      </c>
      <c r="P409" s="66" t="str">
        <f t="shared" si="727"/>
        <v/>
      </c>
      <c r="Q409" s="66" t="str">
        <f t="shared" si="727"/>
        <v/>
      </c>
      <c r="R409" s="66" t="str">
        <f t="shared" si="727"/>
        <v/>
      </c>
      <c r="S409" s="66" t="str">
        <f t="shared" si="727"/>
        <v/>
      </c>
      <c r="T409" s="66" t="str">
        <f t="shared" si="727"/>
        <v/>
      </c>
      <c r="U409" s="66" t="str">
        <f t="shared" si="727"/>
        <v/>
      </c>
      <c r="V409" s="66" t="str">
        <f t="shared" si="727"/>
        <v/>
      </c>
      <c r="W409" s="66" t="str">
        <f t="shared" si="727"/>
        <v/>
      </c>
      <c r="X409" s="66" t="str">
        <f t="shared" si="727"/>
        <v/>
      </c>
      <c r="Y409" s="66" t="str">
        <f t="shared" si="727"/>
        <v/>
      </c>
      <c r="Z409" s="66" t="str">
        <f t="shared" si="727"/>
        <v/>
      </c>
      <c r="AA409" s="66" t="str">
        <f t="shared" si="727"/>
        <v/>
      </c>
      <c r="AB409" s="66" t="str">
        <f t="shared" si="727"/>
        <v/>
      </c>
      <c r="AC409" s="66" t="str">
        <f t="shared" si="727"/>
        <v/>
      </c>
      <c r="AD409" s="66" t="str">
        <f t="shared" si="727"/>
        <v/>
      </c>
      <c r="AE409" s="66" t="str">
        <f t="shared" si="727"/>
        <v/>
      </c>
      <c r="AF409" s="66" t="str">
        <f t="shared" si="727"/>
        <v/>
      </c>
      <c r="AG409" s="66" t="str">
        <f t="shared" si="727"/>
        <v/>
      </c>
      <c r="AH409" s="66" t="str">
        <f t="shared" si="727"/>
        <v/>
      </c>
      <c r="AI409" s="66" t="str">
        <f t="shared" si="727"/>
        <v/>
      </c>
      <c r="AJ409" s="66" t="str">
        <f t="shared" si="727"/>
        <v/>
      </c>
      <c r="AK409" s="66" t="str">
        <f t="shared" si="727"/>
        <v/>
      </c>
      <c r="AL409" s="66" t="str">
        <f t="shared" si="727"/>
        <v/>
      </c>
      <c r="AM409" s="66" t="str">
        <f t="shared" si="727"/>
        <v/>
      </c>
      <c r="AN409" s="66" t="str">
        <f t="shared" si="727"/>
        <v/>
      </c>
      <c r="AO409" s="66" t="str">
        <f t="shared" si="727"/>
        <v/>
      </c>
      <c r="AP409" s="66" t="str">
        <f t="shared" si="727"/>
        <v/>
      </c>
      <c r="AQ409" s="66" t="str">
        <f t="shared" si="727"/>
        <v/>
      </c>
      <c r="AR409" s="66" t="str">
        <f t="shared" si="727"/>
        <v/>
      </c>
      <c r="AS409" s="66" t="str">
        <f t="shared" si="727"/>
        <v/>
      </c>
      <c r="AT409" s="66" t="str">
        <f t="shared" si="727"/>
        <v/>
      </c>
      <c r="AU409" s="66" t="str">
        <f t="shared" si="727"/>
        <v/>
      </c>
      <c r="AV409" s="66" t="str">
        <f t="shared" si="727"/>
        <v/>
      </c>
      <c r="AW409" s="66" t="str">
        <f t="shared" si="727"/>
        <v/>
      </c>
      <c r="AX409" s="66" t="str">
        <f t="shared" si="727"/>
        <v/>
      </c>
      <c r="AY409" s="66" t="str">
        <f t="shared" si="727"/>
        <v/>
      </c>
      <c r="AZ409" s="66" t="str">
        <f t="shared" si="727"/>
        <v/>
      </c>
      <c r="BA409" s="66" t="str">
        <f t="shared" si="727"/>
        <v/>
      </c>
      <c r="BB409" s="66" t="str">
        <f t="shared" si="727"/>
        <v/>
      </c>
      <c r="BC409" s="66" t="str">
        <f t="shared" si="727"/>
        <v/>
      </c>
      <c r="BD409" s="66" t="str">
        <f t="shared" si="727"/>
        <v/>
      </c>
      <c r="BE409" s="66" t="str">
        <f t="shared" si="727"/>
        <v/>
      </c>
      <c r="BF409" s="66" t="str">
        <f t="shared" si="727"/>
        <v/>
      </c>
      <c r="BG409" s="66" t="str">
        <f t="shared" si="727"/>
        <v/>
      </c>
      <c r="BH409" s="66" t="str">
        <f t="shared" si="727"/>
        <v/>
      </c>
      <c r="BI409" s="66" t="str">
        <f t="shared" si="727"/>
        <v/>
      </c>
      <c r="BJ409" s="66" t="str">
        <f t="shared" si="727"/>
        <v/>
      </c>
      <c r="BK409" s="66" t="str">
        <f t="shared" si="727"/>
        <v/>
      </c>
      <c r="BL409" s="66" t="str">
        <f t="shared" si="727"/>
        <v/>
      </c>
      <c r="BM409" s="66" t="str">
        <f t="shared" si="727"/>
        <v/>
      </c>
      <c r="BN409" s="66" t="str">
        <f t="shared" si="727"/>
        <v/>
      </c>
      <c r="BO409" s="66" t="str">
        <f t="shared" si="727"/>
        <v/>
      </c>
      <c r="BP409" s="66" t="str">
        <f t="shared" si="727"/>
        <v/>
      </c>
      <c r="BQ409" s="66" t="str">
        <f t="shared" si="727"/>
        <v/>
      </c>
      <c r="BR409" s="66" t="str">
        <f t="shared" si="727"/>
        <v/>
      </c>
      <c r="BS409" s="66">
        <f t="shared" ref="BS409:DB409" si="728">IF(BS$341&gt;=$E409,IF(BS193*$C$23&gt;MAX($C$22,(BT302*$C$34+BT303*$C$35)*EXP(-$C$12*$C$30)+(BT409*$C$34+BT410*$C$35)*EXP(-$C$14*$C$30)),BS193*$C$23,(BT409*$C$34+BT410*$C$35)*EXP(-$C$14*$C$30)),"")</f>
        <v>0</v>
      </c>
      <c r="BT409" s="66">
        <f t="shared" si="728"/>
        <v>0</v>
      </c>
      <c r="BU409" s="66">
        <f t="shared" si="728"/>
        <v>0</v>
      </c>
      <c r="BV409" s="66">
        <f t="shared" si="728"/>
        <v>0</v>
      </c>
      <c r="BW409" s="66">
        <f t="shared" si="728"/>
        <v>0</v>
      </c>
      <c r="BX409" s="66">
        <f t="shared" si="728"/>
        <v>0</v>
      </c>
      <c r="BY409" s="66">
        <f t="shared" si="728"/>
        <v>0</v>
      </c>
      <c r="BZ409" s="66">
        <f t="shared" si="728"/>
        <v>0</v>
      </c>
      <c r="CA409" s="66">
        <f t="shared" si="728"/>
        <v>0</v>
      </c>
      <c r="CB409" s="66">
        <f t="shared" si="728"/>
        <v>0</v>
      </c>
      <c r="CC409" s="66">
        <f t="shared" si="728"/>
        <v>0</v>
      </c>
      <c r="CD409" s="66">
        <f t="shared" si="728"/>
        <v>0</v>
      </c>
      <c r="CE409" s="66">
        <f t="shared" si="728"/>
        <v>0</v>
      </c>
      <c r="CF409" s="66">
        <f t="shared" si="728"/>
        <v>0</v>
      </c>
      <c r="CG409" s="66">
        <f t="shared" si="728"/>
        <v>0</v>
      </c>
      <c r="CH409" s="66">
        <f t="shared" si="728"/>
        <v>0</v>
      </c>
      <c r="CI409" s="66">
        <f t="shared" si="728"/>
        <v>0</v>
      </c>
      <c r="CJ409" s="66">
        <f t="shared" si="728"/>
        <v>0</v>
      </c>
      <c r="CK409" s="66">
        <f t="shared" si="728"/>
        <v>0</v>
      </c>
      <c r="CL409" s="66">
        <f t="shared" si="728"/>
        <v>0</v>
      </c>
      <c r="CM409" s="66">
        <f t="shared" si="728"/>
        <v>0</v>
      </c>
      <c r="CN409" s="66">
        <f t="shared" si="728"/>
        <v>0</v>
      </c>
      <c r="CO409" s="66">
        <f t="shared" si="728"/>
        <v>0</v>
      </c>
      <c r="CP409" s="66">
        <f t="shared" si="728"/>
        <v>0</v>
      </c>
      <c r="CQ409" s="66">
        <f t="shared" si="728"/>
        <v>0</v>
      </c>
      <c r="CR409" s="66">
        <f t="shared" si="728"/>
        <v>0</v>
      </c>
      <c r="CS409" s="66">
        <f t="shared" si="728"/>
        <v>0</v>
      </c>
      <c r="CT409" s="66">
        <f t="shared" si="728"/>
        <v>0</v>
      </c>
      <c r="CU409" s="66">
        <f t="shared" si="728"/>
        <v>0</v>
      </c>
      <c r="CV409" s="66">
        <f t="shared" si="728"/>
        <v>0</v>
      </c>
      <c r="CW409" s="66">
        <f t="shared" si="728"/>
        <v>0</v>
      </c>
      <c r="CX409" s="66">
        <f t="shared" si="728"/>
        <v>0</v>
      </c>
      <c r="CY409" s="66">
        <f t="shared" si="728"/>
        <v>0</v>
      </c>
      <c r="CZ409" s="66">
        <f t="shared" si="728"/>
        <v>0</v>
      </c>
      <c r="DA409" s="66">
        <f t="shared" si="728"/>
        <v>0</v>
      </c>
      <c r="DB409" s="66">
        <f t="shared" si="728"/>
        <v>0</v>
      </c>
      <c r="DC409" s="66">
        <f t="shared" ref="DC409:DC440" si="729">IF(DC$341&gt;=$E409,IF(DC193*$C$23&gt;$C$22,DC193*$C$23,0),"")</f>
        <v>0</v>
      </c>
    </row>
    <row r="410" spans="2:107" ht="12" customHeight="1">
      <c r="B410" s="12"/>
      <c r="C410" s="12"/>
      <c r="D410" s="12"/>
      <c r="E410" s="65">
        <f t="shared" si="601"/>
        <v>65</v>
      </c>
      <c r="G410" s="66" t="str">
        <f t="shared" ref="G410:BR410" si="730">IF(G$341&gt;=$E410,IF(G194*$C$23&gt;MAX($C$22,(H303*$C$34+H304*$C$35)*EXP(-$C$12*$C$30)+(H410*$C$34+H411*$C$35)*EXP(-$C$14*$C$30)),G194*$C$23,(H410*$C$34+H411*$C$35)*EXP(-$C$14*$C$30)),"")</f>
        <v/>
      </c>
      <c r="H410" s="66" t="str">
        <f t="shared" si="730"/>
        <v/>
      </c>
      <c r="I410" s="66" t="str">
        <f t="shared" si="730"/>
        <v/>
      </c>
      <c r="J410" s="66" t="str">
        <f t="shared" si="730"/>
        <v/>
      </c>
      <c r="K410" s="66" t="str">
        <f t="shared" si="730"/>
        <v/>
      </c>
      <c r="L410" s="66" t="str">
        <f t="shared" si="730"/>
        <v/>
      </c>
      <c r="M410" s="66" t="str">
        <f t="shared" si="730"/>
        <v/>
      </c>
      <c r="N410" s="66" t="str">
        <f t="shared" si="730"/>
        <v/>
      </c>
      <c r="O410" s="66" t="str">
        <f t="shared" si="730"/>
        <v/>
      </c>
      <c r="P410" s="66" t="str">
        <f t="shared" si="730"/>
        <v/>
      </c>
      <c r="Q410" s="66" t="str">
        <f t="shared" si="730"/>
        <v/>
      </c>
      <c r="R410" s="66" t="str">
        <f t="shared" si="730"/>
        <v/>
      </c>
      <c r="S410" s="66" t="str">
        <f t="shared" si="730"/>
        <v/>
      </c>
      <c r="T410" s="66" t="str">
        <f t="shared" si="730"/>
        <v/>
      </c>
      <c r="U410" s="66" t="str">
        <f t="shared" si="730"/>
        <v/>
      </c>
      <c r="V410" s="66" t="str">
        <f t="shared" si="730"/>
        <v/>
      </c>
      <c r="W410" s="66" t="str">
        <f t="shared" si="730"/>
        <v/>
      </c>
      <c r="X410" s="66" t="str">
        <f t="shared" si="730"/>
        <v/>
      </c>
      <c r="Y410" s="66" t="str">
        <f t="shared" si="730"/>
        <v/>
      </c>
      <c r="Z410" s="66" t="str">
        <f t="shared" si="730"/>
        <v/>
      </c>
      <c r="AA410" s="66" t="str">
        <f t="shared" si="730"/>
        <v/>
      </c>
      <c r="AB410" s="66" t="str">
        <f t="shared" si="730"/>
        <v/>
      </c>
      <c r="AC410" s="66" t="str">
        <f t="shared" si="730"/>
        <v/>
      </c>
      <c r="AD410" s="66" t="str">
        <f t="shared" si="730"/>
        <v/>
      </c>
      <c r="AE410" s="66" t="str">
        <f t="shared" si="730"/>
        <v/>
      </c>
      <c r="AF410" s="66" t="str">
        <f t="shared" si="730"/>
        <v/>
      </c>
      <c r="AG410" s="66" t="str">
        <f t="shared" si="730"/>
        <v/>
      </c>
      <c r="AH410" s="66" t="str">
        <f t="shared" si="730"/>
        <v/>
      </c>
      <c r="AI410" s="66" t="str">
        <f t="shared" si="730"/>
        <v/>
      </c>
      <c r="AJ410" s="66" t="str">
        <f t="shared" si="730"/>
        <v/>
      </c>
      <c r="AK410" s="66" t="str">
        <f t="shared" si="730"/>
        <v/>
      </c>
      <c r="AL410" s="66" t="str">
        <f t="shared" si="730"/>
        <v/>
      </c>
      <c r="AM410" s="66" t="str">
        <f t="shared" si="730"/>
        <v/>
      </c>
      <c r="AN410" s="66" t="str">
        <f t="shared" si="730"/>
        <v/>
      </c>
      <c r="AO410" s="66" t="str">
        <f t="shared" si="730"/>
        <v/>
      </c>
      <c r="AP410" s="66" t="str">
        <f t="shared" si="730"/>
        <v/>
      </c>
      <c r="AQ410" s="66" t="str">
        <f t="shared" si="730"/>
        <v/>
      </c>
      <c r="AR410" s="66" t="str">
        <f t="shared" si="730"/>
        <v/>
      </c>
      <c r="AS410" s="66" t="str">
        <f t="shared" si="730"/>
        <v/>
      </c>
      <c r="AT410" s="66" t="str">
        <f t="shared" si="730"/>
        <v/>
      </c>
      <c r="AU410" s="66" t="str">
        <f t="shared" si="730"/>
        <v/>
      </c>
      <c r="AV410" s="66" t="str">
        <f t="shared" si="730"/>
        <v/>
      </c>
      <c r="AW410" s="66" t="str">
        <f t="shared" si="730"/>
        <v/>
      </c>
      <c r="AX410" s="66" t="str">
        <f t="shared" si="730"/>
        <v/>
      </c>
      <c r="AY410" s="66" t="str">
        <f t="shared" si="730"/>
        <v/>
      </c>
      <c r="AZ410" s="66" t="str">
        <f t="shared" si="730"/>
        <v/>
      </c>
      <c r="BA410" s="66" t="str">
        <f t="shared" si="730"/>
        <v/>
      </c>
      <c r="BB410" s="66" t="str">
        <f t="shared" si="730"/>
        <v/>
      </c>
      <c r="BC410" s="66" t="str">
        <f t="shared" si="730"/>
        <v/>
      </c>
      <c r="BD410" s="66" t="str">
        <f t="shared" si="730"/>
        <v/>
      </c>
      <c r="BE410" s="66" t="str">
        <f t="shared" si="730"/>
        <v/>
      </c>
      <c r="BF410" s="66" t="str">
        <f t="shared" si="730"/>
        <v/>
      </c>
      <c r="BG410" s="66" t="str">
        <f t="shared" si="730"/>
        <v/>
      </c>
      <c r="BH410" s="66" t="str">
        <f t="shared" si="730"/>
        <v/>
      </c>
      <c r="BI410" s="66" t="str">
        <f t="shared" si="730"/>
        <v/>
      </c>
      <c r="BJ410" s="66" t="str">
        <f t="shared" si="730"/>
        <v/>
      </c>
      <c r="BK410" s="66" t="str">
        <f t="shared" si="730"/>
        <v/>
      </c>
      <c r="BL410" s="66" t="str">
        <f t="shared" si="730"/>
        <v/>
      </c>
      <c r="BM410" s="66" t="str">
        <f t="shared" si="730"/>
        <v/>
      </c>
      <c r="BN410" s="66" t="str">
        <f t="shared" si="730"/>
        <v/>
      </c>
      <c r="BO410" s="66" t="str">
        <f t="shared" si="730"/>
        <v/>
      </c>
      <c r="BP410" s="66" t="str">
        <f t="shared" si="730"/>
        <v/>
      </c>
      <c r="BQ410" s="66" t="str">
        <f t="shared" si="730"/>
        <v/>
      </c>
      <c r="BR410" s="66" t="str">
        <f t="shared" si="730"/>
        <v/>
      </c>
      <c r="BS410" s="66" t="str">
        <f t="shared" ref="BS410:DB410" si="731">IF(BS$341&gt;=$E410,IF(BS194*$C$23&gt;MAX($C$22,(BT303*$C$34+BT304*$C$35)*EXP(-$C$12*$C$30)+(BT410*$C$34+BT411*$C$35)*EXP(-$C$14*$C$30)),BS194*$C$23,(BT410*$C$34+BT411*$C$35)*EXP(-$C$14*$C$30)),"")</f>
        <v/>
      </c>
      <c r="BT410" s="66">
        <f t="shared" si="731"/>
        <v>0</v>
      </c>
      <c r="BU410" s="66">
        <f t="shared" si="731"/>
        <v>0</v>
      </c>
      <c r="BV410" s="66">
        <f t="shared" si="731"/>
        <v>0</v>
      </c>
      <c r="BW410" s="66">
        <f t="shared" si="731"/>
        <v>0</v>
      </c>
      <c r="BX410" s="66">
        <f t="shared" si="731"/>
        <v>0</v>
      </c>
      <c r="BY410" s="66">
        <f t="shared" si="731"/>
        <v>0</v>
      </c>
      <c r="BZ410" s="66">
        <f t="shared" si="731"/>
        <v>0</v>
      </c>
      <c r="CA410" s="66">
        <f t="shared" si="731"/>
        <v>0</v>
      </c>
      <c r="CB410" s="66">
        <f t="shared" si="731"/>
        <v>0</v>
      </c>
      <c r="CC410" s="66">
        <f t="shared" si="731"/>
        <v>0</v>
      </c>
      <c r="CD410" s="66">
        <f t="shared" si="731"/>
        <v>0</v>
      </c>
      <c r="CE410" s="66">
        <f t="shared" si="731"/>
        <v>0</v>
      </c>
      <c r="CF410" s="66">
        <f t="shared" si="731"/>
        <v>0</v>
      </c>
      <c r="CG410" s="66">
        <f t="shared" si="731"/>
        <v>0</v>
      </c>
      <c r="CH410" s="66">
        <f t="shared" si="731"/>
        <v>0</v>
      </c>
      <c r="CI410" s="66">
        <f t="shared" si="731"/>
        <v>0</v>
      </c>
      <c r="CJ410" s="66">
        <f t="shared" si="731"/>
        <v>0</v>
      </c>
      <c r="CK410" s="66">
        <f t="shared" si="731"/>
        <v>0</v>
      </c>
      <c r="CL410" s="66">
        <f t="shared" si="731"/>
        <v>0</v>
      </c>
      <c r="CM410" s="66">
        <f t="shared" si="731"/>
        <v>0</v>
      </c>
      <c r="CN410" s="66">
        <f t="shared" si="731"/>
        <v>0</v>
      </c>
      <c r="CO410" s="66">
        <f t="shared" si="731"/>
        <v>0</v>
      </c>
      <c r="CP410" s="66">
        <f t="shared" si="731"/>
        <v>0</v>
      </c>
      <c r="CQ410" s="66">
        <f t="shared" si="731"/>
        <v>0</v>
      </c>
      <c r="CR410" s="66">
        <f t="shared" si="731"/>
        <v>0</v>
      </c>
      <c r="CS410" s="66">
        <f t="shared" si="731"/>
        <v>0</v>
      </c>
      <c r="CT410" s="66">
        <f t="shared" si="731"/>
        <v>0</v>
      </c>
      <c r="CU410" s="66">
        <f t="shared" si="731"/>
        <v>0</v>
      </c>
      <c r="CV410" s="66">
        <f t="shared" si="731"/>
        <v>0</v>
      </c>
      <c r="CW410" s="66">
        <f t="shared" si="731"/>
        <v>0</v>
      </c>
      <c r="CX410" s="66">
        <f t="shared" si="731"/>
        <v>0</v>
      </c>
      <c r="CY410" s="66">
        <f t="shared" si="731"/>
        <v>0</v>
      </c>
      <c r="CZ410" s="66">
        <f t="shared" si="731"/>
        <v>0</v>
      </c>
      <c r="DA410" s="66">
        <f t="shared" si="731"/>
        <v>0</v>
      </c>
      <c r="DB410" s="66">
        <f t="shared" si="731"/>
        <v>0</v>
      </c>
      <c r="DC410" s="66">
        <f t="shared" si="729"/>
        <v>0</v>
      </c>
    </row>
    <row r="411" spans="2:107" ht="12" customHeight="1">
      <c r="B411" s="12"/>
      <c r="C411" s="12"/>
      <c r="D411" s="12"/>
      <c r="E411" s="65">
        <f t="shared" ref="E411:E445" si="732">E410+1</f>
        <v>66</v>
      </c>
      <c r="G411" s="66" t="str">
        <f t="shared" ref="G411:BR411" si="733">IF(G$341&gt;=$E411,IF(G195*$C$23&gt;MAX($C$22,(H304*$C$34+H305*$C$35)*EXP(-$C$12*$C$30)+(H411*$C$34+H412*$C$35)*EXP(-$C$14*$C$30)),G195*$C$23,(H411*$C$34+H412*$C$35)*EXP(-$C$14*$C$30)),"")</f>
        <v/>
      </c>
      <c r="H411" s="66" t="str">
        <f t="shared" si="733"/>
        <v/>
      </c>
      <c r="I411" s="66" t="str">
        <f t="shared" si="733"/>
        <v/>
      </c>
      <c r="J411" s="66" t="str">
        <f t="shared" si="733"/>
        <v/>
      </c>
      <c r="K411" s="66" t="str">
        <f t="shared" si="733"/>
        <v/>
      </c>
      <c r="L411" s="66" t="str">
        <f t="shared" si="733"/>
        <v/>
      </c>
      <c r="M411" s="66" t="str">
        <f t="shared" si="733"/>
        <v/>
      </c>
      <c r="N411" s="66" t="str">
        <f t="shared" si="733"/>
        <v/>
      </c>
      <c r="O411" s="66" t="str">
        <f t="shared" si="733"/>
        <v/>
      </c>
      <c r="P411" s="66" t="str">
        <f t="shared" si="733"/>
        <v/>
      </c>
      <c r="Q411" s="66" t="str">
        <f t="shared" si="733"/>
        <v/>
      </c>
      <c r="R411" s="66" t="str">
        <f t="shared" si="733"/>
        <v/>
      </c>
      <c r="S411" s="66" t="str">
        <f t="shared" si="733"/>
        <v/>
      </c>
      <c r="T411" s="66" t="str">
        <f t="shared" si="733"/>
        <v/>
      </c>
      <c r="U411" s="66" t="str">
        <f t="shared" si="733"/>
        <v/>
      </c>
      <c r="V411" s="66" t="str">
        <f t="shared" si="733"/>
        <v/>
      </c>
      <c r="W411" s="66" t="str">
        <f t="shared" si="733"/>
        <v/>
      </c>
      <c r="X411" s="66" t="str">
        <f t="shared" si="733"/>
        <v/>
      </c>
      <c r="Y411" s="66" t="str">
        <f t="shared" si="733"/>
        <v/>
      </c>
      <c r="Z411" s="66" t="str">
        <f t="shared" si="733"/>
        <v/>
      </c>
      <c r="AA411" s="66" t="str">
        <f t="shared" si="733"/>
        <v/>
      </c>
      <c r="AB411" s="66" t="str">
        <f t="shared" si="733"/>
        <v/>
      </c>
      <c r="AC411" s="66" t="str">
        <f t="shared" si="733"/>
        <v/>
      </c>
      <c r="AD411" s="66" t="str">
        <f t="shared" si="733"/>
        <v/>
      </c>
      <c r="AE411" s="66" t="str">
        <f t="shared" si="733"/>
        <v/>
      </c>
      <c r="AF411" s="66" t="str">
        <f t="shared" si="733"/>
        <v/>
      </c>
      <c r="AG411" s="66" t="str">
        <f t="shared" si="733"/>
        <v/>
      </c>
      <c r="AH411" s="66" t="str">
        <f t="shared" si="733"/>
        <v/>
      </c>
      <c r="AI411" s="66" t="str">
        <f t="shared" si="733"/>
        <v/>
      </c>
      <c r="AJ411" s="66" t="str">
        <f t="shared" si="733"/>
        <v/>
      </c>
      <c r="AK411" s="66" t="str">
        <f t="shared" si="733"/>
        <v/>
      </c>
      <c r="AL411" s="66" t="str">
        <f t="shared" si="733"/>
        <v/>
      </c>
      <c r="AM411" s="66" t="str">
        <f t="shared" si="733"/>
        <v/>
      </c>
      <c r="AN411" s="66" t="str">
        <f t="shared" si="733"/>
        <v/>
      </c>
      <c r="AO411" s="66" t="str">
        <f t="shared" si="733"/>
        <v/>
      </c>
      <c r="AP411" s="66" t="str">
        <f t="shared" si="733"/>
        <v/>
      </c>
      <c r="AQ411" s="66" t="str">
        <f t="shared" si="733"/>
        <v/>
      </c>
      <c r="AR411" s="66" t="str">
        <f t="shared" si="733"/>
        <v/>
      </c>
      <c r="AS411" s="66" t="str">
        <f t="shared" si="733"/>
        <v/>
      </c>
      <c r="AT411" s="66" t="str">
        <f t="shared" si="733"/>
        <v/>
      </c>
      <c r="AU411" s="66" t="str">
        <f t="shared" si="733"/>
        <v/>
      </c>
      <c r="AV411" s="66" t="str">
        <f t="shared" si="733"/>
        <v/>
      </c>
      <c r="AW411" s="66" t="str">
        <f t="shared" si="733"/>
        <v/>
      </c>
      <c r="AX411" s="66" t="str">
        <f t="shared" si="733"/>
        <v/>
      </c>
      <c r="AY411" s="66" t="str">
        <f t="shared" si="733"/>
        <v/>
      </c>
      <c r="AZ411" s="66" t="str">
        <f t="shared" si="733"/>
        <v/>
      </c>
      <c r="BA411" s="66" t="str">
        <f t="shared" si="733"/>
        <v/>
      </c>
      <c r="BB411" s="66" t="str">
        <f t="shared" si="733"/>
        <v/>
      </c>
      <c r="BC411" s="66" t="str">
        <f t="shared" si="733"/>
        <v/>
      </c>
      <c r="BD411" s="66" t="str">
        <f t="shared" si="733"/>
        <v/>
      </c>
      <c r="BE411" s="66" t="str">
        <f t="shared" si="733"/>
        <v/>
      </c>
      <c r="BF411" s="66" t="str">
        <f t="shared" si="733"/>
        <v/>
      </c>
      <c r="BG411" s="66" t="str">
        <f t="shared" si="733"/>
        <v/>
      </c>
      <c r="BH411" s="66" t="str">
        <f t="shared" si="733"/>
        <v/>
      </c>
      <c r="BI411" s="66" t="str">
        <f t="shared" si="733"/>
        <v/>
      </c>
      <c r="BJ411" s="66" t="str">
        <f t="shared" si="733"/>
        <v/>
      </c>
      <c r="BK411" s="66" t="str">
        <f t="shared" si="733"/>
        <v/>
      </c>
      <c r="BL411" s="66" t="str">
        <f t="shared" si="733"/>
        <v/>
      </c>
      <c r="BM411" s="66" t="str">
        <f t="shared" si="733"/>
        <v/>
      </c>
      <c r="BN411" s="66" t="str">
        <f t="shared" si="733"/>
        <v/>
      </c>
      <c r="BO411" s="66" t="str">
        <f t="shared" si="733"/>
        <v/>
      </c>
      <c r="BP411" s="66" t="str">
        <f t="shared" si="733"/>
        <v/>
      </c>
      <c r="BQ411" s="66" t="str">
        <f t="shared" si="733"/>
        <v/>
      </c>
      <c r="BR411" s="66" t="str">
        <f t="shared" si="733"/>
        <v/>
      </c>
      <c r="BS411" s="66" t="str">
        <f t="shared" ref="BS411:DB411" si="734">IF(BS$341&gt;=$E411,IF(BS195*$C$23&gt;MAX($C$22,(BT304*$C$34+BT305*$C$35)*EXP(-$C$12*$C$30)+(BT411*$C$34+BT412*$C$35)*EXP(-$C$14*$C$30)),BS195*$C$23,(BT411*$C$34+BT412*$C$35)*EXP(-$C$14*$C$30)),"")</f>
        <v/>
      </c>
      <c r="BT411" s="66" t="str">
        <f t="shared" si="734"/>
        <v/>
      </c>
      <c r="BU411" s="66">
        <f t="shared" si="734"/>
        <v>0</v>
      </c>
      <c r="BV411" s="66">
        <f t="shared" si="734"/>
        <v>0</v>
      </c>
      <c r="BW411" s="66">
        <f t="shared" si="734"/>
        <v>0</v>
      </c>
      <c r="BX411" s="66">
        <f t="shared" si="734"/>
        <v>0</v>
      </c>
      <c r="BY411" s="66">
        <f t="shared" si="734"/>
        <v>0</v>
      </c>
      <c r="BZ411" s="66">
        <f t="shared" si="734"/>
        <v>0</v>
      </c>
      <c r="CA411" s="66">
        <f t="shared" si="734"/>
        <v>0</v>
      </c>
      <c r="CB411" s="66">
        <f t="shared" si="734"/>
        <v>0</v>
      </c>
      <c r="CC411" s="66">
        <f t="shared" si="734"/>
        <v>0</v>
      </c>
      <c r="CD411" s="66">
        <f t="shared" si="734"/>
        <v>0</v>
      </c>
      <c r="CE411" s="66">
        <f t="shared" si="734"/>
        <v>0</v>
      </c>
      <c r="CF411" s="66">
        <f t="shared" si="734"/>
        <v>0</v>
      </c>
      <c r="CG411" s="66">
        <f t="shared" si="734"/>
        <v>0</v>
      </c>
      <c r="CH411" s="66">
        <f t="shared" si="734"/>
        <v>0</v>
      </c>
      <c r="CI411" s="66">
        <f t="shared" si="734"/>
        <v>0</v>
      </c>
      <c r="CJ411" s="66">
        <f t="shared" si="734"/>
        <v>0</v>
      </c>
      <c r="CK411" s="66">
        <f t="shared" si="734"/>
        <v>0</v>
      </c>
      <c r="CL411" s="66">
        <f t="shared" si="734"/>
        <v>0</v>
      </c>
      <c r="CM411" s="66">
        <f t="shared" si="734"/>
        <v>0</v>
      </c>
      <c r="CN411" s="66">
        <f t="shared" si="734"/>
        <v>0</v>
      </c>
      <c r="CO411" s="66">
        <f t="shared" si="734"/>
        <v>0</v>
      </c>
      <c r="CP411" s="66">
        <f t="shared" si="734"/>
        <v>0</v>
      </c>
      <c r="CQ411" s="66">
        <f t="shared" si="734"/>
        <v>0</v>
      </c>
      <c r="CR411" s="66">
        <f t="shared" si="734"/>
        <v>0</v>
      </c>
      <c r="CS411" s="66">
        <f t="shared" si="734"/>
        <v>0</v>
      </c>
      <c r="CT411" s="66">
        <f t="shared" si="734"/>
        <v>0</v>
      </c>
      <c r="CU411" s="66">
        <f t="shared" si="734"/>
        <v>0</v>
      </c>
      <c r="CV411" s="66">
        <f t="shared" si="734"/>
        <v>0</v>
      </c>
      <c r="CW411" s="66">
        <f t="shared" si="734"/>
        <v>0</v>
      </c>
      <c r="CX411" s="66">
        <f t="shared" si="734"/>
        <v>0</v>
      </c>
      <c r="CY411" s="66">
        <f t="shared" si="734"/>
        <v>0</v>
      </c>
      <c r="CZ411" s="66">
        <f t="shared" si="734"/>
        <v>0</v>
      </c>
      <c r="DA411" s="66">
        <f t="shared" si="734"/>
        <v>0</v>
      </c>
      <c r="DB411" s="66">
        <f t="shared" si="734"/>
        <v>0</v>
      </c>
      <c r="DC411" s="66">
        <f t="shared" si="729"/>
        <v>0</v>
      </c>
    </row>
    <row r="412" spans="2:107" ht="12" customHeight="1">
      <c r="B412" s="12"/>
      <c r="C412" s="12"/>
      <c r="D412" s="12"/>
      <c r="E412" s="65">
        <f t="shared" si="732"/>
        <v>67</v>
      </c>
      <c r="G412" s="66" t="str">
        <f t="shared" ref="G412:BR412" si="735">IF(G$341&gt;=$E412,IF(G196*$C$23&gt;MAX($C$22,(H305*$C$34+H306*$C$35)*EXP(-$C$12*$C$30)+(H412*$C$34+H413*$C$35)*EXP(-$C$14*$C$30)),G196*$C$23,(H412*$C$34+H413*$C$35)*EXP(-$C$14*$C$30)),"")</f>
        <v/>
      </c>
      <c r="H412" s="66" t="str">
        <f t="shared" si="735"/>
        <v/>
      </c>
      <c r="I412" s="66" t="str">
        <f t="shared" si="735"/>
        <v/>
      </c>
      <c r="J412" s="66" t="str">
        <f t="shared" si="735"/>
        <v/>
      </c>
      <c r="K412" s="66" t="str">
        <f t="shared" si="735"/>
        <v/>
      </c>
      <c r="L412" s="66" t="str">
        <f t="shared" si="735"/>
        <v/>
      </c>
      <c r="M412" s="66" t="str">
        <f t="shared" si="735"/>
        <v/>
      </c>
      <c r="N412" s="66" t="str">
        <f t="shared" si="735"/>
        <v/>
      </c>
      <c r="O412" s="66" t="str">
        <f t="shared" si="735"/>
        <v/>
      </c>
      <c r="P412" s="66" t="str">
        <f t="shared" si="735"/>
        <v/>
      </c>
      <c r="Q412" s="66" t="str">
        <f t="shared" si="735"/>
        <v/>
      </c>
      <c r="R412" s="66" t="str">
        <f t="shared" si="735"/>
        <v/>
      </c>
      <c r="S412" s="66" t="str">
        <f t="shared" si="735"/>
        <v/>
      </c>
      <c r="T412" s="66" t="str">
        <f t="shared" si="735"/>
        <v/>
      </c>
      <c r="U412" s="66" t="str">
        <f t="shared" si="735"/>
        <v/>
      </c>
      <c r="V412" s="66" t="str">
        <f t="shared" si="735"/>
        <v/>
      </c>
      <c r="W412" s="66" t="str">
        <f t="shared" si="735"/>
        <v/>
      </c>
      <c r="X412" s="66" t="str">
        <f t="shared" si="735"/>
        <v/>
      </c>
      <c r="Y412" s="66" t="str">
        <f t="shared" si="735"/>
        <v/>
      </c>
      <c r="Z412" s="66" t="str">
        <f t="shared" si="735"/>
        <v/>
      </c>
      <c r="AA412" s="66" t="str">
        <f t="shared" si="735"/>
        <v/>
      </c>
      <c r="AB412" s="66" t="str">
        <f t="shared" si="735"/>
        <v/>
      </c>
      <c r="AC412" s="66" t="str">
        <f t="shared" si="735"/>
        <v/>
      </c>
      <c r="AD412" s="66" t="str">
        <f t="shared" si="735"/>
        <v/>
      </c>
      <c r="AE412" s="66" t="str">
        <f t="shared" si="735"/>
        <v/>
      </c>
      <c r="AF412" s="66" t="str">
        <f t="shared" si="735"/>
        <v/>
      </c>
      <c r="AG412" s="66" t="str">
        <f t="shared" si="735"/>
        <v/>
      </c>
      <c r="AH412" s="66" t="str">
        <f t="shared" si="735"/>
        <v/>
      </c>
      <c r="AI412" s="66" t="str">
        <f t="shared" si="735"/>
        <v/>
      </c>
      <c r="AJ412" s="66" t="str">
        <f t="shared" si="735"/>
        <v/>
      </c>
      <c r="AK412" s="66" t="str">
        <f t="shared" si="735"/>
        <v/>
      </c>
      <c r="AL412" s="66" t="str">
        <f t="shared" si="735"/>
        <v/>
      </c>
      <c r="AM412" s="66" t="str">
        <f t="shared" si="735"/>
        <v/>
      </c>
      <c r="AN412" s="66" t="str">
        <f t="shared" si="735"/>
        <v/>
      </c>
      <c r="AO412" s="66" t="str">
        <f t="shared" si="735"/>
        <v/>
      </c>
      <c r="AP412" s="66" t="str">
        <f t="shared" si="735"/>
        <v/>
      </c>
      <c r="AQ412" s="66" t="str">
        <f t="shared" si="735"/>
        <v/>
      </c>
      <c r="AR412" s="66" t="str">
        <f t="shared" si="735"/>
        <v/>
      </c>
      <c r="AS412" s="66" t="str">
        <f t="shared" si="735"/>
        <v/>
      </c>
      <c r="AT412" s="66" t="str">
        <f t="shared" si="735"/>
        <v/>
      </c>
      <c r="AU412" s="66" t="str">
        <f t="shared" si="735"/>
        <v/>
      </c>
      <c r="AV412" s="66" t="str">
        <f t="shared" si="735"/>
        <v/>
      </c>
      <c r="AW412" s="66" t="str">
        <f t="shared" si="735"/>
        <v/>
      </c>
      <c r="AX412" s="66" t="str">
        <f t="shared" si="735"/>
        <v/>
      </c>
      <c r="AY412" s="66" t="str">
        <f t="shared" si="735"/>
        <v/>
      </c>
      <c r="AZ412" s="66" t="str">
        <f t="shared" si="735"/>
        <v/>
      </c>
      <c r="BA412" s="66" t="str">
        <f t="shared" si="735"/>
        <v/>
      </c>
      <c r="BB412" s="66" t="str">
        <f t="shared" si="735"/>
        <v/>
      </c>
      <c r="BC412" s="66" t="str">
        <f t="shared" si="735"/>
        <v/>
      </c>
      <c r="BD412" s="66" t="str">
        <f t="shared" si="735"/>
        <v/>
      </c>
      <c r="BE412" s="66" t="str">
        <f t="shared" si="735"/>
        <v/>
      </c>
      <c r="BF412" s="66" t="str">
        <f t="shared" si="735"/>
        <v/>
      </c>
      <c r="BG412" s="66" t="str">
        <f t="shared" si="735"/>
        <v/>
      </c>
      <c r="BH412" s="66" t="str">
        <f t="shared" si="735"/>
        <v/>
      </c>
      <c r="BI412" s="66" t="str">
        <f t="shared" si="735"/>
        <v/>
      </c>
      <c r="BJ412" s="66" t="str">
        <f t="shared" si="735"/>
        <v/>
      </c>
      <c r="BK412" s="66" t="str">
        <f t="shared" si="735"/>
        <v/>
      </c>
      <c r="BL412" s="66" t="str">
        <f t="shared" si="735"/>
        <v/>
      </c>
      <c r="BM412" s="66" t="str">
        <f t="shared" si="735"/>
        <v/>
      </c>
      <c r="BN412" s="66" t="str">
        <f t="shared" si="735"/>
        <v/>
      </c>
      <c r="BO412" s="66" t="str">
        <f t="shared" si="735"/>
        <v/>
      </c>
      <c r="BP412" s="66" t="str">
        <f t="shared" si="735"/>
        <v/>
      </c>
      <c r="BQ412" s="66" t="str">
        <f t="shared" si="735"/>
        <v/>
      </c>
      <c r="BR412" s="66" t="str">
        <f t="shared" si="735"/>
        <v/>
      </c>
      <c r="BS412" s="66" t="str">
        <f t="shared" ref="BS412:DB412" si="736">IF(BS$341&gt;=$E412,IF(BS196*$C$23&gt;MAX($C$22,(BT305*$C$34+BT306*$C$35)*EXP(-$C$12*$C$30)+(BT412*$C$34+BT413*$C$35)*EXP(-$C$14*$C$30)),BS196*$C$23,(BT412*$C$34+BT413*$C$35)*EXP(-$C$14*$C$30)),"")</f>
        <v/>
      </c>
      <c r="BT412" s="66" t="str">
        <f t="shared" si="736"/>
        <v/>
      </c>
      <c r="BU412" s="66" t="str">
        <f t="shared" si="736"/>
        <v/>
      </c>
      <c r="BV412" s="66">
        <f t="shared" si="736"/>
        <v>0</v>
      </c>
      <c r="BW412" s="66">
        <f t="shared" si="736"/>
        <v>0</v>
      </c>
      <c r="BX412" s="66">
        <f t="shared" si="736"/>
        <v>0</v>
      </c>
      <c r="BY412" s="66">
        <f t="shared" si="736"/>
        <v>0</v>
      </c>
      <c r="BZ412" s="66">
        <f t="shared" si="736"/>
        <v>0</v>
      </c>
      <c r="CA412" s="66">
        <f t="shared" si="736"/>
        <v>0</v>
      </c>
      <c r="CB412" s="66">
        <f t="shared" si="736"/>
        <v>0</v>
      </c>
      <c r="CC412" s="66">
        <f t="shared" si="736"/>
        <v>0</v>
      </c>
      <c r="CD412" s="66">
        <f t="shared" si="736"/>
        <v>0</v>
      </c>
      <c r="CE412" s="66">
        <f t="shared" si="736"/>
        <v>0</v>
      </c>
      <c r="CF412" s="66">
        <f t="shared" si="736"/>
        <v>0</v>
      </c>
      <c r="CG412" s="66">
        <f t="shared" si="736"/>
        <v>0</v>
      </c>
      <c r="CH412" s="66">
        <f t="shared" si="736"/>
        <v>0</v>
      </c>
      <c r="CI412" s="66">
        <f t="shared" si="736"/>
        <v>0</v>
      </c>
      <c r="CJ412" s="66">
        <f t="shared" si="736"/>
        <v>0</v>
      </c>
      <c r="CK412" s="66">
        <f t="shared" si="736"/>
        <v>0</v>
      </c>
      <c r="CL412" s="66">
        <f t="shared" si="736"/>
        <v>0</v>
      </c>
      <c r="CM412" s="66">
        <f t="shared" si="736"/>
        <v>0</v>
      </c>
      <c r="CN412" s="66">
        <f t="shared" si="736"/>
        <v>0</v>
      </c>
      <c r="CO412" s="66">
        <f t="shared" si="736"/>
        <v>0</v>
      </c>
      <c r="CP412" s="66">
        <f t="shared" si="736"/>
        <v>0</v>
      </c>
      <c r="CQ412" s="66">
        <f t="shared" si="736"/>
        <v>0</v>
      </c>
      <c r="CR412" s="66">
        <f t="shared" si="736"/>
        <v>0</v>
      </c>
      <c r="CS412" s="66">
        <f t="shared" si="736"/>
        <v>0</v>
      </c>
      <c r="CT412" s="66">
        <f t="shared" si="736"/>
        <v>0</v>
      </c>
      <c r="CU412" s="66">
        <f t="shared" si="736"/>
        <v>0</v>
      </c>
      <c r="CV412" s="66">
        <f t="shared" si="736"/>
        <v>0</v>
      </c>
      <c r="CW412" s="66">
        <f t="shared" si="736"/>
        <v>0</v>
      </c>
      <c r="CX412" s="66">
        <f t="shared" si="736"/>
        <v>0</v>
      </c>
      <c r="CY412" s="66">
        <f t="shared" si="736"/>
        <v>0</v>
      </c>
      <c r="CZ412" s="66">
        <f t="shared" si="736"/>
        <v>0</v>
      </c>
      <c r="DA412" s="66">
        <f t="shared" si="736"/>
        <v>0</v>
      </c>
      <c r="DB412" s="66">
        <f t="shared" si="736"/>
        <v>0</v>
      </c>
      <c r="DC412" s="66">
        <f t="shared" si="729"/>
        <v>0</v>
      </c>
    </row>
    <row r="413" spans="2:107" ht="12" customHeight="1">
      <c r="B413" s="12"/>
      <c r="C413" s="12"/>
      <c r="D413" s="12"/>
      <c r="E413" s="65">
        <f t="shared" si="732"/>
        <v>68</v>
      </c>
      <c r="G413" s="66" t="str">
        <f t="shared" ref="G413:BR413" si="737">IF(G$341&gt;=$E413,IF(G197*$C$23&gt;MAX($C$22,(H306*$C$34+H307*$C$35)*EXP(-$C$12*$C$30)+(H413*$C$34+H414*$C$35)*EXP(-$C$14*$C$30)),G197*$C$23,(H413*$C$34+H414*$C$35)*EXP(-$C$14*$C$30)),"")</f>
        <v/>
      </c>
      <c r="H413" s="66" t="str">
        <f t="shared" si="737"/>
        <v/>
      </c>
      <c r="I413" s="66" t="str">
        <f t="shared" si="737"/>
        <v/>
      </c>
      <c r="J413" s="66" t="str">
        <f t="shared" si="737"/>
        <v/>
      </c>
      <c r="K413" s="66" t="str">
        <f t="shared" si="737"/>
        <v/>
      </c>
      <c r="L413" s="66" t="str">
        <f t="shared" si="737"/>
        <v/>
      </c>
      <c r="M413" s="66" t="str">
        <f t="shared" si="737"/>
        <v/>
      </c>
      <c r="N413" s="66" t="str">
        <f t="shared" si="737"/>
        <v/>
      </c>
      <c r="O413" s="66" t="str">
        <f t="shared" si="737"/>
        <v/>
      </c>
      <c r="P413" s="66" t="str">
        <f t="shared" si="737"/>
        <v/>
      </c>
      <c r="Q413" s="66" t="str">
        <f t="shared" si="737"/>
        <v/>
      </c>
      <c r="R413" s="66" t="str">
        <f t="shared" si="737"/>
        <v/>
      </c>
      <c r="S413" s="66" t="str">
        <f t="shared" si="737"/>
        <v/>
      </c>
      <c r="T413" s="66" t="str">
        <f t="shared" si="737"/>
        <v/>
      </c>
      <c r="U413" s="66" t="str">
        <f t="shared" si="737"/>
        <v/>
      </c>
      <c r="V413" s="66" t="str">
        <f t="shared" si="737"/>
        <v/>
      </c>
      <c r="W413" s="66" t="str">
        <f t="shared" si="737"/>
        <v/>
      </c>
      <c r="X413" s="66" t="str">
        <f t="shared" si="737"/>
        <v/>
      </c>
      <c r="Y413" s="66" t="str">
        <f t="shared" si="737"/>
        <v/>
      </c>
      <c r="Z413" s="66" t="str">
        <f t="shared" si="737"/>
        <v/>
      </c>
      <c r="AA413" s="66" t="str">
        <f t="shared" si="737"/>
        <v/>
      </c>
      <c r="AB413" s="66" t="str">
        <f t="shared" si="737"/>
        <v/>
      </c>
      <c r="AC413" s="66" t="str">
        <f t="shared" si="737"/>
        <v/>
      </c>
      <c r="AD413" s="66" t="str">
        <f t="shared" si="737"/>
        <v/>
      </c>
      <c r="AE413" s="66" t="str">
        <f t="shared" si="737"/>
        <v/>
      </c>
      <c r="AF413" s="66" t="str">
        <f t="shared" si="737"/>
        <v/>
      </c>
      <c r="AG413" s="66" t="str">
        <f t="shared" si="737"/>
        <v/>
      </c>
      <c r="AH413" s="66" t="str">
        <f t="shared" si="737"/>
        <v/>
      </c>
      <c r="AI413" s="66" t="str">
        <f t="shared" si="737"/>
        <v/>
      </c>
      <c r="AJ413" s="66" t="str">
        <f t="shared" si="737"/>
        <v/>
      </c>
      <c r="AK413" s="66" t="str">
        <f t="shared" si="737"/>
        <v/>
      </c>
      <c r="AL413" s="66" t="str">
        <f t="shared" si="737"/>
        <v/>
      </c>
      <c r="AM413" s="66" t="str">
        <f t="shared" si="737"/>
        <v/>
      </c>
      <c r="AN413" s="66" t="str">
        <f t="shared" si="737"/>
        <v/>
      </c>
      <c r="AO413" s="66" t="str">
        <f t="shared" si="737"/>
        <v/>
      </c>
      <c r="AP413" s="66" t="str">
        <f t="shared" si="737"/>
        <v/>
      </c>
      <c r="AQ413" s="66" t="str">
        <f t="shared" si="737"/>
        <v/>
      </c>
      <c r="AR413" s="66" t="str">
        <f t="shared" si="737"/>
        <v/>
      </c>
      <c r="AS413" s="66" t="str">
        <f t="shared" si="737"/>
        <v/>
      </c>
      <c r="AT413" s="66" t="str">
        <f t="shared" si="737"/>
        <v/>
      </c>
      <c r="AU413" s="66" t="str">
        <f t="shared" si="737"/>
        <v/>
      </c>
      <c r="AV413" s="66" t="str">
        <f t="shared" si="737"/>
        <v/>
      </c>
      <c r="AW413" s="66" t="str">
        <f t="shared" si="737"/>
        <v/>
      </c>
      <c r="AX413" s="66" t="str">
        <f t="shared" si="737"/>
        <v/>
      </c>
      <c r="AY413" s="66" t="str">
        <f t="shared" si="737"/>
        <v/>
      </c>
      <c r="AZ413" s="66" t="str">
        <f t="shared" si="737"/>
        <v/>
      </c>
      <c r="BA413" s="66" t="str">
        <f t="shared" si="737"/>
        <v/>
      </c>
      <c r="BB413" s="66" t="str">
        <f t="shared" si="737"/>
        <v/>
      </c>
      <c r="BC413" s="66" t="str">
        <f t="shared" si="737"/>
        <v/>
      </c>
      <c r="BD413" s="66" t="str">
        <f t="shared" si="737"/>
        <v/>
      </c>
      <c r="BE413" s="66" t="str">
        <f t="shared" si="737"/>
        <v/>
      </c>
      <c r="BF413" s="66" t="str">
        <f t="shared" si="737"/>
        <v/>
      </c>
      <c r="BG413" s="66" t="str">
        <f t="shared" si="737"/>
        <v/>
      </c>
      <c r="BH413" s="66" t="str">
        <f t="shared" si="737"/>
        <v/>
      </c>
      <c r="BI413" s="66" t="str">
        <f t="shared" si="737"/>
        <v/>
      </c>
      <c r="BJ413" s="66" t="str">
        <f t="shared" si="737"/>
        <v/>
      </c>
      <c r="BK413" s="66" t="str">
        <f t="shared" si="737"/>
        <v/>
      </c>
      <c r="BL413" s="66" t="str">
        <f t="shared" si="737"/>
        <v/>
      </c>
      <c r="BM413" s="66" t="str">
        <f t="shared" si="737"/>
        <v/>
      </c>
      <c r="BN413" s="66" t="str">
        <f t="shared" si="737"/>
        <v/>
      </c>
      <c r="BO413" s="66" t="str">
        <f t="shared" si="737"/>
        <v/>
      </c>
      <c r="BP413" s="66" t="str">
        <f t="shared" si="737"/>
        <v/>
      </c>
      <c r="BQ413" s="66" t="str">
        <f t="shared" si="737"/>
        <v/>
      </c>
      <c r="BR413" s="66" t="str">
        <f t="shared" si="737"/>
        <v/>
      </c>
      <c r="BS413" s="66" t="str">
        <f t="shared" ref="BS413:DB413" si="738">IF(BS$341&gt;=$E413,IF(BS197*$C$23&gt;MAX($C$22,(BT306*$C$34+BT307*$C$35)*EXP(-$C$12*$C$30)+(BT413*$C$34+BT414*$C$35)*EXP(-$C$14*$C$30)),BS197*$C$23,(BT413*$C$34+BT414*$C$35)*EXP(-$C$14*$C$30)),"")</f>
        <v/>
      </c>
      <c r="BT413" s="66" t="str">
        <f t="shared" si="738"/>
        <v/>
      </c>
      <c r="BU413" s="66" t="str">
        <f t="shared" si="738"/>
        <v/>
      </c>
      <c r="BV413" s="66" t="str">
        <f t="shared" si="738"/>
        <v/>
      </c>
      <c r="BW413" s="66">
        <f t="shared" si="738"/>
        <v>0</v>
      </c>
      <c r="BX413" s="66">
        <f t="shared" si="738"/>
        <v>0</v>
      </c>
      <c r="BY413" s="66">
        <f t="shared" si="738"/>
        <v>0</v>
      </c>
      <c r="BZ413" s="66">
        <f t="shared" si="738"/>
        <v>0</v>
      </c>
      <c r="CA413" s="66">
        <f t="shared" si="738"/>
        <v>0</v>
      </c>
      <c r="CB413" s="66">
        <f t="shared" si="738"/>
        <v>0</v>
      </c>
      <c r="CC413" s="66">
        <f t="shared" si="738"/>
        <v>0</v>
      </c>
      <c r="CD413" s="66">
        <f t="shared" si="738"/>
        <v>0</v>
      </c>
      <c r="CE413" s="66">
        <f t="shared" si="738"/>
        <v>0</v>
      </c>
      <c r="CF413" s="66">
        <f t="shared" si="738"/>
        <v>0</v>
      </c>
      <c r="CG413" s="66">
        <f t="shared" si="738"/>
        <v>0</v>
      </c>
      <c r="CH413" s="66">
        <f t="shared" si="738"/>
        <v>0</v>
      </c>
      <c r="CI413" s="66">
        <f t="shared" si="738"/>
        <v>0</v>
      </c>
      <c r="CJ413" s="66">
        <f t="shared" si="738"/>
        <v>0</v>
      </c>
      <c r="CK413" s="66">
        <f t="shared" si="738"/>
        <v>0</v>
      </c>
      <c r="CL413" s="66">
        <f t="shared" si="738"/>
        <v>0</v>
      </c>
      <c r="CM413" s="66">
        <f t="shared" si="738"/>
        <v>0</v>
      </c>
      <c r="CN413" s="66">
        <f t="shared" si="738"/>
        <v>0</v>
      </c>
      <c r="CO413" s="66">
        <f t="shared" si="738"/>
        <v>0</v>
      </c>
      <c r="CP413" s="66">
        <f t="shared" si="738"/>
        <v>0</v>
      </c>
      <c r="CQ413" s="66">
        <f t="shared" si="738"/>
        <v>0</v>
      </c>
      <c r="CR413" s="66">
        <f t="shared" si="738"/>
        <v>0</v>
      </c>
      <c r="CS413" s="66">
        <f t="shared" si="738"/>
        <v>0</v>
      </c>
      <c r="CT413" s="66">
        <f t="shared" si="738"/>
        <v>0</v>
      </c>
      <c r="CU413" s="66">
        <f t="shared" si="738"/>
        <v>0</v>
      </c>
      <c r="CV413" s="66">
        <f t="shared" si="738"/>
        <v>0</v>
      </c>
      <c r="CW413" s="66">
        <f t="shared" si="738"/>
        <v>0</v>
      </c>
      <c r="CX413" s="66">
        <f t="shared" si="738"/>
        <v>0</v>
      </c>
      <c r="CY413" s="66">
        <f t="shared" si="738"/>
        <v>0</v>
      </c>
      <c r="CZ413" s="66">
        <f t="shared" si="738"/>
        <v>0</v>
      </c>
      <c r="DA413" s="66">
        <f t="shared" si="738"/>
        <v>0</v>
      </c>
      <c r="DB413" s="66">
        <f t="shared" si="738"/>
        <v>0</v>
      </c>
      <c r="DC413" s="66">
        <f t="shared" si="729"/>
        <v>0</v>
      </c>
    </row>
    <row r="414" spans="2:107" ht="12" customHeight="1">
      <c r="B414" s="12"/>
      <c r="C414" s="12"/>
      <c r="D414" s="12"/>
      <c r="E414" s="65">
        <f t="shared" si="732"/>
        <v>69</v>
      </c>
      <c r="G414" s="66" t="str">
        <f t="shared" ref="G414:BR414" si="739">IF(G$341&gt;=$E414,IF(G198*$C$23&gt;MAX($C$22,(H307*$C$34+H308*$C$35)*EXP(-$C$12*$C$30)+(H414*$C$34+H415*$C$35)*EXP(-$C$14*$C$30)),G198*$C$23,(H414*$C$34+H415*$C$35)*EXP(-$C$14*$C$30)),"")</f>
        <v/>
      </c>
      <c r="H414" s="66" t="str">
        <f t="shared" si="739"/>
        <v/>
      </c>
      <c r="I414" s="66" t="str">
        <f t="shared" si="739"/>
        <v/>
      </c>
      <c r="J414" s="66" t="str">
        <f t="shared" si="739"/>
        <v/>
      </c>
      <c r="K414" s="66" t="str">
        <f t="shared" si="739"/>
        <v/>
      </c>
      <c r="L414" s="66" t="str">
        <f t="shared" si="739"/>
        <v/>
      </c>
      <c r="M414" s="66" t="str">
        <f t="shared" si="739"/>
        <v/>
      </c>
      <c r="N414" s="66" t="str">
        <f t="shared" si="739"/>
        <v/>
      </c>
      <c r="O414" s="66" t="str">
        <f t="shared" si="739"/>
        <v/>
      </c>
      <c r="P414" s="66" t="str">
        <f t="shared" si="739"/>
        <v/>
      </c>
      <c r="Q414" s="66" t="str">
        <f t="shared" si="739"/>
        <v/>
      </c>
      <c r="R414" s="66" t="str">
        <f t="shared" si="739"/>
        <v/>
      </c>
      <c r="S414" s="66" t="str">
        <f t="shared" si="739"/>
        <v/>
      </c>
      <c r="T414" s="66" t="str">
        <f t="shared" si="739"/>
        <v/>
      </c>
      <c r="U414" s="66" t="str">
        <f t="shared" si="739"/>
        <v/>
      </c>
      <c r="V414" s="66" t="str">
        <f t="shared" si="739"/>
        <v/>
      </c>
      <c r="W414" s="66" t="str">
        <f t="shared" si="739"/>
        <v/>
      </c>
      <c r="X414" s="66" t="str">
        <f t="shared" si="739"/>
        <v/>
      </c>
      <c r="Y414" s="66" t="str">
        <f t="shared" si="739"/>
        <v/>
      </c>
      <c r="Z414" s="66" t="str">
        <f t="shared" si="739"/>
        <v/>
      </c>
      <c r="AA414" s="66" t="str">
        <f t="shared" si="739"/>
        <v/>
      </c>
      <c r="AB414" s="66" t="str">
        <f t="shared" si="739"/>
        <v/>
      </c>
      <c r="AC414" s="66" t="str">
        <f t="shared" si="739"/>
        <v/>
      </c>
      <c r="AD414" s="66" t="str">
        <f t="shared" si="739"/>
        <v/>
      </c>
      <c r="AE414" s="66" t="str">
        <f t="shared" si="739"/>
        <v/>
      </c>
      <c r="AF414" s="66" t="str">
        <f t="shared" si="739"/>
        <v/>
      </c>
      <c r="AG414" s="66" t="str">
        <f t="shared" si="739"/>
        <v/>
      </c>
      <c r="AH414" s="66" t="str">
        <f t="shared" si="739"/>
        <v/>
      </c>
      <c r="AI414" s="66" t="str">
        <f t="shared" si="739"/>
        <v/>
      </c>
      <c r="AJ414" s="66" t="str">
        <f t="shared" si="739"/>
        <v/>
      </c>
      <c r="AK414" s="66" t="str">
        <f t="shared" si="739"/>
        <v/>
      </c>
      <c r="AL414" s="66" t="str">
        <f t="shared" si="739"/>
        <v/>
      </c>
      <c r="AM414" s="66" t="str">
        <f t="shared" si="739"/>
        <v/>
      </c>
      <c r="AN414" s="66" t="str">
        <f t="shared" si="739"/>
        <v/>
      </c>
      <c r="AO414" s="66" t="str">
        <f t="shared" si="739"/>
        <v/>
      </c>
      <c r="AP414" s="66" t="str">
        <f t="shared" si="739"/>
        <v/>
      </c>
      <c r="AQ414" s="66" t="str">
        <f t="shared" si="739"/>
        <v/>
      </c>
      <c r="AR414" s="66" t="str">
        <f t="shared" si="739"/>
        <v/>
      </c>
      <c r="AS414" s="66" t="str">
        <f t="shared" si="739"/>
        <v/>
      </c>
      <c r="AT414" s="66" t="str">
        <f t="shared" si="739"/>
        <v/>
      </c>
      <c r="AU414" s="66" t="str">
        <f t="shared" si="739"/>
        <v/>
      </c>
      <c r="AV414" s="66" t="str">
        <f t="shared" si="739"/>
        <v/>
      </c>
      <c r="AW414" s="66" t="str">
        <f t="shared" si="739"/>
        <v/>
      </c>
      <c r="AX414" s="66" t="str">
        <f t="shared" si="739"/>
        <v/>
      </c>
      <c r="AY414" s="66" t="str">
        <f t="shared" si="739"/>
        <v/>
      </c>
      <c r="AZ414" s="66" t="str">
        <f t="shared" si="739"/>
        <v/>
      </c>
      <c r="BA414" s="66" t="str">
        <f t="shared" si="739"/>
        <v/>
      </c>
      <c r="BB414" s="66" t="str">
        <f t="shared" si="739"/>
        <v/>
      </c>
      <c r="BC414" s="66" t="str">
        <f t="shared" si="739"/>
        <v/>
      </c>
      <c r="BD414" s="66" t="str">
        <f t="shared" si="739"/>
        <v/>
      </c>
      <c r="BE414" s="66" t="str">
        <f t="shared" si="739"/>
        <v/>
      </c>
      <c r="BF414" s="66" t="str">
        <f t="shared" si="739"/>
        <v/>
      </c>
      <c r="BG414" s="66" t="str">
        <f t="shared" si="739"/>
        <v/>
      </c>
      <c r="BH414" s="66" t="str">
        <f t="shared" si="739"/>
        <v/>
      </c>
      <c r="BI414" s="66" t="str">
        <f t="shared" si="739"/>
        <v/>
      </c>
      <c r="BJ414" s="66" t="str">
        <f t="shared" si="739"/>
        <v/>
      </c>
      <c r="BK414" s="66" t="str">
        <f t="shared" si="739"/>
        <v/>
      </c>
      <c r="BL414" s="66" t="str">
        <f t="shared" si="739"/>
        <v/>
      </c>
      <c r="BM414" s="66" t="str">
        <f t="shared" si="739"/>
        <v/>
      </c>
      <c r="BN414" s="66" t="str">
        <f t="shared" si="739"/>
        <v/>
      </c>
      <c r="BO414" s="66" t="str">
        <f t="shared" si="739"/>
        <v/>
      </c>
      <c r="BP414" s="66" t="str">
        <f t="shared" si="739"/>
        <v/>
      </c>
      <c r="BQ414" s="66" t="str">
        <f t="shared" si="739"/>
        <v/>
      </c>
      <c r="BR414" s="66" t="str">
        <f t="shared" si="739"/>
        <v/>
      </c>
      <c r="BS414" s="66" t="str">
        <f t="shared" ref="BS414:DB414" si="740">IF(BS$341&gt;=$E414,IF(BS198*$C$23&gt;MAX($C$22,(BT307*$C$34+BT308*$C$35)*EXP(-$C$12*$C$30)+(BT414*$C$34+BT415*$C$35)*EXP(-$C$14*$C$30)),BS198*$C$23,(BT414*$C$34+BT415*$C$35)*EXP(-$C$14*$C$30)),"")</f>
        <v/>
      </c>
      <c r="BT414" s="66" t="str">
        <f t="shared" si="740"/>
        <v/>
      </c>
      <c r="BU414" s="66" t="str">
        <f t="shared" si="740"/>
        <v/>
      </c>
      <c r="BV414" s="66" t="str">
        <f t="shared" si="740"/>
        <v/>
      </c>
      <c r="BW414" s="66" t="str">
        <f t="shared" si="740"/>
        <v/>
      </c>
      <c r="BX414" s="66">
        <f t="shared" si="740"/>
        <v>0</v>
      </c>
      <c r="BY414" s="66">
        <f t="shared" si="740"/>
        <v>0</v>
      </c>
      <c r="BZ414" s="66">
        <f t="shared" si="740"/>
        <v>0</v>
      </c>
      <c r="CA414" s="66">
        <f t="shared" si="740"/>
        <v>0</v>
      </c>
      <c r="CB414" s="66">
        <f t="shared" si="740"/>
        <v>0</v>
      </c>
      <c r="CC414" s="66">
        <f t="shared" si="740"/>
        <v>0</v>
      </c>
      <c r="CD414" s="66">
        <f t="shared" si="740"/>
        <v>0</v>
      </c>
      <c r="CE414" s="66">
        <f t="shared" si="740"/>
        <v>0</v>
      </c>
      <c r="CF414" s="66">
        <f t="shared" si="740"/>
        <v>0</v>
      </c>
      <c r="CG414" s="66">
        <f t="shared" si="740"/>
        <v>0</v>
      </c>
      <c r="CH414" s="66">
        <f t="shared" si="740"/>
        <v>0</v>
      </c>
      <c r="CI414" s="66">
        <f t="shared" si="740"/>
        <v>0</v>
      </c>
      <c r="CJ414" s="66">
        <f t="shared" si="740"/>
        <v>0</v>
      </c>
      <c r="CK414" s="66">
        <f t="shared" si="740"/>
        <v>0</v>
      </c>
      <c r="CL414" s="66">
        <f t="shared" si="740"/>
        <v>0</v>
      </c>
      <c r="CM414" s="66">
        <f t="shared" si="740"/>
        <v>0</v>
      </c>
      <c r="CN414" s="66">
        <f t="shared" si="740"/>
        <v>0</v>
      </c>
      <c r="CO414" s="66">
        <f t="shared" si="740"/>
        <v>0</v>
      </c>
      <c r="CP414" s="66">
        <f t="shared" si="740"/>
        <v>0</v>
      </c>
      <c r="CQ414" s="66">
        <f t="shared" si="740"/>
        <v>0</v>
      </c>
      <c r="CR414" s="66">
        <f t="shared" si="740"/>
        <v>0</v>
      </c>
      <c r="CS414" s="66">
        <f t="shared" si="740"/>
        <v>0</v>
      </c>
      <c r="CT414" s="66">
        <f t="shared" si="740"/>
        <v>0</v>
      </c>
      <c r="CU414" s="66">
        <f t="shared" si="740"/>
        <v>0</v>
      </c>
      <c r="CV414" s="66">
        <f t="shared" si="740"/>
        <v>0</v>
      </c>
      <c r="CW414" s="66">
        <f t="shared" si="740"/>
        <v>0</v>
      </c>
      <c r="CX414" s="66">
        <f t="shared" si="740"/>
        <v>0</v>
      </c>
      <c r="CY414" s="66">
        <f t="shared" si="740"/>
        <v>0</v>
      </c>
      <c r="CZ414" s="66">
        <f t="shared" si="740"/>
        <v>0</v>
      </c>
      <c r="DA414" s="66">
        <f t="shared" si="740"/>
        <v>0</v>
      </c>
      <c r="DB414" s="66">
        <f t="shared" si="740"/>
        <v>0</v>
      </c>
      <c r="DC414" s="66">
        <f t="shared" si="729"/>
        <v>0</v>
      </c>
    </row>
    <row r="415" spans="2:107" ht="12" customHeight="1">
      <c r="B415" s="12"/>
      <c r="C415" s="12"/>
      <c r="D415" s="12"/>
      <c r="E415" s="65">
        <f t="shared" si="732"/>
        <v>70</v>
      </c>
      <c r="G415" s="66" t="str">
        <f t="shared" ref="G415:BR415" si="741">IF(G$341&gt;=$E415,IF(G199*$C$23&gt;MAX($C$22,(H308*$C$34+H309*$C$35)*EXP(-$C$12*$C$30)+(H415*$C$34+H416*$C$35)*EXP(-$C$14*$C$30)),G199*$C$23,(H415*$C$34+H416*$C$35)*EXP(-$C$14*$C$30)),"")</f>
        <v/>
      </c>
      <c r="H415" s="66" t="str">
        <f t="shared" si="741"/>
        <v/>
      </c>
      <c r="I415" s="66" t="str">
        <f t="shared" si="741"/>
        <v/>
      </c>
      <c r="J415" s="66" t="str">
        <f t="shared" si="741"/>
        <v/>
      </c>
      <c r="K415" s="66" t="str">
        <f t="shared" si="741"/>
        <v/>
      </c>
      <c r="L415" s="66" t="str">
        <f t="shared" si="741"/>
        <v/>
      </c>
      <c r="M415" s="66" t="str">
        <f t="shared" si="741"/>
        <v/>
      </c>
      <c r="N415" s="66" t="str">
        <f t="shared" si="741"/>
        <v/>
      </c>
      <c r="O415" s="66" t="str">
        <f t="shared" si="741"/>
        <v/>
      </c>
      <c r="P415" s="66" t="str">
        <f t="shared" si="741"/>
        <v/>
      </c>
      <c r="Q415" s="66" t="str">
        <f t="shared" si="741"/>
        <v/>
      </c>
      <c r="R415" s="66" t="str">
        <f t="shared" si="741"/>
        <v/>
      </c>
      <c r="S415" s="66" t="str">
        <f t="shared" si="741"/>
        <v/>
      </c>
      <c r="T415" s="66" t="str">
        <f t="shared" si="741"/>
        <v/>
      </c>
      <c r="U415" s="66" t="str">
        <f t="shared" si="741"/>
        <v/>
      </c>
      <c r="V415" s="66" t="str">
        <f t="shared" si="741"/>
        <v/>
      </c>
      <c r="W415" s="66" t="str">
        <f t="shared" si="741"/>
        <v/>
      </c>
      <c r="X415" s="66" t="str">
        <f t="shared" si="741"/>
        <v/>
      </c>
      <c r="Y415" s="66" t="str">
        <f t="shared" si="741"/>
        <v/>
      </c>
      <c r="Z415" s="66" t="str">
        <f t="shared" si="741"/>
        <v/>
      </c>
      <c r="AA415" s="66" t="str">
        <f t="shared" si="741"/>
        <v/>
      </c>
      <c r="AB415" s="66" t="str">
        <f t="shared" si="741"/>
        <v/>
      </c>
      <c r="AC415" s="66" t="str">
        <f t="shared" si="741"/>
        <v/>
      </c>
      <c r="AD415" s="66" t="str">
        <f t="shared" si="741"/>
        <v/>
      </c>
      <c r="AE415" s="66" t="str">
        <f t="shared" si="741"/>
        <v/>
      </c>
      <c r="AF415" s="66" t="str">
        <f t="shared" si="741"/>
        <v/>
      </c>
      <c r="AG415" s="66" t="str">
        <f t="shared" si="741"/>
        <v/>
      </c>
      <c r="AH415" s="66" t="str">
        <f t="shared" si="741"/>
        <v/>
      </c>
      <c r="AI415" s="66" t="str">
        <f t="shared" si="741"/>
        <v/>
      </c>
      <c r="AJ415" s="66" t="str">
        <f t="shared" si="741"/>
        <v/>
      </c>
      <c r="AK415" s="66" t="str">
        <f t="shared" si="741"/>
        <v/>
      </c>
      <c r="AL415" s="66" t="str">
        <f t="shared" si="741"/>
        <v/>
      </c>
      <c r="AM415" s="66" t="str">
        <f t="shared" si="741"/>
        <v/>
      </c>
      <c r="AN415" s="66" t="str">
        <f t="shared" si="741"/>
        <v/>
      </c>
      <c r="AO415" s="66" t="str">
        <f t="shared" si="741"/>
        <v/>
      </c>
      <c r="AP415" s="66" t="str">
        <f t="shared" si="741"/>
        <v/>
      </c>
      <c r="AQ415" s="66" t="str">
        <f t="shared" si="741"/>
        <v/>
      </c>
      <c r="AR415" s="66" t="str">
        <f t="shared" si="741"/>
        <v/>
      </c>
      <c r="AS415" s="66" t="str">
        <f t="shared" si="741"/>
        <v/>
      </c>
      <c r="AT415" s="66" t="str">
        <f t="shared" si="741"/>
        <v/>
      </c>
      <c r="AU415" s="66" t="str">
        <f t="shared" si="741"/>
        <v/>
      </c>
      <c r="AV415" s="66" t="str">
        <f t="shared" si="741"/>
        <v/>
      </c>
      <c r="AW415" s="66" t="str">
        <f t="shared" si="741"/>
        <v/>
      </c>
      <c r="AX415" s="66" t="str">
        <f t="shared" si="741"/>
        <v/>
      </c>
      <c r="AY415" s="66" t="str">
        <f t="shared" si="741"/>
        <v/>
      </c>
      <c r="AZ415" s="66" t="str">
        <f t="shared" si="741"/>
        <v/>
      </c>
      <c r="BA415" s="66" t="str">
        <f t="shared" si="741"/>
        <v/>
      </c>
      <c r="BB415" s="66" t="str">
        <f t="shared" si="741"/>
        <v/>
      </c>
      <c r="BC415" s="66" t="str">
        <f t="shared" si="741"/>
        <v/>
      </c>
      <c r="BD415" s="66" t="str">
        <f t="shared" si="741"/>
        <v/>
      </c>
      <c r="BE415" s="66" t="str">
        <f t="shared" si="741"/>
        <v/>
      </c>
      <c r="BF415" s="66" t="str">
        <f t="shared" si="741"/>
        <v/>
      </c>
      <c r="BG415" s="66" t="str">
        <f t="shared" si="741"/>
        <v/>
      </c>
      <c r="BH415" s="66" t="str">
        <f t="shared" si="741"/>
        <v/>
      </c>
      <c r="BI415" s="66" t="str">
        <f t="shared" si="741"/>
        <v/>
      </c>
      <c r="BJ415" s="66" t="str">
        <f t="shared" si="741"/>
        <v/>
      </c>
      <c r="BK415" s="66" t="str">
        <f t="shared" si="741"/>
        <v/>
      </c>
      <c r="BL415" s="66" t="str">
        <f t="shared" si="741"/>
        <v/>
      </c>
      <c r="BM415" s="66" t="str">
        <f t="shared" si="741"/>
        <v/>
      </c>
      <c r="BN415" s="66" t="str">
        <f t="shared" si="741"/>
        <v/>
      </c>
      <c r="BO415" s="66" t="str">
        <f t="shared" si="741"/>
        <v/>
      </c>
      <c r="BP415" s="66" t="str">
        <f t="shared" si="741"/>
        <v/>
      </c>
      <c r="BQ415" s="66" t="str">
        <f t="shared" si="741"/>
        <v/>
      </c>
      <c r="BR415" s="66" t="str">
        <f t="shared" si="741"/>
        <v/>
      </c>
      <c r="BS415" s="66" t="str">
        <f t="shared" ref="BS415:DB415" si="742">IF(BS$341&gt;=$E415,IF(BS199*$C$23&gt;MAX($C$22,(BT308*$C$34+BT309*$C$35)*EXP(-$C$12*$C$30)+(BT415*$C$34+BT416*$C$35)*EXP(-$C$14*$C$30)),BS199*$C$23,(BT415*$C$34+BT416*$C$35)*EXP(-$C$14*$C$30)),"")</f>
        <v/>
      </c>
      <c r="BT415" s="66" t="str">
        <f t="shared" si="742"/>
        <v/>
      </c>
      <c r="BU415" s="66" t="str">
        <f t="shared" si="742"/>
        <v/>
      </c>
      <c r="BV415" s="66" t="str">
        <f t="shared" si="742"/>
        <v/>
      </c>
      <c r="BW415" s="66" t="str">
        <f t="shared" si="742"/>
        <v/>
      </c>
      <c r="BX415" s="66" t="str">
        <f t="shared" si="742"/>
        <v/>
      </c>
      <c r="BY415" s="66">
        <f t="shared" si="742"/>
        <v>0</v>
      </c>
      <c r="BZ415" s="66">
        <f t="shared" si="742"/>
        <v>0</v>
      </c>
      <c r="CA415" s="66">
        <f t="shared" si="742"/>
        <v>0</v>
      </c>
      <c r="CB415" s="66">
        <f t="shared" si="742"/>
        <v>0</v>
      </c>
      <c r="CC415" s="66">
        <f t="shared" si="742"/>
        <v>0</v>
      </c>
      <c r="CD415" s="66">
        <f t="shared" si="742"/>
        <v>0</v>
      </c>
      <c r="CE415" s="66">
        <f t="shared" si="742"/>
        <v>0</v>
      </c>
      <c r="CF415" s="66">
        <f t="shared" si="742"/>
        <v>0</v>
      </c>
      <c r="CG415" s="66">
        <f t="shared" si="742"/>
        <v>0</v>
      </c>
      <c r="CH415" s="66">
        <f t="shared" si="742"/>
        <v>0</v>
      </c>
      <c r="CI415" s="66">
        <f t="shared" si="742"/>
        <v>0</v>
      </c>
      <c r="CJ415" s="66">
        <f t="shared" si="742"/>
        <v>0</v>
      </c>
      <c r="CK415" s="66">
        <f t="shared" si="742"/>
        <v>0</v>
      </c>
      <c r="CL415" s="66">
        <f t="shared" si="742"/>
        <v>0</v>
      </c>
      <c r="CM415" s="66">
        <f t="shared" si="742"/>
        <v>0</v>
      </c>
      <c r="CN415" s="66">
        <f t="shared" si="742"/>
        <v>0</v>
      </c>
      <c r="CO415" s="66">
        <f t="shared" si="742"/>
        <v>0</v>
      </c>
      <c r="CP415" s="66">
        <f t="shared" si="742"/>
        <v>0</v>
      </c>
      <c r="CQ415" s="66">
        <f t="shared" si="742"/>
        <v>0</v>
      </c>
      <c r="CR415" s="66">
        <f t="shared" si="742"/>
        <v>0</v>
      </c>
      <c r="CS415" s="66">
        <f t="shared" si="742"/>
        <v>0</v>
      </c>
      <c r="CT415" s="66">
        <f t="shared" si="742"/>
        <v>0</v>
      </c>
      <c r="CU415" s="66">
        <f t="shared" si="742"/>
        <v>0</v>
      </c>
      <c r="CV415" s="66">
        <f t="shared" si="742"/>
        <v>0</v>
      </c>
      <c r="CW415" s="66">
        <f t="shared" si="742"/>
        <v>0</v>
      </c>
      <c r="CX415" s="66">
        <f t="shared" si="742"/>
        <v>0</v>
      </c>
      <c r="CY415" s="66">
        <f t="shared" si="742"/>
        <v>0</v>
      </c>
      <c r="CZ415" s="66">
        <f t="shared" si="742"/>
        <v>0</v>
      </c>
      <c r="DA415" s="66">
        <f t="shared" si="742"/>
        <v>0</v>
      </c>
      <c r="DB415" s="66">
        <f t="shared" si="742"/>
        <v>0</v>
      </c>
      <c r="DC415" s="66">
        <f t="shared" si="729"/>
        <v>0</v>
      </c>
    </row>
    <row r="416" spans="2:107" ht="12" customHeight="1">
      <c r="B416" s="12"/>
      <c r="C416" s="12"/>
      <c r="D416" s="12"/>
      <c r="E416" s="65">
        <f t="shared" si="732"/>
        <v>71</v>
      </c>
      <c r="G416" s="66" t="str">
        <f t="shared" ref="G416:BR416" si="743">IF(G$341&gt;=$E416,IF(G200*$C$23&gt;MAX($C$22,(H309*$C$34+H310*$C$35)*EXP(-$C$12*$C$30)+(H416*$C$34+H417*$C$35)*EXP(-$C$14*$C$30)),G200*$C$23,(H416*$C$34+H417*$C$35)*EXP(-$C$14*$C$30)),"")</f>
        <v/>
      </c>
      <c r="H416" s="66" t="str">
        <f t="shared" si="743"/>
        <v/>
      </c>
      <c r="I416" s="66" t="str">
        <f t="shared" si="743"/>
        <v/>
      </c>
      <c r="J416" s="66" t="str">
        <f t="shared" si="743"/>
        <v/>
      </c>
      <c r="K416" s="66" t="str">
        <f t="shared" si="743"/>
        <v/>
      </c>
      <c r="L416" s="66" t="str">
        <f t="shared" si="743"/>
        <v/>
      </c>
      <c r="M416" s="66" t="str">
        <f t="shared" si="743"/>
        <v/>
      </c>
      <c r="N416" s="66" t="str">
        <f t="shared" si="743"/>
        <v/>
      </c>
      <c r="O416" s="66" t="str">
        <f t="shared" si="743"/>
        <v/>
      </c>
      <c r="P416" s="66" t="str">
        <f t="shared" si="743"/>
        <v/>
      </c>
      <c r="Q416" s="66" t="str">
        <f t="shared" si="743"/>
        <v/>
      </c>
      <c r="R416" s="66" t="str">
        <f t="shared" si="743"/>
        <v/>
      </c>
      <c r="S416" s="66" t="str">
        <f t="shared" si="743"/>
        <v/>
      </c>
      <c r="T416" s="66" t="str">
        <f t="shared" si="743"/>
        <v/>
      </c>
      <c r="U416" s="66" t="str">
        <f t="shared" si="743"/>
        <v/>
      </c>
      <c r="V416" s="66" t="str">
        <f t="shared" si="743"/>
        <v/>
      </c>
      <c r="W416" s="66" t="str">
        <f t="shared" si="743"/>
        <v/>
      </c>
      <c r="X416" s="66" t="str">
        <f t="shared" si="743"/>
        <v/>
      </c>
      <c r="Y416" s="66" t="str">
        <f t="shared" si="743"/>
        <v/>
      </c>
      <c r="Z416" s="66" t="str">
        <f t="shared" si="743"/>
        <v/>
      </c>
      <c r="AA416" s="66" t="str">
        <f t="shared" si="743"/>
        <v/>
      </c>
      <c r="AB416" s="66" t="str">
        <f t="shared" si="743"/>
        <v/>
      </c>
      <c r="AC416" s="66" t="str">
        <f t="shared" si="743"/>
        <v/>
      </c>
      <c r="AD416" s="66" t="str">
        <f t="shared" si="743"/>
        <v/>
      </c>
      <c r="AE416" s="66" t="str">
        <f t="shared" si="743"/>
        <v/>
      </c>
      <c r="AF416" s="66" t="str">
        <f t="shared" si="743"/>
        <v/>
      </c>
      <c r="AG416" s="66" t="str">
        <f t="shared" si="743"/>
        <v/>
      </c>
      <c r="AH416" s="66" t="str">
        <f t="shared" si="743"/>
        <v/>
      </c>
      <c r="AI416" s="66" t="str">
        <f t="shared" si="743"/>
        <v/>
      </c>
      <c r="AJ416" s="66" t="str">
        <f t="shared" si="743"/>
        <v/>
      </c>
      <c r="AK416" s="66" t="str">
        <f t="shared" si="743"/>
        <v/>
      </c>
      <c r="AL416" s="66" t="str">
        <f t="shared" si="743"/>
        <v/>
      </c>
      <c r="AM416" s="66" t="str">
        <f t="shared" si="743"/>
        <v/>
      </c>
      <c r="AN416" s="66" t="str">
        <f t="shared" si="743"/>
        <v/>
      </c>
      <c r="AO416" s="66" t="str">
        <f t="shared" si="743"/>
        <v/>
      </c>
      <c r="AP416" s="66" t="str">
        <f t="shared" si="743"/>
        <v/>
      </c>
      <c r="AQ416" s="66" t="str">
        <f t="shared" si="743"/>
        <v/>
      </c>
      <c r="AR416" s="66" t="str">
        <f t="shared" si="743"/>
        <v/>
      </c>
      <c r="AS416" s="66" t="str">
        <f t="shared" si="743"/>
        <v/>
      </c>
      <c r="AT416" s="66" t="str">
        <f t="shared" si="743"/>
        <v/>
      </c>
      <c r="AU416" s="66" t="str">
        <f t="shared" si="743"/>
        <v/>
      </c>
      <c r="AV416" s="66" t="str">
        <f t="shared" si="743"/>
        <v/>
      </c>
      <c r="AW416" s="66" t="str">
        <f t="shared" si="743"/>
        <v/>
      </c>
      <c r="AX416" s="66" t="str">
        <f t="shared" si="743"/>
        <v/>
      </c>
      <c r="AY416" s="66" t="str">
        <f t="shared" si="743"/>
        <v/>
      </c>
      <c r="AZ416" s="66" t="str">
        <f t="shared" si="743"/>
        <v/>
      </c>
      <c r="BA416" s="66" t="str">
        <f t="shared" si="743"/>
        <v/>
      </c>
      <c r="BB416" s="66" t="str">
        <f t="shared" si="743"/>
        <v/>
      </c>
      <c r="BC416" s="66" t="str">
        <f t="shared" si="743"/>
        <v/>
      </c>
      <c r="BD416" s="66" t="str">
        <f t="shared" si="743"/>
        <v/>
      </c>
      <c r="BE416" s="66" t="str">
        <f t="shared" si="743"/>
        <v/>
      </c>
      <c r="BF416" s="66" t="str">
        <f t="shared" si="743"/>
        <v/>
      </c>
      <c r="BG416" s="66" t="str">
        <f t="shared" si="743"/>
        <v/>
      </c>
      <c r="BH416" s="66" t="str">
        <f t="shared" si="743"/>
        <v/>
      </c>
      <c r="BI416" s="66" t="str">
        <f t="shared" si="743"/>
        <v/>
      </c>
      <c r="BJ416" s="66" t="str">
        <f t="shared" si="743"/>
        <v/>
      </c>
      <c r="BK416" s="66" t="str">
        <f t="shared" si="743"/>
        <v/>
      </c>
      <c r="BL416" s="66" t="str">
        <f t="shared" si="743"/>
        <v/>
      </c>
      <c r="BM416" s="66" t="str">
        <f t="shared" si="743"/>
        <v/>
      </c>
      <c r="BN416" s="66" t="str">
        <f t="shared" si="743"/>
        <v/>
      </c>
      <c r="BO416" s="66" t="str">
        <f t="shared" si="743"/>
        <v/>
      </c>
      <c r="BP416" s="66" t="str">
        <f t="shared" si="743"/>
        <v/>
      </c>
      <c r="BQ416" s="66" t="str">
        <f t="shared" si="743"/>
        <v/>
      </c>
      <c r="BR416" s="66" t="str">
        <f t="shared" si="743"/>
        <v/>
      </c>
      <c r="BS416" s="66" t="str">
        <f t="shared" ref="BS416:DB416" si="744">IF(BS$341&gt;=$E416,IF(BS200*$C$23&gt;MAX($C$22,(BT309*$C$34+BT310*$C$35)*EXP(-$C$12*$C$30)+(BT416*$C$34+BT417*$C$35)*EXP(-$C$14*$C$30)),BS200*$C$23,(BT416*$C$34+BT417*$C$35)*EXP(-$C$14*$C$30)),"")</f>
        <v/>
      </c>
      <c r="BT416" s="66" t="str">
        <f t="shared" si="744"/>
        <v/>
      </c>
      <c r="BU416" s="66" t="str">
        <f t="shared" si="744"/>
        <v/>
      </c>
      <c r="BV416" s="66" t="str">
        <f t="shared" si="744"/>
        <v/>
      </c>
      <c r="BW416" s="66" t="str">
        <f t="shared" si="744"/>
        <v/>
      </c>
      <c r="BX416" s="66" t="str">
        <f t="shared" si="744"/>
        <v/>
      </c>
      <c r="BY416" s="66" t="str">
        <f t="shared" si="744"/>
        <v/>
      </c>
      <c r="BZ416" s="66">
        <f t="shared" si="744"/>
        <v>0</v>
      </c>
      <c r="CA416" s="66">
        <f t="shared" si="744"/>
        <v>0</v>
      </c>
      <c r="CB416" s="66">
        <f t="shared" si="744"/>
        <v>0</v>
      </c>
      <c r="CC416" s="66">
        <f t="shared" si="744"/>
        <v>0</v>
      </c>
      <c r="CD416" s="66">
        <f t="shared" si="744"/>
        <v>0</v>
      </c>
      <c r="CE416" s="66">
        <f t="shared" si="744"/>
        <v>0</v>
      </c>
      <c r="CF416" s="66">
        <f t="shared" si="744"/>
        <v>0</v>
      </c>
      <c r="CG416" s="66">
        <f t="shared" si="744"/>
        <v>0</v>
      </c>
      <c r="CH416" s="66">
        <f t="shared" si="744"/>
        <v>0</v>
      </c>
      <c r="CI416" s="66">
        <f t="shared" si="744"/>
        <v>0</v>
      </c>
      <c r="CJ416" s="66">
        <f t="shared" si="744"/>
        <v>0</v>
      </c>
      <c r="CK416" s="66">
        <f t="shared" si="744"/>
        <v>0</v>
      </c>
      <c r="CL416" s="66">
        <f t="shared" si="744"/>
        <v>0</v>
      </c>
      <c r="CM416" s="66">
        <f t="shared" si="744"/>
        <v>0</v>
      </c>
      <c r="CN416" s="66">
        <f t="shared" si="744"/>
        <v>0</v>
      </c>
      <c r="CO416" s="66">
        <f t="shared" si="744"/>
        <v>0</v>
      </c>
      <c r="CP416" s="66">
        <f t="shared" si="744"/>
        <v>0</v>
      </c>
      <c r="CQ416" s="66">
        <f t="shared" si="744"/>
        <v>0</v>
      </c>
      <c r="CR416" s="66">
        <f t="shared" si="744"/>
        <v>0</v>
      </c>
      <c r="CS416" s="66">
        <f t="shared" si="744"/>
        <v>0</v>
      </c>
      <c r="CT416" s="66">
        <f t="shared" si="744"/>
        <v>0</v>
      </c>
      <c r="CU416" s="66">
        <f t="shared" si="744"/>
        <v>0</v>
      </c>
      <c r="CV416" s="66">
        <f t="shared" si="744"/>
        <v>0</v>
      </c>
      <c r="CW416" s="66">
        <f t="shared" si="744"/>
        <v>0</v>
      </c>
      <c r="CX416" s="66">
        <f t="shared" si="744"/>
        <v>0</v>
      </c>
      <c r="CY416" s="66">
        <f t="shared" si="744"/>
        <v>0</v>
      </c>
      <c r="CZ416" s="66">
        <f t="shared" si="744"/>
        <v>0</v>
      </c>
      <c r="DA416" s="66">
        <f t="shared" si="744"/>
        <v>0</v>
      </c>
      <c r="DB416" s="66">
        <f t="shared" si="744"/>
        <v>0</v>
      </c>
      <c r="DC416" s="66">
        <f t="shared" si="729"/>
        <v>0</v>
      </c>
    </row>
    <row r="417" spans="2:107" ht="12" customHeight="1">
      <c r="B417" s="12"/>
      <c r="C417" s="12"/>
      <c r="D417" s="12"/>
      <c r="E417" s="65">
        <f t="shared" si="732"/>
        <v>72</v>
      </c>
      <c r="G417" s="66" t="str">
        <f t="shared" ref="G417:BR417" si="745">IF(G$341&gt;=$E417,IF(G201*$C$23&gt;MAX($C$22,(H310*$C$34+H311*$C$35)*EXP(-$C$12*$C$30)+(H417*$C$34+H418*$C$35)*EXP(-$C$14*$C$30)),G201*$C$23,(H417*$C$34+H418*$C$35)*EXP(-$C$14*$C$30)),"")</f>
        <v/>
      </c>
      <c r="H417" s="66" t="str">
        <f t="shared" si="745"/>
        <v/>
      </c>
      <c r="I417" s="66" t="str">
        <f t="shared" si="745"/>
        <v/>
      </c>
      <c r="J417" s="66" t="str">
        <f t="shared" si="745"/>
        <v/>
      </c>
      <c r="K417" s="66" t="str">
        <f t="shared" si="745"/>
        <v/>
      </c>
      <c r="L417" s="66" t="str">
        <f t="shared" si="745"/>
        <v/>
      </c>
      <c r="M417" s="66" t="str">
        <f t="shared" si="745"/>
        <v/>
      </c>
      <c r="N417" s="66" t="str">
        <f t="shared" si="745"/>
        <v/>
      </c>
      <c r="O417" s="66" t="str">
        <f t="shared" si="745"/>
        <v/>
      </c>
      <c r="P417" s="66" t="str">
        <f t="shared" si="745"/>
        <v/>
      </c>
      <c r="Q417" s="66" t="str">
        <f t="shared" si="745"/>
        <v/>
      </c>
      <c r="R417" s="66" t="str">
        <f t="shared" si="745"/>
        <v/>
      </c>
      <c r="S417" s="66" t="str">
        <f t="shared" si="745"/>
        <v/>
      </c>
      <c r="T417" s="66" t="str">
        <f t="shared" si="745"/>
        <v/>
      </c>
      <c r="U417" s="66" t="str">
        <f t="shared" si="745"/>
        <v/>
      </c>
      <c r="V417" s="66" t="str">
        <f t="shared" si="745"/>
        <v/>
      </c>
      <c r="W417" s="66" t="str">
        <f t="shared" si="745"/>
        <v/>
      </c>
      <c r="X417" s="66" t="str">
        <f t="shared" si="745"/>
        <v/>
      </c>
      <c r="Y417" s="66" t="str">
        <f t="shared" si="745"/>
        <v/>
      </c>
      <c r="Z417" s="66" t="str">
        <f t="shared" si="745"/>
        <v/>
      </c>
      <c r="AA417" s="66" t="str">
        <f t="shared" si="745"/>
        <v/>
      </c>
      <c r="AB417" s="66" t="str">
        <f t="shared" si="745"/>
        <v/>
      </c>
      <c r="AC417" s="66" t="str">
        <f t="shared" si="745"/>
        <v/>
      </c>
      <c r="AD417" s="66" t="str">
        <f t="shared" si="745"/>
        <v/>
      </c>
      <c r="AE417" s="66" t="str">
        <f t="shared" si="745"/>
        <v/>
      </c>
      <c r="AF417" s="66" t="str">
        <f t="shared" si="745"/>
        <v/>
      </c>
      <c r="AG417" s="66" t="str">
        <f t="shared" si="745"/>
        <v/>
      </c>
      <c r="AH417" s="66" t="str">
        <f t="shared" si="745"/>
        <v/>
      </c>
      <c r="AI417" s="66" t="str">
        <f t="shared" si="745"/>
        <v/>
      </c>
      <c r="AJ417" s="66" t="str">
        <f t="shared" si="745"/>
        <v/>
      </c>
      <c r="AK417" s="66" t="str">
        <f t="shared" si="745"/>
        <v/>
      </c>
      <c r="AL417" s="66" t="str">
        <f t="shared" si="745"/>
        <v/>
      </c>
      <c r="AM417" s="66" t="str">
        <f t="shared" si="745"/>
        <v/>
      </c>
      <c r="AN417" s="66" t="str">
        <f t="shared" si="745"/>
        <v/>
      </c>
      <c r="AO417" s="66" t="str">
        <f t="shared" si="745"/>
        <v/>
      </c>
      <c r="AP417" s="66" t="str">
        <f t="shared" si="745"/>
        <v/>
      </c>
      <c r="AQ417" s="66" t="str">
        <f t="shared" si="745"/>
        <v/>
      </c>
      <c r="AR417" s="66" t="str">
        <f t="shared" si="745"/>
        <v/>
      </c>
      <c r="AS417" s="66" t="str">
        <f t="shared" si="745"/>
        <v/>
      </c>
      <c r="AT417" s="66" t="str">
        <f t="shared" si="745"/>
        <v/>
      </c>
      <c r="AU417" s="66" t="str">
        <f t="shared" si="745"/>
        <v/>
      </c>
      <c r="AV417" s="66" t="str">
        <f t="shared" si="745"/>
        <v/>
      </c>
      <c r="AW417" s="66" t="str">
        <f t="shared" si="745"/>
        <v/>
      </c>
      <c r="AX417" s="66" t="str">
        <f t="shared" si="745"/>
        <v/>
      </c>
      <c r="AY417" s="66" t="str">
        <f t="shared" si="745"/>
        <v/>
      </c>
      <c r="AZ417" s="66" t="str">
        <f t="shared" si="745"/>
        <v/>
      </c>
      <c r="BA417" s="66" t="str">
        <f t="shared" si="745"/>
        <v/>
      </c>
      <c r="BB417" s="66" t="str">
        <f t="shared" si="745"/>
        <v/>
      </c>
      <c r="BC417" s="66" t="str">
        <f t="shared" si="745"/>
        <v/>
      </c>
      <c r="BD417" s="66" t="str">
        <f t="shared" si="745"/>
        <v/>
      </c>
      <c r="BE417" s="66" t="str">
        <f t="shared" si="745"/>
        <v/>
      </c>
      <c r="BF417" s="66" t="str">
        <f t="shared" si="745"/>
        <v/>
      </c>
      <c r="BG417" s="66" t="str">
        <f t="shared" si="745"/>
        <v/>
      </c>
      <c r="BH417" s="66" t="str">
        <f t="shared" si="745"/>
        <v/>
      </c>
      <c r="BI417" s="66" t="str">
        <f t="shared" si="745"/>
        <v/>
      </c>
      <c r="BJ417" s="66" t="str">
        <f t="shared" si="745"/>
        <v/>
      </c>
      <c r="BK417" s="66" t="str">
        <f t="shared" si="745"/>
        <v/>
      </c>
      <c r="BL417" s="66" t="str">
        <f t="shared" si="745"/>
        <v/>
      </c>
      <c r="BM417" s="66" t="str">
        <f t="shared" si="745"/>
        <v/>
      </c>
      <c r="BN417" s="66" t="str">
        <f t="shared" si="745"/>
        <v/>
      </c>
      <c r="BO417" s="66" t="str">
        <f t="shared" si="745"/>
        <v/>
      </c>
      <c r="BP417" s="66" t="str">
        <f t="shared" si="745"/>
        <v/>
      </c>
      <c r="BQ417" s="66" t="str">
        <f t="shared" si="745"/>
        <v/>
      </c>
      <c r="BR417" s="66" t="str">
        <f t="shared" si="745"/>
        <v/>
      </c>
      <c r="BS417" s="66" t="str">
        <f t="shared" ref="BS417:DB417" si="746">IF(BS$341&gt;=$E417,IF(BS201*$C$23&gt;MAX($C$22,(BT310*$C$34+BT311*$C$35)*EXP(-$C$12*$C$30)+(BT417*$C$34+BT418*$C$35)*EXP(-$C$14*$C$30)),BS201*$C$23,(BT417*$C$34+BT418*$C$35)*EXP(-$C$14*$C$30)),"")</f>
        <v/>
      </c>
      <c r="BT417" s="66" t="str">
        <f t="shared" si="746"/>
        <v/>
      </c>
      <c r="BU417" s="66" t="str">
        <f t="shared" si="746"/>
        <v/>
      </c>
      <c r="BV417" s="66" t="str">
        <f t="shared" si="746"/>
        <v/>
      </c>
      <c r="BW417" s="66" t="str">
        <f t="shared" si="746"/>
        <v/>
      </c>
      <c r="BX417" s="66" t="str">
        <f t="shared" si="746"/>
        <v/>
      </c>
      <c r="BY417" s="66" t="str">
        <f t="shared" si="746"/>
        <v/>
      </c>
      <c r="BZ417" s="66" t="str">
        <f t="shared" si="746"/>
        <v/>
      </c>
      <c r="CA417" s="66">
        <f t="shared" si="746"/>
        <v>0</v>
      </c>
      <c r="CB417" s="66">
        <f t="shared" si="746"/>
        <v>0</v>
      </c>
      <c r="CC417" s="66">
        <f t="shared" si="746"/>
        <v>0</v>
      </c>
      <c r="CD417" s="66">
        <f t="shared" si="746"/>
        <v>0</v>
      </c>
      <c r="CE417" s="66">
        <f t="shared" si="746"/>
        <v>0</v>
      </c>
      <c r="CF417" s="66">
        <f t="shared" si="746"/>
        <v>0</v>
      </c>
      <c r="CG417" s="66">
        <f t="shared" si="746"/>
        <v>0</v>
      </c>
      <c r="CH417" s="66">
        <f t="shared" si="746"/>
        <v>0</v>
      </c>
      <c r="CI417" s="66">
        <f t="shared" si="746"/>
        <v>0</v>
      </c>
      <c r="CJ417" s="66">
        <f t="shared" si="746"/>
        <v>0</v>
      </c>
      <c r="CK417" s="66">
        <f t="shared" si="746"/>
        <v>0</v>
      </c>
      <c r="CL417" s="66">
        <f t="shared" si="746"/>
        <v>0</v>
      </c>
      <c r="CM417" s="66">
        <f t="shared" si="746"/>
        <v>0</v>
      </c>
      <c r="CN417" s="66">
        <f t="shared" si="746"/>
        <v>0</v>
      </c>
      <c r="CO417" s="66">
        <f t="shared" si="746"/>
        <v>0</v>
      </c>
      <c r="CP417" s="66">
        <f t="shared" si="746"/>
        <v>0</v>
      </c>
      <c r="CQ417" s="66">
        <f t="shared" si="746"/>
        <v>0</v>
      </c>
      <c r="CR417" s="66">
        <f t="shared" si="746"/>
        <v>0</v>
      </c>
      <c r="CS417" s="66">
        <f t="shared" si="746"/>
        <v>0</v>
      </c>
      <c r="CT417" s="66">
        <f t="shared" si="746"/>
        <v>0</v>
      </c>
      <c r="CU417" s="66">
        <f t="shared" si="746"/>
        <v>0</v>
      </c>
      <c r="CV417" s="66">
        <f t="shared" si="746"/>
        <v>0</v>
      </c>
      <c r="CW417" s="66">
        <f t="shared" si="746"/>
        <v>0</v>
      </c>
      <c r="CX417" s="66">
        <f t="shared" si="746"/>
        <v>0</v>
      </c>
      <c r="CY417" s="66">
        <f t="shared" si="746"/>
        <v>0</v>
      </c>
      <c r="CZ417" s="66">
        <f t="shared" si="746"/>
        <v>0</v>
      </c>
      <c r="DA417" s="66">
        <f t="shared" si="746"/>
        <v>0</v>
      </c>
      <c r="DB417" s="66">
        <f t="shared" si="746"/>
        <v>0</v>
      </c>
      <c r="DC417" s="66">
        <f t="shared" si="729"/>
        <v>0</v>
      </c>
    </row>
    <row r="418" spans="2:107" ht="12" customHeight="1">
      <c r="B418" s="12"/>
      <c r="C418" s="12"/>
      <c r="D418" s="12"/>
      <c r="E418" s="65">
        <f t="shared" si="732"/>
        <v>73</v>
      </c>
      <c r="G418" s="66" t="str">
        <f t="shared" ref="G418:BR418" si="747">IF(G$341&gt;=$E418,IF(G202*$C$23&gt;MAX($C$22,(H311*$C$34+H312*$C$35)*EXP(-$C$12*$C$30)+(H418*$C$34+H419*$C$35)*EXP(-$C$14*$C$30)),G202*$C$23,(H418*$C$34+H419*$C$35)*EXP(-$C$14*$C$30)),"")</f>
        <v/>
      </c>
      <c r="H418" s="66" t="str">
        <f t="shared" si="747"/>
        <v/>
      </c>
      <c r="I418" s="66" t="str">
        <f t="shared" si="747"/>
        <v/>
      </c>
      <c r="J418" s="66" t="str">
        <f t="shared" si="747"/>
        <v/>
      </c>
      <c r="K418" s="66" t="str">
        <f t="shared" si="747"/>
        <v/>
      </c>
      <c r="L418" s="66" t="str">
        <f t="shared" si="747"/>
        <v/>
      </c>
      <c r="M418" s="66" t="str">
        <f t="shared" si="747"/>
        <v/>
      </c>
      <c r="N418" s="66" t="str">
        <f t="shared" si="747"/>
        <v/>
      </c>
      <c r="O418" s="66" t="str">
        <f t="shared" si="747"/>
        <v/>
      </c>
      <c r="P418" s="66" t="str">
        <f t="shared" si="747"/>
        <v/>
      </c>
      <c r="Q418" s="66" t="str">
        <f t="shared" si="747"/>
        <v/>
      </c>
      <c r="R418" s="66" t="str">
        <f t="shared" si="747"/>
        <v/>
      </c>
      <c r="S418" s="66" t="str">
        <f t="shared" si="747"/>
        <v/>
      </c>
      <c r="T418" s="66" t="str">
        <f t="shared" si="747"/>
        <v/>
      </c>
      <c r="U418" s="66" t="str">
        <f t="shared" si="747"/>
        <v/>
      </c>
      <c r="V418" s="66" t="str">
        <f t="shared" si="747"/>
        <v/>
      </c>
      <c r="W418" s="66" t="str">
        <f t="shared" si="747"/>
        <v/>
      </c>
      <c r="X418" s="66" t="str">
        <f t="shared" si="747"/>
        <v/>
      </c>
      <c r="Y418" s="66" t="str">
        <f t="shared" si="747"/>
        <v/>
      </c>
      <c r="Z418" s="66" t="str">
        <f t="shared" si="747"/>
        <v/>
      </c>
      <c r="AA418" s="66" t="str">
        <f t="shared" si="747"/>
        <v/>
      </c>
      <c r="AB418" s="66" t="str">
        <f t="shared" si="747"/>
        <v/>
      </c>
      <c r="AC418" s="66" t="str">
        <f t="shared" si="747"/>
        <v/>
      </c>
      <c r="AD418" s="66" t="str">
        <f t="shared" si="747"/>
        <v/>
      </c>
      <c r="AE418" s="66" t="str">
        <f t="shared" si="747"/>
        <v/>
      </c>
      <c r="AF418" s="66" t="str">
        <f t="shared" si="747"/>
        <v/>
      </c>
      <c r="AG418" s="66" t="str">
        <f t="shared" si="747"/>
        <v/>
      </c>
      <c r="AH418" s="66" t="str">
        <f t="shared" si="747"/>
        <v/>
      </c>
      <c r="AI418" s="66" t="str">
        <f t="shared" si="747"/>
        <v/>
      </c>
      <c r="AJ418" s="66" t="str">
        <f t="shared" si="747"/>
        <v/>
      </c>
      <c r="AK418" s="66" t="str">
        <f t="shared" si="747"/>
        <v/>
      </c>
      <c r="AL418" s="66" t="str">
        <f t="shared" si="747"/>
        <v/>
      </c>
      <c r="AM418" s="66" t="str">
        <f t="shared" si="747"/>
        <v/>
      </c>
      <c r="AN418" s="66" t="str">
        <f t="shared" si="747"/>
        <v/>
      </c>
      <c r="AO418" s="66" t="str">
        <f t="shared" si="747"/>
        <v/>
      </c>
      <c r="AP418" s="66" t="str">
        <f t="shared" si="747"/>
        <v/>
      </c>
      <c r="AQ418" s="66" t="str">
        <f t="shared" si="747"/>
        <v/>
      </c>
      <c r="AR418" s="66" t="str">
        <f t="shared" si="747"/>
        <v/>
      </c>
      <c r="AS418" s="66" t="str">
        <f t="shared" si="747"/>
        <v/>
      </c>
      <c r="AT418" s="66" t="str">
        <f t="shared" si="747"/>
        <v/>
      </c>
      <c r="AU418" s="66" t="str">
        <f t="shared" si="747"/>
        <v/>
      </c>
      <c r="AV418" s="66" t="str">
        <f t="shared" si="747"/>
        <v/>
      </c>
      <c r="AW418" s="66" t="str">
        <f t="shared" si="747"/>
        <v/>
      </c>
      <c r="AX418" s="66" t="str">
        <f t="shared" si="747"/>
        <v/>
      </c>
      <c r="AY418" s="66" t="str">
        <f t="shared" si="747"/>
        <v/>
      </c>
      <c r="AZ418" s="66" t="str">
        <f t="shared" si="747"/>
        <v/>
      </c>
      <c r="BA418" s="66" t="str">
        <f t="shared" si="747"/>
        <v/>
      </c>
      <c r="BB418" s="66" t="str">
        <f t="shared" si="747"/>
        <v/>
      </c>
      <c r="BC418" s="66" t="str">
        <f t="shared" si="747"/>
        <v/>
      </c>
      <c r="BD418" s="66" t="str">
        <f t="shared" si="747"/>
        <v/>
      </c>
      <c r="BE418" s="66" t="str">
        <f t="shared" si="747"/>
        <v/>
      </c>
      <c r="BF418" s="66" t="str">
        <f t="shared" si="747"/>
        <v/>
      </c>
      <c r="BG418" s="66" t="str">
        <f t="shared" si="747"/>
        <v/>
      </c>
      <c r="BH418" s="66" t="str">
        <f t="shared" si="747"/>
        <v/>
      </c>
      <c r="BI418" s="66" t="str">
        <f t="shared" si="747"/>
        <v/>
      </c>
      <c r="BJ418" s="66" t="str">
        <f t="shared" si="747"/>
        <v/>
      </c>
      <c r="BK418" s="66" t="str">
        <f t="shared" si="747"/>
        <v/>
      </c>
      <c r="BL418" s="66" t="str">
        <f t="shared" si="747"/>
        <v/>
      </c>
      <c r="BM418" s="66" t="str">
        <f t="shared" si="747"/>
        <v/>
      </c>
      <c r="BN418" s="66" t="str">
        <f t="shared" si="747"/>
        <v/>
      </c>
      <c r="BO418" s="66" t="str">
        <f t="shared" si="747"/>
        <v/>
      </c>
      <c r="BP418" s="66" t="str">
        <f t="shared" si="747"/>
        <v/>
      </c>
      <c r="BQ418" s="66" t="str">
        <f t="shared" si="747"/>
        <v/>
      </c>
      <c r="BR418" s="66" t="str">
        <f t="shared" si="747"/>
        <v/>
      </c>
      <c r="BS418" s="66" t="str">
        <f t="shared" ref="BS418:DB418" si="748">IF(BS$341&gt;=$E418,IF(BS202*$C$23&gt;MAX($C$22,(BT311*$C$34+BT312*$C$35)*EXP(-$C$12*$C$30)+(BT418*$C$34+BT419*$C$35)*EXP(-$C$14*$C$30)),BS202*$C$23,(BT418*$C$34+BT419*$C$35)*EXP(-$C$14*$C$30)),"")</f>
        <v/>
      </c>
      <c r="BT418" s="66" t="str">
        <f t="shared" si="748"/>
        <v/>
      </c>
      <c r="BU418" s="66" t="str">
        <f t="shared" si="748"/>
        <v/>
      </c>
      <c r="BV418" s="66" t="str">
        <f t="shared" si="748"/>
        <v/>
      </c>
      <c r="BW418" s="66" t="str">
        <f t="shared" si="748"/>
        <v/>
      </c>
      <c r="BX418" s="66" t="str">
        <f t="shared" si="748"/>
        <v/>
      </c>
      <c r="BY418" s="66" t="str">
        <f t="shared" si="748"/>
        <v/>
      </c>
      <c r="BZ418" s="66" t="str">
        <f t="shared" si="748"/>
        <v/>
      </c>
      <c r="CA418" s="66" t="str">
        <f t="shared" si="748"/>
        <v/>
      </c>
      <c r="CB418" s="66">
        <f t="shared" si="748"/>
        <v>0</v>
      </c>
      <c r="CC418" s="66">
        <f t="shared" si="748"/>
        <v>0</v>
      </c>
      <c r="CD418" s="66">
        <f t="shared" si="748"/>
        <v>0</v>
      </c>
      <c r="CE418" s="66">
        <f t="shared" si="748"/>
        <v>0</v>
      </c>
      <c r="CF418" s="66">
        <f t="shared" si="748"/>
        <v>0</v>
      </c>
      <c r="CG418" s="66">
        <f t="shared" si="748"/>
        <v>0</v>
      </c>
      <c r="CH418" s="66">
        <f t="shared" si="748"/>
        <v>0</v>
      </c>
      <c r="CI418" s="66">
        <f t="shared" si="748"/>
        <v>0</v>
      </c>
      <c r="CJ418" s="66">
        <f t="shared" si="748"/>
        <v>0</v>
      </c>
      <c r="CK418" s="66">
        <f t="shared" si="748"/>
        <v>0</v>
      </c>
      <c r="CL418" s="66">
        <f t="shared" si="748"/>
        <v>0</v>
      </c>
      <c r="CM418" s="66">
        <f t="shared" si="748"/>
        <v>0</v>
      </c>
      <c r="CN418" s="66">
        <f t="shared" si="748"/>
        <v>0</v>
      </c>
      <c r="CO418" s="66">
        <f t="shared" si="748"/>
        <v>0</v>
      </c>
      <c r="CP418" s="66">
        <f t="shared" si="748"/>
        <v>0</v>
      </c>
      <c r="CQ418" s="66">
        <f t="shared" si="748"/>
        <v>0</v>
      </c>
      <c r="CR418" s="66">
        <f t="shared" si="748"/>
        <v>0</v>
      </c>
      <c r="CS418" s="66">
        <f t="shared" si="748"/>
        <v>0</v>
      </c>
      <c r="CT418" s="66">
        <f t="shared" si="748"/>
        <v>0</v>
      </c>
      <c r="CU418" s="66">
        <f t="shared" si="748"/>
        <v>0</v>
      </c>
      <c r="CV418" s="66">
        <f t="shared" si="748"/>
        <v>0</v>
      </c>
      <c r="CW418" s="66">
        <f t="shared" si="748"/>
        <v>0</v>
      </c>
      <c r="CX418" s="66">
        <f t="shared" si="748"/>
        <v>0</v>
      </c>
      <c r="CY418" s="66">
        <f t="shared" si="748"/>
        <v>0</v>
      </c>
      <c r="CZ418" s="66">
        <f t="shared" si="748"/>
        <v>0</v>
      </c>
      <c r="DA418" s="66">
        <f t="shared" si="748"/>
        <v>0</v>
      </c>
      <c r="DB418" s="66">
        <f t="shared" si="748"/>
        <v>0</v>
      </c>
      <c r="DC418" s="66">
        <f t="shared" si="729"/>
        <v>0</v>
      </c>
    </row>
    <row r="419" spans="2:107" ht="12" customHeight="1">
      <c r="B419" s="12"/>
      <c r="C419" s="12"/>
      <c r="D419" s="12"/>
      <c r="E419" s="65">
        <f t="shared" si="732"/>
        <v>74</v>
      </c>
      <c r="G419" s="66" t="str">
        <f t="shared" ref="G419:BR419" si="749">IF(G$341&gt;=$E419,IF(G203*$C$23&gt;MAX($C$22,(H312*$C$34+H313*$C$35)*EXP(-$C$12*$C$30)+(H419*$C$34+H420*$C$35)*EXP(-$C$14*$C$30)),G203*$C$23,(H419*$C$34+H420*$C$35)*EXP(-$C$14*$C$30)),"")</f>
        <v/>
      </c>
      <c r="H419" s="66" t="str">
        <f t="shared" si="749"/>
        <v/>
      </c>
      <c r="I419" s="66" t="str">
        <f t="shared" si="749"/>
        <v/>
      </c>
      <c r="J419" s="66" t="str">
        <f t="shared" si="749"/>
        <v/>
      </c>
      <c r="K419" s="66" t="str">
        <f t="shared" si="749"/>
        <v/>
      </c>
      <c r="L419" s="66" t="str">
        <f t="shared" si="749"/>
        <v/>
      </c>
      <c r="M419" s="66" t="str">
        <f t="shared" si="749"/>
        <v/>
      </c>
      <c r="N419" s="66" t="str">
        <f t="shared" si="749"/>
        <v/>
      </c>
      <c r="O419" s="66" t="str">
        <f t="shared" si="749"/>
        <v/>
      </c>
      <c r="P419" s="66" t="str">
        <f t="shared" si="749"/>
        <v/>
      </c>
      <c r="Q419" s="66" t="str">
        <f t="shared" si="749"/>
        <v/>
      </c>
      <c r="R419" s="66" t="str">
        <f t="shared" si="749"/>
        <v/>
      </c>
      <c r="S419" s="66" t="str">
        <f t="shared" si="749"/>
        <v/>
      </c>
      <c r="T419" s="66" t="str">
        <f t="shared" si="749"/>
        <v/>
      </c>
      <c r="U419" s="66" t="str">
        <f t="shared" si="749"/>
        <v/>
      </c>
      <c r="V419" s="66" t="str">
        <f t="shared" si="749"/>
        <v/>
      </c>
      <c r="W419" s="66" t="str">
        <f t="shared" si="749"/>
        <v/>
      </c>
      <c r="X419" s="66" t="str">
        <f t="shared" si="749"/>
        <v/>
      </c>
      <c r="Y419" s="66" t="str">
        <f t="shared" si="749"/>
        <v/>
      </c>
      <c r="Z419" s="66" t="str">
        <f t="shared" si="749"/>
        <v/>
      </c>
      <c r="AA419" s="66" t="str">
        <f t="shared" si="749"/>
        <v/>
      </c>
      <c r="AB419" s="66" t="str">
        <f t="shared" si="749"/>
        <v/>
      </c>
      <c r="AC419" s="66" t="str">
        <f t="shared" si="749"/>
        <v/>
      </c>
      <c r="AD419" s="66" t="str">
        <f t="shared" si="749"/>
        <v/>
      </c>
      <c r="AE419" s="66" t="str">
        <f t="shared" si="749"/>
        <v/>
      </c>
      <c r="AF419" s="66" t="str">
        <f t="shared" si="749"/>
        <v/>
      </c>
      <c r="AG419" s="66" t="str">
        <f t="shared" si="749"/>
        <v/>
      </c>
      <c r="AH419" s="66" t="str">
        <f t="shared" si="749"/>
        <v/>
      </c>
      <c r="AI419" s="66" t="str">
        <f t="shared" si="749"/>
        <v/>
      </c>
      <c r="AJ419" s="66" t="str">
        <f t="shared" si="749"/>
        <v/>
      </c>
      <c r="AK419" s="66" t="str">
        <f t="shared" si="749"/>
        <v/>
      </c>
      <c r="AL419" s="66" t="str">
        <f t="shared" si="749"/>
        <v/>
      </c>
      <c r="AM419" s="66" t="str">
        <f t="shared" si="749"/>
        <v/>
      </c>
      <c r="AN419" s="66" t="str">
        <f t="shared" si="749"/>
        <v/>
      </c>
      <c r="AO419" s="66" t="str">
        <f t="shared" si="749"/>
        <v/>
      </c>
      <c r="AP419" s="66" t="str">
        <f t="shared" si="749"/>
        <v/>
      </c>
      <c r="AQ419" s="66" t="str">
        <f t="shared" si="749"/>
        <v/>
      </c>
      <c r="AR419" s="66" t="str">
        <f t="shared" si="749"/>
        <v/>
      </c>
      <c r="AS419" s="66" t="str">
        <f t="shared" si="749"/>
        <v/>
      </c>
      <c r="AT419" s="66" t="str">
        <f t="shared" si="749"/>
        <v/>
      </c>
      <c r="AU419" s="66" t="str">
        <f t="shared" si="749"/>
        <v/>
      </c>
      <c r="AV419" s="66" t="str">
        <f t="shared" si="749"/>
        <v/>
      </c>
      <c r="AW419" s="66" t="str">
        <f t="shared" si="749"/>
        <v/>
      </c>
      <c r="AX419" s="66" t="str">
        <f t="shared" si="749"/>
        <v/>
      </c>
      <c r="AY419" s="66" t="str">
        <f t="shared" si="749"/>
        <v/>
      </c>
      <c r="AZ419" s="66" t="str">
        <f t="shared" si="749"/>
        <v/>
      </c>
      <c r="BA419" s="66" t="str">
        <f t="shared" si="749"/>
        <v/>
      </c>
      <c r="BB419" s="66" t="str">
        <f t="shared" si="749"/>
        <v/>
      </c>
      <c r="BC419" s="66" t="str">
        <f t="shared" si="749"/>
        <v/>
      </c>
      <c r="BD419" s="66" t="str">
        <f t="shared" si="749"/>
        <v/>
      </c>
      <c r="BE419" s="66" t="str">
        <f t="shared" si="749"/>
        <v/>
      </c>
      <c r="BF419" s="66" t="str">
        <f t="shared" si="749"/>
        <v/>
      </c>
      <c r="BG419" s="66" t="str">
        <f t="shared" si="749"/>
        <v/>
      </c>
      <c r="BH419" s="66" t="str">
        <f t="shared" si="749"/>
        <v/>
      </c>
      <c r="BI419" s="66" t="str">
        <f t="shared" si="749"/>
        <v/>
      </c>
      <c r="BJ419" s="66" t="str">
        <f t="shared" si="749"/>
        <v/>
      </c>
      <c r="BK419" s="66" t="str">
        <f t="shared" si="749"/>
        <v/>
      </c>
      <c r="BL419" s="66" t="str">
        <f t="shared" si="749"/>
        <v/>
      </c>
      <c r="BM419" s="66" t="str">
        <f t="shared" si="749"/>
        <v/>
      </c>
      <c r="BN419" s="66" t="str">
        <f t="shared" si="749"/>
        <v/>
      </c>
      <c r="BO419" s="66" t="str">
        <f t="shared" si="749"/>
        <v/>
      </c>
      <c r="BP419" s="66" t="str">
        <f t="shared" si="749"/>
        <v/>
      </c>
      <c r="BQ419" s="66" t="str">
        <f t="shared" si="749"/>
        <v/>
      </c>
      <c r="BR419" s="66" t="str">
        <f t="shared" si="749"/>
        <v/>
      </c>
      <c r="BS419" s="66" t="str">
        <f t="shared" ref="BS419:DB419" si="750">IF(BS$341&gt;=$E419,IF(BS203*$C$23&gt;MAX($C$22,(BT312*$C$34+BT313*$C$35)*EXP(-$C$12*$C$30)+(BT419*$C$34+BT420*$C$35)*EXP(-$C$14*$C$30)),BS203*$C$23,(BT419*$C$34+BT420*$C$35)*EXP(-$C$14*$C$30)),"")</f>
        <v/>
      </c>
      <c r="BT419" s="66" t="str">
        <f t="shared" si="750"/>
        <v/>
      </c>
      <c r="BU419" s="66" t="str">
        <f t="shared" si="750"/>
        <v/>
      </c>
      <c r="BV419" s="66" t="str">
        <f t="shared" si="750"/>
        <v/>
      </c>
      <c r="BW419" s="66" t="str">
        <f t="shared" si="750"/>
        <v/>
      </c>
      <c r="BX419" s="66" t="str">
        <f t="shared" si="750"/>
        <v/>
      </c>
      <c r="BY419" s="66" t="str">
        <f t="shared" si="750"/>
        <v/>
      </c>
      <c r="BZ419" s="66" t="str">
        <f t="shared" si="750"/>
        <v/>
      </c>
      <c r="CA419" s="66" t="str">
        <f t="shared" si="750"/>
        <v/>
      </c>
      <c r="CB419" s="66" t="str">
        <f t="shared" si="750"/>
        <v/>
      </c>
      <c r="CC419" s="66">
        <f t="shared" si="750"/>
        <v>0</v>
      </c>
      <c r="CD419" s="66">
        <f t="shared" si="750"/>
        <v>0</v>
      </c>
      <c r="CE419" s="66">
        <f t="shared" si="750"/>
        <v>0</v>
      </c>
      <c r="CF419" s="66">
        <f t="shared" si="750"/>
        <v>0</v>
      </c>
      <c r="CG419" s="66">
        <f t="shared" si="750"/>
        <v>0</v>
      </c>
      <c r="CH419" s="66">
        <f t="shared" si="750"/>
        <v>0</v>
      </c>
      <c r="CI419" s="66">
        <f t="shared" si="750"/>
        <v>0</v>
      </c>
      <c r="CJ419" s="66">
        <f t="shared" si="750"/>
        <v>0</v>
      </c>
      <c r="CK419" s="66">
        <f t="shared" si="750"/>
        <v>0</v>
      </c>
      <c r="CL419" s="66">
        <f t="shared" si="750"/>
        <v>0</v>
      </c>
      <c r="CM419" s="66">
        <f t="shared" si="750"/>
        <v>0</v>
      </c>
      <c r="CN419" s="66">
        <f t="shared" si="750"/>
        <v>0</v>
      </c>
      <c r="CO419" s="66">
        <f t="shared" si="750"/>
        <v>0</v>
      </c>
      <c r="CP419" s="66">
        <f t="shared" si="750"/>
        <v>0</v>
      </c>
      <c r="CQ419" s="66">
        <f t="shared" si="750"/>
        <v>0</v>
      </c>
      <c r="CR419" s="66">
        <f t="shared" si="750"/>
        <v>0</v>
      </c>
      <c r="CS419" s="66">
        <f t="shared" si="750"/>
        <v>0</v>
      </c>
      <c r="CT419" s="66">
        <f t="shared" si="750"/>
        <v>0</v>
      </c>
      <c r="CU419" s="66">
        <f t="shared" si="750"/>
        <v>0</v>
      </c>
      <c r="CV419" s="66">
        <f t="shared" si="750"/>
        <v>0</v>
      </c>
      <c r="CW419" s="66">
        <f t="shared" si="750"/>
        <v>0</v>
      </c>
      <c r="CX419" s="66">
        <f t="shared" si="750"/>
        <v>0</v>
      </c>
      <c r="CY419" s="66">
        <f t="shared" si="750"/>
        <v>0</v>
      </c>
      <c r="CZ419" s="66">
        <f t="shared" si="750"/>
        <v>0</v>
      </c>
      <c r="DA419" s="66">
        <f t="shared" si="750"/>
        <v>0</v>
      </c>
      <c r="DB419" s="66">
        <f t="shared" si="750"/>
        <v>0</v>
      </c>
      <c r="DC419" s="66">
        <f t="shared" si="729"/>
        <v>0</v>
      </c>
    </row>
    <row r="420" spans="2:107" ht="12" customHeight="1">
      <c r="B420" s="12"/>
      <c r="C420" s="12"/>
      <c r="D420" s="12"/>
      <c r="E420" s="65">
        <f t="shared" si="732"/>
        <v>75</v>
      </c>
      <c r="G420" s="66" t="str">
        <f t="shared" ref="G420:BR420" si="751">IF(G$341&gt;=$E420,IF(G204*$C$23&gt;MAX($C$22,(H313*$C$34+H314*$C$35)*EXP(-$C$12*$C$30)+(H420*$C$34+H421*$C$35)*EXP(-$C$14*$C$30)),G204*$C$23,(H420*$C$34+H421*$C$35)*EXP(-$C$14*$C$30)),"")</f>
        <v/>
      </c>
      <c r="H420" s="66" t="str">
        <f t="shared" si="751"/>
        <v/>
      </c>
      <c r="I420" s="66" t="str">
        <f t="shared" si="751"/>
        <v/>
      </c>
      <c r="J420" s="66" t="str">
        <f t="shared" si="751"/>
        <v/>
      </c>
      <c r="K420" s="66" t="str">
        <f t="shared" si="751"/>
        <v/>
      </c>
      <c r="L420" s="66" t="str">
        <f t="shared" si="751"/>
        <v/>
      </c>
      <c r="M420" s="66" t="str">
        <f t="shared" si="751"/>
        <v/>
      </c>
      <c r="N420" s="66" t="str">
        <f t="shared" si="751"/>
        <v/>
      </c>
      <c r="O420" s="66" t="str">
        <f t="shared" si="751"/>
        <v/>
      </c>
      <c r="P420" s="66" t="str">
        <f t="shared" si="751"/>
        <v/>
      </c>
      <c r="Q420" s="66" t="str">
        <f t="shared" si="751"/>
        <v/>
      </c>
      <c r="R420" s="66" t="str">
        <f t="shared" si="751"/>
        <v/>
      </c>
      <c r="S420" s="66" t="str">
        <f t="shared" si="751"/>
        <v/>
      </c>
      <c r="T420" s="66" t="str">
        <f t="shared" si="751"/>
        <v/>
      </c>
      <c r="U420" s="66" t="str">
        <f t="shared" si="751"/>
        <v/>
      </c>
      <c r="V420" s="66" t="str">
        <f t="shared" si="751"/>
        <v/>
      </c>
      <c r="W420" s="66" t="str">
        <f t="shared" si="751"/>
        <v/>
      </c>
      <c r="X420" s="66" t="str">
        <f t="shared" si="751"/>
        <v/>
      </c>
      <c r="Y420" s="66" t="str">
        <f t="shared" si="751"/>
        <v/>
      </c>
      <c r="Z420" s="66" t="str">
        <f t="shared" si="751"/>
        <v/>
      </c>
      <c r="AA420" s="66" t="str">
        <f t="shared" si="751"/>
        <v/>
      </c>
      <c r="AB420" s="66" t="str">
        <f t="shared" si="751"/>
        <v/>
      </c>
      <c r="AC420" s="66" t="str">
        <f t="shared" si="751"/>
        <v/>
      </c>
      <c r="AD420" s="66" t="str">
        <f t="shared" si="751"/>
        <v/>
      </c>
      <c r="AE420" s="66" t="str">
        <f t="shared" si="751"/>
        <v/>
      </c>
      <c r="AF420" s="66" t="str">
        <f t="shared" si="751"/>
        <v/>
      </c>
      <c r="AG420" s="66" t="str">
        <f t="shared" si="751"/>
        <v/>
      </c>
      <c r="AH420" s="66" t="str">
        <f t="shared" si="751"/>
        <v/>
      </c>
      <c r="AI420" s="66" t="str">
        <f t="shared" si="751"/>
        <v/>
      </c>
      <c r="AJ420" s="66" t="str">
        <f t="shared" si="751"/>
        <v/>
      </c>
      <c r="AK420" s="66" t="str">
        <f t="shared" si="751"/>
        <v/>
      </c>
      <c r="AL420" s="66" t="str">
        <f t="shared" si="751"/>
        <v/>
      </c>
      <c r="AM420" s="66" t="str">
        <f t="shared" si="751"/>
        <v/>
      </c>
      <c r="AN420" s="66" t="str">
        <f t="shared" si="751"/>
        <v/>
      </c>
      <c r="AO420" s="66" t="str">
        <f t="shared" si="751"/>
        <v/>
      </c>
      <c r="AP420" s="66" t="str">
        <f t="shared" si="751"/>
        <v/>
      </c>
      <c r="AQ420" s="66" t="str">
        <f t="shared" si="751"/>
        <v/>
      </c>
      <c r="AR420" s="66" t="str">
        <f t="shared" si="751"/>
        <v/>
      </c>
      <c r="AS420" s="66" t="str">
        <f t="shared" si="751"/>
        <v/>
      </c>
      <c r="AT420" s="66" t="str">
        <f t="shared" si="751"/>
        <v/>
      </c>
      <c r="AU420" s="66" t="str">
        <f t="shared" si="751"/>
        <v/>
      </c>
      <c r="AV420" s="66" t="str">
        <f t="shared" si="751"/>
        <v/>
      </c>
      <c r="AW420" s="66" t="str">
        <f t="shared" si="751"/>
        <v/>
      </c>
      <c r="AX420" s="66" t="str">
        <f t="shared" si="751"/>
        <v/>
      </c>
      <c r="AY420" s="66" t="str">
        <f t="shared" si="751"/>
        <v/>
      </c>
      <c r="AZ420" s="66" t="str">
        <f t="shared" si="751"/>
        <v/>
      </c>
      <c r="BA420" s="66" t="str">
        <f t="shared" si="751"/>
        <v/>
      </c>
      <c r="BB420" s="66" t="str">
        <f t="shared" si="751"/>
        <v/>
      </c>
      <c r="BC420" s="66" t="str">
        <f t="shared" si="751"/>
        <v/>
      </c>
      <c r="BD420" s="66" t="str">
        <f t="shared" si="751"/>
        <v/>
      </c>
      <c r="BE420" s="66" t="str">
        <f t="shared" si="751"/>
        <v/>
      </c>
      <c r="BF420" s="66" t="str">
        <f t="shared" si="751"/>
        <v/>
      </c>
      <c r="BG420" s="66" t="str">
        <f t="shared" si="751"/>
        <v/>
      </c>
      <c r="BH420" s="66" t="str">
        <f t="shared" si="751"/>
        <v/>
      </c>
      <c r="BI420" s="66" t="str">
        <f t="shared" si="751"/>
        <v/>
      </c>
      <c r="BJ420" s="66" t="str">
        <f t="shared" si="751"/>
        <v/>
      </c>
      <c r="BK420" s="66" t="str">
        <f t="shared" si="751"/>
        <v/>
      </c>
      <c r="BL420" s="66" t="str">
        <f t="shared" si="751"/>
        <v/>
      </c>
      <c r="BM420" s="66" t="str">
        <f t="shared" si="751"/>
        <v/>
      </c>
      <c r="BN420" s="66" t="str">
        <f t="shared" si="751"/>
        <v/>
      </c>
      <c r="BO420" s="66" t="str">
        <f t="shared" si="751"/>
        <v/>
      </c>
      <c r="BP420" s="66" t="str">
        <f t="shared" si="751"/>
        <v/>
      </c>
      <c r="BQ420" s="66" t="str">
        <f t="shared" si="751"/>
        <v/>
      </c>
      <c r="BR420" s="66" t="str">
        <f t="shared" si="751"/>
        <v/>
      </c>
      <c r="BS420" s="66" t="str">
        <f t="shared" ref="BS420:DB420" si="752">IF(BS$341&gt;=$E420,IF(BS204*$C$23&gt;MAX($C$22,(BT313*$C$34+BT314*$C$35)*EXP(-$C$12*$C$30)+(BT420*$C$34+BT421*$C$35)*EXP(-$C$14*$C$30)),BS204*$C$23,(BT420*$C$34+BT421*$C$35)*EXP(-$C$14*$C$30)),"")</f>
        <v/>
      </c>
      <c r="BT420" s="66" t="str">
        <f t="shared" si="752"/>
        <v/>
      </c>
      <c r="BU420" s="66" t="str">
        <f t="shared" si="752"/>
        <v/>
      </c>
      <c r="BV420" s="66" t="str">
        <f t="shared" si="752"/>
        <v/>
      </c>
      <c r="BW420" s="66" t="str">
        <f t="shared" si="752"/>
        <v/>
      </c>
      <c r="BX420" s="66" t="str">
        <f t="shared" si="752"/>
        <v/>
      </c>
      <c r="BY420" s="66" t="str">
        <f t="shared" si="752"/>
        <v/>
      </c>
      <c r="BZ420" s="66" t="str">
        <f t="shared" si="752"/>
        <v/>
      </c>
      <c r="CA420" s="66" t="str">
        <f t="shared" si="752"/>
        <v/>
      </c>
      <c r="CB420" s="66" t="str">
        <f t="shared" si="752"/>
        <v/>
      </c>
      <c r="CC420" s="66" t="str">
        <f t="shared" si="752"/>
        <v/>
      </c>
      <c r="CD420" s="66">
        <f t="shared" si="752"/>
        <v>0</v>
      </c>
      <c r="CE420" s="66">
        <f t="shared" si="752"/>
        <v>0</v>
      </c>
      <c r="CF420" s="66">
        <f t="shared" si="752"/>
        <v>0</v>
      </c>
      <c r="CG420" s="66">
        <f t="shared" si="752"/>
        <v>0</v>
      </c>
      <c r="CH420" s="66">
        <f t="shared" si="752"/>
        <v>0</v>
      </c>
      <c r="CI420" s="66">
        <f t="shared" si="752"/>
        <v>0</v>
      </c>
      <c r="CJ420" s="66">
        <f t="shared" si="752"/>
        <v>0</v>
      </c>
      <c r="CK420" s="66">
        <f t="shared" si="752"/>
        <v>0</v>
      </c>
      <c r="CL420" s="66">
        <f t="shared" si="752"/>
        <v>0</v>
      </c>
      <c r="CM420" s="66">
        <f t="shared" si="752"/>
        <v>0</v>
      </c>
      <c r="CN420" s="66">
        <f t="shared" si="752"/>
        <v>0</v>
      </c>
      <c r="CO420" s="66">
        <f t="shared" si="752"/>
        <v>0</v>
      </c>
      <c r="CP420" s="66">
        <f t="shared" si="752"/>
        <v>0</v>
      </c>
      <c r="CQ420" s="66">
        <f t="shared" si="752"/>
        <v>0</v>
      </c>
      <c r="CR420" s="66">
        <f t="shared" si="752"/>
        <v>0</v>
      </c>
      <c r="CS420" s="66">
        <f t="shared" si="752"/>
        <v>0</v>
      </c>
      <c r="CT420" s="66">
        <f t="shared" si="752"/>
        <v>0</v>
      </c>
      <c r="CU420" s="66">
        <f t="shared" si="752"/>
        <v>0</v>
      </c>
      <c r="CV420" s="66">
        <f t="shared" si="752"/>
        <v>0</v>
      </c>
      <c r="CW420" s="66">
        <f t="shared" si="752"/>
        <v>0</v>
      </c>
      <c r="CX420" s="66">
        <f t="shared" si="752"/>
        <v>0</v>
      </c>
      <c r="CY420" s="66">
        <f t="shared" si="752"/>
        <v>0</v>
      </c>
      <c r="CZ420" s="66">
        <f t="shared" si="752"/>
        <v>0</v>
      </c>
      <c r="DA420" s="66">
        <f t="shared" si="752"/>
        <v>0</v>
      </c>
      <c r="DB420" s="66">
        <f t="shared" si="752"/>
        <v>0</v>
      </c>
      <c r="DC420" s="66">
        <f t="shared" si="729"/>
        <v>0</v>
      </c>
    </row>
    <row r="421" spans="2:107" ht="12" customHeight="1">
      <c r="B421" s="12"/>
      <c r="C421" s="12"/>
      <c r="D421" s="12"/>
      <c r="E421" s="65">
        <f t="shared" si="732"/>
        <v>76</v>
      </c>
      <c r="G421" s="66" t="str">
        <f t="shared" ref="G421:BR421" si="753">IF(G$341&gt;=$E421,IF(G205*$C$23&gt;MAX($C$22,(H314*$C$34+H315*$C$35)*EXP(-$C$12*$C$30)+(H421*$C$34+H422*$C$35)*EXP(-$C$14*$C$30)),G205*$C$23,(H421*$C$34+H422*$C$35)*EXP(-$C$14*$C$30)),"")</f>
        <v/>
      </c>
      <c r="H421" s="66" t="str">
        <f t="shared" si="753"/>
        <v/>
      </c>
      <c r="I421" s="66" t="str">
        <f t="shared" si="753"/>
        <v/>
      </c>
      <c r="J421" s="66" t="str">
        <f t="shared" si="753"/>
        <v/>
      </c>
      <c r="K421" s="66" t="str">
        <f t="shared" si="753"/>
        <v/>
      </c>
      <c r="L421" s="66" t="str">
        <f t="shared" si="753"/>
        <v/>
      </c>
      <c r="M421" s="66" t="str">
        <f t="shared" si="753"/>
        <v/>
      </c>
      <c r="N421" s="66" t="str">
        <f t="shared" si="753"/>
        <v/>
      </c>
      <c r="O421" s="66" t="str">
        <f t="shared" si="753"/>
        <v/>
      </c>
      <c r="P421" s="66" t="str">
        <f t="shared" si="753"/>
        <v/>
      </c>
      <c r="Q421" s="66" t="str">
        <f t="shared" si="753"/>
        <v/>
      </c>
      <c r="R421" s="66" t="str">
        <f t="shared" si="753"/>
        <v/>
      </c>
      <c r="S421" s="66" t="str">
        <f t="shared" si="753"/>
        <v/>
      </c>
      <c r="T421" s="66" t="str">
        <f t="shared" si="753"/>
        <v/>
      </c>
      <c r="U421" s="66" t="str">
        <f t="shared" si="753"/>
        <v/>
      </c>
      <c r="V421" s="66" t="str">
        <f t="shared" si="753"/>
        <v/>
      </c>
      <c r="W421" s="66" t="str">
        <f t="shared" si="753"/>
        <v/>
      </c>
      <c r="X421" s="66" t="str">
        <f t="shared" si="753"/>
        <v/>
      </c>
      <c r="Y421" s="66" t="str">
        <f t="shared" si="753"/>
        <v/>
      </c>
      <c r="Z421" s="66" t="str">
        <f t="shared" si="753"/>
        <v/>
      </c>
      <c r="AA421" s="66" t="str">
        <f t="shared" si="753"/>
        <v/>
      </c>
      <c r="AB421" s="66" t="str">
        <f t="shared" si="753"/>
        <v/>
      </c>
      <c r="AC421" s="66" t="str">
        <f t="shared" si="753"/>
        <v/>
      </c>
      <c r="AD421" s="66" t="str">
        <f t="shared" si="753"/>
        <v/>
      </c>
      <c r="AE421" s="66" t="str">
        <f t="shared" si="753"/>
        <v/>
      </c>
      <c r="AF421" s="66" t="str">
        <f t="shared" si="753"/>
        <v/>
      </c>
      <c r="AG421" s="66" t="str">
        <f t="shared" si="753"/>
        <v/>
      </c>
      <c r="AH421" s="66" t="str">
        <f t="shared" si="753"/>
        <v/>
      </c>
      <c r="AI421" s="66" t="str">
        <f t="shared" si="753"/>
        <v/>
      </c>
      <c r="AJ421" s="66" t="str">
        <f t="shared" si="753"/>
        <v/>
      </c>
      <c r="AK421" s="66" t="str">
        <f t="shared" si="753"/>
        <v/>
      </c>
      <c r="AL421" s="66" t="str">
        <f t="shared" si="753"/>
        <v/>
      </c>
      <c r="AM421" s="66" t="str">
        <f t="shared" si="753"/>
        <v/>
      </c>
      <c r="AN421" s="66" t="str">
        <f t="shared" si="753"/>
        <v/>
      </c>
      <c r="AO421" s="66" t="str">
        <f t="shared" si="753"/>
        <v/>
      </c>
      <c r="AP421" s="66" t="str">
        <f t="shared" si="753"/>
        <v/>
      </c>
      <c r="AQ421" s="66" t="str">
        <f t="shared" si="753"/>
        <v/>
      </c>
      <c r="AR421" s="66" t="str">
        <f t="shared" si="753"/>
        <v/>
      </c>
      <c r="AS421" s="66" t="str">
        <f t="shared" si="753"/>
        <v/>
      </c>
      <c r="AT421" s="66" t="str">
        <f t="shared" si="753"/>
        <v/>
      </c>
      <c r="AU421" s="66" t="str">
        <f t="shared" si="753"/>
        <v/>
      </c>
      <c r="AV421" s="66" t="str">
        <f t="shared" si="753"/>
        <v/>
      </c>
      <c r="AW421" s="66" t="str">
        <f t="shared" si="753"/>
        <v/>
      </c>
      <c r="AX421" s="66" t="str">
        <f t="shared" si="753"/>
        <v/>
      </c>
      <c r="AY421" s="66" t="str">
        <f t="shared" si="753"/>
        <v/>
      </c>
      <c r="AZ421" s="66" t="str">
        <f t="shared" si="753"/>
        <v/>
      </c>
      <c r="BA421" s="66" t="str">
        <f t="shared" si="753"/>
        <v/>
      </c>
      <c r="BB421" s="66" t="str">
        <f t="shared" si="753"/>
        <v/>
      </c>
      <c r="BC421" s="66" t="str">
        <f t="shared" si="753"/>
        <v/>
      </c>
      <c r="BD421" s="66" t="str">
        <f t="shared" si="753"/>
        <v/>
      </c>
      <c r="BE421" s="66" t="str">
        <f t="shared" si="753"/>
        <v/>
      </c>
      <c r="BF421" s="66" t="str">
        <f t="shared" si="753"/>
        <v/>
      </c>
      <c r="BG421" s="66" t="str">
        <f t="shared" si="753"/>
        <v/>
      </c>
      <c r="BH421" s="66" t="str">
        <f t="shared" si="753"/>
        <v/>
      </c>
      <c r="BI421" s="66" t="str">
        <f t="shared" si="753"/>
        <v/>
      </c>
      <c r="BJ421" s="66" t="str">
        <f t="shared" si="753"/>
        <v/>
      </c>
      <c r="BK421" s="66" t="str">
        <f t="shared" si="753"/>
        <v/>
      </c>
      <c r="BL421" s="66" t="str">
        <f t="shared" si="753"/>
        <v/>
      </c>
      <c r="BM421" s="66" t="str">
        <f t="shared" si="753"/>
        <v/>
      </c>
      <c r="BN421" s="66" t="str">
        <f t="shared" si="753"/>
        <v/>
      </c>
      <c r="BO421" s="66" t="str">
        <f t="shared" si="753"/>
        <v/>
      </c>
      <c r="BP421" s="66" t="str">
        <f t="shared" si="753"/>
        <v/>
      </c>
      <c r="BQ421" s="66" t="str">
        <f t="shared" si="753"/>
        <v/>
      </c>
      <c r="BR421" s="66" t="str">
        <f t="shared" si="753"/>
        <v/>
      </c>
      <c r="BS421" s="66" t="str">
        <f t="shared" ref="BS421:DB421" si="754">IF(BS$341&gt;=$E421,IF(BS205*$C$23&gt;MAX($C$22,(BT314*$C$34+BT315*$C$35)*EXP(-$C$12*$C$30)+(BT421*$C$34+BT422*$C$35)*EXP(-$C$14*$C$30)),BS205*$C$23,(BT421*$C$34+BT422*$C$35)*EXP(-$C$14*$C$30)),"")</f>
        <v/>
      </c>
      <c r="BT421" s="66" t="str">
        <f t="shared" si="754"/>
        <v/>
      </c>
      <c r="BU421" s="66" t="str">
        <f t="shared" si="754"/>
        <v/>
      </c>
      <c r="BV421" s="66" t="str">
        <f t="shared" si="754"/>
        <v/>
      </c>
      <c r="BW421" s="66" t="str">
        <f t="shared" si="754"/>
        <v/>
      </c>
      <c r="BX421" s="66" t="str">
        <f t="shared" si="754"/>
        <v/>
      </c>
      <c r="BY421" s="66" t="str">
        <f t="shared" si="754"/>
        <v/>
      </c>
      <c r="BZ421" s="66" t="str">
        <f t="shared" si="754"/>
        <v/>
      </c>
      <c r="CA421" s="66" t="str">
        <f t="shared" si="754"/>
        <v/>
      </c>
      <c r="CB421" s="66" t="str">
        <f t="shared" si="754"/>
        <v/>
      </c>
      <c r="CC421" s="66" t="str">
        <f t="shared" si="754"/>
        <v/>
      </c>
      <c r="CD421" s="66" t="str">
        <f t="shared" si="754"/>
        <v/>
      </c>
      <c r="CE421" s="66">
        <f t="shared" si="754"/>
        <v>0</v>
      </c>
      <c r="CF421" s="66">
        <f t="shared" si="754"/>
        <v>0</v>
      </c>
      <c r="CG421" s="66">
        <f t="shared" si="754"/>
        <v>0</v>
      </c>
      <c r="CH421" s="66">
        <f t="shared" si="754"/>
        <v>0</v>
      </c>
      <c r="CI421" s="66">
        <f t="shared" si="754"/>
        <v>0</v>
      </c>
      <c r="CJ421" s="66">
        <f t="shared" si="754"/>
        <v>0</v>
      </c>
      <c r="CK421" s="66">
        <f t="shared" si="754"/>
        <v>0</v>
      </c>
      <c r="CL421" s="66">
        <f t="shared" si="754"/>
        <v>0</v>
      </c>
      <c r="CM421" s="66">
        <f t="shared" si="754"/>
        <v>0</v>
      </c>
      <c r="CN421" s="66">
        <f t="shared" si="754"/>
        <v>0</v>
      </c>
      <c r="CO421" s="66">
        <f t="shared" si="754"/>
        <v>0</v>
      </c>
      <c r="CP421" s="66">
        <f t="shared" si="754"/>
        <v>0</v>
      </c>
      <c r="CQ421" s="66">
        <f t="shared" si="754"/>
        <v>0</v>
      </c>
      <c r="CR421" s="66">
        <f t="shared" si="754"/>
        <v>0</v>
      </c>
      <c r="CS421" s="66">
        <f t="shared" si="754"/>
        <v>0</v>
      </c>
      <c r="CT421" s="66">
        <f t="shared" si="754"/>
        <v>0</v>
      </c>
      <c r="CU421" s="66">
        <f t="shared" si="754"/>
        <v>0</v>
      </c>
      <c r="CV421" s="66">
        <f t="shared" si="754"/>
        <v>0</v>
      </c>
      <c r="CW421" s="66">
        <f t="shared" si="754"/>
        <v>0</v>
      </c>
      <c r="CX421" s="66">
        <f t="shared" si="754"/>
        <v>0</v>
      </c>
      <c r="CY421" s="66">
        <f t="shared" si="754"/>
        <v>0</v>
      </c>
      <c r="CZ421" s="66">
        <f t="shared" si="754"/>
        <v>0</v>
      </c>
      <c r="DA421" s="66">
        <f t="shared" si="754"/>
        <v>0</v>
      </c>
      <c r="DB421" s="66">
        <f t="shared" si="754"/>
        <v>0</v>
      </c>
      <c r="DC421" s="66">
        <f t="shared" si="729"/>
        <v>0</v>
      </c>
    </row>
    <row r="422" spans="2:107" ht="12" customHeight="1">
      <c r="B422" s="12"/>
      <c r="C422" s="12"/>
      <c r="D422" s="12"/>
      <c r="E422" s="65">
        <f t="shared" si="732"/>
        <v>77</v>
      </c>
      <c r="G422" s="66" t="str">
        <f t="shared" ref="G422:BR422" si="755">IF(G$341&gt;=$E422,IF(G206*$C$23&gt;MAX($C$22,(H315*$C$34+H316*$C$35)*EXP(-$C$12*$C$30)+(H422*$C$34+H423*$C$35)*EXP(-$C$14*$C$30)),G206*$C$23,(H422*$C$34+H423*$C$35)*EXP(-$C$14*$C$30)),"")</f>
        <v/>
      </c>
      <c r="H422" s="66" t="str">
        <f t="shared" si="755"/>
        <v/>
      </c>
      <c r="I422" s="66" t="str">
        <f t="shared" si="755"/>
        <v/>
      </c>
      <c r="J422" s="66" t="str">
        <f t="shared" si="755"/>
        <v/>
      </c>
      <c r="K422" s="66" t="str">
        <f t="shared" si="755"/>
        <v/>
      </c>
      <c r="L422" s="66" t="str">
        <f t="shared" si="755"/>
        <v/>
      </c>
      <c r="M422" s="66" t="str">
        <f t="shared" si="755"/>
        <v/>
      </c>
      <c r="N422" s="66" t="str">
        <f t="shared" si="755"/>
        <v/>
      </c>
      <c r="O422" s="66" t="str">
        <f t="shared" si="755"/>
        <v/>
      </c>
      <c r="P422" s="66" t="str">
        <f t="shared" si="755"/>
        <v/>
      </c>
      <c r="Q422" s="66" t="str">
        <f t="shared" si="755"/>
        <v/>
      </c>
      <c r="R422" s="66" t="str">
        <f t="shared" si="755"/>
        <v/>
      </c>
      <c r="S422" s="66" t="str">
        <f t="shared" si="755"/>
        <v/>
      </c>
      <c r="T422" s="66" t="str">
        <f t="shared" si="755"/>
        <v/>
      </c>
      <c r="U422" s="66" t="str">
        <f t="shared" si="755"/>
        <v/>
      </c>
      <c r="V422" s="66" t="str">
        <f t="shared" si="755"/>
        <v/>
      </c>
      <c r="W422" s="66" t="str">
        <f t="shared" si="755"/>
        <v/>
      </c>
      <c r="X422" s="66" t="str">
        <f t="shared" si="755"/>
        <v/>
      </c>
      <c r="Y422" s="66" t="str">
        <f t="shared" si="755"/>
        <v/>
      </c>
      <c r="Z422" s="66" t="str">
        <f t="shared" si="755"/>
        <v/>
      </c>
      <c r="AA422" s="66" t="str">
        <f t="shared" si="755"/>
        <v/>
      </c>
      <c r="AB422" s="66" t="str">
        <f t="shared" si="755"/>
        <v/>
      </c>
      <c r="AC422" s="66" t="str">
        <f t="shared" si="755"/>
        <v/>
      </c>
      <c r="AD422" s="66" t="str">
        <f t="shared" si="755"/>
        <v/>
      </c>
      <c r="AE422" s="66" t="str">
        <f t="shared" si="755"/>
        <v/>
      </c>
      <c r="AF422" s="66" t="str">
        <f t="shared" si="755"/>
        <v/>
      </c>
      <c r="AG422" s="66" t="str">
        <f t="shared" si="755"/>
        <v/>
      </c>
      <c r="AH422" s="66" t="str">
        <f t="shared" si="755"/>
        <v/>
      </c>
      <c r="AI422" s="66" t="str">
        <f t="shared" si="755"/>
        <v/>
      </c>
      <c r="AJ422" s="66" t="str">
        <f t="shared" si="755"/>
        <v/>
      </c>
      <c r="AK422" s="66" t="str">
        <f t="shared" si="755"/>
        <v/>
      </c>
      <c r="AL422" s="66" t="str">
        <f t="shared" si="755"/>
        <v/>
      </c>
      <c r="AM422" s="66" t="str">
        <f t="shared" si="755"/>
        <v/>
      </c>
      <c r="AN422" s="66" t="str">
        <f t="shared" si="755"/>
        <v/>
      </c>
      <c r="AO422" s="66" t="str">
        <f t="shared" si="755"/>
        <v/>
      </c>
      <c r="AP422" s="66" t="str">
        <f t="shared" si="755"/>
        <v/>
      </c>
      <c r="AQ422" s="66" t="str">
        <f t="shared" si="755"/>
        <v/>
      </c>
      <c r="AR422" s="66" t="str">
        <f t="shared" si="755"/>
        <v/>
      </c>
      <c r="AS422" s="66" t="str">
        <f t="shared" si="755"/>
        <v/>
      </c>
      <c r="AT422" s="66" t="str">
        <f t="shared" si="755"/>
        <v/>
      </c>
      <c r="AU422" s="66" t="str">
        <f t="shared" si="755"/>
        <v/>
      </c>
      <c r="AV422" s="66" t="str">
        <f t="shared" si="755"/>
        <v/>
      </c>
      <c r="AW422" s="66" t="str">
        <f t="shared" si="755"/>
        <v/>
      </c>
      <c r="AX422" s="66" t="str">
        <f t="shared" si="755"/>
        <v/>
      </c>
      <c r="AY422" s="66" t="str">
        <f t="shared" si="755"/>
        <v/>
      </c>
      <c r="AZ422" s="66" t="str">
        <f t="shared" si="755"/>
        <v/>
      </c>
      <c r="BA422" s="66" t="str">
        <f t="shared" si="755"/>
        <v/>
      </c>
      <c r="BB422" s="66" t="str">
        <f t="shared" si="755"/>
        <v/>
      </c>
      <c r="BC422" s="66" t="str">
        <f t="shared" si="755"/>
        <v/>
      </c>
      <c r="BD422" s="66" t="str">
        <f t="shared" si="755"/>
        <v/>
      </c>
      <c r="BE422" s="66" t="str">
        <f t="shared" si="755"/>
        <v/>
      </c>
      <c r="BF422" s="66" t="str">
        <f t="shared" si="755"/>
        <v/>
      </c>
      <c r="BG422" s="66" t="str">
        <f t="shared" si="755"/>
        <v/>
      </c>
      <c r="BH422" s="66" t="str">
        <f t="shared" si="755"/>
        <v/>
      </c>
      <c r="BI422" s="66" t="str">
        <f t="shared" si="755"/>
        <v/>
      </c>
      <c r="BJ422" s="66" t="str">
        <f t="shared" si="755"/>
        <v/>
      </c>
      <c r="BK422" s="66" t="str">
        <f t="shared" si="755"/>
        <v/>
      </c>
      <c r="BL422" s="66" t="str">
        <f t="shared" si="755"/>
        <v/>
      </c>
      <c r="BM422" s="66" t="str">
        <f t="shared" si="755"/>
        <v/>
      </c>
      <c r="BN422" s="66" t="str">
        <f t="shared" si="755"/>
        <v/>
      </c>
      <c r="BO422" s="66" t="str">
        <f t="shared" si="755"/>
        <v/>
      </c>
      <c r="BP422" s="66" t="str">
        <f t="shared" si="755"/>
        <v/>
      </c>
      <c r="BQ422" s="66" t="str">
        <f t="shared" si="755"/>
        <v/>
      </c>
      <c r="BR422" s="66" t="str">
        <f t="shared" si="755"/>
        <v/>
      </c>
      <c r="BS422" s="66" t="str">
        <f t="shared" ref="BS422:DB422" si="756">IF(BS$341&gt;=$E422,IF(BS206*$C$23&gt;MAX($C$22,(BT315*$C$34+BT316*$C$35)*EXP(-$C$12*$C$30)+(BT422*$C$34+BT423*$C$35)*EXP(-$C$14*$C$30)),BS206*$C$23,(BT422*$C$34+BT423*$C$35)*EXP(-$C$14*$C$30)),"")</f>
        <v/>
      </c>
      <c r="BT422" s="66" t="str">
        <f t="shared" si="756"/>
        <v/>
      </c>
      <c r="BU422" s="66" t="str">
        <f t="shared" si="756"/>
        <v/>
      </c>
      <c r="BV422" s="66" t="str">
        <f t="shared" si="756"/>
        <v/>
      </c>
      <c r="BW422" s="66" t="str">
        <f t="shared" si="756"/>
        <v/>
      </c>
      <c r="BX422" s="66" t="str">
        <f t="shared" si="756"/>
        <v/>
      </c>
      <c r="BY422" s="66" t="str">
        <f t="shared" si="756"/>
        <v/>
      </c>
      <c r="BZ422" s="66" t="str">
        <f t="shared" si="756"/>
        <v/>
      </c>
      <c r="CA422" s="66" t="str">
        <f t="shared" si="756"/>
        <v/>
      </c>
      <c r="CB422" s="66" t="str">
        <f t="shared" si="756"/>
        <v/>
      </c>
      <c r="CC422" s="66" t="str">
        <f t="shared" si="756"/>
        <v/>
      </c>
      <c r="CD422" s="66" t="str">
        <f t="shared" si="756"/>
        <v/>
      </c>
      <c r="CE422" s="66" t="str">
        <f t="shared" si="756"/>
        <v/>
      </c>
      <c r="CF422" s="66">
        <f t="shared" si="756"/>
        <v>0</v>
      </c>
      <c r="CG422" s="66">
        <f t="shared" si="756"/>
        <v>0</v>
      </c>
      <c r="CH422" s="66">
        <f t="shared" si="756"/>
        <v>0</v>
      </c>
      <c r="CI422" s="66">
        <f t="shared" si="756"/>
        <v>0</v>
      </c>
      <c r="CJ422" s="66">
        <f t="shared" si="756"/>
        <v>0</v>
      </c>
      <c r="CK422" s="66">
        <f t="shared" si="756"/>
        <v>0</v>
      </c>
      <c r="CL422" s="66">
        <f t="shared" si="756"/>
        <v>0</v>
      </c>
      <c r="CM422" s="66">
        <f t="shared" si="756"/>
        <v>0</v>
      </c>
      <c r="CN422" s="66">
        <f t="shared" si="756"/>
        <v>0</v>
      </c>
      <c r="CO422" s="66">
        <f t="shared" si="756"/>
        <v>0</v>
      </c>
      <c r="CP422" s="66">
        <f t="shared" si="756"/>
        <v>0</v>
      </c>
      <c r="CQ422" s="66">
        <f t="shared" si="756"/>
        <v>0</v>
      </c>
      <c r="CR422" s="66">
        <f t="shared" si="756"/>
        <v>0</v>
      </c>
      <c r="CS422" s="66">
        <f t="shared" si="756"/>
        <v>0</v>
      </c>
      <c r="CT422" s="66">
        <f t="shared" si="756"/>
        <v>0</v>
      </c>
      <c r="CU422" s="66">
        <f t="shared" si="756"/>
        <v>0</v>
      </c>
      <c r="CV422" s="66">
        <f t="shared" si="756"/>
        <v>0</v>
      </c>
      <c r="CW422" s="66">
        <f t="shared" si="756"/>
        <v>0</v>
      </c>
      <c r="CX422" s="66">
        <f t="shared" si="756"/>
        <v>0</v>
      </c>
      <c r="CY422" s="66">
        <f t="shared" si="756"/>
        <v>0</v>
      </c>
      <c r="CZ422" s="66">
        <f t="shared" si="756"/>
        <v>0</v>
      </c>
      <c r="DA422" s="66">
        <f t="shared" si="756"/>
        <v>0</v>
      </c>
      <c r="DB422" s="66">
        <f t="shared" si="756"/>
        <v>0</v>
      </c>
      <c r="DC422" s="66">
        <f t="shared" si="729"/>
        <v>0</v>
      </c>
    </row>
    <row r="423" spans="2:107" ht="12" customHeight="1">
      <c r="B423" s="12"/>
      <c r="C423" s="12"/>
      <c r="D423" s="12"/>
      <c r="E423" s="65">
        <f t="shared" si="732"/>
        <v>78</v>
      </c>
      <c r="G423" s="66" t="str">
        <f t="shared" ref="G423:BR423" si="757">IF(G$341&gt;=$E423,IF(G207*$C$23&gt;MAX($C$22,(H316*$C$34+H317*$C$35)*EXP(-$C$12*$C$30)+(H423*$C$34+H424*$C$35)*EXP(-$C$14*$C$30)),G207*$C$23,(H423*$C$34+H424*$C$35)*EXP(-$C$14*$C$30)),"")</f>
        <v/>
      </c>
      <c r="H423" s="66" t="str">
        <f t="shared" si="757"/>
        <v/>
      </c>
      <c r="I423" s="66" t="str">
        <f t="shared" si="757"/>
        <v/>
      </c>
      <c r="J423" s="66" t="str">
        <f t="shared" si="757"/>
        <v/>
      </c>
      <c r="K423" s="66" t="str">
        <f t="shared" si="757"/>
        <v/>
      </c>
      <c r="L423" s="66" t="str">
        <f t="shared" si="757"/>
        <v/>
      </c>
      <c r="M423" s="66" t="str">
        <f t="shared" si="757"/>
        <v/>
      </c>
      <c r="N423" s="66" t="str">
        <f t="shared" si="757"/>
        <v/>
      </c>
      <c r="O423" s="66" t="str">
        <f t="shared" si="757"/>
        <v/>
      </c>
      <c r="P423" s="66" t="str">
        <f t="shared" si="757"/>
        <v/>
      </c>
      <c r="Q423" s="66" t="str">
        <f t="shared" si="757"/>
        <v/>
      </c>
      <c r="R423" s="66" t="str">
        <f t="shared" si="757"/>
        <v/>
      </c>
      <c r="S423" s="66" t="str">
        <f t="shared" si="757"/>
        <v/>
      </c>
      <c r="T423" s="66" t="str">
        <f t="shared" si="757"/>
        <v/>
      </c>
      <c r="U423" s="66" t="str">
        <f t="shared" si="757"/>
        <v/>
      </c>
      <c r="V423" s="66" t="str">
        <f t="shared" si="757"/>
        <v/>
      </c>
      <c r="W423" s="66" t="str">
        <f t="shared" si="757"/>
        <v/>
      </c>
      <c r="X423" s="66" t="str">
        <f t="shared" si="757"/>
        <v/>
      </c>
      <c r="Y423" s="66" t="str">
        <f t="shared" si="757"/>
        <v/>
      </c>
      <c r="Z423" s="66" t="str">
        <f t="shared" si="757"/>
        <v/>
      </c>
      <c r="AA423" s="66" t="str">
        <f t="shared" si="757"/>
        <v/>
      </c>
      <c r="AB423" s="66" t="str">
        <f t="shared" si="757"/>
        <v/>
      </c>
      <c r="AC423" s="66" t="str">
        <f t="shared" si="757"/>
        <v/>
      </c>
      <c r="AD423" s="66" t="str">
        <f t="shared" si="757"/>
        <v/>
      </c>
      <c r="AE423" s="66" t="str">
        <f t="shared" si="757"/>
        <v/>
      </c>
      <c r="AF423" s="66" t="str">
        <f t="shared" si="757"/>
        <v/>
      </c>
      <c r="AG423" s="66" t="str">
        <f t="shared" si="757"/>
        <v/>
      </c>
      <c r="AH423" s="66" t="str">
        <f t="shared" si="757"/>
        <v/>
      </c>
      <c r="AI423" s="66" t="str">
        <f t="shared" si="757"/>
        <v/>
      </c>
      <c r="AJ423" s="66" t="str">
        <f t="shared" si="757"/>
        <v/>
      </c>
      <c r="AK423" s="66" t="str">
        <f t="shared" si="757"/>
        <v/>
      </c>
      <c r="AL423" s="66" t="str">
        <f t="shared" si="757"/>
        <v/>
      </c>
      <c r="AM423" s="66" t="str">
        <f t="shared" si="757"/>
        <v/>
      </c>
      <c r="AN423" s="66" t="str">
        <f t="shared" si="757"/>
        <v/>
      </c>
      <c r="AO423" s="66" t="str">
        <f t="shared" si="757"/>
        <v/>
      </c>
      <c r="AP423" s="66" t="str">
        <f t="shared" si="757"/>
        <v/>
      </c>
      <c r="AQ423" s="66" t="str">
        <f t="shared" si="757"/>
        <v/>
      </c>
      <c r="AR423" s="66" t="str">
        <f t="shared" si="757"/>
        <v/>
      </c>
      <c r="AS423" s="66" t="str">
        <f t="shared" si="757"/>
        <v/>
      </c>
      <c r="AT423" s="66" t="str">
        <f t="shared" si="757"/>
        <v/>
      </c>
      <c r="AU423" s="66" t="str">
        <f t="shared" si="757"/>
        <v/>
      </c>
      <c r="AV423" s="66" t="str">
        <f t="shared" si="757"/>
        <v/>
      </c>
      <c r="AW423" s="66" t="str">
        <f t="shared" si="757"/>
        <v/>
      </c>
      <c r="AX423" s="66" t="str">
        <f t="shared" si="757"/>
        <v/>
      </c>
      <c r="AY423" s="66" t="str">
        <f t="shared" si="757"/>
        <v/>
      </c>
      <c r="AZ423" s="66" t="str">
        <f t="shared" si="757"/>
        <v/>
      </c>
      <c r="BA423" s="66" t="str">
        <f t="shared" si="757"/>
        <v/>
      </c>
      <c r="BB423" s="66" t="str">
        <f t="shared" si="757"/>
        <v/>
      </c>
      <c r="BC423" s="66" t="str">
        <f t="shared" si="757"/>
        <v/>
      </c>
      <c r="BD423" s="66" t="str">
        <f t="shared" si="757"/>
        <v/>
      </c>
      <c r="BE423" s="66" t="str">
        <f t="shared" si="757"/>
        <v/>
      </c>
      <c r="BF423" s="66" t="str">
        <f t="shared" si="757"/>
        <v/>
      </c>
      <c r="BG423" s="66" t="str">
        <f t="shared" si="757"/>
        <v/>
      </c>
      <c r="BH423" s="66" t="str">
        <f t="shared" si="757"/>
        <v/>
      </c>
      <c r="BI423" s="66" t="str">
        <f t="shared" si="757"/>
        <v/>
      </c>
      <c r="BJ423" s="66" t="str">
        <f t="shared" si="757"/>
        <v/>
      </c>
      <c r="BK423" s="66" t="str">
        <f t="shared" si="757"/>
        <v/>
      </c>
      <c r="BL423" s="66" t="str">
        <f t="shared" si="757"/>
        <v/>
      </c>
      <c r="BM423" s="66" t="str">
        <f t="shared" si="757"/>
        <v/>
      </c>
      <c r="BN423" s="66" t="str">
        <f t="shared" si="757"/>
        <v/>
      </c>
      <c r="BO423" s="66" t="str">
        <f t="shared" si="757"/>
        <v/>
      </c>
      <c r="BP423" s="66" t="str">
        <f t="shared" si="757"/>
        <v/>
      </c>
      <c r="BQ423" s="66" t="str">
        <f t="shared" si="757"/>
        <v/>
      </c>
      <c r="BR423" s="66" t="str">
        <f t="shared" si="757"/>
        <v/>
      </c>
      <c r="BS423" s="66" t="str">
        <f t="shared" ref="BS423:DB423" si="758">IF(BS$341&gt;=$E423,IF(BS207*$C$23&gt;MAX($C$22,(BT316*$C$34+BT317*$C$35)*EXP(-$C$12*$C$30)+(BT423*$C$34+BT424*$C$35)*EXP(-$C$14*$C$30)),BS207*$C$23,(BT423*$C$34+BT424*$C$35)*EXP(-$C$14*$C$30)),"")</f>
        <v/>
      </c>
      <c r="BT423" s="66" t="str">
        <f t="shared" si="758"/>
        <v/>
      </c>
      <c r="BU423" s="66" t="str">
        <f t="shared" si="758"/>
        <v/>
      </c>
      <c r="BV423" s="66" t="str">
        <f t="shared" si="758"/>
        <v/>
      </c>
      <c r="BW423" s="66" t="str">
        <f t="shared" si="758"/>
        <v/>
      </c>
      <c r="BX423" s="66" t="str">
        <f t="shared" si="758"/>
        <v/>
      </c>
      <c r="BY423" s="66" t="str">
        <f t="shared" si="758"/>
        <v/>
      </c>
      <c r="BZ423" s="66" t="str">
        <f t="shared" si="758"/>
        <v/>
      </c>
      <c r="CA423" s="66" t="str">
        <f t="shared" si="758"/>
        <v/>
      </c>
      <c r="CB423" s="66" t="str">
        <f t="shared" si="758"/>
        <v/>
      </c>
      <c r="CC423" s="66" t="str">
        <f t="shared" si="758"/>
        <v/>
      </c>
      <c r="CD423" s="66" t="str">
        <f t="shared" si="758"/>
        <v/>
      </c>
      <c r="CE423" s="66" t="str">
        <f t="shared" si="758"/>
        <v/>
      </c>
      <c r="CF423" s="66" t="str">
        <f t="shared" si="758"/>
        <v/>
      </c>
      <c r="CG423" s="66">
        <f t="shared" si="758"/>
        <v>0</v>
      </c>
      <c r="CH423" s="66">
        <f t="shared" si="758"/>
        <v>0</v>
      </c>
      <c r="CI423" s="66">
        <f t="shared" si="758"/>
        <v>0</v>
      </c>
      <c r="CJ423" s="66">
        <f t="shared" si="758"/>
        <v>0</v>
      </c>
      <c r="CK423" s="66">
        <f t="shared" si="758"/>
        <v>0</v>
      </c>
      <c r="CL423" s="66">
        <f t="shared" si="758"/>
        <v>0</v>
      </c>
      <c r="CM423" s="66">
        <f t="shared" si="758"/>
        <v>0</v>
      </c>
      <c r="CN423" s="66">
        <f t="shared" si="758"/>
        <v>0</v>
      </c>
      <c r="CO423" s="66">
        <f t="shared" si="758"/>
        <v>0</v>
      </c>
      <c r="CP423" s="66">
        <f t="shared" si="758"/>
        <v>0</v>
      </c>
      <c r="CQ423" s="66">
        <f t="shared" si="758"/>
        <v>0</v>
      </c>
      <c r="CR423" s="66">
        <f t="shared" si="758"/>
        <v>0</v>
      </c>
      <c r="CS423" s="66">
        <f t="shared" si="758"/>
        <v>0</v>
      </c>
      <c r="CT423" s="66">
        <f t="shared" si="758"/>
        <v>0</v>
      </c>
      <c r="CU423" s="66">
        <f t="shared" si="758"/>
        <v>0</v>
      </c>
      <c r="CV423" s="66">
        <f t="shared" si="758"/>
        <v>0</v>
      </c>
      <c r="CW423" s="66">
        <f t="shared" si="758"/>
        <v>0</v>
      </c>
      <c r="CX423" s="66">
        <f t="shared" si="758"/>
        <v>0</v>
      </c>
      <c r="CY423" s="66">
        <f t="shared" si="758"/>
        <v>0</v>
      </c>
      <c r="CZ423" s="66">
        <f t="shared" si="758"/>
        <v>0</v>
      </c>
      <c r="DA423" s="66">
        <f t="shared" si="758"/>
        <v>0</v>
      </c>
      <c r="DB423" s="66">
        <f t="shared" si="758"/>
        <v>0</v>
      </c>
      <c r="DC423" s="66">
        <f t="shared" si="729"/>
        <v>0</v>
      </c>
    </row>
    <row r="424" spans="2:107" ht="12" customHeight="1">
      <c r="B424" s="12"/>
      <c r="C424" s="12"/>
      <c r="D424" s="12"/>
      <c r="E424" s="65">
        <f t="shared" si="732"/>
        <v>79</v>
      </c>
      <c r="G424" s="66" t="str">
        <f t="shared" ref="G424:BR424" si="759">IF(G$341&gt;=$E424,IF(G208*$C$23&gt;MAX($C$22,(H317*$C$34+H318*$C$35)*EXP(-$C$12*$C$30)+(H424*$C$34+H425*$C$35)*EXP(-$C$14*$C$30)),G208*$C$23,(H424*$C$34+H425*$C$35)*EXP(-$C$14*$C$30)),"")</f>
        <v/>
      </c>
      <c r="H424" s="66" t="str">
        <f t="shared" si="759"/>
        <v/>
      </c>
      <c r="I424" s="66" t="str">
        <f t="shared" si="759"/>
        <v/>
      </c>
      <c r="J424" s="66" t="str">
        <f t="shared" si="759"/>
        <v/>
      </c>
      <c r="K424" s="66" t="str">
        <f t="shared" si="759"/>
        <v/>
      </c>
      <c r="L424" s="66" t="str">
        <f t="shared" si="759"/>
        <v/>
      </c>
      <c r="M424" s="66" t="str">
        <f t="shared" si="759"/>
        <v/>
      </c>
      <c r="N424" s="66" t="str">
        <f t="shared" si="759"/>
        <v/>
      </c>
      <c r="O424" s="66" t="str">
        <f t="shared" si="759"/>
        <v/>
      </c>
      <c r="P424" s="66" t="str">
        <f t="shared" si="759"/>
        <v/>
      </c>
      <c r="Q424" s="66" t="str">
        <f t="shared" si="759"/>
        <v/>
      </c>
      <c r="R424" s="66" t="str">
        <f t="shared" si="759"/>
        <v/>
      </c>
      <c r="S424" s="66" t="str">
        <f t="shared" si="759"/>
        <v/>
      </c>
      <c r="T424" s="66" t="str">
        <f t="shared" si="759"/>
        <v/>
      </c>
      <c r="U424" s="66" t="str">
        <f t="shared" si="759"/>
        <v/>
      </c>
      <c r="V424" s="66" t="str">
        <f t="shared" si="759"/>
        <v/>
      </c>
      <c r="W424" s="66" t="str">
        <f t="shared" si="759"/>
        <v/>
      </c>
      <c r="X424" s="66" t="str">
        <f t="shared" si="759"/>
        <v/>
      </c>
      <c r="Y424" s="66" t="str">
        <f t="shared" si="759"/>
        <v/>
      </c>
      <c r="Z424" s="66" t="str">
        <f t="shared" si="759"/>
        <v/>
      </c>
      <c r="AA424" s="66" t="str">
        <f t="shared" si="759"/>
        <v/>
      </c>
      <c r="AB424" s="66" t="str">
        <f t="shared" si="759"/>
        <v/>
      </c>
      <c r="AC424" s="66" t="str">
        <f t="shared" si="759"/>
        <v/>
      </c>
      <c r="AD424" s="66" t="str">
        <f t="shared" si="759"/>
        <v/>
      </c>
      <c r="AE424" s="66" t="str">
        <f t="shared" si="759"/>
        <v/>
      </c>
      <c r="AF424" s="66" t="str">
        <f t="shared" si="759"/>
        <v/>
      </c>
      <c r="AG424" s="66" t="str">
        <f t="shared" si="759"/>
        <v/>
      </c>
      <c r="AH424" s="66" t="str">
        <f t="shared" si="759"/>
        <v/>
      </c>
      <c r="AI424" s="66" t="str">
        <f t="shared" si="759"/>
        <v/>
      </c>
      <c r="AJ424" s="66" t="str">
        <f t="shared" si="759"/>
        <v/>
      </c>
      <c r="AK424" s="66" t="str">
        <f t="shared" si="759"/>
        <v/>
      </c>
      <c r="AL424" s="66" t="str">
        <f t="shared" si="759"/>
        <v/>
      </c>
      <c r="AM424" s="66" t="str">
        <f t="shared" si="759"/>
        <v/>
      </c>
      <c r="AN424" s="66" t="str">
        <f t="shared" si="759"/>
        <v/>
      </c>
      <c r="AO424" s="66" t="str">
        <f t="shared" si="759"/>
        <v/>
      </c>
      <c r="AP424" s="66" t="str">
        <f t="shared" si="759"/>
        <v/>
      </c>
      <c r="AQ424" s="66" t="str">
        <f t="shared" si="759"/>
        <v/>
      </c>
      <c r="AR424" s="66" t="str">
        <f t="shared" si="759"/>
        <v/>
      </c>
      <c r="AS424" s="66" t="str">
        <f t="shared" si="759"/>
        <v/>
      </c>
      <c r="AT424" s="66" t="str">
        <f t="shared" si="759"/>
        <v/>
      </c>
      <c r="AU424" s="66" t="str">
        <f t="shared" si="759"/>
        <v/>
      </c>
      <c r="AV424" s="66" t="str">
        <f t="shared" si="759"/>
        <v/>
      </c>
      <c r="AW424" s="66" t="str">
        <f t="shared" si="759"/>
        <v/>
      </c>
      <c r="AX424" s="66" t="str">
        <f t="shared" si="759"/>
        <v/>
      </c>
      <c r="AY424" s="66" t="str">
        <f t="shared" si="759"/>
        <v/>
      </c>
      <c r="AZ424" s="66" t="str">
        <f t="shared" si="759"/>
        <v/>
      </c>
      <c r="BA424" s="66" t="str">
        <f t="shared" si="759"/>
        <v/>
      </c>
      <c r="BB424" s="66" t="str">
        <f t="shared" si="759"/>
        <v/>
      </c>
      <c r="BC424" s="66" t="str">
        <f t="shared" si="759"/>
        <v/>
      </c>
      <c r="BD424" s="66" t="str">
        <f t="shared" si="759"/>
        <v/>
      </c>
      <c r="BE424" s="66" t="str">
        <f t="shared" si="759"/>
        <v/>
      </c>
      <c r="BF424" s="66" t="str">
        <f t="shared" si="759"/>
        <v/>
      </c>
      <c r="BG424" s="66" t="str">
        <f t="shared" si="759"/>
        <v/>
      </c>
      <c r="BH424" s="66" t="str">
        <f t="shared" si="759"/>
        <v/>
      </c>
      <c r="BI424" s="66" t="str">
        <f t="shared" si="759"/>
        <v/>
      </c>
      <c r="BJ424" s="66" t="str">
        <f t="shared" si="759"/>
        <v/>
      </c>
      <c r="BK424" s="66" t="str">
        <f t="shared" si="759"/>
        <v/>
      </c>
      <c r="BL424" s="66" t="str">
        <f t="shared" si="759"/>
        <v/>
      </c>
      <c r="BM424" s="66" t="str">
        <f t="shared" si="759"/>
        <v/>
      </c>
      <c r="BN424" s="66" t="str">
        <f t="shared" si="759"/>
        <v/>
      </c>
      <c r="BO424" s="66" t="str">
        <f t="shared" si="759"/>
        <v/>
      </c>
      <c r="BP424" s="66" t="str">
        <f t="shared" si="759"/>
        <v/>
      </c>
      <c r="BQ424" s="66" t="str">
        <f t="shared" si="759"/>
        <v/>
      </c>
      <c r="BR424" s="66" t="str">
        <f t="shared" si="759"/>
        <v/>
      </c>
      <c r="BS424" s="66" t="str">
        <f t="shared" ref="BS424:DB424" si="760">IF(BS$341&gt;=$E424,IF(BS208*$C$23&gt;MAX($C$22,(BT317*$C$34+BT318*$C$35)*EXP(-$C$12*$C$30)+(BT424*$C$34+BT425*$C$35)*EXP(-$C$14*$C$30)),BS208*$C$23,(BT424*$C$34+BT425*$C$35)*EXP(-$C$14*$C$30)),"")</f>
        <v/>
      </c>
      <c r="BT424" s="66" t="str">
        <f t="shared" si="760"/>
        <v/>
      </c>
      <c r="BU424" s="66" t="str">
        <f t="shared" si="760"/>
        <v/>
      </c>
      <c r="BV424" s="66" t="str">
        <f t="shared" si="760"/>
        <v/>
      </c>
      <c r="BW424" s="66" t="str">
        <f t="shared" si="760"/>
        <v/>
      </c>
      <c r="BX424" s="66" t="str">
        <f t="shared" si="760"/>
        <v/>
      </c>
      <c r="BY424" s="66" t="str">
        <f t="shared" si="760"/>
        <v/>
      </c>
      <c r="BZ424" s="66" t="str">
        <f t="shared" si="760"/>
        <v/>
      </c>
      <c r="CA424" s="66" t="str">
        <f t="shared" si="760"/>
        <v/>
      </c>
      <c r="CB424" s="66" t="str">
        <f t="shared" si="760"/>
        <v/>
      </c>
      <c r="CC424" s="66" t="str">
        <f t="shared" si="760"/>
        <v/>
      </c>
      <c r="CD424" s="66" t="str">
        <f t="shared" si="760"/>
        <v/>
      </c>
      <c r="CE424" s="66" t="str">
        <f t="shared" si="760"/>
        <v/>
      </c>
      <c r="CF424" s="66" t="str">
        <f t="shared" si="760"/>
        <v/>
      </c>
      <c r="CG424" s="66" t="str">
        <f t="shared" si="760"/>
        <v/>
      </c>
      <c r="CH424" s="66">
        <f t="shared" si="760"/>
        <v>0</v>
      </c>
      <c r="CI424" s="66">
        <f t="shared" si="760"/>
        <v>0</v>
      </c>
      <c r="CJ424" s="66">
        <f t="shared" si="760"/>
        <v>0</v>
      </c>
      <c r="CK424" s="66">
        <f t="shared" si="760"/>
        <v>0</v>
      </c>
      <c r="CL424" s="66">
        <f t="shared" si="760"/>
        <v>0</v>
      </c>
      <c r="CM424" s="66">
        <f t="shared" si="760"/>
        <v>0</v>
      </c>
      <c r="CN424" s="66">
        <f t="shared" si="760"/>
        <v>0</v>
      </c>
      <c r="CO424" s="66">
        <f t="shared" si="760"/>
        <v>0</v>
      </c>
      <c r="CP424" s="66">
        <f t="shared" si="760"/>
        <v>0</v>
      </c>
      <c r="CQ424" s="66">
        <f t="shared" si="760"/>
        <v>0</v>
      </c>
      <c r="CR424" s="66">
        <f t="shared" si="760"/>
        <v>0</v>
      </c>
      <c r="CS424" s="66">
        <f t="shared" si="760"/>
        <v>0</v>
      </c>
      <c r="CT424" s="66">
        <f t="shared" si="760"/>
        <v>0</v>
      </c>
      <c r="CU424" s="66">
        <f t="shared" si="760"/>
        <v>0</v>
      </c>
      <c r="CV424" s="66">
        <f t="shared" si="760"/>
        <v>0</v>
      </c>
      <c r="CW424" s="66">
        <f t="shared" si="760"/>
        <v>0</v>
      </c>
      <c r="CX424" s="66">
        <f t="shared" si="760"/>
        <v>0</v>
      </c>
      <c r="CY424" s="66">
        <f t="shared" si="760"/>
        <v>0</v>
      </c>
      <c r="CZ424" s="66">
        <f t="shared" si="760"/>
        <v>0</v>
      </c>
      <c r="DA424" s="66">
        <f t="shared" si="760"/>
        <v>0</v>
      </c>
      <c r="DB424" s="66">
        <f t="shared" si="760"/>
        <v>0</v>
      </c>
      <c r="DC424" s="66">
        <f t="shared" si="729"/>
        <v>0</v>
      </c>
    </row>
    <row r="425" spans="2:107" ht="12" customHeight="1">
      <c r="B425" s="12"/>
      <c r="C425" s="12"/>
      <c r="D425" s="12"/>
      <c r="E425" s="65">
        <f t="shared" si="732"/>
        <v>80</v>
      </c>
      <c r="G425" s="66" t="str">
        <f t="shared" ref="G425:BR425" si="761">IF(G$341&gt;=$E425,IF(G209*$C$23&gt;MAX($C$22,(H318*$C$34+H319*$C$35)*EXP(-$C$12*$C$30)+(H425*$C$34+H426*$C$35)*EXP(-$C$14*$C$30)),G209*$C$23,(H425*$C$34+H426*$C$35)*EXP(-$C$14*$C$30)),"")</f>
        <v/>
      </c>
      <c r="H425" s="66" t="str">
        <f t="shared" si="761"/>
        <v/>
      </c>
      <c r="I425" s="66" t="str">
        <f t="shared" si="761"/>
        <v/>
      </c>
      <c r="J425" s="66" t="str">
        <f t="shared" si="761"/>
        <v/>
      </c>
      <c r="K425" s="66" t="str">
        <f t="shared" si="761"/>
        <v/>
      </c>
      <c r="L425" s="66" t="str">
        <f t="shared" si="761"/>
        <v/>
      </c>
      <c r="M425" s="66" t="str">
        <f t="shared" si="761"/>
        <v/>
      </c>
      <c r="N425" s="66" t="str">
        <f t="shared" si="761"/>
        <v/>
      </c>
      <c r="O425" s="66" t="str">
        <f t="shared" si="761"/>
        <v/>
      </c>
      <c r="P425" s="66" t="str">
        <f t="shared" si="761"/>
        <v/>
      </c>
      <c r="Q425" s="66" t="str">
        <f t="shared" si="761"/>
        <v/>
      </c>
      <c r="R425" s="66" t="str">
        <f t="shared" si="761"/>
        <v/>
      </c>
      <c r="S425" s="66" t="str">
        <f t="shared" si="761"/>
        <v/>
      </c>
      <c r="T425" s="66" t="str">
        <f t="shared" si="761"/>
        <v/>
      </c>
      <c r="U425" s="66" t="str">
        <f t="shared" si="761"/>
        <v/>
      </c>
      <c r="V425" s="66" t="str">
        <f t="shared" si="761"/>
        <v/>
      </c>
      <c r="W425" s="66" t="str">
        <f t="shared" si="761"/>
        <v/>
      </c>
      <c r="X425" s="66" t="str">
        <f t="shared" si="761"/>
        <v/>
      </c>
      <c r="Y425" s="66" t="str">
        <f t="shared" si="761"/>
        <v/>
      </c>
      <c r="Z425" s="66" t="str">
        <f t="shared" si="761"/>
        <v/>
      </c>
      <c r="AA425" s="66" t="str">
        <f t="shared" si="761"/>
        <v/>
      </c>
      <c r="AB425" s="66" t="str">
        <f t="shared" si="761"/>
        <v/>
      </c>
      <c r="AC425" s="66" t="str">
        <f t="shared" si="761"/>
        <v/>
      </c>
      <c r="AD425" s="66" t="str">
        <f t="shared" si="761"/>
        <v/>
      </c>
      <c r="AE425" s="66" t="str">
        <f t="shared" si="761"/>
        <v/>
      </c>
      <c r="AF425" s="66" t="str">
        <f t="shared" si="761"/>
        <v/>
      </c>
      <c r="AG425" s="66" t="str">
        <f t="shared" si="761"/>
        <v/>
      </c>
      <c r="AH425" s="66" t="str">
        <f t="shared" si="761"/>
        <v/>
      </c>
      <c r="AI425" s="66" t="str">
        <f t="shared" si="761"/>
        <v/>
      </c>
      <c r="AJ425" s="66" t="str">
        <f t="shared" si="761"/>
        <v/>
      </c>
      <c r="AK425" s="66" t="str">
        <f t="shared" si="761"/>
        <v/>
      </c>
      <c r="AL425" s="66" t="str">
        <f t="shared" si="761"/>
        <v/>
      </c>
      <c r="AM425" s="66" t="str">
        <f t="shared" si="761"/>
        <v/>
      </c>
      <c r="AN425" s="66" t="str">
        <f t="shared" si="761"/>
        <v/>
      </c>
      <c r="AO425" s="66" t="str">
        <f t="shared" si="761"/>
        <v/>
      </c>
      <c r="AP425" s="66" t="str">
        <f t="shared" si="761"/>
        <v/>
      </c>
      <c r="AQ425" s="66" t="str">
        <f t="shared" si="761"/>
        <v/>
      </c>
      <c r="AR425" s="66" t="str">
        <f t="shared" si="761"/>
        <v/>
      </c>
      <c r="AS425" s="66" t="str">
        <f t="shared" si="761"/>
        <v/>
      </c>
      <c r="AT425" s="66" t="str">
        <f t="shared" si="761"/>
        <v/>
      </c>
      <c r="AU425" s="66" t="str">
        <f t="shared" si="761"/>
        <v/>
      </c>
      <c r="AV425" s="66" t="str">
        <f t="shared" si="761"/>
        <v/>
      </c>
      <c r="AW425" s="66" t="str">
        <f t="shared" si="761"/>
        <v/>
      </c>
      <c r="AX425" s="66" t="str">
        <f t="shared" si="761"/>
        <v/>
      </c>
      <c r="AY425" s="66" t="str">
        <f t="shared" si="761"/>
        <v/>
      </c>
      <c r="AZ425" s="66" t="str">
        <f t="shared" si="761"/>
        <v/>
      </c>
      <c r="BA425" s="66" t="str">
        <f t="shared" si="761"/>
        <v/>
      </c>
      <c r="BB425" s="66" t="str">
        <f t="shared" si="761"/>
        <v/>
      </c>
      <c r="BC425" s="66" t="str">
        <f t="shared" si="761"/>
        <v/>
      </c>
      <c r="BD425" s="66" t="str">
        <f t="shared" si="761"/>
        <v/>
      </c>
      <c r="BE425" s="66" t="str">
        <f t="shared" si="761"/>
        <v/>
      </c>
      <c r="BF425" s="66" t="str">
        <f t="shared" si="761"/>
        <v/>
      </c>
      <c r="BG425" s="66" t="str">
        <f t="shared" si="761"/>
        <v/>
      </c>
      <c r="BH425" s="66" t="str">
        <f t="shared" si="761"/>
        <v/>
      </c>
      <c r="BI425" s="66" t="str">
        <f t="shared" si="761"/>
        <v/>
      </c>
      <c r="BJ425" s="66" t="str">
        <f t="shared" si="761"/>
        <v/>
      </c>
      <c r="BK425" s="66" t="str">
        <f t="shared" si="761"/>
        <v/>
      </c>
      <c r="BL425" s="66" t="str">
        <f t="shared" si="761"/>
        <v/>
      </c>
      <c r="BM425" s="66" t="str">
        <f t="shared" si="761"/>
        <v/>
      </c>
      <c r="BN425" s="66" t="str">
        <f t="shared" si="761"/>
        <v/>
      </c>
      <c r="BO425" s="66" t="str">
        <f t="shared" si="761"/>
        <v/>
      </c>
      <c r="BP425" s="66" t="str">
        <f t="shared" si="761"/>
        <v/>
      </c>
      <c r="BQ425" s="66" t="str">
        <f t="shared" si="761"/>
        <v/>
      </c>
      <c r="BR425" s="66" t="str">
        <f t="shared" si="761"/>
        <v/>
      </c>
      <c r="BS425" s="66" t="str">
        <f t="shared" ref="BS425:DB425" si="762">IF(BS$341&gt;=$E425,IF(BS209*$C$23&gt;MAX($C$22,(BT318*$C$34+BT319*$C$35)*EXP(-$C$12*$C$30)+(BT425*$C$34+BT426*$C$35)*EXP(-$C$14*$C$30)),BS209*$C$23,(BT425*$C$34+BT426*$C$35)*EXP(-$C$14*$C$30)),"")</f>
        <v/>
      </c>
      <c r="BT425" s="66" t="str">
        <f t="shared" si="762"/>
        <v/>
      </c>
      <c r="BU425" s="66" t="str">
        <f t="shared" si="762"/>
        <v/>
      </c>
      <c r="BV425" s="66" t="str">
        <f t="shared" si="762"/>
        <v/>
      </c>
      <c r="BW425" s="66" t="str">
        <f t="shared" si="762"/>
        <v/>
      </c>
      <c r="BX425" s="66" t="str">
        <f t="shared" si="762"/>
        <v/>
      </c>
      <c r="BY425" s="66" t="str">
        <f t="shared" si="762"/>
        <v/>
      </c>
      <c r="BZ425" s="66" t="str">
        <f t="shared" si="762"/>
        <v/>
      </c>
      <c r="CA425" s="66" t="str">
        <f t="shared" si="762"/>
        <v/>
      </c>
      <c r="CB425" s="66" t="str">
        <f t="shared" si="762"/>
        <v/>
      </c>
      <c r="CC425" s="66" t="str">
        <f t="shared" si="762"/>
        <v/>
      </c>
      <c r="CD425" s="66" t="str">
        <f t="shared" si="762"/>
        <v/>
      </c>
      <c r="CE425" s="66" t="str">
        <f t="shared" si="762"/>
        <v/>
      </c>
      <c r="CF425" s="66" t="str">
        <f t="shared" si="762"/>
        <v/>
      </c>
      <c r="CG425" s="66" t="str">
        <f t="shared" si="762"/>
        <v/>
      </c>
      <c r="CH425" s="66" t="str">
        <f t="shared" si="762"/>
        <v/>
      </c>
      <c r="CI425" s="66">
        <f t="shared" si="762"/>
        <v>0</v>
      </c>
      <c r="CJ425" s="66">
        <f t="shared" si="762"/>
        <v>0</v>
      </c>
      <c r="CK425" s="66">
        <f t="shared" si="762"/>
        <v>0</v>
      </c>
      <c r="CL425" s="66">
        <f t="shared" si="762"/>
        <v>0</v>
      </c>
      <c r="CM425" s="66">
        <f t="shared" si="762"/>
        <v>0</v>
      </c>
      <c r="CN425" s="66">
        <f t="shared" si="762"/>
        <v>0</v>
      </c>
      <c r="CO425" s="66">
        <f t="shared" si="762"/>
        <v>0</v>
      </c>
      <c r="CP425" s="66">
        <f t="shared" si="762"/>
        <v>0</v>
      </c>
      <c r="CQ425" s="66">
        <f t="shared" si="762"/>
        <v>0</v>
      </c>
      <c r="CR425" s="66">
        <f t="shared" si="762"/>
        <v>0</v>
      </c>
      <c r="CS425" s="66">
        <f t="shared" si="762"/>
        <v>0</v>
      </c>
      <c r="CT425" s="66">
        <f t="shared" si="762"/>
        <v>0</v>
      </c>
      <c r="CU425" s="66">
        <f t="shared" si="762"/>
        <v>0</v>
      </c>
      <c r="CV425" s="66">
        <f t="shared" si="762"/>
        <v>0</v>
      </c>
      <c r="CW425" s="66">
        <f t="shared" si="762"/>
        <v>0</v>
      </c>
      <c r="CX425" s="66">
        <f t="shared" si="762"/>
        <v>0</v>
      </c>
      <c r="CY425" s="66">
        <f t="shared" si="762"/>
        <v>0</v>
      </c>
      <c r="CZ425" s="66">
        <f t="shared" si="762"/>
        <v>0</v>
      </c>
      <c r="DA425" s="66">
        <f t="shared" si="762"/>
        <v>0</v>
      </c>
      <c r="DB425" s="66">
        <f t="shared" si="762"/>
        <v>0</v>
      </c>
      <c r="DC425" s="66">
        <f t="shared" si="729"/>
        <v>0</v>
      </c>
    </row>
    <row r="426" spans="2:107" ht="12" customHeight="1">
      <c r="B426" s="12"/>
      <c r="C426" s="12"/>
      <c r="D426" s="12"/>
      <c r="E426" s="65">
        <f t="shared" si="732"/>
        <v>81</v>
      </c>
      <c r="G426" s="66" t="str">
        <f t="shared" ref="G426:BR426" si="763">IF(G$341&gt;=$E426,IF(G210*$C$23&gt;MAX($C$22,(H319*$C$34+H320*$C$35)*EXP(-$C$12*$C$30)+(H426*$C$34+H427*$C$35)*EXP(-$C$14*$C$30)),G210*$C$23,(H426*$C$34+H427*$C$35)*EXP(-$C$14*$C$30)),"")</f>
        <v/>
      </c>
      <c r="H426" s="66" t="str">
        <f t="shared" si="763"/>
        <v/>
      </c>
      <c r="I426" s="66" t="str">
        <f t="shared" si="763"/>
        <v/>
      </c>
      <c r="J426" s="66" t="str">
        <f t="shared" si="763"/>
        <v/>
      </c>
      <c r="K426" s="66" t="str">
        <f t="shared" si="763"/>
        <v/>
      </c>
      <c r="L426" s="66" t="str">
        <f t="shared" si="763"/>
        <v/>
      </c>
      <c r="M426" s="66" t="str">
        <f t="shared" si="763"/>
        <v/>
      </c>
      <c r="N426" s="66" t="str">
        <f t="shared" si="763"/>
        <v/>
      </c>
      <c r="O426" s="66" t="str">
        <f t="shared" si="763"/>
        <v/>
      </c>
      <c r="P426" s="66" t="str">
        <f t="shared" si="763"/>
        <v/>
      </c>
      <c r="Q426" s="66" t="str">
        <f t="shared" si="763"/>
        <v/>
      </c>
      <c r="R426" s="66" t="str">
        <f t="shared" si="763"/>
        <v/>
      </c>
      <c r="S426" s="66" t="str">
        <f t="shared" si="763"/>
        <v/>
      </c>
      <c r="T426" s="66" t="str">
        <f t="shared" si="763"/>
        <v/>
      </c>
      <c r="U426" s="66" t="str">
        <f t="shared" si="763"/>
        <v/>
      </c>
      <c r="V426" s="66" t="str">
        <f t="shared" si="763"/>
        <v/>
      </c>
      <c r="W426" s="66" t="str">
        <f t="shared" si="763"/>
        <v/>
      </c>
      <c r="X426" s="66" t="str">
        <f t="shared" si="763"/>
        <v/>
      </c>
      <c r="Y426" s="66" t="str">
        <f t="shared" si="763"/>
        <v/>
      </c>
      <c r="Z426" s="66" t="str">
        <f t="shared" si="763"/>
        <v/>
      </c>
      <c r="AA426" s="66" t="str">
        <f t="shared" si="763"/>
        <v/>
      </c>
      <c r="AB426" s="66" t="str">
        <f t="shared" si="763"/>
        <v/>
      </c>
      <c r="AC426" s="66" t="str">
        <f t="shared" si="763"/>
        <v/>
      </c>
      <c r="AD426" s="66" t="str">
        <f t="shared" si="763"/>
        <v/>
      </c>
      <c r="AE426" s="66" t="str">
        <f t="shared" si="763"/>
        <v/>
      </c>
      <c r="AF426" s="66" t="str">
        <f t="shared" si="763"/>
        <v/>
      </c>
      <c r="AG426" s="66" t="str">
        <f t="shared" si="763"/>
        <v/>
      </c>
      <c r="AH426" s="66" t="str">
        <f t="shared" si="763"/>
        <v/>
      </c>
      <c r="AI426" s="66" t="str">
        <f t="shared" si="763"/>
        <v/>
      </c>
      <c r="AJ426" s="66" t="str">
        <f t="shared" si="763"/>
        <v/>
      </c>
      <c r="AK426" s="66" t="str">
        <f t="shared" si="763"/>
        <v/>
      </c>
      <c r="AL426" s="66" t="str">
        <f t="shared" si="763"/>
        <v/>
      </c>
      <c r="AM426" s="66" t="str">
        <f t="shared" si="763"/>
        <v/>
      </c>
      <c r="AN426" s="66" t="str">
        <f t="shared" si="763"/>
        <v/>
      </c>
      <c r="AO426" s="66" t="str">
        <f t="shared" si="763"/>
        <v/>
      </c>
      <c r="AP426" s="66" t="str">
        <f t="shared" si="763"/>
        <v/>
      </c>
      <c r="AQ426" s="66" t="str">
        <f t="shared" si="763"/>
        <v/>
      </c>
      <c r="AR426" s="66" t="str">
        <f t="shared" si="763"/>
        <v/>
      </c>
      <c r="AS426" s="66" t="str">
        <f t="shared" si="763"/>
        <v/>
      </c>
      <c r="AT426" s="66" t="str">
        <f t="shared" si="763"/>
        <v/>
      </c>
      <c r="AU426" s="66" t="str">
        <f t="shared" si="763"/>
        <v/>
      </c>
      <c r="AV426" s="66" t="str">
        <f t="shared" si="763"/>
        <v/>
      </c>
      <c r="AW426" s="66" t="str">
        <f t="shared" si="763"/>
        <v/>
      </c>
      <c r="AX426" s="66" t="str">
        <f t="shared" si="763"/>
        <v/>
      </c>
      <c r="AY426" s="66" t="str">
        <f t="shared" si="763"/>
        <v/>
      </c>
      <c r="AZ426" s="66" t="str">
        <f t="shared" si="763"/>
        <v/>
      </c>
      <c r="BA426" s="66" t="str">
        <f t="shared" si="763"/>
        <v/>
      </c>
      <c r="BB426" s="66" t="str">
        <f t="shared" si="763"/>
        <v/>
      </c>
      <c r="BC426" s="66" t="str">
        <f t="shared" si="763"/>
        <v/>
      </c>
      <c r="BD426" s="66" t="str">
        <f t="shared" si="763"/>
        <v/>
      </c>
      <c r="BE426" s="66" t="str">
        <f t="shared" si="763"/>
        <v/>
      </c>
      <c r="BF426" s="66" t="str">
        <f t="shared" si="763"/>
        <v/>
      </c>
      <c r="BG426" s="66" t="str">
        <f t="shared" si="763"/>
        <v/>
      </c>
      <c r="BH426" s="66" t="str">
        <f t="shared" si="763"/>
        <v/>
      </c>
      <c r="BI426" s="66" t="str">
        <f t="shared" si="763"/>
        <v/>
      </c>
      <c r="BJ426" s="66" t="str">
        <f t="shared" si="763"/>
        <v/>
      </c>
      <c r="BK426" s="66" t="str">
        <f t="shared" si="763"/>
        <v/>
      </c>
      <c r="BL426" s="66" t="str">
        <f t="shared" si="763"/>
        <v/>
      </c>
      <c r="BM426" s="66" t="str">
        <f t="shared" si="763"/>
        <v/>
      </c>
      <c r="BN426" s="66" t="str">
        <f t="shared" si="763"/>
        <v/>
      </c>
      <c r="BO426" s="66" t="str">
        <f t="shared" si="763"/>
        <v/>
      </c>
      <c r="BP426" s="66" t="str">
        <f t="shared" si="763"/>
        <v/>
      </c>
      <c r="BQ426" s="66" t="str">
        <f t="shared" si="763"/>
        <v/>
      </c>
      <c r="BR426" s="66" t="str">
        <f t="shared" si="763"/>
        <v/>
      </c>
      <c r="BS426" s="66" t="str">
        <f t="shared" ref="BS426:DB426" si="764">IF(BS$341&gt;=$E426,IF(BS210*$C$23&gt;MAX($C$22,(BT319*$C$34+BT320*$C$35)*EXP(-$C$12*$C$30)+(BT426*$C$34+BT427*$C$35)*EXP(-$C$14*$C$30)),BS210*$C$23,(BT426*$C$34+BT427*$C$35)*EXP(-$C$14*$C$30)),"")</f>
        <v/>
      </c>
      <c r="BT426" s="66" t="str">
        <f t="shared" si="764"/>
        <v/>
      </c>
      <c r="BU426" s="66" t="str">
        <f t="shared" si="764"/>
        <v/>
      </c>
      <c r="BV426" s="66" t="str">
        <f t="shared" si="764"/>
        <v/>
      </c>
      <c r="BW426" s="66" t="str">
        <f t="shared" si="764"/>
        <v/>
      </c>
      <c r="BX426" s="66" t="str">
        <f t="shared" si="764"/>
        <v/>
      </c>
      <c r="BY426" s="66" t="str">
        <f t="shared" si="764"/>
        <v/>
      </c>
      <c r="BZ426" s="66" t="str">
        <f t="shared" si="764"/>
        <v/>
      </c>
      <c r="CA426" s="66" t="str">
        <f t="shared" si="764"/>
        <v/>
      </c>
      <c r="CB426" s="66" t="str">
        <f t="shared" si="764"/>
        <v/>
      </c>
      <c r="CC426" s="66" t="str">
        <f t="shared" si="764"/>
        <v/>
      </c>
      <c r="CD426" s="66" t="str">
        <f t="shared" si="764"/>
        <v/>
      </c>
      <c r="CE426" s="66" t="str">
        <f t="shared" si="764"/>
        <v/>
      </c>
      <c r="CF426" s="66" t="str">
        <f t="shared" si="764"/>
        <v/>
      </c>
      <c r="CG426" s="66" t="str">
        <f t="shared" si="764"/>
        <v/>
      </c>
      <c r="CH426" s="66" t="str">
        <f t="shared" si="764"/>
        <v/>
      </c>
      <c r="CI426" s="66" t="str">
        <f t="shared" si="764"/>
        <v/>
      </c>
      <c r="CJ426" s="66">
        <f t="shared" si="764"/>
        <v>0</v>
      </c>
      <c r="CK426" s="66">
        <f t="shared" si="764"/>
        <v>0</v>
      </c>
      <c r="CL426" s="66">
        <f t="shared" si="764"/>
        <v>0</v>
      </c>
      <c r="CM426" s="66">
        <f t="shared" si="764"/>
        <v>0</v>
      </c>
      <c r="CN426" s="66">
        <f t="shared" si="764"/>
        <v>0</v>
      </c>
      <c r="CO426" s="66">
        <f t="shared" si="764"/>
        <v>0</v>
      </c>
      <c r="CP426" s="66">
        <f t="shared" si="764"/>
        <v>0</v>
      </c>
      <c r="CQ426" s="66">
        <f t="shared" si="764"/>
        <v>0</v>
      </c>
      <c r="CR426" s="66">
        <f t="shared" si="764"/>
        <v>0</v>
      </c>
      <c r="CS426" s="66">
        <f t="shared" si="764"/>
        <v>0</v>
      </c>
      <c r="CT426" s="66">
        <f t="shared" si="764"/>
        <v>0</v>
      </c>
      <c r="CU426" s="66">
        <f t="shared" si="764"/>
        <v>0</v>
      </c>
      <c r="CV426" s="66">
        <f t="shared" si="764"/>
        <v>0</v>
      </c>
      <c r="CW426" s="66">
        <f t="shared" si="764"/>
        <v>0</v>
      </c>
      <c r="CX426" s="66">
        <f t="shared" si="764"/>
        <v>0</v>
      </c>
      <c r="CY426" s="66">
        <f t="shared" si="764"/>
        <v>0</v>
      </c>
      <c r="CZ426" s="66">
        <f t="shared" si="764"/>
        <v>0</v>
      </c>
      <c r="DA426" s="66">
        <f t="shared" si="764"/>
        <v>0</v>
      </c>
      <c r="DB426" s="66">
        <f t="shared" si="764"/>
        <v>0</v>
      </c>
      <c r="DC426" s="66">
        <f t="shared" si="729"/>
        <v>0</v>
      </c>
    </row>
    <row r="427" spans="2:107" ht="12" customHeight="1">
      <c r="B427" s="12"/>
      <c r="C427" s="12"/>
      <c r="D427" s="12"/>
      <c r="E427" s="65">
        <f t="shared" si="732"/>
        <v>82</v>
      </c>
      <c r="G427" s="66" t="str">
        <f t="shared" ref="G427:BR427" si="765">IF(G$341&gt;=$E427,IF(G211*$C$23&gt;MAX($C$22,(H320*$C$34+H321*$C$35)*EXP(-$C$12*$C$30)+(H427*$C$34+H428*$C$35)*EXP(-$C$14*$C$30)),G211*$C$23,(H427*$C$34+H428*$C$35)*EXP(-$C$14*$C$30)),"")</f>
        <v/>
      </c>
      <c r="H427" s="66" t="str">
        <f t="shared" si="765"/>
        <v/>
      </c>
      <c r="I427" s="66" t="str">
        <f t="shared" si="765"/>
        <v/>
      </c>
      <c r="J427" s="66" t="str">
        <f t="shared" si="765"/>
        <v/>
      </c>
      <c r="K427" s="66" t="str">
        <f t="shared" si="765"/>
        <v/>
      </c>
      <c r="L427" s="66" t="str">
        <f t="shared" si="765"/>
        <v/>
      </c>
      <c r="M427" s="66" t="str">
        <f t="shared" si="765"/>
        <v/>
      </c>
      <c r="N427" s="66" t="str">
        <f t="shared" si="765"/>
        <v/>
      </c>
      <c r="O427" s="66" t="str">
        <f t="shared" si="765"/>
        <v/>
      </c>
      <c r="P427" s="66" t="str">
        <f t="shared" si="765"/>
        <v/>
      </c>
      <c r="Q427" s="66" t="str">
        <f t="shared" si="765"/>
        <v/>
      </c>
      <c r="R427" s="66" t="str">
        <f t="shared" si="765"/>
        <v/>
      </c>
      <c r="S427" s="66" t="str">
        <f t="shared" si="765"/>
        <v/>
      </c>
      <c r="T427" s="66" t="str">
        <f t="shared" si="765"/>
        <v/>
      </c>
      <c r="U427" s="66" t="str">
        <f t="shared" si="765"/>
        <v/>
      </c>
      <c r="V427" s="66" t="str">
        <f t="shared" si="765"/>
        <v/>
      </c>
      <c r="W427" s="66" t="str">
        <f t="shared" si="765"/>
        <v/>
      </c>
      <c r="X427" s="66" t="str">
        <f t="shared" si="765"/>
        <v/>
      </c>
      <c r="Y427" s="66" t="str">
        <f t="shared" si="765"/>
        <v/>
      </c>
      <c r="Z427" s="66" t="str">
        <f t="shared" si="765"/>
        <v/>
      </c>
      <c r="AA427" s="66" t="str">
        <f t="shared" si="765"/>
        <v/>
      </c>
      <c r="AB427" s="66" t="str">
        <f t="shared" si="765"/>
        <v/>
      </c>
      <c r="AC427" s="66" t="str">
        <f t="shared" si="765"/>
        <v/>
      </c>
      <c r="AD427" s="66" t="str">
        <f t="shared" si="765"/>
        <v/>
      </c>
      <c r="AE427" s="66" t="str">
        <f t="shared" si="765"/>
        <v/>
      </c>
      <c r="AF427" s="66" t="str">
        <f t="shared" si="765"/>
        <v/>
      </c>
      <c r="AG427" s="66" t="str">
        <f t="shared" si="765"/>
        <v/>
      </c>
      <c r="AH427" s="66" t="str">
        <f t="shared" si="765"/>
        <v/>
      </c>
      <c r="AI427" s="66" t="str">
        <f t="shared" si="765"/>
        <v/>
      </c>
      <c r="AJ427" s="66" t="str">
        <f t="shared" si="765"/>
        <v/>
      </c>
      <c r="AK427" s="66" t="str">
        <f t="shared" si="765"/>
        <v/>
      </c>
      <c r="AL427" s="66" t="str">
        <f t="shared" si="765"/>
        <v/>
      </c>
      <c r="AM427" s="66" t="str">
        <f t="shared" si="765"/>
        <v/>
      </c>
      <c r="AN427" s="66" t="str">
        <f t="shared" si="765"/>
        <v/>
      </c>
      <c r="AO427" s="66" t="str">
        <f t="shared" si="765"/>
        <v/>
      </c>
      <c r="AP427" s="66" t="str">
        <f t="shared" si="765"/>
        <v/>
      </c>
      <c r="AQ427" s="66" t="str">
        <f t="shared" si="765"/>
        <v/>
      </c>
      <c r="AR427" s="66" t="str">
        <f t="shared" si="765"/>
        <v/>
      </c>
      <c r="AS427" s="66" t="str">
        <f t="shared" si="765"/>
        <v/>
      </c>
      <c r="AT427" s="66" t="str">
        <f t="shared" si="765"/>
        <v/>
      </c>
      <c r="AU427" s="66" t="str">
        <f t="shared" si="765"/>
        <v/>
      </c>
      <c r="AV427" s="66" t="str">
        <f t="shared" si="765"/>
        <v/>
      </c>
      <c r="AW427" s="66" t="str">
        <f t="shared" si="765"/>
        <v/>
      </c>
      <c r="AX427" s="66" t="str">
        <f t="shared" si="765"/>
        <v/>
      </c>
      <c r="AY427" s="66" t="str">
        <f t="shared" si="765"/>
        <v/>
      </c>
      <c r="AZ427" s="66" t="str">
        <f t="shared" si="765"/>
        <v/>
      </c>
      <c r="BA427" s="66" t="str">
        <f t="shared" si="765"/>
        <v/>
      </c>
      <c r="BB427" s="66" t="str">
        <f t="shared" si="765"/>
        <v/>
      </c>
      <c r="BC427" s="66" t="str">
        <f t="shared" si="765"/>
        <v/>
      </c>
      <c r="BD427" s="66" t="str">
        <f t="shared" si="765"/>
        <v/>
      </c>
      <c r="BE427" s="66" t="str">
        <f t="shared" si="765"/>
        <v/>
      </c>
      <c r="BF427" s="66" t="str">
        <f t="shared" si="765"/>
        <v/>
      </c>
      <c r="BG427" s="66" t="str">
        <f t="shared" si="765"/>
        <v/>
      </c>
      <c r="BH427" s="66" t="str">
        <f t="shared" si="765"/>
        <v/>
      </c>
      <c r="BI427" s="66" t="str">
        <f t="shared" si="765"/>
        <v/>
      </c>
      <c r="BJ427" s="66" t="str">
        <f t="shared" si="765"/>
        <v/>
      </c>
      <c r="BK427" s="66" t="str">
        <f t="shared" si="765"/>
        <v/>
      </c>
      <c r="BL427" s="66" t="str">
        <f t="shared" si="765"/>
        <v/>
      </c>
      <c r="BM427" s="66" t="str">
        <f t="shared" si="765"/>
        <v/>
      </c>
      <c r="BN427" s="66" t="str">
        <f t="shared" si="765"/>
        <v/>
      </c>
      <c r="BO427" s="66" t="str">
        <f t="shared" si="765"/>
        <v/>
      </c>
      <c r="BP427" s="66" t="str">
        <f t="shared" si="765"/>
        <v/>
      </c>
      <c r="BQ427" s="66" t="str">
        <f t="shared" si="765"/>
        <v/>
      </c>
      <c r="BR427" s="66" t="str">
        <f t="shared" si="765"/>
        <v/>
      </c>
      <c r="BS427" s="66" t="str">
        <f t="shared" ref="BS427:DB427" si="766">IF(BS$341&gt;=$E427,IF(BS211*$C$23&gt;MAX($C$22,(BT320*$C$34+BT321*$C$35)*EXP(-$C$12*$C$30)+(BT427*$C$34+BT428*$C$35)*EXP(-$C$14*$C$30)),BS211*$C$23,(BT427*$C$34+BT428*$C$35)*EXP(-$C$14*$C$30)),"")</f>
        <v/>
      </c>
      <c r="BT427" s="66" t="str">
        <f t="shared" si="766"/>
        <v/>
      </c>
      <c r="BU427" s="66" t="str">
        <f t="shared" si="766"/>
        <v/>
      </c>
      <c r="BV427" s="66" t="str">
        <f t="shared" si="766"/>
        <v/>
      </c>
      <c r="BW427" s="66" t="str">
        <f t="shared" si="766"/>
        <v/>
      </c>
      <c r="BX427" s="66" t="str">
        <f t="shared" si="766"/>
        <v/>
      </c>
      <c r="BY427" s="66" t="str">
        <f t="shared" si="766"/>
        <v/>
      </c>
      <c r="BZ427" s="66" t="str">
        <f t="shared" si="766"/>
        <v/>
      </c>
      <c r="CA427" s="66" t="str">
        <f t="shared" si="766"/>
        <v/>
      </c>
      <c r="CB427" s="66" t="str">
        <f t="shared" si="766"/>
        <v/>
      </c>
      <c r="CC427" s="66" t="str">
        <f t="shared" si="766"/>
        <v/>
      </c>
      <c r="CD427" s="66" t="str">
        <f t="shared" si="766"/>
        <v/>
      </c>
      <c r="CE427" s="66" t="str">
        <f t="shared" si="766"/>
        <v/>
      </c>
      <c r="CF427" s="66" t="str">
        <f t="shared" si="766"/>
        <v/>
      </c>
      <c r="CG427" s="66" t="str">
        <f t="shared" si="766"/>
        <v/>
      </c>
      <c r="CH427" s="66" t="str">
        <f t="shared" si="766"/>
        <v/>
      </c>
      <c r="CI427" s="66" t="str">
        <f t="shared" si="766"/>
        <v/>
      </c>
      <c r="CJ427" s="66" t="str">
        <f t="shared" si="766"/>
        <v/>
      </c>
      <c r="CK427" s="66">
        <f t="shared" si="766"/>
        <v>0</v>
      </c>
      <c r="CL427" s="66">
        <f t="shared" si="766"/>
        <v>0</v>
      </c>
      <c r="CM427" s="66">
        <f t="shared" si="766"/>
        <v>0</v>
      </c>
      <c r="CN427" s="66">
        <f t="shared" si="766"/>
        <v>0</v>
      </c>
      <c r="CO427" s="66">
        <f t="shared" si="766"/>
        <v>0</v>
      </c>
      <c r="CP427" s="66">
        <f t="shared" si="766"/>
        <v>0</v>
      </c>
      <c r="CQ427" s="66">
        <f t="shared" si="766"/>
        <v>0</v>
      </c>
      <c r="CR427" s="66">
        <f t="shared" si="766"/>
        <v>0</v>
      </c>
      <c r="CS427" s="66">
        <f t="shared" si="766"/>
        <v>0</v>
      </c>
      <c r="CT427" s="66">
        <f t="shared" si="766"/>
        <v>0</v>
      </c>
      <c r="CU427" s="66">
        <f t="shared" si="766"/>
        <v>0</v>
      </c>
      <c r="CV427" s="66">
        <f t="shared" si="766"/>
        <v>0</v>
      </c>
      <c r="CW427" s="66">
        <f t="shared" si="766"/>
        <v>0</v>
      </c>
      <c r="CX427" s="66">
        <f t="shared" si="766"/>
        <v>0</v>
      </c>
      <c r="CY427" s="66">
        <f t="shared" si="766"/>
        <v>0</v>
      </c>
      <c r="CZ427" s="66">
        <f t="shared" si="766"/>
        <v>0</v>
      </c>
      <c r="DA427" s="66">
        <f t="shared" si="766"/>
        <v>0</v>
      </c>
      <c r="DB427" s="66">
        <f t="shared" si="766"/>
        <v>0</v>
      </c>
      <c r="DC427" s="66">
        <f t="shared" si="729"/>
        <v>0</v>
      </c>
    </row>
    <row r="428" spans="2:107" ht="12" customHeight="1">
      <c r="B428" s="12"/>
      <c r="C428" s="12"/>
      <c r="D428" s="12"/>
      <c r="E428" s="65">
        <f t="shared" si="732"/>
        <v>83</v>
      </c>
      <c r="G428" s="66" t="str">
        <f t="shared" ref="G428:BR428" si="767">IF(G$341&gt;=$E428,IF(G212*$C$23&gt;MAX($C$22,(H321*$C$34+H322*$C$35)*EXP(-$C$12*$C$30)+(H428*$C$34+H429*$C$35)*EXP(-$C$14*$C$30)),G212*$C$23,(H428*$C$34+H429*$C$35)*EXP(-$C$14*$C$30)),"")</f>
        <v/>
      </c>
      <c r="H428" s="66" t="str">
        <f t="shared" si="767"/>
        <v/>
      </c>
      <c r="I428" s="66" t="str">
        <f t="shared" si="767"/>
        <v/>
      </c>
      <c r="J428" s="66" t="str">
        <f t="shared" si="767"/>
        <v/>
      </c>
      <c r="K428" s="66" t="str">
        <f t="shared" si="767"/>
        <v/>
      </c>
      <c r="L428" s="66" t="str">
        <f t="shared" si="767"/>
        <v/>
      </c>
      <c r="M428" s="66" t="str">
        <f t="shared" si="767"/>
        <v/>
      </c>
      <c r="N428" s="66" t="str">
        <f t="shared" si="767"/>
        <v/>
      </c>
      <c r="O428" s="66" t="str">
        <f t="shared" si="767"/>
        <v/>
      </c>
      <c r="P428" s="66" t="str">
        <f t="shared" si="767"/>
        <v/>
      </c>
      <c r="Q428" s="66" t="str">
        <f t="shared" si="767"/>
        <v/>
      </c>
      <c r="R428" s="66" t="str">
        <f t="shared" si="767"/>
        <v/>
      </c>
      <c r="S428" s="66" t="str">
        <f t="shared" si="767"/>
        <v/>
      </c>
      <c r="T428" s="66" t="str">
        <f t="shared" si="767"/>
        <v/>
      </c>
      <c r="U428" s="66" t="str">
        <f t="shared" si="767"/>
        <v/>
      </c>
      <c r="V428" s="66" t="str">
        <f t="shared" si="767"/>
        <v/>
      </c>
      <c r="W428" s="66" t="str">
        <f t="shared" si="767"/>
        <v/>
      </c>
      <c r="X428" s="66" t="str">
        <f t="shared" si="767"/>
        <v/>
      </c>
      <c r="Y428" s="66" t="str">
        <f t="shared" si="767"/>
        <v/>
      </c>
      <c r="Z428" s="66" t="str">
        <f t="shared" si="767"/>
        <v/>
      </c>
      <c r="AA428" s="66" t="str">
        <f t="shared" si="767"/>
        <v/>
      </c>
      <c r="AB428" s="66" t="str">
        <f t="shared" si="767"/>
        <v/>
      </c>
      <c r="AC428" s="66" t="str">
        <f t="shared" si="767"/>
        <v/>
      </c>
      <c r="AD428" s="66" t="str">
        <f t="shared" si="767"/>
        <v/>
      </c>
      <c r="AE428" s="66" t="str">
        <f t="shared" si="767"/>
        <v/>
      </c>
      <c r="AF428" s="66" t="str">
        <f t="shared" si="767"/>
        <v/>
      </c>
      <c r="AG428" s="66" t="str">
        <f t="shared" si="767"/>
        <v/>
      </c>
      <c r="AH428" s="66" t="str">
        <f t="shared" si="767"/>
        <v/>
      </c>
      <c r="AI428" s="66" t="str">
        <f t="shared" si="767"/>
        <v/>
      </c>
      <c r="AJ428" s="66" t="str">
        <f t="shared" si="767"/>
        <v/>
      </c>
      <c r="AK428" s="66" t="str">
        <f t="shared" si="767"/>
        <v/>
      </c>
      <c r="AL428" s="66" t="str">
        <f t="shared" si="767"/>
        <v/>
      </c>
      <c r="AM428" s="66" t="str">
        <f t="shared" si="767"/>
        <v/>
      </c>
      <c r="AN428" s="66" t="str">
        <f t="shared" si="767"/>
        <v/>
      </c>
      <c r="AO428" s="66" t="str">
        <f t="shared" si="767"/>
        <v/>
      </c>
      <c r="AP428" s="66" t="str">
        <f t="shared" si="767"/>
        <v/>
      </c>
      <c r="AQ428" s="66" t="str">
        <f t="shared" si="767"/>
        <v/>
      </c>
      <c r="AR428" s="66" t="str">
        <f t="shared" si="767"/>
        <v/>
      </c>
      <c r="AS428" s="66" t="str">
        <f t="shared" si="767"/>
        <v/>
      </c>
      <c r="AT428" s="66" t="str">
        <f t="shared" si="767"/>
        <v/>
      </c>
      <c r="AU428" s="66" t="str">
        <f t="shared" si="767"/>
        <v/>
      </c>
      <c r="AV428" s="66" t="str">
        <f t="shared" si="767"/>
        <v/>
      </c>
      <c r="AW428" s="66" t="str">
        <f t="shared" si="767"/>
        <v/>
      </c>
      <c r="AX428" s="66" t="str">
        <f t="shared" si="767"/>
        <v/>
      </c>
      <c r="AY428" s="66" t="str">
        <f t="shared" si="767"/>
        <v/>
      </c>
      <c r="AZ428" s="66" t="str">
        <f t="shared" si="767"/>
        <v/>
      </c>
      <c r="BA428" s="66" t="str">
        <f t="shared" si="767"/>
        <v/>
      </c>
      <c r="BB428" s="66" t="str">
        <f t="shared" si="767"/>
        <v/>
      </c>
      <c r="BC428" s="66" t="str">
        <f t="shared" si="767"/>
        <v/>
      </c>
      <c r="BD428" s="66" t="str">
        <f t="shared" si="767"/>
        <v/>
      </c>
      <c r="BE428" s="66" t="str">
        <f t="shared" si="767"/>
        <v/>
      </c>
      <c r="BF428" s="66" t="str">
        <f t="shared" si="767"/>
        <v/>
      </c>
      <c r="BG428" s="66" t="str">
        <f t="shared" si="767"/>
        <v/>
      </c>
      <c r="BH428" s="66" t="str">
        <f t="shared" si="767"/>
        <v/>
      </c>
      <c r="BI428" s="66" t="str">
        <f t="shared" si="767"/>
        <v/>
      </c>
      <c r="BJ428" s="66" t="str">
        <f t="shared" si="767"/>
        <v/>
      </c>
      <c r="BK428" s="66" t="str">
        <f t="shared" si="767"/>
        <v/>
      </c>
      <c r="BL428" s="66" t="str">
        <f t="shared" si="767"/>
        <v/>
      </c>
      <c r="BM428" s="66" t="str">
        <f t="shared" si="767"/>
        <v/>
      </c>
      <c r="BN428" s="66" t="str">
        <f t="shared" si="767"/>
        <v/>
      </c>
      <c r="BO428" s="66" t="str">
        <f t="shared" si="767"/>
        <v/>
      </c>
      <c r="BP428" s="66" t="str">
        <f t="shared" si="767"/>
        <v/>
      </c>
      <c r="BQ428" s="66" t="str">
        <f t="shared" si="767"/>
        <v/>
      </c>
      <c r="BR428" s="66" t="str">
        <f t="shared" si="767"/>
        <v/>
      </c>
      <c r="BS428" s="66" t="str">
        <f t="shared" ref="BS428:DB428" si="768">IF(BS$341&gt;=$E428,IF(BS212*$C$23&gt;MAX($C$22,(BT321*$C$34+BT322*$C$35)*EXP(-$C$12*$C$30)+(BT428*$C$34+BT429*$C$35)*EXP(-$C$14*$C$30)),BS212*$C$23,(BT428*$C$34+BT429*$C$35)*EXP(-$C$14*$C$30)),"")</f>
        <v/>
      </c>
      <c r="BT428" s="66" t="str">
        <f t="shared" si="768"/>
        <v/>
      </c>
      <c r="BU428" s="66" t="str">
        <f t="shared" si="768"/>
        <v/>
      </c>
      <c r="BV428" s="66" t="str">
        <f t="shared" si="768"/>
        <v/>
      </c>
      <c r="BW428" s="66" t="str">
        <f t="shared" si="768"/>
        <v/>
      </c>
      <c r="BX428" s="66" t="str">
        <f t="shared" si="768"/>
        <v/>
      </c>
      <c r="BY428" s="66" t="str">
        <f t="shared" si="768"/>
        <v/>
      </c>
      <c r="BZ428" s="66" t="str">
        <f t="shared" si="768"/>
        <v/>
      </c>
      <c r="CA428" s="66" t="str">
        <f t="shared" si="768"/>
        <v/>
      </c>
      <c r="CB428" s="66" t="str">
        <f t="shared" si="768"/>
        <v/>
      </c>
      <c r="CC428" s="66" t="str">
        <f t="shared" si="768"/>
        <v/>
      </c>
      <c r="CD428" s="66" t="str">
        <f t="shared" si="768"/>
        <v/>
      </c>
      <c r="CE428" s="66" t="str">
        <f t="shared" si="768"/>
        <v/>
      </c>
      <c r="CF428" s="66" t="str">
        <f t="shared" si="768"/>
        <v/>
      </c>
      <c r="CG428" s="66" t="str">
        <f t="shared" si="768"/>
        <v/>
      </c>
      <c r="CH428" s="66" t="str">
        <f t="shared" si="768"/>
        <v/>
      </c>
      <c r="CI428" s="66" t="str">
        <f t="shared" si="768"/>
        <v/>
      </c>
      <c r="CJ428" s="66" t="str">
        <f t="shared" si="768"/>
        <v/>
      </c>
      <c r="CK428" s="66" t="str">
        <f t="shared" si="768"/>
        <v/>
      </c>
      <c r="CL428" s="66">
        <f t="shared" si="768"/>
        <v>0</v>
      </c>
      <c r="CM428" s="66">
        <f t="shared" si="768"/>
        <v>0</v>
      </c>
      <c r="CN428" s="66">
        <f t="shared" si="768"/>
        <v>0</v>
      </c>
      <c r="CO428" s="66">
        <f t="shared" si="768"/>
        <v>0</v>
      </c>
      <c r="CP428" s="66">
        <f t="shared" si="768"/>
        <v>0</v>
      </c>
      <c r="CQ428" s="66">
        <f t="shared" si="768"/>
        <v>0</v>
      </c>
      <c r="CR428" s="66">
        <f t="shared" si="768"/>
        <v>0</v>
      </c>
      <c r="CS428" s="66">
        <f t="shared" si="768"/>
        <v>0</v>
      </c>
      <c r="CT428" s="66">
        <f t="shared" si="768"/>
        <v>0</v>
      </c>
      <c r="CU428" s="66">
        <f t="shared" si="768"/>
        <v>0</v>
      </c>
      <c r="CV428" s="66">
        <f t="shared" si="768"/>
        <v>0</v>
      </c>
      <c r="CW428" s="66">
        <f t="shared" si="768"/>
        <v>0</v>
      </c>
      <c r="CX428" s="66">
        <f t="shared" si="768"/>
        <v>0</v>
      </c>
      <c r="CY428" s="66">
        <f t="shared" si="768"/>
        <v>0</v>
      </c>
      <c r="CZ428" s="66">
        <f t="shared" si="768"/>
        <v>0</v>
      </c>
      <c r="DA428" s="66">
        <f t="shared" si="768"/>
        <v>0</v>
      </c>
      <c r="DB428" s="66">
        <f t="shared" si="768"/>
        <v>0</v>
      </c>
      <c r="DC428" s="66">
        <f t="shared" si="729"/>
        <v>0</v>
      </c>
    </row>
    <row r="429" spans="2:107" ht="12" customHeight="1">
      <c r="B429" s="12"/>
      <c r="C429" s="12"/>
      <c r="D429" s="12"/>
      <c r="E429" s="65">
        <f t="shared" si="732"/>
        <v>84</v>
      </c>
      <c r="G429" s="66" t="str">
        <f t="shared" ref="G429:BR429" si="769">IF(G$341&gt;=$E429,IF(G213*$C$23&gt;MAX($C$22,(H322*$C$34+H323*$C$35)*EXP(-$C$12*$C$30)+(H429*$C$34+H430*$C$35)*EXP(-$C$14*$C$30)),G213*$C$23,(H429*$C$34+H430*$C$35)*EXP(-$C$14*$C$30)),"")</f>
        <v/>
      </c>
      <c r="H429" s="66" t="str">
        <f t="shared" si="769"/>
        <v/>
      </c>
      <c r="I429" s="66" t="str">
        <f t="shared" si="769"/>
        <v/>
      </c>
      <c r="J429" s="66" t="str">
        <f t="shared" si="769"/>
        <v/>
      </c>
      <c r="K429" s="66" t="str">
        <f t="shared" si="769"/>
        <v/>
      </c>
      <c r="L429" s="66" t="str">
        <f t="shared" si="769"/>
        <v/>
      </c>
      <c r="M429" s="66" t="str">
        <f t="shared" si="769"/>
        <v/>
      </c>
      <c r="N429" s="66" t="str">
        <f t="shared" si="769"/>
        <v/>
      </c>
      <c r="O429" s="66" t="str">
        <f t="shared" si="769"/>
        <v/>
      </c>
      <c r="P429" s="66" t="str">
        <f t="shared" si="769"/>
        <v/>
      </c>
      <c r="Q429" s="66" t="str">
        <f t="shared" si="769"/>
        <v/>
      </c>
      <c r="R429" s="66" t="str">
        <f t="shared" si="769"/>
        <v/>
      </c>
      <c r="S429" s="66" t="str">
        <f t="shared" si="769"/>
        <v/>
      </c>
      <c r="T429" s="66" t="str">
        <f t="shared" si="769"/>
        <v/>
      </c>
      <c r="U429" s="66" t="str">
        <f t="shared" si="769"/>
        <v/>
      </c>
      <c r="V429" s="66" t="str">
        <f t="shared" si="769"/>
        <v/>
      </c>
      <c r="W429" s="66" t="str">
        <f t="shared" si="769"/>
        <v/>
      </c>
      <c r="X429" s="66" t="str">
        <f t="shared" si="769"/>
        <v/>
      </c>
      <c r="Y429" s="66" t="str">
        <f t="shared" si="769"/>
        <v/>
      </c>
      <c r="Z429" s="66" t="str">
        <f t="shared" si="769"/>
        <v/>
      </c>
      <c r="AA429" s="66" t="str">
        <f t="shared" si="769"/>
        <v/>
      </c>
      <c r="AB429" s="66" t="str">
        <f t="shared" si="769"/>
        <v/>
      </c>
      <c r="AC429" s="66" t="str">
        <f t="shared" si="769"/>
        <v/>
      </c>
      <c r="AD429" s="66" t="str">
        <f t="shared" si="769"/>
        <v/>
      </c>
      <c r="AE429" s="66" t="str">
        <f t="shared" si="769"/>
        <v/>
      </c>
      <c r="AF429" s="66" t="str">
        <f t="shared" si="769"/>
        <v/>
      </c>
      <c r="AG429" s="66" t="str">
        <f t="shared" si="769"/>
        <v/>
      </c>
      <c r="AH429" s="66" t="str">
        <f t="shared" si="769"/>
        <v/>
      </c>
      <c r="AI429" s="66" t="str">
        <f t="shared" si="769"/>
        <v/>
      </c>
      <c r="AJ429" s="66" t="str">
        <f t="shared" si="769"/>
        <v/>
      </c>
      <c r="AK429" s="66" t="str">
        <f t="shared" si="769"/>
        <v/>
      </c>
      <c r="AL429" s="66" t="str">
        <f t="shared" si="769"/>
        <v/>
      </c>
      <c r="AM429" s="66" t="str">
        <f t="shared" si="769"/>
        <v/>
      </c>
      <c r="AN429" s="66" t="str">
        <f t="shared" si="769"/>
        <v/>
      </c>
      <c r="AO429" s="66" t="str">
        <f t="shared" si="769"/>
        <v/>
      </c>
      <c r="AP429" s="66" t="str">
        <f t="shared" si="769"/>
        <v/>
      </c>
      <c r="AQ429" s="66" t="str">
        <f t="shared" si="769"/>
        <v/>
      </c>
      <c r="AR429" s="66" t="str">
        <f t="shared" si="769"/>
        <v/>
      </c>
      <c r="AS429" s="66" t="str">
        <f t="shared" si="769"/>
        <v/>
      </c>
      <c r="AT429" s="66" t="str">
        <f t="shared" si="769"/>
        <v/>
      </c>
      <c r="AU429" s="66" t="str">
        <f t="shared" si="769"/>
        <v/>
      </c>
      <c r="AV429" s="66" t="str">
        <f t="shared" si="769"/>
        <v/>
      </c>
      <c r="AW429" s="66" t="str">
        <f t="shared" si="769"/>
        <v/>
      </c>
      <c r="AX429" s="66" t="str">
        <f t="shared" si="769"/>
        <v/>
      </c>
      <c r="AY429" s="66" t="str">
        <f t="shared" si="769"/>
        <v/>
      </c>
      <c r="AZ429" s="66" t="str">
        <f t="shared" si="769"/>
        <v/>
      </c>
      <c r="BA429" s="66" t="str">
        <f t="shared" si="769"/>
        <v/>
      </c>
      <c r="BB429" s="66" t="str">
        <f t="shared" si="769"/>
        <v/>
      </c>
      <c r="BC429" s="66" t="str">
        <f t="shared" si="769"/>
        <v/>
      </c>
      <c r="BD429" s="66" t="str">
        <f t="shared" si="769"/>
        <v/>
      </c>
      <c r="BE429" s="66" t="str">
        <f t="shared" si="769"/>
        <v/>
      </c>
      <c r="BF429" s="66" t="str">
        <f t="shared" si="769"/>
        <v/>
      </c>
      <c r="BG429" s="66" t="str">
        <f t="shared" si="769"/>
        <v/>
      </c>
      <c r="BH429" s="66" t="str">
        <f t="shared" si="769"/>
        <v/>
      </c>
      <c r="BI429" s="66" t="str">
        <f t="shared" si="769"/>
        <v/>
      </c>
      <c r="BJ429" s="66" t="str">
        <f t="shared" si="769"/>
        <v/>
      </c>
      <c r="BK429" s="66" t="str">
        <f t="shared" si="769"/>
        <v/>
      </c>
      <c r="BL429" s="66" t="str">
        <f t="shared" si="769"/>
        <v/>
      </c>
      <c r="BM429" s="66" t="str">
        <f t="shared" si="769"/>
        <v/>
      </c>
      <c r="BN429" s="66" t="str">
        <f t="shared" si="769"/>
        <v/>
      </c>
      <c r="BO429" s="66" t="str">
        <f t="shared" si="769"/>
        <v/>
      </c>
      <c r="BP429" s="66" t="str">
        <f t="shared" si="769"/>
        <v/>
      </c>
      <c r="BQ429" s="66" t="str">
        <f t="shared" si="769"/>
        <v/>
      </c>
      <c r="BR429" s="66" t="str">
        <f t="shared" si="769"/>
        <v/>
      </c>
      <c r="BS429" s="66" t="str">
        <f t="shared" ref="BS429:DB429" si="770">IF(BS$341&gt;=$E429,IF(BS213*$C$23&gt;MAX($C$22,(BT322*$C$34+BT323*$C$35)*EXP(-$C$12*$C$30)+(BT429*$C$34+BT430*$C$35)*EXP(-$C$14*$C$30)),BS213*$C$23,(BT429*$C$34+BT430*$C$35)*EXP(-$C$14*$C$30)),"")</f>
        <v/>
      </c>
      <c r="BT429" s="66" t="str">
        <f t="shared" si="770"/>
        <v/>
      </c>
      <c r="BU429" s="66" t="str">
        <f t="shared" si="770"/>
        <v/>
      </c>
      <c r="BV429" s="66" t="str">
        <f t="shared" si="770"/>
        <v/>
      </c>
      <c r="BW429" s="66" t="str">
        <f t="shared" si="770"/>
        <v/>
      </c>
      <c r="BX429" s="66" t="str">
        <f t="shared" si="770"/>
        <v/>
      </c>
      <c r="BY429" s="66" t="str">
        <f t="shared" si="770"/>
        <v/>
      </c>
      <c r="BZ429" s="66" t="str">
        <f t="shared" si="770"/>
        <v/>
      </c>
      <c r="CA429" s="66" t="str">
        <f t="shared" si="770"/>
        <v/>
      </c>
      <c r="CB429" s="66" t="str">
        <f t="shared" si="770"/>
        <v/>
      </c>
      <c r="CC429" s="66" t="str">
        <f t="shared" si="770"/>
        <v/>
      </c>
      <c r="CD429" s="66" t="str">
        <f t="shared" si="770"/>
        <v/>
      </c>
      <c r="CE429" s="66" t="str">
        <f t="shared" si="770"/>
        <v/>
      </c>
      <c r="CF429" s="66" t="str">
        <f t="shared" si="770"/>
        <v/>
      </c>
      <c r="CG429" s="66" t="str">
        <f t="shared" si="770"/>
        <v/>
      </c>
      <c r="CH429" s="66" t="str">
        <f t="shared" si="770"/>
        <v/>
      </c>
      <c r="CI429" s="66" t="str">
        <f t="shared" si="770"/>
        <v/>
      </c>
      <c r="CJ429" s="66" t="str">
        <f t="shared" si="770"/>
        <v/>
      </c>
      <c r="CK429" s="66" t="str">
        <f t="shared" si="770"/>
        <v/>
      </c>
      <c r="CL429" s="66" t="str">
        <f t="shared" si="770"/>
        <v/>
      </c>
      <c r="CM429" s="66">
        <f t="shared" si="770"/>
        <v>0</v>
      </c>
      <c r="CN429" s="66">
        <f t="shared" si="770"/>
        <v>0</v>
      </c>
      <c r="CO429" s="66">
        <f t="shared" si="770"/>
        <v>0</v>
      </c>
      <c r="CP429" s="66">
        <f t="shared" si="770"/>
        <v>0</v>
      </c>
      <c r="CQ429" s="66">
        <f t="shared" si="770"/>
        <v>0</v>
      </c>
      <c r="CR429" s="66">
        <f t="shared" si="770"/>
        <v>0</v>
      </c>
      <c r="CS429" s="66">
        <f t="shared" si="770"/>
        <v>0</v>
      </c>
      <c r="CT429" s="66">
        <f t="shared" si="770"/>
        <v>0</v>
      </c>
      <c r="CU429" s="66">
        <f t="shared" si="770"/>
        <v>0</v>
      </c>
      <c r="CV429" s="66">
        <f t="shared" si="770"/>
        <v>0</v>
      </c>
      <c r="CW429" s="66">
        <f t="shared" si="770"/>
        <v>0</v>
      </c>
      <c r="CX429" s="66">
        <f t="shared" si="770"/>
        <v>0</v>
      </c>
      <c r="CY429" s="66">
        <f t="shared" si="770"/>
        <v>0</v>
      </c>
      <c r="CZ429" s="66">
        <f t="shared" si="770"/>
        <v>0</v>
      </c>
      <c r="DA429" s="66">
        <f t="shared" si="770"/>
        <v>0</v>
      </c>
      <c r="DB429" s="66">
        <f t="shared" si="770"/>
        <v>0</v>
      </c>
      <c r="DC429" s="66">
        <f t="shared" si="729"/>
        <v>0</v>
      </c>
    </row>
    <row r="430" spans="2:107" ht="12" customHeight="1">
      <c r="B430" s="12"/>
      <c r="C430" s="12"/>
      <c r="D430" s="12"/>
      <c r="E430" s="65">
        <f t="shared" si="732"/>
        <v>85</v>
      </c>
      <c r="G430" s="66" t="str">
        <f t="shared" ref="G430:BR430" si="771">IF(G$341&gt;=$E430,IF(G214*$C$23&gt;MAX($C$22,(H323*$C$34+H324*$C$35)*EXP(-$C$12*$C$30)+(H430*$C$34+H431*$C$35)*EXP(-$C$14*$C$30)),G214*$C$23,(H430*$C$34+H431*$C$35)*EXP(-$C$14*$C$30)),"")</f>
        <v/>
      </c>
      <c r="H430" s="66" t="str">
        <f t="shared" si="771"/>
        <v/>
      </c>
      <c r="I430" s="66" t="str">
        <f t="shared" si="771"/>
        <v/>
      </c>
      <c r="J430" s="66" t="str">
        <f t="shared" si="771"/>
        <v/>
      </c>
      <c r="K430" s="66" t="str">
        <f t="shared" si="771"/>
        <v/>
      </c>
      <c r="L430" s="66" t="str">
        <f t="shared" si="771"/>
        <v/>
      </c>
      <c r="M430" s="66" t="str">
        <f t="shared" si="771"/>
        <v/>
      </c>
      <c r="N430" s="66" t="str">
        <f t="shared" si="771"/>
        <v/>
      </c>
      <c r="O430" s="66" t="str">
        <f t="shared" si="771"/>
        <v/>
      </c>
      <c r="P430" s="66" t="str">
        <f t="shared" si="771"/>
        <v/>
      </c>
      <c r="Q430" s="66" t="str">
        <f t="shared" si="771"/>
        <v/>
      </c>
      <c r="R430" s="66" t="str">
        <f t="shared" si="771"/>
        <v/>
      </c>
      <c r="S430" s="66" t="str">
        <f t="shared" si="771"/>
        <v/>
      </c>
      <c r="T430" s="66" t="str">
        <f t="shared" si="771"/>
        <v/>
      </c>
      <c r="U430" s="66" t="str">
        <f t="shared" si="771"/>
        <v/>
      </c>
      <c r="V430" s="66" t="str">
        <f t="shared" si="771"/>
        <v/>
      </c>
      <c r="W430" s="66" t="str">
        <f t="shared" si="771"/>
        <v/>
      </c>
      <c r="X430" s="66" t="str">
        <f t="shared" si="771"/>
        <v/>
      </c>
      <c r="Y430" s="66" t="str">
        <f t="shared" si="771"/>
        <v/>
      </c>
      <c r="Z430" s="66" t="str">
        <f t="shared" si="771"/>
        <v/>
      </c>
      <c r="AA430" s="66" t="str">
        <f t="shared" si="771"/>
        <v/>
      </c>
      <c r="AB430" s="66" t="str">
        <f t="shared" si="771"/>
        <v/>
      </c>
      <c r="AC430" s="66" t="str">
        <f t="shared" si="771"/>
        <v/>
      </c>
      <c r="AD430" s="66" t="str">
        <f t="shared" si="771"/>
        <v/>
      </c>
      <c r="AE430" s="66" t="str">
        <f t="shared" si="771"/>
        <v/>
      </c>
      <c r="AF430" s="66" t="str">
        <f t="shared" si="771"/>
        <v/>
      </c>
      <c r="AG430" s="66" t="str">
        <f t="shared" si="771"/>
        <v/>
      </c>
      <c r="AH430" s="66" t="str">
        <f t="shared" si="771"/>
        <v/>
      </c>
      <c r="AI430" s="66" t="str">
        <f t="shared" si="771"/>
        <v/>
      </c>
      <c r="AJ430" s="66" t="str">
        <f t="shared" si="771"/>
        <v/>
      </c>
      <c r="AK430" s="66" t="str">
        <f t="shared" si="771"/>
        <v/>
      </c>
      <c r="AL430" s="66" t="str">
        <f t="shared" si="771"/>
        <v/>
      </c>
      <c r="AM430" s="66" t="str">
        <f t="shared" si="771"/>
        <v/>
      </c>
      <c r="AN430" s="66" t="str">
        <f t="shared" si="771"/>
        <v/>
      </c>
      <c r="AO430" s="66" t="str">
        <f t="shared" si="771"/>
        <v/>
      </c>
      <c r="AP430" s="66" t="str">
        <f t="shared" si="771"/>
        <v/>
      </c>
      <c r="AQ430" s="66" t="str">
        <f t="shared" si="771"/>
        <v/>
      </c>
      <c r="AR430" s="66" t="str">
        <f t="shared" si="771"/>
        <v/>
      </c>
      <c r="AS430" s="66" t="str">
        <f t="shared" si="771"/>
        <v/>
      </c>
      <c r="AT430" s="66" t="str">
        <f t="shared" si="771"/>
        <v/>
      </c>
      <c r="AU430" s="66" t="str">
        <f t="shared" si="771"/>
        <v/>
      </c>
      <c r="AV430" s="66" t="str">
        <f t="shared" si="771"/>
        <v/>
      </c>
      <c r="AW430" s="66" t="str">
        <f t="shared" si="771"/>
        <v/>
      </c>
      <c r="AX430" s="66" t="str">
        <f t="shared" si="771"/>
        <v/>
      </c>
      <c r="AY430" s="66" t="str">
        <f t="shared" si="771"/>
        <v/>
      </c>
      <c r="AZ430" s="66" t="str">
        <f t="shared" si="771"/>
        <v/>
      </c>
      <c r="BA430" s="66" t="str">
        <f t="shared" si="771"/>
        <v/>
      </c>
      <c r="BB430" s="66" t="str">
        <f t="shared" si="771"/>
        <v/>
      </c>
      <c r="BC430" s="66" t="str">
        <f t="shared" si="771"/>
        <v/>
      </c>
      <c r="BD430" s="66" t="str">
        <f t="shared" si="771"/>
        <v/>
      </c>
      <c r="BE430" s="66" t="str">
        <f t="shared" si="771"/>
        <v/>
      </c>
      <c r="BF430" s="66" t="str">
        <f t="shared" si="771"/>
        <v/>
      </c>
      <c r="BG430" s="66" t="str">
        <f t="shared" si="771"/>
        <v/>
      </c>
      <c r="BH430" s="66" t="str">
        <f t="shared" si="771"/>
        <v/>
      </c>
      <c r="BI430" s="66" t="str">
        <f t="shared" si="771"/>
        <v/>
      </c>
      <c r="BJ430" s="66" t="str">
        <f t="shared" si="771"/>
        <v/>
      </c>
      <c r="BK430" s="66" t="str">
        <f t="shared" si="771"/>
        <v/>
      </c>
      <c r="BL430" s="66" t="str">
        <f t="shared" si="771"/>
        <v/>
      </c>
      <c r="BM430" s="66" t="str">
        <f t="shared" si="771"/>
        <v/>
      </c>
      <c r="BN430" s="66" t="str">
        <f t="shared" si="771"/>
        <v/>
      </c>
      <c r="BO430" s="66" t="str">
        <f t="shared" si="771"/>
        <v/>
      </c>
      <c r="BP430" s="66" t="str">
        <f t="shared" si="771"/>
        <v/>
      </c>
      <c r="BQ430" s="66" t="str">
        <f t="shared" si="771"/>
        <v/>
      </c>
      <c r="BR430" s="66" t="str">
        <f t="shared" si="771"/>
        <v/>
      </c>
      <c r="BS430" s="66" t="str">
        <f t="shared" ref="BS430:DB430" si="772">IF(BS$341&gt;=$E430,IF(BS214*$C$23&gt;MAX($C$22,(BT323*$C$34+BT324*$C$35)*EXP(-$C$12*$C$30)+(BT430*$C$34+BT431*$C$35)*EXP(-$C$14*$C$30)),BS214*$C$23,(BT430*$C$34+BT431*$C$35)*EXP(-$C$14*$C$30)),"")</f>
        <v/>
      </c>
      <c r="BT430" s="66" t="str">
        <f t="shared" si="772"/>
        <v/>
      </c>
      <c r="BU430" s="66" t="str">
        <f t="shared" si="772"/>
        <v/>
      </c>
      <c r="BV430" s="66" t="str">
        <f t="shared" si="772"/>
        <v/>
      </c>
      <c r="BW430" s="66" t="str">
        <f t="shared" si="772"/>
        <v/>
      </c>
      <c r="BX430" s="66" t="str">
        <f t="shared" si="772"/>
        <v/>
      </c>
      <c r="BY430" s="66" t="str">
        <f t="shared" si="772"/>
        <v/>
      </c>
      <c r="BZ430" s="66" t="str">
        <f t="shared" si="772"/>
        <v/>
      </c>
      <c r="CA430" s="66" t="str">
        <f t="shared" si="772"/>
        <v/>
      </c>
      <c r="CB430" s="66" t="str">
        <f t="shared" si="772"/>
        <v/>
      </c>
      <c r="CC430" s="66" t="str">
        <f t="shared" si="772"/>
        <v/>
      </c>
      <c r="CD430" s="66" t="str">
        <f t="shared" si="772"/>
        <v/>
      </c>
      <c r="CE430" s="66" t="str">
        <f t="shared" si="772"/>
        <v/>
      </c>
      <c r="CF430" s="66" t="str">
        <f t="shared" si="772"/>
        <v/>
      </c>
      <c r="CG430" s="66" t="str">
        <f t="shared" si="772"/>
        <v/>
      </c>
      <c r="CH430" s="66" t="str">
        <f t="shared" si="772"/>
        <v/>
      </c>
      <c r="CI430" s="66" t="str">
        <f t="shared" si="772"/>
        <v/>
      </c>
      <c r="CJ430" s="66" t="str">
        <f t="shared" si="772"/>
        <v/>
      </c>
      <c r="CK430" s="66" t="str">
        <f t="shared" si="772"/>
        <v/>
      </c>
      <c r="CL430" s="66" t="str">
        <f t="shared" si="772"/>
        <v/>
      </c>
      <c r="CM430" s="66" t="str">
        <f t="shared" si="772"/>
        <v/>
      </c>
      <c r="CN430" s="66">
        <f t="shared" si="772"/>
        <v>0</v>
      </c>
      <c r="CO430" s="66">
        <f t="shared" si="772"/>
        <v>0</v>
      </c>
      <c r="CP430" s="66">
        <f t="shared" si="772"/>
        <v>0</v>
      </c>
      <c r="CQ430" s="66">
        <f t="shared" si="772"/>
        <v>0</v>
      </c>
      <c r="CR430" s="66">
        <f t="shared" si="772"/>
        <v>0</v>
      </c>
      <c r="CS430" s="66">
        <f t="shared" si="772"/>
        <v>0</v>
      </c>
      <c r="CT430" s="66">
        <f t="shared" si="772"/>
        <v>0</v>
      </c>
      <c r="CU430" s="66">
        <f t="shared" si="772"/>
        <v>0</v>
      </c>
      <c r="CV430" s="66">
        <f t="shared" si="772"/>
        <v>0</v>
      </c>
      <c r="CW430" s="66">
        <f t="shared" si="772"/>
        <v>0</v>
      </c>
      <c r="CX430" s="66">
        <f t="shared" si="772"/>
        <v>0</v>
      </c>
      <c r="CY430" s="66">
        <f t="shared" si="772"/>
        <v>0</v>
      </c>
      <c r="CZ430" s="66">
        <f t="shared" si="772"/>
        <v>0</v>
      </c>
      <c r="DA430" s="66">
        <f t="shared" si="772"/>
        <v>0</v>
      </c>
      <c r="DB430" s="66">
        <f t="shared" si="772"/>
        <v>0</v>
      </c>
      <c r="DC430" s="66">
        <f t="shared" si="729"/>
        <v>0</v>
      </c>
    </row>
    <row r="431" spans="2:107" ht="12" customHeight="1">
      <c r="B431" s="12"/>
      <c r="C431" s="12"/>
      <c r="D431" s="12"/>
      <c r="E431" s="65">
        <f t="shared" si="732"/>
        <v>86</v>
      </c>
      <c r="G431" s="66" t="str">
        <f t="shared" ref="G431:BR431" si="773">IF(G$341&gt;=$E431,IF(G215*$C$23&gt;MAX($C$22,(H324*$C$34+H325*$C$35)*EXP(-$C$12*$C$30)+(H431*$C$34+H432*$C$35)*EXP(-$C$14*$C$30)),G215*$C$23,(H431*$C$34+H432*$C$35)*EXP(-$C$14*$C$30)),"")</f>
        <v/>
      </c>
      <c r="H431" s="66" t="str">
        <f t="shared" si="773"/>
        <v/>
      </c>
      <c r="I431" s="66" t="str">
        <f t="shared" si="773"/>
        <v/>
      </c>
      <c r="J431" s="66" t="str">
        <f t="shared" si="773"/>
        <v/>
      </c>
      <c r="K431" s="66" t="str">
        <f t="shared" si="773"/>
        <v/>
      </c>
      <c r="L431" s="66" t="str">
        <f t="shared" si="773"/>
        <v/>
      </c>
      <c r="M431" s="66" t="str">
        <f t="shared" si="773"/>
        <v/>
      </c>
      <c r="N431" s="66" t="str">
        <f t="shared" si="773"/>
        <v/>
      </c>
      <c r="O431" s="66" t="str">
        <f t="shared" si="773"/>
        <v/>
      </c>
      <c r="P431" s="66" t="str">
        <f t="shared" si="773"/>
        <v/>
      </c>
      <c r="Q431" s="66" t="str">
        <f t="shared" si="773"/>
        <v/>
      </c>
      <c r="R431" s="66" t="str">
        <f t="shared" si="773"/>
        <v/>
      </c>
      <c r="S431" s="66" t="str">
        <f t="shared" si="773"/>
        <v/>
      </c>
      <c r="T431" s="66" t="str">
        <f t="shared" si="773"/>
        <v/>
      </c>
      <c r="U431" s="66" t="str">
        <f t="shared" si="773"/>
        <v/>
      </c>
      <c r="V431" s="66" t="str">
        <f t="shared" si="773"/>
        <v/>
      </c>
      <c r="W431" s="66" t="str">
        <f t="shared" si="773"/>
        <v/>
      </c>
      <c r="X431" s="66" t="str">
        <f t="shared" si="773"/>
        <v/>
      </c>
      <c r="Y431" s="66" t="str">
        <f t="shared" si="773"/>
        <v/>
      </c>
      <c r="Z431" s="66" t="str">
        <f t="shared" si="773"/>
        <v/>
      </c>
      <c r="AA431" s="66" t="str">
        <f t="shared" si="773"/>
        <v/>
      </c>
      <c r="AB431" s="66" t="str">
        <f t="shared" si="773"/>
        <v/>
      </c>
      <c r="AC431" s="66" t="str">
        <f t="shared" si="773"/>
        <v/>
      </c>
      <c r="AD431" s="66" t="str">
        <f t="shared" si="773"/>
        <v/>
      </c>
      <c r="AE431" s="66" t="str">
        <f t="shared" si="773"/>
        <v/>
      </c>
      <c r="AF431" s="66" t="str">
        <f t="shared" si="773"/>
        <v/>
      </c>
      <c r="AG431" s="66" t="str">
        <f t="shared" si="773"/>
        <v/>
      </c>
      <c r="AH431" s="66" t="str">
        <f t="shared" si="773"/>
        <v/>
      </c>
      <c r="AI431" s="66" t="str">
        <f t="shared" si="773"/>
        <v/>
      </c>
      <c r="AJ431" s="66" t="str">
        <f t="shared" si="773"/>
        <v/>
      </c>
      <c r="AK431" s="66" t="str">
        <f t="shared" si="773"/>
        <v/>
      </c>
      <c r="AL431" s="66" t="str">
        <f t="shared" si="773"/>
        <v/>
      </c>
      <c r="AM431" s="66" t="str">
        <f t="shared" si="773"/>
        <v/>
      </c>
      <c r="AN431" s="66" t="str">
        <f t="shared" si="773"/>
        <v/>
      </c>
      <c r="AO431" s="66" t="str">
        <f t="shared" si="773"/>
        <v/>
      </c>
      <c r="AP431" s="66" t="str">
        <f t="shared" si="773"/>
        <v/>
      </c>
      <c r="AQ431" s="66" t="str">
        <f t="shared" si="773"/>
        <v/>
      </c>
      <c r="AR431" s="66" t="str">
        <f t="shared" si="773"/>
        <v/>
      </c>
      <c r="AS431" s="66" t="str">
        <f t="shared" si="773"/>
        <v/>
      </c>
      <c r="AT431" s="66" t="str">
        <f t="shared" si="773"/>
        <v/>
      </c>
      <c r="AU431" s="66" t="str">
        <f t="shared" si="773"/>
        <v/>
      </c>
      <c r="AV431" s="66" t="str">
        <f t="shared" si="773"/>
        <v/>
      </c>
      <c r="AW431" s="66" t="str">
        <f t="shared" si="773"/>
        <v/>
      </c>
      <c r="AX431" s="66" t="str">
        <f t="shared" si="773"/>
        <v/>
      </c>
      <c r="AY431" s="66" t="str">
        <f t="shared" si="773"/>
        <v/>
      </c>
      <c r="AZ431" s="66" t="str">
        <f t="shared" si="773"/>
        <v/>
      </c>
      <c r="BA431" s="66" t="str">
        <f t="shared" si="773"/>
        <v/>
      </c>
      <c r="BB431" s="66" t="str">
        <f t="shared" si="773"/>
        <v/>
      </c>
      <c r="BC431" s="66" t="str">
        <f t="shared" si="773"/>
        <v/>
      </c>
      <c r="BD431" s="66" t="str">
        <f t="shared" si="773"/>
        <v/>
      </c>
      <c r="BE431" s="66" t="str">
        <f t="shared" si="773"/>
        <v/>
      </c>
      <c r="BF431" s="66" t="str">
        <f t="shared" si="773"/>
        <v/>
      </c>
      <c r="BG431" s="66" t="str">
        <f t="shared" si="773"/>
        <v/>
      </c>
      <c r="BH431" s="66" t="str">
        <f t="shared" si="773"/>
        <v/>
      </c>
      <c r="BI431" s="66" t="str">
        <f t="shared" si="773"/>
        <v/>
      </c>
      <c r="BJ431" s="66" t="str">
        <f t="shared" si="773"/>
        <v/>
      </c>
      <c r="BK431" s="66" t="str">
        <f t="shared" si="773"/>
        <v/>
      </c>
      <c r="BL431" s="66" t="str">
        <f t="shared" si="773"/>
        <v/>
      </c>
      <c r="BM431" s="66" t="str">
        <f t="shared" si="773"/>
        <v/>
      </c>
      <c r="BN431" s="66" t="str">
        <f t="shared" si="773"/>
        <v/>
      </c>
      <c r="BO431" s="66" t="str">
        <f t="shared" si="773"/>
        <v/>
      </c>
      <c r="BP431" s="66" t="str">
        <f t="shared" si="773"/>
        <v/>
      </c>
      <c r="BQ431" s="66" t="str">
        <f t="shared" si="773"/>
        <v/>
      </c>
      <c r="BR431" s="66" t="str">
        <f t="shared" si="773"/>
        <v/>
      </c>
      <c r="BS431" s="66" t="str">
        <f t="shared" ref="BS431:DB431" si="774">IF(BS$341&gt;=$E431,IF(BS215*$C$23&gt;MAX($C$22,(BT324*$C$34+BT325*$C$35)*EXP(-$C$12*$C$30)+(BT431*$C$34+BT432*$C$35)*EXP(-$C$14*$C$30)),BS215*$C$23,(BT431*$C$34+BT432*$C$35)*EXP(-$C$14*$C$30)),"")</f>
        <v/>
      </c>
      <c r="BT431" s="66" t="str">
        <f t="shared" si="774"/>
        <v/>
      </c>
      <c r="BU431" s="66" t="str">
        <f t="shared" si="774"/>
        <v/>
      </c>
      <c r="BV431" s="66" t="str">
        <f t="shared" si="774"/>
        <v/>
      </c>
      <c r="BW431" s="66" t="str">
        <f t="shared" si="774"/>
        <v/>
      </c>
      <c r="BX431" s="66" t="str">
        <f t="shared" si="774"/>
        <v/>
      </c>
      <c r="BY431" s="66" t="str">
        <f t="shared" si="774"/>
        <v/>
      </c>
      <c r="BZ431" s="66" t="str">
        <f t="shared" si="774"/>
        <v/>
      </c>
      <c r="CA431" s="66" t="str">
        <f t="shared" si="774"/>
        <v/>
      </c>
      <c r="CB431" s="66" t="str">
        <f t="shared" si="774"/>
        <v/>
      </c>
      <c r="CC431" s="66" t="str">
        <f t="shared" si="774"/>
        <v/>
      </c>
      <c r="CD431" s="66" t="str">
        <f t="shared" si="774"/>
        <v/>
      </c>
      <c r="CE431" s="66" t="str">
        <f t="shared" si="774"/>
        <v/>
      </c>
      <c r="CF431" s="66" t="str">
        <f t="shared" si="774"/>
        <v/>
      </c>
      <c r="CG431" s="66" t="str">
        <f t="shared" si="774"/>
        <v/>
      </c>
      <c r="CH431" s="66" t="str">
        <f t="shared" si="774"/>
        <v/>
      </c>
      <c r="CI431" s="66" t="str">
        <f t="shared" si="774"/>
        <v/>
      </c>
      <c r="CJ431" s="66" t="str">
        <f t="shared" si="774"/>
        <v/>
      </c>
      <c r="CK431" s="66" t="str">
        <f t="shared" si="774"/>
        <v/>
      </c>
      <c r="CL431" s="66" t="str">
        <f t="shared" si="774"/>
        <v/>
      </c>
      <c r="CM431" s="66" t="str">
        <f t="shared" si="774"/>
        <v/>
      </c>
      <c r="CN431" s="66" t="str">
        <f t="shared" si="774"/>
        <v/>
      </c>
      <c r="CO431" s="66">
        <f t="shared" si="774"/>
        <v>0</v>
      </c>
      <c r="CP431" s="66">
        <f t="shared" si="774"/>
        <v>0</v>
      </c>
      <c r="CQ431" s="66">
        <f t="shared" si="774"/>
        <v>0</v>
      </c>
      <c r="CR431" s="66">
        <f t="shared" si="774"/>
        <v>0</v>
      </c>
      <c r="CS431" s="66">
        <f t="shared" si="774"/>
        <v>0</v>
      </c>
      <c r="CT431" s="66">
        <f t="shared" si="774"/>
        <v>0</v>
      </c>
      <c r="CU431" s="66">
        <f t="shared" si="774"/>
        <v>0</v>
      </c>
      <c r="CV431" s="66">
        <f t="shared" si="774"/>
        <v>0</v>
      </c>
      <c r="CW431" s="66">
        <f t="shared" si="774"/>
        <v>0</v>
      </c>
      <c r="CX431" s="66">
        <f t="shared" si="774"/>
        <v>0</v>
      </c>
      <c r="CY431" s="66">
        <f t="shared" si="774"/>
        <v>0</v>
      </c>
      <c r="CZ431" s="66">
        <f t="shared" si="774"/>
        <v>0</v>
      </c>
      <c r="DA431" s="66">
        <f t="shared" si="774"/>
        <v>0</v>
      </c>
      <c r="DB431" s="66">
        <f t="shared" si="774"/>
        <v>0</v>
      </c>
      <c r="DC431" s="66">
        <f t="shared" si="729"/>
        <v>0</v>
      </c>
    </row>
    <row r="432" spans="2:107" ht="12" customHeight="1">
      <c r="B432" s="12"/>
      <c r="C432" s="12"/>
      <c r="D432" s="12"/>
      <c r="E432" s="65">
        <f t="shared" si="732"/>
        <v>87</v>
      </c>
      <c r="G432" s="66" t="str">
        <f t="shared" ref="G432:BR432" si="775">IF(G$341&gt;=$E432,IF(G216*$C$23&gt;MAX($C$22,(H325*$C$34+H326*$C$35)*EXP(-$C$12*$C$30)+(H432*$C$34+H433*$C$35)*EXP(-$C$14*$C$30)),G216*$C$23,(H432*$C$34+H433*$C$35)*EXP(-$C$14*$C$30)),"")</f>
        <v/>
      </c>
      <c r="H432" s="66" t="str">
        <f t="shared" si="775"/>
        <v/>
      </c>
      <c r="I432" s="66" t="str">
        <f t="shared" si="775"/>
        <v/>
      </c>
      <c r="J432" s="66" t="str">
        <f t="shared" si="775"/>
        <v/>
      </c>
      <c r="K432" s="66" t="str">
        <f t="shared" si="775"/>
        <v/>
      </c>
      <c r="L432" s="66" t="str">
        <f t="shared" si="775"/>
        <v/>
      </c>
      <c r="M432" s="66" t="str">
        <f t="shared" si="775"/>
        <v/>
      </c>
      <c r="N432" s="66" t="str">
        <f t="shared" si="775"/>
        <v/>
      </c>
      <c r="O432" s="66" t="str">
        <f t="shared" si="775"/>
        <v/>
      </c>
      <c r="P432" s="66" t="str">
        <f t="shared" si="775"/>
        <v/>
      </c>
      <c r="Q432" s="66" t="str">
        <f t="shared" si="775"/>
        <v/>
      </c>
      <c r="R432" s="66" t="str">
        <f t="shared" si="775"/>
        <v/>
      </c>
      <c r="S432" s="66" t="str">
        <f t="shared" si="775"/>
        <v/>
      </c>
      <c r="T432" s="66" t="str">
        <f t="shared" si="775"/>
        <v/>
      </c>
      <c r="U432" s="66" t="str">
        <f t="shared" si="775"/>
        <v/>
      </c>
      <c r="V432" s="66" t="str">
        <f t="shared" si="775"/>
        <v/>
      </c>
      <c r="W432" s="66" t="str">
        <f t="shared" si="775"/>
        <v/>
      </c>
      <c r="X432" s="66" t="str">
        <f t="shared" si="775"/>
        <v/>
      </c>
      <c r="Y432" s="66" t="str">
        <f t="shared" si="775"/>
        <v/>
      </c>
      <c r="Z432" s="66" t="str">
        <f t="shared" si="775"/>
        <v/>
      </c>
      <c r="AA432" s="66" t="str">
        <f t="shared" si="775"/>
        <v/>
      </c>
      <c r="AB432" s="66" t="str">
        <f t="shared" si="775"/>
        <v/>
      </c>
      <c r="AC432" s="66" t="str">
        <f t="shared" si="775"/>
        <v/>
      </c>
      <c r="AD432" s="66" t="str">
        <f t="shared" si="775"/>
        <v/>
      </c>
      <c r="AE432" s="66" t="str">
        <f t="shared" si="775"/>
        <v/>
      </c>
      <c r="AF432" s="66" t="str">
        <f t="shared" si="775"/>
        <v/>
      </c>
      <c r="AG432" s="66" t="str">
        <f t="shared" si="775"/>
        <v/>
      </c>
      <c r="AH432" s="66" t="str">
        <f t="shared" si="775"/>
        <v/>
      </c>
      <c r="AI432" s="66" t="str">
        <f t="shared" si="775"/>
        <v/>
      </c>
      <c r="AJ432" s="66" t="str">
        <f t="shared" si="775"/>
        <v/>
      </c>
      <c r="AK432" s="66" t="str">
        <f t="shared" si="775"/>
        <v/>
      </c>
      <c r="AL432" s="66" t="str">
        <f t="shared" si="775"/>
        <v/>
      </c>
      <c r="AM432" s="66" t="str">
        <f t="shared" si="775"/>
        <v/>
      </c>
      <c r="AN432" s="66" t="str">
        <f t="shared" si="775"/>
        <v/>
      </c>
      <c r="AO432" s="66" t="str">
        <f t="shared" si="775"/>
        <v/>
      </c>
      <c r="AP432" s="66" t="str">
        <f t="shared" si="775"/>
        <v/>
      </c>
      <c r="AQ432" s="66" t="str">
        <f t="shared" si="775"/>
        <v/>
      </c>
      <c r="AR432" s="66" t="str">
        <f t="shared" si="775"/>
        <v/>
      </c>
      <c r="AS432" s="66" t="str">
        <f t="shared" si="775"/>
        <v/>
      </c>
      <c r="AT432" s="66" t="str">
        <f t="shared" si="775"/>
        <v/>
      </c>
      <c r="AU432" s="66" t="str">
        <f t="shared" si="775"/>
        <v/>
      </c>
      <c r="AV432" s="66" t="str">
        <f t="shared" si="775"/>
        <v/>
      </c>
      <c r="AW432" s="66" t="str">
        <f t="shared" si="775"/>
        <v/>
      </c>
      <c r="AX432" s="66" t="str">
        <f t="shared" si="775"/>
        <v/>
      </c>
      <c r="AY432" s="66" t="str">
        <f t="shared" si="775"/>
        <v/>
      </c>
      <c r="AZ432" s="66" t="str">
        <f t="shared" si="775"/>
        <v/>
      </c>
      <c r="BA432" s="66" t="str">
        <f t="shared" si="775"/>
        <v/>
      </c>
      <c r="BB432" s="66" t="str">
        <f t="shared" si="775"/>
        <v/>
      </c>
      <c r="BC432" s="66" t="str">
        <f t="shared" si="775"/>
        <v/>
      </c>
      <c r="BD432" s="66" t="str">
        <f t="shared" si="775"/>
        <v/>
      </c>
      <c r="BE432" s="66" t="str">
        <f t="shared" si="775"/>
        <v/>
      </c>
      <c r="BF432" s="66" t="str">
        <f t="shared" si="775"/>
        <v/>
      </c>
      <c r="BG432" s="66" t="str">
        <f t="shared" si="775"/>
        <v/>
      </c>
      <c r="BH432" s="66" t="str">
        <f t="shared" si="775"/>
        <v/>
      </c>
      <c r="BI432" s="66" t="str">
        <f t="shared" si="775"/>
        <v/>
      </c>
      <c r="BJ432" s="66" t="str">
        <f t="shared" si="775"/>
        <v/>
      </c>
      <c r="BK432" s="66" t="str">
        <f t="shared" si="775"/>
        <v/>
      </c>
      <c r="BL432" s="66" t="str">
        <f t="shared" si="775"/>
        <v/>
      </c>
      <c r="BM432" s="66" t="str">
        <f t="shared" si="775"/>
        <v/>
      </c>
      <c r="BN432" s="66" t="str">
        <f t="shared" si="775"/>
        <v/>
      </c>
      <c r="BO432" s="66" t="str">
        <f t="shared" si="775"/>
        <v/>
      </c>
      <c r="BP432" s="66" t="str">
        <f t="shared" si="775"/>
        <v/>
      </c>
      <c r="BQ432" s="66" t="str">
        <f t="shared" si="775"/>
        <v/>
      </c>
      <c r="BR432" s="66" t="str">
        <f t="shared" si="775"/>
        <v/>
      </c>
      <c r="BS432" s="66" t="str">
        <f t="shared" ref="BS432:DB432" si="776">IF(BS$341&gt;=$E432,IF(BS216*$C$23&gt;MAX($C$22,(BT325*$C$34+BT326*$C$35)*EXP(-$C$12*$C$30)+(BT432*$C$34+BT433*$C$35)*EXP(-$C$14*$C$30)),BS216*$C$23,(BT432*$C$34+BT433*$C$35)*EXP(-$C$14*$C$30)),"")</f>
        <v/>
      </c>
      <c r="BT432" s="66" t="str">
        <f t="shared" si="776"/>
        <v/>
      </c>
      <c r="BU432" s="66" t="str">
        <f t="shared" si="776"/>
        <v/>
      </c>
      <c r="BV432" s="66" t="str">
        <f t="shared" si="776"/>
        <v/>
      </c>
      <c r="BW432" s="66" t="str">
        <f t="shared" si="776"/>
        <v/>
      </c>
      <c r="BX432" s="66" t="str">
        <f t="shared" si="776"/>
        <v/>
      </c>
      <c r="BY432" s="66" t="str">
        <f t="shared" si="776"/>
        <v/>
      </c>
      <c r="BZ432" s="66" t="str">
        <f t="shared" si="776"/>
        <v/>
      </c>
      <c r="CA432" s="66" t="str">
        <f t="shared" si="776"/>
        <v/>
      </c>
      <c r="CB432" s="66" t="str">
        <f t="shared" si="776"/>
        <v/>
      </c>
      <c r="CC432" s="66" t="str">
        <f t="shared" si="776"/>
        <v/>
      </c>
      <c r="CD432" s="66" t="str">
        <f t="shared" si="776"/>
        <v/>
      </c>
      <c r="CE432" s="66" t="str">
        <f t="shared" si="776"/>
        <v/>
      </c>
      <c r="CF432" s="66" t="str">
        <f t="shared" si="776"/>
        <v/>
      </c>
      <c r="CG432" s="66" t="str">
        <f t="shared" si="776"/>
        <v/>
      </c>
      <c r="CH432" s="66" t="str">
        <f t="shared" si="776"/>
        <v/>
      </c>
      <c r="CI432" s="66" t="str">
        <f t="shared" si="776"/>
        <v/>
      </c>
      <c r="CJ432" s="66" t="str">
        <f t="shared" si="776"/>
        <v/>
      </c>
      <c r="CK432" s="66" t="str">
        <f t="shared" si="776"/>
        <v/>
      </c>
      <c r="CL432" s="66" t="str">
        <f t="shared" si="776"/>
        <v/>
      </c>
      <c r="CM432" s="66" t="str">
        <f t="shared" si="776"/>
        <v/>
      </c>
      <c r="CN432" s="66" t="str">
        <f t="shared" si="776"/>
        <v/>
      </c>
      <c r="CO432" s="66" t="str">
        <f t="shared" si="776"/>
        <v/>
      </c>
      <c r="CP432" s="66">
        <f t="shared" si="776"/>
        <v>0</v>
      </c>
      <c r="CQ432" s="66">
        <f t="shared" si="776"/>
        <v>0</v>
      </c>
      <c r="CR432" s="66">
        <f t="shared" si="776"/>
        <v>0</v>
      </c>
      <c r="CS432" s="66">
        <f t="shared" si="776"/>
        <v>0</v>
      </c>
      <c r="CT432" s="66">
        <f t="shared" si="776"/>
        <v>0</v>
      </c>
      <c r="CU432" s="66">
        <f t="shared" si="776"/>
        <v>0</v>
      </c>
      <c r="CV432" s="66">
        <f t="shared" si="776"/>
        <v>0</v>
      </c>
      <c r="CW432" s="66">
        <f t="shared" si="776"/>
        <v>0</v>
      </c>
      <c r="CX432" s="66">
        <f t="shared" si="776"/>
        <v>0</v>
      </c>
      <c r="CY432" s="66">
        <f t="shared" si="776"/>
        <v>0</v>
      </c>
      <c r="CZ432" s="66">
        <f t="shared" si="776"/>
        <v>0</v>
      </c>
      <c r="DA432" s="66">
        <f t="shared" si="776"/>
        <v>0</v>
      </c>
      <c r="DB432" s="66">
        <f t="shared" si="776"/>
        <v>0</v>
      </c>
      <c r="DC432" s="66">
        <f t="shared" si="729"/>
        <v>0</v>
      </c>
    </row>
    <row r="433" spans="2:107" ht="12" customHeight="1">
      <c r="B433" s="12"/>
      <c r="C433" s="12"/>
      <c r="D433" s="12"/>
      <c r="E433" s="65">
        <f t="shared" si="732"/>
        <v>88</v>
      </c>
      <c r="G433" s="66" t="str">
        <f t="shared" ref="G433:BR433" si="777">IF(G$341&gt;=$E433,IF(G217*$C$23&gt;MAX($C$22,(H326*$C$34+H327*$C$35)*EXP(-$C$12*$C$30)+(H433*$C$34+H434*$C$35)*EXP(-$C$14*$C$30)),G217*$C$23,(H433*$C$34+H434*$C$35)*EXP(-$C$14*$C$30)),"")</f>
        <v/>
      </c>
      <c r="H433" s="66" t="str">
        <f t="shared" si="777"/>
        <v/>
      </c>
      <c r="I433" s="66" t="str">
        <f t="shared" si="777"/>
        <v/>
      </c>
      <c r="J433" s="66" t="str">
        <f t="shared" si="777"/>
        <v/>
      </c>
      <c r="K433" s="66" t="str">
        <f t="shared" si="777"/>
        <v/>
      </c>
      <c r="L433" s="66" t="str">
        <f t="shared" si="777"/>
        <v/>
      </c>
      <c r="M433" s="66" t="str">
        <f t="shared" si="777"/>
        <v/>
      </c>
      <c r="N433" s="66" t="str">
        <f t="shared" si="777"/>
        <v/>
      </c>
      <c r="O433" s="66" t="str">
        <f t="shared" si="777"/>
        <v/>
      </c>
      <c r="P433" s="66" t="str">
        <f t="shared" si="777"/>
        <v/>
      </c>
      <c r="Q433" s="66" t="str">
        <f t="shared" si="777"/>
        <v/>
      </c>
      <c r="R433" s="66" t="str">
        <f t="shared" si="777"/>
        <v/>
      </c>
      <c r="S433" s="66" t="str">
        <f t="shared" si="777"/>
        <v/>
      </c>
      <c r="T433" s="66" t="str">
        <f t="shared" si="777"/>
        <v/>
      </c>
      <c r="U433" s="66" t="str">
        <f t="shared" si="777"/>
        <v/>
      </c>
      <c r="V433" s="66" t="str">
        <f t="shared" si="777"/>
        <v/>
      </c>
      <c r="W433" s="66" t="str">
        <f t="shared" si="777"/>
        <v/>
      </c>
      <c r="X433" s="66" t="str">
        <f t="shared" si="777"/>
        <v/>
      </c>
      <c r="Y433" s="66" t="str">
        <f t="shared" si="777"/>
        <v/>
      </c>
      <c r="Z433" s="66" t="str">
        <f t="shared" si="777"/>
        <v/>
      </c>
      <c r="AA433" s="66" t="str">
        <f t="shared" si="777"/>
        <v/>
      </c>
      <c r="AB433" s="66" t="str">
        <f t="shared" si="777"/>
        <v/>
      </c>
      <c r="AC433" s="66" t="str">
        <f t="shared" si="777"/>
        <v/>
      </c>
      <c r="AD433" s="66" t="str">
        <f t="shared" si="777"/>
        <v/>
      </c>
      <c r="AE433" s="66" t="str">
        <f t="shared" si="777"/>
        <v/>
      </c>
      <c r="AF433" s="66" t="str">
        <f t="shared" si="777"/>
        <v/>
      </c>
      <c r="AG433" s="66" t="str">
        <f t="shared" si="777"/>
        <v/>
      </c>
      <c r="AH433" s="66" t="str">
        <f t="shared" si="777"/>
        <v/>
      </c>
      <c r="AI433" s="66" t="str">
        <f t="shared" si="777"/>
        <v/>
      </c>
      <c r="AJ433" s="66" t="str">
        <f t="shared" si="777"/>
        <v/>
      </c>
      <c r="AK433" s="66" t="str">
        <f t="shared" si="777"/>
        <v/>
      </c>
      <c r="AL433" s="66" t="str">
        <f t="shared" si="777"/>
        <v/>
      </c>
      <c r="AM433" s="66" t="str">
        <f t="shared" si="777"/>
        <v/>
      </c>
      <c r="AN433" s="66" t="str">
        <f t="shared" si="777"/>
        <v/>
      </c>
      <c r="AO433" s="66" t="str">
        <f t="shared" si="777"/>
        <v/>
      </c>
      <c r="AP433" s="66" t="str">
        <f t="shared" si="777"/>
        <v/>
      </c>
      <c r="AQ433" s="66" t="str">
        <f t="shared" si="777"/>
        <v/>
      </c>
      <c r="AR433" s="66" t="str">
        <f t="shared" si="777"/>
        <v/>
      </c>
      <c r="AS433" s="66" t="str">
        <f t="shared" si="777"/>
        <v/>
      </c>
      <c r="AT433" s="66" t="str">
        <f t="shared" si="777"/>
        <v/>
      </c>
      <c r="AU433" s="66" t="str">
        <f t="shared" si="777"/>
        <v/>
      </c>
      <c r="AV433" s="66" t="str">
        <f t="shared" si="777"/>
        <v/>
      </c>
      <c r="AW433" s="66" t="str">
        <f t="shared" si="777"/>
        <v/>
      </c>
      <c r="AX433" s="66" t="str">
        <f t="shared" si="777"/>
        <v/>
      </c>
      <c r="AY433" s="66" t="str">
        <f t="shared" si="777"/>
        <v/>
      </c>
      <c r="AZ433" s="66" t="str">
        <f t="shared" si="777"/>
        <v/>
      </c>
      <c r="BA433" s="66" t="str">
        <f t="shared" si="777"/>
        <v/>
      </c>
      <c r="BB433" s="66" t="str">
        <f t="shared" si="777"/>
        <v/>
      </c>
      <c r="BC433" s="66" t="str">
        <f t="shared" si="777"/>
        <v/>
      </c>
      <c r="BD433" s="66" t="str">
        <f t="shared" si="777"/>
        <v/>
      </c>
      <c r="BE433" s="66" t="str">
        <f t="shared" si="777"/>
        <v/>
      </c>
      <c r="BF433" s="66" t="str">
        <f t="shared" si="777"/>
        <v/>
      </c>
      <c r="BG433" s="66" t="str">
        <f t="shared" si="777"/>
        <v/>
      </c>
      <c r="BH433" s="66" t="str">
        <f t="shared" si="777"/>
        <v/>
      </c>
      <c r="BI433" s="66" t="str">
        <f t="shared" si="777"/>
        <v/>
      </c>
      <c r="BJ433" s="66" t="str">
        <f t="shared" si="777"/>
        <v/>
      </c>
      <c r="BK433" s="66" t="str">
        <f t="shared" si="777"/>
        <v/>
      </c>
      <c r="BL433" s="66" t="str">
        <f t="shared" si="777"/>
        <v/>
      </c>
      <c r="BM433" s="66" t="str">
        <f t="shared" si="777"/>
        <v/>
      </c>
      <c r="BN433" s="66" t="str">
        <f t="shared" si="777"/>
        <v/>
      </c>
      <c r="BO433" s="66" t="str">
        <f t="shared" si="777"/>
        <v/>
      </c>
      <c r="BP433" s="66" t="str">
        <f t="shared" si="777"/>
        <v/>
      </c>
      <c r="BQ433" s="66" t="str">
        <f t="shared" si="777"/>
        <v/>
      </c>
      <c r="BR433" s="66" t="str">
        <f t="shared" si="777"/>
        <v/>
      </c>
      <c r="BS433" s="66" t="str">
        <f t="shared" ref="BS433:DB433" si="778">IF(BS$341&gt;=$E433,IF(BS217*$C$23&gt;MAX($C$22,(BT326*$C$34+BT327*$C$35)*EXP(-$C$12*$C$30)+(BT433*$C$34+BT434*$C$35)*EXP(-$C$14*$C$30)),BS217*$C$23,(BT433*$C$34+BT434*$C$35)*EXP(-$C$14*$C$30)),"")</f>
        <v/>
      </c>
      <c r="BT433" s="66" t="str">
        <f t="shared" si="778"/>
        <v/>
      </c>
      <c r="BU433" s="66" t="str">
        <f t="shared" si="778"/>
        <v/>
      </c>
      <c r="BV433" s="66" t="str">
        <f t="shared" si="778"/>
        <v/>
      </c>
      <c r="BW433" s="66" t="str">
        <f t="shared" si="778"/>
        <v/>
      </c>
      <c r="BX433" s="66" t="str">
        <f t="shared" si="778"/>
        <v/>
      </c>
      <c r="BY433" s="66" t="str">
        <f t="shared" si="778"/>
        <v/>
      </c>
      <c r="BZ433" s="66" t="str">
        <f t="shared" si="778"/>
        <v/>
      </c>
      <c r="CA433" s="66" t="str">
        <f t="shared" si="778"/>
        <v/>
      </c>
      <c r="CB433" s="66" t="str">
        <f t="shared" si="778"/>
        <v/>
      </c>
      <c r="CC433" s="66" t="str">
        <f t="shared" si="778"/>
        <v/>
      </c>
      <c r="CD433" s="66" t="str">
        <f t="shared" si="778"/>
        <v/>
      </c>
      <c r="CE433" s="66" t="str">
        <f t="shared" si="778"/>
        <v/>
      </c>
      <c r="CF433" s="66" t="str">
        <f t="shared" si="778"/>
        <v/>
      </c>
      <c r="CG433" s="66" t="str">
        <f t="shared" si="778"/>
        <v/>
      </c>
      <c r="CH433" s="66" t="str">
        <f t="shared" si="778"/>
        <v/>
      </c>
      <c r="CI433" s="66" t="str">
        <f t="shared" si="778"/>
        <v/>
      </c>
      <c r="CJ433" s="66" t="str">
        <f t="shared" si="778"/>
        <v/>
      </c>
      <c r="CK433" s="66" t="str">
        <f t="shared" si="778"/>
        <v/>
      </c>
      <c r="CL433" s="66" t="str">
        <f t="shared" si="778"/>
        <v/>
      </c>
      <c r="CM433" s="66" t="str">
        <f t="shared" si="778"/>
        <v/>
      </c>
      <c r="CN433" s="66" t="str">
        <f t="shared" si="778"/>
        <v/>
      </c>
      <c r="CO433" s="66" t="str">
        <f t="shared" si="778"/>
        <v/>
      </c>
      <c r="CP433" s="66" t="str">
        <f t="shared" si="778"/>
        <v/>
      </c>
      <c r="CQ433" s="66">
        <f t="shared" si="778"/>
        <v>0</v>
      </c>
      <c r="CR433" s="66">
        <f t="shared" si="778"/>
        <v>0</v>
      </c>
      <c r="CS433" s="66">
        <f t="shared" si="778"/>
        <v>0</v>
      </c>
      <c r="CT433" s="66">
        <f t="shared" si="778"/>
        <v>0</v>
      </c>
      <c r="CU433" s="66">
        <f t="shared" si="778"/>
        <v>0</v>
      </c>
      <c r="CV433" s="66">
        <f t="shared" si="778"/>
        <v>0</v>
      </c>
      <c r="CW433" s="66">
        <f t="shared" si="778"/>
        <v>0</v>
      </c>
      <c r="CX433" s="66">
        <f t="shared" si="778"/>
        <v>0</v>
      </c>
      <c r="CY433" s="66">
        <f t="shared" si="778"/>
        <v>0</v>
      </c>
      <c r="CZ433" s="66">
        <f t="shared" si="778"/>
        <v>0</v>
      </c>
      <c r="DA433" s="66">
        <f t="shared" si="778"/>
        <v>0</v>
      </c>
      <c r="DB433" s="66">
        <f t="shared" si="778"/>
        <v>0</v>
      </c>
      <c r="DC433" s="66">
        <f t="shared" si="729"/>
        <v>0</v>
      </c>
    </row>
    <row r="434" spans="2:107" ht="12" customHeight="1">
      <c r="B434" s="12"/>
      <c r="C434" s="12"/>
      <c r="D434" s="12"/>
      <c r="E434" s="65">
        <f t="shared" si="732"/>
        <v>89</v>
      </c>
      <c r="G434" s="66" t="str">
        <f t="shared" ref="G434:BR434" si="779">IF(G$341&gt;=$E434,IF(G218*$C$23&gt;MAX($C$22,(H327*$C$34+H328*$C$35)*EXP(-$C$12*$C$30)+(H434*$C$34+H435*$C$35)*EXP(-$C$14*$C$30)),G218*$C$23,(H434*$C$34+H435*$C$35)*EXP(-$C$14*$C$30)),"")</f>
        <v/>
      </c>
      <c r="H434" s="66" t="str">
        <f t="shared" si="779"/>
        <v/>
      </c>
      <c r="I434" s="66" t="str">
        <f t="shared" si="779"/>
        <v/>
      </c>
      <c r="J434" s="66" t="str">
        <f t="shared" si="779"/>
        <v/>
      </c>
      <c r="K434" s="66" t="str">
        <f t="shared" si="779"/>
        <v/>
      </c>
      <c r="L434" s="66" t="str">
        <f t="shared" si="779"/>
        <v/>
      </c>
      <c r="M434" s="66" t="str">
        <f t="shared" si="779"/>
        <v/>
      </c>
      <c r="N434" s="66" t="str">
        <f t="shared" si="779"/>
        <v/>
      </c>
      <c r="O434" s="66" t="str">
        <f t="shared" si="779"/>
        <v/>
      </c>
      <c r="P434" s="66" t="str">
        <f t="shared" si="779"/>
        <v/>
      </c>
      <c r="Q434" s="66" t="str">
        <f t="shared" si="779"/>
        <v/>
      </c>
      <c r="R434" s="66" t="str">
        <f t="shared" si="779"/>
        <v/>
      </c>
      <c r="S434" s="66" t="str">
        <f t="shared" si="779"/>
        <v/>
      </c>
      <c r="T434" s="66" t="str">
        <f t="shared" si="779"/>
        <v/>
      </c>
      <c r="U434" s="66" t="str">
        <f t="shared" si="779"/>
        <v/>
      </c>
      <c r="V434" s="66" t="str">
        <f t="shared" si="779"/>
        <v/>
      </c>
      <c r="W434" s="66" t="str">
        <f t="shared" si="779"/>
        <v/>
      </c>
      <c r="X434" s="66" t="str">
        <f t="shared" si="779"/>
        <v/>
      </c>
      <c r="Y434" s="66" t="str">
        <f t="shared" si="779"/>
        <v/>
      </c>
      <c r="Z434" s="66" t="str">
        <f t="shared" si="779"/>
        <v/>
      </c>
      <c r="AA434" s="66" t="str">
        <f t="shared" si="779"/>
        <v/>
      </c>
      <c r="AB434" s="66" t="str">
        <f t="shared" si="779"/>
        <v/>
      </c>
      <c r="AC434" s="66" t="str">
        <f t="shared" si="779"/>
        <v/>
      </c>
      <c r="AD434" s="66" t="str">
        <f t="shared" si="779"/>
        <v/>
      </c>
      <c r="AE434" s="66" t="str">
        <f t="shared" si="779"/>
        <v/>
      </c>
      <c r="AF434" s="66" t="str">
        <f t="shared" si="779"/>
        <v/>
      </c>
      <c r="AG434" s="66" t="str">
        <f t="shared" si="779"/>
        <v/>
      </c>
      <c r="AH434" s="66" t="str">
        <f t="shared" si="779"/>
        <v/>
      </c>
      <c r="AI434" s="66" t="str">
        <f t="shared" si="779"/>
        <v/>
      </c>
      <c r="AJ434" s="66" t="str">
        <f t="shared" si="779"/>
        <v/>
      </c>
      <c r="AK434" s="66" t="str">
        <f t="shared" si="779"/>
        <v/>
      </c>
      <c r="AL434" s="66" t="str">
        <f t="shared" si="779"/>
        <v/>
      </c>
      <c r="AM434" s="66" t="str">
        <f t="shared" si="779"/>
        <v/>
      </c>
      <c r="AN434" s="66" t="str">
        <f t="shared" si="779"/>
        <v/>
      </c>
      <c r="AO434" s="66" t="str">
        <f t="shared" si="779"/>
        <v/>
      </c>
      <c r="AP434" s="66" t="str">
        <f t="shared" si="779"/>
        <v/>
      </c>
      <c r="AQ434" s="66" t="str">
        <f t="shared" si="779"/>
        <v/>
      </c>
      <c r="AR434" s="66" t="str">
        <f t="shared" si="779"/>
        <v/>
      </c>
      <c r="AS434" s="66" t="str">
        <f t="shared" si="779"/>
        <v/>
      </c>
      <c r="AT434" s="66" t="str">
        <f t="shared" si="779"/>
        <v/>
      </c>
      <c r="AU434" s="66" t="str">
        <f t="shared" si="779"/>
        <v/>
      </c>
      <c r="AV434" s="66" t="str">
        <f t="shared" si="779"/>
        <v/>
      </c>
      <c r="AW434" s="66" t="str">
        <f t="shared" si="779"/>
        <v/>
      </c>
      <c r="AX434" s="66" t="str">
        <f t="shared" si="779"/>
        <v/>
      </c>
      <c r="AY434" s="66" t="str">
        <f t="shared" si="779"/>
        <v/>
      </c>
      <c r="AZ434" s="66" t="str">
        <f t="shared" si="779"/>
        <v/>
      </c>
      <c r="BA434" s="66" t="str">
        <f t="shared" si="779"/>
        <v/>
      </c>
      <c r="BB434" s="66" t="str">
        <f t="shared" si="779"/>
        <v/>
      </c>
      <c r="BC434" s="66" t="str">
        <f t="shared" si="779"/>
        <v/>
      </c>
      <c r="BD434" s="66" t="str">
        <f t="shared" si="779"/>
        <v/>
      </c>
      <c r="BE434" s="66" t="str">
        <f t="shared" si="779"/>
        <v/>
      </c>
      <c r="BF434" s="66" t="str">
        <f t="shared" si="779"/>
        <v/>
      </c>
      <c r="BG434" s="66" t="str">
        <f t="shared" si="779"/>
        <v/>
      </c>
      <c r="BH434" s="66" t="str">
        <f t="shared" si="779"/>
        <v/>
      </c>
      <c r="BI434" s="66" t="str">
        <f t="shared" si="779"/>
        <v/>
      </c>
      <c r="BJ434" s="66" t="str">
        <f t="shared" si="779"/>
        <v/>
      </c>
      <c r="BK434" s="66" t="str">
        <f t="shared" si="779"/>
        <v/>
      </c>
      <c r="BL434" s="66" t="str">
        <f t="shared" si="779"/>
        <v/>
      </c>
      <c r="BM434" s="66" t="str">
        <f t="shared" si="779"/>
        <v/>
      </c>
      <c r="BN434" s="66" t="str">
        <f t="shared" si="779"/>
        <v/>
      </c>
      <c r="BO434" s="66" t="str">
        <f t="shared" si="779"/>
        <v/>
      </c>
      <c r="BP434" s="66" t="str">
        <f t="shared" si="779"/>
        <v/>
      </c>
      <c r="BQ434" s="66" t="str">
        <f t="shared" si="779"/>
        <v/>
      </c>
      <c r="BR434" s="66" t="str">
        <f t="shared" si="779"/>
        <v/>
      </c>
      <c r="BS434" s="66" t="str">
        <f t="shared" ref="BS434:DB434" si="780">IF(BS$341&gt;=$E434,IF(BS218*$C$23&gt;MAX($C$22,(BT327*$C$34+BT328*$C$35)*EXP(-$C$12*$C$30)+(BT434*$C$34+BT435*$C$35)*EXP(-$C$14*$C$30)),BS218*$C$23,(BT434*$C$34+BT435*$C$35)*EXP(-$C$14*$C$30)),"")</f>
        <v/>
      </c>
      <c r="BT434" s="66" t="str">
        <f t="shared" si="780"/>
        <v/>
      </c>
      <c r="BU434" s="66" t="str">
        <f t="shared" si="780"/>
        <v/>
      </c>
      <c r="BV434" s="66" t="str">
        <f t="shared" si="780"/>
        <v/>
      </c>
      <c r="BW434" s="66" t="str">
        <f t="shared" si="780"/>
        <v/>
      </c>
      <c r="BX434" s="66" t="str">
        <f t="shared" si="780"/>
        <v/>
      </c>
      <c r="BY434" s="66" t="str">
        <f t="shared" si="780"/>
        <v/>
      </c>
      <c r="BZ434" s="66" t="str">
        <f t="shared" si="780"/>
        <v/>
      </c>
      <c r="CA434" s="66" t="str">
        <f t="shared" si="780"/>
        <v/>
      </c>
      <c r="CB434" s="66" t="str">
        <f t="shared" si="780"/>
        <v/>
      </c>
      <c r="CC434" s="66" t="str">
        <f t="shared" si="780"/>
        <v/>
      </c>
      <c r="CD434" s="66" t="str">
        <f t="shared" si="780"/>
        <v/>
      </c>
      <c r="CE434" s="66" t="str">
        <f t="shared" si="780"/>
        <v/>
      </c>
      <c r="CF434" s="66" t="str">
        <f t="shared" si="780"/>
        <v/>
      </c>
      <c r="CG434" s="66" t="str">
        <f t="shared" si="780"/>
        <v/>
      </c>
      <c r="CH434" s="66" t="str">
        <f t="shared" si="780"/>
        <v/>
      </c>
      <c r="CI434" s="66" t="str">
        <f t="shared" si="780"/>
        <v/>
      </c>
      <c r="CJ434" s="66" t="str">
        <f t="shared" si="780"/>
        <v/>
      </c>
      <c r="CK434" s="66" t="str">
        <f t="shared" si="780"/>
        <v/>
      </c>
      <c r="CL434" s="66" t="str">
        <f t="shared" si="780"/>
        <v/>
      </c>
      <c r="CM434" s="66" t="str">
        <f t="shared" si="780"/>
        <v/>
      </c>
      <c r="CN434" s="66" t="str">
        <f t="shared" si="780"/>
        <v/>
      </c>
      <c r="CO434" s="66" t="str">
        <f t="shared" si="780"/>
        <v/>
      </c>
      <c r="CP434" s="66" t="str">
        <f t="shared" si="780"/>
        <v/>
      </c>
      <c r="CQ434" s="66" t="str">
        <f t="shared" si="780"/>
        <v/>
      </c>
      <c r="CR434" s="66">
        <f t="shared" si="780"/>
        <v>0</v>
      </c>
      <c r="CS434" s="66">
        <f t="shared" si="780"/>
        <v>0</v>
      </c>
      <c r="CT434" s="66">
        <f t="shared" si="780"/>
        <v>0</v>
      </c>
      <c r="CU434" s="66">
        <f t="shared" si="780"/>
        <v>0</v>
      </c>
      <c r="CV434" s="66">
        <f t="shared" si="780"/>
        <v>0</v>
      </c>
      <c r="CW434" s="66">
        <f t="shared" si="780"/>
        <v>0</v>
      </c>
      <c r="CX434" s="66">
        <f t="shared" si="780"/>
        <v>0</v>
      </c>
      <c r="CY434" s="66">
        <f t="shared" si="780"/>
        <v>0</v>
      </c>
      <c r="CZ434" s="66">
        <f t="shared" si="780"/>
        <v>0</v>
      </c>
      <c r="DA434" s="66">
        <f t="shared" si="780"/>
        <v>0</v>
      </c>
      <c r="DB434" s="66">
        <f t="shared" si="780"/>
        <v>0</v>
      </c>
      <c r="DC434" s="66">
        <f t="shared" si="729"/>
        <v>0</v>
      </c>
    </row>
    <row r="435" spans="2:107" ht="12" customHeight="1">
      <c r="B435" s="12"/>
      <c r="C435" s="12"/>
      <c r="D435" s="12"/>
      <c r="E435" s="65">
        <f t="shared" si="732"/>
        <v>90</v>
      </c>
      <c r="G435" s="66" t="str">
        <f t="shared" ref="G435:BR435" si="781">IF(G$341&gt;=$E435,IF(G219*$C$23&gt;MAX($C$22,(H328*$C$34+H329*$C$35)*EXP(-$C$12*$C$30)+(H435*$C$34+H436*$C$35)*EXP(-$C$14*$C$30)),G219*$C$23,(H435*$C$34+H436*$C$35)*EXP(-$C$14*$C$30)),"")</f>
        <v/>
      </c>
      <c r="H435" s="66" t="str">
        <f t="shared" si="781"/>
        <v/>
      </c>
      <c r="I435" s="66" t="str">
        <f t="shared" si="781"/>
        <v/>
      </c>
      <c r="J435" s="66" t="str">
        <f t="shared" si="781"/>
        <v/>
      </c>
      <c r="K435" s="66" t="str">
        <f t="shared" si="781"/>
        <v/>
      </c>
      <c r="L435" s="66" t="str">
        <f t="shared" si="781"/>
        <v/>
      </c>
      <c r="M435" s="66" t="str">
        <f t="shared" si="781"/>
        <v/>
      </c>
      <c r="N435" s="66" t="str">
        <f t="shared" si="781"/>
        <v/>
      </c>
      <c r="O435" s="66" t="str">
        <f t="shared" si="781"/>
        <v/>
      </c>
      <c r="P435" s="66" t="str">
        <f t="shared" si="781"/>
        <v/>
      </c>
      <c r="Q435" s="66" t="str">
        <f t="shared" si="781"/>
        <v/>
      </c>
      <c r="R435" s="66" t="str">
        <f t="shared" si="781"/>
        <v/>
      </c>
      <c r="S435" s="66" t="str">
        <f t="shared" si="781"/>
        <v/>
      </c>
      <c r="T435" s="66" t="str">
        <f t="shared" si="781"/>
        <v/>
      </c>
      <c r="U435" s="66" t="str">
        <f t="shared" si="781"/>
        <v/>
      </c>
      <c r="V435" s="66" t="str">
        <f t="shared" si="781"/>
        <v/>
      </c>
      <c r="W435" s="66" t="str">
        <f t="shared" si="781"/>
        <v/>
      </c>
      <c r="X435" s="66" t="str">
        <f t="shared" si="781"/>
        <v/>
      </c>
      <c r="Y435" s="66" t="str">
        <f t="shared" si="781"/>
        <v/>
      </c>
      <c r="Z435" s="66" t="str">
        <f t="shared" si="781"/>
        <v/>
      </c>
      <c r="AA435" s="66" t="str">
        <f t="shared" si="781"/>
        <v/>
      </c>
      <c r="AB435" s="66" t="str">
        <f t="shared" si="781"/>
        <v/>
      </c>
      <c r="AC435" s="66" t="str">
        <f t="shared" si="781"/>
        <v/>
      </c>
      <c r="AD435" s="66" t="str">
        <f t="shared" si="781"/>
        <v/>
      </c>
      <c r="AE435" s="66" t="str">
        <f t="shared" si="781"/>
        <v/>
      </c>
      <c r="AF435" s="66" t="str">
        <f t="shared" si="781"/>
        <v/>
      </c>
      <c r="AG435" s="66" t="str">
        <f t="shared" si="781"/>
        <v/>
      </c>
      <c r="AH435" s="66" t="str">
        <f t="shared" si="781"/>
        <v/>
      </c>
      <c r="AI435" s="66" t="str">
        <f t="shared" si="781"/>
        <v/>
      </c>
      <c r="AJ435" s="66" t="str">
        <f t="shared" si="781"/>
        <v/>
      </c>
      <c r="AK435" s="66" t="str">
        <f t="shared" si="781"/>
        <v/>
      </c>
      <c r="AL435" s="66" t="str">
        <f t="shared" si="781"/>
        <v/>
      </c>
      <c r="AM435" s="66" t="str">
        <f t="shared" si="781"/>
        <v/>
      </c>
      <c r="AN435" s="66" t="str">
        <f t="shared" si="781"/>
        <v/>
      </c>
      <c r="AO435" s="66" t="str">
        <f t="shared" si="781"/>
        <v/>
      </c>
      <c r="AP435" s="66" t="str">
        <f t="shared" si="781"/>
        <v/>
      </c>
      <c r="AQ435" s="66" t="str">
        <f t="shared" si="781"/>
        <v/>
      </c>
      <c r="AR435" s="66" t="str">
        <f t="shared" si="781"/>
        <v/>
      </c>
      <c r="AS435" s="66" t="str">
        <f t="shared" si="781"/>
        <v/>
      </c>
      <c r="AT435" s="66" t="str">
        <f t="shared" si="781"/>
        <v/>
      </c>
      <c r="AU435" s="66" t="str">
        <f t="shared" si="781"/>
        <v/>
      </c>
      <c r="AV435" s="66" t="str">
        <f t="shared" si="781"/>
        <v/>
      </c>
      <c r="AW435" s="66" t="str">
        <f t="shared" si="781"/>
        <v/>
      </c>
      <c r="AX435" s="66" t="str">
        <f t="shared" si="781"/>
        <v/>
      </c>
      <c r="AY435" s="66" t="str">
        <f t="shared" si="781"/>
        <v/>
      </c>
      <c r="AZ435" s="66" t="str">
        <f t="shared" si="781"/>
        <v/>
      </c>
      <c r="BA435" s="66" t="str">
        <f t="shared" si="781"/>
        <v/>
      </c>
      <c r="BB435" s="66" t="str">
        <f t="shared" si="781"/>
        <v/>
      </c>
      <c r="BC435" s="66" t="str">
        <f t="shared" si="781"/>
        <v/>
      </c>
      <c r="BD435" s="66" t="str">
        <f t="shared" si="781"/>
        <v/>
      </c>
      <c r="BE435" s="66" t="str">
        <f t="shared" si="781"/>
        <v/>
      </c>
      <c r="BF435" s="66" t="str">
        <f t="shared" si="781"/>
        <v/>
      </c>
      <c r="BG435" s="66" t="str">
        <f t="shared" si="781"/>
        <v/>
      </c>
      <c r="BH435" s="66" t="str">
        <f t="shared" si="781"/>
        <v/>
      </c>
      <c r="BI435" s="66" t="str">
        <f t="shared" si="781"/>
        <v/>
      </c>
      <c r="BJ435" s="66" t="str">
        <f t="shared" si="781"/>
        <v/>
      </c>
      <c r="BK435" s="66" t="str">
        <f t="shared" si="781"/>
        <v/>
      </c>
      <c r="BL435" s="66" t="str">
        <f t="shared" si="781"/>
        <v/>
      </c>
      <c r="BM435" s="66" t="str">
        <f t="shared" si="781"/>
        <v/>
      </c>
      <c r="BN435" s="66" t="str">
        <f t="shared" si="781"/>
        <v/>
      </c>
      <c r="BO435" s="66" t="str">
        <f t="shared" si="781"/>
        <v/>
      </c>
      <c r="BP435" s="66" t="str">
        <f t="shared" si="781"/>
        <v/>
      </c>
      <c r="BQ435" s="66" t="str">
        <f t="shared" si="781"/>
        <v/>
      </c>
      <c r="BR435" s="66" t="str">
        <f t="shared" si="781"/>
        <v/>
      </c>
      <c r="BS435" s="66" t="str">
        <f t="shared" ref="BS435:DB435" si="782">IF(BS$341&gt;=$E435,IF(BS219*$C$23&gt;MAX($C$22,(BT328*$C$34+BT329*$C$35)*EXP(-$C$12*$C$30)+(BT435*$C$34+BT436*$C$35)*EXP(-$C$14*$C$30)),BS219*$C$23,(BT435*$C$34+BT436*$C$35)*EXP(-$C$14*$C$30)),"")</f>
        <v/>
      </c>
      <c r="BT435" s="66" t="str">
        <f t="shared" si="782"/>
        <v/>
      </c>
      <c r="BU435" s="66" t="str">
        <f t="shared" si="782"/>
        <v/>
      </c>
      <c r="BV435" s="66" t="str">
        <f t="shared" si="782"/>
        <v/>
      </c>
      <c r="BW435" s="66" t="str">
        <f t="shared" si="782"/>
        <v/>
      </c>
      <c r="BX435" s="66" t="str">
        <f t="shared" si="782"/>
        <v/>
      </c>
      <c r="BY435" s="66" t="str">
        <f t="shared" si="782"/>
        <v/>
      </c>
      <c r="BZ435" s="66" t="str">
        <f t="shared" si="782"/>
        <v/>
      </c>
      <c r="CA435" s="66" t="str">
        <f t="shared" si="782"/>
        <v/>
      </c>
      <c r="CB435" s="66" t="str">
        <f t="shared" si="782"/>
        <v/>
      </c>
      <c r="CC435" s="66" t="str">
        <f t="shared" si="782"/>
        <v/>
      </c>
      <c r="CD435" s="66" t="str">
        <f t="shared" si="782"/>
        <v/>
      </c>
      <c r="CE435" s="66" t="str">
        <f t="shared" si="782"/>
        <v/>
      </c>
      <c r="CF435" s="66" t="str">
        <f t="shared" si="782"/>
        <v/>
      </c>
      <c r="CG435" s="66" t="str">
        <f t="shared" si="782"/>
        <v/>
      </c>
      <c r="CH435" s="66" t="str">
        <f t="shared" si="782"/>
        <v/>
      </c>
      <c r="CI435" s="66" t="str">
        <f t="shared" si="782"/>
        <v/>
      </c>
      <c r="CJ435" s="66" t="str">
        <f t="shared" si="782"/>
        <v/>
      </c>
      <c r="CK435" s="66" t="str">
        <f t="shared" si="782"/>
        <v/>
      </c>
      <c r="CL435" s="66" t="str">
        <f t="shared" si="782"/>
        <v/>
      </c>
      <c r="CM435" s="66" t="str">
        <f t="shared" si="782"/>
        <v/>
      </c>
      <c r="CN435" s="66" t="str">
        <f t="shared" si="782"/>
        <v/>
      </c>
      <c r="CO435" s="66" t="str">
        <f t="shared" si="782"/>
        <v/>
      </c>
      <c r="CP435" s="66" t="str">
        <f t="shared" si="782"/>
        <v/>
      </c>
      <c r="CQ435" s="66" t="str">
        <f t="shared" si="782"/>
        <v/>
      </c>
      <c r="CR435" s="66" t="str">
        <f t="shared" si="782"/>
        <v/>
      </c>
      <c r="CS435" s="66">
        <f t="shared" si="782"/>
        <v>0</v>
      </c>
      <c r="CT435" s="66">
        <f t="shared" si="782"/>
        <v>0</v>
      </c>
      <c r="CU435" s="66">
        <f t="shared" si="782"/>
        <v>0</v>
      </c>
      <c r="CV435" s="66">
        <f t="shared" si="782"/>
        <v>0</v>
      </c>
      <c r="CW435" s="66">
        <f t="shared" si="782"/>
        <v>0</v>
      </c>
      <c r="CX435" s="66">
        <f t="shared" si="782"/>
        <v>0</v>
      </c>
      <c r="CY435" s="66">
        <f t="shared" si="782"/>
        <v>0</v>
      </c>
      <c r="CZ435" s="66">
        <f t="shared" si="782"/>
        <v>0</v>
      </c>
      <c r="DA435" s="66">
        <f t="shared" si="782"/>
        <v>0</v>
      </c>
      <c r="DB435" s="66">
        <f t="shared" si="782"/>
        <v>0</v>
      </c>
      <c r="DC435" s="66">
        <f t="shared" si="729"/>
        <v>0</v>
      </c>
    </row>
    <row r="436" spans="2:107" ht="12" customHeight="1">
      <c r="B436" s="12"/>
      <c r="C436" s="12"/>
      <c r="D436" s="12"/>
      <c r="E436" s="65">
        <f t="shared" si="732"/>
        <v>91</v>
      </c>
      <c r="G436" s="66" t="str">
        <f t="shared" ref="G436:BR436" si="783">IF(G$341&gt;=$E436,IF(G220*$C$23&gt;MAX($C$22,(H329*$C$34+H330*$C$35)*EXP(-$C$12*$C$30)+(H436*$C$34+H437*$C$35)*EXP(-$C$14*$C$30)),G220*$C$23,(H436*$C$34+H437*$C$35)*EXP(-$C$14*$C$30)),"")</f>
        <v/>
      </c>
      <c r="H436" s="66" t="str">
        <f t="shared" si="783"/>
        <v/>
      </c>
      <c r="I436" s="66" t="str">
        <f t="shared" si="783"/>
        <v/>
      </c>
      <c r="J436" s="66" t="str">
        <f t="shared" si="783"/>
        <v/>
      </c>
      <c r="K436" s="66" t="str">
        <f t="shared" si="783"/>
        <v/>
      </c>
      <c r="L436" s="66" t="str">
        <f t="shared" si="783"/>
        <v/>
      </c>
      <c r="M436" s="66" t="str">
        <f t="shared" si="783"/>
        <v/>
      </c>
      <c r="N436" s="66" t="str">
        <f t="shared" si="783"/>
        <v/>
      </c>
      <c r="O436" s="66" t="str">
        <f t="shared" si="783"/>
        <v/>
      </c>
      <c r="P436" s="66" t="str">
        <f t="shared" si="783"/>
        <v/>
      </c>
      <c r="Q436" s="66" t="str">
        <f t="shared" si="783"/>
        <v/>
      </c>
      <c r="R436" s="66" t="str">
        <f t="shared" si="783"/>
        <v/>
      </c>
      <c r="S436" s="66" t="str">
        <f t="shared" si="783"/>
        <v/>
      </c>
      <c r="T436" s="66" t="str">
        <f t="shared" si="783"/>
        <v/>
      </c>
      <c r="U436" s="66" t="str">
        <f t="shared" si="783"/>
        <v/>
      </c>
      <c r="V436" s="66" t="str">
        <f t="shared" si="783"/>
        <v/>
      </c>
      <c r="W436" s="66" t="str">
        <f t="shared" si="783"/>
        <v/>
      </c>
      <c r="X436" s="66" t="str">
        <f t="shared" si="783"/>
        <v/>
      </c>
      <c r="Y436" s="66" t="str">
        <f t="shared" si="783"/>
        <v/>
      </c>
      <c r="Z436" s="66" t="str">
        <f t="shared" si="783"/>
        <v/>
      </c>
      <c r="AA436" s="66" t="str">
        <f t="shared" si="783"/>
        <v/>
      </c>
      <c r="AB436" s="66" t="str">
        <f t="shared" si="783"/>
        <v/>
      </c>
      <c r="AC436" s="66" t="str">
        <f t="shared" si="783"/>
        <v/>
      </c>
      <c r="AD436" s="66" t="str">
        <f t="shared" si="783"/>
        <v/>
      </c>
      <c r="AE436" s="66" t="str">
        <f t="shared" si="783"/>
        <v/>
      </c>
      <c r="AF436" s="66" t="str">
        <f t="shared" si="783"/>
        <v/>
      </c>
      <c r="AG436" s="66" t="str">
        <f t="shared" si="783"/>
        <v/>
      </c>
      <c r="AH436" s="66" t="str">
        <f t="shared" si="783"/>
        <v/>
      </c>
      <c r="AI436" s="66" t="str">
        <f t="shared" si="783"/>
        <v/>
      </c>
      <c r="AJ436" s="66" t="str">
        <f t="shared" si="783"/>
        <v/>
      </c>
      <c r="AK436" s="66" t="str">
        <f t="shared" si="783"/>
        <v/>
      </c>
      <c r="AL436" s="66" t="str">
        <f t="shared" si="783"/>
        <v/>
      </c>
      <c r="AM436" s="66" t="str">
        <f t="shared" si="783"/>
        <v/>
      </c>
      <c r="AN436" s="66" t="str">
        <f t="shared" si="783"/>
        <v/>
      </c>
      <c r="AO436" s="66" t="str">
        <f t="shared" si="783"/>
        <v/>
      </c>
      <c r="AP436" s="66" t="str">
        <f t="shared" si="783"/>
        <v/>
      </c>
      <c r="AQ436" s="66" t="str">
        <f t="shared" si="783"/>
        <v/>
      </c>
      <c r="AR436" s="66" t="str">
        <f t="shared" si="783"/>
        <v/>
      </c>
      <c r="AS436" s="66" t="str">
        <f t="shared" si="783"/>
        <v/>
      </c>
      <c r="AT436" s="66" t="str">
        <f t="shared" si="783"/>
        <v/>
      </c>
      <c r="AU436" s="66" t="str">
        <f t="shared" si="783"/>
        <v/>
      </c>
      <c r="AV436" s="66" t="str">
        <f t="shared" si="783"/>
        <v/>
      </c>
      <c r="AW436" s="66" t="str">
        <f t="shared" si="783"/>
        <v/>
      </c>
      <c r="AX436" s="66" t="str">
        <f t="shared" si="783"/>
        <v/>
      </c>
      <c r="AY436" s="66" t="str">
        <f t="shared" si="783"/>
        <v/>
      </c>
      <c r="AZ436" s="66" t="str">
        <f t="shared" si="783"/>
        <v/>
      </c>
      <c r="BA436" s="66" t="str">
        <f t="shared" si="783"/>
        <v/>
      </c>
      <c r="BB436" s="66" t="str">
        <f t="shared" si="783"/>
        <v/>
      </c>
      <c r="BC436" s="66" t="str">
        <f t="shared" si="783"/>
        <v/>
      </c>
      <c r="BD436" s="66" t="str">
        <f t="shared" si="783"/>
        <v/>
      </c>
      <c r="BE436" s="66" t="str">
        <f t="shared" si="783"/>
        <v/>
      </c>
      <c r="BF436" s="66" t="str">
        <f t="shared" si="783"/>
        <v/>
      </c>
      <c r="BG436" s="66" t="str">
        <f t="shared" si="783"/>
        <v/>
      </c>
      <c r="BH436" s="66" t="str">
        <f t="shared" si="783"/>
        <v/>
      </c>
      <c r="BI436" s="66" t="str">
        <f t="shared" si="783"/>
        <v/>
      </c>
      <c r="BJ436" s="66" t="str">
        <f t="shared" si="783"/>
        <v/>
      </c>
      <c r="BK436" s="66" t="str">
        <f t="shared" si="783"/>
        <v/>
      </c>
      <c r="BL436" s="66" t="str">
        <f t="shared" si="783"/>
        <v/>
      </c>
      <c r="BM436" s="66" t="str">
        <f t="shared" si="783"/>
        <v/>
      </c>
      <c r="BN436" s="66" t="str">
        <f t="shared" si="783"/>
        <v/>
      </c>
      <c r="BO436" s="66" t="str">
        <f t="shared" si="783"/>
        <v/>
      </c>
      <c r="BP436" s="66" t="str">
        <f t="shared" si="783"/>
        <v/>
      </c>
      <c r="BQ436" s="66" t="str">
        <f t="shared" si="783"/>
        <v/>
      </c>
      <c r="BR436" s="66" t="str">
        <f t="shared" si="783"/>
        <v/>
      </c>
      <c r="BS436" s="66" t="str">
        <f t="shared" ref="BS436:DB436" si="784">IF(BS$341&gt;=$E436,IF(BS220*$C$23&gt;MAX($C$22,(BT329*$C$34+BT330*$C$35)*EXP(-$C$12*$C$30)+(BT436*$C$34+BT437*$C$35)*EXP(-$C$14*$C$30)),BS220*$C$23,(BT436*$C$34+BT437*$C$35)*EXP(-$C$14*$C$30)),"")</f>
        <v/>
      </c>
      <c r="BT436" s="66" t="str">
        <f t="shared" si="784"/>
        <v/>
      </c>
      <c r="BU436" s="66" t="str">
        <f t="shared" si="784"/>
        <v/>
      </c>
      <c r="BV436" s="66" t="str">
        <f t="shared" si="784"/>
        <v/>
      </c>
      <c r="BW436" s="66" t="str">
        <f t="shared" si="784"/>
        <v/>
      </c>
      <c r="BX436" s="66" t="str">
        <f t="shared" si="784"/>
        <v/>
      </c>
      <c r="BY436" s="66" t="str">
        <f t="shared" si="784"/>
        <v/>
      </c>
      <c r="BZ436" s="66" t="str">
        <f t="shared" si="784"/>
        <v/>
      </c>
      <c r="CA436" s="66" t="str">
        <f t="shared" si="784"/>
        <v/>
      </c>
      <c r="CB436" s="66" t="str">
        <f t="shared" si="784"/>
        <v/>
      </c>
      <c r="CC436" s="66" t="str">
        <f t="shared" si="784"/>
        <v/>
      </c>
      <c r="CD436" s="66" t="str">
        <f t="shared" si="784"/>
        <v/>
      </c>
      <c r="CE436" s="66" t="str">
        <f t="shared" si="784"/>
        <v/>
      </c>
      <c r="CF436" s="66" t="str">
        <f t="shared" si="784"/>
        <v/>
      </c>
      <c r="CG436" s="66" t="str">
        <f t="shared" si="784"/>
        <v/>
      </c>
      <c r="CH436" s="66" t="str">
        <f t="shared" si="784"/>
        <v/>
      </c>
      <c r="CI436" s="66" t="str">
        <f t="shared" si="784"/>
        <v/>
      </c>
      <c r="CJ436" s="66" t="str">
        <f t="shared" si="784"/>
        <v/>
      </c>
      <c r="CK436" s="66" t="str">
        <f t="shared" si="784"/>
        <v/>
      </c>
      <c r="CL436" s="66" t="str">
        <f t="shared" si="784"/>
        <v/>
      </c>
      <c r="CM436" s="66" t="str">
        <f t="shared" si="784"/>
        <v/>
      </c>
      <c r="CN436" s="66" t="str">
        <f t="shared" si="784"/>
        <v/>
      </c>
      <c r="CO436" s="66" t="str">
        <f t="shared" si="784"/>
        <v/>
      </c>
      <c r="CP436" s="66" t="str">
        <f t="shared" si="784"/>
        <v/>
      </c>
      <c r="CQ436" s="66" t="str">
        <f t="shared" si="784"/>
        <v/>
      </c>
      <c r="CR436" s="66" t="str">
        <f t="shared" si="784"/>
        <v/>
      </c>
      <c r="CS436" s="66" t="str">
        <f t="shared" si="784"/>
        <v/>
      </c>
      <c r="CT436" s="66">
        <f t="shared" si="784"/>
        <v>0</v>
      </c>
      <c r="CU436" s="66">
        <f t="shared" si="784"/>
        <v>0</v>
      </c>
      <c r="CV436" s="66">
        <f t="shared" si="784"/>
        <v>0</v>
      </c>
      <c r="CW436" s="66">
        <f t="shared" si="784"/>
        <v>0</v>
      </c>
      <c r="CX436" s="66">
        <f t="shared" si="784"/>
        <v>0</v>
      </c>
      <c r="CY436" s="66">
        <f t="shared" si="784"/>
        <v>0</v>
      </c>
      <c r="CZ436" s="66">
        <f t="shared" si="784"/>
        <v>0</v>
      </c>
      <c r="DA436" s="66">
        <f t="shared" si="784"/>
        <v>0</v>
      </c>
      <c r="DB436" s="66">
        <f t="shared" si="784"/>
        <v>0</v>
      </c>
      <c r="DC436" s="66">
        <f t="shared" si="729"/>
        <v>0</v>
      </c>
    </row>
    <row r="437" spans="2:107" ht="12" customHeight="1">
      <c r="B437" s="12"/>
      <c r="C437" s="12"/>
      <c r="D437" s="12"/>
      <c r="E437" s="65">
        <f t="shared" si="732"/>
        <v>92</v>
      </c>
      <c r="G437" s="66" t="str">
        <f t="shared" ref="G437:BR437" si="785">IF(G$341&gt;=$E437,IF(G221*$C$23&gt;MAX($C$22,(H330*$C$34+H331*$C$35)*EXP(-$C$12*$C$30)+(H437*$C$34+H438*$C$35)*EXP(-$C$14*$C$30)),G221*$C$23,(H437*$C$34+H438*$C$35)*EXP(-$C$14*$C$30)),"")</f>
        <v/>
      </c>
      <c r="H437" s="66" t="str">
        <f t="shared" si="785"/>
        <v/>
      </c>
      <c r="I437" s="66" t="str">
        <f t="shared" si="785"/>
        <v/>
      </c>
      <c r="J437" s="66" t="str">
        <f t="shared" si="785"/>
        <v/>
      </c>
      <c r="K437" s="66" t="str">
        <f t="shared" si="785"/>
        <v/>
      </c>
      <c r="L437" s="66" t="str">
        <f t="shared" si="785"/>
        <v/>
      </c>
      <c r="M437" s="66" t="str">
        <f t="shared" si="785"/>
        <v/>
      </c>
      <c r="N437" s="66" t="str">
        <f t="shared" si="785"/>
        <v/>
      </c>
      <c r="O437" s="66" t="str">
        <f t="shared" si="785"/>
        <v/>
      </c>
      <c r="P437" s="66" t="str">
        <f t="shared" si="785"/>
        <v/>
      </c>
      <c r="Q437" s="66" t="str">
        <f t="shared" si="785"/>
        <v/>
      </c>
      <c r="R437" s="66" t="str">
        <f t="shared" si="785"/>
        <v/>
      </c>
      <c r="S437" s="66" t="str">
        <f t="shared" si="785"/>
        <v/>
      </c>
      <c r="T437" s="66" t="str">
        <f t="shared" si="785"/>
        <v/>
      </c>
      <c r="U437" s="66" t="str">
        <f t="shared" si="785"/>
        <v/>
      </c>
      <c r="V437" s="66" t="str">
        <f t="shared" si="785"/>
        <v/>
      </c>
      <c r="W437" s="66" t="str">
        <f t="shared" si="785"/>
        <v/>
      </c>
      <c r="X437" s="66" t="str">
        <f t="shared" si="785"/>
        <v/>
      </c>
      <c r="Y437" s="66" t="str">
        <f t="shared" si="785"/>
        <v/>
      </c>
      <c r="Z437" s="66" t="str">
        <f t="shared" si="785"/>
        <v/>
      </c>
      <c r="AA437" s="66" t="str">
        <f t="shared" si="785"/>
        <v/>
      </c>
      <c r="AB437" s="66" t="str">
        <f t="shared" si="785"/>
        <v/>
      </c>
      <c r="AC437" s="66" t="str">
        <f t="shared" si="785"/>
        <v/>
      </c>
      <c r="AD437" s="66" t="str">
        <f t="shared" si="785"/>
        <v/>
      </c>
      <c r="AE437" s="66" t="str">
        <f t="shared" si="785"/>
        <v/>
      </c>
      <c r="AF437" s="66" t="str">
        <f t="shared" si="785"/>
        <v/>
      </c>
      <c r="AG437" s="66" t="str">
        <f t="shared" si="785"/>
        <v/>
      </c>
      <c r="AH437" s="66" t="str">
        <f t="shared" si="785"/>
        <v/>
      </c>
      <c r="AI437" s="66" t="str">
        <f t="shared" si="785"/>
        <v/>
      </c>
      <c r="AJ437" s="66" t="str">
        <f t="shared" si="785"/>
        <v/>
      </c>
      <c r="AK437" s="66" t="str">
        <f t="shared" si="785"/>
        <v/>
      </c>
      <c r="AL437" s="66" t="str">
        <f t="shared" si="785"/>
        <v/>
      </c>
      <c r="AM437" s="66" t="str">
        <f t="shared" si="785"/>
        <v/>
      </c>
      <c r="AN437" s="66" t="str">
        <f t="shared" si="785"/>
        <v/>
      </c>
      <c r="AO437" s="66" t="str">
        <f t="shared" si="785"/>
        <v/>
      </c>
      <c r="AP437" s="66" t="str">
        <f t="shared" si="785"/>
        <v/>
      </c>
      <c r="AQ437" s="66" t="str">
        <f t="shared" si="785"/>
        <v/>
      </c>
      <c r="AR437" s="66" t="str">
        <f t="shared" si="785"/>
        <v/>
      </c>
      <c r="AS437" s="66" t="str">
        <f t="shared" si="785"/>
        <v/>
      </c>
      <c r="AT437" s="66" t="str">
        <f t="shared" si="785"/>
        <v/>
      </c>
      <c r="AU437" s="66" t="str">
        <f t="shared" si="785"/>
        <v/>
      </c>
      <c r="AV437" s="66" t="str">
        <f t="shared" si="785"/>
        <v/>
      </c>
      <c r="AW437" s="66" t="str">
        <f t="shared" si="785"/>
        <v/>
      </c>
      <c r="AX437" s="66" t="str">
        <f t="shared" si="785"/>
        <v/>
      </c>
      <c r="AY437" s="66" t="str">
        <f t="shared" si="785"/>
        <v/>
      </c>
      <c r="AZ437" s="66" t="str">
        <f t="shared" si="785"/>
        <v/>
      </c>
      <c r="BA437" s="66" t="str">
        <f t="shared" si="785"/>
        <v/>
      </c>
      <c r="BB437" s="66" t="str">
        <f t="shared" si="785"/>
        <v/>
      </c>
      <c r="BC437" s="66" t="str">
        <f t="shared" si="785"/>
        <v/>
      </c>
      <c r="BD437" s="66" t="str">
        <f t="shared" si="785"/>
        <v/>
      </c>
      <c r="BE437" s="66" t="str">
        <f t="shared" si="785"/>
        <v/>
      </c>
      <c r="BF437" s="66" t="str">
        <f t="shared" si="785"/>
        <v/>
      </c>
      <c r="BG437" s="66" t="str">
        <f t="shared" si="785"/>
        <v/>
      </c>
      <c r="BH437" s="66" t="str">
        <f t="shared" si="785"/>
        <v/>
      </c>
      <c r="BI437" s="66" t="str">
        <f t="shared" si="785"/>
        <v/>
      </c>
      <c r="BJ437" s="66" t="str">
        <f t="shared" si="785"/>
        <v/>
      </c>
      <c r="BK437" s="66" t="str">
        <f t="shared" si="785"/>
        <v/>
      </c>
      <c r="BL437" s="66" t="str">
        <f t="shared" si="785"/>
        <v/>
      </c>
      <c r="BM437" s="66" t="str">
        <f t="shared" si="785"/>
        <v/>
      </c>
      <c r="BN437" s="66" t="str">
        <f t="shared" si="785"/>
        <v/>
      </c>
      <c r="BO437" s="66" t="str">
        <f t="shared" si="785"/>
        <v/>
      </c>
      <c r="BP437" s="66" t="str">
        <f t="shared" si="785"/>
        <v/>
      </c>
      <c r="BQ437" s="66" t="str">
        <f t="shared" si="785"/>
        <v/>
      </c>
      <c r="BR437" s="66" t="str">
        <f t="shared" si="785"/>
        <v/>
      </c>
      <c r="BS437" s="66" t="str">
        <f t="shared" ref="BS437:DB437" si="786">IF(BS$341&gt;=$E437,IF(BS221*$C$23&gt;MAX($C$22,(BT330*$C$34+BT331*$C$35)*EXP(-$C$12*$C$30)+(BT437*$C$34+BT438*$C$35)*EXP(-$C$14*$C$30)),BS221*$C$23,(BT437*$C$34+BT438*$C$35)*EXP(-$C$14*$C$30)),"")</f>
        <v/>
      </c>
      <c r="BT437" s="66" t="str">
        <f t="shared" si="786"/>
        <v/>
      </c>
      <c r="BU437" s="66" t="str">
        <f t="shared" si="786"/>
        <v/>
      </c>
      <c r="BV437" s="66" t="str">
        <f t="shared" si="786"/>
        <v/>
      </c>
      <c r="BW437" s="66" t="str">
        <f t="shared" si="786"/>
        <v/>
      </c>
      <c r="BX437" s="66" t="str">
        <f t="shared" si="786"/>
        <v/>
      </c>
      <c r="BY437" s="66" t="str">
        <f t="shared" si="786"/>
        <v/>
      </c>
      <c r="BZ437" s="66" t="str">
        <f t="shared" si="786"/>
        <v/>
      </c>
      <c r="CA437" s="66" t="str">
        <f t="shared" si="786"/>
        <v/>
      </c>
      <c r="CB437" s="66" t="str">
        <f t="shared" si="786"/>
        <v/>
      </c>
      <c r="CC437" s="66" t="str">
        <f t="shared" si="786"/>
        <v/>
      </c>
      <c r="CD437" s="66" t="str">
        <f t="shared" si="786"/>
        <v/>
      </c>
      <c r="CE437" s="66" t="str">
        <f t="shared" si="786"/>
        <v/>
      </c>
      <c r="CF437" s="66" t="str">
        <f t="shared" si="786"/>
        <v/>
      </c>
      <c r="CG437" s="66" t="str">
        <f t="shared" si="786"/>
        <v/>
      </c>
      <c r="CH437" s="66" t="str">
        <f t="shared" si="786"/>
        <v/>
      </c>
      <c r="CI437" s="66" t="str">
        <f t="shared" si="786"/>
        <v/>
      </c>
      <c r="CJ437" s="66" t="str">
        <f t="shared" si="786"/>
        <v/>
      </c>
      <c r="CK437" s="66" t="str">
        <f t="shared" si="786"/>
        <v/>
      </c>
      <c r="CL437" s="66" t="str">
        <f t="shared" si="786"/>
        <v/>
      </c>
      <c r="CM437" s="66" t="str">
        <f t="shared" si="786"/>
        <v/>
      </c>
      <c r="CN437" s="66" t="str">
        <f t="shared" si="786"/>
        <v/>
      </c>
      <c r="CO437" s="66" t="str">
        <f t="shared" si="786"/>
        <v/>
      </c>
      <c r="CP437" s="66" t="str">
        <f t="shared" si="786"/>
        <v/>
      </c>
      <c r="CQ437" s="66" t="str">
        <f t="shared" si="786"/>
        <v/>
      </c>
      <c r="CR437" s="66" t="str">
        <f t="shared" si="786"/>
        <v/>
      </c>
      <c r="CS437" s="66" t="str">
        <f t="shared" si="786"/>
        <v/>
      </c>
      <c r="CT437" s="66" t="str">
        <f t="shared" si="786"/>
        <v/>
      </c>
      <c r="CU437" s="66">
        <f t="shared" si="786"/>
        <v>0</v>
      </c>
      <c r="CV437" s="66">
        <f t="shared" si="786"/>
        <v>0</v>
      </c>
      <c r="CW437" s="66">
        <f t="shared" si="786"/>
        <v>0</v>
      </c>
      <c r="CX437" s="66">
        <f t="shared" si="786"/>
        <v>0</v>
      </c>
      <c r="CY437" s="66">
        <f t="shared" si="786"/>
        <v>0</v>
      </c>
      <c r="CZ437" s="66">
        <f t="shared" si="786"/>
        <v>0</v>
      </c>
      <c r="DA437" s="66">
        <f t="shared" si="786"/>
        <v>0</v>
      </c>
      <c r="DB437" s="66">
        <f t="shared" si="786"/>
        <v>0</v>
      </c>
      <c r="DC437" s="66">
        <f t="shared" si="729"/>
        <v>0</v>
      </c>
    </row>
    <row r="438" spans="2:107" ht="12" customHeight="1">
      <c r="B438" s="12"/>
      <c r="C438" s="12"/>
      <c r="D438" s="12"/>
      <c r="E438" s="65">
        <f t="shared" si="732"/>
        <v>93</v>
      </c>
      <c r="G438" s="66" t="str">
        <f t="shared" ref="G438:BR438" si="787">IF(G$341&gt;=$E438,IF(G222*$C$23&gt;MAX($C$22,(H331*$C$34+H332*$C$35)*EXP(-$C$12*$C$30)+(H438*$C$34+H439*$C$35)*EXP(-$C$14*$C$30)),G222*$C$23,(H438*$C$34+H439*$C$35)*EXP(-$C$14*$C$30)),"")</f>
        <v/>
      </c>
      <c r="H438" s="66" t="str">
        <f t="shared" si="787"/>
        <v/>
      </c>
      <c r="I438" s="66" t="str">
        <f t="shared" si="787"/>
        <v/>
      </c>
      <c r="J438" s="66" t="str">
        <f t="shared" si="787"/>
        <v/>
      </c>
      <c r="K438" s="66" t="str">
        <f t="shared" si="787"/>
        <v/>
      </c>
      <c r="L438" s="66" t="str">
        <f t="shared" si="787"/>
        <v/>
      </c>
      <c r="M438" s="66" t="str">
        <f t="shared" si="787"/>
        <v/>
      </c>
      <c r="N438" s="66" t="str">
        <f t="shared" si="787"/>
        <v/>
      </c>
      <c r="O438" s="66" t="str">
        <f t="shared" si="787"/>
        <v/>
      </c>
      <c r="P438" s="66" t="str">
        <f t="shared" si="787"/>
        <v/>
      </c>
      <c r="Q438" s="66" t="str">
        <f t="shared" si="787"/>
        <v/>
      </c>
      <c r="R438" s="66" t="str">
        <f t="shared" si="787"/>
        <v/>
      </c>
      <c r="S438" s="66" t="str">
        <f t="shared" si="787"/>
        <v/>
      </c>
      <c r="T438" s="66" t="str">
        <f t="shared" si="787"/>
        <v/>
      </c>
      <c r="U438" s="66" t="str">
        <f t="shared" si="787"/>
        <v/>
      </c>
      <c r="V438" s="66" t="str">
        <f t="shared" si="787"/>
        <v/>
      </c>
      <c r="W438" s="66" t="str">
        <f t="shared" si="787"/>
        <v/>
      </c>
      <c r="X438" s="66" t="str">
        <f t="shared" si="787"/>
        <v/>
      </c>
      <c r="Y438" s="66" t="str">
        <f t="shared" si="787"/>
        <v/>
      </c>
      <c r="Z438" s="66" t="str">
        <f t="shared" si="787"/>
        <v/>
      </c>
      <c r="AA438" s="66" t="str">
        <f t="shared" si="787"/>
        <v/>
      </c>
      <c r="AB438" s="66" t="str">
        <f t="shared" si="787"/>
        <v/>
      </c>
      <c r="AC438" s="66" t="str">
        <f t="shared" si="787"/>
        <v/>
      </c>
      <c r="AD438" s="66" t="str">
        <f t="shared" si="787"/>
        <v/>
      </c>
      <c r="AE438" s="66" t="str">
        <f t="shared" si="787"/>
        <v/>
      </c>
      <c r="AF438" s="66" t="str">
        <f t="shared" si="787"/>
        <v/>
      </c>
      <c r="AG438" s="66" t="str">
        <f t="shared" si="787"/>
        <v/>
      </c>
      <c r="AH438" s="66" t="str">
        <f t="shared" si="787"/>
        <v/>
      </c>
      <c r="AI438" s="66" t="str">
        <f t="shared" si="787"/>
        <v/>
      </c>
      <c r="AJ438" s="66" t="str">
        <f t="shared" si="787"/>
        <v/>
      </c>
      <c r="AK438" s="66" t="str">
        <f t="shared" si="787"/>
        <v/>
      </c>
      <c r="AL438" s="66" t="str">
        <f t="shared" si="787"/>
        <v/>
      </c>
      <c r="AM438" s="66" t="str">
        <f t="shared" si="787"/>
        <v/>
      </c>
      <c r="AN438" s="66" t="str">
        <f t="shared" si="787"/>
        <v/>
      </c>
      <c r="AO438" s="66" t="str">
        <f t="shared" si="787"/>
        <v/>
      </c>
      <c r="AP438" s="66" t="str">
        <f t="shared" si="787"/>
        <v/>
      </c>
      <c r="AQ438" s="66" t="str">
        <f t="shared" si="787"/>
        <v/>
      </c>
      <c r="AR438" s="66" t="str">
        <f t="shared" si="787"/>
        <v/>
      </c>
      <c r="AS438" s="66" t="str">
        <f t="shared" si="787"/>
        <v/>
      </c>
      <c r="AT438" s="66" t="str">
        <f t="shared" si="787"/>
        <v/>
      </c>
      <c r="AU438" s="66" t="str">
        <f t="shared" si="787"/>
        <v/>
      </c>
      <c r="AV438" s="66" t="str">
        <f t="shared" si="787"/>
        <v/>
      </c>
      <c r="AW438" s="66" t="str">
        <f t="shared" si="787"/>
        <v/>
      </c>
      <c r="AX438" s="66" t="str">
        <f t="shared" si="787"/>
        <v/>
      </c>
      <c r="AY438" s="66" t="str">
        <f t="shared" si="787"/>
        <v/>
      </c>
      <c r="AZ438" s="66" t="str">
        <f t="shared" si="787"/>
        <v/>
      </c>
      <c r="BA438" s="66" t="str">
        <f t="shared" si="787"/>
        <v/>
      </c>
      <c r="BB438" s="66" t="str">
        <f t="shared" si="787"/>
        <v/>
      </c>
      <c r="BC438" s="66" t="str">
        <f t="shared" si="787"/>
        <v/>
      </c>
      <c r="BD438" s="66" t="str">
        <f t="shared" si="787"/>
        <v/>
      </c>
      <c r="BE438" s="66" t="str">
        <f t="shared" si="787"/>
        <v/>
      </c>
      <c r="BF438" s="66" t="str">
        <f t="shared" si="787"/>
        <v/>
      </c>
      <c r="BG438" s="66" t="str">
        <f t="shared" si="787"/>
        <v/>
      </c>
      <c r="BH438" s="66" t="str">
        <f t="shared" si="787"/>
        <v/>
      </c>
      <c r="BI438" s="66" t="str">
        <f t="shared" si="787"/>
        <v/>
      </c>
      <c r="BJ438" s="66" t="str">
        <f t="shared" si="787"/>
        <v/>
      </c>
      <c r="BK438" s="66" t="str">
        <f t="shared" si="787"/>
        <v/>
      </c>
      <c r="BL438" s="66" t="str">
        <f t="shared" si="787"/>
        <v/>
      </c>
      <c r="BM438" s="66" t="str">
        <f t="shared" si="787"/>
        <v/>
      </c>
      <c r="BN438" s="66" t="str">
        <f t="shared" si="787"/>
        <v/>
      </c>
      <c r="BO438" s="66" t="str">
        <f t="shared" si="787"/>
        <v/>
      </c>
      <c r="BP438" s="66" t="str">
        <f t="shared" si="787"/>
        <v/>
      </c>
      <c r="BQ438" s="66" t="str">
        <f t="shared" si="787"/>
        <v/>
      </c>
      <c r="BR438" s="66" t="str">
        <f t="shared" si="787"/>
        <v/>
      </c>
      <c r="BS438" s="66" t="str">
        <f t="shared" ref="BS438:DB438" si="788">IF(BS$341&gt;=$E438,IF(BS222*$C$23&gt;MAX($C$22,(BT331*$C$34+BT332*$C$35)*EXP(-$C$12*$C$30)+(BT438*$C$34+BT439*$C$35)*EXP(-$C$14*$C$30)),BS222*$C$23,(BT438*$C$34+BT439*$C$35)*EXP(-$C$14*$C$30)),"")</f>
        <v/>
      </c>
      <c r="BT438" s="66" t="str">
        <f t="shared" si="788"/>
        <v/>
      </c>
      <c r="BU438" s="66" t="str">
        <f t="shared" si="788"/>
        <v/>
      </c>
      <c r="BV438" s="66" t="str">
        <f t="shared" si="788"/>
        <v/>
      </c>
      <c r="BW438" s="66" t="str">
        <f t="shared" si="788"/>
        <v/>
      </c>
      <c r="BX438" s="66" t="str">
        <f t="shared" si="788"/>
        <v/>
      </c>
      <c r="BY438" s="66" t="str">
        <f t="shared" si="788"/>
        <v/>
      </c>
      <c r="BZ438" s="66" t="str">
        <f t="shared" si="788"/>
        <v/>
      </c>
      <c r="CA438" s="66" t="str">
        <f t="shared" si="788"/>
        <v/>
      </c>
      <c r="CB438" s="66" t="str">
        <f t="shared" si="788"/>
        <v/>
      </c>
      <c r="CC438" s="66" t="str">
        <f t="shared" si="788"/>
        <v/>
      </c>
      <c r="CD438" s="66" t="str">
        <f t="shared" si="788"/>
        <v/>
      </c>
      <c r="CE438" s="66" t="str">
        <f t="shared" si="788"/>
        <v/>
      </c>
      <c r="CF438" s="66" t="str">
        <f t="shared" si="788"/>
        <v/>
      </c>
      <c r="CG438" s="66" t="str">
        <f t="shared" si="788"/>
        <v/>
      </c>
      <c r="CH438" s="66" t="str">
        <f t="shared" si="788"/>
        <v/>
      </c>
      <c r="CI438" s="66" t="str">
        <f t="shared" si="788"/>
        <v/>
      </c>
      <c r="CJ438" s="66" t="str">
        <f t="shared" si="788"/>
        <v/>
      </c>
      <c r="CK438" s="66" t="str">
        <f t="shared" si="788"/>
        <v/>
      </c>
      <c r="CL438" s="66" t="str">
        <f t="shared" si="788"/>
        <v/>
      </c>
      <c r="CM438" s="66" t="str">
        <f t="shared" si="788"/>
        <v/>
      </c>
      <c r="CN438" s="66" t="str">
        <f t="shared" si="788"/>
        <v/>
      </c>
      <c r="CO438" s="66" t="str">
        <f t="shared" si="788"/>
        <v/>
      </c>
      <c r="CP438" s="66" t="str">
        <f t="shared" si="788"/>
        <v/>
      </c>
      <c r="CQ438" s="66" t="str">
        <f t="shared" si="788"/>
        <v/>
      </c>
      <c r="CR438" s="66" t="str">
        <f t="shared" si="788"/>
        <v/>
      </c>
      <c r="CS438" s="66" t="str">
        <f t="shared" si="788"/>
        <v/>
      </c>
      <c r="CT438" s="66" t="str">
        <f t="shared" si="788"/>
        <v/>
      </c>
      <c r="CU438" s="66" t="str">
        <f t="shared" si="788"/>
        <v/>
      </c>
      <c r="CV438" s="66">
        <f t="shared" si="788"/>
        <v>0</v>
      </c>
      <c r="CW438" s="66">
        <f t="shared" si="788"/>
        <v>0</v>
      </c>
      <c r="CX438" s="66">
        <f t="shared" si="788"/>
        <v>0</v>
      </c>
      <c r="CY438" s="66">
        <f t="shared" si="788"/>
        <v>0</v>
      </c>
      <c r="CZ438" s="66">
        <f t="shared" si="788"/>
        <v>0</v>
      </c>
      <c r="DA438" s="66">
        <f t="shared" si="788"/>
        <v>0</v>
      </c>
      <c r="DB438" s="66">
        <f t="shared" si="788"/>
        <v>0</v>
      </c>
      <c r="DC438" s="66">
        <f t="shared" si="729"/>
        <v>0</v>
      </c>
    </row>
    <row r="439" spans="2:107" ht="12" customHeight="1">
      <c r="B439" s="12"/>
      <c r="C439" s="12"/>
      <c r="D439" s="12"/>
      <c r="E439" s="65">
        <f t="shared" si="732"/>
        <v>94</v>
      </c>
      <c r="G439" s="66" t="str">
        <f t="shared" ref="G439:BR439" si="789">IF(G$341&gt;=$E439,IF(G223*$C$23&gt;MAX($C$22,(H332*$C$34+H333*$C$35)*EXP(-$C$12*$C$30)+(H439*$C$34+H440*$C$35)*EXP(-$C$14*$C$30)),G223*$C$23,(H439*$C$34+H440*$C$35)*EXP(-$C$14*$C$30)),"")</f>
        <v/>
      </c>
      <c r="H439" s="66" t="str">
        <f t="shared" si="789"/>
        <v/>
      </c>
      <c r="I439" s="66" t="str">
        <f t="shared" si="789"/>
        <v/>
      </c>
      <c r="J439" s="66" t="str">
        <f t="shared" si="789"/>
        <v/>
      </c>
      <c r="K439" s="66" t="str">
        <f t="shared" si="789"/>
        <v/>
      </c>
      <c r="L439" s="66" t="str">
        <f t="shared" si="789"/>
        <v/>
      </c>
      <c r="M439" s="66" t="str">
        <f t="shared" si="789"/>
        <v/>
      </c>
      <c r="N439" s="66" t="str">
        <f t="shared" si="789"/>
        <v/>
      </c>
      <c r="O439" s="66" t="str">
        <f t="shared" si="789"/>
        <v/>
      </c>
      <c r="P439" s="66" t="str">
        <f t="shared" si="789"/>
        <v/>
      </c>
      <c r="Q439" s="66" t="str">
        <f t="shared" si="789"/>
        <v/>
      </c>
      <c r="R439" s="66" t="str">
        <f t="shared" si="789"/>
        <v/>
      </c>
      <c r="S439" s="66" t="str">
        <f t="shared" si="789"/>
        <v/>
      </c>
      <c r="T439" s="66" t="str">
        <f t="shared" si="789"/>
        <v/>
      </c>
      <c r="U439" s="66" t="str">
        <f t="shared" si="789"/>
        <v/>
      </c>
      <c r="V439" s="66" t="str">
        <f t="shared" si="789"/>
        <v/>
      </c>
      <c r="W439" s="66" t="str">
        <f t="shared" si="789"/>
        <v/>
      </c>
      <c r="X439" s="66" t="str">
        <f t="shared" si="789"/>
        <v/>
      </c>
      <c r="Y439" s="66" t="str">
        <f t="shared" si="789"/>
        <v/>
      </c>
      <c r="Z439" s="66" t="str">
        <f t="shared" si="789"/>
        <v/>
      </c>
      <c r="AA439" s="66" t="str">
        <f t="shared" si="789"/>
        <v/>
      </c>
      <c r="AB439" s="66" t="str">
        <f t="shared" si="789"/>
        <v/>
      </c>
      <c r="AC439" s="66" t="str">
        <f t="shared" si="789"/>
        <v/>
      </c>
      <c r="AD439" s="66" t="str">
        <f t="shared" si="789"/>
        <v/>
      </c>
      <c r="AE439" s="66" t="str">
        <f t="shared" si="789"/>
        <v/>
      </c>
      <c r="AF439" s="66" t="str">
        <f t="shared" si="789"/>
        <v/>
      </c>
      <c r="AG439" s="66" t="str">
        <f t="shared" si="789"/>
        <v/>
      </c>
      <c r="AH439" s="66" t="str">
        <f t="shared" si="789"/>
        <v/>
      </c>
      <c r="AI439" s="66" t="str">
        <f t="shared" si="789"/>
        <v/>
      </c>
      <c r="AJ439" s="66" t="str">
        <f t="shared" si="789"/>
        <v/>
      </c>
      <c r="AK439" s="66" t="str">
        <f t="shared" si="789"/>
        <v/>
      </c>
      <c r="AL439" s="66" t="str">
        <f t="shared" si="789"/>
        <v/>
      </c>
      <c r="AM439" s="66" t="str">
        <f t="shared" si="789"/>
        <v/>
      </c>
      <c r="AN439" s="66" t="str">
        <f t="shared" si="789"/>
        <v/>
      </c>
      <c r="AO439" s="66" t="str">
        <f t="shared" si="789"/>
        <v/>
      </c>
      <c r="AP439" s="66" t="str">
        <f t="shared" si="789"/>
        <v/>
      </c>
      <c r="AQ439" s="66" t="str">
        <f t="shared" si="789"/>
        <v/>
      </c>
      <c r="AR439" s="66" t="str">
        <f t="shared" si="789"/>
        <v/>
      </c>
      <c r="AS439" s="66" t="str">
        <f t="shared" si="789"/>
        <v/>
      </c>
      <c r="AT439" s="66" t="str">
        <f t="shared" si="789"/>
        <v/>
      </c>
      <c r="AU439" s="66" t="str">
        <f t="shared" si="789"/>
        <v/>
      </c>
      <c r="AV439" s="66" t="str">
        <f t="shared" si="789"/>
        <v/>
      </c>
      <c r="AW439" s="66" t="str">
        <f t="shared" si="789"/>
        <v/>
      </c>
      <c r="AX439" s="66" t="str">
        <f t="shared" si="789"/>
        <v/>
      </c>
      <c r="AY439" s="66" t="str">
        <f t="shared" si="789"/>
        <v/>
      </c>
      <c r="AZ439" s="66" t="str">
        <f t="shared" si="789"/>
        <v/>
      </c>
      <c r="BA439" s="66" t="str">
        <f t="shared" si="789"/>
        <v/>
      </c>
      <c r="BB439" s="66" t="str">
        <f t="shared" si="789"/>
        <v/>
      </c>
      <c r="BC439" s="66" t="str">
        <f t="shared" si="789"/>
        <v/>
      </c>
      <c r="BD439" s="66" t="str">
        <f t="shared" si="789"/>
        <v/>
      </c>
      <c r="BE439" s="66" t="str">
        <f t="shared" si="789"/>
        <v/>
      </c>
      <c r="BF439" s="66" t="str">
        <f t="shared" si="789"/>
        <v/>
      </c>
      <c r="BG439" s="66" t="str">
        <f t="shared" si="789"/>
        <v/>
      </c>
      <c r="BH439" s="66" t="str">
        <f t="shared" si="789"/>
        <v/>
      </c>
      <c r="BI439" s="66" t="str">
        <f t="shared" si="789"/>
        <v/>
      </c>
      <c r="BJ439" s="66" t="str">
        <f t="shared" si="789"/>
        <v/>
      </c>
      <c r="BK439" s="66" t="str">
        <f t="shared" si="789"/>
        <v/>
      </c>
      <c r="BL439" s="66" t="str">
        <f t="shared" si="789"/>
        <v/>
      </c>
      <c r="BM439" s="66" t="str">
        <f t="shared" si="789"/>
        <v/>
      </c>
      <c r="BN439" s="66" t="str">
        <f t="shared" si="789"/>
        <v/>
      </c>
      <c r="BO439" s="66" t="str">
        <f t="shared" si="789"/>
        <v/>
      </c>
      <c r="BP439" s="66" t="str">
        <f t="shared" si="789"/>
        <v/>
      </c>
      <c r="BQ439" s="66" t="str">
        <f t="shared" si="789"/>
        <v/>
      </c>
      <c r="BR439" s="66" t="str">
        <f t="shared" si="789"/>
        <v/>
      </c>
      <c r="BS439" s="66" t="str">
        <f t="shared" ref="BS439:DB439" si="790">IF(BS$341&gt;=$E439,IF(BS223*$C$23&gt;MAX($C$22,(BT332*$C$34+BT333*$C$35)*EXP(-$C$12*$C$30)+(BT439*$C$34+BT440*$C$35)*EXP(-$C$14*$C$30)),BS223*$C$23,(BT439*$C$34+BT440*$C$35)*EXP(-$C$14*$C$30)),"")</f>
        <v/>
      </c>
      <c r="BT439" s="66" t="str">
        <f t="shared" si="790"/>
        <v/>
      </c>
      <c r="BU439" s="66" t="str">
        <f t="shared" si="790"/>
        <v/>
      </c>
      <c r="BV439" s="66" t="str">
        <f t="shared" si="790"/>
        <v/>
      </c>
      <c r="BW439" s="66" t="str">
        <f t="shared" si="790"/>
        <v/>
      </c>
      <c r="BX439" s="66" t="str">
        <f t="shared" si="790"/>
        <v/>
      </c>
      <c r="BY439" s="66" t="str">
        <f t="shared" si="790"/>
        <v/>
      </c>
      <c r="BZ439" s="66" t="str">
        <f t="shared" si="790"/>
        <v/>
      </c>
      <c r="CA439" s="66" t="str">
        <f t="shared" si="790"/>
        <v/>
      </c>
      <c r="CB439" s="66" t="str">
        <f t="shared" si="790"/>
        <v/>
      </c>
      <c r="CC439" s="66" t="str">
        <f t="shared" si="790"/>
        <v/>
      </c>
      <c r="CD439" s="66" t="str">
        <f t="shared" si="790"/>
        <v/>
      </c>
      <c r="CE439" s="66" t="str">
        <f t="shared" si="790"/>
        <v/>
      </c>
      <c r="CF439" s="66" t="str">
        <f t="shared" si="790"/>
        <v/>
      </c>
      <c r="CG439" s="66" t="str">
        <f t="shared" si="790"/>
        <v/>
      </c>
      <c r="CH439" s="66" t="str">
        <f t="shared" si="790"/>
        <v/>
      </c>
      <c r="CI439" s="66" t="str">
        <f t="shared" si="790"/>
        <v/>
      </c>
      <c r="CJ439" s="66" t="str">
        <f t="shared" si="790"/>
        <v/>
      </c>
      <c r="CK439" s="66" t="str">
        <f t="shared" si="790"/>
        <v/>
      </c>
      <c r="CL439" s="66" t="str">
        <f t="shared" si="790"/>
        <v/>
      </c>
      <c r="CM439" s="66" t="str">
        <f t="shared" si="790"/>
        <v/>
      </c>
      <c r="CN439" s="66" t="str">
        <f t="shared" si="790"/>
        <v/>
      </c>
      <c r="CO439" s="66" t="str">
        <f t="shared" si="790"/>
        <v/>
      </c>
      <c r="CP439" s="66" t="str">
        <f t="shared" si="790"/>
        <v/>
      </c>
      <c r="CQ439" s="66" t="str">
        <f t="shared" si="790"/>
        <v/>
      </c>
      <c r="CR439" s="66" t="str">
        <f t="shared" si="790"/>
        <v/>
      </c>
      <c r="CS439" s="66" t="str">
        <f t="shared" si="790"/>
        <v/>
      </c>
      <c r="CT439" s="66" t="str">
        <f t="shared" si="790"/>
        <v/>
      </c>
      <c r="CU439" s="66" t="str">
        <f t="shared" si="790"/>
        <v/>
      </c>
      <c r="CV439" s="66" t="str">
        <f t="shared" si="790"/>
        <v/>
      </c>
      <c r="CW439" s="66">
        <f t="shared" si="790"/>
        <v>0</v>
      </c>
      <c r="CX439" s="66">
        <f t="shared" si="790"/>
        <v>0</v>
      </c>
      <c r="CY439" s="66">
        <f t="shared" si="790"/>
        <v>0</v>
      </c>
      <c r="CZ439" s="66">
        <f t="shared" si="790"/>
        <v>0</v>
      </c>
      <c r="DA439" s="66">
        <f t="shared" si="790"/>
        <v>0</v>
      </c>
      <c r="DB439" s="66">
        <f t="shared" si="790"/>
        <v>0</v>
      </c>
      <c r="DC439" s="66">
        <f t="shared" si="729"/>
        <v>0</v>
      </c>
    </row>
    <row r="440" spans="2:107" ht="12" customHeight="1">
      <c r="B440" s="12"/>
      <c r="C440" s="12"/>
      <c r="D440" s="12"/>
      <c r="E440" s="65">
        <f t="shared" si="732"/>
        <v>95</v>
      </c>
      <c r="G440" s="66" t="str">
        <f t="shared" ref="G440:BR440" si="791">IF(G$341&gt;=$E440,IF(G224*$C$23&gt;MAX($C$22,(H333*$C$34+H334*$C$35)*EXP(-$C$12*$C$30)+(H440*$C$34+H441*$C$35)*EXP(-$C$14*$C$30)),G224*$C$23,(H440*$C$34+H441*$C$35)*EXP(-$C$14*$C$30)),"")</f>
        <v/>
      </c>
      <c r="H440" s="66" t="str">
        <f t="shared" si="791"/>
        <v/>
      </c>
      <c r="I440" s="66" t="str">
        <f t="shared" si="791"/>
        <v/>
      </c>
      <c r="J440" s="66" t="str">
        <f t="shared" si="791"/>
        <v/>
      </c>
      <c r="K440" s="66" t="str">
        <f t="shared" si="791"/>
        <v/>
      </c>
      <c r="L440" s="66" t="str">
        <f t="shared" si="791"/>
        <v/>
      </c>
      <c r="M440" s="66" t="str">
        <f t="shared" si="791"/>
        <v/>
      </c>
      <c r="N440" s="66" t="str">
        <f t="shared" si="791"/>
        <v/>
      </c>
      <c r="O440" s="66" t="str">
        <f t="shared" si="791"/>
        <v/>
      </c>
      <c r="P440" s="66" t="str">
        <f t="shared" si="791"/>
        <v/>
      </c>
      <c r="Q440" s="66" t="str">
        <f t="shared" si="791"/>
        <v/>
      </c>
      <c r="R440" s="66" t="str">
        <f t="shared" si="791"/>
        <v/>
      </c>
      <c r="S440" s="66" t="str">
        <f t="shared" si="791"/>
        <v/>
      </c>
      <c r="T440" s="66" t="str">
        <f t="shared" si="791"/>
        <v/>
      </c>
      <c r="U440" s="66" t="str">
        <f t="shared" si="791"/>
        <v/>
      </c>
      <c r="V440" s="66" t="str">
        <f t="shared" si="791"/>
        <v/>
      </c>
      <c r="W440" s="66" t="str">
        <f t="shared" si="791"/>
        <v/>
      </c>
      <c r="X440" s="66" t="str">
        <f t="shared" si="791"/>
        <v/>
      </c>
      <c r="Y440" s="66" t="str">
        <f t="shared" si="791"/>
        <v/>
      </c>
      <c r="Z440" s="66" t="str">
        <f t="shared" si="791"/>
        <v/>
      </c>
      <c r="AA440" s="66" t="str">
        <f t="shared" si="791"/>
        <v/>
      </c>
      <c r="AB440" s="66" t="str">
        <f t="shared" si="791"/>
        <v/>
      </c>
      <c r="AC440" s="66" t="str">
        <f t="shared" si="791"/>
        <v/>
      </c>
      <c r="AD440" s="66" t="str">
        <f t="shared" si="791"/>
        <v/>
      </c>
      <c r="AE440" s="66" t="str">
        <f t="shared" si="791"/>
        <v/>
      </c>
      <c r="AF440" s="66" t="str">
        <f t="shared" si="791"/>
        <v/>
      </c>
      <c r="AG440" s="66" t="str">
        <f t="shared" si="791"/>
        <v/>
      </c>
      <c r="AH440" s="66" t="str">
        <f t="shared" si="791"/>
        <v/>
      </c>
      <c r="AI440" s="66" t="str">
        <f t="shared" si="791"/>
        <v/>
      </c>
      <c r="AJ440" s="66" t="str">
        <f t="shared" si="791"/>
        <v/>
      </c>
      <c r="AK440" s="66" t="str">
        <f t="shared" si="791"/>
        <v/>
      </c>
      <c r="AL440" s="66" t="str">
        <f t="shared" si="791"/>
        <v/>
      </c>
      <c r="AM440" s="66" t="str">
        <f t="shared" si="791"/>
        <v/>
      </c>
      <c r="AN440" s="66" t="str">
        <f t="shared" si="791"/>
        <v/>
      </c>
      <c r="AO440" s="66" t="str">
        <f t="shared" si="791"/>
        <v/>
      </c>
      <c r="AP440" s="66" t="str">
        <f t="shared" si="791"/>
        <v/>
      </c>
      <c r="AQ440" s="66" t="str">
        <f t="shared" si="791"/>
        <v/>
      </c>
      <c r="AR440" s="66" t="str">
        <f t="shared" si="791"/>
        <v/>
      </c>
      <c r="AS440" s="66" t="str">
        <f t="shared" si="791"/>
        <v/>
      </c>
      <c r="AT440" s="66" t="str">
        <f t="shared" si="791"/>
        <v/>
      </c>
      <c r="AU440" s="66" t="str">
        <f t="shared" si="791"/>
        <v/>
      </c>
      <c r="AV440" s="66" t="str">
        <f t="shared" si="791"/>
        <v/>
      </c>
      <c r="AW440" s="66" t="str">
        <f t="shared" si="791"/>
        <v/>
      </c>
      <c r="AX440" s="66" t="str">
        <f t="shared" si="791"/>
        <v/>
      </c>
      <c r="AY440" s="66" t="str">
        <f t="shared" si="791"/>
        <v/>
      </c>
      <c r="AZ440" s="66" t="str">
        <f t="shared" si="791"/>
        <v/>
      </c>
      <c r="BA440" s="66" t="str">
        <f t="shared" si="791"/>
        <v/>
      </c>
      <c r="BB440" s="66" t="str">
        <f t="shared" si="791"/>
        <v/>
      </c>
      <c r="BC440" s="66" t="str">
        <f t="shared" si="791"/>
        <v/>
      </c>
      <c r="BD440" s="66" t="str">
        <f t="shared" si="791"/>
        <v/>
      </c>
      <c r="BE440" s="66" t="str">
        <f t="shared" si="791"/>
        <v/>
      </c>
      <c r="BF440" s="66" t="str">
        <f t="shared" si="791"/>
        <v/>
      </c>
      <c r="BG440" s="66" t="str">
        <f t="shared" si="791"/>
        <v/>
      </c>
      <c r="BH440" s="66" t="str">
        <f t="shared" si="791"/>
        <v/>
      </c>
      <c r="BI440" s="66" t="str">
        <f t="shared" si="791"/>
        <v/>
      </c>
      <c r="BJ440" s="66" t="str">
        <f t="shared" si="791"/>
        <v/>
      </c>
      <c r="BK440" s="66" t="str">
        <f t="shared" si="791"/>
        <v/>
      </c>
      <c r="BL440" s="66" t="str">
        <f t="shared" si="791"/>
        <v/>
      </c>
      <c r="BM440" s="66" t="str">
        <f t="shared" si="791"/>
        <v/>
      </c>
      <c r="BN440" s="66" t="str">
        <f t="shared" si="791"/>
        <v/>
      </c>
      <c r="BO440" s="66" t="str">
        <f t="shared" si="791"/>
        <v/>
      </c>
      <c r="BP440" s="66" t="str">
        <f t="shared" si="791"/>
        <v/>
      </c>
      <c r="BQ440" s="66" t="str">
        <f t="shared" si="791"/>
        <v/>
      </c>
      <c r="BR440" s="66" t="str">
        <f t="shared" si="791"/>
        <v/>
      </c>
      <c r="BS440" s="66" t="str">
        <f t="shared" ref="BS440:DB440" si="792">IF(BS$341&gt;=$E440,IF(BS224*$C$23&gt;MAX($C$22,(BT333*$C$34+BT334*$C$35)*EXP(-$C$12*$C$30)+(BT440*$C$34+BT441*$C$35)*EXP(-$C$14*$C$30)),BS224*$C$23,(BT440*$C$34+BT441*$C$35)*EXP(-$C$14*$C$30)),"")</f>
        <v/>
      </c>
      <c r="BT440" s="66" t="str">
        <f t="shared" si="792"/>
        <v/>
      </c>
      <c r="BU440" s="66" t="str">
        <f t="shared" si="792"/>
        <v/>
      </c>
      <c r="BV440" s="66" t="str">
        <f t="shared" si="792"/>
        <v/>
      </c>
      <c r="BW440" s="66" t="str">
        <f t="shared" si="792"/>
        <v/>
      </c>
      <c r="BX440" s="66" t="str">
        <f t="shared" si="792"/>
        <v/>
      </c>
      <c r="BY440" s="66" t="str">
        <f t="shared" si="792"/>
        <v/>
      </c>
      <c r="BZ440" s="66" t="str">
        <f t="shared" si="792"/>
        <v/>
      </c>
      <c r="CA440" s="66" t="str">
        <f t="shared" si="792"/>
        <v/>
      </c>
      <c r="CB440" s="66" t="str">
        <f t="shared" si="792"/>
        <v/>
      </c>
      <c r="CC440" s="66" t="str">
        <f t="shared" si="792"/>
        <v/>
      </c>
      <c r="CD440" s="66" t="str">
        <f t="shared" si="792"/>
        <v/>
      </c>
      <c r="CE440" s="66" t="str">
        <f t="shared" si="792"/>
        <v/>
      </c>
      <c r="CF440" s="66" t="str">
        <f t="shared" si="792"/>
        <v/>
      </c>
      <c r="CG440" s="66" t="str">
        <f t="shared" si="792"/>
        <v/>
      </c>
      <c r="CH440" s="66" t="str">
        <f t="shared" si="792"/>
        <v/>
      </c>
      <c r="CI440" s="66" t="str">
        <f t="shared" si="792"/>
        <v/>
      </c>
      <c r="CJ440" s="66" t="str">
        <f t="shared" si="792"/>
        <v/>
      </c>
      <c r="CK440" s="66" t="str">
        <f t="shared" si="792"/>
        <v/>
      </c>
      <c r="CL440" s="66" t="str">
        <f t="shared" si="792"/>
        <v/>
      </c>
      <c r="CM440" s="66" t="str">
        <f t="shared" si="792"/>
        <v/>
      </c>
      <c r="CN440" s="66" t="str">
        <f t="shared" si="792"/>
        <v/>
      </c>
      <c r="CO440" s="66" t="str">
        <f t="shared" si="792"/>
        <v/>
      </c>
      <c r="CP440" s="66" t="str">
        <f t="shared" si="792"/>
        <v/>
      </c>
      <c r="CQ440" s="66" t="str">
        <f t="shared" si="792"/>
        <v/>
      </c>
      <c r="CR440" s="66" t="str">
        <f t="shared" si="792"/>
        <v/>
      </c>
      <c r="CS440" s="66" t="str">
        <f t="shared" si="792"/>
        <v/>
      </c>
      <c r="CT440" s="66" t="str">
        <f t="shared" si="792"/>
        <v/>
      </c>
      <c r="CU440" s="66" t="str">
        <f t="shared" si="792"/>
        <v/>
      </c>
      <c r="CV440" s="66" t="str">
        <f t="shared" si="792"/>
        <v/>
      </c>
      <c r="CW440" s="66" t="str">
        <f t="shared" si="792"/>
        <v/>
      </c>
      <c r="CX440" s="66">
        <f t="shared" si="792"/>
        <v>0</v>
      </c>
      <c r="CY440" s="66">
        <f t="shared" si="792"/>
        <v>0</v>
      </c>
      <c r="CZ440" s="66">
        <f t="shared" si="792"/>
        <v>0</v>
      </c>
      <c r="DA440" s="66">
        <f t="shared" si="792"/>
        <v>0</v>
      </c>
      <c r="DB440" s="66">
        <f t="shared" si="792"/>
        <v>0</v>
      </c>
      <c r="DC440" s="66">
        <f t="shared" si="729"/>
        <v>0</v>
      </c>
    </row>
    <row r="441" spans="2:107" ht="12" customHeight="1">
      <c r="B441" s="12"/>
      <c r="C441" s="12"/>
      <c r="D441" s="12"/>
      <c r="E441" s="65">
        <f t="shared" si="732"/>
        <v>96</v>
      </c>
      <c r="G441" s="66" t="str">
        <f t="shared" ref="G441:BR441" si="793">IF(G$341&gt;=$E441,IF(G225*$C$23&gt;MAX($C$22,(H334*$C$34+H335*$C$35)*EXP(-$C$12*$C$30)+(H441*$C$34+H442*$C$35)*EXP(-$C$14*$C$30)),G225*$C$23,(H441*$C$34+H442*$C$35)*EXP(-$C$14*$C$30)),"")</f>
        <v/>
      </c>
      <c r="H441" s="66" t="str">
        <f t="shared" si="793"/>
        <v/>
      </c>
      <c r="I441" s="66" t="str">
        <f t="shared" si="793"/>
        <v/>
      </c>
      <c r="J441" s="66" t="str">
        <f t="shared" si="793"/>
        <v/>
      </c>
      <c r="K441" s="66" t="str">
        <f t="shared" si="793"/>
        <v/>
      </c>
      <c r="L441" s="66" t="str">
        <f t="shared" si="793"/>
        <v/>
      </c>
      <c r="M441" s="66" t="str">
        <f t="shared" si="793"/>
        <v/>
      </c>
      <c r="N441" s="66" t="str">
        <f t="shared" si="793"/>
        <v/>
      </c>
      <c r="O441" s="66" t="str">
        <f t="shared" si="793"/>
        <v/>
      </c>
      <c r="P441" s="66" t="str">
        <f t="shared" si="793"/>
        <v/>
      </c>
      <c r="Q441" s="66" t="str">
        <f t="shared" si="793"/>
        <v/>
      </c>
      <c r="R441" s="66" t="str">
        <f t="shared" si="793"/>
        <v/>
      </c>
      <c r="S441" s="66" t="str">
        <f t="shared" si="793"/>
        <v/>
      </c>
      <c r="T441" s="66" t="str">
        <f t="shared" si="793"/>
        <v/>
      </c>
      <c r="U441" s="66" t="str">
        <f t="shared" si="793"/>
        <v/>
      </c>
      <c r="V441" s="66" t="str">
        <f t="shared" si="793"/>
        <v/>
      </c>
      <c r="W441" s="66" t="str">
        <f t="shared" si="793"/>
        <v/>
      </c>
      <c r="X441" s="66" t="str">
        <f t="shared" si="793"/>
        <v/>
      </c>
      <c r="Y441" s="66" t="str">
        <f t="shared" si="793"/>
        <v/>
      </c>
      <c r="Z441" s="66" t="str">
        <f t="shared" si="793"/>
        <v/>
      </c>
      <c r="AA441" s="66" t="str">
        <f t="shared" si="793"/>
        <v/>
      </c>
      <c r="AB441" s="66" t="str">
        <f t="shared" si="793"/>
        <v/>
      </c>
      <c r="AC441" s="66" t="str">
        <f t="shared" si="793"/>
        <v/>
      </c>
      <c r="AD441" s="66" t="str">
        <f t="shared" si="793"/>
        <v/>
      </c>
      <c r="AE441" s="66" t="str">
        <f t="shared" si="793"/>
        <v/>
      </c>
      <c r="AF441" s="66" t="str">
        <f t="shared" si="793"/>
        <v/>
      </c>
      <c r="AG441" s="66" t="str">
        <f t="shared" si="793"/>
        <v/>
      </c>
      <c r="AH441" s="66" t="str">
        <f t="shared" si="793"/>
        <v/>
      </c>
      <c r="AI441" s="66" t="str">
        <f t="shared" si="793"/>
        <v/>
      </c>
      <c r="AJ441" s="66" t="str">
        <f t="shared" si="793"/>
        <v/>
      </c>
      <c r="AK441" s="66" t="str">
        <f t="shared" si="793"/>
        <v/>
      </c>
      <c r="AL441" s="66" t="str">
        <f t="shared" si="793"/>
        <v/>
      </c>
      <c r="AM441" s="66" t="str">
        <f t="shared" si="793"/>
        <v/>
      </c>
      <c r="AN441" s="66" t="str">
        <f t="shared" si="793"/>
        <v/>
      </c>
      <c r="AO441" s="66" t="str">
        <f t="shared" si="793"/>
        <v/>
      </c>
      <c r="AP441" s="66" t="str">
        <f t="shared" si="793"/>
        <v/>
      </c>
      <c r="AQ441" s="66" t="str">
        <f t="shared" si="793"/>
        <v/>
      </c>
      <c r="AR441" s="66" t="str">
        <f t="shared" si="793"/>
        <v/>
      </c>
      <c r="AS441" s="66" t="str">
        <f t="shared" si="793"/>
        <v/>
      </c>
      <c r="AT441" s="66" t="str">
        <f t="shared" si="793"/>
        <v/>
      </c>
      <c r="AU441" s="66" t="str">
        <f t="shared" si="793"/>
        <v/>
      </c>
      <c r="AV441" s="66" t="str">
        <f t="shared" si="793"/>
        <v/>
      </c>
      <c r="AW441" s="66" t="str">
        <f t="shared" si="793"/>
        <v/>
      </c>
      <c r="AX441" s="66" t="str">
        <f t="shared" si="793"/>
        <v/>
      </c>
      <c r="AY441" s="66" t="str">
        <f t="shared" si="793"/>
        <v/>
      </c>
      <c r="AZ441" s="66" t="str">
        <f t="shared" si="793"/>
        <v/>
      </c>
      <c r="BA441" s="66" t="str">
        <f t="shared" si="793"/>
        <v/>
      </c>
      <c r="BB441" s="66" t="str">
        <f t="shared" si="793"/>
        <v/>
      </c>
      <c r="BC441" s="66" t="str">
        <f t="shared" si="793"/>
        <v/>
      </c>
      <c r="BD441" s="66" t="str">
        <f t="shared" si="793"/>
        <v/>
      </c>
      <c r="BE441" s="66" t="str">
        <f t="shared" si="793"/>
        <v/>
      </c>
      <c r="BF441" s="66" t="str">
        <f t="shared" si="793"/>
        <v/>
      </c>
      <c r="BG441" s="66" t="str">
        <f t="shared" si="793"/>
        <v/>
      </c>
      <c r="BH441" s="66" t="str">
        <f t="shared" si="793"/>
        <v/>
      </c>
      <c r="BI441" s="66" t="str">
        <f t="shared" si="793"/>
        <v/>
      </c>
      <c r="BJ441" s="66" t="str">
        <f t="shared" si="793"/>
        <v/>
      </c>
      <c r="BK441" s="66" t="str">
        <f t="shared" si="793"/>
        <v/>
      </c>
      <c r="BL441" s="66" t="str">
        <f t="shared" si="793"/>
        <v/>
      </c>
      <c r="BM441" s="66" t="str">
        <f t="shared" si="793"/>
        <v/>
      </c>
      <c r="BN441" s="66" t="str">
        <f t="shared" si="793"/>
        <v/>
      </c>
      <c r="BO441" s="66" t="str">
        <f t="shared" si="793"/>
        <v/>
      </c>
      <c r="BP441" s="66" t="str">
        <f t="shared" si="793"/>
        <v/>
      </c>
      <c r="BQ441" s="66" t="str">
        <f t="shared" si="793"/>
        <v/>
      </c>
      <c r="BR441" s="66" t="str">
        <f t="shared" si="793"/>
        <v/>
      </c>
      <c r="BS441" s="66" t="str">
        <f t="shared" ref="BS441:DB441" si="794">IF(BS$341&gt;=$E441,IF(BS225*$C$23&gt;MAX($C$22,(BT334*$C$34+BT335*$C$35)*EXP(-$C$12*$C$30)+(BT441*$C$34+BT442*$C$35)*EXP(-$C$14*$C$30)),BS225*$C$23,(BT441*$C$34+BT442*$C$35)*EXP(-$C$14*$C$30)),"")</f>
        <v/>
      </c>
      <c r="BT441" s="66" t="str">
        <f t="shared" si="794"/>
        <v/>
      </c>
      <c r="BU441" s="66" t="str">
        <f t="shared" si="794"/>
        <v/>
      </c>
      <c r="BV441" s="66" t="str">
        <f t="shared" si="794"/>
        <v/>
      </c>
      <c r="BW441" s="66" t="str">
        <f t="shared" si="794"/>
        <v/>
      </c>
      <c r="BX441" s="66" t="str">
        <f t="shared" si="794"/>
        <v/>
      </c>
      <c r="BY441" s="66" t="str">
        <f t="shared" si="794"/>
        <v/>
      </c>
      <c r="BZ441" s="66" t="str">
        <f t="shared" si="794"/>
        <v/>
      </c>
      <c r="CA441" s="66" t="str">
        <f t="shared" si="794"/>
        <v/>
      </c>
      <c r="CB441" s="66" t="str">
        <f t="shared" si="794"/>
        <v/>
      </c>
      <c r="CC441" s="66" t="str">
        <f t="shared" si="794"/>
        <v/>
      </c>
      <c r="CD441" s="66" t="str">
        <f t="shared" si="794"/>
        <v/>
      </c>
      <c r="CE441" s="66" t="str">
        <f t="shared" si="794"/>
        <v/>
      </c>
      <c r="CF441" s="66" t="str">
        <f t="shared" si="794"/>
        <v/>
      </c>
      <c r="CG441" s="66" t="str">
        <f t="shared" si="794"/>
        <v/>
      </c>
      <c r="CH441" s="66" t="str">
        <f t="shared" si="794"/>
        <v/>
      </c>
      <c r="CI441" s="66" t="str">
        <f t="shared" si="794"/>
        <v/>
      </c>
      <c r="CJ441" s="66" t="str">
        <f t="shared" si="794"/>
        <v/>
      </c>
      <c r="CK441" s="66" t="str">
        <f t="shared" si="794"/>
        <v/>
      </c>
      <c r="CL441" s="66" t="str">
        <f t="shared" si="794"/>
        <v/>
      </c>
      <c r="CM441" s="66" t="str">
        <f t="shared" si="794"/>
        <v/>
      </c>
      <c r="CN441" s="66" t="str">
        <f t="shared" si="794"/>
        <v/>
      </c>
      <c r="CO441" s="66" t="str">
        <f t="shared" si="794"/>
        <v/>
      </c>
      <c r="CP441" s="66" t="str">
        <f t="shared" si="794"/>
        <v/>
      </c>
      <c r="CQ441" s="66" t="str">
        <f t="shared" si="794"/>
        <v/>
      </c>
      <c r="CR441" s="66" t="str">
        <f t="shared" si="794"/>
        <v/>
      </c>
      <c r="CS441" s="66" t="str">
        <f t="shared" si="794"/>
        <v/>
      </c>
      <c r="CT441" s="66" t="str">
        <f t="shared" si="794"/>
        <v/>
      </c>
      <c r="CU441" s="66" t="str">
        <f t="shared" si="794"/>
        <v/>
      </c>
      <c r="CV441" s="66" t="str">
        <f t="shared" si="794"/>
        <v/>
      </c>
      <c r="CW441" s="66" t="str">
        <f t="shared" si="794"/>
        <v/>
      </c>
      <c r="CX441" s="66" t="str">
        <f t="shared" si="794"/>
        <v/>
      </c>
      <c r="CY441" s="66">
        <f t="shared" si="794"/>
        <v>0</v>
      </c>
      <c r="CZ441" s="66">
        <f t="shared" si="794"/>
        <v>0</v>
      </c>
      <c r="DA441" s="66">
        <f t="shared" si="794"/>
        <v>0</v>
      </c>
      <c r="DB441" s="66">
        <f t="shared" si="794"/>
        <v>0</v>
      </c>
      <c r="DC441" s="66">
        <f t="shared" ref="DC441:DC445" si="795">IF(DC$341&gt;=$E441,IF(DC225*$C$23&gt;$C$22,DC225*$C$23,0),"")</f>
        <v>0</v>
      </c>
    </row>
    <row r="442" spans="2:107" ht="12" customHeight="1">
      <c r="B442" s="12"/>
      <c r="C442" s="12"/>
      <c r="D442" s="12"/>
      <c r="E442" s="65">
        <f t="shared" si="732"/>
        <v>97</v>
      </c>
      <c r="G442" s="66" t="str">
        <f t="shared" ref="G442:BR442" si="796">IF(G$341&gt;=$E442,IF(G226*$C$23&gt;MAX($C$22,(H335*$C$34+H336*$C$35)*EXP(-$C$12*$C$30)+(H442*$C$34+H443*$C$35)*EXP(-$C$14*$C$30)),G226*$C$23,(H442*$C$34+H443*$C$35)*EXP(-$C$14*$C$30)),"")</f>
        <v/>
      </c>
      <c r="H442" s="66" t="str">
        <f t="shared" si="796"/>
        <v/>
      </c>
      <c r="I442" s="66" t="str">
        <f t="shared" si="796"/>
        <v/>
      </c>
      <c r="J442" s="66" t="str">
        <f t="shared" si="796"/>
        <v/>
      </c>
      <c r="K442" s="66" t="str">
        <f t="shared" si="796"/>
        <v/>
      </c>
      <c r="L442" s="66" t="str">
        <f t="shared" si="796"/>
        <v/>
      </c>
      <c r="M442" s="66" t="str">
        <f t="shared" si="796"/>
        <v/>
      </c>
      <c r="N442" s="66" t="str">
        <f t="shared" si="796"/>
        <v/>
      </c>
      <c r="O442" s="66" t="str">
        <f t="shared" si="796"/>
        <v/>
      </c>
      <c r="P442" s="66" t="str">
        <f t="shared" si="796"/>
        <v/>
      </c>
      <c r="Q442" s="66" t="str">
        <f t="shared" si="796"/>
        <v/>
      </c>
      <c r="R442" s="66" t="str">
        <f t="shared" si="796"/>
        <v/>
      </c>
      <c r="S442" s="66" t="str">
        <f t="shared" si="796"/>
        <v/>
      </c>
      <c r="T442" s="66" t="str">
        <f t="shared" si="796"/>
        <v/>
      </c>
      <c r="U442" s="66" t="str">
        <f t="shared" si="796"/>
        <v/>
      </c>
      <c r="V442" s="66" t="str">
        <f t="shared" si="796"/>
        <v/>
      </c>
      <c r="W442" s="66" t="str">
        <f t="shared" si="796"/>
        <v/>
      </c>
      <c r="X442" s="66" t="str">
        <f t="shared" si="796"/>
        <v/>
      </c>
      <c r="Y442" s="66" t="str">
        <f t="shared" si="796"/>
        <v/>
      </c>
      <c r="Z442" s="66" t="str">
        <f t="shared" si="796"/>
        <v/>
      </c>
      <c r="AA442" s="66" t="str">
        <f t="shared" si="796"/>
        <v/>
      </c>
      <c r="AB442" s="66" t="str">
        <f t="shared" si="796"/>
        <v/>
      </c>
      <c r="AC442" s="66" t="str">
        <f t="shared" si="796"/>
        <v/>
      </c>
      <c r="AD442" s="66" t="str">
        <f t="shared" si="796"/>
        <v/>
      </c>
      <c r="AE442" s="66" t="str">
        <f t="shared" si="796"/>
        <v/>
      </c>
      <c r="AF442" s="66" t="str">
        <f t="shared" si="796"/>
        <v/>
      </c>
      <c r="AG442" s="66" t="str">
        <f t="shared" si="796"/>
        <v/>
      </c>
      <c r="AH442" s="66" t="str">
        <f t="shared" si="796"/>
        <v/>
      </c>
      <c r="AI442" s="66" t="str">
        <f t="shared" si="796"/>
        <v/>
      </c>
      <c r="AJ442" s="66" t="str">
        <f t="shared" si="796"/>
        <v/>
      </c>
      <c r="AK442" s="66" t="str">
        <f t="shared" si="796"/>
        <v/>
      </c>
      <c r="AL442" s="66" t="str">
        <f t="shared" si="796"/>
        <v/>
      </c>
      <c r="AM442" s="66" t="str">
        <f t="shared" si="796"/>
        <v/>
      </c>
      <c r="AN442" s="66" t="str">
        <f t="shared" si="796"/>
        <v/>
      </c>
      <c r="AO442" s="66" t="str">
        <f t="shared" si="796"/>
        <v/>
      </c>
      <c r="AP442" s="66" t="str">
        <f t="shared" si="796"/>
        <v/>
      </c>
      <c r="AQ442" s="66" t="str">
        <f t="shared" si="796"/>
        <v/>
      </c>
      <c r="AR442" s="66" t="str">
        <f t="shared" si="796"/>
        <v/>
      </c>
      <c r="AS442" s="66" t="str">
        <f t="shared" si="796"/>
        <v/>
      </c>
      <c r="AT442" s="66" t="str">
        <f t="shared" si="796"/>
        <v/>
      </c>
      <c r="AU442" s="66" t="str">
        <f t="shared" si="796"/>
        <v/>
      </c>
      <c r="AV442" s="66" t="str">
        <f t="shared" si="796"/>
        <v/>
      </c>
      <c r="AW442" s="66" t="str">
        <f t="shared" si="796"/>
        <v/>
      </c>
      <c r="AX442" s="66" t="str">
        <f t="shared" si="796"/>
        <v/>
      </c>
      <c r="AY442" s="66" t="str">
        <f t="shared" si="796"/>
        <v/>
      </c>
      <c r="AZ442" s="66" t="str">
        <f t="shared" si="796"/>
        <v/>
      </c>
      <c r="BA442" s="66" t="str">
        <f t="shared" si="796"/>
        <v/>
      </c>
      <c r="BB442" s="66" t="str">
        <f t="shared" si="796"/>
        <v/>
      </c>
      <c r="BC442" s="66" t="str">
        <f t="shared" si="796"/>
        <v/>
      </c>
      <c r="BD442" s="66" t="str">
        <f t="shared" si="796"/>
        <v/>
      </c>
      <c r="BE442" s="66" t="str">
        <f t="shared" si="796"/>
        <v/>
      </c>
      <c r="BF442" s="66" t="str">
        <f t="shared" si="796"/>
        <v/>
      </c>
      <c r="BG442" s="66" t="str">
        <f t="shared" si="796"/>
        <v/>
      </c>
      <c r="BH442" s="66" t="str">
        <f t="shared" si="796"/>
        <v/>
      </c>
      <c r="BI442" s="66" t="str">
        <f t="shared" si="796"/>
        <v/>
      </c>
      <c r="BJ442" s="66" t="str">
        <f t="shared" si="796"/>
        <v/>
      </c>
      <c r="BK442" s="66" t="str">
        <f t="shared" si="796"/>
        <v/>
      </c>
      <c r="BL442" s="66" t="str">
        <f t="shared" si="796"/>
        <v/>
      </c>
      <c r="BM442" s="66" t="str">
        <f t="shared" si="796"/>
        <v/>
      </c>
      <c r="BN442" s="66" t="str">
        <f t="shared" si="796"/>
        <v/>
      </c>
      <c r="BO442" s="66" t="str">
        <f t="shared" si="796"/>
        <v/>
      </c>
      <c r="BP442" s="66" t="str">
        <f t="shared" si="796"/>
        <v/>
      </c>
      <c r="BQ442" s="66" t="str">
        <f t="shared" si="796"/>
        <v/>
      </c>
      <c r="BR442" s="66" t="str">
        <f t="shared" si="796"/>
        <v/>
      </c>
      <c r="BS442" s="66" t="str">
        <f t="shared" ref="BS442:DB442" si="797">IF(BS$341&gt;=$E442,IF(BS226*$C$23&gt;MAX($C$22,(BT335*$C$34+BT336*$C$35)*EXP(-$C$12*$C$30)+(BT442*$C$34+BT443*$C$35)*EXP(-$C$14*$C$30)),BS226*$C$23,(BT442*$C$34+BT443*$C$35)*EXP(-$C$14*$C$30)),"")</f>
        <v/>
      </c>
      <c r="BT442" s="66" t="str">
        <f t="shared" si="797"/>
        <v/>
      </c>
      <c r="BU442" s="66" t="str">
        <f t="shared" si="797"/>
        <v/>
      </c>
      <c r="BV442" s="66" t="str">
        <f t="shared" si="797"/>
        <v/>
      </c>
      <c r="BW442" s="66" t="str">
        <f t="shared" si="797"/>
        <v/>
      </c>
      <c r="BX442" s="66" t="str">
        <f t="shared" si="797"/>
        <v/>
      </c>
      <c r="BY442" s="66" t="str">
        <f t="shared" si="797"/>
        <v/>
      </c>
      <c r="BZ442" s="66" t="str">
        <f t="shared" si="797"/>
        <v/>
      </c>
      <c r="CA442" s="66" t="str">
        <f t="shared" si="797"/>
        <v/>
      </c>
      <c r="CB442" s="66" t="str">
        <f t="shared" si="797"/>
        <v/>
      </c>
      <c r="CC442" s="66" t="str">
        <f t="shared" si="797"/>
        <v/>
      </c>
      <c r="CD442" s="66" t="str">
        <f t="shared" si="797"/>
        <v/>
      </c>
      <c r="CE442" s="66" t="str">
        <f t="shared" si="797"/>
        <v/>
      </c>
      <c r="CF442" s="66" t="str">
        <f t="shared" si="797"/>
        <v/>
      </c>
      <c r="CG442" s="66" t="str">
        <f t="shared" si="797"/>
        <v/>
      </c>
      <c r="CH442" s="66" t="str">
        <f t="shared" si="797"/>
        <v/>
      </c>
      <c r="CI442" s="66" t="str">
        <f t="shared" si="797"/>
        <v/>
      </c>
      <c r="CJ442" s="66" t="str">
        <f t="shared" si="797"/>
        <v/>
      </c>
      <c r="CK442" s="66" t="str">
        <f t="shared" si="797"/>
        <v/>
      </c>
      <c r="CL442" s="66" t="str">
        <f t="shared" si="797"/>
        <v/>
      </c>
      <c r="CM442" s="66" t="str">
        <f t="shared" si="797"/>
        <v/>
      </c>
      <c r="CN442" s="66" t="str">
        <f t="shared" si="797"/>
        <v/>
      </c>
      <c r="CO442" s="66" t="str">
        <f t="shared" si="797"/>
        <v/>
      </c>
      <c r="CP442" s="66" t="str">
        <f t="shared" si="797"/>
        <v/>
      </c>
      <c r="CQ442" s="66" t="str">
        <f t="shared" si="797"/>
        <v/>
      </c>
      <c r="CR442" s="66" t="str">
        <f t="shared" si="797"/>
        <v/>
      </c>
      <c r="CS442" s="66" t="str">
        <f t="shared" si="797"/>
        <v/>
      </c>
      <c r="CT442" s="66" t="str">
        <f t="shared" si="797"/>
        <v/>
      </c>
      <c r="CU442" s="66" t="str">
        <f t="shared" si="797"/>
        <v/>
      </c>
      <c r="CV442" s="66" t="str">
        <f t="shared" si="797"/>
        <v/>
      </c>
      <c r="CW442" s="66" t="str">
        <f t="shared" si="797"/>
        <v/>
      </c>
      <c r="CX442" s="66" t="str">
        <f t="shared" si="797"/>
        <v/>
      </c>
      <c r="CY442" s="66" t="str">
        <f t="shared" si="797"/>
        <v/>
      </c>
      <c r="CZ442" s="66">
        <f t="shared" si="797"/>
        <v>0</v>
      </c>
      <c r="DA442" s="66">
        <f t="shared" si="797"/>
        <v>0</v>
      </c>
      <c r="DB442" s="66">
        <f t="shared" si="797"/>
        <v>0</v>
      </c>
      <c r="DC442" s="66">
        <f t="shared" si="795"/>
        <v>0</v>
      </c>
    </row>
    <row r="443" spans="2:107" ht="12" customHeight="1">
      <c r="B443" s="12"/>
      <c r="C443" s="12"/>
      <c r="D443" s="12"/>
      <c r="E443" s="65">
        <f t="shared" si="732"/>
        <v>98</v>
      </c>
      <c r="G443" s="66" t="str">
        <f t="shared" ref="G443:BR443" si="798">IF(G$341&gt;=$E443,IF(G227*$C$23&gt;MAX($C$22,(H336*$C$34+H337*$C$35)*EXP(-$C$12*$C$30)+(H443*$C$34+H444*$C$35)*EXP(-$C$14*$C$30)),G227*$C$23,(H443*$C$34+H444*$C$35)*EXP(-$C$14*$C$30)),"")</f>
        <v/>
      </c>
      <c r="H443" s="66" t="str">
        <f t="shared" si="798"/>
        <v/>
      </c>
      <c r="I443" s="66" t="str">
        <f t="shared" si="798"/>
        <v/>
      </c>
      <c r="J443" s="66" t="str">
        <f t="shared" si="798"/>
        <v/>
      </c>
      <c r="K443" s="66" t="str">
        <f t="shared" si="798"/>
        <v/>
      </c>
      <c r="L443" s="66" t="str">
        <f t="shared" si="798"/>
        <v/>
      </c>
      <c r="M443" s="66" t="str">
        <f t="shared" si="798"/>
        <v/>
      </c>
      <c r="N443" s="66" t="str">
        <f t="shared" si="798"/>
        <v/>
      </c>
      <c r="O443" s="66" t="str">
        <f t="shared" si="798"/>
        <v/>
      </c>
      <c r="P443" s="66" t="str">
        <f t="shared" si="798"/>
        <v/>
      </c>
      <c r="Q443" s="66" t="str">
        <f t="shared" si="798"/>
        <v/>
      </c>
      <c r="R443" s="66" t="str">
        <f t="shared" si="798"/>
        <v/>
      </c>
      <c r="S443" s="66" t="str">
        <f t="shared" si="798"/>
        <v/>
      </c>
      <c r="T443" s="66" t="str">
        <f t="shared" si="798"/>
        <v/>
      </c>
      <c r="U443" s="66" t="str">
        <f t="shared" si="798"/>
        <v/>
      </c>
      <c r="V443" s="66" t="str">
        <f t="shared" si="798"/>
        <v/>
      </c>
      <c r="W443" s="66" t="str">
        <f t="shared" si="798"/>
        <v/>
      </c>
      <c r="X443" s="66" t="str">
        <f t="shared" si="798"/>
        <v/>
      </c>
      <c r="Y443" s="66" t="str">
        <f t="shared" si="798"/>
        <v/>
      </c>
      <c r="Z443" s="66" t="str">
        <f t="shared" si="798"/>
        <v/>
      </c>
      <c r="AA443" s="66" t="str">
        <f t="shared" si="798"/>
        <v/>
      </c>
      <c r="AB443" s="66" t="str">
        <f t="shared" si="798"/>
        <v/>
      </c>
      <c r="AC443" s="66" t="str">
        <f t="shared" si="798"/>
        <v/>
      </c>
      <c r="AD443" s="66" t="str">
        <f t="shared" si="798"/>
        <v/>
      </c>
      <c r="AE443" s="66" t="str">
        <f t="shared" si="798"/>
        <v/>
      </c>
      <c r="AF443" s="66" t="str">
        <f t="shared" si="798"/>
        <v/>
      </c>
      <c r="AG443" s="66" t="str">
        <f t="shared" si="798"/>
        <v/>
      </c>
      <c r="AH443" s="66" t="str">
        <f t="shared" si="798"/>
        <v/>
      </c>
      <c r="AI443" s="66" t="str">
        <f t="shared" si="798"/>
        <v/>
      </c>
      <c r="AJ443" s="66" t="str">
        <f t="shared" si="798"/>
        <v/>
      </c>
      <c r="AK443" s="66" t="str">
        <f t="shared" si="798"/>
        <v/>
      </c>
      <c r="AL443" s="66" t="str">
        <f t="shared" si="798"/>
        <v/>
      </c>
      <c r="AM443" s="66" t="str">
        <f t="shared" si="798"/>
        <v/>
      </c>
      <c r="AN443" s="66" t="str">
        <f t="shared" si="798"/>
        <v/>
      </c>
      <c r="AO443" s="66" t="str">
        <f t="shared" si="798"/>
        <v/>
      </c>
      <c r="AP443" s="66" t="str">
        <f t="shared" si="798"/>
        <v/>
      </c>
      <c r="AQ443" s="66" t="str">
        <f t="shared" si="798"/>
        <v/>
      </c>
      <c r="AR443" s="66" t="str">
        <f t="shared" si="798"/>
        <v/>
      </c>
      <c r="AS443" s="66" t="str">
        <f t="shared" si="798"/>
        <v/>
      </c>
      <c r="AT443" s="66" t="str">
        <f t="shared" si="798"/>
        <v/>
      </c>
      <c r="AU443" s="66" t="str">
        <f t="shared" si="798"/>
        <v/>
      </c>
      <c r="AV443" s="66" t="str">
        <f t="shared" si="798"/>
        <v/>
      </c>
      <c r="AW443" s="66" t="str">
        <f t="shared" si="798"/>
        <v/>
      </c>
      <c r="AX443" s="66" t="str">
        <f t="shared" si="798"/>
        <v/>
      </c>
      <c r="AY443" s="66" t="str">
        <f t="shared" si="798"/>
        <v/>
      </c>
      <c r="AZ443" s="66" t="str">
        <f t="shared" si="798"/>
        <v/>
      </c>
      <c r="BA443" s="66" t="str">
        <f t="shared" si="798"/>
        <v/>
      </c>
      <c r="BB443" s="66" t="str">
        <f t="shared" si="798"/>
        <v/>
      </c>
      <c r="BC443" s="66" t="str">
        <f t="shared" si="798"/>
        <v/>
      </c>
      <c r="BD443" s="66" t="str">
        <f t="shared" si="798"/>
        <v/>
      </c>
      <c r="BE443" s="66" t="str">
        <f t="shared" si="798"/>
        <v/>
      </c>
      <c r="BF443" s="66" t="str">
        <f t="shared" si="798"/>
        <v/>
      </c>
      <c r="BG443" s="66" t="str">
        <f t="shared" si="798"/>
        <v/>
      </c>
      <c r="BH443" s="66" t="str">
        <f t="shared" si="798"/>
        <v/>
      </c>
      <c r="BI443" s="66" t="str">
        <f t="shared" si="798"/>
        <v/>
      </c>
      <c r="BJ443" s="66" t="str">
        <f t="shared" si="798"/>
        <v/>
      </c>
      <c r="BK443" s="66" t="str">
        <f t="shared" si="798"/>
        <v/>
      </c>
      <c r="BL443" s="66" t="str">
        <f t="shared" si="798"/>
        <v/>
      </c>
      <c r="BM443" s="66" t="str">
        <f t="shared" si="798"/>
        <v/>
      </c>
      <c r="BN443" s="66" t="str">
        <f t="shared" si="798"/>
        <v/>
      </c>
      <c r="BO443" s="66" t="str">
        <f t="shared" si="798"/>
        <v/>
      </c>
      <c r="BP443" s="66" t="str">
        <f t="shared" si="798"/>
        <v/>
      </c>
      <c r="BQ443" s="66" t="str">
        <f t="shared" si="798"/>
        <v/>
      </c>
      <c r="BR443" s="66" t="str">
        <f t="shared" si="798"/>
        <v/>
      </c>
      <c r="BS443" s="66" t="str">
        <f t="shared" ref="BS443:DB443" si="799">IF(BS$341&gt;=$E443,IF(BS227*$C$23&gt;MAX($C$22,(BT336*$C$34+BT337*$C$35)*EXP(-$C$12*$C$30)+(BT443*$C$34+BT444*$C$35)*EXP(-$C$14*$C$30)),BS227*$C$23,(BT443*$C$34+BT444*$C$35)*EXP(-$C$14*$C$30)),"")</f>
        <v/>
      </c>
      <c r="BT443" s="66" t="str">
        <f t="shared" si="799"/>
        <v/>
      </c>
      <c r="BU443" s="66" t="str">
        <f t="shared" si="799"/>
        <v/>
      </c>
      <c r="BV443" s="66" t="str">
        <f t="shared" si="799"/>
        <v/>
      </c>
      <c r="BW443" s="66" t="str">
        <f t="shared" si="799"/>
        <v/>
      </c>
      <c r="BX443" s="66" t="str">
        <f t="shared" si="799"/>
        <v/>
      </c>
      <c r="BY443" s="66" t="str">
        <f t="shared" si="799"/>
        <v/>
      </c>
      <c r="BZ443" s="66" t="str">
        <f t="shared" si="799"/>
        <v/>
      </c>
      <c r="CA443" s="66" t="str">
        <f t="shared" si="799"/>
        <v/>
      </c>
      <c r="CB443" s="66" t="str">
        <f t="shared" si="799"/>
        <v/>
      </c>
      <c r="CC443" s="66" t="str">
        <f t="shared" si="799"/>
        <v/>
      </c>
      <c r="CD443" s="66" t="str">
        <f t="shared" si="799"/>
        <v/>
      </c>
      <c r="CE443" s="66" t="str">
        <f t="shared" si="799"/>
        <v/>
      </c>
      <c r="CF443" s="66" t="str">
        <f t="shared" si="799"/>
        <v/>
      </c>
      <c r="CG443" s="66" t="str">
        <f t="shared" si="799"/>
        <v/>
      </c>
      <c r="CH443" s="66" t="str">
        <f t="shared" si="799"/>
        <v/>
      </c>
      <c r="CI443" s="66" t="str">
        <f t="shared" si="799"/>
        <v/>
      </c>
      <c r="CJ443" s="66" t="str">
        <f t="shared" si="799"/>
        <v/>
      </c>
      <c r="CK443" s="66" t="str">
        <f t="shared" si="799"/>
        <v/>
      </c>
      <c r="CL443" s="66" t="str">
        <f t="shared" si="799"/>
        <v/>
      </c>
      <c r="CM443" s="66" t="str">
        <f t="shared" si="799"/>
        <v/>
      </c>
      <c r="CN443" s="66" t="str">
        <f t="shared" si="799"/>
        <v/>
      </c>
      <c r="CO443" s="66" t="str">
        <f t="shared" si="799"/>
        <v/>
      </c>
      <c r="CP443" s="66" t="str">
        <f t="shared" si="799"/>
        <v/>
      </c>
      <c r="CQ443" s="66" t="str">
        <f t="shared" si="799"/>
        <v/>
      </c>
      <c r="CR443" s="66" t="str">
        <f t="shared" si="799"/>
        <v/>
      </c>
      <c r="CS443" s="66" t="str">
        <f t="shared" si="799"/>
        <v/>
      </c>
      <c r="CT443" s="66" t="str">
        <f t="shared" si="799"/>
        <v/>
      </c>
      <c r="CU443" s="66" t="str">
        <f t="shared" si="799"/>
        <v/>
      </c>
      <c r="CV443" s="66" t="str">
        <f t="shared" si="799"/>
        <v/>
      </c>
      <c r="CW443" s="66" t="str">
        <f t="shared" si="799"/>
        <v/>
      </c>
      <c r="CX443" s="66" t="str">
        <f t="shared" si="799"/>
        <v/>
      </c>
      <c r="CY443" s="66" t="str">
        <f t="shared" si="799"/>
        <v/>
      </c>
      <c r="CZ443" s="66" t="str">
        <f t="shared" si="799"/>
        <v/>
      </c>
      <c r="DA443" s="66">
        <f t="shared" si="799"/>
        <v>0</v>
      </c>
      <c r="DB443" s="66">
        <f t="shared" si="799"/>
        <v>0</v>
      </c>
      <c r="DC443" s="66">
        <f t="shared" si="795"/>
        <v>0</v>
      </c>
    </row>
    <row r="444" spans="2:107" ht="12" customHeight="1">
      <c r="B444" s="12"/>
      <c r="C444" s="12"/>
      <c r="D444" s="12"/>
      <c r="E444" s="65">
        <f t="shared" si="732"/>
        <v>99</v>
      </c>
      <c r="G444" s="66" t="str">
        <f t="shared" ref="G444:BR444" si="800">IF(G$341&gt;=$E444,IF(G228*$C$23&gt;MAX($C$22,(H337*$C$34+H338*$C$35)*EXP(-$C$12*$C$30)+(H444*$C$34+H445*$C$35)*EXP(-$C$14*$C$30)),G228*$C$23,(H444*$C$34+H445*$C$35)*EXP(-$C$14*$C$30)),"")</f>
        <v/>
      </c>
      <c r="H444" s="66" t="str">
        <f t="shared" si="800"/>
        <v/>
      </c>
      <c r="I444" s="66" t="str">
        <f t="shared" si="800"/>
        <v/>
      </c>
      <c r="J444" s="66" t="str">
        <f t="shared" si="800"/>
        <v/>
      </c>
      <c r="K444" s="66" t="str">
        <f t="shared" si="800"/>
        <v/>
      </c>
      <c r="L444" s="66" t="str">
        <f t="shared" si="800"/>
        <v/>
      </c>
      <c r="M444" s="66" t="str">
        <f t="shared" si="800"/>
        <v/>
      </c>
      <c r="N444" s="66" t="str">
        <f t="shared" si="800"/>
        <v/>
      </c>
      <c r="O444" s="66" t="str">
        <f t="shared" si="800"/>
        <v/>
      </c>
      <c r="P444" s="66" t="str">
        <f t="shared" si="800"/>
        <v/>
      </c>
      <c r="Q444" s="66" t="str">
        <f t="shared" si="800"/>
        <v/>
      </c>
      <c r="R444" s="66" t="str">
        <f t="shared" si="800"/>
        <v/>
      </c>
      <c r="S444" s="66" t="str">
        <f t="shared" si="800"/>
        <v/>
      </c>
      <c r="T444" s="66" t="str">
        <f t="shared" si="800"/>
        <v/>
      </c>
      <c r="U444" s="66" t="str">
        <f t="shared" si="800"/>
        <v/>
      </c>
      <c r="V444" s="66" t="str">
        <f t="shared" si="800"/>
        <v/>
      </c>
      <c r="W444" s="66" t="str">
        <f t="shared" si="800"/>
        <v/>
      </c>
      <c r="X444" s="66" t="str">
        <f t="shared" si="800"/>
        <v/>
      </c>
      <c r="Y444" s="66" t="str">
        <f t="shared" si="800"/>
        <v/>
      </c>
      <c r="Z444" s="66" t="str">
        <f t="shared" si="800"/>
        <v/>
      </c>
      <c r="AA444" s="66" t="str">
        <f t="shared" si="800"/>
        <v/>
      </c>
      <c r="AB444" s="66" t="str">
        <f t="shared" si="800"/>
        <v/>
      </c>
      <c r="AC444" s="66" t="str">
        <f t="shared" si="800"/>
        <v/>
      </c>
      <c r="AD444" s="66" t="str">
        <f t="shared" si="800"/>
        <v/>
      </c>
      <c r="AE444" s="66" t="str">
        <f t="shared" si="800"/>
        <v/>
      </c>
      <c r="AF444" s="66" t="str">
        <f t="shared" si="800"/>
        <v/>
      </c>
      <c r="AG444" s="66" t="str">
        <f t="shared" si="800"/>
        <v/>
      </c>
      <c r="AH444" s="66" t="str">
        <f t="shared" si="800"/>
        <v/>
      </c>
      <c r="AI444" s="66" t="str">
        <f t="shared" si="800"/>
        <v/>
      </c>
      <c r="AJ444" s="66" t="str">
        <f t="shared" si="800"/>
        <v/>
      </c>
      <c r="AK444" s="66" t="str">
        <f t="shared" si="800"/>
        <v/>
      </c>
      <c r="AL444" s="66" t="str">
        <f t="shared" si="800"/>
        <v/>
      </c>
      <c r="AM444" s="66" t="str">
        <f t="shared" si="800"/>
        <v/>
      </c>
      <c r="AN444" s="66" t="str">
        <f t="shared" si="800"/>
        <v/>
      </c>
      <c r="AO444" s="66" t="str">
        <f t="shared" si="800"/>
        <v/>
      </c>
      <c r="AP444" s="66" t="str">
        <f t="shared" si="800"/>
        <v/>
      </c>
      <c r="AQ444" s="66" t="str">
        <f t="shared" si="800"/>
        <v/>
      </c>
      <c r="AR444" s="66" t="str">
        <f t="shared" si="800"/>
        <v/>
      </c>
      <c r="AS444" s="66" t="str">
        <f t="shared" si="800"/>
        <v/>
      </c>
      <c r="AT444" s="66" t="str">
        <f t="shared" si="800"/>
        <v/>
      </c>
      <c r="AU444" s="66" t="str">
        <f t="shared" si="800"/>
        <v/>
      </c>
      <c r="AV444" s="66" t="str">
        <f t="shared" si="800"/>
        <v/>
      </c>
      <c r="AW444" s="66" t="str">
        <f t="shared" si="800"/>
        <v/>
      </c>
      <c r="AX444" s="66" t="str">
        <f t="shared" si="800"/>
        <v/>
      </c>
      <c r="AY444" s="66" t="str">
        <f t="shared" si="800"/>
        <v/>
      </c>
      <c r="AZ444" s="66" t="str">
        <f t="shared" si="800"/>
        <v/>
      </c>
      <c r="BA444" s="66" t="str">
        <f t="shared" si="800"/>
        <v/>
      </c>
      <c r="BB444" s="66" t="str">
        <f t="shared" si="800"/>
        <v/>
      </c>
      <c r="BC444" s="66" t="str">
        <f t="shared" si="800"/>
        <v/>
      </c>
      <c r="BD444" s="66" t="str">
        <f t="shared" si="800"/>
        <v/>
      </c>
      <c r="BE444" s="66" t="str">
        <f t="shared" si="800"/>
        <v/>
      </c>
      <c r="BF444" s="66" t="str">
        <f t="shared" si="800"/>
        <v/>
      </c>
      <c r="BG444" s="66" t="str">
        <f t="shared" si="800"/>
        <v/>
      </c>
      <c r="BH444" s="66" t="str">
        <f t="shared" si="800"/>
        <v/>
      </c>
      <c r="BI444" s="66" t="str">
        <f t="shared" si="800"/>
        <v/>
      </c>
      <c r="BJ444" s="66" t="str">
        <f t="shared" si="800"/>
        <v/>
      </c>
      <c r="BK444" s="66" t="str">
        <f t="shared" si="800"/>
        <v/>
      </c>
      <c r="BL444" s="66" t="str">
        <f t="shared" si="800"/>
        <v/>
      </c>
      <c r="BM444" s="66" t="str">
        <f t="shared" si="800"/>
        <v/>
      </c>
      <c r="BN444" s="66" t="str">
        <f t="shared" si="800"/>
        <v/>
      </c>
      <c r="BO444" s="66" t="str">
        <f t="shared" si="800"/>
        <v/>
      </c>
      <c r="BP444" s="66" t="str">
        <f t="shared" si="800"/>
        <v/>
      </c>
      <c r="BQ444" s="66" t="str">
        <f t="shared" si="800"/>
        <v/>
      </c>
      <c r="BR444" s="66" t="str">
        <f t="shared" si="800"/>
        <v/>
      </c>
      <c r="BS444" s="66" t="str">
        <f t="shared" ref="BS444:DB444" si="801">IF(BS$341&gt;=$E444,IF(BS228*$C$23&gt;MAX($C$22,(BT337*$C$34+BT338*$C$35)*EXP(-$C$12*$C$30)+(BT444*$C$34+BT445*$C$35)*EXP(-$C$14*$C$30)),BS228*$C$23,(BT444*$C$34+BT445*$C$35)*EXP(-$C$14*$C$30)),"")</f>
        <v/>
      </c>
      <c r="BT444" s="66" t="str">
        <f t="shared" si="801"/>
        <v/>
      </c>
      <c r="BU444" s="66" t="str">
        <f t="shared" si="801"/>
        <v/>
      </c>
      <c r="BV444" s="66" t="str">
        <f t="shared" si="801"/>
        <v/>
      </c>
      <c r="BW444" s="66" t="str">
        <f t="shared" si="801"/>
        <v/>
      </c>
      <c r="BX444" s="66" t="str">
        <f t="shared" si="801"/>
        <v/>
      </c>
      <c r="BY444" s="66" t="str">
        <f t="shared" si="801"/>
        <v/>
      </c>
      <c r="BZ444" s="66" t="str">
        <f t="shared" si="801"/>
        <v/>
      </c>
      <c r="CA444" s="66" t="str">
        <f t="shared" si="801"/>
        <v/>
      </c>
      <c r="CB444" s="66" t="str">
        <f t="shared" si="801"/>
        <v/>
      </c>
      <c r="CC444" s="66" t="str">
        <f t="shared" si="801"/>
        <v/>
      </c>
      <c r="CD444" s="66" t="str">
        <f t="shared" si="801"/>
        <v/>
      </c>
      <c r="CE444" s="66" t="str">
        <f t="shared" si="801"/>
        <v/>
      </c>
      <c r="CF444" s="66" t="str">
        <f t="shared" si="801"/>
        <v/>
      </c>
      <c r="CG444" s="66" t="str">
        <f t="shared" si="801"/>
        <v/>
      </c>
      <c r="CH444" s="66" t="str">
        <f t="shared" si="801"/>
        <v/>
      </c>
      <c r="CI444" s="66" t="str">
        <f t="shared" si="801"/>
        <v/>
      </c>
      <c r="CJ444" s="66" t="str">
        <f t="shared" si="801"/>
        <v/>
      </c>
      <c r="CK444" s="66" t="str">
        <f t="shared" si="801"/>
        <v/>
      </c>
      <c r="CL444" s="66" t="str">
        <f t="shared" si="801"/>
        <v/>
      </c>
      <c r="CM444" s="66" t="str">
        <f t="shared" si="801"/>
        <v/>
      </c>
      <c r="CN444" s="66" t="str">
        <f t="shared" si="801"/>
        <v/>
      </c>
      <c r="CO444" s="66" t="str">
        <f t="shared" si="801"/>
        <v/>
      </c>
      <c r="CP444" s="66" t="str">
        <f t="shared" si="801"/>
        <v/>
      </c>
      <c r="CQ444" s="66" t="str">
        <f t="shared" si="801"/>
        <v/>
      </c>
      <c r="CR444" s="66" t="str">
        <f t="shared" si="801"/>
        <v/>
      </c>
      <c r="CS444" s="66" t="str">
        <f t="shared" si="801"/>
        <v/>
      </c>
      <c r="CT444" s="66" t="str">
        <f t="shared" si="801"/>
        <v/>
      </c>
      <c r="CU444" s="66" t="str">
        <f t="shared" si="801"/>
        <v/>
      </c>
      <c r="CV444" s="66" t="str">
        <f t="shared" si="801"/>
        <v/>
      </c>
      <c r="CW444" s="66" t="str">
        <f t="shared" si="801"/>
        <v/>
      </c>
      <c r="CX444" s="66" t="str">
        <f t="shared" si="801"/>
        <v/>
      </c>
      <c r="CY444" s="66" t="str">
        <f t="shared" si="801"/>
        <v/>
      </c>
      <c r="CZ444" s="66" t="str">
        <f t="shared" si="801"/>
        <v/>
      </c>
      <c r="DA444" s="66" t="str">
        <f t="shared" si="801"/>
        <v/>
      </c>
      <c r="DB444" s="66">
        <f t="shared" si="801"/>
        <v>0</v>
      </c>
      <c r="DC444" s="66">
        <f t="shared" si="795"/>
        <v>0</v>
      </c>
    </row>
    <row r="445" spans="2:107" ht="12" customHeight="1">
      <c r="B445" s="12"/>
      <c r="C445" s="12"/>
      <c r="D445" s="12"/>
      <c r="E445" s="65">
        <f t="shared" si="732"/>
        <v>100</v>
      </c>
      <c r="G445" s="66" t="str">
        <f t="shared" ref="G445:BR445" si="802">IF(G$341&gt;=$E445,IF(G229*$C$23&gt;MAX($C$22,(H338*$C$34+H339*$C$35)*EXP(-$C$12*$C$30)+(H445*$C$34+H446*$C$35)*EXP(-$C$14*$C$30)),G229*$C$23,(H445*$C$34+H446*$C$35)*EXP(-$C$14*$C$30)),"")</f>
        <v/>
      </c>
      <c r="H445" s="66" t="str">
        <f t="shared" si="802"/>
        <v/>
      </c>
      <c r="I445" s="66" t="str">
        <f t="shared" si="802"/>
        <v/>
      </c>
      <c r="J445" s="66" t="str">
        <f t="shared" si="802"/>
        <v/>
      </c>
      <c r="K445" s="66" t="str">
        <f t="shared" si="802"/>
        <v/>
      </c>
      <c r="L445" s="66" t="str">
        <f t="shared" si="802"/>
        <v/>
      </c>
      <c r="M445" s="66" t="str">
        <f t="shared" si="802"/>
        <v/>
      </c>
      <c r="N445" s="66" t="str">
        <f t="shared" si="802"/>
        <v/>
      </c>
      <c r="O445" s="66" t="str">
        <f t="shared" si="802"/>
        <v/>
      </c>
      <c r="P445" s="66" t="str">
        <f t="shared" si="802"/>
        <v/>
      </c>
      <c r="Q445" s="66" t="str">
        <f t="shared" si="802"/>
        <v/>
      </c>
      <c r="R445" s="66" t="str">
        <f t="shared" si="802"/>
        <v/>
      </c>
      <c r="S445" s="66" t="str">
        <f t="shared" si="802"/>
        <v/>
      </c>
      <c r="T445" s="66" t="str">
        <f t="shared" si="802"/>
        <v/>
      </c>
      <c r="U445" s="66" t="str">
        <f t="shared" si="802"/>
        <v/>
      </c>
      <c r="V445" s="66" t="str">
        <f t="shared" si="802"/>
        <v/>
      </c>
      <c r="W445" s="66" t="str">
        <f t="shared" si="802"/>
        <v/>
      </c>
      <c r="X445" s="66" t="str">
        <f t="shared" si="802"/>
        <v/>
      </c>
      <c r="Y445" s="66" t="str">
        <f t="shared" si="802"/>
        <v/>
      </c>
      <c r="Z445" s="66" t="str">
        <f t="shared" si="802"/>
        <v/>
      </c>
      <c r="AA445" s="66" t="str">
        <f t="shared" si="802"/>
        <v/>
      </c>
      <c r="AB445" s="66" t="str">
        <f t="shared" si="802"/>
        <v/>
      </c>
      <c r="AC445" s="66" t="str">
        <f t="shared" si="802"/>
        <v/>
      </c>
      <c r="AD445" s="66" t="str">
        <f t="shared" si="802"/>
        <v/>
      </c>
      <c r="AE445" s="66" t="str">
        <f t="shared" si="802"/>
        <v/>
      </c>
      <c r="AF445" s="66" t="str">
        <f t="shared" si="802"/>
        <v/>
      </c>
      <c r="AG445" s="66" t="str">
        <f t="shared" si="802"/>
        <v/>
      </c>
      <c r="AH445" s="66" t="str">
        <f t="shared" si="802"/>
        <v/>
      </c>
      <c r="AI445" s="66" t="str">
        <f t="shared" si="802"/>
        <v/>
      </c>
      <c r="AJ445" s="66" t="str">
        <f t="shared" si="802"/>
        <v/>
      </c>
      <c r="AK445" s="66" t="str">
        <f t="shared" si="802"/>
        <v/>
      </c>
      <c r="AL445" s="66" t="str">
        <f t="shared" si="802"/>
        <v/>
      </c>
      <c r="AM445" s="66" t="str">
        <f t="shared" si="802"/>
        <v/>
      </c>
      <c r="AN445" s="66" t="str">
        <f t="shared" si="802"/>
        <v/>
      </c>
      <c r="AO445" s="66" t="str">
        <f t="shared" si="802"/>
        <v/>
      </c>
      <c r="AP445" s="66" t="str">
        <f t="shared" si="802"/>
        <v/>
      </c>
      <c r="AQ445" s="66" t="str">
        <f t="shared" si="802"/>
        <v/>
      </c>
      <c r="AR445" s="66" t="str">
        <f t="shared" si="802"/>
        <v/>
      </c>
      <c r="AS445" s="66" t="str">
        <f t="shared" si="802"/>
        <v/>
      </c>
      <c r="AT445" s="66" t="str">
        <f t="shared" si="802"/>
        <v/>
      </c>
      <c r="AU445" s="66" t="str">
        <f t="shared" si="802"/>
        <v/>
      </c>
      <c r="AV445" s="66" t="str">
        <f t="shared" si="802"/>
        <v/>
      </c>
      <c r="AW445" s="66" t="str">
        <f t="shared" si="802"/>
        <v/>
      </c>
      <c r="AX445" s="66" t="str">
        <f t="shared" si="802"/>
        <v/>
      </c>
      <c r="AY445" s="66" t="str">
        <f t="shared" si="802"/>
        <v/>
      </c>
      <c r="AZ445" s="66" t="str">
        <f t="shared" si="802"/>
        <v/>
      </c>
      <c r="BA445" s="66" t="str">
        <f t="shared" si="802"/>
        <v/>
      </c>
      <c r="BB445" s="66" t="str">
        <f t="shared" si="802"/>
        <v/>
      </c>
      <c r="BC445" s="66" t="str">
        <f t="shared" si="802"/>
        <v/>
      </c>
      <c r="BD445" s="66" t="str">
        <f t="shared" si="802"/>
        <v/>
      </c>
      <c r="BE445" s="66" t="str">
        <f t="shared" si="802"/>
        <v/>
      </c>
      <c r="BF445" s="66" t="str">
        <f t="shared" si="802"/>
        <v/>
      </c>
      <c r="BG445" s="66" t="str">
        <f t="shared" si="802"/>
        <v/>
      </c>
      <c r="BH445" s="66" t="str">
        <f t="shared" si="802"/>
        <v/>
      </c>
      <c r="BI445" s="66" t="str">
        <f t="shared" si="802"/>
        <v/>
      </c>
      <c r="BJ445" s="66" t="str">
        <f t="shared" si="802"/>
        <v/>
      </c>
      <c r="BK445" s="66" t="str">
        <f t="shared" si="802"/>
        <v/>
      </c>
      <c r="BL445" s="66" t="str">
        <f t="shared" si="802"/>
        <v/>
      </c>
      <c r="BM445" s="66" t="str">
        <f t="shared" si="802"/>
        <v/>
      </c>
      <c r="BN445" s="66" t="str">
        <f t="shared" si="802"/>
        <v/>
      </c>
      <c r="BO445" s="66" t="str">
        <f t="shared" si="802"/>
        <v/>
      </c>
      <c r="BP445" s="66" t="str">
        <f t="shared" si="802"/>
        <v/>
      </c>
      <c r="BQ445" s="66" t="str">
        <f t="shared" si="802"/>
        <v/>
      </c>
      <c r="BR445" s="66" t="str">
        <f t="shared" si="802"/>
        <v/>
      </c>
      <c r="BS445" s="66" t="str">
        <f t="shared" ref="BS445:DB445" si="803">IF(BS$341&gt;=$E445,IF(BS229*$C$23&gt;MAX($C$22,(BT338*$C$34+BT339*$C$35)*EXP(-$C$12*$C$30)+(BT445*$C$34+BT446*$C$35)*EXP(-$C$14*$C$30)),BS229*$C$23,(BT445*$C$34+BT446*$C$35)*EXP(-$C$14*$C$30)),"")</f>
        <v/>
      </c>
      <c r="BT445" s="66" t="str">
        <f t="shared" si="803"/>
        <v/>
      </c>
      <c r="BU445" s="66" t="str">
        <f t="shared" si="803"/>
        <v/>
      </c>
      <c r="BV445" s="66" t="str">
        <f t="shared" si="803"/>
        <v/>
      </c>
      <c r="BW445" s="66" t="str">
        <f t="shared" si="803"/>
        <v/>
      </c>
      <c r="BX445" s="66" t="str">
        <f t="shared" si="803"/>
        <v/>
      </c>
      <c r="BY445" s="66" t="str">
        <f t="shared" si="803"/>
        <v/>
      </c>
      <c r="BZ445" s="66" t="str">
        <f t="shared" si="803"/>
        <v/>
      </c>
      <c r="CA445" s="66" t="str">
        <f t="shared" si="803"/>
        <v/>
      </c>
      <c r="CB445" s="66" t="str">
        <f t="shared" si="803"/>
        <v/>
      </c>
      <c r="CC445" s="66" t="str">
        <f t="shared" si="803"/>
        <v/>
      </c>
      <c r="CD445" s="66" t="str">
        <f t="shared" si="803"/>
        <v/>
      </c>
      <c r="CE445" s="66" t="str">
        <f t="shared" si="803"/>
        <v/>
      </c>
      <c r="CF445" s="66" t="str">
        <f t="shared" si="803"/>
        <v/>
      </c>
      <c r="CG445" s="66" t="str">
        <f t="shared" si="803"/>
        <v/>
      </c>
      <c r="CH445" s="66" t="str">
        <f t="shared" si="803"/>
        <v/>
      </c>
      <c r="CI445" s="66" t="str">
        <f t="shared" si="803"/>
        <v/>
      </c>
      <c r="CJ445" s="66" t="str">
        <f t="shared" si="803"/>
        <v/>
      </c>
      <c r="CK445" s="66" t="str">
        <f t="shared" si="803"/>
        <v/>
      </c>
      <c r="CL445" s="66" t="str">
        <f t="shared" si="803"/>
        <v/>
      </c>
      <c r="CM445" s="66" t="str">
        <f t="shared" si="803"/>
        <v/>
      </c>
      <c r="CN445" s="66" t="str">
        <f t="shared" si="803"/>
        <v/>
      </c>
      <c r="CO445" s="66" t="str">
        <f t="shared" si="803"/>
        <v/>
      </c>
      <c r="CP445" s="66" t="str">
        <f t="shared" si="803"/>
        <v/>
      </c>
      <c r="CQ445" s="66" t="str">
        <f t="shared" si="803"/>
        <v/>
      </c>
      <c r="CR445" s="66" t="str">
        <f t="shared" si="803"/>
        <v/>
      </c>
      <c r="CS445" s="66" t="str">
        <f t="shared" si="803"/>
        <v/>
      </c>
      <c r="CT445" s="66" t="str">
        <f t="shared" si="803"/>
        <v/>
      </c>
      <c r="CU445" s="66" t="str">
        <f t="shared" si="803"/>
        <v/>
      </c>
      <c r="CV445" s="66" t="str">
        <f t="shared" si="803"/>
        <v/>
      </c>
      <c r="CW445" s="66" t="str">
        <f t="shared" si="803"/>
        <v/>
      </c>
      <c r="CX445" s="66" t="str">
        <f t="shared" si="803"/>
        <v/>
      </c>
      <c r="CY445" s="66" t="str">
        <f t="shared" si="803"/>
        <v/>
      </c>
      <c r="CZ445" s="66" t="str">
        <f t="shared" si="803"/>
        <v/>
      </c>
      <c r="DA445" s="66" t="str">
        <f t="shared" si="803"/>
        <v/>
      </c>
      <c r="DB445" s="66" t="str">
        <f t="shared" si="803"/>
        <v/>
      </c>
      <c r="DC445" s="66">
        <f t="shared" si="795"/>
        <v>0</v>
      </c>
    </row>
    <row r="446" spans="2:107" ht="12" customHeight="1">
      <c r="B446" s="12"/>
      <c r="C446" s="12"/>
      <c r="D446" s="12"/>
      <c r="E446" s="65"/>
      <c r="AG446" s="67"/>
      <c r="AH446" s="67"/>
      <c r="AI446" s="67"/>
    </row>
    <row r="447" spans="2:107" ht="12" customHeight="1">
      <c r="B447" s="12"/>
      <c r="C447" s="12"/>
      <c r="D447" s="12"/>
      <c r="E447" s="65"/>
      <c r="F447" s="63"/>
    </row>
    <row r="448" spans="2:107" ht="12" customHeight="1">
      <c r="B448" s="12"/>
      <c r="C448" s="12"/>
      <c r="D448" s="12"/>
      <c r="E448" s="65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</row>
    <row r="449" spans="2:109" ht="12" customHeight="1">
      <c r="B449" s="12"/>
      <c r="C449" s="12"/>
      <c r="D449" s="12"/>
      <c r="E449" s="65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</row>
    <row r="450" spans="2:109" ht="12" customHeight="1">
      <c r="B450" s="12"/>
      <c r="C450" s="12"/>
      <c r="D450" s="12"/>
      <c r="E450" s="65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</row>
    <row r="451" spans="2:109" ht="12" customHeight="1">
      <c r="B451" s="12"/>
      <c r="C451" s="12"/>
      <c r="D451" s="12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</row>
    <row r="452" spans="2:109" ht="12" customHeight="1">
      <c r="B452" s="12"/>
      <c r="C452" s="12"/>
      <c r="D452" s="12"/>
      <c r="G452" s="59">
        <v>0</v>
      </c>
      <c r="H452" s="59">
        <v>1</v>
      </c>
      <c r="I452" s="59">
        <v>2</v>
      </c>
      <c r="J452" s="59">
        <v>3</v>
      </c>
      <c r="K452" s="59">
        <v>4</v>
      </c>
      <c r="L452" s="59">
        <v>5</v>
      </c>
      <c r="M452" s="59">
        <v>6</v>
      </c>
      <c r="N452" s="59">
        <v>7</v>
      </c>
      <c r="O452" s="59">
        <v>8</v>
      </c>
      <c r="P452" s="59">
        <v>9</v>
      </c>
      <c r="Q452" s="59">
        <v>10</v>
      </c>
      <c r="R452" s="59">
        <v>11</v>
      </c>
      <c r="S452" s="59">
        <v>12</v>
      </c>
      <c r="T452" s="59">
        <v>13</v>
      </c>
      <c r="U452" s="59">
        <v>14</v>
      </c>
      <c r="V452" s="59">
        <v>15</v>
      </c>
      <c r="W452" s="59">
        <v>16</v>
      </c>
      <c r="X452" s="59">
        <v>17</v>
      </c>
      <c r="Y452" s="59">
        <v>18</v>
      </c>
      <c r="Z452" s="59">
        <v>19</v>
      </c>
      <c r="AA452" s="59">
        <v>20</v>
      </c>
      <c r="AB452" s="59">
        <v>21</v>
      </c>
      <c r="AC452" s="59">
        <v>22</v>
      </c>
      <c r="AD452" s="59">
        <v>23</v>
      </c>
      <c r="AE452" s="59">
        <v>24</v>
      </c>
      <c r="AF452" s="59">
        <v>25</v>
      </c>
      <c r="AG452" s="59">
        <v>26</v>
      </c>
      <c r="AH452" s="59">
        <v>27</v>
      </c>
      <c r="AI452" s="59">
        <v>28</v>
      </c>
      <c r="AJ452" s="59">
        <v>29</v>
      </c>
      <c r="AK452" s="59">
        <v>30</v>
      </c>
      <c r="AL452" s="59">
        <v>31</v>
      </c>
      <c r="AM452" s="59">
        <v>32</v>
      </c>
      <c r="AN452" s="59">
        <v>33</v>
      </c>
      <c r="AO452" s="59">
        <v>34</v>
      </c>
      <c r="AP452" s="59">
        <v>35</v>
      </c>
      <c r="AQ452" s="59">
        <v>36</v>
      </c>
      <c r="AR452" s="59">
        <v>37</v>
      </c>
      <c r="AS452" s="59">
        <v>38</v>
      </c>
      <c r="AT452" s="59">
        <v>39</v>
      </c>
      <c r="AU452" s="59">
        <v>40</v>
      </c>
      <c r="AV452" s="59">
        <v>41</v>
      </c>
      <c r="AW452" s="59">
        <v>42</v>
      </c>
      <c r="AX452" s="59">
        <v>43</v>
      </c>
      <c r="AY452" s="59">
        <v>44</v>
      </c>
      <c r="AZ452" s="59">
        <v>45</v>
      </c>
      <c r="BA452" s="59">
        <v>46</v>
      </c>
      <c r="BB452" s="59">
        <v>47</v>
      </c>
      <c r="BC452" s="59">
        <v>48</v>
      </c>
      <c r="BD452" s="59">
        <v>49</v>
      </c>
      <c r="BE452" s="59">
        <v>50</v>
      </c>
      <c r="BF452" s="59">
        <v>51</v>
      </c>
      <c r="BG452" s="59">
        <v>52</v>
      </c>
      <c r="BH452" s="59">
        <v>53</v>
      </c>
      <c r="BI452" s="59">
        <v>54</v>
      </c>
      <c r="BJ452" s="59">
        <v>55</v>
      </c>
      <c r="BK452" s="59">
        <v>56</v>
      </c>
      <c r="BL452" s="59">
        <v>57</v>
      </c>
      <c r="BM452" s="59">
        <v>58</v>
      </c>
      <c r="BN452" s="59">
        <v>59</v>
      </c>
      <c r="BO452" s="59">
        <v>60</v>
      </c>
      <c r="BP452" s="59">
        <v>61</v>
      </c>
      <c r="BQ452" s="59">
        <v>62</v>
      </c>
      <c r="BR452" s="59">
        <v>63</v>
      </c>
      <c r="BS452" s="59">
        <v>64</v>
      </c>
      <c r="BT452" s="59">
        <v>65</v>
      </c>
      <c r="BU452" s="59">
        <v>66</v>
      </c>
      <c r="BV452" s="59">
        <v>67</v>
      </c>
      <c r="BW452" s="59">
        <v>68</v>
      </c>
      <c r="BX452" s="59">
        <v>69</v>
      </c>
      <c r="BY452" s="59">
        <v>70</v>
      </c>
      <c r="BZ452" s="59">
        <v>71</v>
      </c>
      <c r="CA452" s="59">
        <v>72</v>
      </c>
      <c r="CB452" s="59">
        <v>73</v>
      </c>
      <c r="CC452" s="59">
        <v>74</v>
      </c>
      <c r="CD452" s="59">
        <v>75</v>
      </c>
      <c r="CE452" s="59">
        <v>76</v>
      </c>
      <c r="CF452" s="59">
        <v>77</v>
      </c>
      <c r="CG452" s="59">
        <v>78</v>
      </c>
      <c r="CH452" s="59">
        <v>79</v>
      </c>
      <c r="CI452" s="59">
        <v>80</v>
      </c>
      <c r="CJ452" s="59">
        <v>81</v>
      </c>
      <c r="CK452" s="59">
        <v>82</v>
      </c>
      <c r="CL452" s="59">
        <v>83</v>
      </c>
      <c r="CM452" s="59">
        <v>84</v>
      </c>
      <c r="CN452" s="59">
        <v>85</v>
      </c>
      <c r="CO452" s="59">
        <v>86</v>
      </c>
      <c r="CP452" s="59">
        <v>87</v>
      </c>
      <c r="CQ452" s="59">
        <v>88</v>
      </c>
      <c r="CR452" s="59">
        <v>89</v>
      </c>
      <c r="CS452" s="59">
        <v>90</v>
      </c>
      <c r="CT452" s="59">
        <v>91</v>
      </c>
      <c r="CU452" s="59">
        <v>92</v>
      </c>
      <c r="CV452" s="59">
        <v>93</v>
      </c>
      <c r="CW452" s="59">
        <v>94</v>
      </c>
      <c r="CX452" s="59">
        <v>95</v>
      </c>
      <c r="CY452" s="59">
        <v>96</v>
      </c>
      <c r="CZ452" s="59">
        <v>97</v>
      </c>
      <c r="DA452" s="59">
        <v>98</v>
      </c>
      <c r="DB452" s="59">
        <v>99</v>
      </c>
      <c r="DC452" s="59">
        <v>100</v>
      </c>
    </row>
    <row r="453" spans="2:109" ht="12" customHeight="1">
      <c r="B453" s="12"/>
      <c r="C453" s="12"/>
      <c r="D453" s="12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</row>
    <row r="454" spans="2:109" ht="12" customHeight="1">
      <c r="B454" s="12"/>
      <c r="C454" s="12"/>
      <c r="D454" s="12"/>
      <c r="E454" s="65">
        <v>0</v>
      </c>
      <c r="G454" s="12" t="str">
        <f t="shared" ref="G454:AL454" si="804">IF(G$452&gt;=$E454,IF(G129*$C$23&gt;MAX($C$22,(H238*$C$34+H239*$C$35)/(1+$C$12)^$C$30+(H345*$C$34+H346*$C$35)/(1+$C$14)^$C$30),"convert","hold"),"")</f>
        <v>hold</v>
      </c>
      <c r="H454" s="12" t="str">
        <f t="shared" si="804"/>
        <v>hold</v>
      </c>
      <c r="I454" s="12" t="str">
        <f t="shared" si="804"/>
        <v>hold</v>
      </c>
      <c r="J454" s="12" t="str">
        <f t="shared" si="804"/>
        <v>hold</v>
      </c>
      <c r="K454" s="12" t="str">
        <f t="shared" si="804"/>
        <v>hold</v>
      </c>
      <c r="L454" s="12" t="str">
        <f t="shared" si="804"/>
        <v>hold</v>
      </c>
      <c r="M454" s="12" t="str">
        <f t="shared" si="804"/>
        <v>hold</v>
      </c>
      <c r="N454" s="12" t="str">
        <f t="shared" si="804"/>
        <v>hold</v>
      </c>
      <c r="O454" s="12" t="str">
        <f t="shared" si="804"/>
        <v>hold</v>
      </c>
      <c r="P454" s="12" t="str">
        <f t="shared" si="804"/>
        <v>hold</v>
      </c>
      <c r="Q454" s="12" t="str">
        <f t="shared" si="804"/>
        <v>hold</v>
      </c>
      <c r="R454" s="12" t="str">
        <f t="shared" si="804"/>
        <v>hold</v>
      </c>
      <c r="S454" s="12" t="str">
        <f t="shared" si="804"/>
        <v>hold</v>
      </c>
      <c r="T454" s="12" t="str">
        <f t="shared" si="804"/>
        <v>hold</v>
      </c>
      <c r="U454" s="12" t="str">
        <f t="shared" si="804"/>
        <v>hold</v>
      </c>
      <c r="V454" s="12" t="str">
        <f t="shared" si="804"/>
        <v>hold</v>
      </c>
      <c r="W454" s="12" t="str">
        <f t="shared" si="804"/>
        <v>hold</v>
      </c>
      <c r="X454" s="12" t="str">
        <f t="shared" si="804"/>
        <v>hold</v>
      </c>
      <c r="Y454" s="12" t="str">
        <f t="shared" si="804"/>
        <v>hold</v>
      </c>
      <c r="Z454" s="12" t="str">
        <f t="shared" si="804"/>
        <v>hold</v>
      </c>
      <c r="AA454" s="12" t="str">
        <f t="shared" si="804"/>
        <v>hold</v>
      </c>
      <c r="AB454" s="12" t="str">
        <f t="shared" si="804"/>
        <v>hold</v>
      </c>
      <c r="AC454" s="12" t="str">
        <f t="shared" si="804"/>
        <v>hold</v>
      </c>
      <c r="AD454" s="12" t="str">
        <f t="shared" si="804"/>
        <v>hold</v>
      </c>
      <c r="AE454" s="12" t="str">
        <f t="shared" si="804"/>
        <v>hold</v>
      </c>
      <c r="AF454" s="12" t="str">
        <f t="shared" si="804"/>
        <v>hold</v>
      </c>
      <c r="AG454" s="12" t="str">
        <f t="shared" si="804"/>
        <v>hold</v>
      </c>
      <c r="AH454" s="12" t="str">
        <f t="shared" si="804"/>
        <v>hold</v>
      </c>
      <c r="AI454" s="12" t="str">
        <f t="shared" si="804"/>
        <v>hold</v>
      </c>
      <c r="AJ454" s="12" t="str">
        <f t="shared" si="804"/>
        <v>hold</v>
      </c>
      <c r="AK454" s="12" t="str">
        <f t="shared" si="804"/>
        <v>hold</v>
      </c>
      <c r="AL454" s="12" t="str">
        <f t="shared" si="804"/>
        <v>hold</v>
      </c>
      <c r="AM454" s="12" t="str">
        <f t="shared" ref="AM454:BR454" si="805">IF(AM$452&gt;=$E454,IF(AM129*$C$23&gt;MAX($C$22,(AN238*$C$34+AN239*$C$35)/(1+$C$12)^$C$30+(AN345*$C$34+AN346*$C$35)/(1+$C$14)^$C$30),"convert","hold"),"")</f>
        <v>hold</v>
      </c>
      <c r="AN454" s="12" t="str">
        <f t="shared" si="805"/>
        <v>hold</v>
      </c>
      <c r="AO454" s="12" t="str">
        <f t="shared" si="805"/>
        <v>hold</v>
      </c>
      <c r="AP454" s="12" t="str">
        <f t="shared" si="805"/>
        <v>hold</v>
      </c>
      <c r="AQ454" s="12" t="str">
        <f t="shared" si="805"/>
        <v>hold</v>
      </c>
      <c r="AR454" s="12" t="str">
        <f t="shared" si="805"/>
        <v>hold</v>
      </c>
      <c r="AS454" s="12" t="str">
        <f t="shared" si="805"/>
        <v>hold</v>
      </c>
      <c r="AT454" s="12" t="str">
        <f t="shared" si="805"/>
        <v>hold</v>
      </c>
      <c r="AU454" s="12" t="str">
        <f t="shared" si="805"/>
        <v>hold</v>
      </c>
      <c r="AV454" s="12" t="str">
        <f t="shared" si="805"/>
        <v>hold</v>
      </c>
      <c r="AW454" s="12" t="str">
        <f t="shared" si="805"/>
        <v>hold</v>
      </c>
      <c r="AX454" s="12" t="str">
        <f t="shared" si="805"/>
        <v>hold</v>
      </c>
      <c r="AY454" s="12" t="str">
        <f t="shared" si="805"/>
        <v>hold</v>
      </c>
      <c r="AZ454" s="12" t="str">
        <f t="shared" si="805"/>
        <v>hold</v>
      </c>
      <c r="BA454" s="12" t="str">
        <f t="shared" si="805"/>
        <v>hold</v>
      </c>
      <c r="BB454" s="12" t="str">
        <f t="shared" si="805"/>
        <v>hold</v>
      </c>
      <c r="BC454" s="12" t="str">
        <f t="shared" si="805"/>
        <v>hold</v>
      </c>
      <c r="BD454" s="12" t="str">
        <f t="shared" si="805"/>
        <v>hold</v>
      </c>
      <c r="BE454" s="12" t="str">
        <f t="shared" si="805"/>
        <v>hold</v>
      </c>
      <c r="BF454" s="12" t="str">
        <f t="shared" si="805"/>
        <v>hold</v>
      </c>
      <c r="BG454" s="12" t="str">
        <f t="shared" si="805"/>
        <v>hold</v>
      </c>
      <c r="BH454" s="12" t="str">
        <f t="shared" si="805"/>
        <v>hold</v>
      </c>
      <c r="BI454" s="12" t="str">
        <f t="shared" si="805"/>
        <v>hold</v>
      </c>
      <c r="BJ454" s="12" t="str">
        <f t="shared" si="805"/>
        <v>hold</v>
      </c>
      <c r="BK454" s="12" t="str">
        <f t="shared" si="805"/>
        <v>hold</v>
      </c>
      <c r="BL454" s="12" t="str">
        <f t="shared" si="805"/>
        <v>hold</v>
      </c>
      <c r="BM454" s="12" t="str">
        <f t="shared" si="805"/>
        <v>hold</v>
      </c>
      <c r="BN454" s="12" t="str">
        <f t="shared" si="805"/>
        <v>hold</v>
      </c>
      <c r="BO454" s="12" t="str">
        <f t="shared" si="805"/>
        <v>hold</v>
      </c>
      <c r="BP454" s="12" t="str">
        <f t="shared" si="805"/>
        <v>hold</v>
      </c>
      <c r="BQ454" s="12" t="str">
        <f t="shared" si="805"/>
        <v>hold</v>
      </c>
      <c r="BR454" s="12" t="str">
        <f t="shared" si="805"/>
        <v>hold</v>
      </c>
      <c r="BS454" s="12" t="str">
        <f t="shared" ref="BS454:DB454" si="806">IF(BS$452&gt;=$E454,IF(BS129*$C$23&gt;MAX($C$22,(BT238*$C$34+BT239*$C$35)/(1+$C$12)^$C$30+(BT345*$C$34+BT346*$C$35)/(1+$C$14)^$C$30),"convert","hold"),"")</f>
        <v>hold</v>
      </c>
      <c r="BT454" s="12" t="str">
        <f t="shared" si="806"/>
        <v>hold</v>
      </c>
      <c r="BU454" s="12" t="str">
        <f t="shared" si="806"/>
        <v>hold</v>
      </c>
      <c r="BV454" s="12" t="str">
        <f t="shared" si="806"/>
        <v>hold</v>
      </c>
      <c r="BW454" s="12" t="str">
        <f t="shared" si="806"/>
        <v>hold</v>
      </c>
      <c r="BX454" s="12" t="str">
        <f t="shared" si="806"/>
        <v>hold</v>
      </c>
      <c r="BY454" s="12" t="str">
        <f t="shared" si="806"/>
        <v>hold</v>
      </c>
      <c r="BZ454" s="12" t="str">
        <f t="shared" si="806"/>
        <v>hold</v>
      </c>
      <c r="CA454" s="12" t="str">
        <f t="shared" si="806"/>
        <v>hold</v>
      </c>
      <c r="CB454" s="12" t="str">
        <f t="shared" si="806"/>
        <v>hold</v>
      </c>
      <c r="CC454" s="12" t="str">
        <f t="shared" si="806"/>
        <v>hold</v>
      </c>
      <c r="CD454" s="12" t="str">
        <f t="shared" si="806"/>
        <v>hold</v>
      </c>
      <c r="CE454" s="12" t="str">
        <f t="shared" si="806"/>
        <v>hold</v>
      </c>
      <c r="CF454" s="12" t="str">
        <f t="shared" si="806"/>
        <v>hold</v>
      </c>
      <c r="CG454" s="12" t="str">
        <f t="shared" si="806"/>
        <v>hold</v>
      </c>
      <c r="CH454" s="12" t="str">
        <f t="shared" si="806"/>
        <v>hold</v>
      </c>
      <c r="CI454" s="12" t="str">
        <f t="shared" si="806"/>
        <v>hold</v>
      </c>
      <c r="CJ454" s="12" t="str">
        <f t="shared" si="806"/>
        <v>hold</v>
      </c>
      <c r="CK454" s="12" t="str">
        <f t="shared" si="806"/>
        <v>hold</v>
      </c>
      <c r="CL454" s="12" t="str">
        <f t="shared" si="806"/>
        <v>hold</v>
      </c>
      <c r="CM454" s="12" t="str">
        <f t="shared" si="806"/>
        <v>hold</v>
      </c>
      <c r="CN454" s="12" t="str">
        <f t="shared" si="806"/>
        <v>hold</v>
      </c>
      <c r="CO454" s="12" t="str">
        <f t="shared" si="806"/>
        <v>hold</v>
      </c>
      <c r="CP454" s="12" t="str">
        <f t="shared" si="806"/>
        <v>hold</v>
      </c>
      <c r="CQ454" s="12" t="str">
        <f t="shared" si="806"/>
        <v>hold</v>
      </c>
      <c r="CR454" s="12" t="str">
        <f t="shared" si="806"/>
        <v>hold</v>
      </c>
      <c r="CS454" s="12" t="str">
        <f t="shared" si="806"/>
        <v>hold</v>
      </c>
      <c r="CT454" s="12" t="str">
        <f t="shared" si="806"/>
        <v>hold</v>
      </c>
      <c r="CU454" s="12" t="str">
        <f t="shared" si="806"/>
        <v>hold</v>
      </c>
      <c r="CV454" s="12" t="str">
        <f t="shared" si="806"/>
        <v>hold</v>
      </c>
      <c r="CW454" s="12" t="str">
        <f t="shared" si="806"/>
        <v>hold</v>
      </c>
      <c r="CX454" s="12" t="str">
        <f t="shared" si="806"/>
        <v>hold</v>
      </c>
      <c r="CY454" s="12" t="str">
        <f t="shared" si="806"/>
        <v>hold</v>
      </c>
      <c r="CZ454" s="12" t="str">
        <f t="shared" si="806"/>
        <v>hold</v>
      </c>
      <c r="DA454" s="12" t="str">
        <f t="shared" si="806"/>
        <v>hold</v>
      </c>
      <c r="DB454" s="12" t="str">
        <f t="shared" si="806"/>
        <v>hold</v>
      </c>
      <c r="DC454" s="12" t="str">
        <f t="shared" ref="DC454:DC485" si="807">IF(DC129*$C$23&gt;$C$22,"convert","redeem")</f>
        <v>convert</v>
      </c>
    </row>
    <row r="455" spans="2:109" ht="12" customHeight="1">
      <c r="B455" s="12"/>
      <c r="C455" s="12"/>
      <c r="D455" s="12"/>
      <c r="E455" s="65">
        <f>E454+1</f>
        <v>1</v>
      </c>
      <c r="G455" s="12" t="str">
        <f t="shared" ref="G455:AL455" si="808">IF(G$452&gt;=$E455,IF(G130*$C$23&gt;MAX($C$22,(H239*$C$34+H240*$C$35)/(1+$C$12)^$C$30+(H346*$C$34+H347*$C$35)/(1+$C$14)^$C$30),"convert","hold"),"")</f>
        <v/>
      </c>
      <c r="H455" s="12" t="str">
        <f t="shared" si="808"/>
        <v>hold</v>
      </c>
      <c r="I455" s="12" t="str">
        <f t="shared" si="808"/>
        <v>hold</v>
      </c>
      <c r="J455" s="12" t="str">
        <f t="shared" si="808"/>
        <v>hold</v>
      </c>
      <c r="K455" s="12" t="str">
        <f t="shared" si="808"/>
        <v>hold</v>
      </c>
      <c r="L455" s="12" t="str">
        <f t="shared" si="808"/>
        <v>hold</v>
      </c>
      <c r="M455" s="12" t="str">
        <f t="shared" si="808"/>
        <v>hold</v>
      </c>
      <c r="N455" s="12" t="str">
        <f t="shared" si="808"/>
        <v>hold</v>
      </c>
      <c r="O455" s="12" t="str">
        <f t="shared" si="808"/>
        <v>hold</v>
      </c>
      <c r="P455" s="12" t="str">
        <f t="shared" si="808"/>
        <v>hold</v>
      </c>
      <c r="Q455" s="12" t="str">
        <f t="shared" si="808"/>
        <v>hold</v>
      </c>
      <c r="R455" s="12" t="str">
        <f t="shared" si="808"/>
        <v>hold</v>
      </c>
      <c r="S455" s="12" t="str">
        <f t="shared" si="808"/>
        <v>hold</v>
      </c>
      <c r="T455" s="12" t="str">
        <f t="shared" si="808"/>
        <v>hold</v>
      </c>
      <c r="U455" s="12" t="str">
        <f t="shared" si="808"/>
        <v>hold</v>
      </c>
      <c r="V455" s="12" t="str">
        <f t="shared" si="808"/>
        <v>hold</v>
      </c>
      <c r="W455" s="12" t="str">
        <f t="shared" si="808"/>
        <v>hold</v>
      </c>
      <c r="X455" s="12" t="str">
        <f t="shared" si="808"/>
        <v>hold</v>
      </c>
      <c r="Y455" s="12" t="str">
        <f t="shared" si="808"/>
        <v>hold</v>
      </c>
      <c r="Z455" s="12" t="str">
        <f t="shared" si="808"/>
        <v>hold</v>
      </c>
      <c r="AA455" s="12" t="str">
        <f t="shared" si="808"/>
        <v>hold</v>
      </c>
      <c r="AB455" s="12" t="str">
        <f t="shared" si="808"/>
        <v>hold</v>
      </c>
      <c r="AC455" s="12" t="str">
        <f t="shared" si="808"/>
        <v>hold</v>
      </c>
      <c r="AD455" s="12" t="str">
        <f t="shared" si="808"/>
        <v>hold</v>
      </c>
      <c r="AE455" s="12" t="str">
        <f t="shared" si="808"/>
        <v>hold</v>
      </c>
      <c r="AF455" s="12" t="str">
        <f t="shared" si="808"/>
        <v>hold</v>
      </c>
      <c r="AG455" s="12" t="str">
        <f t="shared" si="808"/>
        <v>hold</v>
      </c>
      <c r="AH455" s="12" t="str">
        <f t="shared" si="808"/>
        <v>hold</v>
      </c>
      <c r="AI455" s="12" t="str">
        <f t="shared" si="808"/>
        <v>hold</v>
      </c>
      <c r="AJ455" s="12" t="str">
        <f t="shared" si="808"/>
        <v>hold</v>
      </c>
      <c r="AK455" s="12" t="str">
        <f t="shared" si="808"/>
        <v>hold</v>
      </c>
      <c r="AL455" s="12" t="str">
        <f t="shared" si="808"/>
        <v>hold</v>
      </c>
      <c r="AM455" s="12" t="str">
        <f t="shared" ref="AM455:BR455" si="809">IF(AM$452&gt;=$E455,IF(AM130*$C$23&gt;MAX($C$22,(AN239*$C$34+AN240*$C$35)/(1+$C$12)^$C$30+(AN346*$C$34+AN347*$C$35)/(1+$C$14)^$C$30),"convert","hold"),"")</f>
        <v>hold</v>
      </c>
      <c r="AN455" s="12" t="str">
        <f t="shared" si="809"/>
        <v>hold</v>
      </c>
      <c r="AO455" s="12" t="str">
        <f t="shared" si="809"/>
        <v>hold</v>
      </c>
      <c r="AP455" s="12" t="str">
        <f t="shared" si="809"/>
        <v>hold</v>
      </c>
      <c r="AQ455" s="12" t="str">
        <f t="shared" si="809"/>
        <v>hold</v>
      </c>
      <c r="AR455" s="12" t="str">
        <f t="shared" si="809"/>
        <v>hold</v>
      </c>
      <c r="AS455" s="12" t="str">
        <f t="shared" si="809"/>
        <v>hold</v>
      </c>
      <c r="AT455" s="12" t="str">
        <f t="shared" si="809"/>
        <v>hold</v>
      </c>
      <c r="AU455" s="12" t="str">
        <f t="shared" si="809"/>
        <v>hold</v>
      </c>
      <c r="AV455" s="12" t="str">
        <f t="shared" si="809"/>
        <v>hold</v>
      </c>
      <c r="AW455" s="12" t="str">
        <f t="shared" si="809"/>
        <v>hold</v>
      </c>
      <c r="AX455" s="12" t="str">
        <f t="shared" si="809"/>
        <v>hold</v>
      </c>
      <c r="AY455" s="12" t="str">
        <f t="shared" si="809"/>
        <v>hold</v>
      </c>
      <c r="AZ455" s="12" t="str">
        <f t="shared" si="809"/>
        <v>hold</v>
      </c>
      <c r="BA455" s="12" t="str">
        <f t="shared" si="809"/>
        <v>hold</v>
      </c>
      <c r="BB455" s="12" t="str">
        <f t="shared" si="809"/>
        <v>hold</v>
      </c>
      <c r="BC455" s="12" t="str">
        <f t="shared" si="809"/>
        <v>hold</v>
      </c>
      <c r="BD455" s="12" t="str">
        <f t="shared" si="809"/>
        <v>hold</v>
      </c>
      <c r="BE455" s="12" t="str">
        <f t="shared" si="809"/>
        <v>hold</v>
      </c>
      <c r="BF455" s="12" t="str">
        <f t="shared" si="809"/>
        <v>hold</v>
      </c>
      <c r="BG455" s="12" t="str">
        <f t="shared" si="809"/>
        <v>hold</v>
      </c>
      <c r="BH455" s="12" t="str">
        <f t="shared" si="809"/>
        <v>hold</v>
      </c>
      <c r="BI455" s="12" t="str">
        <f t="shared" si="809"/>
        <v>hold</v>
      </c>
      <c r="BJ455" s="12" t="str">
        <f t="shared" si="809"/>
        <v>hold</v>
      </c>
      <c r="BK455" s="12" t="str">
        <f t="shared" si="809"/>
        <v>hold</v>
      </c>
      <c r="BL455" s="12" t="str">
        <f t="shared" si="809"/>
        <v>hold</v>
      </c>
      <c r="BM455" s="12" t="str">
        <f t="shared" si="809"/>
        <v>hold</v>
      </c>
      <c r="BN455" s="12" t="str">
        <f t="shared" si="809"/>
        <v>hold</v>
      </c>
      <c r="BO455" s="12" t="str">
        <f t="shared" si="809"/>
        <v>hold</v>
      </c>
      <c r="BP455" s="12" t="str">
        <f t="shared" si="809"/>
        <v>hold</v>
      </c>
      <c r="BQ455" s="12" t="str">
        <f t="shared" si="809"/>
        <v>hold</v>
      </c>
      <c r="BR455" s="12" t="str">
        <f t="shared" si="809"/>
        <v>hold</v>
      </c>
      <c r="BS455" s="12" t="str">
        <f t="shared" ref="BS455:DB455" si="810">IF(BS$452&gt;=$E455,IF(BS130*$C$23&gt;MAX($C$22,(BT239*$C$34+BT240*$C$35)/(1+$C$12)^$C$30+(BT346*$C$34+BT347*$C$35)/(1+$C$14)^$C$30),"convert","hold"),"")</f>
        <v>hold</v>
      </c>
      <c r="BT455" s="12" t="str">
        <f t="shared" si="810"/>
        <v>hold</v>
      </c>
      <c r="BU455" s="12" t="str">
        <f t="shared" si="810"/>
        <v>hold</v>
      </c>
      <c r="BV455" s="12" t="str">
        <f t="shared" si="810"/>
        <v>hold</v>
      </c>
      <c r="BW455" s="12" t="str">
        <f t="shared" si="810"/>
        <v>hold</v>
      </c>
      <c r="BX455" s="12" t="str">
        <f t="shared" si="810"/>
        <v>hold</v>
      </c>
      <c r="BY455" s="12" t="str">
        <f t="shared" si="810"/>
        <v>hold</v>
      </c>
      <c r="BZ455" s="12" t="str">
        <f t="shared" si="810"/>
        <v>hold</v>
      </c>
      <c r="CA455" s="12" t="str">
        <f t="shared" si="810"/>
        <v>hold</v>
      </c>
      <c r="CB455" s="12" t="str">
        <f t="shared" si="810"/>
        <v>hold</v>
      </c>
      <c r="CC455" s="12" t="str">
        <f t="shared" si="810"/>
        <v>hold</v>
      </c>
      <c r="CD455" s="12" t="str">
        <f t="shared" si="810"/>
        <v>hold</v>
      </c>
      <c r="CE455" s="12" t="str">
        <f t="shared" si="810"/>
        <v>hold</v>
      </c>
      <c r="CF455" s="12" t="str">
        <f t="shared" si="810"/>
        <v>hold</v>
      </c>
      <c r="CG455" s="12" t="str">
        <f t="shared" si="810"/>
        <v>hold</v>
      </c>
      <c r="CH455" s="12" t="str">
        <f t="shared" si="810"/>
        <v>hold</v>
      </c>
      <c r="CI455" s="12" t="str">
        <f t="shared" si="810"/>
        <v>hold</v>
      </c>
      <c r="CJ455" s="12" t="str">
        <f t="shared" si="810"/>
        <v>hold</v>
      </c>
      <c r="CK455" s="12" t="str">
        <f t="shared" si="810"/>
        <v>hold</v>
      </c>
      <c r="CL455" s="12" t="str">
        <f t="shared" si="810"/>
        <v>hold</v>
      </c>
      <c r="CM455" s="12" t="str">
        <f t="shared" si="810"/>
        <v>hold</v>
      </c>
      <c r="CN455" s="12" t="str">
        <f t="shared" si="810"/>
        <v>hold</v>
      </c>
      <c r="CO455" s="12" t="str">
        <f t="shared" si="810"/>
        <v>hold</v>
      </c>
      <c r="CP455" s="12" t="str">
        <f t="shared" si="810"/>
        <v>hold</v>
      </c>
      <c r="CQ455" s="12" t="str">
        <f t="shared" si="810"/>
        <v>hold</v>
      </c>
      <c r="CR455" s="12" t="str">
        <f t="shared" si="810"/>
        <v>hold</v>
      </c>
      <c r="CS455" s="12" t="str">
        <f t="shared" si="810"/>
        <v>hold</v>
      </c>
      <c r="CT455" s="12" t="str">
        <f t="shared" si="810"/>
        <v>hold</v>
      </c>
      <c r="CU455" s="12" t="str">
        <f t="shared" si="810"/>
        <v>hold</v>
      </c>
      <c r="CV455" s="12" t="str">
        <f t="shared" si="810"/>
        <v>hold</v>
      </c>
      <c r="CW455" s="12" t="str">
        <f t="shared" si="810"/>
        <v>hold</v>
      </c>
      <c r="CX455" s="12" t="str">
        <f t="shared" si="810"/>
        <v>hold</v>
      </c>
      <c r="CY455" s="12" t="str">
        <f t="shared" si="810"/>
        <v>hold</v>
      </c>
      <c r="CZ455" s="12" t="str">
        <f t="shared" si="810"/>
        <v>hold</v>
      </c>
      <c r="DA455" s="12" t="str">
        <f t="shared" si="810"/>
        <v>hold</v>
      </c>
      <c r="DB455" s="12" t="str">
        <f t="shared" si="810"/>
        <v>hold</v>
      </c>
      <c r="DC455" s="12" t="str">
        <f t="shared" si="807"/>
        <v>convert</v>
      </c>
    </row>
    <row r="456" spans="2:109" ht="12" customHeight="1">
      <c r="B456" s="12"/>
      <c r="C456" s="12"/>
      <c r="D456" s="12"/>
      <c r="E456" s="65">
        <f t="shared" ref="E456:E519" si="811">E455+1</f>
        <v>2</v>
      </c>
      <c r="G456" s="12" t="str">
        <f t="shared" ref="G456:AL456" si="812">IF(G$452&gt;=$E456,IF(G131*$C$23&gt;MAX($C$22,(H240*$C$34+H241*$C$35)/(1+$C$12)^$C$30+(H347*$C$34+H348*$C$35)/(1+$C$14)^$C$30),"convert","hold"),"")</f>
        <v/>
      </c>
      <c r="H456" s="12" t="str">
        <f t="shared" si="812"/>
        <v/>
      </c>
      <c r="I456" s="12" t="str">
        <f t="shared" si="812"/>
        <v>hold</v>
      </c>
      <c r="J456" s="12" t="str">
        <f t="shared" si="812"/>
        <v>hold</v>
      </c>
      <c r="K456" s="12" t="str">
        <f t="shared" si="812"/>
        <v>hold</v>
      </c>
      <c r="L456" s="12" t="str">
        <f t="shared" si="812"/>
        <v>hold</v>
      </c>
      <c r="M456" s="12" t="str">
        <f t="shared" si="812"/>
        <v>hold</v>
      </c>
      <c r="N456" s="12" t="str">
        <f t="shared" si="812"/>
        <v>hold</v>
      </c>
      <c r="O456" s="12" t="str">
        <f t="shared" si="812"/>
        <v>hold</v>
      </c>
      <c r="P456" s="12" t="str">
        <f t="shared" si="812"/>
        <v>hold</v>
      </c>
      <c r="Q456" s="12" t="str">
        <f t="shared" si="812"/>
        <v>hold</v>
      </c>
      <c r="R456" s="12" t="str">
        <f t="shared" si="812"/>
        <v>hold</v>
      </c>
      <c r="S456" s="12" t="str">
        <f t="shared" si="812"/>
        <v>hold</v>
      </c>
      <c r="T456" s="12" t="str">
        <f t="shared" si="812"/>
        <v>hold</v>
      </c>
      <c r="U456" s="12" t="str">
        <f t="shared" si="812"/>
        <v>hold</v>
      </c>
      <c r="V456" s="12" t="str">
        <f t="shared" si="812"/>
        <v>hold</v>
      </c>
      <c r="W456" s="12" t="str">
        <f t="shared" si="812"/>
        <v>hold</v>
      </c>
      <c r="X456" s="12" t="str">
        <f t="shared" si="812"/>
        <v>hold</v>
      </c>
      <c r="Y456" s="12" t="str">
        <f t="shared" si="812"/>
        <v>hold</v>
      </c>
      <c r="Z456" s="12" t="str">
        <f t="shared" si="812"/>
        <v>hold</v>
      </c>
      <c r="AA456" s="12" t="str">
        <f t="shared" si="812"/>
        <v>hold</v>
      </c>
      <c r="AB456" s="12" t="str">
        <f t="shared" si="812"/>
        <v>hold</v>
      </c>
      <c r="AC456" s="12" t="str">
        <f t="shared" si="812"/>
        <v>hold</v>
      </c>
      <c r="AD456" s="12" t="str">
        <f t="shared" si="812"/>
        <v>hold</v>
      </c>
      <c r="AE456" s="12" t="str">
        <f t="shared" si="812"/>
        <v>hold</v>
      </c>
      <c r="AF456" s="12" t="str">
        <f t="shared" si="812"/>
        <v>hold</v>
      </c>
      <c r="AG456" s="12" t="str">
        <f t="shared" si="812"/>
        <v>hold</v>
      </c>
      <c r="AH456" s="12" t="str">
        <f t="shared" si="812"/>
        <v>hold</v>
      </c>
      <c r="AI456" s="12" t="str">
        <f t="shared" si="812"/>
        <v>hold</v>
      </c>
      <c r="AJ456" s="12" t="str">
        <f t="shared" si="812"/>
        <v>hold</v>
      </c>
      <c r="AK456" s="12" t="str">
        <f t="shared" si="812"/>
        <v>hold</v>
      </c>
      <c r="AL456" s="12" t="str">
        <f t="shared" si="812"/>
        <v>hold</v>
      </c>
      <c r="AM456" s="12" t="str">
        <f t="shared" ref="AM456:BR456" si="813">IF(AM$452&gt;=$E456,IF(AM131*$C$23&gt;MAX($C$22,(AN240*$C$34+AN241*$C$35)/(1+$C$12)^$C$30+(AN347*$C$34+AN348*$C$35)/(1+$C$14)^$C$30),"convert","hold"),"")</f>
        <v>hold</v>
      </c>
      <c r="AN456" s="12" t="str">
        <f t="shared" si="813"/>
        <v>hold</v>
      </c>
      <c r="AO456" s="12" t="str">
        <f t="shared" si="813"/>
        <v>hold</v>
      </c>
      <c r="AP456" s="12" t="str">
        <f t="shared" si="813"/>
        <v>hold</v>
      </c>
      <c r="AQ456" s="12" t="str">
        <f t="shared" si="813"/>
        <v>hold</v>
      </c>
      <c r="AR456" s="12" t="str">
        <f t="shared" si="813"/>
        <v>hold</v>
      </c>
      <c r="AS456" s="12" t="str">
        <f t="shared" si="813"/>
        <v>hold</v>
      </c>
      <c r="AT456" s="12" t="str">
        <f t="shared" si="813"/>
        <v>hold</v>
      </c>
      <c r="AU456" s="12" t="str">
        <f t="shared" si="813"/>
        <v>hold</v>
      </c>
      <c r="AV456" s="12" t="str">
        <f t="shared" si="813"/>
        <v>hold</v>
      </c>
      <c r="AW456" s="12" t="str">
        <f t="shared" si="813"/>
        <v>hold</v>
      </c>
      <c r="AX456" s="12" t="str">
        <f t="shared" si="813"/>
        <v>hold</v>
      </c>
      <c r="AY456" s="12" t="str">
        <f t="shared" si="813"/>
        <v>hold</v>
      </c>
      <c r="AZ456" s="12" t="str">
        <f t="shared" si="813"/>
        <v>hold</v>
      </c>
      <c r="BA456" s="12" t="str">
        <f t="shared" si="813"/>
        <v>hold</v>
      </c>
      <c r="BB456" s="12" t="str">
        <f t="shared" si="813"/>
        <v>hold</v>
      </c>
      <c r="BC456" s="12" t="str">
        <f t="shared" si="813"/>
        <v>hold</v>
      </c>
      <c r="BD456" s="12" t="str">
        <f t="shared" si="813"/>
        <v>hold</v>
      </c>
      <c r="BE456" s="12" t="str">
        <f t="shared" si="813"/>
        <v>hold</v>
      </c>
      <c r="BF456" s="12" t="str">
        <f t="shared" si="813"/>
        <v>hold</v>
      </c>
      <c r="BG456" s="12" t="str">
        <f t="shared" si="813"/>
        <v>hold</v>
      </c>
      <c r="BH456" s="12" t="str">
        <f t="shared" si="813"/>
        <v>hold</v>
      </c>
      <c r="BI456" s="12" t="str">
        <f t="shared" si="813"/>
        <v>hold</v>
      </c>
      <c r="BJ456" s="12" t="str">
        <f t="shared" si="813"/>
        <v>hold</v>
      </c>
      <c r="BK456" s="12" t="str">
        <f t="shared" si="813"/>
        <v>hold</v>
      </c>
      <c r="BL456" s="12" t="str">
        <f t="shared" si="813"/>
        <v>hold</v>
      </c>
      <c r="BM456" s="12" t="str">
        <f t="shared" si="813"/>
        <v>hold</v>
      </c>
      <c r="BN456" s="12" t="str">
        <f t="shared" si="813"/>
        <v>hold</v>
      </c>
      <c r="BO456" s="12" t="str">
        <f t="shared" si="813"/>
        <v>hold</v>
      </c>
      <c r="BP456" s="12" t="str">
        <f t="shared" si="813"/>
        <v>hold</v>
      </c>
      <c r="BQ456" s="12" t="str">
        <f t="shared" si="813"/>
        <v>hold</v>
      </c>
      <c r="BR456" s="12" t="str">
        <f t="shared" si="813"/>
        <v>hold</v>
      </c>
      <c r="BS456" s="12" t="str">
        <f t="shared" ref="BS456:DB456" si="814">IF(BS$452&gt;=$E456,IF(BS131*$C$23&gt;MAX($C$22,(BT240*$C$34+BT241*$C$35)/(1+$C$12)^$C$30+(BT347*$C$34+BT348*$C$35)/(1+$C$14)^$C$30),"convert","hold"),"")</f>
        <v>hold</v>
      </c>
      <c r="BT456" s="12" t="str">
        <f t="shared" si="814"/>
        <v>hold</v>
      </c>
      <c r="BU456" s="12" t="str">
        <f t="shared" si="814"/>
        <v>hold</v>
      </c>
      <c r="BV456" s="12" t="str">
        <f t="shared" si="814"/>
        <v>hold</v>
      </c>
      <c r="BW456" s="12" t="str">
        <f t="shared" si="814"/>
        <v>hold</v>
      </c>
      <c r="BX456" s="12" t="str">
        <f t="shared" si="814"/>
        <v>hold</v>
      </c>
      <c r="BY456" s="12" t="str">
        <f t="shared" si="814"/>
        <v>hold</v>
      </c>
      <c r="BZ456" s="12" t="str">
        <f t="shared" si="814"/>
        <v>hold</v>
      </c>
      <c r="CA456" s="12" t="str">
        <f t="shared" si="814"/>
        <v>hold</v>
      </c>
      <c r="CB456" s="12" t="str">
        <f t="shared" si="814"/>
        <v>hold</v>
      </c>
      <c r="CC456" s="12" t="str">
        <f t="shared" si="814"/>
        <v>hold</v>
      </c>
      <c r="CD456" s="12" t="str">
        <f t="shared" si="814"/>
        <v>hold</v>
      </c>
      <c r="CE456" s="12" t="str">
        <f t="shared" si="814"/>
        <v>hold</v>
      </c>
      <c r="CF456" s="12" t="str">
        <f t="shared" si="814"/>
        <v>hold</v>
      </c>
      <c r="CG456" s="12" t="str">
        <f t="shared" si="814"/>
        <v>hold</v>
      </c>
      <c r="CH456" s="12" t="str">
        <f t="shared" si="814"/>
        <v>hold</v>
      </c>
      <c r="CI456" s="12" t="str">
        <f t="shared" si="814"/>
        <v>hold</v>
      </c>
      <c r="CJ456" s="12" t="str">
        <f t="shared" si="814"/>
        <v>hold</v>
      </c>
      <c r="CK456" s="12" t="str">
        <f t="shared" si="814"/>
        <v>hold</v>
      </c>
      <c r="CL456" s="12" t="str">
        <f t="shared" si="814"/>
        <v>hold</v>
      </c>
      <c r="CM456" s="12" t="str">
        <f t="shared" si="814"/>
        <v>hold</v>
      </c>
      <c r="CN456" s="12" t="str">
        <f t="shared" si="814"/>
        <v>hold</v>
      </c>
      <c r="CO456" s="12" t="str">
        <f t="shared" si="814"/>
        <v>hold</v>
      </c>
      <c r="CP456" s="12" t="str">
        <f t="shared" si="814"/>
        <v>hold</v>
      </c>
      <c r="CQ456" s="12" t="str">
        <f t="shared" si="814"/>
        <v>hold</v>
      </c>
      <c r="CR456" s="12" t="str">
        <f t="shared" si="814"/>
        <v>hold</v>
      </c>
      <c r="CS456" s="12" t="str">
        <f t="shared" si="814"/>
        <v>hold</v>
      </c>
      <c r="CT456" s="12" t="str">
        <f t="shared" si="814"/>
        <v>hold</v>
      </c>
      <c r="CU456" s="12" t="str">
        <f t="shared" si="814"/>
        <v>hold</v>
      </c>
      <c r="CV456" s="12" t="str">
        <f t="shared" si="814"/>
        <v>hold</v>
      </c>
      <c r="CW456" s="12" t="str">
        <f t="shared" si="814"/>
        <v>hold</v>
      </c>
      <c r="CX456" s="12" t="str">
        <f t="shared" si="814"/>
        <v>hold</v>
      </c>
      <c r="CY456" s="12" t="str">
        <f t="shared" si="814"/>
        <v>hold</v>
      </c>
      <c r="CZ456" s="12" t="str">
        <f t="shared" si="814"/>
        <v>hold</v>
      </c>
      <c r="DA456" s="12" t="str">
        <f t="shared" si="814"/>
        <v>hold</v>
      </c>
      <c r="DB456" s="12" t="str">
        <f t="shared" si="814"/>
        <v>hold</v>
      </c>
      <c r="DC456" s="12" t="str">
        <f t="shared" si="807"/>
        <v>convert</v>
      </c>
      <c r="DD456" s="12"/>
      <c r="DE456" s="12"/>
    </row>
    <row r="457" spans="2:109" ht="12" customHeight="1">
      <c r="B457" s="12"/>
      <c r="C457" s="12"/>
      <c r="D457" s="12"/>
      <c r="E457" s="65">
        <f t="shared" si="811"/>
        <v>3</v>
      </c>
      <c r="G457" s="12" t="str">
        <f t="shared" ref="G457:AL457" si="815">IF(G$452&gt;=$E457,IF(G132*$C$23&gt;MAX($C$22,(H241*$C$34+H242*$C$35)/(1+$C$12)^$C$30+(H348*$C$34+H349*$C$35)/(1+$C$14)^$C$30),"convert","hold"),"")</f>
        <v/>
      </c>
      <c r="H457" s="12" t="str">
        <f t="shared" si="815"/>
        <v/>
      </c>
      <c r="I457" s="12" t="str">
        <f t="shared" si="815"/>
        <v/>
      </c>
      <c r="J457" s="12" t="str">
        <f t="shared" si="815"/>
        <v>hold</v>
      </c>
      <c r="K457" s="12" t="str">
        <f t="shared" si="815"/>
        <v>hold</v>
      </c>
      <c r="L457" s="12" t="str">
        <f t="shared" si="815"/>
        <v>hold</v>
      </c>
      <c r="M457" s="12" t="str">
        <f t="shared" si="815"/>
        <v>hold</v>
      </c>
      <c r="N457" s="12" t="str">
        <f t="shared" si="815"/>
        <v>hold</v>
      </c>
      <c r="O457" s="12" t="str">
        <f t="shared" si="815"/>
        <v>hold</v>
      </c>
      <c r="P457" s="12" t="str">
        <f t="shared" si="815"/>
        <v>hold</v>
      </c>
      <c r="Q457" s="12" t="str">
        <f t="shared" si="815"/>
        <v>hold</v>
      </c>
      <c r="R457" s="12" t="str">
        <f t="shared" si="815"/>
        <v>hold</v>
      </c>
      <c r="S457" s="12" t="str">
        <f t="shared" si="815"/>
        <v>hold</v>
      </c>
      <c r="T457" s="12" t="str">
        <f t="shared" si="815"/>
        <v>hold</v>
      </c>
      <c r="U457" s="12" t="str">
        <f t="shared" si="815"/>
        <v>hold</v>
      </c>
      <c r="V457" s="12" t="str">
        <f t="shared" si="815"/>
        <v>hold</v>
      </c>
      <c r="W457" s="12" t="str">
        <f t="shared" si="815"/>
        <v>hold</v>
      </c>
      <c r="X457" s="12" t="str">
        <f t="shared" si="815"/>
        <v>hold</v>
      </c>
      <c r="Y457" s="12" t="str">
        <f t="shared" si="815"/>
        <v>hold</v>
      </c>
      <c r="Z457" s="12" t="str">
        <f t="shared" si="815"/>
        <v>hold</v>
      </c>
      <c r="AA457" s="12" t="str">
        <f t="shared" si="815"/>
        <v>hold</v>
      </c>
      <c r="AB457" s="12" t="str">
        <f t="shared" si="815"/>
        <v>hold</v>
      </c>
      <c r="AC457" s="12" t="str">
        <f t="shared" si="815"/>
        <v>hold</v>
      </c>
      <c r="AD457" s="12" t="str">
        <f t="shared" si="815"/>
        <v>hold</v>
      </c>
      <c r="AE457" s="12" t="str">
        <f t="shared" si="815"/>
        <v>hold</v>
      </c>
      <c r="AF457" s="12" t="str">
        <f t="shared" si="815"/>
        <v>hold</v>
      </c>
      <c r="AG457" s="12" t="str">
        <f t="shared" si="815"/>
        <v>hold</v>
      </c>
      <c r="AH457" s="12" t="str">
        <f t="shared" si="815"/>
        <v>hold</v>
      </c>
      <c r="AI457" s="12" t="str">
        <f t="shared" si="815"/>
        <v>hold</v>
      </c>
      <c r="AJ457" s="12" t="str">
        <f t="shared" si="815"/>
        <v>hold</v>
      </c>
      <c r="AK457" s="12" t="str">
        <f t="shared" si="815"/>
        <v>hold</v>
      </c>
      <c r="AL457" s="12" t="str">
        <f t="shared" si="815"/>
        <v>hold</v>
      </c>
      <c r="AM457" s="12" t="str">
        <f t="shared" ref="AM457:BR457" si="816">IF(AM$452&gt;=$E457,IF(AM132*$C$23&gt;MAX($C$22,(AN241*$C$34+AN242*$C$35)/(1+$C$12)^$C$30+(AN348*$C$34+AN349*$C$35)/(1+$C$14)^$C$30),"convert","hold"),"")</f>
        <v>hold</v>
      </c>
      <c r="AN457" s="12" t="str">
        <f t="shared" si="816"/>
        <v>hold</v>
      </c>
      <c r="AO457" s="12" t="str">
        <f t="shared" si="816"/>
        <v>hold</v>
      </c>
      <c r="AP457" s="12" t="str">
        <f t="shared" si="816"/>
        <v>hold</v>
      </c>
      <c r="AQ457" s="12" t="str">
        <f t="shared" si="816"/>
        <v>hold</v>
      </c>
      <c r="AR457" s="12" t="str">
        <f t="shared" si="816"/>
        <v>hold</v>
      </c>
      <c r="AS457" s="12" t="str">
        <f t="shared" si="816"/>
        <v>hold</v>
      </c>
      <c r="AT457" s="12" t="str">
        <f t="shared" si="816"/>
        <v>hold</v>
      </c>
      <c r="AU457" s="12" t="str">
        <f t="shared" si="816"/>
        <v>hold</v>
      </c>
      <c r="AV457" s="12" t="str">
        <f t="shared" si="816"/>
        <v>hold</v>
      </c>
      <c r="AW457" s="12" t="str">
        <f t="shared" si="816"/>
        <v>hold</v>
      </c>
      <c r="AX457" s="12" t="str">
        <f t="shared" si="816"/>
        <v>hold</v>
      </c>
      <c r="AY457" s="12" t="str">
        <f t="shared" si="816"/>
        <v>hold</v>
      </c>
      <c r="AZ457" s="12" t="str">
        <f t="shared" si="816"/>
        <v>hold</v>
      </c>
      <c r="BA457" s="12" t="str">
        <f t="shared" si="816"/>
        <v>hold</v>
      </c>
      <c r="BB457" s="12" t="str">
        <f t="shared" si="816"/>
        <v>hold</v>
      </c>
      <c r="BC457" s="12" t="str">
        <f t="shared" si="816"/>
        <v>hold</v>
      </c>
      <c r="BD457" s="12" t="str">
        <f t="shared" si="816"/>
        <v>hold</v>
      </c>
      <c r="BE457" s="12" t="str">
        <f t="shared" si="816"/>
        <v>hold</v>
      </c>
      <c r="BF457" s="12" t="str">
        <f t="shared" si="816"/>
        <v>hold</v>
      </c>
      <c r="BG457" s="12" t="str">
        <f t="shared" si="816"/>
        <v>hold</v>
      </c>
      <c r="BH457" s="12" t="str">
        <f t="shared" si="816"/>
        <v>hold</v>
      </c>
      <c r="BI457" s="12" t="str">
        <f t="shared" si="816"/>
        <v>hold</v>
      </c>
      <c r="BJ457" s="12" t="str">
        <f t="shared" si="816"/>
        <v>hold</v>
      </c>
      <c r="BK457" s="12" t="str">
        <f t="shared" si="816"/>
        <v>hold</v>
      </c>
      <c r="BL457" s="12" t="str">
        <f t="shared" si="816"/>
        <v>hold</v>
      </c>
      <c r="BM457" s="12" t="str">
        <f t="shared" si="816"/>
        <v>hold</v>
      </c>
      <c r="BN457" s="12" t="str">
        <f t="shared" si="816"/>
        <v>hold</v>
      </c>
      <c r="BO457" s="12" t="str">
        <f t="shared" si="816"/>
        <v>hold</v>
      </c>
      <c r="BP457" s="12" t="str">
        <f t="shared" si="816"/>
        <v>hold</v>
      </c>
      <c r="BQ457" s="12" t="str">
        <f t="shared" si="816"/>
        <v>hold</v>
      </c>
      <c r="BR457" s="12" t="str">
        <f t="shared" si="816"/>
        <v>hold</v>
      </c>
      <c r="BS457" s="12" t="str">
        <f t="shared" ref="BS457:DB457" si="817">IF(BS$452&gt;=$E457,IF(BS132*$C$23&gt;MAX($C$22,(BT241*$C$34+BT242*$C$35)/(1+$C$12)^$C$30+(BT348*$C$34+BT349*$C$35)/(1+$C$14)^$C$30),"convert","hold"),"")</f>
        <v>hold</v>
      </c>
      <c r="BT457" s="12" t="str">
        <f t="shared" si="817"/>
        <v>hold</v>
      </c>
      <c r="BU457" s="12" t="str">
        <f t="shared" si="817"/>
        <v>hold</v>
      </c>
      <c r="BV457" s="12" t="str">
        <f t="shared" si="817"/>
        <v>hold</v>
      </c>
      <c r="BW457" s="12" t="str">
        <f t="shared" si="817"/>
        <v>hold</v>
      </c>
      <c r="BX457" s="12" t="str">
        <f t="shared" si="817"/>
        <v>hold</v>
      </c>
      <c r="BY457" s="12" t="str">
        <f t="shared" si="817"/>
        <v>hold</v>
      </c>
      <c r="BZ457" s="12" t="str">
        <f t="shared" si="817"/>
        <v>hold</v>
      </c>
      <c r="CA457" s="12" t="str">
        <f t="shared" si="817"/>
        <v>hold</v>
      </c>
      <c r="CB457" s="12" t="str">
        <f t="shared" si="817"/>
        <v>hold</v>
      </c>
      <c r="CC457" s="12" t="str">
        <f t="shared" si="817"/>
        <v>hold</v>
      </c>
      <c r="CD457" s="12" t="str">
        <f t="shared" si="817"/>
        <v>hold</v>
      </c>
      <c r="CE457" s="12" t="str">
        <f t="shared" si="817"/>
        <v>hold</v>
      </c>
      <c r="CF457" s="12" t="str">
        <f t="shared" si="817"/>
        <v>hold</v>
      </c>
      <c r="CG457" s="12" t="str">
        <f t="shared" si="817"/>
        <v>hold</v>
      </c>
      <c r="CH457" s="12" t="str">
        <f t="shared" si="817"/>
        <v>hold</v>
      </c>
      <c r="CI457" s="12" t="str">
        <f t="shared" si="817"/>
        <v>hold</v>
      </c>
      <c r="CJ457" s="12" t="str">
        <f t="shared" si="817"/>
        <v>hold</v>
      </c>
      <c r="CK457" s="12" t="str">
        <f t="shared" si="817"/>
        <v>hold</v>
      </c>
      <c r="CL457" s="12" t="str">
        <f t="shared" si="817"/>
        <v>hold</v>
      </c>
      <c r="CM457" s="12" t="str">
        <f t="shared" si="817"/>
        <v>hold</v>
      </c>
      <c r="CN457" s="12" t="str">
        <f t="shared" si="817"/>
        <v>hold</v>
      </c>
      <c r="CO457" s="12" t="str">
        <f t="shared" si="817"/>
        <v>hold</v>
      </c>
      <c r="CP457" s="12" t="str">
        <f t="shared" si="817"/>
        <v>hold</v>
      </c>
      <c r="CQ457" s="12" t="str">
        <f t="shared" si="817"/>
        <v>hold</v>
      </c>
      <c r="CR457" s="12" t="str">
        <f t="shared" si="817"/>
        <v>hold</v>
      </c>
      <c r="CS457" s="12" t="str">
        <f t="shared" si="817"/>
        <v>hold</v>
      </c>
      <c r="CT457" s="12" t="str">
        <f t="shared" si="817"/>
        <v>hold</v>
      </c>
      <c r="CU457" s="12" t="str">
        <f t="shared" si="817"/>
        <v>hold</v>
      </c>
      <c r="CV457" s="12" t="str">
        <f t="shared" si="817"/>
        <v>hold</v>
      </c>
      <c r="CW457" s="12" t="str">
        <f t="shared" si="817"/>
        <v>hold</v>
      </c>
      <c r="CX457" s="12" t="str">
        <f t="shared" si="817"/>
        <v>hold</v>
      </c>
      <c r="CY457" s="12" t="str">
        <f t="shared" si="817"/>
        <v>hold</v>
      </c>
      <c r="CZ457" s="12" t="str">
        <f t="shared" si="817"/>
        <v>hold</v>
      </c>
      <c r="DA457" s="12" t="str">
        <f t="shared" si="817"/>
        <v>hold</v>
      </c>
      <c r="DB457" s="12" t="str">
        <f t="shared" si="817"/>
        <v>hold</v>
      </c>
      <c r="DC457" s="12" t="str">
        <f t="shared" si="807"/>
        <v>convert</v>
      </c>
      <c r="DD457" s="12"/>
      <c r="DE457" s="12"/>
    </row>
    <row r="458" spans="2:109" ht="12" customHeight="1">
      <c r="B458" s="12"/>
      <c r="C458" s="12"/>
      <c r="D458" s="12"/>
      <c r="E458" s="65">
        <f t="shared" si="811"/>
        <v>4</v>
      </c>
      <c r="G458" s="12" t="str">
        <f t="shared" ref="G458:AL458" si="818">IF(G$452&gt;=$E458,IF(G133*$C$23&gt;MAX($C$22,(H242*$C$34+H243*$C$35)/(1+$C$12)^$C$30+(H349*$C$34+H350*$C$35)/(1+$C$14)^$C$30),"convert","hold"),"")</f>
        <v/>
      </c>
      <c r="H458" s="12" t="str">
        <f t="shared" si="818"/>
        <v/>
      </c>
      <c r="I458" s="12" t="str">
        <f t="shared" si="818"/>
        <v/>
      </c>
      <c r="J458" s="12" t="str">
        <f t="shared" si="818"/>
        <v/>
      </c>
      <c r="K458" s="12" t="str">
        <f t="shared" si="818"/>
        <v>hold</v>
      </c>
      <c r="L458" s="12" t="str">
        <f t="shared" si="818"/>
        <v>hold</v>
      </c>
      <c r="M458" s="12" t="str">
        <f t="shared" si="818"/>
        <v>hold</v>
      </c>
      <c r="N458" s="12" t="str">
        <f t="shared" si="818"/>
        <v>hold</v>
      </c>
      <c r="O458" s="12" t="str">
        <f t="shared" si="818"/>
        <v>hold</v>
      </c>
      <c r="P458" s="12" t="str">
        <f t="shared" si="818"/>
        <v>hold</v>
      </c>
      <c r="Q458" s="12" t="str">
        <f t="shared" si="818"/>
        <v>hold</v>
      </c>
      <c r="R458" s="12" t="str">
        <f t="shared" si="818"/>
        <v>hold</v>
      </c>
      <c r="S458" s="12" t="str">
        <f t="shared" si="818"/>
        <v>hold</v>
      </c>
      <c r="T458" s="12" t="str">
        <f t="shared" si="818"/>
        <v>hold</v>
      </c>
      <c r="U458" s="12" t="str">
        <f t="shared" si="818"/>
        <v>hold</v>
      </c>
      <c r="V458" s="12" t="str">
        <f t="shared" si="818"/>
        <v>hold</v>
      </c>
      <c r="W458" s="12" t="str">
        <f t="shared" si="818"/>
        <v>hold</v>
      </c>
      <c r="X458" s="12" t="str">
        <f t="shared" si="818"/>
        <v>hold</v>
      </c>
      <c r="Y458" s="12" t="str">
        <f t="shared" si="818"/>
        <v>hold</v>
      </c>
      <c r="Z458" s="12" t="str">
        <f t="shared" si="818"/>
        <v>hold</v>
      </c>
      <c r="AA458" s="12" t="str">
        <f t="shared" si="818"/>
        <v>hold</v>
      </c>
      <c r="AB458" s="12" t="str">
        <f t="shared" si="818"/>
        <v>hold</v>
      </c>
      <c r="AC458" s="12" t="str">
        <f t="shared" si="818"/>
        <v>hold</v>
      </c>
      <c r="AD458" s="12" t="str">
        <f t="shared" si="818"/>
        <v>hold</v>
      </c>
      <c r="AE458" s="12" t="str">
        <f t="shared" si="818"/>
        <v>hold</v>
      </c>
      <c r="AF458" s="12" t="str">
        <f t="shared" si="818"/>
        <v>hold</v>
      </c>
      <c r="AG458" s="12" t="str">
        <f t="shared" si="818"/>
        <v>hold</v>
      </c>
      <c r="AH458" s="12" t="str">
        <f t="shared" si="818"/>
        <v>hold</v>
      </c>
      <c r="AI458" s="12" t="str">
        <f t="shared" si="818"/>
        <v>hold</v>
      </c>
      <c r="AJ458" s="12" t="str">
        <f t="shared" si="818"/>
        <v>hold</v>
      </c>
      <c r="AK458" s="12" t="str">
        <f t="shared" si="818"/>
        <v>hold</v>
      </c>
      <c r="AL458" s="12" t="str">
        <f t="shared" si="818"/>
        <v>hold</v>
      </c>
      <c r="AM458" s="12" t="str">
        <f t="shared" ref="AM458:BR458" si="819">IF(AM$452&gt;=$E458,IF(AM133*$C$23&gt;MAX($C$22,(AN242*$C$34+AN243*$C$35)/(1+$C$12)^$C$30+(AN349*$C$34+AN350*$C$35)/(1+$C$14)^$C$30),"convert","hold"),"")</f>
        <v>hold</v>
      </c>
      <c r="AN458" s="12" t="str">
        <f t="shared" si="819"/>
        <v>hold</v>
      </c>
      <c r="AO458" s="12" t="str">
        <f t="shared" si="819"/>
        <v>hold</v>
      </c>
      <c r="AP458" s="12" t="str">
        <f t="shared" si="819"/>
        <v>hold</v>
      </c>
      <c r="AQ458" s="12" t="str">
        <f t="shared" si="819"/>
        <v>hold</v>
      </c>
      <c r="AR458" s="12" t="str">
        <f t="shared" si="819"/>
        <v>hold</v>
      </c>
      <c r="AS458" s="12" t="str">
        <f t="shared" si="819"/>
        <v>hold</v>
      </c>
      <c r="AT458" s="12" t="str">
        <f t="shared" si="819"/>
        <v>hold</v>
      </c>
      <c r="AU458" s="12" t="str">
        <f t="shared" si="819"/>
        <v>hold</v>
      </c>
      <c r="AV458" s="12" t="str">
        <f t="shared" si="819"/>
        <v>hold</v>
      </c>
      <c r="AW458" s="12" t="str">
        <f t="shared" si="819"/>
        <v>hold</v>
      </c>
      <c r="AX458" s="12" t="str">
        <f t="shared" si="819"/>
        <v>hold</v>
      </c>
      <c r="AY458" s="12" t="str">
        <f t="shared" si="819"/>
        <v>hold</v>
      </c>
      <c r="AZ458" s="12" t="str">
        <f t="shared" si="819"/>
        <v>hold</v>
      </c>
      <c r="BA458" s="12" t="str">
        <f t="shared" si="819"/>
        <v>hold</v>
      </c>
      <c r="BB458" s="12" t="str">
        <f t="shared" si="819"/>
        <v>hold</v>
      </c>
      <c r="BC458" s="12" t="str">
        <f t="shared" si="819"/>
        <v>hold</v>
      </c>
      <c r="BD458" s="12" t="str">
        <f t="shared" si="819"/>
        <v>hold</v>
      </c>
      <c r="BE458" s="12" t="str">
        <f t="shared" si="819"/>
        <v>hold</v>
      </c>
      <c r="BF458" s="12" t="str">
        <f t="shared" si="819"/>
        <v>hold</v>
      </c>
      <c r="BG458" s="12" t="str">
        <f t="shared" si="819"/>
        <v>hold</v>
      </c>
      <c r="BH458" s="12" t="str">
        <f t="shared" si="819"/>
        <v>hold</v>
      </c>
      <c r="BI458" s="12" t="str">
        <f t="shared" si="819"/>
        <v>hold</v>
      </c>
      <c r="BJ458" s="12" t="str">
        <f t="shared" si="819"/>
        <v>hold</v>
      </c>
      <c r="BK458" s="12" t="str">
        <f t="shared" si="819"/>
        <v>hold</v>
      </c>
      <c r="BL458" s="12" t="str">
        <f t="shared" si="819"/>
        <v>hold</v>
      </c>
      <c r="BM458" s="12" t="str">
        <f t="shared" si="819"/>
        <v>hold</v>
      </c>
      <c r="BN458" s="12" t="str">
        <f t="shared" si="819"/>
        <v>hold</v>
      </c>
      <c r="BO458" s="12" t="str">
        <f t="shared" si="819"/>
        <v>hold</v>
      </c>
      <c r="BP458" s="12" t="str">
        <f t="shared" si="819"/>
        <v>hold</v>
      </c>
      <c r="BQ458" s="12" t="str">
        <f t="shared" si="819"/>
        <v>hold</v>
      </c>
      <c r="BR458" s="12" t="str">
        <f t="shared" si="819"/>
        <v>hold</v>
      </c>
      <c r="BS458" s="12" t="str">
        <f t="shared" ref="BS458:DB458" si="820">IF(BS$452&gt;=$E458,IF(BS133*$C$23&gt;MAX($C$22,(BT242*$C$34+BT243*$C$35)/(1+$C$12)^$C$30+(BT349*$C$34+BT350*$C$35)/(1+$C$14)^$C$30),"convert","hold"),"")</f>
        <v>hold</v>
      </c>
      <c r="BT458" s="12" t="str">
        <f t="shared" si="820"/>
        <v>hold</v>
      </c>
      <c r="BU458" s="12" t="str">
        <f t="shared" si="820"/>
        <v>hold</v>
      </c>
      <c r="BV458" s="12" t="str">
        <f t="shared" si="820"/>
        <v>hold</v>
      </c>
      <c r="BW458" s="12" t="str">
        <f t="shared" si="820"/>
        <v>hold</v>
      </c>
      <c r="BX458" s="12" t="str">
        <f t="shared" si="820"/>
        <v>hold</v>
      </c>
      <c r="BY458" s="12" t="str">
        <f t="shared" si="820"/>
        <v>hold</v>
      </c>
      <c r="BZ458" s="12" t="str">
        <f t="shared" si="820"/>
        <v>hold</v>
      </c>
      <c r="CA458" s="12" t="str">
        <f t="shared" si="820"/>
        <v>hold</v>
      </c>
      <c r="CB458" s="12" t="str">
        <f t="shared" si="820"/>
        <v>hold</v>
      </c>
      <c r="CC458" s="12" t="str">
        <f t="shared" si="820"/>
        <v>hold</v>
      </c>
      <c r="CD458" s="12" t="str">
        <f t="shared" si="820"/>
        <v>hold</v>
      </c>
      <c r="CE458" s="12" t="str">
        <f t="shared" si="820"/>
        <v>hold</v>
      </c>
      <c r="CF458" s="12" t="str">
        <f t="shared" si="820"/>
        <v>hold</v>
      </c>
      <c r="CG458" s="12" t="str">
        <f t="shared" si="820"/>
        <v>hold</v>
      </c>
      <c r="CH458" s="12" t="str">
        <f t="shared" si="820"/>
        <v>hold</v>
      </c>
      <c r="CI458" s="12" t="str">
        <f t="shared" si="820"/>
        <v>hold</v>
      </c>
      <c r="CJ458" s="12" t="str">
        <f t="shared" si="820"/>
        <v>hold</v>
      </c>
      <c r="CK458" s="12" t="str">
        <f t="shared" si="820"/>
        <v>hold</v>
      </c>
      <c r="CL458" s="12" t="str">
        <f t="shared" si="820"/>
        <v>hold</v>
      </c>
      <c r="CM458" s="12" t="str">
        <f t="shared" si="820"/>
        <v>hold</v>
      </c>
      <c r="CN458" s="12" t="str">
        <f t="shared" si="820"/>
        <v>hold</v>
      </c>
      <c r="CO458" s="12" t="str">
        <f t="shared" si="820"/>
        <v>hold</v>
      </c>
      <c r="CP458" s="12" t="str">
        <f t="shared" si="820"/>
        <v>hold</v>
      </c>
      <c r="CQ458" s="12" t="str">
        <f t="shared" si="820"/>
        <v>hold</v>
      </c>
      <c r="CR458" s="12" t="str">
        <f t="shared" si="820"/>
        <v>hold</v>
      </c>
      <c r="CS458" s="12" t="str">
        <f t="shared" si="820"/>
        <v>hold</v>
      </c>
      <c r="CT458" s="12" t="str">
        <f t="shared" si="820"/>
        <v>hold</v>
      </c>
      <c r="CU458" s="12" t="str">
        <f t="shared" si="820"/>
        <v>hold</v>
      </c>
      <c r="CV458" s="12" t="str">
        <f t="shared" si="820"/>
        <v>hold</v>
      </c>
      <c r="CW458" s="12" t="str">
        <f t="shared" si="820"/>
        <v>hold</v>
      </c>
      <c r="CX458" s="12" t="str">
        <f t="shared" si="820"/>
        <v>hold</v>
      </c>
      <c r="CY458" s="12" t="str">
        <f t="shared" si="820"/>
        <v>hold</v>
      </c>
      <c r="CZ458" s="12" t="str">
        <f t="shared" si="820"/>
        <v>hold</v>
      </c>
      <c r="DA458" s="12" t="str">
        <f t="shared" si="820"/>
        <v>hold</v>
      </c>
      <c r="DB458" s="12" t="str">
        <f t="shared" si="820"/>
        <v>hold</v>
      </c>
      <c r="DC458" s="12" t="str">
        <f t="shared" si="807"/>
        <v>convert</v>
      </c>
      <c r="DD458" s="12"/>
      <c r="DE458" s="12"/>
    </row>
    <row r="459" spans="2:109" ht="12" customHeight="1">
      <c r="B459" s="12"/>
      <c r="C459" s="12"/>
      <c r="D459" s="12"/>
      <c r="E459" s="65">
        <f t="shared" si="811"/>
        <v>5</v>
      </c>
      <c r="G459" s="12" t="str">
        <f t="shared" ref="G459:AL459" si="821">IF(G$452&gt;=$E459,IF(G134*$C$23&gt;MAX($C$22,(H243*$C$34+H244*$C$35)/(1+$C$12)^$C$30+(H350*$C$34+H351*$C$35)/(1+$C$14)^$C$30),"convert","hold"),"")</f>
        <v/>
      </c>
      <c r="H459" s="12" t="str">
        <f t="shared" si="821"/>
        <v/>
      </c>
      <c r="I459" s="12" t="str">
        <f t="shared" si="821"/>
        <v/>
      </c>
      <c r="J459" s="12" t="str">
        <f t="shared" si="821"/>
        <v/>
      </c>
      <c r="K459" s="12" t="str">
        <f t="shared" si="821"/>
        <v/>
      </c>
      <c r="L459" s="12" t="str">
        <f t="shared" si="821"/>
        <v>hold</v>
      </c>
      <c r="M459" s="12" t="str">
        <f t="shared" si="821"/>
        <v>hold</v>
      </c>
      <c r="N459" s="12" t="str">
        <f t="shared" si="821"/>
        <v>hold</v>
      </c>
      <c r="O459" s="12" t="str">
        <f t="shared" si="821"/>
        <v>hold</v>
      </c>
      <c r="P459" s="12" t="str">
        <f t="shared" si="821"/>
        <v>hold</v>
      </c>
      <c r="Q459" s="12" t="str">
        <f t="shared" si="821"/>
        <v>hold</v>
      </c>
      <c r="R459" s="12" t="str">
        <f t="shared" si="821"/>
        <v>hold</v>
      </c>
      <c r="S459" s="12" t="str">
        <f t="shared" si="821"/>
        <v>hold</v>
      </c>
      <c r="T459" s="12" t="str">
        <f t="shared" si="821"/>
        <v>hold</v>
      </c>
      <c r="U459" s="12" t="str">
        <f t="shared" si="821"/>
        <v>hold</v>
      </c>
      <c r="V459" s="12" t="str">
        <f t="shared" si="821"/>
        <v>hold</v>
      </c>
      <c r="W459" s="12" t="str">
        <f t="shared" si="821"/>
        <v>hold</v>
      </c>
      <c r="X459" s="12" t="str">
        <f t="shared" si="821"/>
        <v>hold</v>
      </c>
      <c r="Y459" s="12" t="str">
        <f t="shared" si="821"/>
        <v>hold</v>
      </c>
      <c r="Z459" s="12" t="str">
        <f t="shared" si="821"/>
        <v>hold</v>
      </c>
      <c r="AA459" s="12" t="str">
        <f t="shared" si="821"/>
        <v>hold</v>
      </c>
      <c r="AB459" s="12" t="str">
        <f t="shared" si="821"/>
        <v>hold</v>
      </c>
      <c r="AC459" s="12" t="str">
        <f t="shared" si="821"/>
        <v>hold</v>
      </c>
      <c r="AD459" s="12" t="str">
        <f t="shared" si="821"/>
        <v>hold</v>
      </c>
      <c r="AE459" s="12" t="str">
        <f t="shared" si="821"/>
        <v>hold</v>
      </c>
      <c r="AF459" s="12" t="str">
        <f t="shared" si="821"/>
        <v>hold</v>
      </c>
      <c r="AG459" s="12" t="str">
        <f t="shared" si="821"/>
        <v>hold</v>
      </c>
      <c r="AH459" s="12" t="str">
        <f t="shared" si="821"/>
        <v>hold</v>
      </c>
      <c r="AI459" s="12" t="str">
        <f t="shared" si="821"/>
        <v>hold</v>
      </c>
      <c r="AJ459" s="12" t="str">
        <f t="shared" si="821"/>
        <v>hold</v>
      </c>
      <c r="AK459" s="12" t="str">
        <f t="shared" si="821"/>
        <v>hold</v>
      </c>
      <c r="AL459" s="12" t="str">
        <f t="shared" si="821"/>
        <v>hold</v>
      </c>
      <c r="AM459" s="12" t="str">
        <f t="shared" ref="AM459:BR459" si="822">IF(AM$452&gt;=$E459,IF(AM134*$C$23&gt;MAX($C$22,(AN243*$C$34+AN244*$C$35)/(1+$C$12)^$C$30+(AN350*$C$34+AN351*$C$35)/(1+$C$14)^$C$30),"convert","hold"),"")</f>
        <v>hold</v>
      </c>
      <c r="AN459" s="12" t="str">
        <f t="shared" si="822"/>
        <v>hold</v>
      </c>
      <c r="AO459" s="12" t="str">
        <f t="shared" si="822"/>
        <v>hold</v>
      </c>
      <c r="AP459" s="12" t="str">
        <f t="shared" si="822"/>
        <v>hold</v>
      </c>
      <c r="AQ459" s="12" t="str">
        <f t="shared" si="822"/>
        <v>hold</v>
      </c>
      <c r="AR459" s="12" t="str">
        <f t="shared" si="822"/>
        <v>hold</v>
      </c>
      <c r="AS459" s="12" t="str">
        <f t="shared" si="822"/>
        <v>hold</v>
      </c>
      <c r="AT459" s="12" t="str">
        <f t="shared" si="822"/>
        <v>hold</v>
      </c>
      <c r="AU459" s="12" t="str">
        <f t="shared" si="822"/>
        <v>hold</v>
      </c>
      <c r="AV459" s="12" t="str">
        <f t="shared" si="822"/>
        <v>hold</v>
      </c>
      <c r="AW459" s="12" t="str">
        <f t="shared" si="822"/>
        <v>hold</v>
      </c>
      <c r="AX459" s="12" t="str">
        <f t="shared" si="822"/>
        <v>hold</v>
      </c>
      <c r="AY459" s="12" t="str">
        <f t="shared" si="822"/>
        <v>hold</v>
      </c>
      <c r="AZ459" s="12" t="str">
        <f t="shared" si="822"/>
        <v>hold</v>
      </c>
      <c r="BA459" s="12" t="str">
        <f t="shared" si="822"/>
        <v>hold</v>
      </c>
      <c r="BB459" s="12" t="str">
        <f t="shared" si="822"/>
        <v>hold</v>
      </c>
      <c r="BC459" s="12" t="str">
        <f t="shared" si="822"/>
        <v>hold</v>
      </c>
      <c r="BD459" s="12" t="str">
        <f t="shared" si="822"/>
        <v>hold</v>
      </c>
      <c r="BE459" s="12" t="str">
        <f t="shared" si="822"/>
        <v>hold</v>
      </c>
      <c r="BF459" s="12" t="str">
        <f t="shared" si="822"/>
        <v>hold</v>
      </c>
      <c r="BG459" s="12" t="str">
        <f t="shared" si="822"/>
        <v>hold</v>
      </c>
      <c r="BH459" s="12" t="str">
        <f t="shared" si="822"/>
        <v>hold</v>
      </c>
      <c r="BI459" s="12" t="str">
        <f t="shared" si="822"/>
        <v>hold</v>
      </c>
      <c r="BJ459" s="12" t="str">
        <f t="shared" si="822"/>
        <v>hold</v>
      </c>
      <c r="BK459" s="12" t="str">
        <f t="shared" si="822"/>
        <v>hold</v>
      </c>
      <c r="BL459" s="12" t="str">
        <f t="shared" si="822"/>
        <v>hold</v>
      </c>
      <c r="BM459" s="12" t="str">
        <f t="shared" si="822"/>
        <v>hold</v>
      </c>
      <c r="BN459" s="12" t="str">
        <f t="shared" si="822"/>
        <v>hold</v>
      </c>
      <c r="BO459" s="12" t="str">
        <f t="shared" si="822"/>
        <v>hold</v>
      </c>
      <c r="BP459" s="12" t="str">
        <f t="shared" si="822"/>
        <v>hold</v>
      </c>
      <c r="BQ459" s="12" t="str">
        <f t="shared" si="822"/>
        <v>hold</v>
      </c>
      <c r="BR459" s="12" t="str">
        <f t="shared" si="822"/>
        <v>hold</v>
      </c>
      <c r="BS459" s="12" t="str">
        <f t="shared" ref="BS459:DB459" si="823">IF(BS$452&gt;=$E459,IF(BS134*$C$23&gt;MAX($C$22,(BT243*$C$34+BT244*$C$35)/(1+$C$12)^$C$30+(BT350*$C$34+BT351*$C$35)/(1+$C$14)^$C$30),"convert","hold"),"")</f>
        <v>hold</v>
      </c>
      <c r="BT459" s="12" t="str">
        <f t="shared" si="823"/>
        <v>hold</v>
      </c>
      <c r="BU459" s="12" t="str">
        <f t="shared" si="823"/>
        <v>hold</v>
      </c>
      <c r="BV459" s="12" t="str">
        <f t="shared" si="823"/>
        <v>hold</v>
      </c>
      <c r="BW459" s="12" t="str">
        <f t="shared" si="823"/>
        <v>hold</v>
      </c>
      <c r="BX459" s="12" t="str">
        <f t="shared" si="823"/>
        <v>hold</v>
      </c>
      <c r="BY459" s="12" t="str">
        <f t="shared" si="823"/>
        <v>hold</v>
      </c>
      <c r="BZ459" s="12" t="str">
        <f t="shared" si="823"/>
        <v>hold</v>
      </c>
      <c r="CA459" s="12" t="str">
        <f t="shared" si="823"/>
        <v>hold</v>
      </c>
      <c r="CB459" s="12" t="str">
        <f t="shared" si="823"/>
        <v>hold</v>
      </c>
      <c r="CC459" s="12" t="str">
        <f t="shared" si="823"/>
        <v>hold</v>
      </c>
      <c r="CD459" s="12" t="str">
        <f t="shared" si="823"/>
        <v>hold</v>
      </c>
      <c r="CE459" s="12" t="str">
        <f t="shared" si="823"/>
        <v>hold</v>
      </c>
      <c r="CF459" s="12" t="str">
        <f t="shared" si="823"/>
        <v>hold</v>
      </c>
      <c r="CG459" s="12" t="str">
        <f t="shared" si="823"/>
        <v>hold</v>
      </c>
      <c r="CH459" s="12" t="str">
        <f t="shared" si="823"/>
        <v>hold</v>
      </c>
      <c r="CI459" s="12" t="str">
        <f t="shared" si="823"/>
        <v>hold</v>
      </c>
      <c r="CJ459" s="12" t="str">
        <f t="shared" si="823"/>
        <v>hold</v>
      </c>
      <c r="CK459" s="12" t="str">
        <f t="shared" si="823"/>
        <v>hold</v>
      </c>
      <c r="CL459" s="12" t="str">
        <f t="shared" si="823"/>
        <v>hold</v>
      </c>
      <c r="CM459" s="12" t="str">
        <f t="shared" si="823"/>
        <v>hold</v>
      </c>
      <c r="CN459" s="12" t="str">
        <f t="shared" si="823"/>
        <v>hold</v>
      </c>
      <c r="CO459" s="12" t="str">
        <f t="shared" si="823"/>
        <v>hold</v>
      </c>
      <c r="CP459" s="12" t="str">
        <f t="shared" si="823"/>
        <v>hold</v>
      </c>
      <c r="CQ459" s="12" t="str">
        <f t="shared" si="823"/>
        <v>hold</v>
      </c>
      <c r="CR459" s="12" t="str">
        <f t="shared" si="823"/>
        <v>hold</v>
      </c>
      <c r="CS459" s="12" t="str">
        <f t="shared" si="823"/>
        <v>hold</v>
      </c>
      <c r="CT459" s="12" t="str">
        <f t="shared" si="823"/>
        <v>hold</v>
      </c>
      <c r="CU459" s="12" t="str">
        <f t="shared" si="823"/>
        <v>hold</v>
      </c>
      <c r="CV459" s="12" t="str">
        <f t="shared" si="823"/>
        <v>hold</v>
      </c>
      <c r="CW459" s="12" t="str">
        <f t="shared" si="823"/>
        <v>hold</v>
      </c>
      <c r="CX459" s="12" t="str">
        <f t="shared" si="823"/>
        <v>hold</v>
      </c>
      <c r="CY459" s="12" t="str">
        <f t="shared" si="823"/>
        <v>hold</v>
      </c>
      <c r="CZ459" s="12" t="str">
        <f t="shared" si="823"/>
        <v>hold</v>
      </c>
      <c r="DA459" s="12" t="str">
        <f t="shared" si="823"/>
        <v>hold</v>
      </c>
      <c r="DB459" s="12" t="str">
        <f t="shared" si="823"/>
        <v>hold</v>
      </c>
      <c r="DC459" s="12" t="str">
        <f t="shared" si="807"/>
        <v>convert</v>
      </c>
      <c r="DD459" s="12"/>
      <c r="DE459" s="12"/>
    </row>
    <row r="460" spans="2:109" ht="12" customHeight="1">
      <c r="B460" s="12"/>
      <c r="C460" s="12"/>
      <c r="D460" s="12"/>
      <c r="E460" s="65">
        <f t="shared" si="811"/>
        <v>6</v>
      </c>
      <c r="G460" s="12" t="str">
        <f t="shared" ref="G460:AL460" si="824">IF(G$452&gt;=$E460,IF(G135*$C$23&gt;MAX($C$22,(H244*$C$34+H245*$C$35)/(1+$C$12)^$C$30+(H351*$C$34+H352*$C$35)/(1+$C$14)^$C$30),"convert","hold"),"")</f>
        <v/>
      </c>
      <c r="H460" s="12" t="str">
        <f t="shared" si="824"/>
        <v/>
      </c>
      <c r="I460" s="12" t="str">
        <f t="shared" si="824"/>
        <v/>
      </c>
      <c r="J460" s="12" t="str">
        <f t="shared" si="824"/>
        <v/>
      </c>
      <c r="K460" s="12" t="str">
        <f t="shared" si="824"/>
        <v/>
      </c>
      <c r="L460" s="12" t="str">
        <f t="shared" si="824"/>
        <v/>
      </c>
      <c r="M460" s="12" t="str">
        <f t="shared" si="824"/>
        <v>hold</v>
      </c>
      <c r="N460" s="12" t="str">
        <f t="shared" si="824"/>
        <v>hold</v>
      </c>
      <c r="O460" s="12" t="str">
        <f t="shared" si="824"/>
        <v>hold</v>
      </c>
      <c r="P460" s="12" t="str">
        <f t="shared" si="824"/>
        <v>hold</v>
      </c>
      <c r="Q460" s="12" t="str">
        <f t="shared" si="824"/>
        <v>hold</v>
      </c>
      <c r="R460" s="12" t="str">
        <f t="shared" si="824"/>
        <v>hold</v>
      </c>
      <c r="S460" s="12" t="str">
        <f t="shared" si="824"/>
        <v>hold</v>
      </c>
      <c r="T460" s="12" t="str">
        <f t="shared" si="824"/>
        <v>hold</v>
      </c>
      <c r="U460" s="12" t="str">
        <f t="shared" si="824"/>
        <v>hold</v>
      </c>
      <c r="V460" s="12" t="str">
        <f t="shared" si="824"/>
        <v>hold</v>
      </c>
      <c r="W460" s="12" t="str">
        <f t="shared" si="824"/>
        <v>hold</v>
      </c>
      <c r="X460" s="12" t="str">
        <f t="shared" si="824"/>
        <v>hold</v>
      </c>
      <c r="Y460" s="12" t="str">
        <f t="shared" si="824"/>
        <v>hold</v>
      </c>
      <c r="Z460" s="12" t="str">
        <f t="shared" si="824"/>
        <v>hold</v>
      </c>
      <c r="AA460" s="12" t="str">
        <f t="shared" si="824"/>
        <v>hold</v>
      </c>
      <c r="AB460" s="12" t="str">
        <f t="shared" si="824"/>
        <v>hold</v>
      </c>
      <c r="AC460" s="12" t="str">
        <f t="shared" si="824"/>
        <v>hold</v>
      </c>
      <c r="AD460" s="12" t="str">
        <f t="shared" si="824"/>
        <v>hold</v>
      </c>
      <c r="AE460" s="12" t="str">
        <f t="shared" si="824"/>
        <v>hold</v>
      </c>
      <c r="AF460" s="12" t="str">
        <f t="shared" si="824"/>
        <v>hold</v>
      </c>
      <c r="AG460" s="12" t="str">
        <f t="shared" si="824"/>
        <v>hold</v>
      </c>
      <c r="AH460" s="12" t="str">
        <f t="shared" si="824"/>
        <v>hold</v>
      </c>
      <c r="AI460" s="12" t="str">
        <f t="shared" si="824"/>
        <v>hold</v>
      </c>
      <c r="AJ460" s="12" t="str">
        <f t="shared" si="824"/>
        <v>hold</v>
      </c>
      <c r="AK460" s="12" t="str">
        <f t="shared" si="824"/>
        <v>hold</v>
      </c>
      <c r="AL460" s="12" t="str">
        <f t="shared" si="824"/>
        <v>hold</v>
      </c>
      <c r="AM460" s="12" t="str">
        <f t="shared" ref="AM460:BR460" si="825">IF(AM$452&gt;=$E460,IF(AM135*$C$23&gt;MAX($C$22,(AN244*$C$34+AN245*$C$35)/(1+$C$12)^$C$30+(AN351*$C$34+AN352*$C$35)/(1+$C$14)^$C$30),"convert","hold"),"")</f>
        <v>hold</v>
      </c>
      <c r="AN460" s="12" t="str">
        <f t="shared" si="825"/>
        <v>hold</v>
      </c>
      <c r="AO460" s="12" t="str">
        <f t="shared" si="825"/>
        <v>hold</v>
      </c>
      <c r="AP460" s="12" t="str">
        <f t="shared" si="825"/>
        <v>hold</v>
      </c>
      <c r="AQ460" s="12" t="str">
        <f t="shared" si="825"/>
        <v>hold</v>
      </c>
      <c r="AR460" s="12" t="str">
        <f t="shared" si="825"/>
        <v>hold</v>
      </c>
      <c r="AS460" s="12" t="str">
        <f t="shared" si="825"/>
        <v>hold</v>
      </c>
      <c r="AT460" s="12" t="str">
        <f t="shared" si="825"/>
        <v>hold</v>
      </c>
      <c r="AU460" s="12" t="str">
        <f t="shared" si="825"/>
        <v>hold</v>
      </c>
      <c r="AV460" s="12" t="str">
        <f t="shared" si="825"/>
        <v>hold</v>
      </c>
      <c r="AW460" s="12" t="str">
        <f t="shared" si="825"/>
        <v>hold</v>
      </c>
      <c r="AX460" s="12" t="str">
        <f t="shared" si="825"/>
        <v>hold</v>
      </c>
      <c r="AY460" s="12" t="str">
        <f t="shared" si="825"/>
        <v>hold</v>
      </c>
      <c r="AZ460" s="12" t="str">
        <f t="shared" si="825"/>
        <v>hold</v>
      </c>
      <c r="BA460" s="12" t="str">
        <f t="shared" si="825"/>
        <v>hold</v>
      </c>
      <c r="BB460" s="12" t="str">
        <f t="shared" si="825"/>
        <v>hold</v>
      </c>
      <c r="BC460" s="12" t="str">
        <f t="shared" si="825"/>
        <v>hold</v>
      </c>
      <c r="BD460" s="12" t="str">
        <f t="shared" si="825"/>
        <v>hold</v>
      </c>
      <c r="BE460" s="12" t="str">
        <f t="shared" si="825"/>
        <v>hold</v>
      </c>
      <c r="BF460" s="12" t="str">
        <f t="shared" si="825"/>
        <v>hold</v>
      </c>
      <c r="BG460" s="12" t="str">
        <f t="shared" si="825"/>
        <v>hold</v>
      </c>
      <c r="BH460" s="12" t="str">
        <f t="shared" si="825"/>
        <v>hold</v>
      </c>
      <c r="BI460" s="12" t="str">
        <f t="shared" si="825"/>
        <v>hold</v>
      </c>
      <c r="BJ460" s="12" t="str">
        <f t="shared" si="825"/>
        <v>hold</v>
      </c>
      <c r="BK460" s="12" t="str">
        <f t="shared" si="825"/>
        <v>hold</v>
      </c>
      <c r="BL460" s="12" t="str">
        <f t="shared" si="825"/>
        <v>hold</v>
      </c>
      <c r="BM460" s="12" t="str">
        <f t="shared" si="825"/>
        <v>hold</v>
      </c>
      <c r="BN460" s="12" t="str">
        <f t="shared" si="825"/>
        <v>hold</v>
      </c>
      <c r="BO460" s="12" t="str">
        <f t="shared" si="825"/>
        <v>hold</v>
      </c>
      <c r="BP460" s="12" t="str">
        <f t="shared" si="825"/>
        <v>hold</v>
      </c>
      <c r="BQ460" s="12" t="str">
        <f t="shared" si="825"/>
        <v>hold</v>
      </c>
      <c r="BR460" s="12" t="str">
        <f t="shared" si="825"/>
        <v>hold</v>
      </c>
      <c r="BS460" s="12" t="str">
        <f t="shared" ref="BS460:DB460" si="826">IF(BS$452&gt;=$E460,IF(BS135*$C$23&gt;MAX($C$22,(BT244*$C$34+BT245*$C$35)/(1+$C$12)^$C$30+(BT351*$C$34+BT352*$C$35)/(1+$C$14)^$C$30),"convert","hold"),"")</f>
        <v>hold</v>
      </c>
      <c r="BT460" s="12" t="str">
        <f t="shared" si="826"/>
        <v>hold</v>
      </c>
      <c r="BU460" s="12" t="str">
        <f t="shared" si="826"/>
        <v>hold</v>
      </c>
      <c r="BV460" s="12" t="str">
        <f t="shared" si="826"/>
        <v>hold</v>
      </c>
      <c r="BW460" s="12" t="str">
        <f t="shared" si="826"/>
        <v>hold</v>
      </c>
      <c r="BX460" s="12" t="str">
        <f t="shared" si="826"/>
        <v>hold</v>
      </c>
      <c r="BY460" s="12" t="str">
        <f t="shared" si="826"/>
        <v>hold</v>
      </c>
      <c r="BZ460" s="12" t="str">
        <f t="shared" si="826"/>
        <v>hold</v>
      </c>
      <c r="CA460" s="12" t="str">
        <f t="shared" si="826"/>
        <v>hold</v>
      </c>
      <c r="CB460" s="12" t="str">
        <f t="shared" si="826"/>
        <v>hold</v>
      </c>
      <c r="CC460" s="12" t="str">
        <f t="shared" si="826"/>
        <v>hold</v>
      </c>
      <c r="CD460" s="12" t="str">
        <f t="shared" si="826"/>
        <v>hold</v>
      </c>
      <c r="CE460" s="12" t="str">
        <f t="shared" si="826"/>
        <v>hold</v>
      </c>
      <c r="CF460" s="12" t="str">
        <f t="shared" si="826"/>
        <v>hold</v>
      </c>
      <c r="CG460" s="12" t="str">
        <f t="shared" si="826"/>
        <v>hold</v>
      </c>
      <c r="CH460" s="12" t="str">
        <f t="shared" si="826"/>
        <v>hold</v>
      </c>
      <c r="CI460" s="12" t="str">
        <f t="shared" si="826"/>
        <v>hold</v>
      </c>
      <c r="CJ460" s="12" t="str">
        <f t="shared" si="826"/>
        <v>hold</v>
      </c>
      <c r="CK460" s="12" t="str">
        <f t="shared" si="826"/>
        <v>hold</v>
      </c>
      <c r="CL460" s="12" t="str">
        <f t="shared" si="826"/>
        <v>hold</v>
      </c>
      <c r="CM460" s="12" t="str">
        <f t="shared" si="826"/>
        <v>hold</v>
      </c>
      <c r="CN460" s="12" t="str">
        <f t="shared" si="826"/>
        <v>hold</v>
      </c>
      <c r="CO460" s="12" t="str">
        <f t="shared" si="826"/>
        <v>hold</v>
      </c>
      <c r="CP460" s="12" t="str">
        <f t="shared" si="826"/>
        <v>hold</v>
      </c>
      <c r="CQ460" s="12" t="str">
        <f t="shared" si="826"/>
        <v>hold</v>
      </c>
      <c r="CR460" s="12" t="str">
        <f t="shared" si="826"/>
        <v>hold</v>
      </c>
      <c r="CS460" s="12" t="str">
        <f t="shared" si="826"/>
        <v>hold</v>
      </c>
      <c r="CT460" s="12" t="str">
        <f t="shared" si="826"/>
        <v>hold</v>
      </c>
      <c r="CU460" s="12" t="str">
        <f t="shared" si="826"/>
        <v>hold</v>
      </c>
      <c r="CV460" s="12" t="str">
        <f t="shared" si="826"/>
        <v>hold</v>
      </c>
      <c r="CW460" s="12" t="str">
        <f t="shared" si="826"/>
        <v>hold</v>
      </c>
      <c r="CX460" s="12" t="str">
        <f t="shared" si="826"/>
        <v>hold</v>
      </c>
      <c r="CY460" s="12" t="str">
        <f t="shared" si="826"/>
        <v>hold</v>
      </c>
      <c r="CZ460" s="12" t="str">
        <f t="shared" si="826"/>
        <v>hold</v>
      </c>
      <c r="DA460" s="12" t="str">
        <f t="shared" si="826"/>
        <v>hold</v>
      </c>
      <c r="DB460" s="12" t="str">
        <f t="shared" si="826"/>
        <v>hold</v>
      </c>
      <c r="DC460" s="12" t="str">
        <f t="shared" si="807"/>
        <v>convert</v>
      </c>
      <c r="DD460" s="12"/>
      <c r="DE460" s="12"/>
    </row>
    <row r="461" spans="2:109" ht="12" customHeight="1">
      <c r="B461" s="12"/>
      <c r="C461" s="12"/>
      <c r="D461" s="12"/>
      <c r="E461" s="65">
        <f t="shared" si="811"/>
        <v>7</v>
      </c>
      <c r="G461" s="12" t="str">
        <f t="shared" ref="G461:AL461" si="827">IF(G$452&gt;=$E461,IF(G136*$C$23&gt;MAX($C$22,(H245*$C$34+H246*$C$35)/(1+$C$12)^$C$30+(H352*$C$34+H353*$C$35)/(1+$C$14)^$C$30),"convert","hold"),"")</f>
        <v/>
      </c>
      <c r="H461" s="12" t="str">
        <f t="shared" si="827"/>
        <v/>
      </c>
      <c r="I461" s="12" t="str">
        <f t="shared" si="827"/>
        <v/>
      </c>
      <c r="J461" s="12" t="str">
        <f t="shared" si="827"/>
        <v/>
      </c>
      <c r="K461" s="12" t="str">
        <f t="shared" si="827"/>
        <v/>
      </c>
      <c r="L461" s="12" t="str">
        <f t="shared" si="827"/>
        <v/>
      </c>
      <c r="M461" s="12" t="str">
        <f t="shared" si="827"/>
        <v/>
      </c>
      <c r="N461" s="12" t="str">
        <f t="shared" si="827"/>
        <v>hold</v>
      </c>
      <c r="O461" s="12" t="str">
        <f t="shared" si="827"/>
        <v>hold</v>
      </c>
      <c r="P461" s="12" t="str">
        <f t="shared" si="827"/>
        <v>hold</v>
      </c>
      <c r="Q461" s="12" t="str">
        <f t="shared" si="827"/>
        <v>hold</v>
      </c>
      <c r="R461" s="12" t="str">
        <f t="shared" si="827"/>
        <v>hold</v>
      </c>
      <c r="S461" s="12" t="str">
        <f t="shared" si="827"/>
        <v>hold</v>
      </c>
      <c r="T461" s="12" t="str">
        <f t="shared" si="827"/>
        <v>hold</v>
      </c>
      <c r="U461" s="12" t="str">
        <f t="shared" si="827"/>
        <v>hold</v>
      </c>
      <c r="V461" s="12" t="str">
        <f t="shared" si="827"/>
        <v>hold</v>
      </c>
      <c r="W461" s="12" t="str">
        <f t="shared" si="827"/>
        <v>hold</v>
      </c>
      <c r="X461" s="12" t="str">
        <f t="shared" si="827"/>
        <v>hold</v>
      </c>
      <c r="Y461" s="12" t="str">
        <f t="shared" si="827"/>
        <v>hold</v>
      </c>
      <c r="Z461" s="12" t="str">
        <f t="shared" si="827"/>
        <v>hold</v>
      </c>
      <c r="AA461" s="12" t="str">
        <f t="shared" si="827"/>
        <v>hold</v>
      </c>
      <c r="AB461" s="12" t="str">
        <f t="shared" si="827"/>
        <v>hold</v>
      </c>
      <c r="AC461" s="12" t="str">
        <f t="shared" si="827"/>
        <v>hold</v>
      </c>
      <c r="AD461" s="12" t="str">
        <f t="shared" si="827"/>
        <v>hold</v>
      </c>
      <c r="AE461" s="12" t="str">
        <f t="shared" si="827"/>
        <v>hold</v>
      </c>
      <c r="AF461" s="12" t="str">
        <f t="shared" si="827"/>
        <v>hold</v>
      </c>
      <c r="AG461" s="12" t="str">
        <f t="shared" si="827"/>
        <v>hold</v>
      </c>
      <c r="AH461" s="12" t="str">
        <f t="shared" si="827"/>
        <v>hold</v>
      </c>
      <c r="AI461" s="12" t="str">
        <f t="shared" si="827"/>
        <v>hold</v>
      </c>
      <c r="AJ461" s="12" t="str">
        <f t="shared" si="827"/>
        <v>hold</v>
      </c>
      <c r="AK461" s="12" t="str">
        <f t="shared" si="827"/>
        <v>hold</v>
      </c>
      <c r="AL461" s="12" t="str">
        <f t="shared" si="827"/>
        <v>hold</v>
      </c>
      <c r="AM461" s="12" t="str">
        <f t="shared" ref="AM461:BR461" si="828">IF(AM$452&gt;=$E461,IF(AM136*$C$23&gt;MAX($C$22,(AN245*$C$34+AN246*$C$35)/(1+$C$12)^$C$30+(AN352*$C$34+AN353*$C$35)/(1+$C$14)^$C$30),"convert","hold"),"")</f>
        <v>hold</v>
      </c>
      <c r="AN461" s="12" t="str">
        <f t="shared" si="828"/>
        <v>hold</v>
      </c>
      <c r="AO461" s="12" t="str">
        <f t="shared" si="828"/>
        <v>hold</v>
      </c>
      <c r="AP461" s="12" t="str">
        <f t="shared" si="828"/>
        <v>hold</v>
      </c>
      <c r="AQ461" s="12" t="str">
        <f t="shared" si="828"/>
        <v>hold</v>
      </c>
      <c r="AR461" s="12" t="str">
        <f t="shared" si="828"/>
        <v>hold</v>
      </c>
      <c r="AS461" s="12" t="str">
        <f t="shared" si="828"/>
        <v>hold</v>
      </c>
      <c r="AT461" s="12" t="str">
        <f t="shared" si="828"/>
        <v>hold</v>
      </c>
      <c r="AU461" s="12" t="str">
        <f t="shared" si="828"/>
        <v>hold</v>
      </c>
      <c r="AV461" s="12" t="str">
        <f t="shared" si="828"/>
        <v>hold</v>
      </c>
      <c r="AW461" s="12" t="str">
        <f t="shared" si="828"/>
        <v>hold</v>
      </c>
      <c r="AX461" s="12" t="str">
        <f t="shared" si="828"/>
        <v>hold</v>
      </c>
      <c r="AY461" s="12" t="str">
        <f t="shared" si="828"/>
        <v>hold</v>
      </c>
      <c r="AZ461" s="12" t="str">
        <f t="shared" si="828"/>
        <v>hold</v>
      </c>
      <c r="BA461" s="12" t="str">
        <f t="shared" si="828"/>
        <v>hold</v>
      </c>
      <c r="BB461" s="12" t="str">
        <f t="shared" si="828"/>
        <v>hold</v>
      </c>
      <c r="BC461" s="12" t="str">
        <f t="shared" si="828"/>
        <v>hold</v>
      </c>
      <c r="BD461" s="12" t="str">
        <f t="shared" si="828"/>
        <v>hold</v>
      </c>
      <c r="BE461" s="12" t="str">
        <f t="shared" si="828"/>
        <v>hold</v>
      </c>
      <c r="BF461" s="12" t="str">
        <f t="shared" si="828"/>
        <v>hold</v>
      </c>
      <c r="BG461" s="12" t="str">
        <f t="shared" si="828"/>
        <v>hold</v>
      </c>
      <c r="BH461" s="12" t="str">
        <f t="shared" si="828"/>
        <v>hold</v>
      </c>
      <c r="BI461" s="12" t="str">
        <f t="shared" si="828"/>
        <v>hold</v>
      </c>
      <c r="BJ461" s="12" t="str">
        <f t="shared" si="828"/>
        <v>hold</v>
      </c>
      <c r="BK461" s="12" t="str">
        <f t="shared" si="828"/>
        <v>hold</v>
      </c>
      <c r="BL461" s="12" t="str">
        <f t="shared" si="828"/>
        <v>hold</v>
      </c>
      <c r="BM461" s="12" t="str">
        <f t="shared" si="828"/>
        <v>hold</v>
      </c>
      <c r="BN461" s="12" t="str">
        <f t="shared" si="828"/>
        <v>hold</v>
      </c>
      <c r="BO461" s="12" t="str">
        <f t="shared" si="828"/>
        <v>hold</v>
      </c>
      <c r="BP461" s="12" t="str">
        <f t="shared" si="828"/>
        <v>hold</v>
      </c>
      <c r="BQ461" s="12" t="str">
        <f t="shared" si="828"/>
        <v>hold</v>
      </c>
      <c r="BR461" s="12" t="str">
        <f t="shared" si="828"/>
        <v>hold</v>
      </c>
      <c r="BS461" s="12" t="str">
        <f t="shared" ref="BS461:DB461" si="829">IF(BS$452&gt;=$E461,IF(BS136*$C$23&gt;MAX($C$22,(BT245*$C$34+BT246*$C$35)/(1+$C$12)^$C$30+(BT352*$C$34+BT353*$C$35)/(1+$C$14)^$C$30),"convert","hold"),"")</f>
        <v>hold</v>
      </c>
      <c r="BT461" s="12" t="str">
        <f t="shared" si="829"/>
        <v>hold</v>
      </c>
      <c r="BU461" s="12" t="str">
        <f t="shared" si="829"/>
        <v>hold</v>
      </c>
      <c r="BV461" s="12" t="str">
        <f t="shared" si="829"/>
        <v>hold</v>
      </c>
      <c r="BW461" s="12" t="str">
        <f t="shared" si="829"/>
        <v>hold</v>
      </c>
      <c r="BX461" s="12" t="str">
        <f t="shared" si="829"/>
        <v>hold</v>
      </c>
      <c r="BY461" s="12" t="str">
        <f t="shared" si="829"/>
        <v>hold</v>
      </c>
      <c r="BZ461" s="12" t="str">
        <f t="shared" si="829"/>
        <v>hold</v>
      </c>
      <c r="CA461" s="12" t="str">
        <f t="shared" si="829"/>
        <v>hold</v>
      </c>
      <c r="CB461" s="12" t="str">
        <f t="shared" si="829"/>
        <v>hold</v>
      </c>
      <c r="CC461" s="12" t="str">
        <f t="shared" si="829"/>
        <v>hold</v>
      </c>
      <c r="CD461" s="12" t="str">
        <f t="shared" si="829"/>
        <v>hold</v>
      </c>
      <c r="CE461" s="12" t="str">
        <f t="shared" si="829"/>
        <v>hold</v>
      </c>
      <c r="CF461" s="12" t="str">
        <f t="shared" si="829"/>
        <v>hold</v>
      </c>
      <c r="CG461" s="12" t="str">
        <f t="shared" si="829"/>
        <v>hold</v>
      </c>
      <c r="CH461" s="12" t="str">
        <f t="shared" si="829"/>
        <v>hold</v>
      </c>
      <c r="CI461" s="12" t="str">
        <f t="shared" si="829"/>
        <v>hold</v>
      </c>
      <c r="CJ461" s="12" t="str">
        <f t="shared" si="829"/>
        <v>hold</v>
      </c>
      <c r="CK461" s="12" t="str">
        <f t="shared" si="829"/>
        <v>hold</v>
      </c>
      <c r="CL461" s="12" t="str">
        <f t="shared" si="829"/>
        <v>hold</v>
      </c>
      <c r="CM461" s="12" t="str">
        <f t="shared" si="829"/>
        <v>hold</v>
      </c>
      <c r="CN461" s="12" t="str">
        <f t="shared" si="829"/>
        <v>hold</v>
      </c>
      <c r="CO461" s="12" t="str">
        <f t="shared" si="829"/>
        <v>hold</v>
      </c>
      <c r="CP461" s="12" t="str">
        <f t="shared" si="829"/>
        <v>hold</v>
      </c>
      <c r="CQ461" s="12" t="str">
        <f t="shared" si="829"/>
        <v>hold</v>
      </c>
      <c r="CR461" s="12" t="str">
        <f t="shared" si="829"/>
        <v>hold</v>
      </c>
      <c r="CS461" s="12" t="str">
        <f t="shared" si="829"/>
        <v>hold</v>
      </c>
      <c r="CT461" s="12" t="str">
        <f t="shared" si="829"/>
        <v>hold</v>
      </c>
      <c r="CU461" s="12" t="str">
        <f t="shared" si="829"/>
        <v>hold</v>
      </c>
      <c r="CV461" s="12" t="str">
        <f t="shared" si="829"/>
        <v>hold</v>
      </c>
      <c r="CW461" s="12" t="str">
        <f t="shared" si="829"/>
        <v>hold</v>
      </c>
      <c r="CX461" s="12" t="str">
        <f t="shared" si="829"/>
        <v>hold</v>
      </c>
      <c r="CY461" s="12" t="str">
        <f t="shared" si="829"/>
        <v>hold</v>
      </c>
      <c r="CZ461" s="12" t="str">
        <f t="shared" si="829"/>
        <v>hold</v>
      </c>
      <c r="DA461" s="12" t="str">
        <f t="shared" si="829"/>
        <v>hold</v>
      </c>
      <c r="DB461" s="12" t="str">
        <f t="shared" si="829"/>
        <v>hold</v>
      </c>
      <c r="DC461" s="12" t="str">
        <f t="shared" si="807"/>
        <v>convert</v>
      </c>
      <c r="DD461" s="12"/>
      <c r="DE461" s="12"/>
    </row>
    <row r="462" spans="2:109" ht="12" customHeight="1">
      <c r="B462" s="12"/>
      <c r="C462" s="12"/>
      <c r="D462" s="12"/>
      <c r="E462" s="65">
        <f t="shared" si="811"/>
        <v>8</v>
      </c>
      <c r="G462" s="12" t="str">
        <f t="shared" ref="G462:AL462" si="830">IF(G$452&gt;=$E462,IF(G137*$C$23&gt;MAX($C$22,(H246*$C$34+H247*$C$35)/(1+$C$12)^$C$30+(H353*$C$34+H354*$C$35)/(1+$C$14)^$C$30),"convert","hold"),"")</f>
        <v/>
      </c>
      <c r="H462" s="12" t="str">
        <f t="shared" si="830"/>
        <v/>
      </c>
      <c r="I462" s="12" t="str">
        <f t="shared" si="830"/>
        <v/>
      </c>
      <c r="J462" s="12" t="str">
        <f t="shared" si="830"/>
        <v/>
      </c>
      <c r="K462" s="12" t="str">
        <f t="shared" si="830"/>
        <v/>
      </c>
      <c r="L462" s="12" t="str">
        <f t="shared" si="830"/>
        <v/>
      </c>
      <c r="M462" s="12" t="str">
        <f t="shared" si="830"/>
        <v/>
      </c>
      <c r="N462" s="12" t="str">
        <f t="shared" si="830"/>
        <v/>
      </c>
      <c r="O462" s="12" t="str">
        <f t="shared" si="830"/>
        <v>hold</v>
      </c>
      <c r="P462" s="12" t="str">
        <f t="shared" si="830"/>
        <v>hold</v>
      </c>
      <c r="Q462" s="12" t="str">
        <f t="shared" si="830"/>
        <v>hold</v>
      </c>
      <c r="R462" s="12" t="str">
        <f t="shared" si="830"/>
        <v>hold</v>
      </c>
      <c r="S462" s="12" t="str">
        <f t="shared" si="830"/>
        <v>hold</v>
      </c>
      <c r="T462" s="12" t="str">
        <f t="shared" si="830"/>
        <v>hold</v>
      </c>
      <c r="U462" s="12" t="str">
        <f t="shared" si="830"/>
        <v>hold</v>
      </c>
      <c r="V462" s="12" t="str">
        <f t="shared" si="830"/>
        <v>hold</v>
      </c>
      <c r="W462" s="12" t="str">
        <f t="shared" si="830"/>
        <v>hold</v>
      </c>
      <c r="X462" s="12" t="str">
        <f t="shared" si="830"/>
        <v>hold</v>
      </c>
      <c r="Y462" s="12" t="str">
        <f t="shared" si="830"/>
        <v>hold</v>
      </c>
      <c r="Z462" s="12" t="str">
        <f t="shared" si="830"/>
        <v>hold</v>
      </c>
      <c r="AA462" s="12" t="str">
        <f t="shared" si="830"/>
        <v>hold</v>
      </c>
      <c r="AB462" s="12" t="str">
        <f t="shared" si="830"/>
        <v>hold</v>
      </c>
      <c r="AC462" s="12" t="str">
        <f t="shared" si="830"/>
        <v>hold</v>
      </c>
      <c r="AD462" s="12" t="str">
        <f t="shared" si="830"/>
        <v>hold</v>
      </c>
      <c r="AE462" s="12" t="str">
        <f t="shared" si="830"/>
        <v>hold</v>
      </c>
      <c r="AF462" s="12" t="str">
        <f t="shared" si="830"/>
        <v>hold</v>
      </c>
      <c r="AG462" s="12" t="str">
        <f t="shared" si="830"/>
        <v>hold</v>
      </c>
      <c r="AH462" s="12" t="str">
        <f t="shared" si="830"/>
        <v>hold</v>
      </c>
      <c r="AI462" s="12" t="str">
        <f t="shared" si="830"/>
        <v>hold</v>
      </c>
      <c r="AJ462" s="12" t="str">
        <f t="shared" si="830"/>
        <v>hold</v>
      </c>
      <c r="AK462" s="12" t="str">
        <f t="shared" si="830"/>
        <v>hold</v>
      </c>
      <c r="AL462" s="12" t="str">
        <f t="shared" si="830"/>
        <v>hold</v>
      </c>
      <c r="AM462" s="12" t="str">
        <f t="shared" ref="AM462:BR462" si="831">IF(AM$452&gt;=$E462,IF(AM137*$C$23&gt;MAX($C$22,(AN246*$C$34+AN247*$C$35)/(1+$C$12)^$C$30+(AN353*$C$34+AN354*$C$35)/(1+$C$14)^$C$30),"convert","hold"),"")</f>
        <v>hold</v>
      </c>
      <c r="AN462" s="12" t="str">
        <f t="shared" si="831"/>
        <v>hold</v>
      </c>
      <c r="AO462" s="12" t="str">
        <f t="shared" si="831"/>
        <v>hold</v>
      </c>
      <c r="AP462" s="12" t="str">
        <f t="shared" si="831"/>
        <v>hold</v>
      </c>
      <c r="AQ462" s="12" t="str">
        <f t="shared" si="831"/>
        <v>hold</v>
      </c>
      <c r="AR462" s="12" t="str">
        <f t="shared" si="831"/>
        <v>hold</v>
      </c>
      <c r="AS462" s="12" t="str">
        <f t="shared" si="831"/>
        <v>hold</v>
      </c>
      <c r="AT462" s="12" t="str">
        <f t="shared" si="831"/>
        <v>hold</v>
      </c>
      <c r="AU462" s="12" t="str">
        <f t="shared" si="831"/>
        <v>hold</v>
      </c>
      <c r="AV462" s="12" t="str">
        <f t="shared" si="831"/>
        <v>hold</v>
      </c>
      <c r="AW462" s="12" t="str">
        <f t="shared" si="831"/>
        <v>hold</v>
      </c>
      <c r="AX462" s="12" t="str">
        <f t="shared" si="831"/>
        <v>hold</v>
      </c>
      <c r="AY462" s="12" t="str">
        <f t="shared" si="831"/>
        <v>hold</v>
      </c>
      <c r="AZ462" s="12" t="str">
        <f t="shared" si="831"/>
        <v>hold</v>
      </c>
      <c r="BA462" s="12" t="str">
        <f t="shared" si="831"/>
        <v>hold</v>
      </c>
      <c r="BB462" s="12" t="str">
        <f t="shared" si="831"/>
        <v>hold</v>
      </c>
      <c r="BC462" s="12" t="str">
        <f t="shared" si="831"/>
        <v>hold</v>
      </c>
      <c r="BD462" s="12" t="str">
        <f t="shared" si="831"/>
        <v>hold</v>
      </c>
      <c r="BE462" s="12" t="str">
        <f t="shared" si="831"/>
        <v>hold</v>
      </c>
      <c r="BF462" s="12" t="str">
        <f t="shared" si="831"/>
        <v>hold</v>
      </c>
      <c r="BG462" s="12" t="str">
        <f t="shared" si="831"/>
        <v>hold</v>
      </c>
      <c r="BH462" s="12" t="str">
        <f t="shared" si="831"/>
        <v>hold</v>
      </c>
      <c r="BI462" s="12" t="str">
        <f t="shared" si="831"/>
        <v>hold</v>
      </c>
      <c r="BJ462" s="12" t="str">
        <f t="shared" si="831"/>
        <v>hold</v>
      </c>
      <c r="BK462" s="12" t="str">
        <f t="shared" si="831"/>
        <v>hold</v>
      </c>
      <c r="BL462" s="12" t="str">
        <f t="shared" si="831"/>
        <v>hold</v>
      </c>
      <c r="BM462" s="12" t="str">
        <f t="shared" si="831"/>
        <v>hold</v>
      </c>
      <c r="BN462" s="12" t="str">
        <f t="shared" si="831"/>
        <v>hold</v>
      </c>
      <c r="BO462" s="12" t="str">
        <f t="shared" si="831"/>
        <v>hold</v>
      </c>
      <c r="BP462" s="12" t="str">
        <f t="shared" si="831"/>
        <v>hold</v>
      </c>
      <c r="BQ462" s="12" t="str">
        <f t="shared" si="831"/>
        <v>hold</v>
      </c>
      <c r="BR462" s="12" t="str">
        <f t="shared" si="831"/>
        <v>hold</v>
      </c>
      <c r="BS462" s="12" t="str">
        <f t="shared" ref="BS462:DB462" si="832">IF(BS$452&gt;=$E462,IF(BS137*$C$23&gt;MAX($C$22,(BT246*$C$34+BT247*$C$35)/(1+$C$12)^$C$30+(BT353*$C$34+BT354*$C$35)/(1+$C$14)^$C$30),"convert","hold"),"")</f>
        <v>hold</v>
      </c>
      <c r="BT462" s="12" t="str">
        <f t="shared" si="832"/>
        <v>hold</v>
      </c>
      <c r="BU462" s="12" t="str">
        <f t="shared" si="832"/>
        <v>hold</v>
      </c>
      <c r="BV462" s="12" t="str">
        <f t="shared" si="832"/>
        <v>hold</v>
      </c>
      <c r="BW462" s="12" t="str">
        <f t="shared" si="832"/>
        <v>hold</v>
      </c>
      <c r="BX462" s="12" t="str">
        <f t="shared" si="832"/>
        <v>hold</v>
      </c>
      <c r="BY462" s="12" t="str">
        <f t="shared" si="832"/>
        <v>hold</v>
      </c>
      <c r="BZ462" s="12" t="str">
        <f t="shared" si="832"/>
        <v>hold</v>
      </c>
      <c r="CA462" s="12" t="str">
        <f t="shared" si="832"/>
        <v>hold</v>
      </c>
      <c r="CB462" s="12" t="str">
        <f t="shared" si="832"/>
        <v>hold</v>
      </c>
      <c r="CC462" s="12" t="str">
        <f t="shared" si="832"/>
        <v>hold</v>
      </c>
      <c r="CD462" s="12" t="str">
        <f t="shared" si="832"/>
        <v>hold</v>
      </c>
      <c r="CE462" s="12" t="str">
        <f t="shared" si="832"/>
        <v>hold</v>
      </c>
      <c r="CF462" s="12" t="str">
        <f t="shared" si="832"/>
        <v>hold</v>
      </c>
      <c r="CG462" s="12" t="str">
        <f t="shared" si="832"/>
        <v>hold</v>
      </c>
      <c r="CH462" s="12" t="str">
        <f t="shared" si="832"/>
        <v>hold</v>
      </c>
      <c r="CI462" s="12" t="str">
        <f t="shared" si="832"/>
        <v>hold</v>
      </c>
      <c r="CJ462" s="12" t="str">
        <f t="shared" si="832"/>
        <v>hold</v>
      </c>
      <c r="CK462" s="12" t="str">
        <f t="shared" si="832"/>
        <v>hold</v>
      </c>
      <c r="CL462" s="12" t="str">
        <f t="shared" si="832"/>
        <v>hold</v>
      </c>
      <c r="CM462" s="12" t="str">
        <f t="shared" si="832"/>
        <v>hold</v>
      </c>
      <c r="CN462" s="12" t="str">
        <f t="shared" si="832"/>
        <v>hold</v>
      </c>
      <c r="CO462" s="12" t="str">
        <f t="shared" si="832"/>
        <v>hold</v>
      </c>
      <c r="CP462" s="12" t="str">
        <f t="shared" si="832"/>
        <v>hold</v>
      </c>
      <c r="CQ462" s="12" t="str">
        <f t="shared" si="832"/>
        <v>hold</v>
      </c>
      <c r="CR462" s="12" t="str">
        <f t="shared" si="832"/>
        <v>hold</v>
      </c>
      <c r="CS462" s="12" t="str">
        <f t="shared" si="832"/>
        <v>hold</v>
      </c>
      <c r="CT462" s="12" t="str">
        <f t="shared" si="832"/>
        <v>hold</v>
      </c>
      <c r="CU462" s="12" t="str">
        <f t="shared" si="832"/>
        <v>hold</v>
      </c>
      <c r="CV462" s="12" t="str">
        <f t="shared" si="832"/>
        <v>hold</v>
      </c>
      <c r="CW462" s="12" t="str">
        <f t="shared" si="832"/>
        <v>hold</v>
      </c>
      <c r="CX462" s="12" t="str">
        <f t="shared" si="832"/>
        <v>hold</v>
      </c>
      <c r="CY462" s="12" t="str">
        <f t="shared" si="832"/>
        <v>hold</v>
      </c>
      <c r="CZ462" s="12" t="str">
        <f t="shared" si="832"/>
        <v>hold</v>
      </c>
      <c r="DA462" s="12" t="str">
        <f t="shared" si="832"/>
        <v>hold</v>
      </c>
      <c r="DB462" s="12" t="str">
        <f t="shared" si="832"/>
        <v>hold</v>
      </c>
      <c r="DC462" s="12" t="str">
        <f t="shared" si="807"/>
        <v>convert</v>
      </c>
      <c r="DD462" s="12"/>
      <c r="DE462" s="12"/>
    </row>
    <row r="463" spans="2:109" ht="12" customHeight="1">
      <c r="B463" s="12"/>
      <c r="C463" s="12"/>
      <c r="D463" s="12"/>
      <c r="E463" s="65">
        <f t="shared" si="811"/>
        <v>9</v>
      </c>
      <c r="G463" s="12" t="str">
        <f t="shared" ref="G463:AL463" si="833">IF(G$452&gt;=$E463,IF(G138*$C$23&gt;MAX($C$22,(H247*$C$34+H248*$C$35)/(1+$C$12)^$C$30+(H354*$C$34+H355*$C$35)/(1+$C$14)^$C$30),"convert","hold"),"")</f>
        <v/>
      </c>
      <c r="H463" s="12" t="str">
        <f t="shared" si="833"/>
        <v/>
      </c>
      <c r="I463" s="12" t="str">
        <f t="shared" si="833"/>
        <v/>
      </c>
      <c r="J463" s="12" t="str">
        <f t="shared" si="833"/>
        <v/>
      </c>
      <c r="K463" s="12" t="str">
        <f t="shared" si="833"/>
        <v/>
      </c>
      <c r="L463" s="12" t="str">
        <f t="shared" si="833"/>
        <v/>
      </c>
      <c r="M463" s="12" t="str">
        <f t="shared" si="833"/>
        <v/>
      </c>
      <c r="N463" s="12" t="str">
        <f t="shared" si="833"/>
        <v/>
      </c>
      <c r="O463" s="12" t="str">
        <f t="shared" si="833"/>
        <v/>
      </c>
      <c r="P463" s="12" t="str">
        <f t="shared" si="833"/>
        <v>hold</v>
      </c>
      <c r="Q463" s="12" t="str">
        <f t="shared" si="833"/>
        <v>hold</v>
      </c>
      <c r="R463" s="12" t="str">
        <f t="shared" si="833"/>
        <v>hold</v>
      </c>
      <c r="S463" s="12" t="str">
        <f t="shared" si="833"/>
        <v>hold</v>
      </c>
      <c r="T463" s="12" t="str">
        <f t="shared" si="833"/>
        <v>hold</v>
      </c>
      <c r="U463" s="12" t="str">
        <f t="shared" si="833"/>
        <v>hold</v>
      </c>
      <c r="V463" s="12" t="str">
        <f t="shared" si="833"/>
        <v>hold</v>
      </c>
      <c r="W463" s="12" t="str">
        <f t="shared" si="833"/>
        <v>hold</v>
      </c>
      <c r="X463" s="12" t="str">
        <f t="shared" si="833"/>
        <v>hold</v>
      </c>
      <c r="Y463" s="12" t="str">
        <f t="shared" si="833"/>
        <v>hold</v>
      </c>
      <c r="Z463" s="12" t="str">
        <f t="shared" si="833"/>
        <v>hold</v>
      </c>
      <c r="AA463" s="12" t="str">
        <f t="shared" si="833"/>
        <v>hold</v>
      </c>
      <c r="AB463" s="12" t="str">
        <f t="shared" si="833"/>
        <v>hold</v>
      </c>
      <c r="AC463" s="12" t="str">
        <f t="shared" si="833"/>
        <v>hold</v>
      </c>
      <c r="AD463" s="12" t="str">
        <f t="shared" si="833"/>
        <v>hold</v>
      </c>
      <c r="AE463" s="12" t="str">
        <f t="shared" si="833"/>
        <v>hold</v>
      </c>
      <c r="AF463" s="12" t="str">
        <f t="shared" si="833"/>
        <v>hold</v>
      </c>
      <c r="AG463" s="12" t="str">
        <f t="shared" si="833"/>
        <v>hold</v>
      </c>
      <c r="AH463" s="12" t="str">
        <f t="shared" si="833"/>
        <v>hold</v>
      </c>
      <c r="AI463" s="12" t="str">
        <f t="shared" si="833"/>
        <v>hold</v>
      </c>
      <c r="AJ463" s="12" t="str">
        <f t="shared" si="833"/>
        <v>hold</v>
      </c>
      <c r="AK463" s="12" t="str">
        <f t="shared" si="833"/>
        <v>hold</v>
      </c>
      <c r="AL463" s="12" t="str">
        <f t="shared" si="833"/>
        <v>hold</v>
      </c>
      <c r="AM463" s="12" t="str">
        <f t="shared" ref="AM463:BR463" si="834">IF(AM$452&gt;=$E463,IF(AM138*$C$23&gt;MAX($C$22,(AN247*$C$34+AN248*$C$35)/(1+$C$12)^$C$30+(AN354*$C$34+AN355*$C$35)/(1+$C$14)^$C$30),"convert","hold"),"")</f>
        <v>hold</v>
      </c>
      <c r="AN463" s="12" t="str">
        <f t="shared" si="834"/>
        <v>hold</v>
      </c>
      <c r="AO463" s="12" t="str">
        <f t="shared" si="834"/>
        <v>hold</v>
      </c>
      <c r="AP463" s="12" t="str">
        <f t="shared" si="834"/>
        <v>hold</v>
      </c>
      <c r="AQ463" s="12" t="str">
        <f t="shared" si="834"/>
        <v>hold</v>
      </c>
      <c r="AR463" s="12" t="str">
        <f t="shared" si="834"/>
        <v>hold</v>
      </c>
      <c r="AS463" s="12" t="str">
        <f t="shared" si="834"/>
        <v>hold</v>
      </c>
      <c r="AT463" s="12" t="str">
        <f t="shared" si="834"/>
        <v>hold</v>
      </c>
      <c r="AU463" s="12" t="str">
        <f t="shared" si="834"/>
        <v>hold</v>
      </c>
      <c r="AV463" s="12" t="str">
        <f t="shared" si="834"/>
        <v>hold</v>
      </c>
      <c r="AW463" s="12" t="str">
        <f t="shared" si="834"/>
        <v>hold</v>
      </c>
      <c r="AX463" s="12" t="str">
        <f t="shared" si="834"/>
        <v>hold</v>
      </c>
      <c r="AY463" s="12" t="str">
        <f t="shared" si="834"/>
        <v>hold</v>
      </c>
      <c r="AZ463" s="12" t="str">
        <f t="shared" si="834"/>
        <v>hold</v>
      </c>
      <c r="BA463" s="12" t="str">
        <f t="shared" si="834"/>
        <v>hold</v>
      </c>
      <c r="BB463" s="12" t="str">
        <f t="shared" si="834"/>
        <v>hold</v>
      </c>
      <c r="BC463" s="12" t="str">
        <f t="shared" si="834"/>
        <v>hold</v>
      </c>
      <c r="BD463" s="12" t="str">
        <f t="shared" si="834"/>
        <v>hold</v>
      </c>
      <c r="BE463" s="12" t="str">
        <f t="shared" si="834"/>
        <v>hold</v>
      </c>
      <c r="BF463" s="12" t="str">
        <f t="shared" si="834"/>
        <v>hold</v>
      </c>
      <c r="BG463" s="12" t="str">
        <f t="shared" si="834"/>
        <v>hold</v>
      </c>
      <c r="BH463" s="12" t="str">
        <f t="shared" si="834"/>
        <v>hold</v>
      </c>
      <c r="BI463" s="12" t="str">
        <f t="shared" si="834"/>
        <v>hold</v>
      </c>
      <c r="BJ463" s="12" t="str">
        <f t="shared" si="834"/>
        <v>hold</v>
      </c>
      <c r="BK463" s="12" t="str">
        <f t="shared" si="834"/>
        <v>hold</v>
      </c>
      <c r="BL463" s="12" t="str">
        <f t="shared" si="834"/>
        <v>hold</v>
      </c>
      <c r="BM463" s="12" t="str">
        <f t="shared" si="834"/>
        <v>hold</v>
      </c>
      <c r="BN463" s="12" t="str">
        <f t="shared" si="834"/>
        <v>hold</v>
      </c>
      <c r="BO463" s="12" t="str">
        <f t="shared" si="834"/>
        <v>hold</v>
      </c>
      <c r="BP463" s="12" t="str">
        <f t="shared" si="834"/>
        <v>hold</v>
      </c>
      <c r="BQ463" s="12" t="str">
        <f t="shared" si="834"/>
        <v>hold</v>
      </c>
      <c r="BR463" s="12" t="str">
        <f t="shared" si="834"/>
        <v>hold</v>
      </c>
      <c r="BS463" s="12" t="str">
        <f t="shared" ref="BS463:DB463" si="835">IF(BS$452&gt;=$E463,IF(BS138*$C$23&gt;MAX($C$22,(BT247*$C$34+BT248*$C$35)/(1+$C$12)^$C$30+(BT354*$C$34+BT355*$C$35)/(1+$C$14)^$C$30),"convert","hold"),"")</f>
        <v>hold</v>
      </c>
      <c r="BT463" s="12" t="str">
        <f t="shared" si="835"/>
        <v>hold</v>
      </c>
      <c r="BU463" s="12" t="str">
        <f t="shared" si="835"/>
        <v>hold</v>
      </c>
      <c r="BV463" s="12" t="str">
        <f t="shared" si="835"/>
        <v>hold</v>
      </c>
      <c r="BW463" s="12" t="str">
        <f t="shared" si="835"/>
        <v>hold</v>
      </c>
      <c r="BX463" s="12" t="str">
        <f t="shared" si="835"/>
        <v>hold</v>
      </c>
      <c r="BY463" s="12" t="str">
        <f t="shared" si="835"/>
        <v>hold</v>
      </c>
      <c r="BZ463" s="12" t="str">
        <f t="shared" si="835"/>
        <v>hold</v>
      </c>
      <c r="CA463" s="12" t="str">
        <f t="shared" si="835"/>
        <v>hold</v>
      </c>
      <c r="CB463" s="12" t="str">
        <f t="shared" si="835"/>
        <v>hold</v>
      </c>
      <c r="CC463" s="12" t="str">
        <f t="shared" si="835"/>
        <v>hold</v>
      </c>
      <c r="CD463" s="12" t="str">
        <f t="shared" si="835"/>
        <v>hold</v>
      </c>
      <c r="CE463" s="12" t="str">
        <f t="shared" si="835"/>
        <v>hold</v>
      </c>
      <c r="CF463" s="12" t="str">
        <f t="shared" si="835"/>
        <v>hold</v>
      </c>
      <c r="CG463" s="12" t="str">
        <f t="shared" si="835"/>
        <v>hold</v>
      </c>
      <c r="CH463" s="12" t="str">
        <f t="shared" si="835"/>
        <v>hold</v>
      </c>
      <c r="CI463" s="12" t="str">
        <f t="shared" si="835"/>
        <v>hold</v>
      </c>
      <c r="CJ463" s="12" t="str">
        <f t="shared" si="835"/>
        <v>hold</v>
      </c>
      <c r="CK463" s="12" t="str">
        <f t="shared" si="835"/>
        <v>hold</v>
      </c>
      <c r="CL463" s="12" t="str">
        <f t="shared" si="835"/>
        <v>hold</v>
      </c>
      <c r="CM463" s="12" t="str">
        <f t="shared" si="835"/>
        <v>hold</v>
      </c>
      <c r="CN463" s="12" t="str">
        <f t="shared" si="835"/>
        <v>hold</v>
      </c>
      <c r="CO463" s="12" t="str">
        <f t="shared" si="835"/>
        <v>hold</v>
      </c>
      <c r="CP463" s="12" t="str">
        <f t="shared" si="835"/>
        <v>hold</v>
      </c>
      <c r="CQ463" s="12" t="str">
        <f t="shared" si="835"/>
        <v>hold</v>
      </c>
      <c r="CR463" s="12" t="str">
        <f t="shared" si="835"/>
        <v>hold</v>
      </c>
      <c r="CS463" s="12" t="str">
        <f t="shared" si="835"/>
        <v>hold</v>
      </c>
      <c r="CT463" s="12" t="str">
        <f t="shared" si="835"/>
        <v>hold</v>
      </c>
      <c r="CU463" s="12" t="str">
        <f t="shared" si="835"/>
        <v>hold</v>
      </c>
      <c r="CV463" s="12" t="str">
        <f t="shared" si="835"/>
        <v>hold</v>
      </c>
      <c r="CW463" s="12" t="str">
        <f t="shared" si="835"/>
        <v>hold</v>
      </c>
      <c r="CX463" s="12" t="str">
        <f t="shared" si="835"/>
        <v>hold</v>
      </c>
      <c r="CY463" s="12" t="str">
        <f t="shared" si="835"/>
        <v>hold</v>
      </c>
      <c r="CZ463" s="12" t="str">
        <f t="shared" si="835"/>
        <v>hold</v>
      </c>
      <c r="DA463" s="12" t="str">
        <f t="shared" si="835"/>
        <v>hold</v>
      </c>
      <c r="DB463" s="12" t="str">
        <f t="shared" si="835"/>
        <v>hold</v>
      </c>
      <c r="DC463" s="12" t="str">
        <f t="shared" si="807"/>
        <v>convert</v>
      </c>
      <c r="DD463" s="12"/>
      <c r="DE463" s="12"/>
    </row>
    <row r="464" spans="2:109" ht="12" customHeight="1">
      <c r="B464" s="12"/>
      <c r="C464" s="12"/>
      <c r="D464" s="12"/>
      <c r="E464" s="65">
        <f t="shared" si="811"/>
        <v>10</v>
      </c>
      <c r="G464" s="12" t="str">
        <f t="shared" ref="G464:AL464" si="836">IF(G$452&gt;=$E464,IF(G139*$C$23&gt;MAX($C$22,(H248*$C$34+H249*$C$35)/(1+$C$12)^$C$30+(H355*$C$34+H356*$C$35)/(1+$C$14)^$C$30),"convert","hold"),"")</f>
        <v/>
      </c>
      <c r="H464" s="12" t="str">
        <f t="shared" si="836"/>
        <v/>
      </c>
      <c r="I464" s="12" t="str">
        <f t="shared" si="836"/>
        <v/>
      </c>
      <c r="J464" s="12" t="str">
        <f t="shared" si="836"/>
        <v/>
      </c>
      <c r="K464" s="12" t="str">
        <f t="shared" si="836"/>
        <v/>
      </c>
      <c r="L464" s="12" t="str">
        <f t="shared" si="836"/>
        <v/>
      </c>
      <c r="M464" s="12" t="str">
        <f t="shared" si="836"/>
        <v/>
      </c>
      <c r="N464" s="12" t="str">
        <f t="shared" si="836"/>
        <v/>
      </c>
      <c r="O464" s="12" t="str">
        <f t="shared" si="836"/>
        <v/>
      </c>
      <c r="P464" s="12" t="str">
        <f t="shared" si="836"/>
        <v/>
      </c>
      <c r="Q464" s="12" t="str">
        <f t="shared" si="836"/>
        <v>hold</v>
      </c>
      <c r="R464" s="12" t="str">
        <f t="shared" si="836"/>
        <v>hold</v>
      </c>
      <c r="S464" s="12" t="str">
        <f t="shared" si="836"/>
        <v>hold</v>
      </c>
      <c r="T464" s="12" t="str">
        <f t="shared" si="836"/>
        <v>hold</v>
      </c>
      <c r="U464" s="12" t="str">
        <f t="shared" si="836"/>
        <v>hold</v>
      </c>
      <c r="V464" s="12" t="str">
        <f t="shared" si="836"/>
        <v>hold</v>
      </c>
      <c r="W464" s="12" t="str">
        <f t="shared" si="836"/>
        <v>hold</v>
      </c>
      <c r="X464" s="12" t="str">
        <f t="shared" si="836"/>
        <v>hold</v>
      </c>
      <c r="Y464" s="12" t="str">
        <f t="shared" si="836"/>
        <v>hold</v>
      </c>
      <c r="Z464" s="12" t="str">
        <f t="shared" si="836"/>
        <v>hold</v>
      </c>
      <c r="AA464" s="12" t="str">
        <f t="shared" si="836"/>
        <v>hold</v>
      </c>
      <c r="AB464" s="12" t="str">
        <f t="shared" si="836"/>
        <v>hold</v>
      </c>
      <c r="AC464" s="12" t="str">
        <f t="shared" si="836"/>
        <v>hold</v>
      </c>
      <c r="AD464" s="12" t="str">
        <f t="shared" si="836"/>
        <v>hold</v>
      </c>
      <c r="AE464" s="12" t="str">
        <f t="shared" si="836"/>
        <v>hold</v>
      </c>
      <c r="AF464" s="12" t="str">
        <f t="shared" si="836"/>
        <v>hold</v>
      </c>
      <c r="AG464" s="12" t="str">
        <f t="shared" si="836"/>
        <v>hold</v>
      </c>
      <c r="AH464" s="12" t="str">
        <f t="shared" si="836"/>
        <v>hold</v>
      </c>
      <c r="AI464" s="12" t="str">
        <f t="shared" si="836"/>
        <v>hold</v>
      </c>
      <c r="AJ464" s="12" t="str">
        <f t="shared" si="836"/>
        <v>hold</v>
      </c>
      <c r="AK464" s="12" t="str">
        <f t="shared" si="836"/>
        <v>hold</v>
      </c>
      <c r="AL464" s="12" t="str">
        <f t="shared" si="836"/>
        <v>hold</v>
      </c>
      <c r="AM464" s="12" t="str">
        <f t="shared" ref="AM464:BR464" si="837">IF(AM$452&gt;=$E464,IF(AM139*$C$23&gt;MAX($C$22,(AN248*$C$34+AN249*$C$35)/(1+$C$12)^$C$30+(AN355*$C$34+AN356*$C$35)/(1+$C$14)^$C$30),"convert","hold"),"")</f>
        <v>hold</v>
      </c>
      <c r="AN464" s="12" t="str">
        <f t="shared" si="837"/>
        <v>hold</v>
      </c>
      <c r="AO464" s="12" t="str">
        <f t="shared" si="837"/>
        <v>hold</v>
      </c>
      <c r="AP464" s="12" t="str">
        <f t="shared" si="837"/>
        <v>hold</v>
      </c>
      <c r="AQ464" s="12" t="str">
        <f t="shared" si="837"/>
        <v>hold</v>
      </c>
      <c r="AR464" s="12" t="str">
        <f t="shared" si="837"/>
        <v>hold</v>
      </c>
      <c r="AS464" s="12" t="str">
        <f t="shared" si="837"/>
        <v>hold</v>
      </c>
      <c r="AT464" s="12" t="str">
        <f t="shared" si="837"/>
        <v>hold</v>
      </c>
      <c r="AU464" s="12" t="str">
        <f t="shared" si="837"/>
        <v>hold</v>
      </c>
      <c r="AV464" s="12" t="str">
        <f t="shared" si="837"/>
        <v>hold</v>
      </c>
      <c r="AW464" s="12" t="str">
        <f t="shared" si="837"/>
        <v>hold</v>
      </c>
      <c r="AX464" s="12" t="str">
        <f t="shared" si="837"/>
        <v>hold</v>
      </c>
      <c r="AY464" s="12" t="str">
        <f t="shared" si="837"/>
        <v>hold</v>
      </c>
      <c r="AZ464" s="12" t="str">
        <f t="shared" si="837"/>
        <v>hold</v>
      </c>
      <c r="BA464" s="12" t="str">
        <f t="shared" si="837"/>
        <v>hold</v>
      </c>
      <c r="BB464" s="12" t="str">
        <f t="shared" si="837"/>
        <v>hold</v>
      </c>
      <c r="BC464" s="12" t="str">
        <f t="shared" si="837"/>
        <v>hold</v>
      </c>
      <c r="BD464" s="12" t="str">
        <f t="shared" si="837"/>
        <v>hold</v>
      </c>
      <c r="BE464" s="12" t="str">
        <f t="shared" si="837"/>
        <v>hold</v>
      </c>
      <c r="BF464" s="12" t="str">
        <f t="shared" si="837"/>
        <v>hold</v>
      </c>
      <c r="BG464" s="12" t="str">
        <f t="shared" si="837"/>
        <v>hold</v>
      </c>
      <c r="BH464" s="12" t="str">
        <f t="shared" si="837"/>
        <v>hold</v>
      </c>
      <c r="BI464" s="12" t="str">
        <f t="shared" si="837"/>
        <v>hold</v>
      </c>
      <c r="BJ464" s="12" t="str">
        <f t="shared" si="837"/>
        <v>hold</v>
      </c>
      <c r="BK464" s="12" t="str">
        <f t="shared" si="837"/>
        <v>hold</v>
      </c>
      <c r="BL464" s="12" t="str">
        <f t="shared" si="837"/>
        <v>hold</v>
      </c>
      <c r="BM464" s="12" t="str">
        <f t="shared" si="837"/>
        <v>hold</v>
      </c>
      <c r="BN464" s="12" t="str">
        <f t="shared" si="837"/>
        <v>hold</v>
      </c>
      <c r="BO464" s="12" t="str">
        <f t="shared" si="837"/>
        <v>hold</v>
      </c>
      <c r="BP464" s="12" t="str">
        <f t="shared" si="837"/>
        <v>hold</v>
      </c>
      <c r="BQ464" s="12" t="str">
        <f t="shared" si="837"/>
        <v>hold</v>
      </c>
      <c r="BR464" s="12" t="str">
        <f t="shared" si="837"/>
        <v>hold</v>
      </c>
      <c r="BS464" s="12" t="str">
        <f t="shared" ref="BS464:DB464" si="838">IF(BS$452&gt;=$E464,IF(BS139*$C$23&gt;MAX($C$22,(BT248*$C$34+BT249*$C$35)/(1+$C$12)^$C$30+(BT355*$C$34+BT356*$C$35)/(1+$C$14)^$C$30),"convert","hold"),"")</f>
        <v>hold</v>
      </c>
      <c r="BT464" s="12" t="str">
        <f t="shared" si="838"/>
        <v>hold</v>
      </c>
      <c r="BU464" s="12" t="str">
        <f t="shared" si="838"/>
        <v>hold</v>
      </c>
      <c r="BV464" s="12" t="str">
        <f t="shared" si="838"/>
        <v>hold</v>
      </c>
      <c r="BW464" s="12" t="str">
        <f t="shared" si="838"/>
        <v>hold</v>
      </c>
      <c r="BX464" s="12" t="str">
        <f t="shared" si="838"/>
        <v>hold</v>
      </c>
      <c r="BY464" s="12" t="str">
        <f t="shared" si="838"/>
        <v>hold</v>
      </c>
      <c r="BZ464" s="12" t="str">
        <f t="shared" si="838"/>
        <v>hold</v>
      </c>
      <c r="CA464" s="12" t="str">
        <f t="shared" si="838"/>
        <v>hold</v>
      </c>
      <c r="CB464" s="12" t="str">
        <f t="shared" si="838"/>
        <v>hold</v>
      </c>
      <c r="CC464" s="12" t="str">
        <f t="shared" si="838"/>
        <v>hold</v>
      </c>
      <c r="CD464" s="12" t="str">
        <f t="shared" si="838"/>
        <v>hold</v>
      </c>
      <c r="CE464" s="12" t="str">
        <f t="shared" si="838"/>
        <v>hold</v>
      </c>
      <c r="CF464" s="12" t="str">
        <f t="shared" si="838"/>
        <v>hold</v>
      </c>
      <c r="CG464" s="12" t="str">
        <f t="shared" si="838"/>
        <v>hold</v>
      </c>
      <c r="CH464" s="12" t="str">
        <f t="shared" si="838"/>
        <v>hold</v>
      </c>
      <c r="CI464" s="12" t="str">
        <f t="shared" si="838"/>
        <v>hold</v>
      </c>
      <c r="CJ464" s="12" t="str">
        <f t="shared" si="838"/>
        <v>hold</v>
      </c>
      <c r="CK464" s="12" t="str">
        <f t="shared" si="838"/>
        <v>hold</v>
      </c>
      <c r="CL464" s="12" t="str">
        <f t="shared" si="838"/>
        <v>hold</v>
      </c>
      <c r="CM464" s="12" t="str">
        <f t="shared" si="838"/>
        <v>hold</v>
      </c>
      <c r="CN464" s="12" t="str">
        <f t="shared" si="838"/>
        <v>hold</v>
      </c>
      <c r="CO464" s="12" t="str">
        <f t="shared" si="838"/>
        <v>hold</v>
      </c>
      <c r="CP464" s="12" t="str">
        <f t="shared" si="838"/>
        <v>hold</v>
      </c>
      <c r="CQ464" s="12" t="str">
        <f t="shared" si="838"/>
        <v>hold</v>
      </c>
      <c r="CR464" s="12" t="str">
        <f t="shared" si="838"/>
        <v>hold</v>
      </c>
      <c r="CS464" s="12" t="str">
        <f t="shared" si="838"/>
        <v>hold</v>
      </c>
      <c r="CT464" s="12" t="str">
        <f t="shared" si="838"/>
        <v>hold</v>
      </c>
      <c r="CU464" s="12" t="str">
        <f t="shared" si="838"/>
        <v>hold</v>
      </c>
      <c r="CV464" s="12" t="str">
        <f t="shared" si="838"/>
        <v>hold</v>
      </c>
      <c r="CW464" s="12" t="str">
        <f t="shared" si="838"/>
        <v>hold</v>
      </c>
      <c r="CX464" s="12" t="str">
        <f t="shared" si="838"/>
        <v>hold</v>
      </c>
      <c r="CY464" s="12" t="str">
        <f t="shared" si="838"/>
        <v>hold</v>
      </c>
      <c r="CZ464" s="12" t="str">
        <f t="shared" si="838"/>
        <v>hold</v>
      </c>
      <c r="DA464" s="12" t="str">
        <f t="shared" si="838"/>
        <v>hold</v>
      </c>
      <c r="DB464" s="12" t="str">
        <f t="shared" si="838"/>
        <v>hold</v>
      </c>
      <c r="DC464" s="12" t="str">
        <f t="shared" si="807"/>
        <v>convert</v>
      </c>
      <c r="DD464" s="12"/>
      <c r="DE464" s="12"/>
    </row>
    <row r="465" spans="5:107" s="12" customFormat="1" ht="12" customHeight="1">
      <c r="E465" s="65">
        <f t="shared" si="811"/>
        <v>11</v>
      </c>
      <c r="G465" s="12" t="str">
        <f t="shared" ref="G465:AL465" si="839">IF(G$452&gt;=$E465,IF(G140*$C$23&gt;MAX($C$22,(H249*$C$34+H250*$C$35)/(1+$C$12)^$C$30+(H356*$C$34+H357*$C$35)/(1+$C$14)^$C$30),"convert","hold"),"")</f>
        <v/>
      </c>
      <c r="H465" s="12" t="str">
        <f t="shared" si="839"/>
        <v/>
      </c>
      <c r="I465" s="12" t="str">
        <f t="shared" si="839"/>
        <v/>
      </c>
      <c r="J465" s="12" t="str">
        <f t="shared" si="839"/>
        <v/>
      </c>
      <c r="K465" s="12" t="str">
        <f t="shared" si="839"/>
        <v/>
      </c>
      <c r="L465" s="12" t="str">
        <f t="shared" si="839"/>
        <v/>
      </c>
      <c r="M465" s="12" t="str">
        <f t="shared" si="839"/>
        <v/>
      </c>
      <c r="N465" s="12" t="str">
        <f t="shared" si="839"/>
        <v/>
      </c>
      <c r="O465" s="12" t="str">
        <f t="shared" si="839"/>
        <v/>
      </c>
      <c r="P465" s="12" t="str">
        <f t="shared" si="839"/>
        <v/>
      </c>
      <c r="Q465" s="12" t="str">
        <f t="shared" si="839"/>
        <v/>
      </c>
      <c r="R465" s="12" t="str">
        <f t="shared" si="839"/>
        <v>hold</v>
      </c>
      <c r="S465" s="12" t="str">
        <f t="shared" si="839"/>
        <v>hold</v>
      </c>
      <c r="T465" s="12" t="str">
        <f t="shared" si="839"/>
        <v>hold</v>
      </c>
      <c r="U465" s="12" t="str">
        <f t="shared" si="839"/>
        <v>hold</v>
      </c>
      <c r="V465" s="12" t="str">
        <f t="shared" si="839"/>
        <v>hold</v>
      </c>
      <c r="W465" s="12" t="str">
        <f t="shared" si="839"/>
        <v>hold</v>
      </c>
      <c r="X465" s="12" t="str">
        <f t="shared" si="839"/>
        <v>hold</v>
      </c>
      <c r="Y465" s="12" t="str">
        <f t="shared" si="839"/>
        <v>hold</v>
      </c>
      <c r="Z465" s="12" t="str">
        <f t="shared" si="839"/>
        <v>hold</v>
      </c>
      <c r="AA465" s="12" t="str">
        <f t="shared" si="839"/>
        <v>hold</v>
      </c>
      <c r="AB465" s="12" t="str">
        <f t="shared" si="839"/>
        <v>hold</v>
      </c>
      <c r="AC465" s="12" t="str">
        <f t="shared" si="839"/>
        <v>hold</v>
      </c>
      <c r="AD465" s="12" t="str">
        <f t="shared" si="839"/>
        <v>hold</v>
      </c>
      <c r="AE465" s="12" t="str">
        <f t="shared" si="839"/>
        <v>hold</v>
      </c>
      <c r="AF465" s="12" t="str">
        <f t="shared" si="839"/>
        <v>hold</v>
      </c>
      <c r="AG465" s="12" t="str">
        <f t="shared" si="839"/>
        <v>hold</v>
      </c>
      <c r="AH465" s="12" t="str">
        <f t="shared" si="839"/>
        <v>hold</v>
      </c>
      <c r="AI465" s="12" t="str">
        <f t="shared" si="839"/>
        <v>hold</v>
      </c>
      <c r="AJ465" s="12" t="str">
        <f t="shared" si="839"/>
        <v>hold</v>
      </c>
      <c r="AK465" s="12" t="str">
        <f t="shared" si="839"/>
        <v>hold</v>
      </c>
      <c r="AL465" s="12" t="str">
        <f t="shared" si="839"/>
        <v>hold</v>
      </c>
      <c r="AM465" s="12" t="str">
        <f t="shared" ref="AM465:BR465" si="840">IF(AM$452&gt;=$E465,IF(AM140*$C$23&gt;MAX($C$22,(AN249*$C$34+AN250*$C$35)/(1+$C$12)^$C$30+(AN356*$C$34+AN357*$C$35)/(1+$C$14)^$C$30),"convert","hold"),"")</f>
        <v>hold</v>
      </c>
      <c r="AN465" s="12" t="str">
        <f t="shared" si="840"/>
        <v>hold</v>
      </c>
      <c r="AO465" s="12" t="str">
        <f t="shared" si="840"/>
        <v>hold</v>
      </c>
      <c r="AP465" s="12" t="str">
        <f t="shared" si="840"/>
        <v>hold</v>
      </c>
      <c r="AQ465" s="12" t="str">
        <f t="shared" si="840"/>
        <v>hold</v>
      </c>
      <c r="AR465" s="12" t="str">
        <f t="shared" si="840"/>
        <v>hold</v>
      </c>
      <c r="AS465" s="12" t="str">
        <f t="shared" si="840"/>
        <v>hold</v>
      </c>
      <c r="AT465" s="12" t="str">
        <f t="shared" si="840"/>
        <v>hold</v>
      </c>
      <c r="AU465" s="12" t="str">
        <f t="shared" si="840"/>
        <v>hold</v>
      </c>
      <c r="AV465" s="12" t="str">
        <f t="shared" si="840"/>
        <v>hold</v>
      </c>
      <c r="AW465" s="12" t="str">
        <f t="shared" si="840"/>
        <v>hold</v>
      </c>
      <c r="AX465" s="12" t="str">
        <f t="shared" si="840"/>
        <v>hold</v>
      </c>
      <c r="AY465" s="12" t="str">
        <f t="shared" si="840"/>
        <v>hold</v>
      </c>
      <c r="AZ465" s="12" t="str">
        <f t="shared" si="840"/>
        <v>hold</v>
      </c>
      <c r="BA465" s="12" t="str">
        <f t="shared" si="840"/>
        <v>hold</v>
      </c>
      <c r="BB465" s="12" t="str">
        <f t="shared" si="840"/>
        <v>hold</v>
      </c>
      <c r="BC465" s="12" t="str">
        <f t="shared" si="840"/>
        <v>hold</v>
      </c>
      <c r="BD465" s="12" t="str">
        <f t="shared" si="840"/>
        <v>hold</v>
      </c>
      <c r="BE465" s="12" t="str">
        <f t="shared" si="840"/>
        <v>hold</v>
      </c>
      <c r="BF465" s="12" t="str">
        <f t="shared" si="840"/>
        <v>hold</v>
      </c>
      <c r="BG465" s="12" t="str">
        <f t="shared" si="840"/>
        <v>hold</v>
      </c>
      <c r="BH465" s="12" t="str">
        <f t="shared" si="840"/>
        <v>hold</v>
      </c>
      <c r="BI465" s="12" t="str">
        <f t="shared" si="840"/>
        <v>hold</v>
      </c>
      <c r="BJ465" s="12" t="str">
        <f t="shared" si="840"/>
        <v>hold</v>
      </c>
      <c r="BK465" s="12" t="str">
        <f t="shared" si="840"/>
        <v>hold</v>
      </c>
      <c r="BL465" s="12" t="str">
        <f t="shared" si="840"/>
        <v>hold</v>
      </c>
      <c r="BM465" s="12" t="str">
        <f t="shared" si="840"/>
        <v>hold</v>
      </c>
      <c r="BN465" s="12" t="str">
        <f t="shared" si="840"/>
        <v>hold</v>
      </c>
      <c r="BO465" s="12" t="str">
        <f t="shared" si="840"/>
        <v>hold</v>
      </c>
      <c r="BP465" s="12" t="str">
        <f t="shared" si="840"/>
        <v>hold</v>
      </c>
      <c r="BQ465" s="12" t="str">
        <f t="shared" si="840"/>
        <v>hold</v>
      </c>
      <c r="BR465" s="12" t="str">
        <f t="shared" si="840"/>
        <v>hold</v>
      </c>
      <c r="BS465" s="12" t="str">
        <f t="shared" ref="BS465:DB465" si="841">IF(BS$452&gt;=$E465,IF(BS140*$C$23&gt;MAX($C$22,(BT249*$C$34+BT250*$C$35)/(1+$C$12)^$C$30+(BT356*$C$34+BT357*$C$35)/(1+$C$14)^$C$30),"convert","hold"),"")</f>
        <v>hold</v>
      </c>
      <c r="BT465" s="12" t="str">
        <f t="shared" si="841"/>
        <v>hold</v>
      </c>
      <c r="BU465" s="12" t="str">
        <f t="shared" si="841"/>
        <v>hold</v>
      </c>
      <c r="BV465" s="12" t="str">
        <f t="shared" si="841"/>
        <v>hold</v>
      </c>
      <c r="BW465" s="12" t="str">
        <f t="shared" si="841"/>
        <v>hold</v>
      </c>
      <c r="BX465" s="12" t="str">
        <f t="shared" si="841"/>
        <v>hold</v>
      </c>
      <c r="BY465" s="12" t="str">
        <f t="shared" si="841"/>
        <v>hold</v>
      </c>
      <c r="BZ465" s="12" t="str">
        <f t="shared" si="841"/>
        <v>hold</v>
      </c>
      <c r="CA465" s="12" t="str">
        <f t="shared" si="841"/>
        <v>hold</v>
      </c>
      <c r="CB465" s="12" t="str">
        <f t="shared" si="841"/>
        <v>hold</v>
      </c>
      <c r="CC465" s="12" t="str">
        <f t="shared" si="841"/>
        <v>hold</v>
      </c>
      <c r="CD465" s="12" t="str">
        <f t="shared" si="841"/>
        <v>hold</v>
      </c>
      <c r="CE465" s="12" t="str">
        <f t="shared" si="841"/>
        <v>hold</v>
      </c>
      <c r="CF465" s="12" t="str">
        <f t="shared" si="841"/>
        <v>hold</v>
      </c>
      <c r="CG465" s="12" t="str">
        <f t="shared" si="841"/>
        <v>hold</v>
      </c>
      <c r="CH465" s="12" t="str">
        <f t="shared" si="841"/>
        <v>hold</v>
      </c>
      <c r="CI465" s="12" t="str">
        <f t="shared" si="841"/>
        <v>hold</v>
      </c>
      <c r="CJ465" s="12" t="str">
        <f t="shared" si="841"/>
        <v>hold</v>
      </c>
      <c r="CK465" s="12" t="str">
        <f t="shared" si="841"/>
        <v>hold</v>
      </c>
      <c r="CL465" s="12" t="str">
        <f t="shared" si="841"/>
        <v>hold</v>
      </c>
      <c r="CM465" s="12" t="str">
        <f t="shared" si="841"/>
        <v>hold</v>
      </c>
      <c r="CN465" s="12" t="str">
        <f t="shared" si="841"/>
        <v>hold</v>
      </c>
      <c r="CO465" s="12" t="str">
        <f t="shared" si="841"/>
        <v>hold</v>
      </c>
      <c r="CP465" s="12" t="str">
        <f t="shared" si="841"/>
        <v>hold</v>
      </c>
      <c r="CQ465" s="12" t="str">
        <f t="shared" si="841"/>
        <v>hold</v>
      </c>
      <c r="CR465" s="12" t="str">
        <f t="shared" si="841"/>
        <v>hold</v>
      </c>
      <c r="CS465" s="12" t="str">
        <f t="shared" si="841"/>
        <v>hold</v>
      </c>
      <c r="CT465" s="12" t="str">
        <f t="shared" si="841"/>
        <v>hold</v>
      </c>
      <c r="CU465" s="12" t="str">
        <f t="shared" si="841"/>
        <v>hold</v>
      </c>
      <c r="CV465" s="12" t="str">
        <f t="shared" si="841"/>
        <v>hold</v>
      </c>
      <c r="CW465" s="12" t="str">
        <f t="shared" si="841"/>
        <v>hold</v>
      </c>
      <c r="CX465" s="12" t="str">
        <f t="shared" si="841"/>
        <v>hold</v>
      </c>
      <c r="CY465" s="12" t="str">
        <f t="shared" si="841"/>
        <v>hold</v>
      </c>
      <c r="CZ465" s="12" t="str">
        <f t="shared" si="841"/>
        <v>hold</v>
      </c>
      <c r="DA465" s="12" t="str">
        <f t="shared" si="841"/>
        <v>hold</v>
      </c>
      <c r="DB465" s="12" t="str">
        <f t="shared" si="841"/>
        <v>hold</v>
      </c>
      <c r="DC465" s="12" t="str">
        <f t="shared" si="807"/>
        <v>convert</v>
      </c>
    </row>
    <row r="466" spans="5:107" s="12" customFormat="1" ht="12" customHeight="1">
      <c r="E466" s="65">
        <f t="shared" si="811"/>
        <v>12</v>
      </c>
      <c r="G466" s="12" t="str">
        <f t="shared" ref="G466:AL466" si="842">IF(G$452&gt;=$E466,IF(G141*$C$23&gt;MAX($C$22,(H250*$C$34+H251*$C$35)/(1+$C$12)^$C$30+(H357*$C$34+H358*$C$35)/(1+$C$14)^$C$30),"convert","hold"),"")</f>
        <v/>
      </c>
      <c r="H466" s="12" t="str">
        <f t="shared" si="842"/>
        <v/>
      </c>
      <c r="I466" s="12" t="str">
        <f t="shared" si="842"/>
        <v/>
      </c>
      <c r="J466" s="12" t="str">
        <f t="shared" si="842"/>
        <v/>
      </c>
      <c r="K466" s="12" t="str">
        <f t="shared" si="842"/>
        <v/>
      </c>
      <c r="L466" s="12" t="str">
        <f t="shared" si="842"/>
        <v/>
      </c>
      <c r="M466" s="12" t="str">
        <f t="shared" si="842"/>
        <v/>
      </c>
      <c r="N466" s="12" t="str">
        <f t="shared" si="842"/>
        <v/>
      </c>
      <c r="O466" s="12" t="str">
        <f t="shared" si="842"/>
        <v/>
      </c>
      <c r="P466" s="12" t="str">
        <f t="shared" si="842"/>
        <v/>
      </c>
      <c r="Q466" s="12" t="str">
        <f t="shared" si="842"/>
        <v/>
      </c>
      <c r="R466" s="12" t="str">
        <f t="shared" si="842"/>
        <v/>
      </c>
      <c r="S466" s="12" t="str">
        <f t="shared" si="842"/>
        <v>hold</v>
      </c>
      <c r="T466" s="12" t="str">
        <f t="shared" si="842"/>
        <v>hold</v>
      </c>
      <c r="U466" s="12" t="str">
        <f t="shared" si="842"/>
        <v>hold</v>
      </c>
      <c r="V466" s="12" t="str">
        <f t="shared" si="842"/>
        <v>hold</v>
      </c>
      <c r="W466" s="12" t="str">
        <f t="shared" si="842"/>
        <v>hold</v>
      </c>
      <c r="X466" s="12" t="str">
        <f t="shared" si="842"/>
        <v>hold</v>
      </c>
      <c r="Y466" s="12" t="str">
        <f t="shared" si="842"/>
        <v>hold</v>
      </c>
      <c r="Z466" s="12" t="str">
        <f t="shared" si="842"/>
        <v>hold</v>
      </c>
      <c r="AA466" s="12" t="str">
        <f t="shared" si="842"/>
        <v>hold</v>
      </c>
      <c r="AB466" s="12" t="str">
        <f t="shared" si="842"/>
        <v>hold</v>
      </c>
      <c r="AC466" s="12" t="str">
        <f t="shared" si="842"/>
        <v>hold</v>
      </c>
      <c r="AD466" s="12" t="str">
        <f t="shared" si="842"/>
        <v>hold</v>
      </c>
      <c r="AE466" s="12" t="str">
        <f t="shared" si="842"/>
        <v>hold</v>
      </c>
      <c r="AF466" s="12" t="str">
        <f t="shared" si="842"/>
        <v>hold</v>
      </c>
      <c r="AG466" s="12" t="str">
        <f t="shared" si="842"/>
        <v>hold</v>
      </c>
      <c r="AH466" s="12" t="str">
        <f t="shared" si="842"/>
        <v>hold</v>
      </c>
      <c r="AI466" s="12" t="str">
        <f t="shared" si="842"/>
        <v>hold</v>
      </c>
      <c r="AJ466" s="12" t="str">
        <f t="shared" si="842"/>
        <v>hold</v>
      </c>
      <c r="AK466" s="12" t="str">
        <f t="shared" si="842"/>
        <v>hold</v>
      </c>
      <c r="AL466" s="12" t="str">
        <f t="shared" si="842"/>
        <v>hold</v>
      </c>
      <c r="AM466" s="12" t="str">
        <f t="shared" ref="AM466:BR466" si="843">IF(AM$452&gt;=$E466,IF(AM141*$C$23&gt;MAX($C$22,(AN250*$C$34+AN251*$C$35)/(1+$C$12)^$C$30+(AN357*$C$34+AN358*$C$35)/(1+$C$14)^$C$30),"convert","hold"),"")</f>
        <v>hold</v>
      </c>
      <c r="AN466" s="12" t="str">
        <f t="shared" si="843"/>
        <v>hold</v>
      </c>
      <c r="AO466" s="12" t="str">
        <f t="shared" si="843"/>
        <v>hold</v>
      </c>
      <c r="AP466" s="12" t="str">
        <f t="shared" si="843"/>
        <v>hold</v>
      </c>
      <c r="AQ466" s="12" t="str">
        <f t="shared" si="843"/>
        <v>hold</v>
      </c>
      <c r="AR466" s="12" t="str">
        <f t="shared" si="843"/>
        <v>hold</v>
      </c>
      <c r="AS466" s="12" t="str">
        <f t="shared" si="843"/>
        <v>hold</v>
      </c>
      <c r="AT466" s="12" t="str">
        <f t="shared" si="843"/>
        <v>hold</v>
      </c>
      <c r="AU466" s="12" t="str">
        <f t="shared" si="843"/>
        <v>hold</v>
      </c>
      <c r="AV466" s="12" t="str">
        <f t="shared" si="843"/>
        <v>hold</v>
      </c>
      <c r="AW466" s="12" t="str">
        <f t="shared" si="843"/>
        <v>hold</v>
      </c>
      <c r="AX466" s="12" t="str">
        <f t="shared" si="843"/>
        <v>hold</v>
      </c>
      <c r="AY466" s="12" t="str">
        <f t="shared" si="843"/>
        <v>hold</v>
      </c>
      <c r="AZ466" s="12" t="str">
        <f t="shared" si="843"/>
        <v>hold</v>
      </c>
      <c r="BA466" s="12" t="str">
        <f t="shared" si="843"/>
        <v>hold</v>
      </c>
      <c r="BB466" s="12" t="str">
        <f t="shared" si="843"/>
        <v>hold</v>
      </c>
      <c r="BC466" s="12" t="str">
        <f t="shared" si="843"/>
        <v>hold</v>
      </c>
      <c r="BD466" s="12" t="str">
        <f t="shared" si="843"/>
        <v>hold</v>
      </c>
      <c r="BE466" s="12" t="str">
        <f t="shared" si="843"/>
        <v>hold</v>
      </c>
      <c r="BF466" s="12" t="str">
        <f t="shared" si="843"/>
        <v>hold</v>
      </c>
      <c r="BG466" s="12" t="str">
        <f t="shared" si="843"/>
        <v>hold</v>
      </c>
      <c r="BH466" s="12" t="str">
        <f t="shared" si="843"/>
        <v>hold</v>
      </c>
      <c r="BI466" s="12" t="str">
        <f t="shared" si="843"/>
        <v>hold</v>
      </c>
      <c r="BJ466" s="12" t="str">
        <f t="shared" si="843"/>
        <v>hold</v>
      </c>
      <c r="BK466" s="12" t="str">
        <f t="shared" si="843"/>
        <v>hold</v>
      </c>
      <c r="BL466" s="12" t="str">
        <f t="shared" si="843"/>
        <v>hold</v>
      </c>
      <c r="BM466" s="12" t="str">
        <f t="shared" si="843"/>
        <v>hold</v>
      </c>
      <c r="BN466" s="12" t="str">
        <f t="shared" si="843"/>
        <v>hold</v>
      </c>
      <c r="BO466" s="12" t="str">
        <f t="shared" si="843"/>
        <v>hold</v>
      </c>
      <c r="BP466" s="12" t="str">
        <f t="shared" si="843"/>
        <v>hold</v>
      </c>
      <c r="BQ466" s="12" t="str">
        <f t="shared" si="843"/>
        <v>hold</v>
      </c>
      <c r="BR466" s="12" t="str">
        <f t="shared" si="843"/>
        <v>hold</v>
      </c>
      <c r="BS466" s="12" t="str">
        <f t="shared" ref="BS466:DB466" si="844">IF(BS$452&gt;=$E466,IF(BS141*$C$23&gt;MAX($C$22,(BT250*$C$34+BT251*$C$35)/(1+$C$12)^$C$30+(BT357*$C$34+BT358*$C$35)/(1+$C$14)^$C$30),"convert","hold"),"")</f>
        <v>hold</v>
      </c>
      <c r="BT466" s="12" t="str">
        <f t="shared" si="844"/>
        <v>hold</v>
      </c>
      <c r="BU466" s="12" t="str">
        <f t="shared" si="844"/>
        <v>hold</v>
      </c>
      <c r="BV466" s="12" t="str">
        <f t="shared" si="844"/>
        <v>hold</v>
      </c>
      <c r="BW466" s="12" t="str">
        <f t="shared" si="844"/>
        <v>hold</v>
      </c>
      <c r="BX466" s="12" t="str">
        <f t="shared" si="844"/>
        <v>hold</v>
      </c>
      <c r="BY466" s="12" t="str">
        <f t="shared" si="844"/>
        <v>hold</v>
      </c>
      <c r="BZ466" s="12" t="str">
        <f t="shared" si="844"/>
        <v>hold</v>
      </c>
      <c r="CA466" s="12" t="str">
        <f t="shared" si="844"/>
        <v>hold</v>
      </c>
      <c r="CB466" s="12" t="str">
        <f t="shared" si="844"/>
        <v>hold</v>
      </c>
      <c r="CC466" s="12" t="str">
        <f t="shared" si="844"/>
        <v>hold</v>
      </c>
      <c r="CD466" s="12" t="str">
        <f t="shared" si="844"/>
        <v>hold</v>
      </c>
      <c r="CE466" s="12" t="str">
        <f t="shared" si="844"/>
        <v>hold</v>
      </c>
      <c r="CF466" s="12" t="str">
        <f t="shared" si="844"/>
        <v>hold</v>
      </c>
      <c r="CG466" s="12" t="str">
        <f t="shared" si="844"/>
        <v>hold</v>
      </c>
      <c r="CH466" s="12" t="str">
        <f t="shared" si="844"/>
        <v>hold</v>
      </c>
      <c r="CI466" s="12" t="str">
        <f t="shared" si="844"/>
        <v>hold</v>
      </c>
      <c r="CJ466" s="12" t="str">
        <f t="shared" si="844"/>
        <v>hold</v>
      </c>
      <c r="CK466" s="12" t="str">
        <f t="shared" si="844"/>
        <v>hold</v>
      </c>
      <c r="CL466" s="12" t="str">
        <f t="shared" si="844"/>
        <v>hold</v>
      </c>
      <c r="CM466" s="12" t="str">
        <f t="shared" si="844"/>
        <v>hold</v>
      </c>
      <c r="CN466" s="12" t="str">
        <f t="shared" si="844"/>
        <v>hold</v>
      </c>
      <c r="CO466" s="12" t="str">
        <f t="shared" si="844"/>
        <v>hold</v>
      </c>
      <c r="CP466" s="12" t="str">
        <f t="shared" si="844"/>
        <v>hold</v>
      </c>
      <c r="CQ466" s="12" t="str">
        <f t="shared" si="844"/>
        <v>hold</v>
      </c>
      <c r="CR466" s="12" t="str">
        <f t="shared" si="844"/>
        <v>hold</v>
      </c>
      <c r="CS466" s="12" t="str">
        <f t="shared" si="844"/>
        <v>hold</v>
      </c>
      <c r="CT466" s="12" t="str">
        <f t="shared" si="844"/>
        <v>hold</v>
      </c>
      <c r="CU466" s="12" t="str">
        <f t="shared" si="844"/>
        <v>hold</v>
      </c>
      <c r="CV466" s="12" t="str">
        <f t="shared" si="844"/>
        <v>hold</v>
      </c>
      <c r="CW466" s="12" t="str">
        <f t="shared" si="844"/>
        <v>hold</v>
      </c>
      <c r="CX466" s="12" t="str">
        <f t="shared" si="844"/>
        <v>hold</v>
      </c>
      <c r="CY466" s="12" t="str">
        <f t="shared" si="844"/>
        <v>hold</v>
      </c>
      <c r="CZ466" s="12" t="str">
        <f t="shared" si="844"/>
        <v>hold</v>
      </c>
      <c r="DA466" s="12" t="str">
        <f t="shared" si="844"/>
        <v>hold</v>
      </c>
      <c r="DB466" s="12" t="str">
        <f t="shared" si="844"/>
        <v>hold</v>
      </c>
      <c r="DC466" s="12" t="str">
        <f t="shared" si="807"/>
        <v>convert</v>
      </c>
    </row>
    <row r="467" spans="5:107" s="12" customFormat="1" ht="12" customHeight="1">
      <c r="E467" s="65">
        <f t="shared" si="811"/>
        <v>13</v>
      </c>
      <c r="G467" s="12" t="str">
        <f t="shared" ref="G467:AL467" si="845">IF(G$452&gt;=$E467,IF(G142*$C$23&gt;MAX($C$22,(H251*$C$34+H252*$C$35)/(1+$C$12)^$C$30+(H358*$C$34+H359*$C$35)/(1+$C$14)^$C$30),"convert","hold"),"")</f>
        <v/>
      </c>
      <c r="H467" s="12" t="str">
        <f t="shared" si="845"/>
        <v/>
      </c>
      <c r="I467" s="12" t="str">
        <f t="shared" si="845"/>
        <v/>
      </c>
      <c r="J467" s="12" t="str">
        <f t="shared" si="845"/>
        <v/>
      </c>
      <c r="K467" s="12" t="str">
        <f t="shared" si="845"/>
        <v/>
      </c>
      <c r="L467" s="12" t="str">
        <f t="shared" si="845"/>
        <v/>
      </c>
      <c r="M467" s="12" t="str">
        <f t="shared" si="845"/>
        <v/>
      </c>
      <c r="N467" s="12" t="str">
        <f t="shared" si="845"/>
        <v/>
      </c>
      <c r="O467" s="12" t="str">
        <f t="shared" si="845"/>
        <v/>
      </c>
      <c r="P467" s="12" t="str">
        <f t="shared" si="845"/>
        <v/>
      </c>
      <c r="Q467" s="12" t="str">
        <f t="shared" si="845"/>
        <v/>
      </c>
      <c r="R467" s="12" t="str">
        <f t="shared" si="845"/>
        <v/>
      </c>
      <c r="S467" s="12" t="str">
        <f t="shared" si="845"/>
        <v/>
      </c>
      <c r="T467" s="12" t="str">
        <f t="shared" si="845"/>
        <v>hold</v>
      </c>
      <c r="U467" s="12" t="str">
        <f t="shared" si="845"/>
        <v>hold</v>
      </c>
      <c r="V467" s="12" t="str">
        <f t="shared" si="845"/>
        <v>hold</v>
      </c>
      <c r="W467" s="12" t="str">
        <f t="shared" si="845"/>
        <v>hold</v>
      </c>
      <c r="X467" s="12" t="str">
        <f t="shared" si="845"/>
        <v>hold</v>
      </c>
      <c r="Y467" s="12" t="str">
        <f t="shared" si="845"/>
        <v>hold</v>
      </c>
      <c r="Z467" s="12" t="str">
        <f t="shared" si="845"/>
        <v>hold</v>
      </c>
      <c r="AA467" s="12" t="str">
        <f t="shared" si="845"/>
        <v>hold</v>
      </c>
      <c r="AB467" s="12" t="str">
        <f t="shared" si="845"/>
        <v>hold</v>
      </c>
      <c r="AC467" s="12" t="str">
        <f t="shared" si="845"/>
        <v>hold</v>
      </c>
      <c r="AD467" s="12" t="str">
        <f t="shared" si="845"/>
        <v>hold</v>
      </c>
      <c r="AE467" s="12" t="str">
        <f t="shared" si="845"/>
        <v>hold</v>
      </c>
      <c r="AF467" s="12" t="str">
        <f t="shared" si="845"/>
        <v>hold</v>
      </c>
      <c r="AG467" s="12" t="str">
        <f t="shared" si="845"/>
        <v>hold</v>
      </c>
      <c r="AH467" s="12" t="str">
        <f t="shared" si="845"/>
        <v>hold</v>
      </c>
      <c r="AI467" s="12" t="str">
        <f t="shared" si="845"/>
        <v>hold</v>
      </c>
      <c r="AJ467" s="12" t="str">
        <f t="shared" si="845"/>
        <v>hold</v>
      </c>
      <c r="AK467" s="12" t="str">
        <f t="shared" si="845"/>
        <v>hold</v>
      </c>
      <c r="AL467" s="12" t="str">
        <f t="shared" si="845"/>
        <v>hold</v>
      </c>
      <c r="AM467" s="12" t="str">
        <f t="shared" ref="AM467:BR467" si="846">IF(AM$452&gt;=$E467,IF(AM142*$C$23&gt;MAX($C$22,(AN251*$C$34+AN252*$C$35)/(1+$C$12)^$C$30+(AN358*$C$34+AN359*$C$35)/(1+$C$14)^$C$30),"convert","hold"),"")</f>
        <v>hold</v>
      </c>
      <c r="AN467" s="12" t="str">
        <f t="shared" si="846"/>
        <v>hold</v>
      </c>
      <c r="AO467" s="12" t="str">
        <f t="shared" si="846"/>
        <v>hold</v>
      </c>
      <c r="AP467" s="12" t="str">
        <f t="shared" si="846"/>
        <v>hold</v>
      </c>
      <c r="AQ467" s="12" t="str">
        <f t="shared" si="846"/>
        <v>hold</v>
      </c>
      <c r="AR467" s="12" t="str">
        <f t="shared" si="846"/>
        <v>hold</v>
      </c>
      <c r="AS467" s="12" t="str">
        <f t="shared" si="846"/>
        <v>hold</v>
      </c>
      <c r="AT467" s="12" t="str">
        <f t="shared" si="846"/>
        <v>hold</v>
      </c>
      <c r="AU467" s="12" t="str">
        <f t="shared" si="846"/>
        <v>hold</v>
      </c>
      <c r="AV467" s="12" t="str">
        <f t="shared" si="846"/>
        <v>hold</v>
      </c>
      <c r="AW467" s="12" t="str">
        <f t="shared" si="846"/>
        <v>hold</v>
      </c>
      <c r="AX467" s="12" t="str">
        <f t="shared" si="846"/>
        <v>hold</v>
      </c>
      <c r="AY467" s="12" t="str">
        <f t="shared" si="846"/>
        <v>hold</v>
      </c>
      <c r="AZ467" s="12" t="str">
        <f t="shared" si="846"/>
        <v>hold</v>
      </c>
      <c r="BA467" s="12" t="str">
        <f t="shared" si="846"/>
        <v>hold</v>
      </c>
      <c r="BB467" s="12" t="str">
        <f t="shared" si="846"/>
        <v>hold</v>
      </c>
      <c r="BC467" s="12" t="str">
        <f t="shared" si="846"/>
        <v>hold</v>
      </c>
      <c r="BD467" s="12" t="str">
        <f t="shared" si="846"/>
        <v>hold</v>
      </c>
      <c r="BE467" s="12" t="str">
        <f t="shared" si="846"/>
        <v>hold</v>
      </c>
      <c r="BF467" s="12" t="str">
        <f t="shared" si="846"/>
        <v>hold</v>
      </c>
      <c r="BG467" s="12" t="str">
        <f t="shared" si="846"/>
        <v>hold</v>
      </c>
      <c r="BH467" s="12" t="str">
        <f t="shared" si="846"/>
        <v>hold</v>
      </c>
      <c r="BI467" s="12" t="str">
        <f t="shared" si="846"/>
        <v>hold</v>
      </c>
      <c r="BJ467" s="12" t="str">
        <f t="shared" si="846"/>
        <v>hold</v>
      </c>
      <c r="BK467" s="12" t="str">
        <f t="shared" si="846"/>
        <v>hold</v>
      </c>
      <c r="BL467" s="12" t="str">
        <f t="shared" si="846"/>
        <v>hold</v>
      </c>
      <c r="BM467" s="12" t="str">
        <f t="shared" si="846"/>
        <v>hold</v>
      </c>
      <c r="BN467" s="12" t="str">
        <f t="shared" si="846"/>
        <v>hold</v>
      </c>
      <c r="BO467" s="12" t="str">
        <f t="shared" si="846"/>
        <v>hold</v>
      </c>
      <c r="BP467" s="12" t="str">
        <f t="shared" si="846"/>
        <v>hold</v>
      </c>
      <c r="BQ467" s="12" t="str">
        <f t="shared" si="846"/>
        <v>hold</v>
      </c>
      <c r="BR467" s="12" t="str">
        <f t="shared" si="846"/>
        <v>hold</v>
      </c>
      <c r="BS467" s="12" t="str">
        <f t="shared" ref="BS467:DB467" si="847">IF(BS$452&gt;=$E467,IF(BS142*$C$23&gt;MAX($C$22,(BT251*$C$34+BT252*$C$35)/(1+$C$12)^$C$30+(BT358*$C$34+BT359*$C$35)/(1+$C$14)^$C$30),"convert","hold"),"")</f>
        <v>hold</v>
      </c>
      <c r="BT467" s="12" t="str">
        <f t="shared" si="847"/>
        <v>hold</v>
      </c>
      <c r="BU467" s="12" t="str">
        <f t="shared" si="847"/>
        <v>hold</v>
      </c>
      <c r="BV467" s="12" t="str">
        <f t="shared" si="847"/>
        <v>hold</v>
      </c>
      <c r="BW467" s="12" t="str">
        <f t="shared" si="847"/>
        <v>hold</v>
      </c>
      <c r="BX467" s="12" t="str">
        <f t="shared" si="847"/>
        <v>hold</v>
      </c>
      <c r="BY467" s="12" t="str">
        <f t="shared" si="847"/>
        <v>hold</v>
      </c>
      <c r="BZ467" s="12" t="str">
        <f t="shared" si="847"/>
        <v>hold</v>
      </c>
      <c r="CA467" s="12" t="str">
        <f t="shared" si="847"/>
        <v>hold</v>
      </c>
      <c r="CB467" s="12" t="str">
        <f t="shared" si="847"/>
        <v>hold</v>
      </c>
      <c r="CC467" s="12" t="str">
        <f t="shared" si="847"/>
        <v>hold</v>
      </c>
      <c r="CD467" s="12" t="str">
        <f t="shared" si="847"/>
        <v>hold</v>
      </c>
      <c r="CE467" s="12" t="str">
        <f t="shared" si="847"/>
        <v>hold</v>
      </c>
      <c r="CF467" s="12" t="str">
        <f t="shared" si="847"/>
        <v>hold</v>
      </c>
      <c r="CG467" s="12" t="str">
        <f t="shared" si="847"/>
        <v>hold</v>
      </c>
      <c r="CH467" s="12" t="str">
        <f t="shared" si="847"/>
        <v>hold</v>
      </c>
      <c r="CI467" s="12" t="str">
        <f t="shared" si="847"/>
        <v>hold</v>
      </c>
      <c r="CJ467" s="12" t="str">
        <f t="shared" si="847"/>
        <v>hold</v>
      </c>
      <c r="CK467" s="12" t="str">
        <f t="shared" si="847"/>
        <v>hold</v>
      </c>
      <c r="CL467" s="12" t="str">
        <f t="shared" si="847"/>
        <v>hold</v>
      </c>
      <c r="CM467" s="12" t="str">
        <f t="shared" si="847"/>
        <v>hold</v>
      </c>
      <c r="CN467" s="12" t="str">
        <f t="shared" si="847"/>
        <v>hold</v>
      </c>
      <c r="CO467" s="12" t="str">
        <f t="shared" si="847"/>
        <v>hold</v>
      </c>
      <c r="CP467" s="12" t="str">
        <f t="shared" si="847"/>
        <v>hold</v>
      </c>
      <c r="CQ467" s="12" t="str">
        <f t="shared" si="847"/>
        <v>hold</v>
      </c>
      <c r="CR467" s="12" t="str">
        <f t="shared" si="847"/>
        <v>hold</v>
      </c>
      <c r="CS467" s="12" t="str">
        <f t="shared" si="847"/>
        <v>hold</v>
      </c>
      <c r="CT467" s="12" t="str">
        <f t="shared" si="847"/>
        <v>hold</v>
      </c>
      <c r="CU467" s="12" t="str">
        <f t="shared" si="847"/>
        <v>hold</v>
      </c>
      <c r="CV467" s="12" t="str">
        <f t="shared" si="847"/>
        <v>hold</v>
      </c>
      <c r="CW467" s="12" t="str">
        <f t="shared" si="847"/>
        <v>hold</v>
      </c>
      <c r="CX467" s="12" t="str">
        <f t="shared" si="847"/>
        <v>hold</v>
      </c>
      <c r="CY467" s="12" t="str">
        <f t="shared" si="847"/>
        <v>hold</v>
      </c>
      <c r="CZ467" s="12" t="str">
        <f t="shared" si="847"/>
        <v>hold</v>
      </c>
      <c r="DA467" s="12" t="str">
        <f t="shared" si="847"/>
        <v>hold</v>
      </c>
      <c r="DB467" s="12" t="str">
        <f t="shared" si="847"/>
        <v>hold</v>
      </c>
      <c r="DC467" s="12" t="str">
        <f t="shared" si="807"/>
        <v>convert</v>
      </c>
    </row>
    <row r="468" spans="5:107" s="12" customFormat="1" ht="12" customHeight="1">
      <c r="E468" s="65">
        <f t="shared" si="811"/>
        <v>14</v>
      </c>
      <c r="G468" s="12" t="str">
        <f t="shared" ref="G468:AL468" si="848">IF(G$452&gt;=$E468,IF(G143*$C$23&gt;MAX($C$22,(H252*$C$34+H253*$C$35)/(1+$C$12)^$C$30+(H359*$C$34+H360*$C$35)/(1+$C$14)^$C$30),"convert","hold"),"")</f>
        <v/>
      </c>
      <c r="H468" s="12" t="str">
        <f t="shared" si="848"/>
        <v/>
      </c>
      <c r="I468" s="12" t="str">
        <f t="shared" si="848"/>
        <v/>
      </c>
      <c r="J468" s="12" t="str">
        <f t="shared" si="848"/>
        <v/>
      </c>
      <c r="K468" s="12" t="str">
        <f t="shared" si="848"/>
        <v/>
      </c>
      <c r="L468" s="12" t="str">
        <f t="shared" si="848"/>
        <v/>
      </c>
      <c r="M468" s="12" t="str">
        <f t="shared" si="848"/>
        <v/>
      </c>
      <c r="N468" s="12" t="str">
        <f t="shared" si="848"/>
        <v/>
      </c>
      <c r="O468" s="12" t="str">
        <f t="shared" si="848"/>
        <v/>
      </c>
      <c r="P468" s="12" t="str">
        <f t="shared" si="848"/>
        <v/>
      </c>
      <c r="Q468" s="12" t="str">
        <f t="shared" si="848"/>
        <v/>
      </c>
      <c r="R468" s="12" t="str">
        <f t="shared" si="848"/>
        <v/>
      </c>
      <c r="S468" s="12" t="str">
        <f t="shared" si="848"/>
        <v/>
      </c>
      <c r="T468" s="12" t="str">
        <f t="shared" si="848"/>
        <v/>
      </c>
      <c r="U468" s="12" t="str">
        <f t="shared" si="848"/>
        <v>hold</v>
      </c>
      <c r="V468" s="12" t="str">
        <f t="shared" si="848"/>
        <v>hold</v>
      </c>
      <c r="W468" s="12" t="str">
        <f t="shared" si="848"/>
        <v>hold</v>
      </c>
      <c r="X468" s="12" t="str">
        <f t="shared" si="848"/>
        <v>hold</v>
      </c>
      <c r="Y468" s="12" t="str">
        <f t="shared" si="848"/>
        <v>hold</v>
      </c>
      <c r="Z468" s="12" t="str">
        <f t="shared" si="848"/>
        <v>hold</v>
      </c>
      <c r="AA468" s="12" t="str">
        <f t="shared" si="848"/>
        <v>hold</v>
      </c>
      <c r="AB468" s="12" t="str">
        <f t="shared" si="848"/>
        <v>hold</v>
      </c>
      <c r="AC468" s="12" t="str">
        <f t="shared" si="848"/>
        <v>hold</v>
      </c>
      <c r="AD468" s="12" t="str">
        <f t="shared" si="848"/>
        <v>hold</v>
      </c>
      <c r="AE468" s="12" t="str">
        <f t="shared" si="848"/>
        <v>hold</v>
      </c>
      <c r="AF468" s="12" t="str">
        <f t="shared" si="848"/>
        <v>hold</v>
      </c>
      <c r="AG468" s="12" t="str">
        <f t="shared" si="848"/>
        <v>hold</v>
      </c>
      <c r="AH468" s="12" t="str">
        <f t="shared" si="848"/>
        <v>hold</v>
      </c>
      <c r="AI468" s="12" t="str">
        <f t="shared" si="848"/>
        <v>hold</v>
      </c>
      <c r="AJ468" s="12" t="str">
        <f t="shared" si="848"/>
        <v>hold</v>
      </c>
      <c r="AK468" s="12" t="str">
        <f t="shared" si="848"/>
        <v>hold</v>
      </c>
      <c r="AL468" s="12" t="str">
        <f t="shared" si="848"/>
        <v>hold</v>
      </c>
      <c r="AM468" s="12" t="str">
        <f t="shared" ref="AM468:BR468" si="849">IF(AM$452&gt;=$E468,IF(AM143*$C$23&gt;MAX($C$22,(AN252*$C$34+AN253*$C$35)/(1+$C$12)^$C$30+(AN359*$C$34+AN360*$C$35)/(1+$C$14)^$C$30),"convert","hold"),"")</f>
        <v>hold</v>
      </c>
      <c r="AN468" s="12" t="str">
        <f t="shared" si="849"/>
        <v>hold</v>
      </c>
      <c r="AO468" s="12" t="str">
        <f t="shared" si="849"/>
        <v>hold</v>
      </c>
      <c r="AP468" s="12" t="str">
        <f t="shared" si="849"/>
        <v>hold</v>
      </c>
      <c r="AQ468" s="12" t="str">
        <f t="shared" si="849"/>
        <v>hold</v>
      </c>
      <c r="AR468" s="12" t="str">
        <f t="shared" si="849"/>
        <v>hold</v>
      </c>
      <c r="AS468" s="12" t="str">
        <f t="shared" si="849"/>
        <v>hold</v>
      </c>
      <c r="AT468" s="12" t="str">
        <f t="shared" si="849"/>
        <v>hold</v>
      </c>
      <c r="AU468" s="12" t="str">
        <f t="shared" si="849"/>
        <v>hold</v>
      </c>
      <c r="AV468" s="12" t="str">
        <f t="shared" si="849"/>
        <v>hold</v>
      </c>
      <c r="AW468" s="12" t="str">
        <f t="shared" si="849"/>
        <v>hold</v>
      </c>
      <c r="AX468" s="12" t="str">
        <f t="shared" si="849"/>
        <v>hold</v>
      </c>
      <c r="AY468" s="12" t="str">
        <f t="shared" si="849"/>
        <v>hold</v>
      </c>
      <c r="AZ468" s="12" t="str">
        <f t="shared" si="849"/>
        <v>hold</v>
      </c>
      <c r="BA468" s="12" t="str">
        <f t="shared" si="849"/>
        <v>hold</v>
      </c>
      <c r="BB468" s="12" t="str">
        <f t="shared" si="849"/>
        <v>hold</v>
      </c>
      <c r="BC468" s="12" t="str">
        <f t="shared" si="849"/>
        <v>hold</v>
      </c>
      <c r="BD468" s="12" t="str">
        <f t="shared" si="849"/>
        <v>hold</v>
      </c>
      <c r="BE468" s="12" t="str">
        <f t="shared" si="849"/>
        <v>hold</v>
      </c>
      <c r="BF468" s="12" t="str">
        <f t="shared" si="849"/>
        <v>hold</v>
      </c>
      <c r="BG468" s="12" t="str">
        <f t="shared" si="849"/>
        <v>hold</v>
      </c>
      <c r="BH468" s="12" t="str">
        <f t="shared" si="849"/>
        <v>hold</v>
      </c>
      <c r="BI468" s="12" t="str">
        <f t="shared" si="849"/>
        <v>hold</v>
      </c>
      <c r="BJ468" s="12" t="str">
        <f t="shared" si="849"/>
        <v>hold</v>
      </c>
      <c r="BK468" s="12" t="str">
        <f t="shared" si="849"/>
        <v>hold</v>
      </c>
      <c r="BL468" s="12" t="str">
        <f t="shared" si="849"/>
        <v>hold</v>
      </c>
      <c r="BM468" s="12" t="str">
        <f t="shared" si="849"/>
        <v>hold</v>
      </c>
      <c r="BN468" s="12" t="str">
        <f t="shared" si="849"/>
        <v>hold</v>
      </c>
      <c r="BO468" s="12" t="str">
        <f t="shared" si="849"/>
        <v>hold</v>
      </c>
      <c r="BP468" s="12" t="str">
        <f t="shared" si="849"/>
        <v>hold</v>
      </c>
      <c r="BQ468" s="12" t="str">
        <f t="shared" si="849"/>
        <v>hold</v>
      </c>
      <c r="BR468" s="12" t="str">
        <f t="shared" si="849"/>
        <v>hold</v>
      </c>
      <c r="BS468" s="12" t="str">
        <f t="shared" ref="BS468:DB468" si="850">IF(BS$452&gt;=$E468,IF(BS143*$C$23&gt;MAX($C$22,(BT252*$C$34+BT253*$C$35)/(1+$C$12)^$C$30+(BT359*$C$34+BT360*$C$35)/(1+$C$14)^$C$30),"convert","hold"),"")</f>
        <v>hold</v>
      </c>
      <c r="BT468" s="12" t="str">
        <f t="shared" si="850"/>
        <v>hold</v>
      </c>
      <c r="BU468" s="12" t="str">
        <f t="shared" si="850"/>
        <v>hold</v>
      </c>
      <c r="BV468" s="12" t="str">
        <f t="shared" si="850"/>
        <v>hold</v>
      </c>
      <c r="BW468" s="12" t="str">
        <f t="shared" si="850"/>
        <v>hold</v>
      </c>
      <c r="BX468" s="12" t="str">
        <f t="shared" si="850"/>
        <v>hold</v>
      </c>
      <c r="BY468" s="12" t="str">
        <f t="shared" si="850"/>
        <v>hold</v>
      </c>
      <c r="BZ468" s="12" t="str">
        <f t="shared" si="850"/>
        <v>hold</v>
      </c>
      <c r="CA468" s="12" t="str">
        <f t="shared" si="850"/>
        <v>hold</v>
      </c>
      <c r="CB468" s="12" t="str">
        <f t="shared" si="850"/>
        <v>hold</v>
      </c>
      <c r="CC468" s="12" t="str">
        <f t="shared" si="850"/>
        <v>hold</v>
      </c>
      <c r="CD468" s="12" t="str">
        <f t="shared" si="850"/>
        <v>hold</v>
      </c>
      <c r="CE468" s="12" t="str">
        <f t="shared" si="850"/>
        <v>hold</v>
      </c>
      <c r="CF468" s="12" t="str">
        <f t="shared" si="850"/>
        <v>hold</v>
      </c>
      <c r="CG468" s="12" t="str">
        <f t="shared" si="850"/>
        <v>hold</v>
      </c>
      <c r="CH468" s="12" t="str">
        <f t="shared" si="850"/>
        <v>hold</v>
      </c>
      <c r="CI468" s="12" t="str">
        <f t="shared" si="850"/>
        <v>hold</v>
      </c>
      <c r="CJ468" s="12" t="str">
        <f t="shared" si="850"/>
        <v>hold</v>
      </c>
      <c r="CK468" s="12" t="str">
        <f t="shared" si="850"/>
        <v>hold</v>
      </c>
      <c r="CL468" s="12" t="str">
        <f t="shared" si="850"/>
        <v>hold</v>
      </c>
      <c r="CM468" s="12" t="str">
        <f t="shared" si="850"/>
        <v>hold</v>
      </c>
      <c r="CN468" s="12" t="str">
        <f t="shared" si="850"/>
        <v>hold</v>
      </c>
      <c r="CO468" s="12" t="str">
        <f t="shared" si="850"/>
        <v>hold</v>
      </c>
      <c r="CP468" s="12" t="str">
        <f t="shared" si="850"/>
        <v>hold</v>
      </c>
      <c r="CQ468" s="12" t="str">
        <f t="shared" si="850"/>
        <v>hold</v>
      </c>
      <c r="CR468" s="12" t="str">
        <f t="shared" si="850"/>
        <v>hold</v>
      </c>
      <c r="CS468" s="12" t="str">
        <f t="shared" si="850"/>
        <v>hold</v>
      </c>
      <c r="CT468" s="12" t="str">
        <f t="shared" si="850"/>
        <v>hold</v>
      </c>
      <c r="CU468" s="12" t="str">
        <f t="shared" si="850"/>
        <v>hold</v>
      </c>
      <c r="CV468" s="12" t="str">
        <f t="shared" si="850"/>
        <v>hold</v>
      </c>
      <c r="CW468" s="12" t="str">
        <f t="shared" si="850"/>
        <v>hold</v>
      </c>
      <c r="CX468" s="12" t="str">
        <f t="shared" si="850"/>
        <v>hold</v>
      </c>
      <c r="CY468" s="12" t="str">
        <f t="shared" si="850"/>
        <v>hold</v>
      </c>
      <c r="CZ468" s="12" t="str">
        <f t="shared" si="850"/>
        <v>hold</v>
      </c>
      <c r="DA468" s="12" t="str">
        <f t="shared" si="850"/>
        <v>hold</v>
      </c>
      <c r="DB468" s="12" t="str">
        <f t="shared" si="850"/>
        <v>hold</v>
      </c>
      <c r="DC468" s="12" t="str">
        <f t="shared" si="807"/>
        <v>convert</v>
      </c>
    </row>
    <row r="469" spans="5:107" s="12" customFormat="1" ht="12" customHeight="1">
      <c r="E469" s="65">
        <f t="shared" si="811"/>
        <v>15</v>
      </c>
      <c r="G469" s="12" t="str">
        <f t="shared" ref="G469:AL469" si="851">IF(G$452&gt;=$E469,IF(G144*$C$23&gt;MAX($C$22,(H253*$C$34+H254*$C$35)/(1+$C$12)^$C$30+(H360*$C$34+H361*$C$35)/(1+$C$14)^$C$30),"convert","hold"),"")</f>
        <v/>
      </c>
      <c r="H469" s="12" t="str">
        <f t="shared" si="851"/>
        <v/>
      </c>
      <c r="I469" s="12" t="str">
        <f t="shared" si="851"/>
        <v/>
      </c>
      <c r="J469" s="12" t="str">
        <f t="shared" si="851"/>
        <v/>
      </c>
      <c r="K469" s="12" t="str">
        <f t="shared" si="851"/>
        <v/>
      </c>
      <c r="L469" s="12" t="str">
        <f t="shared" si="851"/>
        <v/>
      </c>
      <c r="M469" s="12" t="str">
        <f t="shared" si="851"/>
        <v/>
      </c>
      <c r="N469" s="12" t="str">
        <f t="shared" si="851"/>
        <v/>
      </c>
      <c r="O469" s="12" t="str">
        <f t="shared" si="851"/>
        <v/>
      </c>
      <c r="P469" s="12" t="str">
        <f t="shared" si="851"/>
        <v/>
      </c>
      <c r="Q469" s="12" t="str">
        <f t="shared" si="851"/>
        <v/>
      </c>
      <c r="R469" s="12" t="str">
        <f t="shared" si="851"/>
        <v/>
      </c>
      <c r="S469" s="12" t="str">
        <f t="shared" si="851"/>
        <v/>
      </c>
      <c r="T469" s="12" t="str">
        <f t="shared" si="851"/>
        <v/>
      </c>
      <c r="U469" s="12" t="str">
        <f t="shared" si="851"/>
        <v/>
      </c>
      <c r="V469" s="12" t="str">
        <f t="shared" si="851"/>
        <v>hold</v>
      </c>
      <c r="W469" s="12" t="str">
        <f t="shared" si="851"/>
        <v>hold</v>
      </c>
      <c r="X469" s="12" t="str">
        <f t="shared" si="851"/>
        <v>hold</v>
      </c>
      <c r="Y469" s="12" t="str">
        <f t="shared" si="851"/>
        <v>hold</v>
      </c>
      <c r="Z469" s="12" t="str">
        <f t="shared" si="851"/>
        <v>hold</v>
      </c>
      <c r="AA469" s="12" t="str">
        <f t="shared" si="851"/>
        <v>hold</v>
      </c>
      <c r="AB469" s="12" t="str">
        <f t="shared" si="851"/>
        <v>hold</v>
      </c>
      <c r="AC469" s="12" t="str">
        <f t="shared" si="851"/>
        <v>hold</v>
      </c>
      <c r="AD469" s="12" t="str">
        <f t="shared" si="851"/>
        <v>hold</v>
      </c>
      <c r="AE469" s="12" t="str">
        <f t="shared" si="851"/>
        <v>hold</v>
      </c>
      <c r="AF469" s="12" t="str">
        <f t="shared" si="851"/>
        <v>hold</v>
      </c>
      <c r="AG469" s="12" t="str">
        <f t="shared" si="851"/>
        <v>hold</v>
      </c>
      <c r="AH469" s="12" t="str">
        <f t="shared" si="851"/>
        <v>hold</v>
      </c>
      <c r="AI469" s="12" t="str">
        <f t="shared" si="851"/>
        <v>hold</v>
      </c>
      <c r="AJ469" s="12" t="str">
        <f t="shared" si="851"/>
        <v>hold</v>
      </c>
      <c r="AK469" s="12" t="str">
        <f t="shared" si="851"/>
        <v>hold</v>
      </c>
      <c r="AL469" s="12" t="str">
        <f t="shared" si="851"/>
        <v>hold</v>
      </c>
      <c r="AM469" s="12" t="str">
        <f t="shared" ref="AM469:BR469" si="852">IF(AM$452&gt;=$E469,IF(AM144*$C$23&gt;MAX($C$22,(AN253*$C$34+AN254*$C$35)/(1+$C$12)^$C$30+(AN360*$C$34+AN361*$C$35)/(1+$C$14)^$C$30),"convert","hold"),"")</f>
        <v>hold</v>
      </c>
      <c r="AN469" s="12" t="str">
        <f t="shared" si="852"/>
        <v>hold</v>
      </c>
      <c r="AO469" s="12" t="str">
        <f t="shared" si="852"/>
        <v>hold</v>
      </c>
      <c r="AP469" s="12" t="str">
        <f t="shared" si="852"/>
        <v>hold</v>
      </c>
      <c r="AQ469" s="12" t="str">
        <f t="shared" si="852"/>
        <v>hold</v>
      </c>
      <c r="AR469" s="12" t="str">
        <f t="shared" si="852"/>
        <v>hold</v>
      </c>
      <c r="AS469" s="12" t="str">
        <f t="shared" si="852"/>
        <v>hold</v>
      </c>
      <c r="AT469" s="12" t="str">
        <f t="shared" si="852"/>
        <v>hold</v>
      </c>
      <c r="AU469" s="12" t="str">
        <f t="shared" si="852"/>
        <v>hold</v>
      </c>
      <c r="AV469" s="12" t="str">
        <f t="shared" si="852"/>
        <v>hold</v>
      </c>
      <c r="AW469" s="12" t="str">
        <f t="shared" si="852"/>
        <v>hold</v>
      </c>
      <c r="AX469" s="12" t="str">
        <f t="shared" si="852"/>
        <v>hold</v>
      </c>
      <c r="AY469" s="12" t="str">
        <f t="shared" si="852"/>
        <v>hold</v>
      </c>
      <c r="AZ469" s="12" t="str">
        <f t="shared" si="852"/>
        <v>hold</v>
      </c>
      <c r="BA469" s="12" t="str">
        <f t="shared" si="852"/>
        <v>hold</v>
      </c>
      <c r="BB469" s="12" t="str">
        <f t="shared" si="852"/>
        <v>hold</v>
      </c>
      <c r="BC469" s="12" t="str">
        <f t="shared" si="852"/>
        <v>hold</v>
      </c>
      <c r="BD469" s="12" t="str">
        <f t="shared" si="852"/>
        <v>hold</v>
      </c>
      <c r="BE469" s="12" t="str">
        <f t="shared" si="852"/>
        <v>hold</v>
      </c>
      <c r="BF469" s="12" t="str">
        <f t="shared" si="852"/>
        <v>hold</v>
      </c>
      <c r="BG469" s="12" t="str">
        <f t="shared" si="852"/>
        <v>hold</v>
      </c>
      <c r="BH469" s="12" t="str">
        <f t="shared" si="852"/>
        <v>hold</v>
      </c>
      <c r="BI469" s="12" t="str">
        <f t="shared" si="852"/>
        <v>hold</v>
      </c>
      <c r="BJ469" s="12" t="str">
        <f t="shared" si="852"/>
        <v>hold</v>
      </c>
      <c r="BK469" s="12" t="str">
        <f t="shared" si="852"/>
        <v>hold</v>
      </c>
      <c r="BL469" s="12" t="str">
        <f t="shared" si="852"/>
        <v>hold</v>
      </c>
      <c r="BM469" s="12" t="str">
        <f t="shared" si="852"/>
        <v>hold</v>
      </c>
      <c r="BN469" s="12" t="str">
        <f t="shared" si="852"/>
        <v>hold</v>
      </c>
      <c r="BO469" s="12" t="str">
        <f t="shared" si="852"/>
        <v>hold</v>
      </c>
      <c r="BP469" s="12" t="str">
        <f t="shared" si="852"/>
        <v>hold</v>
      </c>
      <c r="BQ469" s="12" t="str">
        <f t="shared" si="852"/>
        <v>hold</v>
      </c>
      <c r="BR469" s="12" t="str">
        <f t="shared" si="852"/>
        <v>hold</v>
      </c>
      <c r="BS469" s="12" t="str">
        <f t="shared" ref="BS469:DB469" si="853">IF(BS$452&gt;=$E469,IF(BS144*$C$23&gt;MAX($C$22,(BT253*$C$34+BT254*$C$35)/(1+$C$12)^$C$30+(BT360*$C$34+BT361*$C$35)/(1+$C$14)^$C$30),"convert","hold"),"")</f>
        <v>hold</v>
      </c>
      <c r="BT469" s="12" t="str">
        <f t="shared" si="853"/>
        <v>hold</v>
      </c>
      <c r="BU469" s="12" t="str">
        <f t="shared" si="853"/>
        <v>hold</v>
      </c>
      <c r="BV469" s="12" t="str">
        <f t="shared" si="853"/>
        <v>hold</v>
      </c>
      <c r="BW469" s="12" t="str">
        <f t="shared" si="853"/>
        <v>hold</v>
      </c>
      <c r="BX469" s="12" t="str">
        <f t="shared" si="853"/>
        <v>hold</v>
      </c>
      <c r="BY469" s="12" t="str">
        <f t="shared" si="853"/>
        <v>hold</v>
      </c>
      <c r="BZ469" s="12" t="str">
        <f t="shared" si="853"/>
        <v>hold</v>
      </c>
      <c r="CA469" s="12" t="str">
        <f t="shared" si="853"/>
        <v>hold</v>
      </c>
      <c r="CB469" s="12" t="str">
        <f t="shared" si="853"/>
        <v>hold</v>
      </c>
      <c r="CC469" s="12" t="str">
        <f t="shared" si="853"/>
        <v>hold</v>
      </c>
      <c r="CD469" s="12" t="str">
        <f t="shared" si="853"/>
        <v>hold</v>
      </c>
      <c r="CE469" s="12" t="str">
        <f t="shared" si="853"/>
        <v>hold</v>
      </c>
      <c r="CF469" s="12" t="str">
        <f t="shared" si="853"/>
        <v>hold</v>
      </c>
      <c r="CG469" s="12" t="str">
        <f t="shared" si="853"/>
        <v>hold</v>
      </c>
      <c r="CH469" s="12" t="str">
        <f t="shared" si="853"/>
        <v>hold</v>
      </c>
      <c r="CI469" s="12" t="str">
        <f t="shared" si="853"/>
        <v>hold</v>
      </c>
      <c r="CJ469" s="12" t="str">
        <f t="shared" si="853"/>
        <v>hold</v>
      </c>
      <c r="CK469" s="12" t="str">
        <f t="shared" si="853"/>
        <v>hold</v>
      </c>
      <c r="CL469" s="12" t="str">
        <f t="shared" si="853"/>
        <v>hold</v>
      </c>
      <c r="CM469" s="12" t="str">
        <f t="shared" si="853"/>
        <v>hold</v>
      </c>
      <c r="CN469" s="12" t="str">
        <f t="shared" si="853"/>
        <v>hold</v>
      </c>
      <c r="CO469" s="12" t="str">
        <f t="shared" si="853"/>
        <v>hold</v>
      </c>
      <c r="CP469" s="12" t="str">
        <f t="shared" si="853"/>
        <v>hold</v>
      </c>
      <c r="CQ469" s="12" t="str">
        <f t="shared" si="853"/>
        <v>hold</v>
      </c>
      <c r="CR469" s="12" t="str">
        <f t="shared" si="853"/>
        <v>hold</v>
      </c>
      <c r="CS469" s="12" t="str">
        <f t="shared" si="853"/>
        <v>hold</v>
      </c>
      <c r="CT469" s="12" t="str">
        <f t="shared" si="853"/>
        <v>hold</v>
      </c>
      <c r="CU469" s="12" t="str">
        <f t="shared" si="853"/>
        <v>hold</v>
      </c>
      <c r="CV469" s="12" t="str">
        <f t="shared" si="853"/>
        <v>hold</v>
      </c>
      <c r="CW469" s="12" t="str">
        <f t="shared" si="853"/>
        <v>hold</v>
      </c>
      <c r="CX469" s="12" t="str">
        <f t="shared" si="853"/>
        <v>hold</v>
      </c>
      <c r="CY469" s="12" t="str">
        <f t="shared" si="853"/>
        <v>hold</v>
      </c>
      <c r="CZ469" s="12" t="str">
        <f t="shared" si="853"/>
        <v>hold</v>
      </c>
      <c r="DA469" s="12" t="str">
        <f t="shared" si="853"/>
        <v>hold</v>
      </c>
      <c r="DB469" s="12" t="str">
        <f t="shared" si="853"/>
        <v>hold</v>
      </c>
      <c r="DC469" s="12" t="str">
        <f t="shared" si="807"/>
        <v>convert</v>
      </c>
    </row>
    <row r="470" spans="5:107" s="12" customFormat="1" ht="12" customHeight="1">
      <c r="E470" s="65">
        <f t="shared" si="811"/>
        <v>16</v>
      </c>
      <c r="G470" s="12" t="str">
        <f t="shared" ref="G470:AL470" si="854">IF(G$452&gt;=$E470,IF(G145*$C$23&gt;MAX($C$22,(H254*$C$34+H255*$C$35)/(1+$C$12)^$C$30+(H361*$C$34+H362*$C$35)/(1+$C$14)^$C$30),"convert","hold"),"")</f>
        <v/>
      </c>
      <c r="H470" s="12" t="str">
        <f t="shared" si="854"/>
        <v/>
      </c>
      <c r="I470" s="12" t="str">
        <f t="shared" si="854"/>
        <v/>
      </c>
      <c r="J470" s="12" t="str">
        <f t="shared" si="854"/>
        <v/>
      </c>
      <c r="K470" s="12" t="str">
        <f t="shared" si="854"/>
        <v/>
      </c>
      <c r="L470" s="12" t="str">
        <f t="shared" si="854"/>
        <v/>
      </c>
      <c r="M470" s="12" t="str">
        <f t="shared" si="854"/>
        <v/>
      </c>
      <c r="N470" s="12" t="str">
        <f t="shared" si="854"/>
        <v/>
      </c>
      <c r="O470" s="12" t="str">
        <f t="shared" si="854"/>
        <v/>
      </c>
      <c r="P470" s="12" t="str">
        <f t="shared" si="854"/>
        <v/>
      </c>
      <c r="Q470" s="12" t="str">
        <f t="shared" si="854"/>
        <v/>
      </c>
      <c r="R470" s="12" t="str">
        <f t="shared" si="854"/>
        <v/>
      </c>
      <c r="S470" s="12" t="str">
        <f t="shared" si="854"/>
        <v/>
      </c>
      <c r="T470" s="12" t="str">
        <f t="shared" si="854"/>
        <v/>
      </c>
      <c r="U470" s="12" t="str">
        <f t="shared" si="854"/>
        <v/>
      </c>
      <c r="V470" s="12" t="str">
        <f t="shared" si="854"/>
        <v/>
      </c>
      <c r="W470" s="12" t="str">
        <f t="shared" si="854"/>
        <v>hold</v>
      </c>
      <c r="X470" s="12" t="str">
        <f t="shared" si="854"/>
        <v>hold</v>
      </c>
      <c r="Y470" s="12" t="str">
        <f t="shared" si="854"/>
        <v>hold</v>
      </c>
      <c r="Z470" s="12" t="str">
        <f t="shared" si="854"/>
        <v>hold</v>
      </c>
      <c r="AA470" s="12" t="str">
        <f t="shared" si="854"/>
        <v>hold</v>
      </c>
      <c r="AB470" s="12" t="str">
        <f t="shared" si="854"/>
        <v>hold</v>
      </c>
      <c r="AC470" s="12" t="str">
        <f t="shared" si="854"/>
        <v>hold</v>
      </c>
      <c r="AD470" s="12" t="str">
        <f t="shared" si="854"/>
        <v>hold</v>
      </c>
      <c r="AE470" s="12" t="str">
        <f t="shared" si="854"/>
        <v>hold</v>
      </c>
      <c r="AF470" s="12" t="str">
        <f t="shared" si="854"/>
        <v>hold</v>
      </c>
      <c r="AG470" s="12" t="str">
        <f t="shared" si="854"/>
        <v>hold</v>
      </c>
      <c r="AH470" s="12" t="str">
        <f t="shared" si="854"/>
        <v>hold</v>
      </c>
      <c r="AI470" s="12" t="str">
        <f t="shared" si="854"/>
        <v>hold</v>
      </c>
      <c r="AJ470" s="12" t="str">
        <f t="shared" si="854"/>
        <v>hold</v>
      </c>
      <c r="AK470" s="12" t="str">
        <f t="shared" si="854"/>
        <v>hold</v>
      </c>
      <c r="AL470" s="12" t="str">
        <f t="shared" si="854"/>
        <v>hold</v>
      </c>
      <c r="AM470" s="12" t="str">
        <f t="shared" ref="AM470:BR470" si="855">IF(AM$452&gt;=$E470,IF(AM145*$C$23&gt;MAX($C$22,(AN254*$C$34+AN255*$C$35)/(1+$C$12)^$C$30+(AN361*$C$34+AN362*$C$35)/(1+$C$14)^$C$30),"convert","hold"),"")</f>
        <v>hold</v>
      </c>
      <c r="AN470" s="12" t="str">
        <f t="shared" si="855"/>
        <v>hold</v>
      </c>
      <c r="AO470" s="12" t="str">
        <f t="shared" si="855"/>
        <v>hold</v>
      </c>
      <c r="AP470" s="12" t="str">
        <f t="shared" si="855"/>
        <v>hold</v>
      </c>
      <c r="AQ470" s="12" t="str">
        <f t="shared" si="855"/>
        <v>hold</v>
      </c>
      <c r="AR470" s="12" t="str">
        <f t="shared" si="855"/>
        <v>hold</v>
      </c>
      <c r="AS470" s="12" t="str">
        <f t="shared" si="855"/>
        <v>hold</v>
      </c>
      <c r="AT470" s="12" t="str">
        <f t="shared" si="855"/>
        <v>hold</v>
      </c>
      <c r="AU470" s="12" t="str">
        <f t="shared" si="855"/>
        <v>hold</v>
      </c>
      <c r="AV470" s="12" t="str">
        <f t="shared" si="855"/>
        <v>hold</v>
      </c>
      <c r="AW470" s="12" t="str">
        <f t="shared" si="855"/>
        <v>hold</v>
      </c>
      <c r="AX470" s="12" t="str">
        <f t="shared" si="855"/>
        <v>hold</v>
      </c>
      <c r="AY470" s="12" t="str">
        <f t="shared" si="855"/>
        <v>hold</v>
      </c>
      <c r="AZ470" s="12" t="str">
        <f t="shared" si="855"/>
        <v>hold</v>
      </c>
      <c r="BA470" s="12" t="str">
        <f t="shared" si="855"/>
        <v>hold</v>
      </c>
      <c r="BB470" s="12" t="str">
        <f t="shared" si="855"/>
        <v>hold</v>
      </c>
      <c r="BC470" s="12" t="str">
        <f t="shared" si="855"/>
        <v>hold</v>
      </c>
      <c r="BD470" s="12" t="str">
        <f t="shared" si="855"/>
        <v>hold</v>
      </c>
      <c r="BE470" s="12" t="str">
        <f t="shared" si="855"/>
        <v>hold</v>
      </c>
      <c r="BF470" s="12" t="str">
        <f t="shared" si="855"/>
        <v>hold</v>
      </c>
      <c r="BG470" s="12" t="str">
        <f t="shared" si="855"/>
        <v>hold</v>
      </c>
      <c r="BH470" s="12" t="str">
        <f t="shared" si="855"/>
        <v>hold</v>
      </c>
      <c r="BI470" s="12" t="str">
        <f t="shared" si="855"/>
        <v>hold</v>
      </c>
      <c r="BJ470" s="12" t="str">
        <f t="shared" si="855"/>
        <v>hold</v>
      </c>
      <c r="BK470" s="12" t="str">
        <f t="shared" si="855"/>
        <v>hold</v>
      </c>
      <c r="BL470" s="12" t="str">
        <f t="shared" si="855"/>
        <v>hold</v>
      </c>
      <c r="BM470" s="12" t="str">
        <f t="shared" si="855"/>
        <v>hold</v>
      </c>
      <c r="BN470" s="12" t="str">
        <f t="shared" si="855"/>
        <v>hold</v>
      </c>
      <c r="BO470" s="12" t="str">
        <f t="shared" si="855"/>
        <v>hold</v>
      </c>
      <c r="BP470" s="12" t="str">
        <f t="shared" si="855"/>
        <v>hold</v>
      </c>
      <c r="BQ470" s="12" t="str">
        <f t="shared" si="855"/>
        <v>hold</v>
      </c>
      <c r="BR470" s="12" t="str">
        <f t="shared" si="855"/>
        <v>hold</v>
      </c>
      <c r="BS470" s="12" t="str">
        <f t="shared" ref="BS470:DB470" si="856">IF(BS$452&gt;=$E470,IF(BS145*$C$23&gt;MAX($C$22,(BT254*$C$34+BT255*$C$35)/(1+$C$12)^$C$30+(BT361*$C$34+BT362*$C$35)/(1+$C$14)^$C$30),"convert","hold"),"")</f>
        <v>hold</v>
      </c>
      <c r="BT470" s="12" t="str">
        <f t="shared" si="856"/>
        <v>hold</v>
      </c>
      <c r="BU470" s="12" t="str">
        <f t="shared" si="856"/>
        <v>hold</v>
      </c>
      <c r="BV470" s="12" t="str">
        <f t="shared" si="856"/>
        <v>hold</v>
      </c>
      <c r="BW470" s="12" t="str">
        <f t="shared" si="856"/>
        <v>hold</v>
      </c>
      <c r="BX470" s="12" t="str">
        <f t="shared" si="856"/>
        <v>hold</v>
      </c>
      <c r="BY470" s="12" t="str">
        <f t="shared" si="856"/>
        <v>hold</v>
      </c>
      <c r="BZ470" s="12" t="str">
        <f t="shared" si="856"/>
        <v>hold</v>
      </c>
      <c r="CA470" s="12" t="str">
        <f t="shared" si="856"/>
        <v>hold</v>
      </c>
      <c r="CB470" s="12" t="str">
        <f t="shared" si="856"/>
        <v>hold</v>
      </c>
      <c r="CC470" s="12" t="str">
        <f t="shared" si="856"/>
        <v>hold</v>
      </c>
      <c r="CD470" s="12" t="str">
        <f t="shared" si="856"/>
        <v>hold</v>
      </c>
      <c r="CE470" s="12" t="str">
        <f t="shared" si="856"/>
        <v>hold</v>
      </c>
      <c r="CF470" s="12" t="str">
        <f t="shared" si="856"/>
        <v>hold</v>
      </c>
      <c r="CG470" s="12" t="str">
        <f t="shared" si="856"/>
        <v>hold</v>
      </c>
      <c r="CH470" s="12" t="str">
        <f t="shared" si="856"/>
        <v>hold</v>
      </c>
      <c r="CI470" s="12" t="str">
        <f t="shared" si="856"/>
        <v>hold</v>
      </c>
      <c r="CJ470" s="12" t="str">
        <f t="shared" si="856"/>
        <v>hold</v>
      </c>
      <c r="CK470" s="12" t="str">
        <f t="shared" si="856"/>
        <v>hold</v>
      </c>
      <c r="CL470" s="12" t="str">
        <f t="shared" si="856"/>
        <v>hold</v>
      </c>
      <c r="CM470" s="12" t="str">
        <f t="shared" si="856"/>
        <v>hold</v>
      </c>
      <c r="CN470" s="12" t="str">
        <f t="shared" si="856"/>
        <v>hold</v>
      </c>
      <c r="CO470" s="12" t="str">
        <f t="shared" si="856"/>
        <v>hold</v>
      </c>
      <c r="CP470" s="12" t="str">
        <f t="shared" si="856"/>
        <v>hold</v>
      </c>
      <c r="CQ470" s="12" t="str">
        <f t="shared" si="856"/>
        <v>hold</v>
      </c>
      <c r="CR470" s="12" t="str">
        <f t="shared" si="856"/>
        <v>hold</v>
      </c>
      <c r="CS470" s="12" t="str">
        <f t="shared" si="856"/>
        <v>hold</v>
      </c>
      <c r="CT470" s="12" t="str">
        <f t="shared" si="856"/>
        <v>hold</v>
      </c>
      <c r="CU470" s="12" t="str">
        <f t="shared" si="856"/>
        <v>hold</v>
      </c>
      <c r="CV470" s="12" t="str">
        <f t="shared" si="856"/>
        <v>hold</v>
      </c>
      <c r="CW470" s="12" t="str">
        <f t="shared" si="856"/>
        <v>hold</v>
      </c>
      <c r="CX470" s="12" t="str">
        <f t="shared" si="856"/>
        <v>hold</v>
      </c>
      <c r="CY470" s="12" t="str">
        <f t="shared" si="856"/>
        <v>hold</v>
      </c>
      <c r="CZ470" s="12" t="str">
        <f t="shared" si="856"/>
        <v>hold</v>
      </c>
      <c r="DA470" s="12" t="str">
        <f t="shared" si="856"/>
        <v>hold</v>
      </c>
      <c r="DB470" s="12" t="str">
        <f t="shared" si="856"/>
        <v>hold</v>
      </c>
      <c r="DC470" s="12" t="str">
        <f t="shared" si="807"/>
        <v>convert</v>
      </c>
    </row>
    <row r="471" spans="5:107" s="12" customFormat="1" ht="12" customHeight="1">
      <c r="E471" s="65">
        <f t="shared" si="811"/>
        <v>17</v>
      </c>
      <c r="G471" s="12" t="str">
        <f t="shared" ref="G471:AL471" si="857">IF(G$452&gt;=$E471,IF(G146*$C$23&gt;MAX($C$22,(H255*$C$34+H256*$C$35)/(1+$C$12)^$C$30+(H362*$C$34+H363*$C$35)/(1+$C$14)^$C$30),"convert","hold"),"")</f>
        <v/>
      </c>
      <c r="H471" s="12" t="str">
        <f t="shared" si="857"/>
        <v/>
      </c>
      <c r="I471" s="12" t="str">
        <f t="shared" si="857"/>
        <v/>
      </c>
      <c r="J471" s="12" t="str">
        <f t="shared" si="857"/>
        <v/>
      </c>
      <c r="K471" s="12" t="str">
        <f t="shared" si="857"/>
        <v/>
      </c>
      <c r="L471" s="12" t="str">
        <f t="shared" si="857"/>
        <v/>
      </c>
      <c r="M471" s="12" t="str">
        <f t="shared" si="857"/>
        <v/>
      </c>
      <c r="N471" s="12" t="str">
        <f t="shared" si="857"/>
        <v/>
      </c>
      <c r="O471" s="12" t="str">
        <f t="shared" si="857"/>
        <v/>
      </c>
      <c r="P471" s="12" t="str">
        <f t="shared" si="857"/>
        <v/>
      </c>
      <c r="Q471" s="12" t="str">
        <f t="shared" si="857"/>
        <v/>
      </c>
      <c r="R471" s="12" t="str">
        <f t="shared" si="857"/>
        <v/>
      </c>
      <c r="S471" s="12" t="str">
        <f t="shared" si="857"/>
        <v/>
      </c>
      <c r="T471" s="12" t="str">
        <f t="shared" si="857"/>
        <v/>
      </c>
      <c r="U471" s="12" t="str">
        <f t="shared" si="857"/>
        <v/>
      </c>
      <c r="V471" s="12" t="str">
        <f t="shared" si="857"/>
        <v/>
      </c>
      <c r="W471" s="12" t="str">
        <f t="shared" si="857"/>
        <v/>
      </c>
      <c r="X471" s="12" t="str">
        <f t="shared" si="857"/>
        <v>hold</v>
      </c>
      <c r="Y471" s="12" t="str">
        <f t="shared" si="857"/>
        <v>hold</v>
      </c>
      <c r="Z471" s="12" t="str">
        <f t="shared" si="857"/>
        <v>hold</v>
      </c>
      <c r="AA471" s="12" t="str">
        <f t="shared" si="857"/>
        <v>hold</v>
      </c>
      <c r="AB471" s="12" t="str">
        <f t="shared" si="857"/>
        <v>hold</v>
      </c>
      <c r="AC471" s="12" t="str">
        <f t="shared" si="857"/>
        <v>hold</v>
      </c>
      <c r="AD471" s="12" t="str">
        <f t="shared" si="857"/>
        <v>hold</v>
      </c>
      <c r="AE471" s="12" t="str">
        <f t="shared" si="857"/>
        <v>hold</v>
      </c>
      <c r="AF471" s="12" t="str">
        <f t="shared" si="857"/>
        <v>hold</v>
      </c>
      <c r="AG471" s="12" t="str">
        <f t="shared" si="857"/>
        <v>hold</v>
      </c>
      <c r="AH471" s="12" t="str">
        <f t="shared" si="857"/>
        <v>hold</v>
      </c>
      <c r="AI471" s="12" t="str">
        <f t="shared" si="857"/>
        <v>hold</v>
      </c>
      <c r="AJ471" s="12" t="str">
        <f t="shared" si="857"/>
        <v>hold</v>
      </c>
      <c r="AK471" s="12" t="str">
        <f t="shared" si="857"/>
        <v>hold</v>
      </c>
      <c r="AL471" s="12" t="str">
        <f t="shared" si="857"/>
        <v>hold</v>
      </c>
      <c r="AM471" s="12" t="str">
        <f t="shared" ref="AM471:BR471" si="858">IF(AM$452&gt;=$E471,IF(AM146*$C$23&gt;MAX($C$22,(AN255*$C$34+AN256*$C$35)/(1+$C$12)^$C$30+(AN362*$C$34+AN363*$C$35)/(1+$C$14)^$C$30),"convert","hold"),"")</f>
        <v>hold</v>
      </c>
      <c r="AN471" s="12" t="str">
        <f t="shared" si="858"/>
        <v>hold</v>
      </c>
      <c r="AO471" s="12" t="str">
        <f t="shared" si="858"/>
        <v>hold</v>
      </c>
      <c r="AP471" s="12" t="str">
        <f t="shared" si="858"/>
        <v>hold</v>
      </c>
      <c r="AQ471" s="12" t="str">
        <f t="shared" si="858"/>
        <v>hold</v>
      </c>
      <c r="AR471" s="12" t="str">
        <f t="shared" si="858"/>
        <v>hold</v>
      </c>
      <c r="AS471" s="12" t="str">
        <f t="shared" si="858"/>
        <v>hold</v>
      </c>
      <c r="AT471" s="12" t="str">
        <f t="shared" si="858"/>
        <v>hold</v>
      </c>
      <c r="AU471" s="12" t="str">
        <f t="shared" si="858"/>
        <v>hold</v>
      </c>
      <c r="AV471" s="12" t="str">
        <f t="shared" si="858"/>
        <v>hold</v>
      </c>
      <c r="AW471" s="12" t="str">
        <f t="shared" si="858"/>
        <v>hold</v>
      </c>
      <c r="AX471" s="12" t="str">
        <f t="shared" si="858"/>
        <v>hold</v>
      </c>
      <c r="AY471" s="12" t="str">
        <f t="shared" si="858"/>
        <v>hold</v>
      </c>
      <c r="AZ471" s="12" t="str">
        <f t="shared" si="858"/>
        <v>hold</v>
      </c>
      <c r="BA471" s="12" t="str">
        <f t="shared" si="858"/>
        <v>hold</v>
      </c>
      <c r="BB471" s="12" t="str">
        <f t="shared" si="858"/>
        <v>hold</v>
      </c>
      <c r="BC471" s="12" t="str">
        <f t="shared" si="858"/>
        <v>hold</v>
      </c>
      <c r="BD471" s="12" t="str">
        <f t="shared" si="858"/>
        <v>hold</v>
      </c>
      <c r="BE471" s="12" t="str">
        <f t="shared" si="858"/>
        <v>hold</v>
      </c>
      <c r="BF471" s="12" t="str">
        <f t="shared" si="858"/>
        <v>hold</v>
      </c>
      <c r="BG471" s="12" t="str">
        <f t="shared" si="858"/>
        <v>hold</v>
      </c>
      <c r="BH471" s="12" t="str">
        <f t="shared" si="858"/>
        <v>hold</v>
      </c>
      <c r="BI471" s="12" t="str">
        <f t="shared" si="858"/>
        <v>hold</v>
      </c>
      <c r="BJ471" s="12" t="str">
        <f t="shared" si="858"/>
        <v>hold</v>
      </c>
      <c r="BK471" s="12" t="str">
        <f t="shared" si="858"/>
        <v>hold</v>
      </c>
      <c r="BL471" s="12" t="str">
        <f t="shared" si="858"/>
        <v>hold</v>
      </c>
      <c r="BM471" s="12" t="str">
        <f t="shared" si="858"/>
        <v>hold</v>
      </c>
      <c r="BN471" s="12" t="str">
        <f t="shared" si="858"/>
        <v>hold</v>
      </c>
      <c r="BO471" s="12" t="str">
        <f t="shared" si="858"/>
        <v>hold</v>
      </c>
      <c r="BP471" s="12" t="str">
        <f t="shared" si="858"/>
        <v>hold</v>
      </c>
      <c r="BQ471" s="12" t="str">
        <f t="shared" si="858"/>
        <v>hold</v>
      </c>
      <c r="BR471" s="12" t="str">
        <f t="shared" si="858"/>
        <v>hold</v>
      </c>
      <c r="BS471" s="12" t="str">
        <f t="shared" ref="BS471:DB471" si="859">IF(BS$452&gt;=$E471,IF(BS146*$C$23&gt;MAX($C$22,(BT255*$C$34+BT256*$C$35)/(1+$C$12)^$C$30+(BT362*$C$34+BT363*$C$35)/(1+$C$14)^$C$30),"convert","hold"),"")</f>
        <v>hold</v>
      </c>
      <c r="BT471" s="12" t="str">
        <f t="shared" si="859"/>
        <v>hold</v>
      </c>
      <c r="BU471" s="12" t="str">
        <f t="shared" si="859"/>
        <v>hold</v>
      </c>
      <c r="BV471" s="12" t="str">
        <f t="shared" si="859"/>
        <v>hold</v>
      </c>
      <c r="BW471" s="12" t="str">
        <f t="shared" si="859"/>
        <v>hold</v>
      </c>
      <c r="BX471" s="12" t="str">
        <f t="shared" si="859"/>
        <v>hold</v>
      </c>
      <c r="BY471" s="12" t="str">
        <f t="shared" si="859"/>
        <v>hold</v>
      </c>
      <c r="BZ471" s="12" t="str">
        <f t="shared" si="859"/>
        <v>hold</v>
      </c>
      <c r="CA471" s="12" t="str">
        <f t="shared" si="859"/>
        <v>hold</v>
      </c>
      <c r="CB471" s="12" t="str">
        <f t="shared" si="859"/>
        <v>hold</v>
      </c>
      <c r="CC471" s="12" t="str">
        <f t="shared" si="859"/>
        <v>hold</v>
      </c>
      <c r="CD471" s="12" t="str">
        <f t="shared" si="859"/>
        <v>hold</v>
      </c>
      <c r="CE471" s="12" t="str">
        <f t="shared" si="859"/>
        <v>hold</v>
      </c>
      <c r="CF471" s="12" t="str">
        <f t="shared" si="859"/>
        <v>hold</v>
      </c>
      <c r="CG471" s="12" t="str">
        <f t="shared" si="859"/>
        <v>hold</v>
      </c>
      <c r="CH471" s="12" t="str">
        <f t="shared" si="859"/>
        <v>hold</v>
      </c>
      <c r="CI471" s="12" t="str">
        <f t="shared" si="859"/>
        <v>hold</v>
      </c>
      <c r="CJ471" s="12" t="str">
        <f t="shared" si="859"/>
        <v>hold</v>
      </c>
      <c r="CK471" s="12" t="str">
        <f t="shared" si="859"/>
        <v>hold</v>
      </c>
      <c r="CL471" s="12" t="str">
        <f t="shared" si="859"/>
        <v>hold</v>
      </c>
      <c r="CM471" s="12" t="str">
        <f t="shared" si="859"/>
        <v>hold</v>
      </c>
      <c r="CN471" s="12" t="str">
        <f t="shared" si="859"/>
        <v>hold</v>
      </c>
      <c r="CO471" s="12" t="str">
        <f t="shared" si="859"/>
        <v>hold</v>
      </c>
      <c r="CP471" s="12" t="str">
        <f t="shared" si="859"/>
        <v>hold</v>
      </c>
      <c r="CQ471" s="12" t="str">
        <f t="shared" si="859"/>
        <v>hold</v>
      </c>
      <c r="CR471" s="12" t="str">
        <f t="shared" si="859"/>
        <v>hold</v>
      </c>
      <c r="CS471" s="12" t="str">
        <f t="shared" si="859"/>
        <v>hold</v>
      </c>
      <c r="CT471" s="12" t="str">
        <f t="shared" si="859"/>
        <v>hold</v>
      </c>
      <c r="CU471" s="12" t="str">
        <f t="shared" si="859"/>
        <v>hold</v>
      </c>
      <c r="CV471" s="12" t="str">
        <f t="shared" si="859"/>
        <v>hold</v>
      </c>
      <c r="CW471" s="12" t="str">
        <f t="shared" si="859"/>
        <v>hold</v>
      </c>
      <c r="CX471" s="12" t="str">
        <f t="shared" si="859"/>
        <v>hold</v>
      </c>
      <c r="CY471" s="12" t="str">
        <f t="shared" si="859"/>
        <v>hold</v>
      </c>
      <c r="CZ471" s="12" t="str">
        <f t="shared" si="859"/>
        <v>hold</v>
      </c>
      <c r="DA471" s="12" t="str">
        <f t="shared" si="859"/>
        <v>hold</v>
      </c>
      <c r="DB471" s="12" t="str">
        <f t="shared" si="859"/>
        <v>hold</v>
      </c>
      <c r="DC471" s="12" t="str">
        <f t="shared" si="807"/>
        <v>convert</v>
      </c>
    </row>
    <row r="472" spans="5:107" s="12" customFormat="1" ht="12" customHeight="1">
      <c r="E472" s="65">
        <f t="shared" si="811"/>
        <v>18</v>
      </c>
      <c r="G472" s="12" t="str">
        <f t="shared" ref="G472:AL472" si="860">IF(G$452&gt;=$E472,IF(G147*$C$23&gt;MAX($C$22,(H256*$C$34+H257*$C$35)/(1+$C$12)^$C$30+(H363*$C$34+H364*$C$35)/(1+$C$14)^$C$30),"convert","hold"),"")</f>
        <v/>
      </c>
      <c r="H472" s="12" t="str">
        <f t="shared" si="860"/>
        <v/>
      </c>
      <c r="I472" s="12" t="str">
        <f t="shared" si="860"/>
        <v/>
      </c>
      <c r="J472" s="12" t="str">
        <f t="shared" si="860"/>
        <v/>
      </c>
      <c r="K472" s="12" t="str">
        <f t="shared" si="860"/>
        <v/>
      </c>
      <c r="L472" s="12" t="str">
        <f t="shared" si="860"/>
        <v/>
      </c>
      <c r="M472" s="12" t="str">
        <f t="shared" si="860"/>
        <v/>
      </c>
      <c r="N472" s="12" t="str">
        <f t="shared" si="860"/>
        <v/>
      </c>
      <c r="O472" s="12" t="str">
        <f t="shared" si="860"/>
        <v/>
      </c>
      <c r="P472" s="12" t="str">
        <f t="shared" si="860"/>
        <v/>
      </c>
      <c r="Q472" s="12" t="str">
        <f t="shared" si="860"/>
        <v/>
      </c>
      <c r="R472" s="12" t="str">
        <f t="shared" si="860"/>
        <v/>
      </c>
      <c r="S472" s="12" t="str">
        <f t="shared" si="860"/>
        <v/>
      </c>
      <c r="T472" s="12" t="str">
        <f t="shared" si="860"/>
        <v/>
      </c>
      <c r="U472" s="12" t="str">
        <f t="shared" si="860"/>
        <v/>
      </c>
      <c r="V472" s="12" t="str">
        <f t="shared" si="860"/>
        <v/>
      </c>
      <c r="W472" s="12" t="str">
        <f t="shared" si="860"/>
        <v/>
      </c>
      <c r="X472" s="12" t="str">
        <f t="shared" si="860"/>
        <v/>
      </c>
      <c r="Y472" s="12" t="str">
        <f t="shared" si="860"/>
        <v>hold</v>
      </c>
      <c r="Z472" s="12" t="str">
        <f t="shared" si="860"/>
        <v>hold</v>
      </c>
      <c r="AA472" s="12" t="str">
        <f t="shared" si="860"/>
        <v>hold</v>
      </c>
      <c r="AB472" s="12" t="str">
        <f t="shared" si="860"/>
        <v>hold</v>
      </c>
      <c r="AC472" s="12" t="str">
        <f t="shared" si="860"/>
        <v>hold</v>
      </c>
      <c r="AD472" s="12" t="str">
        <f t="shared" si="860"/>
        <v>hold</v>
      </c>
      <c r="AE472" s="12" t="str">
        <f t="shared" si="860"/>
        <v>hold</v>
      </c>
      <c r="AF472" s="12" t="str">
        <f t="shared" si="860"/>
        <v>hold</v>
      </c>
      <c r="AG472" s="12" t="str">
        <f t="shared" si="860"/>
        <v>hold</v>
      </c>
      <c r="AH472" s="12" t="str">
        <f t="shared" si="860"/>
        <v>hold</v>
      </c>
      <c r="AI472" s="12" t="str">
        <f t="shared" si="860"/>
        <v>hold</v>
      </c>
      <c r="AJ472" s="12" t="str">
        <f t="shared" si="860"/>
        <v>hold</v>
      </c>
      <c r="AK472" s="12" t="str">
        <f t="shared" si="860"/>
        <v>hold</v>
      </c>
      <c r="AL472" s="12" t="str">
        <f t="shared" si="860"/>
        <v>hold</v>
      </c>
      <c r="AM472" s="12" t="str">
        <f t="shared" ref="AM472:BR472" si="861">IF(AM$452&gt;=$E472,IF(AM147*$C$23&gt;MAX($C$22,(AN256*$C$34+AN257*$C$35)/(1+$C$12)^$C$30+(AN363*$C$34+AN364*$C$35)/(1+$C$14)^$C$30),"convert","hold"),"")</f>
        <v>hold</v>
      </c>
      <c r="AN472" s="12" t="str">
        <f t="shared" si="861"/>
        <v>hold</v>
      </c>
      <c r="AO472" s="12" t="str">
        <f t="shared" si="861"/>
        <v>hold</v>
      </c>
      <c r="AP472" s="12" t="str">
        <f t="shared" si="861"/>
        <v>hold</v>
      </c>
      <c r="AQ472" s="12" t="str">
        <f t="shared" si="861"/>
        <v>hold</v>
      </c>
      <c r="AR472" s="12" t="str">
        <f t="shared" si="861"/>
        <v>hold</v>
      </c>
      <c r="AS472" s="12" t="str">
        <f t="shared" si="861"/>
        <v>hold</v>
      </c>
      <c r="AT472" s="12" t="str">
        <f t="shared" si="861"/>
        <v>hold</v>
      </c>
      <c r="AU472" s="12" t="str">
        <f t="shared" si="861"/>
        <v>hold</v>
      </c>
      <c r="AV472" s="12" t="str">
        <f t="shared" si="861"/>
        <v>hold</v>
      </c>
      <c r="AW472" s="12" t="str">
        <f t="shared" si="861"/>
        <v>hold</v>
      </c>
      <c r="AX472" s="12" t="str">
        <f t="shared" si="861"/>
        <v>hold</v>
      </c>
      <c r="AY472" s="12" t="str">
        <f t="shared" si="861"/>
        <v>hold</v>
      </c>
      <c r="AZ472" s="12" t="str">
        <f t="shared" si="861"/>
        <v>hold</v>
      </c>
      <c r="BA472" s="12" t="str">
        <f t="shared" si="861"/>
        <v>hold</v>
      </c>
      <c r="BB472" s="12" t="str">
        <f t="shared" si="861"/>
        <v>hold</v>
      </c>
      <c r="BC472" s="12" t="str">
        <f t="shared" si="861"/>
        <v>hold</v>
      </c>
      <c r="BD472" s="12" t="str">
        <f t="shared" si="861"/>
        <v>hold</v>
      </c>
      <c r="BE472" s="12" t="str">
        <f t="shared" si="861"/>
        <v>hold</v>
      </c>
      <c r="BF472" s="12" t="str">
        <f t="shared" si="861"/>
        <v>hold</v>
      </c>
      <c r="BG472" s="12" t="str">
        <f t="shared" si="861"/>
        <v>hold</v>
      </c>
      <c r="BH472" s="12" t="str">
        <f t="shared" si="861"/>
        <v>hold</v>
      </c>
      <c r="BI472" s="12" t="str">
        <f t="shared" si="861"/>
        <v>hold</v>
      </c>
      <c r="BJ472" s="12" t="str">
        <f t="shared" si="861"/>
        <v>hold</v>
      </c>
      <c r="BK472" s="12" t="str">
        <f t="shared" si="861"/>
        <v>hold</v>
      </c>
      <c r="BL472" s="12" t="str">
        <f t="shared" si="861"/>
        <v>hold</v>
      </c>
      <c r="BM472" s="12" t="str">
        <f t="shared" si="861"/>
        <v>hold</v>
      </c>
      <c r="BN472" s="12" t="str">
        <f t="shared" si="861"/>
        <v>hold</v>
      </c>
      <c r="BO472" s="12" t="str">
        <f t="shared" si="861"/>
        <v>hold</v>
      </c>
      <c r="BP472" s="12" t="str">
        <f t="shared" si="861"/>
        <v>hold</v>
      </c>
      <c r="BQ472" s="12" t="str">
        <f t="shared" si="861"/>
        <v>hold</v>
      </c>
      <c r="BR472" s="12" t="str">
        <f t="shared" si="861"/>
        <v>hold</v>
      </c>
      <c r="BS472" s="12" t="str">
        <f t="shared" ref="BS472:DB472" si="862">IF(BS$452&gt;=$E472,IF(BS147*$C$23&gt;MAX($C$22,(BT256*$C$34+BT257*$C$35)/(1+$C$12)^$C$30+(BT363*$C$34+BT364*$C$35)/(1+$C$14)^$C$30),"convert","hold"),"")</f>
        <v>hold</v>
      </c>
      <c r="BT472" s="12" t="str">
        <f t="shared" si="862"/>
        <v>hold</v>
      </c>
      <c r="BU472" s="12" t="str">
        <f t="shared" si="862"/>
        <v>hold</v>
      </c>
      <c r="BV472" s="12" t="str">
        <f t="shared" si="862"/>
        <v>hold</v>
      </c>
      <c r="BW472" s="12" t="str">
        <f t="shared" si="862"/>
        <v>hold</v>
      </c>
      <c r="BX472" s="12" t="str">
        <f t="shared" si="862"/>
        <v>hold</v>
      </c>
      <c r="BY472" s="12" t="str">
        <f t="shared" si="862"/>
        <v>hold</v>
      </c>
      <c r="BZ472" s="12" t="str">
        <f t="shared" si="862"/>
        <v>hold</v>
      </c>
      <c r="CA472" s="12" t="str">
        <f t="shared" si="862"/>
        <v>hold</v>
      </c>
      <c r="CB472" s="12" t="str">
        <f t="shared" si="862"/>
        <v>hold</v>
      </c>
      <c r="CC472" s="12" t="str">
        <f t="shared" si="862"/>
        <v>hold</v>
      </c>
      <c r="CD472" s="12" t="str">
        <f t="shared" si="862"/>
        <v>hold</v>
      </c>
      <c r="CE472" s="12" t="str">
        <f t="shared" si="862"/>
        <v>hold</v>
      </c>
      <c r="CF472" s="12" t="str">
        <f t="shared" si="862"/>
        <v>hold</v>
      </c>
      <c r="CG472" s="12" t="str">
        <f t="shared" si="862"/>
        <v>hold</v>
      </c>
      <c r="CH472" s="12" t="str">
        <f t="shared" si="862"/>
        <v>hold</v>
      </c>
      <c r="CI472" s="12" t="str">
        <f t="shared" si="862"/>
        <v>hold</v>
      </c>
      <c r="CJ472" s="12" t="str">
        <f t="shared" si="862"/>
        <v>hold</v>
      </c>
      <c r="CK472" s="12" t="str">
        <f t="shared" si="862"/>
        <v>hold</v>
      </c>
      <c r="CL472" s="12" t="str">
        <f t="shared" si="862"/>
        <v>hold</v>
      </c>
      <c r="CM472" s="12" t="str">
        <f t="shared" si="862"/>
        <v>hold</v>
      </c>
      <c r="CN472" s="12" t="str">
        <f t="shared" si="862"/>
        <v>hold</v>
      </c>
      <c r="CO472" s="12" t="str">
        <f t="shared" si="862"/>
        <v>hold</v>
      </c>
      <c r="CP472" s="12" t="str">
        <f t="shared" si="862"/>
        <v>hold</v>
      </c>
      <c r="CQ472" s="12" t="str">
        <f t="shared" si="862"/>
        <v>hold</v>
      </c>
      <c r="CR472" s="12" t="str">
        <f t="shared" si="862"/>
        <v>hold</v>
      </c>
      <c r="CS472" s="12" t="str">
        <f t="shared" si="862"/>
        <v>hold</v>
      </c>
      <c r="CT472" s="12" t="str">
        <f t="shared" si="862"/>
        <v>hold</v>
      </c>
      <c r="CU472" s="12" t="str">
        <f t="shared" si="862"/>
        <v>hold</v>
      </c>
      <c r="CV472" s="12" t="str">
        <f t="shared" si="862"/>
        <v>hold</v>
      </c>
      <c r="CW472" s="12" t="str">
        <f t="shared" si="862"/>
        <v>hold</v>
      </c>
      <c r="CX472" s="12" t="str">
        <f t="shared" si="862"/>
        <v>hold</v>
      </c>
      <c r="CY472" s="12" t="str">
        <f t="shared" si="862"/>
        <v>hold</v>
      </c>
      <c r="CZ472" s="12" t="str">
        <f t="shared" si="862"/>
        <v>hold</v>
      </c>
      <c r="DA472" s="12" t="str">
        <f t="shared" si="862"/>
        <v>hold</v>
      </c>
      <c r="DB472" s="12" t="str">
        <f t="shared" si="862"/>
        <v>hold</v>
      </c>
      <c r="DC472" s="12" t="str">
        <f t="shared" si="807"/>
        <v>convert</v>
      </c>
    </row>
    <row r="473" spans="5:107" s="12" customFormat="1" ht="12" customHeight="1">
      <c r="E473" s="65">
        <f t="shared" si="811"/>
        <v>19</v>
      </c>
      <c r="G473" s="12" t="str">
        <f t="shared" ref="G473:AL473" si="863">IF(G$452&gt;=$E473,IF(G148*$C$23&gt;MAX($C$22,(H257*$C$34+H258*$C$35)/(1+$C$12)^$C$30+(H364*$C$34+H365*$C$35)/(1+$C$14)^$C$30),"convert","hold"),"")</f>
        <v/>
      </c>
      <c r="H473" s="12" t="str">
        <f t="shared" si="863"/>
        <v/>
      </c>
      <c r="I473" s="12" t="str">
        <f t="shared" si="863"/>
        <v/>
      </c>
      <c r="J473" s="12" t="str">
        <f t="shared" si="863"/>
        <v/>
      </c>
      <c r="K473" s="12" t="str">
        <f t="shared" si="863"/>
        <v/>
      </c>
      <c r="L473" s="12" t="str">
        <f t="shared" si="863"/>
        <v/>
      </c>
      <c r="M473" s="12" t="str">
        <f t="shared" si="863"/>
        <v/>
      </c>
      <c r="N473" s="12" t="str">
        <f t="shared" si="863"/>
        <v/>
      </c>
      <c r="O473" s="12" t="str">
        <f t="shared" si="863"/>
        <v/>
      </c>
      <c r="P473" s="12" t="str">
        <f t="shared" si="863"/>
        <v/>
      </c>
      <c r="Q473" s="12" t="str">
        <f t="shared" si="863"/>
        <v/>
      </c>
      <c r="R473" s="12" t="str">
        <f t="shared" si="863"/>
        <v/>
      </c>
      <c r="S473" s="12" t="str">
        <f t="shared" si="863"/>
        <v/>
      </c>
      <c r="T473" s="12" t="str">
        <f t="shared" si="863"/>
        <v/>
      </c>
      <c r="U473" s="12" t="str">
        <f t="shared" si="863"/>
        <v/>
      </c>
      <c r="V473" s="12" t="str">
        <f t="shared" si="863"/>
        <v/>
      </c>
      <c r="W473" s="12" t="str">
        <f t="shared" si="863"/>
        <v/>
      </c>
      <c r="X473" s="12" t="str">
        <f t="shared" si="863"/>
        <v/>
      </c>
      <c r="Y473" s="12" t="str">
        <f t="shared" si="863"/>
        <v/>
      </c>
      <c r="Z473" s="12" t="str">
        <f t="shared" si="863"/>
        <v>hold</v>
      </c>
      <c r="AA473" s="12" t="str">
        <f t="shared" si="863"/>
        <v>hold</v>
      </c>
      <c r="AB473" s="12" t="str">
        <f t="shared" si="863"/>
        <v>hold</v>
      </c>
      <c r="AC473" s="12" t="str">
        <f t="shared" si="863"/>
        <v>hold</v>
      </c>
      <c r="AD473" s="12" t="str">
        <f t="shared" si="863"/>
        <v>hold</v>
      </c>
      <c r="AE473" s="12" t="str">
        <f t="shared" si="863"/>
        <v>hold</v>
      </c>
      <c r="AF473" s="12" t="str">
        <f t="shared" si="863"/>
        <v>hold</v>
      </c>
      <c r="AG473" s="12" t="str">
        <f t="shared" si="863"/>
        <v>hold</v>
      </c>
      <c r="AH473" s="12" t="str">
        <f t="shared" si="863"/>
        <v>hold</v>
      </c>
      <c r="AI473" s="12" t="str">
        <f t="shared" si="863"/>
        <v>hold</v>
      </c>
      <c r="AJ473" s="12" t="str">
        <f t="shared" si="863"/>
        <v>hold</v>
      </c>
      <c r="AK473" s="12" t="str">
        <f t="shared" si="863"/>
        <v>hold</v>
      </c>
      <c r="AL473" s="12" t="str">
        <f t="shared" si="863"/>
        <v>hold</v>
      </c>
      <c r="AM473" s="12" t="str">
        <f t="shared" ref="AM473:BR473" si="864">IF(AM$452&gt;=$E473,IF(AM148*$C$23&gt;MAX($C$22,(AN257*$C$34+AN258*$C$35)/(1+$C$12)^$C$30+(AN364*$C$34+AN365*$C$35)/(1+$C$14)^$C$30),"convert","hold"),"")</f>
        <v>hold</v>
      </c>
      <c r="AN473" s="12" t="str">
        <f t="shared" si="864"/>
        <v>hold</v>
      </c>
      <c r="AO473" s="12" t="str">
        <f t="shared" si="864"/>
        <v>hold</v>
      </c>
      <c r="AP473" s="12" t="str">
        <f t="shared" si="864"/>
        <v>hold</v>
      </c>
      <c r="AQ473" s="12" t="str">
        <f t="shared" si="864"/>
        <v>hold</v>
      </c>
      <c r="AR473" s="12" t="str">
        <f t="shared" si="864"/>
        <v>hold</v>
      </c>
      <c r="AS473" s="12" t="str">
        <f t="shared" si="864"/>
        <v>hold</v>
      </c>
      <c r="AT473" s="12" t="str">
        <f t="shared" si="864"/>
        <v>hold</v>
      </c>
      <c r="AU473" s="12" t="str">
        <f t="shared" si="864"/>
        <v>hold</v>
      </c>
      <c r="AV473" s="12" t="str">
        <f t="shared" si="864"/>
        <v>hold</v>
      </c>
      <c r="AW473" s="12" t="str">
        <f t="shared" si="864"/>
        <v>hold</v>
      </c>
      <c r="AX473" s="12" t="str">
        <f t="shared" si="864"/>
        <v>hold</v>
      </c>
      <c r="AY473" s="12" t="str">
        <f t="shared" si="864"/>
        <v>hold</v>
      </c>
      <c r="AZ473" s="12" t="str">
        <f t="shared" si="864"/>
        <v>hold</v>
      </c>
      <c r="BA473" s="12" t="str">
        <f t="shared" si="864"/>
        <v>hold</v>
      </c>
      <c r="BB473" s="12" t="str">
        <f t="shared" si="864"/>
        <v>hold</v>
      </c>
      <c r="BC473" s="12" t="str">
        <f t="shared" si="864"/>
        <v>hold</v>
      </c>
      <c r="BD473" s="12" t="str">
        <f t="shared" si="864"/>
        <v>hold</v>
      </c>
      <c r="BE473" s="12" t="str">
        <f t="shared" si="864"/>
        <v>hold</v>
      </c>
      <c r="BF473" s="12" t="str">
        <f t="shared" si="864"/>
        <v>hold</v>
      </c>
      <c r="BG473" s="12" t="str">
        <f t="shared" si="864"/>
        <v>hold</v>
      </c>
      <c r="BH473" s="12" t="str">
        <f t="shared" si="864"/>
        <v>hold</v>
      </c>
      <c r="BI473" s="12" t="str">
        <f t="shared" si="864"/>
        <v>hold</v>
      </c>
      <c r="BJ473" s="12" t="str">
        <f t="shared" si="864"/>
        <v>hold</v>
      </c>
      <c r="BK473" s="12" t="str">
        <f t="shared" si="864"/>
        <v>hold</v>
      </c>
      <c r="BL473" s="12" t="str">
        <f t="shared" si="864"/>
        <v>hold</v>
      </c>
      <c r="BM473" s="12" t="str">
        <f t="shared" si="864"/>
        <v>hold</v>
      </c>
      <c r="BN473" s="12" t="str">
        <f t="shared" si="864"/>
        <v>hold</v>
      </c>
      <c r="BO473" s="12" t="str">
        <f t="shared" si="864"/>
        <v>hold</v>
      </c>
      <c r="BP473" s="12" t="str">
        <f t="shared" si="864"/>
        <v>hold</v>
      </c>
      <c r="BQ473" s="12" t="str">
        <f t="shared" si="864"/>
        <v>hold</v>
      </c>
      <c r="BR473" s="12" t="str">
        <f t="shared" si="864"/>
        <v>hold</v>
      </c>
      <c r="BS473" s="12" t="str">
        <f t="shared" ref="BS473:DB473" si="865">IF(BS$452&gt;=$E473,IF(BS148*$C$23&gt;MAX($C$22,(BT257*$C$34+BT258*$C$35)/(1+$C$12)^$C$30+(BT364*$C$34+BT365*$C$35)/(1+$C$14)^$C$30),"convert","hold"),"")</f>
        <v>hold</v>
      </c>
      <c r="BT473" s="12" t="str">
        <f t="shared" si="865"/>
        <v>hold</v>
      </c>
      <c r="BU473" s="12" t="str">
        <f t="shared" si="865"/>
        <v>hold</v>
      </c>
      <c r="BV473" s="12" t="str">
        <f t="shared" si="865"/>
        <v>hold</v>
      </c>
      <c r="BW473" s="12" t="str">
        <f t="shared" si="865"/>
        <v>hold</v>
      </c>
      <c r="BX473" s="12" t="str">
        <f t="shared" si="865"/>
        <v>hold</v>
      </c>
      <c r="BY473" s="12" t="str">
        <f t="shared" si="865"/>
        <v>hold</v>
      </c>
      <c r="BZ473" s="12" t="str">
        <f t="shared" si="865"/>
        <v>hold</v>
      </c>
      <c r="CA473" s="12" t="str">
        <f t="shared" si="865"/>
        <v>hold</v>
      </c>
      <c r="CB473" s="12" t="str">
        <f t="shared" si="865"/>
        <v>hold</v>
      </c>
      <c r="CC473" s="12" t="str">
        <f t="shared" si="865"/>
        <v>hold</v>
      </c>
      <c r="CD473" s="12" t="str">
        <f t="shared" si="865"/>
        <v>hold</v>
      </c>
      <c r="CE473" s="12" t="str">
        <f t="shared" si="865"/>
        <v>hold</v>
      </c>
      <c r="CF473" s="12" t="str">
        <f t="shared" si="865"/>
        <v>hold</v>
      </c>
      <c r="CG473" s="12" t="str">
        <f t="shared" si="865"/>
        <v>hold</v>
      </c>
      <c r="CH473" s="12" t="str">
        <f t="shared" si="865"/>
        <v>hold</v>
      </c>
      <c r="CI473" s="12" t="str">
        <f t="shared" si="865"/>
        <v>hold</v>
      </c>
      <c r="CJ473" s="12" t="str">
        <f t="shared" si="865"/>
        <v>hold</v>
      </c>
      <c r="CK473" s="12" t="str">
        <f t="shared" si="865"/>
        <v>hold</v>
      </c>
      <c r="CL473" s="12" t="str">
        <f t="shared" si="865"/>
        <v>hold</v>
      </c>
      <c r="CM473" s="12" t="str">
        <f t="shared" si="865"/>
        <v>hold</v>
      </c>
      <c r="CN473" s="12" t="str">
        <f t="shared" si="865"/>
        <v>hold</v>
      </c>
      <c r="CO473" s="12" t="str">
        <f t="shared" si="865"/>
        <v>hold</v>
      </c>
      <c r="CP473" s="12" t="str">
        <f t="shared" si="865"/>
        <v>hold</v>
      </c>
      <c r="CQ473" s="12" t="str">
        <f t="shared" si="865"/>
        <v>hold</v>
      </c>
      <c r="CR473" s="12" t="str">
        <f t="shared" si="865"/>
        <v>hold</v>
      </c>
      <c r="CS473" s="12" t="str">
        <f t="shared" si="865"/>
        <v>hold</v>
      </c>
      <c r="CT473" s="12" t="str">
        <f t="shared" si="865"/>
        <v>hold</v>
      </c>
      <c r="CU473" s="12" t="str">
        <f t="shared" si="865"/>
        <v>hold</v>
      </c>
      <c r="CV473" s="12" t="str">
        <f t="shared" si="865"/>
        <v>hold</v>
      </c>
      <c r="CW473" s="12" t="str">
        <f t="shared" si="865"/>
        <v>hold</v>
      </c>
      <c r="CX473" s="12" t="str">
        <f t="shared" si="865"/>
        <v>hold</v>
      </c>
      <c r="CY473" s="12" t="str">
        <f t="shared" si="865"/>
        <v>hold</v>
      </c>
      <c r="CZ473" s="12" t="str">
        <f t="shared" si="865"/>
        <v>hold</v>
      </c>
      <c r="DA473" s="12" t="str">
        <f t="shared" si="865"/>
        <v>hold</v>
      </c>
      <c r="DB473" s="12" t="str">
        <f t="shared" si="865"/>
        <v>hold</v>
      </c>
      <c r="DC473" s="12" t="str">
        <f t="shared" si="807"/>
        <v>convert</v>
      </c>
    </row>
    <row r="474" spans="5:107" s="12" customFormat="1" ht="12" customHeight="1">
      <c r="E474" s="65">
        <f t="shared" si="811"/>
        <v>20</v>
      </c>
      <c r="G474" s="12" t="str">
        <f t="shared" ref="G474:AL474" si="866">IF(G$452&gt;=$E474,IF(G149*$C$23&gt;MAX($C$22,(H258*$C$34+H259*$C$35)/(1+$C$12)^$C$30+(H365*$C$34+H366*$C$35)/(1+$C$14)^$C$30),"convert","hold"),"")</f>
        <v/>
      </c>
      <c r="H474" s="12" t="str">
        <f t="shared" si="866"/>
        <v/>
      </c>
      <c r="I474" s="12" t="str">
        <f t="shared" si="866"/>
        <v/>
      </c>
      <c r="J474" s="12" t="str">
        <f t="shared" si="866"/>
        <v/>
      </c>
      <c r="K474" s="12" t="str">
        <f t="shared" si="866"/>
        <v/>
      </c>
      <c r="L474" s="12" t="str">
        <f t="shared" si="866"/>
        <v/>
      </c>
      <c r="M474" s="12" t="str">
        <f t="shared" si="866"/>
        <v/>
      </c>
      <c r="N474" s="12" t="str">
        <f t="shared" si="866"/>
        <v/>
      </c>
      <c r="O474" s="12" t="str">
        <f t="shared" si="866"/>
        <v/>
      </c>
      <c r="P474" s="12" t="str">
        <f t="shared" si="866"/>
        <v/>
      </c>
      <c r="Q474" s="12" t="str">
        <f t="shared" si="866"/>
        <v/>
      </c>
      <c r="R474" s="12" t="str">
        <f t="shared" si="866"/>
        <v/>
      </c>
      <c r="S474" s="12" t="str">
        <f t="shared" si="866"/>
        <v/>
      </c>
      <c r="T474" s="12" t="str">
        <f t="shared" si="866"/>
        <v/>
      </c>
      <c r="U474" s="12" t="str">
        <f t="shared" si="866"/>
        <v/>
      </c>
      <c r="V474" s="12" t="str">
        <f t="shared" si="866"/>
        <v/>
      </c>
      <c r="W474" s="12" t="str">
        <f t="shared" si="866"/>
        <v/>
      </c>
      <c r="X474" s="12" t="str">
        <f t="shared" si="866"/>
        <v/>
      </c>
      <c r="Y474" s="12" t="str">
        <f t="shared" si="866"/>
        <v/>
      </c>
      <c r="Z474" s="12" t="str">
        <f t="shared" si="866"/>
        <v/>
      </c>
      <c r="AA474" s="12" t="str">
        <f t="shared" si="866"/>
        <v>hold</v>
      </c>
      <c r="AB474" s="12" t="str">
        <f t="shared" si="866"/>
        <v>hold</v>
      </c>
      <c r="AC474" s="12" t="str">
        <f t="shared" si="866"/>
        <v>hold</v>
      </c>
      <c r="AD474" s="12" t="str">
        <f t="shared" si="866"/>
        <v>hold</v>
      </c>
      <c r="AE474" s="12" t="str">
        <f t="shared" si="866"/>
        <v>hold</v>
      </c>
      <c r="AF474" s="12" t="str">
        <f t="shared" si="866"/>
        <v>hold</v>
      </c>
      <c r="AG474" s="12" t="str">
        <f t="shared" si="866"/>
        <v>hold</v>
      </c>
      <c r="AH474" s="12" t="str">
        <f t="shared" si="866"/>
        <v>hold</v>
      </c>
      <c r="AI474" s="12" t="str">
        <f t="shared" si="866"/>
        <v>hold</v>
      </c>
      <c r="AJ474" s="12" t="str">
        <f t="shared" si="866"/>
        <v>hold</v>
      </c>
      <c r="AK474" s="12" t="str">
        <f t="shared" si="866"/>
        <v>hold</v>
      </c>
      <c r="AL474" s="12" t="str">
        <f t="shared" si="866"/>
        <v>hold</v>
      </c>
      <c r="AM474" s="12" t="str">
        <f t="shared" ref="AM474:BR474" si="867">IF(AM$452&gt;=$E474,IF(AM149*$C$23&gt;MAX($C$22,(AN258*$C$34+AN259*$C$35)/(1+$C$12)^$C$30+(AN365*$C$34+AN366*$C$35)/(1+$C$14)^$C$30),"convert","hold"),"")</f>
        <v>hold</v>
      </c>
      <c r="AN474" s="12" t="str">
        <f t="shared" si="867"/>
        <v>hold</v>
      </c>
      <c r="AO474" s="12" t="str">
        <f t="shared" si="867"/>
        <v>hold</v>
      </c>
      <c r="AP474" s="12" t="str">
        <f t="shared" si="867"/>
        <v>hold</v>
      </c>
      <c r="AQ474" s="12" t="str">
        <f t="shared" si="867"/>
        <v>hold</v>
      </c>
      <c r="AR474" s="12" t="str">
        <f t="shared" si="867"/>
        <v>hold</v>
      </c>
      <c r="AS474" s="12" t="str">
        <f t="shared" si="867"/>
        <v>hold</v>
      </c>
      <c r="AT474" s="12" t="str">
        <f t="shared" si="867"/>
        <v>hold</v>
      </c>
      <c r="AU474" s="12" t="str">
        <f t="shared" si="867"/>
        <v>hold</v>
      </c>
      <c r="AV474" s="12" t="str">
        <f t="shared" si="867"/>
        <v>hold</v>
      </c>
      <c r="AW474" s="12" t="str">
        <f t="shared" si="867"/>
        <v>hold</v>
      </c>
      <c r="AX474" s="12" t="str">
        <f t="shared" si="867"/>
        <v>hold</v>
      </c>
      <c r="AY474" s="12" t="str">
        <f t="shared" si="867"/>
        <v>hold</v>
      </c>
      <c r="AZ474" s="12" t="str">
        <f t="shared" si="867"/>
        <v>hold</v>
      </c>
      <c r="BA474" s="12" t="str">
        <f t="shared" si="867"/>
        <v>hold</v>
      </c>
      <c r="BB474" s="12" t="str">
        <f t="shared" si="867"/>
        <v>hold</v>
      </c>
      <c r="BC474" s="12" t="str">
        <f t="shared" si="867"/>
        <v>hold</v>
      </c>
      <c r="BD474" s="12" t="str">
        <f t="shared" si="867"/>
        <v>hold</v>
      </c>
      <c r="BE474" s="12" t="str">
        <f t="shared" si="867"/>
        <v>hold</v>
      </c>
      <c r="BF474" s="12" t="str">
        <f t="shared" si="867"/>
        <v>hold</v>
      </c>
      <c r="BG474" s="12" t="str">
        <f t="shared" si="867"/>
        <v>hold</v>
      </c>
      <c r="BH474" s="12" t="str">
        <f t="shared" si="867"/>
        <v>hold</v>
      </c>
      <c r="BI474" s="12" t="str">
        <f t="shared" si="867"/>
        <v>hold</v>
      </c>
      <c r="BJ474" s="12" t="str">
        <f t="shared" si="867"/>
        <v>hold</v>
      </c>
      <c r="BK474" s="12" t="str">
        <f t="shared" si="867"/>
        <v>hold</v>
      </c>
      <c r="BL474" s="12" t="str">
        <f t="shared" si="867"/>
        <v>hold</v>
      </c>
      <c r="BM474" s="12" t="str">
        <f t="shared" si="867"/>
        <v>hold</v>
      </c>
      <c r="BN474" s="12" t="str">
        <f t="shared" si="867"/>
        <v>hold</v>
      </c>
      <c r="BO474" s="12" t="str">
        <f t="shared" si="867"/>
        <v>hold</v>
      </c>
      <c r="BP474" s="12" t="str">
        <f t="shared" si="867"/>
        <v>hold</v>
      </c>
      <c r="BQ474" s="12" t="str">
        <f t="shared" si="867"/>
        <v>hold</v>
      </c>
      <c r="BR474" s="12" t="str">
        <f t="shared" si="867"/>
        <v>hold</v>
      </c>
      <c r="BS474" s="12" t="str">
        <f t="shared" ref="BS474:DB474" si="868">IF(BS$452&gt;=$E474,IF(BS149*$C$23&gt;MAX($C$22,(BT258*$C$34+BT259*$C$35)/(1+$C$12)^$C$30+(BT365*$C$34+BT366*$C$35)/(1+$C$14)^$C$30),"convert","hold"),"")</f>
        <v>hold</v>
      </c>
      <c r="BT474" s="12" t="str">
        <f t="shared" si="868"/>
        <v>hold</v>
      </c>
      <c r="BU474" s="12" t="str">
        <f t="shared" si="868"/>
        <v>hold</v>
      </c>
      <c r="BV474" s="12" t="str">
        <f t="shared" si="868"/>
        <v>hold</v>
      </c>
      <c r="BW474" s="12" t="str">
        <f t="shared" si="868"/>
        <v>hold</v>
      </c>
      <c r="BX474" s="12" t="str">
        <f t="shared" si="868"/>
        <v>hold</v>
      </c>
      <c r="BY474" s="12" t="str">
        <f t="shared" si="868"/>
        <v>hold</v>
      </c>
      <c r="BZ474" s="12" t="str">
        <f t="shared" si="868"/>
        <v>hold</v>
      </c>
      <c r="CA474" s="12" t="str">
        <f t="shared" si="868"/>
        <v>hold</v>
      </c>
      <c r="CB474" s="12" t="str">
        <f t="shared" si="868"/>
        <v>hold</v>
      </c>
      <c r="CC474" s="12" t="str">
        <f t="shared" si="868"/>
        <v>hold</v>
      </c>
      <c r="CD474" s="12" t="str">
        <f t="shared" si="868"/>
        <v>hold</v>
      </c>
      <c r="CE474" s="12" t="str">
        <f t="shared" si="868"/>
        <v>hold</v>
      </c>
      <c r="CF474" s="12" t="str">
        <f t="shared" si="868"/>
        <v>hold</v>
      </c>
      <c r="CG474" s="12" t="str">
        <f t="shared" si="868"/>
        <v>hold</v>
      </c>
      <c r="CH474" s="12" t="str">
        <f t="shared" si="868"/>
        <v>hold</v>
      </c>
      <c r="CI474" s="12" t="str">
        <f t="shared" si="868"/>
        <v>hold</v>
      </c>
      <c r="CJ474" s="12" t="str">
        <f t="shared" si="868"/>
        <v>hold</v>
      </c>
      <c r="CK474" s="12" t="str">
        <f t="shared" si="868"/>
        <v>hold</v>
      </c>
      <c r="CL474" s="12" t="str">
        <f t="shared" si="868"/>
        <v>hold</v>
      </c>
      <c r="CM474" s="12" t="str">
        <f t="shared" si="868"/>
        <v>hold</v>
      </c>
      <c r="CN474" s="12" t="str">
        <f t="shared" si="868"/>
        <v>hold</v>
      </c>
      <c r="CO474" s="12" t="str">
        <f t="shared" si="868"/>
        <v>hold</v>
      </c>
      <c r="CP474" s="12" t="str">
        <f t="shared" si="868"/>
        <v>hold</v>
      </c>
      <c r="CQ474" s="12" t="str">
        <f t="shared" si="868"/>
        <v>hold</v>
      </c>
      <c r="CR474" s="12" t="str">
        <f t="shared" si="868"/>
        <v>hold</v>
      </c>
      <c r="CS474" s="12" t="str">
        <f t="shared" si="868"/>
        <v>hold</v>
      </c>
      <c r="CT474" s="12" t="str">
        <f t="shared" si="868"/>
        <v>hold</v>
      </c>
      <c r="CU474" s="12" t="str">
        <f t="shared" si="868"/>
        <v>hold</v>
      </c>
      <c r="CV474" s="12" t="str">
        <f t="shared" si="868"/>
        <v>hold</v>
      </c>
      <c r="CW474" s="12" t="str">
        <f t="shared" si="868"/>
        <v>hold</v>
      </c>
      <c r="CX474" s="12" t="str">
        <f t="shared" si="868"/>
        <v>hold</v>
      </c>
      <c r="CY474" s="12" t="str">
        <f t="shared" si="868"/>
        <v>hold</v>
      </c>
      <c r="CZ474" s="12" t="str">
        <f t="shared" si="868"/>
        <v>hold</v>
      </c>
      <c r="DA474" s="12" t="str">
        <f t="shared" si="868"/>
        <v>hold</v>
      </c>
      <c r="DB474" s="12" t="str">
        <f t="shared" si="868"/>
        <v>hold</v>
      </c>
      <c r="DC474" s="12" t="str">
        <f t="shared" si="807"/>
        <v>convert</v>
      </c>
    </row>
    <row r="475" spans="5:107" s="12" customFormat="1" ht="12" customHeight="1">
      <c r="E475" s="65">
        <f t="shared" si="811"/>
        <v>21</v>
      </c>
      <c r="G475" s="12" t="str">
        <f t="shared" ref="G475:AL475" si="869">IF(G$452&gt;=$E475,IF(G150*$C$23&gt;MAX($C$22,(H259*$C$34+H260*$C$35)/(1+$C$12)^$C$30+(H366*$C$34+H367*$C$35)/(1+$C$14)^$C$30),"convert","hold"),"")</f>
        <v/>
      </c>
      <c r="H475" s="12" t="str">
        <f t="shared" si="869"/>
        <v/>
      </c>
      <c r="I475" s="12" t="str">
        <f t="shared" si="869"/>
        <v/>
      </c>
      <c r="J475" s="12" t="str">
        <f t="shared" si="869"/>
        <v/>
      </c>
      <c r="K475" s="12" t="str">
        <f t="shared" si="869"/>
        <v/>
      </c>
      <c r="L475" s="12" t="str">
        <f t="shared" si="869"/>
        <v/>
      </c>
      <c r="M475" s="12" t="str">
        <f t="shared" si="869"/>
        <v/>
      </c>
      <c r="N475" s="12" t="str">
        <f t="shared" si="869"/>
        <v/>
      </c>
      <c r="O475" s="12" t="str">
        <f t="shared" si="869"/>
        <v/>
      </c>
      <c r="P475" s="12" t="str">
        <f t="shared" si="869"/>
        <v/>
      </c>
      <c r="Q475" s="12" t="str">
        <f t="shared" si="869"/>
        <v/>
      </c>
      <c r="R475" s="12" t="str">
        <f t="shared" si="869"/>
        <v/>
      </c>
      <c r="S475" s="12" t="str">
        <f t="shared" si="869"/>
        <v/>
      </c>
      <c r="T475" s="12" t="str">
        <f t="shared" si="869"/>
        <v/>
      </c>
      <c r="U475" s="12" t="str">
        <f t="shared" si="869"/>
        <v/>
      </c>
      <c r="V475" s="12" t="str">
        <f t="shared" si="869"/>
        <v/>
      </c>
      <c r="W475" s="12" t="str">
        <f t="shared" si="869"/>
        <v/>
      </c>
      <c r="X475" s="12" t="str">
        <f t="shared" si="869"/>
        <v/>
      </c>
      <c r="Y475" s="12" t="str">
        <f t="shared" si="869"/>
        <v/>
      </c>
      <c r="Z475" s="12" t="str">
        <f t="shared" si="869"/>
        <v/>
      </c>
      <c r="AA475" s="12" t="str">
        <f t="shared" si="869"/>
        <v/>
      </c>
      <c r="AB475" s="12" t="str">
        <f t="shared" si="869"/>
        <v>hold</v>
      </c>
      <c r="AC475" s="12" t="str">
        <f t="shared" si="869"/>
        <v>hold</v>
      </c>
      <c r="AD475" s="12" t="str">
        <f t="shared" si="869"/>
        <v>hold</v>
      </c>
      <c r="AE475" s="12" t="str">
        <f t="shared" si="869"/>
        <v>hold</v>
      </c>
      <c r="AF475" s="12" t="str">
        <f t="shared" si="869"/>
        <v>hold</v>
      </c>
      <c r="AG475" s="12" t="str">
        <f t="shared" si="869"/>
        <v>hold</v>
      </c>
      <c r="AH475" s="12" t="str">
        <f t="shared" si="869"/>
        <v>hold</v>
      </c>
      <c r="AI475" s="12" t="str">
        <f t="shared" si="869"/>
        <v>hold</v>
      </c>
      <c r="AJ475" s="12" t="str">
        <f t="shared" si="869"/>
        <v>hold</v>
      </c>
      <c r="AK475" s="12" t="str">
        <f t="shared" si="869"/>
        <v>hold</v>
      </c>
      <c r="AL475" s="12" t="str">
        <f t="shared" si="869"/>
        <v>hold</v>
      </c>
      <c r="AM475" s="12" t="str">
        <f t="shared" ref="AM475:BR475" si="870">IF(AM$452&gt;=$E475,IF(AM150*$C$23&gt;MAX($C$22,(AN259*$C$34+AN260*$C$35)/(1+$C$12)^$C$30+(AN366*$C$34+AN367*$C$35)/(1+$C$14)^$C$30),"convert","hold"),"")</f>
        <v>hold</v>
      </c>
      <c r="AN475" s="12" t="str">
        <f t="shared" si="870"/>
        <v>hold</v>
      </c>
      <c r="AO475" s="12" t="str">
        <f t="shared" si="870"/>
        <v>hold</v>
      </c>
      <c r="AP475" s="12" t="str">
        <f t="shared" si="870"/>
        <v>hold</v>
      </c>
      <c r="AQ475" s="12" t="str">
        <f t="shared" si="870"/>
        <v>hold</v>
      </c>
      <c r="AR475" s="12" t="str">
        <f t="shared" si="870"/>
        <v>hold</v>
      </c>
      <c r="AS475" s="12" t="str">
        <f t="shared" si="870"/>
        <v>hold</v>
      </c>
      <c r="AT475" s="12" t="str">
        <f t="shared" si="870"/>
        <v>hold</v>
      </c>
      <c r="AU475" s="12" t="str">
        <f t="shared" si="870"/>
        <v>hold</v>
      </c>
      <c r="AV475" s="12" t="str">
        <f t="shared" si="870"/>
        <v>hold</v>
      </c>
      <c r="AW475" s="12" t="str">
        <f t="shared" si="870"/>
        <v>hold</v>
      </c>
      <c r="AX475" s="12" t="str">
        <f t="shared" si="870"/>
        <v>hold</v>
      </c>
      <c r="AY475" s="12" t="str">
        <f t="shared" si="870"/>
        <v>hold</v>
      </c>
      <c r="AZ475" s="12" t="str">
        <f t="shared" si="870"/>
        <v>hold</v>
      </c>
      <c r="BA475" s="12" t="str">
        <f t="shared" si="870"/>
        <v>hold</v>
      </c>
      <c r="BB475" s="12" t="str">
        <f t="shared" si="870"/>
        <v>hold</v>
      </c>
      <c r="BC475" s="12" t="str">
        <f t="shared" si="870"/>
        <v>hold</v>
      </c>
      <c r="BD475" s="12" t="str">
        <f t="shared" si="870"/>
        <v>hold</v>
      </c>
      <c r="BE475" s="12" t="str">
        <f t="shared" si="870"/>
        <v>hold</v>
      </c>
      <c r="BF475" s="12" t="str">
        <f t="shared" si="870"/>
        <v>hold</v>
      </c>
      <c r="BG475" s="12" t="str">
        <f t="shared" si="870"/>
        <v>hold</v>
      </c>
      <c r="BH475" s="12" t="str">
        <f t="shared" si="870"/>
        <v>hold</v>
      </c>
      <c r="BI475" s="12" t="str">
        <f t="shared" si="870"/>
        <v>hold</v>
      </c>
      <c r="BJ475" s="12" t="str">
        <f t="shared" si="870"/>
        <v>hold</v>
      </c>
      <c r="BK475" s="12" t="str">
        <f t="shared" si="870"/>
        <v>hold</v>
      </c>
      <c r="BL475" s="12" t="str">
        <f t="shared" si="870"/>
        <v>hold</v>
      </c>
      <c r="BM475" s="12" t="str">
        <f t="shared" si="870"/>
        <v>hold</v>
      </c>
      <c r="BN475" s="12" t="str">
        <f t="shared" si="870"/>
        <v>hold</v>
      </c>
      <c r="BO475" s="12" t="str">
        <f t="shared" si="870"/>
        <v>hold</v>
      </c>
      <c r="BP475" s="12" t="str">
        <f t="shared" si="870"/>
        <v>hold</v>
      </c>
      <c r="BQ475" s="12" t="str">
        <f t="shared" si="870"/>
        <v>hold</v>
      </c>
      <c r="BR475" s="12" t="str">
        <f t="shared" si="870"/>
        <v>hold</v>
      </c>
      <c r="BS475" s="12" t="str">
        <f t="shared" ref="BS475:DB475" si="871">IF(BS$452&gt;=$E475,IF(BS150*$C$23&gt;MAX($C$22,(BT259*$C$34+BT260*$C$35)/(1+$C$12)^$C$30+(BT366*$C$34+BT367*$C$35)/(1+$C$14)^$C$30),"convert","hold"),"")</f>
        <v>hold</v>
      </c>
      <c r="BT475" s="12" t="str">
        <f t="shared" si="871"/>
        <v>hold</v>
      </c>
      <c r="BU475" s="12" t="str">
        <f t="shared" si="871"/>
        <v>hold</v>
      </c>
      <c r="BV475" s="12" t="str">
        <f t="shared" si="871"/>
        <v>hold</v>
      </c>
      <c r="BW475" s="12" t="str">
        <f t="shared" si="871"/>
        <v>hold</v>
      </c>
      <c r="BX475" s="12" t="str">
        <f t="shared" si="871"/>
        <v>hold</v>
      </c>
      <c r="BY475" s="12" t="str">
        <f t="shared" si="871"/>
        <v>hold</v>
      </c>
      <c r="BZ475" s="12" t="str">
        <f t="shared" si="871"/>
        <v>hold</v>
      </c>
      <c r="CA475" s="12" t="str">
        <f t="shared" si="871"/>
        <v>hold</v>
      </c>
      <c r="CB475" s="12" t="str">
        <f t="shared" si="871"/>
        <v>hold</v>
      </c>
      <c r="CC475" s="12" t="str">
        <f t="shared" si="871"/>
        <v>hold</v>
      </c>
      <c r="CD475" s="12" t="str">
        <f t="shared" si="871"/>
        <v>hold</v>
      </c>
      <c r="CE475" s="12" t="str">
        <f t="shared" si="871"/>
        <v>hold</v>
      </c>
      <c r="CF475" s="12" t="str">
        <f t="shared" si="871"/>
        <v>hold</v>
      </c>
      <c r="CG475" s="12" t="str">
        <f t="shared" si="871"/>
        <v>hold</v>
      </c>
      <c r="CH475" s="12" t="str">
        <f t="shared" si="871"/>
        <v>hold</v>
      </c>
      <c r="CI475" s="12" t="str">
        <f t="shared" si="871"/>
        <v>hold</v>
      </c>
      <c r="CJ475" s="12" t="str">
        <f t="shared" si="871"/>
        <v>hold</v>
      </c>
      <c r="CK475" s="12" t="str">
        <f t="shared" si="871"/>
        <v>hold</v>
      </c>
      <c r="CL475" s="12" t="str">
        <f t="shared" si="871"/>
        <v>hold</v>
      </c>
      <c r="CM475" s="12" t="str">
        <f t="shared" si="871"/>
        <v>hold</v>
      </c>
      <c r="CN475" s="12" t="str">
        <f t="shared" si="871"/>
        <v>hold</v>
      </c>
      <c r="CO475" s="12" t="str">
        <f t="shared" si="871"/>
        <v>hold</v>
      </c>
      <c r="CP475" s="12" t="str">
        <f t="shared" si="871"/>
        <v>hold</v>
      </c>
      <c r="CQ475" s="12" t="str">
        <f t="shared" si="871"/>
        <v>hold</v>
      </c>
      <c r="CR475" s="12" t="str">
        <f t="shared" si="871"/>
        <v>hold</v>
      </c>
      <c r="CS475" s="12" t="str">
        <f t="shared" si="871"/>
        <v>hold</v>
      </c>
      <c r="CT475" s="12" t="str">
        <f t="shared" si="871"/>
        <v>hold</v>
      </c>
      <c r="CU475" s="12" t="str">
        <f t="shared" si="871"/>
        <v>hold</v>
      </c>
      <c r="CV475" s="12" t="str">
        <f t="shared" si="871"/>
        <v>hold</v>
      </c>
      <c r="CW475" s="12" t="str">
        <f t="shared" si="871"/>
        <v>hold</v>
      </c>
      <c r="CX475" s="12" t="str">
        <f t="shared" si="871"/>
        <v>hold</v>
      </c>
      <c r="CY475" s="12" t="str">
        <f t="shared" si="871"/>
        <v>hold</v>
      </c>
      <c r="CZ475" s="12" t="str">
        <f t="shared" si="871"/>
        <v>hold</v>
      </c>
      <c r="DA475" s="12" t="str">
        <f t="shared" si="871"/>
        <v>hold</v>
      </c>
      <c r="DB475" s="12" t="str">
        <f t="shared" si="871"/>
        <v>hold</v>
      </c>
      <c r="DC475" s="12" t="str">
        <f t="shared" si="807"/>
        <v>convert</v>
      </c>
    </row>
    <row r="476" spans="5:107" s="12" customFormat="1" ht="12" customHeight="1">
      <c r="E476" s="65">
        <f t="shared" si="811"/>
        <v>22</v>
      </c>
      <c r="G476" s="12" t="str">
        <f t="shared" ref="G476:AL476" si="872">IF(G$452&gt;=$E476,IF(G151*$C$23&gt;MAX($C$22,(H260*$C$34+H261*$C$35)/(1+$C$12)^$C$30+(H367*$C$34+H368*$C$35)/(1+$C$14)^$C$30),"convert","hold"),"")</f>
        <v/>
      </c>
      <c r="H476" s="12" t="str">
        <f t="shared" si="872"/>
        <v/>
      </c>
      <c r="I476" s="12" t="str">
        <f t="shared" si="872"/>
        <v/>
      </c>
      <c r="J476" s="12" t="str">
        <f t="shared" si="872"/>
        <v/>
      </c>
      <c r="K476" s="12" t="str">
        <f t="shared" si="872"/>
        <v/>
      </c>
      <c r="L476" s="12" t="str">
        <f t="shared" si="872"/>
        <v/>
      </c>
      <c r="M476" s="12" t="str">
        <f t="shared" si="872"/>
        <v/>
      </c>
      <c r="N476" s="12" t="str">
        <f t="shared" si="872"/>
        <v/>
      </c>
      <c r="O476" s="12" t="str">
        <f t="shared" si="872"/>
        <v/>
      </c>
      <c r="P476" s="12" t="str">
        <f t="shared" si="872"/>
        <v/>
      </c>
      <c r="Q476" s="12" t="str">
        <f t="shared" si="872"/>
        <v/>
      </c>
      <c r="R476" s="12" t="str">
        <f t="shared" si="872"/>
        <v/>
      </c>
      <c r="S476" s="12" t="str">
        <f t="shared" si="872"/>
        <v/>
      </c>
      <c r="T476" s="12" t="str">
        <f t="shared" si="872"/>
        <v/>
      </c>
      <c r="U476" s="12" t="str">
        <f t="shared" si="872"/>
        <v/>
      </c>
      <c r="V476" s="12" t="str">
        <f t="shared" si="872"/>
        <v/>
      </c>
      <c r="W476" s="12" t="str">
        <f t="shared" si="872"/>
        <v/>
      </c>
      <c r="X476" s="12" t="str">
        <f t="shared" si="872"/>
        <v/>
      </c>
      <c r="Y476" s="12" t="str">
        <f t="shared" si="872"/>
        <v/>
      </c>
      <c r="Z476" s="12" t="str">
        <f t="shared" si="872"/>
        <v/>
      </c>
      <c r="AA476" s="12" t="str">
        <f t="shared" si="872"/>
        <v/>
      </c>
      <c r="AB476" s="12" t="str">
        <f t="shared" si="872"/>
        <v/>
      </c>
      <c r="AC476" s="12" t="str">
        <f t="shared" si="872"/>
        <v>hold</v>
      </c>
      <c r="AD476" s="12" t="str">
        <f t="shared" si="872"/>
        <v>hold</v>
      </c>
      <c r="AE476" s="12" t="str">
        <f t="shared" si="872"/>
        <v>hold</v>
      </c>
      <c r="AF476" s="12" t="str">
        <f t="shared" si="872"/>
        <v>hold</v>
      </c>
      <c r="AG476" s="12" t="str">
        <f t="shared" si="872"/>
        <v>hold</v>
      </c>
      <c r="AH476" s="12" t="str">
        <f t="shared" si="872"/>
        <v>hold</v>
      </c>
      <c r="AI476" s="12" t="str">
        <f t="shared" si="872"/>
        <v>hold</v>
      </c>
      <c r="AJ476" s="12" t="str">
        <f t="shared" si="872"/>
        <v>hold</v>
      </c>
      <c r="AK476" s="12" t="str">
        <f t="shared" si="872"/>
        <v>hold</v>
      </c>
      <c r="AL476" s="12" t="str">
        <f t="shared" si="872"/>
        <v>hold</v>
      </c>
      <c r="AM476" s="12" t="str">
        <f t="shared" ref="AM476:BR476" si="873">IF(AM$452&gt;=$E476,IF(AM151*$C$23&gt;MAX($C$22,(AN260*$C$34+AN261*$C$35)/(1+$C$12)^$C$30+(AN367*$C$34+AN368*$C$35)/(1+$C$14)^$C$30),"convert","hold"),"")</f>
        <v>hold</v>
      </c>
      <c r="AN476" s="12" t="str">
        <f t="shared" si="873"/>
        <v>hold</v>
      </c>
      <c r="AO476" s="12" t="str">
        <f t="shared" si="873"/>
        <v>hold</v>
      </c>
      <c r="AP476" s="12" t="str">
        <f t="shared" si="873"/>
        <v>hold</v>
      </c>
      <c r="AQ476" s="12" t="str">
        <f t="shared" si="873"/>
        <v>hold</v>
      </c>
      <c r="AR476" s="12" t="str">
        <f t="shared" si="873"/>
        <v>hold</v>
      </c>
      <c r="AS476" s="12" t="str">
        <f t="shared" si="873"/>
        <v>hold</v>
      </c>
      <c r="AT476" s="12" t="str">
        <f t="shared" si="873"/>
        <v>hold</v>
      </c>
      <c r="AU476" s="12" t="str">
        <f t="shared" si="873"/>
        <v>hold</v>
      </c>
      <c r="AV476" s="12" t="str">
        <f t="shared" si="873"/>
        <v>hold</v>
      </c>
      <c r="AW476" s="12" t="str">
        <f t="shared" si="873"/>
        <v>hold</v>
      </c>
      <c r="AX476" s="12" t="str">
        <f t="shared" si="873"/>
        <v>hold</v>
      </c>
      <c r="AY476" s="12" t="str">
        <f t="shared" si="873"/>
        <v>hold</v>
      </c>
      <c r="AZ476" s="12" t="str">
        <f t="shared" si="873"/>
        <v>hold</v>
      </c>
      <c r="BA476" s="12" t="str">
        <f t="shared" si="873"/>
        <v>hold</v>
      </c>
      <c r="BB476" s="12" t="str">
        <f t="shared" si="873"/>
        <v>hold</v>
      </c>
      <c r="BC476" s="12" t="str">
        <f t="shared" si="873"/>
        <v>hold</v>
      </c>
      <c r="BD476" s="12" t="str">
        <f t="shared" si="873"/>
        <v>hold</v>
      </c>
      <c r="BE476" s="12" t="str">
        <f t="shared" si="873"/>
        <v>hold</v>
      </c>
      <c r="BF476" s="12" t="str">
        <f t="shared" si="873"/>
        <v>hold</v>
      </c>
      <c r="BG476" s="12" t="str">
        <f t="shared" si="873"/>
        <v>hold</v>
      </c>
      <c r="BH476" s="12" t="str">
        <f t="shared" si="873"/>
        <v>hold</v>
      </c>
      <c r="BI476" s="12" t="str">
        <f t="shared" si="873"/>
        <v>hold</v>
      </c>
      <c r="BJ476" s="12" t="str">
        <f t="shared" si="873"/>
        <v>hold</v>
      </c>
      <c r="BK476" s="12" t="str">
        <f t="shared" si="873"/>
        <v>hold</v>
      </c>
      <c r="BL476" s="12" t="str">
        <f t="shared" si="873"/>
        <v>hold</v>
      </c>
      <c r="BM476" s="12" t="str">
        <f t="shared" si="873"/>
        <v>hold</v>
      </c>
      <c r="BN476" s="12" t="str">
        <f t="shared" si="873"/>
        <v>hold</v>
      </c>
      <c r="BO476" s="12" t="str">
        <f t="shared" si="873"/>
        <v>hold</v>
      </c>
      <c r="BP476" s="12" t="str">
        <f t="shared" si="873"/>
        <v>hold</v>
      </c>
      <c r="BQ476" s="12" t="str">
        <f t="shared" si="873"/>
        <v>hold</v>
      </c>
      <c r="BR476" s="12" t="str">
        <f t="shared" si="873"/>
        <v>hold</v>
      </c>
      <c r="BS476" s="12" t="str">
        <f t="shared" ref="BS476:DB476" si="874">IF(BS$452&gt;=$E476,IF(BS151*$C$23&gt;MAX($C$22,(BT260*$C$34+BT261*$C$35)/(1+$C$12)^$C$30+(BT367*$C$34+BT368*$C$35)/(1+$C$14)^$C$30),"convert","hold"),"")</f>
        <v>hold</v>
      </c>
      <c r="BT476" s="12" t="str">
        <f t="shared" si="874"/>
        <v>hold</v>
      </c>
      <c r="BU476" s="12" t="str">
        <f t="shared" si="874"/>
        <v>hold</v>
      </c>
      <c r="BV476" s="12" t="str">
        <f t="shared" si="874"/>
        <v>hold</v>
      </c>
      <c r="BW476" s="12" t="str">
        <f t="shared" si="874"/>
        <v>hold</v>
      </c>
      <c r="BX476" s="12" t="str">
        <f t="shared" si="874"/>
        <v>hold</v>
      </c>
      <c r="BY476" s="12" t="str">
        <f t="shared" si="874"/>
        <v>hold</v>
      </c>
      <c r="BZ476" s="12" t="str">
        <f t="shared" si="874"/>
        <v>hold</v>
      </c>
      <c r="CA476" s="12" t="str">
        <f t="shared" si="874"/>
        <v>hold</v>
      </c>
      <c r="CB476" s="12" t="str">
        <f t="shared" si="874"/>
        <v>hold</v>
      </c>
      <c r="CC476" s="12" t="str">
        <f t="shared" si="874"/>
        <v>hold</v>
      </c>
      <c r="CD476" s="12" t="str">
        <f t="shared" si="874"/>
        <v>hold</v>
      </c>
      <c r="CE476" s="12" t="str">
        <f t="shared" si="874"/>
        <v>hold</v>
      </c>
      <c r="CF476" s="12" t="str">
        <f t="shared" si="874"/>
        <v>hold</v>
      </c>
      <c r="CG476" s="12" t="str">
        <f t="shared" si="874"/>
        <v>hold</v>
      </c>
      <c r="CH476" s="12" t="str">
        <f t="shared" si="874"/>
        <v>hold</v>
      </c>
      <c r="CI476" s="12" t="str">
        <f t="shared" si="874"/>
        <v>hold</v>
      </c>
      <c r="CJ476" s="12" t="str">
        <f t="shared" si="874"/>
        <v>hold</v>
      </c>
      <c r="CK476" s="12" t="str">
        <f t="shared" si="874"/>
        <v>hold</v>
      </c>
      <c r="CL476" s="12" t="str">
        <f t="shared" si="874"/>
        <v>hold</v>
      </c>
      <c r="CM476" s="12" t="str">
        <f t="shared" si="874"/>
        <v>hold</v>
      </c>
      <c r="CN476" s="12" t="str">
        <f t="shared" si="874"/>
        <v>hold</v>
      </c>
      <c r="CO476" s="12" t="str">
        <f t="shared" si="874"/>
        <v>hold</v>
      </c>
      <c r="CP476" s="12" t="str">
        <f t="shared" si="874"/>
        <v>hold</v>
      </c>
      <c r="CQ476" s="12" t="str">
        <f t="shared" si="874"/>
        <v>hold</v>
      </c>
      <c r="CR476" s="12" t="str">
        <f t="shared" si="874"/>
        <v>hold</v>
      </c>
      <c r="CS476" s="12" t="str">
        <f t="shared" si="874"/>
        <v>hold</v>
      </c>
      <c r="CT476" s="12" t="str">
        <f t="shared" si="874"/>
        <v>hold</v>
      </c>
      <c r="CU476" s="12" t="str">
        <f t="shared" si="874"/>
        <v>hold</v>
      </c>
      <c r="CV476" s="12" t="str">
        <f t="shared" si="874"/>
        <v>hold</v>
      </c>
      <c r="CW476" s="12" t="str">
        <f t="shared" si="874"/>
        <v>hold</v>
      </c>
      <c r="CX476" s="12" t="str">
        <f t="shared" si="874"/>
        <v>hold</v>
      </c>
      <c r="CY476" s="12" t="str">
        <f t="shared" si="874"/>
        <v>hold</v>
      </c>
      <c r="CZ476" s="12" t="str">
        <f t="shared" si="874"/>
        <v>hold</v>
      </c>
      <c r="DA476" s="12" t="str">
        <f t="shared" si="874"/>
        <v>hold</v>
      </c>
      <c r="DB476" s="12" t="str">
        <f t="shared" si="874"/>
        <v>hold</v>
      </c>
      <c r="DC476" s="12" t="str">
        <f t="shared" si="807"/>
        <v>convert</v>
      </c>
    </row>
    <row r="477" spans="5:107" s="12" customFormat="1" ht="12" customHeight="1">
      <c r="E477" s="65">
        <f t="shared" si="811"/>
        <v>23</v>
      </c>
      <c r="G477" s="12" t="str">
        <f t="shared" ref="G477:AL477" si="875">IF(G$452&gt;=$E477,IF(G152*$C$23&gt;MAX($C$22,(H261*$C$34+H262*$C$35)/(1+$C$12)^$C$30+(H368*$C$34+H369*$C$35)/(1+$C$14)^$C$30),"convert","hold"),"")</f>
        <v/>
      </c>
      <c r="H477" s="12" t="str">
        <f t="shared" si="875"/>
        <v/>
      </c>
      <c r="I477" s="12" t="str">
        <f t="shared" si="875"/>
        <v/>
      </c>
      <c r="J477" s="12" t="str">
        <f t="shared" si="875"/>
        <v/>
      </c>
      <c r="K477" s="12" t="str">
        <f t="shared" si="875"/>
        <v/>
      </c>
      <c r="L477" s="12" t="str">
        <f t="shared" si="875"/>
        <v/>
      </c>
      <c r="M477" s="12" t="str">
        <f t="shared" si="875"/>
        <v/>
      </c>
      <c r="N477" s="12" t="str">
        <f t="shared" si="875"/>
        <v/>
      </c>
      <c r="O477" s="12" t="str">
        <f t="shared" si="875"/>
        <v/>
      </c>
      <c r="P477" s="12" t="str">
        <f t="shared" si="875"/>
        <v/>
      </c>
      <c r="Q477" s="12" t="str">
        <f t="shared" si="875"/>
        <v/>
      </c>
      <c r="R477" s="12" t="str">
        <f t="shared" si="875"/>
        <v/>
      </c>
      <c r="S477" s="12" t="str">
        <f t="shared" si="875"/>
        <v/>
      </c>
      <c r="T477" s="12" t="str">
        <f t="shared" si="875"/>
        <v/>
      </c>
      <c r="U477" s="12" t="str">
        <f t="shared" si="875"/>
        <v/>
      </c>
      <c r="V477" s="12" t="str">
        <f t="shared" si="875"/>
        <v/>
      </c>
      <c r="W477" s="12" t="str">
        <f t="shared" si="875"/>
        <v/>
      </c>
      <c r="X477" s="12" t="str">
        <f t="shared" si="875"/>
        <v/>
      </c>
      <c r="Y477" s="12" t="str">
        <f t="shared" si="875"/>
        <v/>
      </c>
      <c r="Z477" s="12" t="str">
        <f t="shared" si="875"/>
        <v/>
      </c>
      <c r="AA477" s="12" t="str">
        <f t="shared" si="875"/>
        <v/>
      </c>
      <c r="AB477" s="12" t="str">
        <f t="shared" si="875"/>
        <v/>
      </c>
      <c r="AC477" s="12" t="str">
        <f t="shared" si="875"/>
        <v/>
      </c>
      <c r="AD477" s="12" t="str">
        <f t="shared" si="875"/>
        <v>hold</v>
      </c>
      <c r="AE477" s="12" t="str">
        <f t="shared" si="875"/>
        <v>hold</v>
      </c>
      <c r="AF477" s="12" t="str">
        <f t="shared" si="875"/>
        <v>hold</v>
      </c>
      <c r="AG477" s="12" t="str">
        <f t="shared" si="875"/>
        <v>hold</v>
      </c>
      <c r="AH477" s="12" t="str">
        <f t="shared" si="875"/>
        <v>hold</v>
      </c>
      <c r="AI477" s="12" t="str">
        <f t="shared" si="875"/>
        <v>hold</v>
      </c>
      <c r="AJ477" s="12" t="str">
        <f t="shared" si="875"/>
        <v>hold</v>
      </c>
      <c r="AK477" s="12" t="str">
        <f t="shared" si="875"/>
        <v>hold</v>
      </c>
      <c r="AL477" s="12" t="str">
        <f t="shared" si="875"/>
        <v>hold</v>
      </c>
      <c r="AM477" s="12" t="str">
        <f t="shared" ref="AM477:BR477" si="876">IF(AM$452&gt;=$E477,IF(AM152*$C$23&gt;MAX($C$22,(AN261*$C$34+AN262*$C$35)/(1+$C$12)^$C$30+(AN368*$C$34+AN369*$C$35)/(1+$C$14)^$C$30),"convert","hold"),"")</f>
        <v>hold</v>
      </c>
      <c r="AN477" s="12" t="str">
        <f t="shared" si="876"/>
        <v>hold</v>
      </c>
      <c r="AO477" s="12" t="str">
        <f t="shared" si="876"/>
        <v>hold</v>
      </c>
      <c r="AP477" s="12" t="str">
        <f t="shared" si="876"/>
        <v>hold</v>
      </c>
      <c r="AQ477" s="12" t="str">
        <f t="shared" si="876"/>
        <v>hold</v>
      </c>
      <c r="AR477" s="12" t="str">
        <f t="shared" si="876"/>
        <v>hold</v>
      </c>
      <c r="AS477" s="12" t="str">
        <f t="shared" si="876"/>
        <v>hold</v>
      </c>
      <c r="AT477" s="12" t="str">
        <f t="shared" si="876"/>
        <v>hold</v>
      </c>
      <c r="AU477" s="12" t="str">
        <f t="shared" si="876"/>
        <v>hold</v>
      </c>
      <c r="AV477" s="12" t="str">
        <f t="shared" si="876"/>
        <v>hold</v>
      </c>
      <c r="AW477" s="12" t="str">
        <f t="shared" si="876"/>
        <v>hold</v>
      </c>
      <c r="AX477" s="12" t="str">
        <f t="shared" si="876"/>
        <v>hold</v>
      </c>
      <c r="AY477" s="12" t="str">
        <f t="shared" si="876"/>
        <v>hold</v>
      </c>
      <c r="AZ477" s="12" t="str">
        <f t="shared" si="876"/>
        <v>hold</v>
      </c>
      <c r="BA477" s="12" t="str">
        <f t="shared" si="876"/>
        <v>hold</v>
      </c>
      <c r="BB477" s="12" t="str">
        <f t="shared" si="876"/>
        <v>hold</v>
      </c>
      <c r="BC477" s="12" t="str">
        <f t="shared" si="876"/>
        <v>hold</v>
      </c>
      <c r="BD477" s="12" t="str">
        <f t="shared" si="876"/>
        <v>hold</v>
      </c>
      <c r="BE477" s="12" t="str">
        <f t="shared" si="876"/>
        <v>hold</v>
      </c>
      <c r="BF477" s="12" t="str">
        <f t="shared" si="876"/>
        <v>hold</v>
      </c>
      <c r="BG477" s="12" t="str">
        <f t="shared" si="876"/>
        <v>hold</v>
      </c>
      <c r="BH477" s="12" t="str">
        <f t="shared" si="876"/>
        <v>hold</v>
      </c>
      <c r="BI477" s="12" t="str">
        <f t="shared" si="876"/>
        <v>hold</v>
      </c>
      <c r="BJ477" s="12" t="str">
        <f t="shared" si="876"/>
        <v>hold</v>
      </c>
      <c r="BK477" s="12" t="str">
        <f t="shared" si="876"/>
        <v>hold</v>
      </c>
      <c r="BL477" s="12" t="str">
        <f t="shared" si="876"/>
        <v>hold</v>
      </c>
      <c r="BM477" s="12" t="str">
        <f t="shared" si="876"/>
        <v>hold</v>
      </c>
      <c r="BN477" s="12" t="str">
        <f t="shared" si="876"/>
        <v>hold</v>
      </c>
      <c r="BO477" s="12" t="str">
        <f t="shared" si="876"/>
        <v>hold</v>
      </c>
      <c r="BP477" s="12" t="str">
        <f t="shared" si="876"/>
        <v>hold</v>
      </c>
      <c r="BQ477" s="12" t="str">
        <f t="shared" si="876"/>
        <v>hold</v>
      </c>
      <c r="BR477" s="12" t="str">
        <f t="shared" si="876"/>
        <v>hold</v>
      </c>
      <c r="BS477" s="12" t="str">
        <f t="shared" ref="BS477:DB477" si="877">IF(BS$452&gt;=$E477,IF(BS152*$C$23&gt;MAX($C$22,(BT261*$C$34+BT262*$C$35)/(1+$C$12)^$C$30+(BT368*$C$34+BT369*$C$35)/(1+$C$14)^$C$30),"convert","hold"),"")</f>
        <v>hold</v>
      </c>
      <c r="BT477" s="12" t="str">
        <f t="shared" si="877"/>
        <v>hold</v>
      </c>
      <c r="BU477" s="12" t="str">
        <f t="shared" si="877"/>
        <v>hold</v>
      </c>
      <c r="BV477" s="12" t="str">
        <f t="shared" si="877"/>
        <v>hold</v>
      </c>
      <c r="BW477" s="12" t="str">
        <f t="shared" si="877"/>
        <v>hold</v>
      </c>
      <c r="BX477" s="12" t="str">
        <f t="shared" si="877"/>
        <v>hold</v>
      </c>
      <c r="BY477" s="12" t="str">
        <f t="shared" si="877"/>
        <v>hold</v>
      </c>
      <c r="BZ477" s="12" t="str">
        <f t="shared" si="877"/>
        <v>hold</v>
      </c>
      <c r="CA477" s="12" t="str">
        <f t="shared" si="877"/>
        <v>hold</v>
      </c>
      <c r="CB477" s="12" t="str">
        <f t="shared" si="877"/>
        <v>hold</v>
      </c>
      <c r="CC477" s="12" t="str">
        <f t="shared" si="877"/>
        <v>hold</v>
      </c>
      <c r="CD477" s="12" t="str">
        <f t="shared" si="877"/>
        <v>hold</v>
      </c>
      <c r="CE477" s="12" t="str">
        <f t="shared" si="877"/>
        <v>hold</v>
      </c>
      <c r="CF477" s="12" t="str">
        <f t="shared" si="877"/>
        <v>hold</v>
      </c>
      <c r="CG477" s="12" t="str">
        <f t="shared" si="877"/>
        <v>hold</v>
      </c>
      <c r="CH477" s="12" t="str">
        <f t="shared" si="877"/>
        <v>hold</v>
      </c>
      <c r="CI477" s="12" t="str">
        <f t="shared" si="877"/>
        <v>hold</v>
      </c>
      <c r="CJ477" s="12" t="str">
        <f t="shared" si="877"/>
        <v>hold</v>
      </c>
      <c r="CK477" s="12" t="str">
        <f t="shared" si="877"/>
        <v>hold</v>
      </c>
      <c r="CL477" s="12" t="str">
        <f t="shared" si="877"/>
        <v>hold</v>
      </c>
      <c r="CM477" s="12" t="str">
        <f t="shared" si="877"/>
        <v>hold</v>
      </c>
      <c r="CN477" s="12" t="str">
        <f t="shared" si="877"/>
        <v>hold</v>
      </c>
      <c r="CO477" s="12" t="str">
        <f t="shared" si="877"/>
        <v>hold</v>
      </c>
      <c r="CP477" s="12" t="str">
        <f t="shared" si="877"/>
        <v>hold</v>
      </c>
      <c r="CQ477" s="12" t="str">
        <f t="shared" si="877"/>
        <v>hold</v>
      </c>
      <c r="CR477" s="12" t="str">
        <f t="shared" si="877"/>
        <v>hold</v>
      </c>
      <c r="CS477" s="12" t="str">
        <f t="shared" si="877"/>
        <v>hold</v>
      </c>
      <c r="CT477" s="12" t="str">
        <f t="shared" si="877"/>
        <v>hold</v>
      </c>
      <c r="CU477" s="12" t="str">
        <f t="shared" si="877"/>
        <v>hold</v>
      </c>
      <c r="CV477" s="12" t="str">
        <f t="shared" si="877"/>
        <v>hold</v>
      </c>
      <c r="CW477" s="12" t="str">
        <f t="shared" si="877"/>
        <v>hold</v>
      </c>
      <c r="CX477" s="12" t="str">
        <f t="shared" si="877"/>
        <v>hold</v>
      </c>
      <c r="CY477" s="12" t="str">
        <f t="shared" si="877"/>
        <v>hold</v>
      </c>
      <c r="CZ477" s="12" t="str">
        <f t="shared" si="877"/>
        <v>hold</v>
      </c>
      <c r="DA477" s="12" t="str">
        <f t="shared" si="877"/>
        <v>hold</v>
      </c>
      <c r="DB477" s="12" t="str">
        <f t="shared" si="877"/>
        <v>hold</v>
      </c>
      <c r="DC477" s="12" t="str">
        <f t="shared" si="807"/>
        <v>convert</v>
      </c>
    </row>
    <row r="478" spans="5:107" s="12" customFormat="1" ht="12" customHeight="1">
      <c r="E478" s="65">
        <f t="shared" si="811"/>
        <v>24</v>
      </c>
      <c r="G478" s="12" t="str">
        <f t="shared" ref="G478:AL478" si="878">IF(G$452&gt;=$E478,IF(G153*$C$23&gt;MAX($C$22,(H262*$C$34+H263*$C$35)/(1+$C$12)^$C$30+(H369*$C$34+H370*$C$35)/(1+$C$14)^$C$30),"convert","hold"),"")</f>
        <v/>
      </c>
      <c r="H478" s="12" t="str">
        <f t="shared" si="878"/>
        <v/>
      </c>
      <c r="I478" s="12" t="str">
        <f t="shared" si="878"/>
        <v/>
      </c>
      <c r="J478" s="12" t="str">
        <f t="shared" si="878"/>
        <v/>
      </c>
      <c r="K478" s="12" t="str">
        <f t="shared" si="878"/>
        <v/>
      </c>
      <c r="L478" s="12" t="str">
        <f t="shared" si="878"/>
        <v/>
      </c>
      <c r="M478" s="12" t="str">
        <f t="shared" si="878"/>
        <v/>
      </c>
      <c r="N478" s="12" t="str">
        <f t="shared" si="878"/>
        <v/>
      </c>
      <c r="O478" s="12" t="str">
        <f t="shared" si="878"/>
        <v/>
      </c>
      <c r="P478" s="12" t="str">
        <f t="shared" si="878"/>
        <v/>
      </c>
      <c r="Q478" s="12" t="str">
        <f t="shared" si="878"/>
        <v/>
      </c>
      <c r="R478" s="12" t="str">
        <f t="shared" si="878"/>
        <v/>
      </c>
      <c r="S478" s="12" t="str">
        <f t="shared" si="878"/>
        <v/>
      </c>
      <c r="T478" s="12" t="str">
        <f t="shared" si="878"/>
        <v/>
      </c>
      <c r="U478" s="12" t="str">
        <f t="shared" si="878"/>
        <v/>
      </c>
      <c r="V478" s="12" t="str">
        <f t="shared" si="878"/>
        <v/>
      </c>
      <c r="W478" s="12" t="str">
        <f t="shared" si="878"/>
        <v/>
      </c>
      <c r="X478" s="12" t="str">
        <f t="shared" si="878"/>
        <v/>
      </c>
      <c r="Y478" s="12" t="str">
        <f t="shared" si="878"/>
        <v/>
      </c>
      <c r="Z478" s="12" t="str">
        <f t="shared" si="878"/>
        <v/>
      </c>
      <c r="AA478" s="12" t="str">
        <f t="shared" si="878"/>
        <v/>
      </c>
      <c r="AB478" s="12" t="str">
        <f t="shared" si="878"/>
        <v/>
      </c>
      <c r="AC478" s="12" t="str">
        <f t="shared" si="878"/>
        <v/>
      </c>
      <c r="AD478" s="12" t="str">
        <f t="shared" si="878"/>
        <v/>
      </c>
      <c r="AE478" s="12" t="str">
        <f t="shared" si="878"/>
        <v>hold</v>
      </c>
      <c r="AF478" s="12" t="str">
        <f t="shared" si="878"/>
        <v>hold</v>
      </c>
      <c r="AG478" s="12" t="str">
        <f t="shared" si="878"/>
        <v>hold</v>
      </c>
      <c r="AH478" s="12" t="str">
        <f t="shared" si="878"/>
        <v>hold</v>
      </c>
      <c r="AI478" s="12" t="str">
        <f t="shared" si="878"/>
        <v>hold</v>
      </c>
      <c r="AJ478" s="12" t="str">
        <f t="shared" si="878"/>
        <v>hold</v>
      </c>
      <c r="AK478" s="12" t="str">
        <f t="shared" si="878"/>
        <v>hold</v>
      </c>
      <c r="AL478" s="12" t="str">
        <f t="shared" si="878"/>
        <v>hold</v>
      </c>
      <c r="AM478" s="12" t="str">
        <f t="shared" ref="AM478:BR478" si="879">IF(AM$452&gt;=$E478,IF(AM153*$C$23&gt;MAX($C$22,(AN262*$C$34+AN263*$C$35)/(1+$C$12)^$C$30+(AN369*$C$34+AN370*$C$35)/(1+$C$14)^$C$30),"convert","hold"),"")</f>
        <v>hold</v>
      </c>
      <c r="AN478" s="12" t="str">
        <f t="shared" si="879"/>
        <v>hold</v>
      </c>
      <c r="AO478" s="12" t="str">
        <f t="shared" si="879"/>
        <v>hold</v>
      </c>
      <c r="AP478" s="12" t="str">
        <f t="shared" si="879"/>
        <v>hold</v>
      </c>
      <c r="AQ478" s="12" t="str">
        <f t="shared" si="879"/>
        <v>hold</v>
      </c>
      <c r="AR478" s="12" t="str">
        <f t="shared" si="879"/>
        <v>hold</v>
      </c>
      <c r="AS478" s="12" t="str">
        <f t="shared" si="879"/>
        <v>hold</v>
      </c>
      <c r="AT478" s="12" t="str">
        <f t="shared" si="879"/>
        <v>hold</v>
      </c>
      <c r="AU478" s="12" t="str">
        <f t="shared" si="879"/>
        <v>hold</v>
      </c>
      <c r="AV478" s="12" t="str">
        <f t="shared" si="879"/>
        <v>hold</v>
      </c>
      <c r="AW478" s="12" t="str">
        <f t="shared" si="879"/>
        <v>hold</v>
      </c>
      <c r="AX478" s="12" t="str">
        <f t="shared" si="879"/>
        <v>hold</v>
      </c>
      <c r="AY478" s="12" t="str">
        <f t="shared" si="879"/>
        <v>hold</v>
      </c>
      <c r="AZ478" s="12" t="str">
        <f t="shared" si="879"/>
        <v>hold</v>
      </c>
      <c r="BA478" s="12" t="str">
        <f t="shared" si="879"/>
        <v>hold</v>
      </c>
      <c r="BB478" s="12" t="str">
        <f t="shared" si="879"/>
        <v>hold</v>
      </c>
      <c r="BC478" s="12" t="str">
        <f t="shared" si="879"/>
        <v>hold</v>
      </c>
      <c r="BD478" s="12" t="str">
        <f t="shared" si="879"/>
        <v>hold</v>
      </c>
      <c r="BE478" s="12" t="str">
        <f t="shared" si="879"/>
        <v>hold</v>
      </c>
      <c r="BF478" s="12" t="str">
        <f t="shared" si="879"/>
        <v>hold</v>
      </c>
      <c r="BG478" s="12" t="str">
        <f t="shared" si="879"/>
        <v>hold</v>
      </c>
      <c r="BH478" s="12" t="str">
        <f t="shared" si="879"/>
        <v>hold</v>
      </c>
      <c r="BI478" s="12" t="str">
        <f t="shared" si="879"/>
        <v>hold</v>
      </c>
      <c r="BJ478" s="12" t="str">
        <f t="shared" si="879"/>
        <v>hold</v>
      </c>
      <c r="BK478" s="12" t="str">
        <f t="shared" si="879"/>
        <v>hold</v>
      </c>
      <c r="BL478" s="12" t="str">
        <f t="shared" si="879"/>
        <v>hold</v>
      </c>
      <c r="BM478" s="12" t="str">
        <f t="shared" si="879"/>
        <v>hold</v>
      </c>
      <c r="BN478" s="12" t="str">
        <f t="shared" si="879"/>
        <v>hold</v>
      </c>
      <c r="BO478" s="12" t="str">
        <f t="shared" si="879"/>
        <v>hold</v>
      </c>
      <c r="BP478" s="12" t="str">
        <f t="shared" si="879"/>
        <v>hold</v>
      </c>
      <c r="BQ478" s="12" t="str">
        <f t="shared" si="879"/>
        <v>hold</v>
      </c>
      <c r="BR478" s="12" t="str">
        <f t="shared" si="879"/>
        <v>hold</v>
      </c>
      <c r="BS478" s="12" t="str">
        <f t="shared" ref="BS478:DB478" si="880">IF(BS$452&gt;=$E478,IF(BS153*$C$23&gt;MAX($C$22,(BT262*$C$34+BT263*$C$35)/(1+$C$12)^$C$30+(BT369*$C$34+BT370*$C$35)/(1+$C$14)^$C$30),"convert","hold"),"")</f>
        <v>hold</v>
      </c>
      <c r="BT478" s="12" t="str">
        <f t="shared" si="880"/>
        <v>hold</v>
      </c>
      <c r="BU478" s="12" t="str">
        <f t="shared" si="880"/>
        <v>hold</v>
      </c>
      <c r="BV478" s="12" t="str">
        <f t="shared" si="880"/>
        <v>hold</v>
      </c>
      <c r="BW478" s="12" t="str">
        <f t="shared" si="880"/>
        <v>hold</v>
      </c>
      <c r="BX478" s="12" t="str">
        <f t="shared" si="880"/>
        <v>hold</v>
      </c>
      <c r="BY478" s="12" t="str">
        <f t="shared" si="880"/>
        <v>hold</v>
      </c>
      <c r="BZ478" s="12" t="str">
        <f t="shared" si="880"/>
        <v>hold</v>
      </c>
      <c r="CA478" s="12" t="str">
        <f t="shared" si="880"/>
        <v>hold</v>
      </c>
      <c r="CB478" s="12" t="str">
        <f t="shared" si="880"/>
        <v>hold</v>
      </c>
      <c r="CC478" s="12" t="str">
        <f t="shared" si="880"/>
        <v>hold</v>
      </c>
      <c r="CD478" s="12" t="str">
        <f t="shared" si="880"/>
        <v>hold</v>
      </c>
      <c r="CE478" s="12" t="str">
        <f t="shared" si="880"/>
        <v>hold</v>
      </c>
      <c r="CF478" s="12" t="str">
        <f t="shared" si="880"/>
        <v>hold</v>
      </c>
      <c r="CG478" s="12" t="str">
        <f t="shared" si="880"/>
        <v>hold</v>
      </c>
      <c r="CH478" s="12" t="str">
        <f t="shared" si="880"/>
        <v>hold</v>
      </c>
      <c r="CI478" s="12" t="str">
        <f t="shared" si="880"/>
        <v>hold</v>
      </c>
      <c r="CJ478" s="12" t="str">
        <f t="shared" si="880"/>
        <v>hold</v>
      </c>
      <c r="CK478" s="12" t="str">
        <f t="shared" si="880"/>
        <v>hold</v>
      </c>
      <c r="CL478" s="12" t="str">
        <f t="shared" si="880"/>
        <v>hold</v>
      </c>
      <c r="CM478" s="12" t="str">
        <f t="shared" si="880"/>
        <v>hold</v>
      </c>
      <c r="CN478" s="12" t="str">
        <f t="shared" si="880"/>
        <v>hold</v>
      </c>
      <c r="CO478" s="12" t="str">
        <f t="shared" si="880"/>
        <v>hold</v>
      </c>
      <c r="CP478" s="12" t="str">
        <f t="shared" si="880"/>
        <v>hold</v>
      </c>
      <c r="CQ478" s="12" t="str">
        <f t="shared" si="880"/>
        <v>hold</v>
      </c>
      <c r="CR478" s="12" t="str">
        <f t="shared" si="880"/>
        <v>hold</v>
      </c>
      <c r="CS478" s="12" t="str">
        <f t="shared" si="880"/>
        <v>hold</v>
      </c>
      <c r="CT478" s="12" t="str">
        <f t="shared" si="880"/>
        <v>hold</v>
      </c>
      <c r="CU478" s="12" t="str">
        <f t="shared" si="880"/>
        <v>hold</v>
      </c>
      <c r="CV478" s="12" t="str">
        <f t="shared" si="880"/>
        <v>hold</v>
      </c>
      <c r="CW478" s="12" t="str">
        <f t="shared" si="880"/>
        <v>hold</v>
      </c>
      <c r="CX478" s="12" t="str">
        <f t="shared" si="880"/>
        <v>hold</v>
      </c>
      <c r="CY478" s="12" t="str">
        <f t="shared" si="880"/>
        <v>hold</v>
      </c>
      <c r="CZ478" s="12" t="str">
        <f t="shared" si="880"/>
        <v>hold</v>
      </c>
      <c r="DA478" s="12" t="str">
        <f t="shared" si="880"/>
        <v>hold</v>
      </c>
      <c r="DB478" s="12" t="str">
        <f t="shared" si="880"/>
        <v>hold</v>
      </c>
      <c r="DC478" s="12" t="str">
        <f t="shared" si="807"/>
        <v>convert</v>
      </c>
    </row>
    <row r="479" spans="5:107" s="12" customFormat="1" ht="12" customHeight="1">
      <c r="E479" s="65">
        <f t="shared" si="811"/>
        <v>25</v>
      </c>
      <c r="G479" s="12" t="str">
        <f t="shared" ref="G479:AL479" si="881">IF(G$452&gt;=$E479,IF(G154*$C$23&gt;MAX($C$22,(H263*$C$34+H264*$C$35)/(1+$C$12)^$C$30+(H370*$C$34+H371*$C$35)/(1+$C$14)^$C$30),"convert","hold"),"")</f>
        <v/>
      </c>
      <c r="H479" s="12" t="str">
        <f t="shared" si="881"/>
        <v/>
      </c>
      <c r="I479" s="12" t="str">
        <f t="shared" si="881"/>
        <v/>
      </c>
      <c r="J479" s="12" t="str">
        <f t="shared" si="881"/>
        <v/>
      </c>
      <c r="K479" s="12" t="str">
        <f t="shared" si="881"/>
        <v/>
      </c>
      <c r="L479" s="12" t="str">
        <f t="shared" si="881"/>
        <v/>
      </c>
      <c r="M479" s="12" t="str">
        <f t="shared" si="881"/>
        <v/>
      </c>
      <c r="N479" s="12" t="str">
        <f t="shared" si="881"/>
        <v/>
      </c>
      <c r="O479" s="12" t="str">
        <f t="shared" si="881"/>
        <v/>
      </c>
      <c r="P479" s="12" t="str">
        <f t="shared" si="881"/>
        <v/>
      </c>
      <c r="Q479" s="12" t="str">
        <f t="shared" si="881"/>
        <v/>
      </c>
      <c r="R479" s="12" t="str">
        <f t="shared" si="881"/>
        <v/>
      </c>
      <c r="S479" s="12" t="str">
        <f t="shared" si="881"/>
        <v/>
      </c>
      <c r="T479" s="12" t="str">
        <f t="shared" si="881"/>
        <v/>
      </c>
      <c r="U479" s="12" t="str">
        <f t="shared" si="881"/>
        <v/>
      </c>
      <c r="V479" s="12" t="str">
        <f t="shared" si="881"/>
        <v/>
      </c>
      <c r="W479" s="12" t="str">
        <f t="shared" si="881"/>
        <v/>
      </c>
      <c r="X479" s="12" t="str">
        <f t="shared" si="881"/>
        <v/>
      </c>
      <c r="Y479" s="12" t="str">
        <f t="shared" si="881"/>
        <v/>
      </c>
      <c r="Z479" s="12" t="str">
        <f t="shared" si="881"/>
        <v/>
      </c>
      <c r="AA479" s="12" t="str">
        <f t="shared" si="881"/>
        <v/>
      </c>
      <c r="AB479" s="12" t="str">
        <f t="shared" si="881"/>
        <v/>
      </c>
      <c r="AC479" s="12" t="str">
        <f t="shared" si="881"/>
        <v/>
      </c>
      <c r="AD479" s="12" t="str">
        <f t="shared" si="881"/>
        <v/>
      </c>
      <c r="AE479" s="12" t="str">
        <f t="shared" si="881"/>
        <v/>
      </c>
      <c r="AF479" s="12" t="str">
        <f t="shared" si="881"/>
        <v>hold</v>
      </c>
      <c r="AG479" s="12" t="str">
        <f t="shared" si="881"/>
        <v>hold</v>
      </c>
      <c r="AH479" s="12" t="str">
        <f t="shared" si="881"/>
        <v>hold</v>
      </c>
      <c r="AI479" s="12" t="str">
        <f t="shared" si="881"/>
        <v>hold</v>
      </c>
      <c r="AJ479" s="12" t="str">
        <f t="shared" si="881"/>
        <v>hold</v>
      </c>
      <c r="AK479" s="12" t="str">
        <f t="shared" si="881"/>
        <v>hold</v>
      </c>
      <c r="AL479" s="12" t="str">
        <f t="shared" si="881"/>
        <v>hold</v>
      </c>
      <c r="AM479" s="12" t="str">
        <f t="shared" ref="AM479:BR479" si="882">IF(AM$452&gt;=$E479,IF(AM154*$C$23&gt;MAX($C$22,(AN263*$C$34+AN264*$C$35)/(1+$C$12)^$C$30+(AN370*$C$34+AN371*$C$35)/(1+$C$14)^$C$30),"convert","hold"),"")</f>
        <v>hold</v>
      </c>
      <c r="AN479" s="12" t="str">
        <f t="shared" si="882"/>
        <v>hold</v>
      </c>
      <c r="AO479" s="12" t="str">
        <f t="shared" si="882"/>
        <v>hold</v>
      </c>
      <c r="AP479" s="12" t="str">
        <f t="shared" si="882"/>
        <v>hold</v>
      </c>
      <c r="AQ479" s="12" t="str">
        <f t="shared" si="882"/>
        <v>hold</v>
      </c>
      <c r="AR479" s="12" t="str">
        <f t="shared" si="882"/>
        <v>hold</v>
      </c>
      <c r="AS479" s="12" t="str">
        <f t="shared" si="882"/>
        <v>hold</v>
      </c>
      <c r="AT479" s="12" t="str">
        <f t="shared" si="882"/>
        <v>hold</v>
      </c>
      <c r="AU479" s="12" t="str">
        <f t="shared" si="882"/>
        <v>hold</v>
      </c>
      <c r="AV479" s="12" t="str">
        <f t="shared" si="882"/>
        <v>hold</v>
      </c>
      <c r="AW479" s="12" t="str">
        <f t="shared" si="882"/>
        <v>hold</v>
      </c>
      <c r="AX479" s="12" t="str">
        <f t="shared" si="882"/>
        <v>hold</v>
      </c>
      <c r="AY479" s="12" t="str">
        <f t="shared" si="882"/>
        <v>hold</v>
      </c>
      <c r="AZ479" s="12" t="str">
        <f t="shared" si="882"/>
        <v>hold</v>
      </c>
      <c r="BA479" s="12" t="str">
        <f t="shared" si="882"/>
        <v>hold</v>
      </c>
      <c r="BB479" s="12" t="str">
        <f t="shared" si="882"/>
        <v>hold</v>
      </c>
      <c r="BC479" s="12" t="str">
        <f t="shared" si="882"/>
        <v>hold</v>
      </c>
      <c r="BD479" s="12" t="str">
        <f t="shared" si="882"/>
        <v>hold</v>
      </c>
      <c r="BE479" s="12" t="str">
        <f t="shared" si="882"/>
        <v>hold</v>
      </c>
      <c r="BF479" s="12" t="str">
        <f t="shared" si="882"/>
        <v>hold</v>
      </c>
      <c r="BG479" s="12" t="str">
        <f t="shared" si="882"/>
        <v>hold</v>
      </c>
      <c r="BH479" s="12" t="str">
        <f t="shared" si="882"/>
        <v>hold</v>
      </c>
      <c r="BI479" s="12" t="str">
        <f t="shared" si="882"/>
        <v>hold</v>
      </c>
      <c r="BJ479" s="12" t="str">
        <f t="shared" si="882"/>
        <v>hold</v>
      </c>
      <c r="BK479" s="12" t="str">
        <f t="shared" si="882"/>
        <v>hold</v>
      </c>
      <c r="BL479" s="12" t="str">
        <f t="shared" si="882"/>
        <v>hold</v>
      </c>
      <c r="BM479" s="12" t="str">
        <f t="shared" si="882"/>
        <v>hold</v>
      </c>
      <c r="BN479" s="12" t="str">
        <f t="shared" si="882"/>
        <v>hold</v>
      </c>
      <c r="BO479" s="12" t="str">
        <f t="shared" si="882"/>
        <v>hold</v>
      </c>
      <c r="BP479" s="12" t="str">
        <f t="shared" si="882"/>
        <v>hold</v>
      </c>
      <c r="BQ479" s="12" t="str">
        <f t="shared" si="882"/>
        <v>hold</v>
      </c>
      <c r="BR479" s="12" t="str">
        <f t="shared" si="882"/>
        <v>hold</v>
      </c>
      <c r="BS479" s="12" t="str">
        <f t="shared" ref="BS479:DB479" si="883">IF(BS$452&gt;=$E479,IF(BS154*$C$23&gt;MAX($C$22,(BT263*$C$34+BT264*$C$35)/(1+$C$12)^$C$30+(BT370*$C$34+BT371*$C$35)/(1+$C$14)^$C$30),"convert","hold"),"")</f>
        <v>hold</v>
      </c>
      <c r="BT479" s="12" t="str">
        <f t="shared" si="883"/>
        <v>hold</v>
      </c>
      <c r="BU479" s="12" t="str">
        <f t="shared" si="883"/>
        <v>hold</v>
      </c>
      <c r="BV479" s="12" t="str">
        <f t="shared" si="883"/>
        <v>hold</v>
      </c>
      <c r="BW479" s="12" t="str">
        <f t="shared" si="883"/>
        <v>hold</v>
      </c>
      <c r="BX479" s="12" t="str">
        <f t="shared" si="883"/>
        <v>hold</v>
      </c>
      <c r="BY479" s="12" t="str">
        <f t="shared" si="883"/>
        <v>hold</v>
      </c>
      <c r="BZ479" s="12" t="str">
        <f t="shared" si="883"/>
        <v>hold</v>
      </c>
      <c r="CA479" s="12" t="str">
        <f t="shared" si="883"/>
        <v>hold</v>
      </c>
      <c r="CB479" s="12" t="str">
        <f t="shared" si="883"/>
        <v>hold</v>
      </c>
      <c r="CC479" s="12" t="str">
        <f t="shared" si="883"/>
        <v>hold</v>
      </c>
      <c r="CD479" s="12" t="str">
        <f t="shared" si="883"/>
        <v>hold</v>
      </c>
      <c r="CE479" s="12" t="str">
        <f t="shared" si="883"/>
        <v>hold</v>
      </c>
      <c r="CF479" s="12" t="str">
        <f t="shared" si="883"/>
        <v>hold</v>
      </c>
      <c r="CG479" s="12" t="str">
        <f t="shared" si="883"/>
        <v>hold</v>
      </c>
      <c r="CH479" s="12" t="str">
        <f t="shared" si="883"/>
        <v>hold</v>
      </c>
      <c r="CI479" s="12" t="str">
        <f t="shared" si="883"/>
        <v>hold</v>
      </c>
      <c r="CJ479" s="12" t="str">
        <f t="shared" si="883"/>
        <v>hold</v>
      </c>
      <c r="CK479" s="12" t="str">
        <f t="shared" si="883"/>
        <v>hold</v>
      </c>
      <c r="CL479" s="12" t="str">
        <f t="shared" si="883"/>
        <v>hold</v>
      </c>
      <c r="CM479" s="12" t="str">
        <f t="shared" si="883"/>
        <v>hold</v>
      </c>
      <c r="CN479" s="12" t="str">
        <f t="shared" si="883"/>
        <v>hold</v>
      </c>
      <c r="CO479" s="12" t="str">
        <f t="shared" si="883"/>
        <v>hold</v>
      </c>
      <c r="CP479" s="12" t="str">
        <f t="shared" si="883"/>
        <v>hold</v>
      </c>
      <c r="CQ479" s="12" t="str">
        <f t="shared" si="883"/>
        <v>hold</v>
      </c>
      <c r="CR479" s="12" t="str">
        <f t="shared" si="883"/>
        <v>hold</v>
      </c>
      <c r="CS479" s="12" t="str">
        <f t="shared" si="883"/>
        <v>hold</v>
      </c>
      <c r="CT479" s="12" t="str">
        <f t="shared" si="883"/>
        <v>hold</v>
      </c>
      <c r="CU479" s="12" t="str">
        <f t="shared" si="883"/>
        <v>hold</v>
      </c>
      <c r="CV479" s="12" t="str">
        <f t="shared" si="883"/>
        <v>hold</v>
      </c>
      <c r="CW479" s="12" t="str">
        <f t="shared" si="883"/>
        <v>hold</v>
      </c>
      <c r="CX479" s="12" t="str">
        <f t="shared" si="883"/>
        <v>hold</v>
      </c>
      <c r="CY479" s="12" t="str">
        <f t="shared" si="883"/>
        <v>hold</v>
      </c>
      <c r="CZ479" s="12" t="str">
        <f t="shared" si="883"/>
        <v>hold</v>
      </c>
      <c r="DA479" s="12" t="str">
        <f t="shared" si="883"/>
        <v>hold</v>
      </c>
      <c r="DB479" s="12" t="str">
        <f t="shared" si="883"/>
        <v>hold</v>
      </c>
      <c r="DC479" s="12" t="str">
        <f t="shared" si="807"/>
        <v>convert</v>
      </c>
    </row>
    <row r="480" spans="5:107" s="12" customFormat="1" ht="12" customHeight="1">
      <c r="E480" s="65">
        <f t="shared" si="811"/>
        <v>26</v>
      </c>
      <c r="G480" s="12" t="str">
        <f t="shared" ref="G480:AL480" si="884">IF(G$452&gt;=$E480,IF(G155*$C$23&gt;MAX($C$22,(H264*$C$34+H265*$C$35)/(1+$C$12)^$C$30+(H371*$C$34+H372*$C$35)/(1+$C$14)^$C$30),"convert","hold"),"")</f>
        <v/>
      </c>
      <c r="H480" s="12" t="str">
        <f t="shared" si="884"/>
        <v/>
      </c>
      <c r="I480" s="12" t="str">
        <f t="shared" si="884"/>
        <v/>
      </c>
      <c r="J480" s="12" t="str">
        <f t="shared" si="884"/>
        <v/>
      </c>
      <c r="K480" s="12" t="str">
        <f t="shared" si="884"/>
        <v/>
      </c>
      <c r="L480" s="12" t="str">
        <f t="shared" si="884"/>
        <v/>
      </c>
      <c r="M480" s="12" t="str">
        <f t="shared" si="884"/>
        <v/>
      </c>
      <c r="N480" s="12" t="str">
        <f t="shared" si="884"/>
        <v/>
      </c>
      <c r="O480" s="12" t="str">
        <f t="shared" si="884"/>
        <v/>
      </c>
      <c r="P480" s="12" t="str">
        <f t="shared" si="884"/>
        <v/>
      </c>
      <c r="Q480" s="12" t="str">
        <f t="shared" si="884"/>
        <v/>
      </c>
      <c r="R480" s="12" t="str">
        <f t="shared" si="884"/>
        <v/>
      </c>
      <c r="S480" s="12" t="str">
        <f t="shared" si="884"/>
        <v/>
      </c>
      <c r="T480" s="12" t="str">
        <f t="shared" si="884"/>
        <v/>
      </c>
      <c r="U480" s="12" t="str">
        <f t="shared" si="884"/>
        <v/>
      </c>
      <c r="V480" s="12" t="str">
        <f t="shared" si="884"/>
        <v/>
      </c>
      <c r="W480" s="12" t="str">
        <f t="shared" si="884"/>
        <v/>
      </c>
      <c r="X480" s="12" t="str">
        <f t="shared" si="884"/>
        <v/>
      </c>
      <c r="Y480" s="12" t="str">
        <f t="shared" si="884"/>
        <v/>
      </c>
      <c r="Z480" s="12" t="str">
        <f t="shared" si="884"/>
        <v/>
      </c>
      <c r="AA480" s="12" t="str">
        <f t="shared" si="884"/>
        <v/>
      </c>
      <c r="AB480" s="12" t="str">
        <f t="shared" si="884"/>
        <v/>
      </c>
      <c r="AC480" s="12" t="str">
        <f t="shared" si="884"/>
        <v/>
      </c>
      <c r="AD480" s="12" t="str">
        <f t="shared" si="884"/>
        <v/>
      </c>
      <c r="AE480" s="12" t="str">
        <f t="shared" si="884"/>
        <v/>
      </c>
      <c r="AF480" s="12" t="str">
        <f t="shared" si="884"/>
        <v/>
      </c>
      <c r="AG480" s="12" t="str">
        <f t="shared" si="884"/>
        <v>hold</v>
      </c>
      <c r="AH480" s="12" t="str">
        <f t="shared" si="884"/>
        <v>hold</v>
      </c>
      <c r="AI480" s="12" t="str">
        <f t="shared" si="884"/>
        <v>hold</v>
      </c>
      <c r="AJ480" s="12" t="str">
        <f t="shared" si="884"/>
        <v>hold</v>
      </c>
      <c r="AK480" s="12" t="str">
        <f t="shared" si="884"/>
        <v>hold</v>
      </c>
      <c r="AL480" s="12" t="str">
        <f t="shared" si="884"/>
        <v>hold</v>
      </c>
      <c r="AM480" s="12" t="str">
        <f t="shared" ref="AM480:BR480" si="885">IF(AM$452&gt;=$E480,IF(AM155*$C$23&gt;MAX($C$22,(AN264*$C$34+AN265*$C$35)/(1+$C$12)^$C$30+(AN371*$C$34+AN372*$C$35)/(1+$C$14)^$C$30),"convert","hold"),"")</f>
        <v>hold</v>
      </c>
      <c r="AN480" s="12" t="str">
        <f t="shared" si="885"/>
        <v>hold</v>
      </c>
      <c r="AO480" s="12" t="str">
        <f t="shared" si="885"/>
        <v>hold</v>
      </c>
      <c r="AP480" s="12" t="str">
        <f t="shared" si="885"/>
        <v>hold</v>
      </c>
      <c r="AQ480" s="12" t="str">
        <f t="shared" si="885"/>
        <v>hold</v>
      </c>
      <c r="AR480" s="12" t="str">
        <f t="shared" si="885"/>
        <v>hold</v>
      </c>
      <c r="AS480" s="12" t="str">
        <f t="shared" si="885"/>
        <v>hold</v>
      </c>
      <c r="AT480" s="12" t="str">
        <f t="shared" si="885"/>
        <v>hold</v>
      </c>
      <c r="AU480" s="12" t="str">
        <f t="shared" si="885"/>
        <v>hold</v>
      </c>
      <c r="AV480" s="12" t="str">
        <f t="shared" si="885"/>
        <v>hold</v>
      </c>
      <c r="AW480" s="12" t="str">
        <f t="shared" si="885"/>
        <v>hold</v>
      </c>
      <c r="AX480" s="12" t="str">
        <f t="shared" si="885"/>
        <v>hold</v>
      </c>
      <c r="AY480" s="12" t="str">
        <f t="shared" si="885"/>
        <v>hold</v>
      </c>
      <c r="AZ480" s="12" t="str">
        <f t="shared" si="885"/>
        <v>hold</v>
      </c>
      <c r="BA480" s="12" t="str">
        <f t="shared" si="885"/>
        <v>hold</v>
      </c>
      <c r="BB480" s="12" t="str">
        <f t="shared" si="885"/>
        <v>hold</v>
      </c>
      <c r="BC480" s="12" t="str">
        <f t="shared" si="885"/>
        <v>hold</v>
      </c>
      <c r="BD480" s="12" t="str">
        <f t="shared" si="885"/>
        <v>hold</v>
      </c>
      <c r="BE480" s="12" t="str">
        <f t="shared" si="885"/>
        <v>hold</v>
      </c>
      <c r="BF480" s="12" t="str">
        <f t="shared" si="885"/>
        <v>hold</v>
      </c>
      <c r="BG480" s="12" t="str">
        <f t="shared" si="885"/>
        <v>hold</v>
      </c>
      <c r="BH480" s="12" t="str">
        <f t="shared" si="885"/>
        <v>hold</v>
      </c>
      <c r="BI480" s="12" t="str">
        <f t="shared" si="885"/>
        <v>hold</v>
      </c>
      <c r="BJ480" s="12" t="str">
        <f t="shared" si="885"/>
        <v>hold</v>
      </c>
      <c r="BK480" s="12" t="str">
        <f t="shared" si="885"/>
        <v>hold</v>
      </c>
      <c r="BL480" s="12" t="str">
        <f t="shared" si="885"/>
        <v>hold</v>
      </c>
      <c r="BM480" s="12" t="str">
        <f t="shared" si="885"/>
        <v>hold</v>
      </c>
      <c r="BN480" s="12" t="str">
        <f t="shared" si="885"/>
        <v>hold</v>
      </c>
      <c r="BO480" s="12" t="str">
        <f t="shared" si="885"/>
        <v>hold</v>
      </c>
      <c r="BP480" s="12" t="str">
        <f t="shared" si="885"/>
        <v>hold</v>
      </c>
      <c r="BQ480" s="12" t="str">
        <f t="shared" si="885"/>
        <v>hold</v>
      </c>
      <c r="BR480" s="12" t="str">
        <f t="shared" si="885"/>
        <v>hold</v>
      </c>
      <c r="BS480" s="12" t="str">
        <f t="shared" ref="BS480:DB480" si="886">IF(BS$452&gt;=$E480,IF(BS155*$C$23&gt;MAX($C$22,(BT264*$C$34+BT265*$C$35)/(1+$C$12)^$C$30+(BT371*$C$34+BT372*$C$35)/(1+$C$14)^$C$30),"convert","hold"),"")</f>
        <v>hold</v>
      </c>
      <c r="BT480" s="12" t="str">
        <f t="shared" si="886"/>
        <v>hold</v>
      </c>
      <c r="BU480" s="12" t="str">
        <f t="shared" si="886"/>
        <v>hold</v>
      </c>
      <c r="BV480" s="12" t="str">
        <f t="shared" si="886"/>
        <v>hold</v>
      </c>
      <c r="BW480" s="12" t="str">
        <f t="shared" si="886"/>
        <v>hold</v>
      </c>
      <c r="BX480" s="12" t="str">
        <f t="shared" si="886"/>
        <v>hold</v>
      </c>
      <c r="BY480" s="12" t="str">
        <f t="shared" si="886"/>
        <v>hold</v>
      </c>
      <c r="BZ480" s="12" t="str">
        <f t="shared" si="886"/>
        <v>hold</v>
      </c>
      <c r="CA480" s="12" t="str">
        <f t="shared" si="886"/>
        <v>hold</v>
      </c>
      <c r="CB480" s="12" t="str">
        <f t="shared" si="886"/>
        <v>hold</v>
      </c>
      <c r="CC480" s="12" t="str">
        <f t="shared" si="886"/>
        <v>hold</v>
      </c>
      <c r="CD480" s="12" t="str">
        <f t="shared" si="886"/>
        <v>hold</v>
      </c>
      <c r="CE480" s="12" t="str">
        <f t="shared" si="886"/>
        <v>hold</v>
      </c>
      <c r="CF480" s="12" t="str">
        <f t="shared" si="886"/>
        <v>hold</v>
      </c>
      <c r="CG480" s="12" t="str">
        <f t="shared" si="886"/>
        <v>hold</v>
      </c>
      <c r="CH480" s="12" t="str">
        <f t="shared" si="886"/>
        <v>hold</v>
      </c>
      <c r="CI480" s="12" t="str">
        <f t="shared" si="886"/>
        <v>hold</v>
      </c>
      <c r="CJ480" s="12" t="str">
        <f t="shared" si="886"/>
        <v>hold</v>
      </c>
      <c r="CK480" s="12" t="str">
        <f t="shared" si="886"/>
        <v>hold</v>
      </c>
      <c r="CL480" s="12" t="str">
        <f t="shared" si="886"/>
        <v>hold</v>
      </c>
      <c r="CM480" s="12" t="str">
        <f t="shared" si="886"/>
        <v>hold</v>
      </c>
      <c r="CN480" s="12" t="str">
        <f t="shared" si="886"/>
        <v>hold</v>
      </c>
      <c r="CO480" s="12" t="str">
        <f t="shared" si="886"/>
        <v>hold</v>
      </c>
      <c r="CP480" s="12" t="str">
        <f t="shared" si="886"/>
        <v>hold</v>
      </c>
      <c r="CQ480" s="12" t="str">
        <f t="shared" si="886"/>
        <v>hold</v>
      </c>
      <c r="CR480" s="12" t="str">
        <f t="shared" si="886"/>
        <v>hold</v>
      </c>
      <c r="CS480" s="12" t="str">
        <f t="shared" si="886"/>
        <v>hold</v>
      </c>
      <c r="CT480" s="12" t="str">
        <f t="shared" si="886"/>
        <v>hold</v>
      </c>
      <c r="CU480" s="12" t="str">
        <f t="shared" si="886"/>
        <v>hold</v>
      </c>
      <c r="CV480" s="12" t="str">
        <f t="shared" si="886"/>
        <v>hold</v>
      </c>
      <c r="CW480" s="12" t="str">
        <f t="shared" si="886"/>
        <v>hold</v>
      </c>
      <c r="CX480" s="12" t="str">
        <f t="shared" si="886"/>
        <v>hold</v>
      </c>
      <c r="CY480" s="12" t="str">
        <f t="shared" si="886"/>
        <v>hold</v>
      </c>
      <c r="CZ480" s="12" t="str">
        <f t="shared" si="886"/>
        <v>hold</v>
      </c>
      <c r="DA480" s="12" t="str">
        <f t="shared" si="886"/>
        <v>hold</v>
      </c>
      <c r="DB480" s="12" t="str">
        <f t="shared" si="886"/>
        <v>hold</v>
      </c>
      <c r="DC480" s="12" t="str">
        <f t="shared" si="807"/>
        <v>convert</v>
      </c>
    </row>
    <row r="481" spans="5:107" s="12" customFormat="1" ht="12" customHeight="1">
      <c r="E481" s="65">
        <f t="shared" si="811"/>
        <v>27</v>
      </c>
      <c r="G481" s="12" t="str">
        <f t="shared" ref="G481:AL481" si="887">IF(G$452&gt;=$E481,IF(G156*$C$23&gt;MAX($C$22,(H265*$C$34+H266*$C$35)/(1+$C$12)^$C$30+(H372*$C$34+H373*$C$35)/(1+$C$14)^$C$30),"convert","hold"),"")</f>
        <v/>
      </c>
      <c r="H481" s="12" t="str">
        <f t="shared" si="887"/>
        <v/>
      </c>
      <c r="I481" s="12" t="str">
        <f t="shared" si="887"/>
        <v/>
      </c>
      <c r="J481" s="12" t="str">
        <f t="shared" si="887"/>
        <v/>
      </c>
      <c r="K481" s="12" t="str">
        <f t="shared" si="887"/>
        <v/>
      </c>
      <c r="L481" s="12" t="str">
        <f t="shared" si="887"/>
        <v/>
      </c>
      <c r="M481" s="12" t="str">
        <f t="shared" si="887"/>
        <v/>
      </c>
      <c r="N481" s="12" t="str">
        <f t="shared" si="887"/>
        <v/>
      </c>
      <c r="O481" s="12" t="str">
        <f t="shared" si="887"/>
        <v/>
      </c>
      <c r="P481" s="12" t="str">
        <f t="shared" si="887"/>
        <v/>
      </c>
      <c r="Q481" s="12" t="str">
        <f t="shared" si="887"/>
        <v/>
      </c>
      <c r="R481" s="12" t="str">
        <f t="shared" si="887"/>
        <v/>
      </c>
      <c r="S481" s="12" t="str">
        <f t="shared" si="887"/>
        <v/>
      </c>
      <c r="T481" s="12" t="str">
        <f t="shared" si="887"/>
        <v/>
      </c>
      <c r="U481" s="12" t="str">
        <f t="shared" si="887"/>
        <v/>
      </c>
      <c r="V481" s="12" t="str">
        <f t="shared" si="887"/>
        <v/>
      </c>
      <c r="W481" s="12" t="str">
        <f t="shared" si="887"/>
        <v/>
      </c>
      <c r="X481" s="12" t="str">
        <f t="shared" si="887"/>
        <v/>
      </c>
      <c r="Y481" s="12" t="str">
        <f t="shared" si="887"/>
        <v/>
      </c>
      <c r="Z481" s="12" t="str">
        <f t="shared" si="887"/>
        <v/>
      </c>
      <c r="AA481" s="12" t="str">
        <f t="shared" si="887"/>
        <v/>
      </c>
      <c r="AB481" s="12" t="str">
        <f t="shared" si="887"/>
        <v/>
      </c>
      <c r="AC481" s="12" t="str">
        <f t="shared" si="887"/>
        <v/>
      </c>
      <c r="AD481" s="12" t="str">
        <f t="shared" si="887"/>
        <v/>
      </c>
      <c r="AE481" s="12" t="str">
        <f t="shared" si="887"/>
        <v/>
      </c>
      <c r="AF481" s="12" t="str">
        <f t="shared" si="887"/>
        <v/>
      </c>
      <c r="AG481" s="12" t="str">
        <f t="shared" si="887"/>
        <v/>
      </c>
      <c r="AH481" s="12" t="str">
        <f t="shared" si="887"/>
        <v>hold</v>
      </c>
      <c r="AI481" s="12" t="str">
        <f t="shared" si="887"/>
        <v>hold</v>
      </c>
      <c r="AJ481" s="12" t="str">
        <f t="shared" si="887"/>
        <v>hold</v>
      </c>
      <c r="AK481" s="12" t="str">
        <f t="shared" si="887"/>
        <v>hold</v>
      </c>
      <c r="AL481" s="12" t="str">
        <f t="shared" si="887"/>
        <v>hold</v>
      </c>
      <c r="AM481" s="12" t="str">
        <f t="shared" ref="AM481:BR481" si="888">IF(AM$452&gt;=$E481,IF(AM156*$C$23&gt;MAX($C$22,(AN265*$C$34+AN266*$C$35)/(1+$C$12)^$C$30+(AN372*$C$34+AN373*$C$35)/(1+$C$14)^$C$30),"convert","hold"),"")</f>
        <v>hold</v>
      </c>
      <c r="AN481" s="12" t="str">
        <f t="shared" si="888"/>
        <v>hold</v>
      </c>
      <c r="AO481" s="12" t="str">
        <f t="shared" si="888"/>
        <v>hold</v>
      </c>
      <c r="AP481" s="12" t="str">
        <f t="shared" si="888"/>
        <v>hold</v>
      </c>
      <c r="AQ481" s="12" t="str">
        <f t="shared" si="888"/>
        <v>hold</v>
      </c>
      <c r="AR481" s="12" t="str">
        <f t="shared" si="888"/>
        <v>hold</v>
      </c>
      <c r="AS481" s="12" t="str">
        <f t="shared" si="888"/>
        <v>hold</v>
      </c>
      <c r="AT481" s="12" t="str">
        <f t="shared" si="888"/>
        <v>hold</v>
      </c>
      <c r="AU481" s="12" t="str">
        <f t="shared" si="888"/>
        <v>hold</v>
      </c>
      <c r="AV481" s="12" t="str">
        <f t="shared" si="888"/>
        <v>hold</v>
      </c>
      <c r="AW481" s="12" t="str">
        <f t="shared" si="888"/>
        <v>hold</v>
      </c>
      <c r="AX481" s="12" t="str">
        <f t="shared" si="888"/>
        <v>hold</v>
      </c>
      <c r="AY481" s="12" t="str">
        <f t="shared" si="888"/>
        <v>hold</v>
      </c>
      <c r="AZ481" s="12" t="str">
        <f t="shared" si="888"/>
        <v>hold</v>
      </c>
      <c r="BA481" s="12" t="str">
        <f t="shared" si="888"/>
        <v>hold</v>
      </c>
      <c r="BB481" s="12" t="str">
        <f t="shared" si="888"/>
        <v>hold</v>
      </c>
      <c r="BC481" s="12" t="str">
        <f t="shared" si="888"/>
        <v>hold</v>
      </c>
      <c r="BD481" s="12" t="str">
        <f t="shared" si="888"/>
        <v>hold</v>
      </c>
      <c r="BE481" s="12" t="str">
        <f t="shared" si="888"/>
        <v>hold</v>
      </c>
      <c r="BF481" s="12" t="str">
        <f t="shared" si="888"/>
        <v>hold</v>
      </c>
      <c r="BG481" s="12" t="str">
        <f t="shared" si="888"/>
        <v>hold</v>
      </c>
      <c r="BH481" s="12" t="str">
        <f t="shared" si="888"/>
        <v>hold</v>
      </c>
      <c r="BI481" s="12" t="str">
        <f t="shared" si="888"/>
        <v>hold</v>
      </c>
      <c r="BJ481" s="12" t="str">
        <f t="shared" si="888"/>
        <v>hold</v>
      </c>
      <c r="BK481" s="12" t="str">
        <f t="shared" si="888"/>
        <v>hold</v>
      </c>
      <c r="BL481" s="12" t="str">
        <f t="shared" si="888"/>
        <v>hold</v>
      </c>
      <c r="BM481" s="12" t="str">
        <f t="shared" si="888"/>
        <v>hold</v>
      </c>
      <c r="BN481" s="12" t="str">
        <f t="shared" si="888"/>
        <v>hold</v>
      </c>
      <c r="BO481" s="12" t="str">
        <f t="shared" si="888"/>
        <v>hold</v>
      </c>
      <c r="BP481" s="12" t="str">
        <f t="shared" si="888"/>
        <v>hold</v>
      </c>
      <c r="BQ481" s="12" t="str">
        <f t="shared" si="888"/>
        <v>hold</v>
      </c>
      <c r="BR481" s="12" t="str">
        <f t="shared" si="888"/>
        <v>hold</v>
      </c>
      <c r="BS481" s="12" t="str">
        <f t="shared" ref="BS481:DB481" si="889">IF(BS$452&gt;=$E481,IF(BS156*$C$23&gt;MAX($C$22,(BT265*$C$34+BT266*$C$35)/(1+$C$12)^$C$30+(BT372*$C$34+BT373*$C$35)/(1+$C$14)^$C$30),"convert","hold"),"")</f>
        <v>hold</v>
      </c>
      <c r="BT481" s="12" t="str">
        <f t="shared" si="889"/>
        <v>hold</v>
      </c>
      <c r="BU481" s="12" t="str">
        <f t="shared" si="889"/>
        <v>hold</v>
      </c>
      <c r="BV481" s="12" t="str">
        <f t="shared" si="889"/>
        <v>hold</v>
      </c>
      <c r="BW481" s="12" t="str">
        <f t="shared" si="889"/>
        <v>hold</v>
      </c>
      <c r="BX481" s="12" t="str">
        <f t="shared" si="889"/>
        <v>hold</v>
      </c>
      <c r="BY481" s="12" t="str">
        <f t="shared" si="889"/>
        <v>hold</v>
      </c>
      <c r="BZ481" s="12" t="str">
        <f t="shared" si="889"/>
        <v>hold</v>
      </c>
      <c r="CA481" s="12" t="str">
        <f t="shared" si="889"/>
        <v>hold</v>
      </c>
      <c r="CB481" s="12" t="str">
        <f t="shared" si="889"/>
        <v>hold</v>
      </c>
      <c r="CC481" s="12" t="str">
        <f t="shared" si="889"/>
        <v>hold</v>
      </c>
      <c r="CD481" s="12" t="str">
        <f t="shared" si="889"/>
        <v>hold</v>
      </c>
      <c r="CE481" s="12" t="str">
        <f t="shared" si="889"/>
        <v>hold</v>
      </c>
      <c r="CF481" s="12" t="str">
        <f t="shared" si="889"/>
        <v>hold</v>
      </c>
      <c r="CG481" s="12" t="str">
        <f t="shared" si="889"/>
        <v>hold</v>
      </c>
      <c r="CH481" s="12" t="str">
        <f t="shared" si="889"/>
        <v>hold</v>
      </c>
      <c r="CI481" s="12" t="str">
        <f t="shared" si="889"/>
        <v>hold</v>
      </c>
      <c r="CJ481" s="12" t="str">
        <f t="shared" si="889"/>
        <v>hold</v>
      </c>
      <c r="CK481" s="12" t="str">
        <f t="shared" si="889"/>
        <v>hold</v>
      </c>
      <c r="CL481" s="12" t="str">
        <f t="shared" si="889"/>
        <v>hold</v>
      </c>
      <c r="CM481" s="12" t="str">
        <f t="shared" si="889"/>
        <v>hold</v>
      </c>
      <c r="CN481" s="12" t="str">
        <f t="shared" si="889"/>
        <v>hold</v>
      </c>
      <c r="CO481" s="12" t="str">
        <f t="shared" si="889"/>
        <v>hold</v>
      </c>
      <c r="CP481" s="12" t="str">
        <f t="shared" si="889"/>
        <v>hold</v>
      </c>
      <c r="CQ481" s="12" t="str">
        <f t="shared" si="889"/>
        <v>hold</v>
      </c>
      <c r="CR481" s="12" t="str">
        <f t="shared" si="889"/>
        <v>hold</v>
      </c>
      <c r="CS481" s="12" t="str">
        <f t="shared" si="889"/>
        <v>hold</v>
      </c>
      <c r="CT481" s="12" t="str">
        <f t="shared" si="889"/>
        <v>hold</v>
      </c>
      <c r="CU481" s="12" t="str">
        <f t="shared" si="889"/>
        <v>hold</v>
      </c>
      <c r="CV481" s="12" t="str">
        <f t="shared" si="889"/>
        <v>hold</v>
      </c>
      <c r="CW481" s="12" t="str">
        <f t="shared" si="889"/>
        <v>hold</v>
      </c>
      <c r="CX481" s="12" t="str">
        <f t="shared" si="889"/>
        <v>hold</v>
      </c>
      <c r="CY481" s="12" t="str">
        <f t="shared" si="889"/>
        <v>hold</v>
      </c>
      <c r="CZ481" s="12" t="str">
        <f t="shared" si="889"/>
        <v>hold</v>
      </c>
      <c r="DA481" s="12" t="str">
        <f t="shared" si="889"/>
        <v>hold</v>
      </c>
      <c r="DB481" s="12" t="str">
        <f t="shared" si="889"/>
        <v>hold</v>
      </c>
      <c r="DC481" s="12" t="str">
        <f t="shared" si="807"/>
        <v>convert</v>
      </c>
    </row>
    <row r="482" spans="5:107" s="12" customFormat="1" ht="12" customHeight="1">
      <c r="E482" s="65">
        <f t="shared" si="811"/>
        <v>28</v>
      </c>
      <c r="G482" s="12" t="str">
        <f t="shared" ref="G482:AL482" si="890">IF(G$452&gt;=$E482,IF(G157*$C$23&gt;MAX($C$22,(H266*$C$34+H267*$C$35)/(1+$C$12)^$C$30+(H373*$C$34+H374*$C$35)/(1+$C$14)^$C$30),"convert","hold"),"")</f>
        <v/>
      </c>
      <c r="H482" s="12" t="str">
        <f t="shared" si="890"/>
        <v/>
      </c>
      <c r="I482" s="12" t="str">
        <f t="shared" si="890"/>
        <v/>
      </c>
      <c r="J482" s="12" t="str">
        <f t="shared" si="890"/>
        <v/>
      </c>
      <c r="K482" s="12" t="str">
        <f t="shared" si="890"/>
        <v/>
      </c>
      <c r="L482" s="12" t="str">
        <f t="shared" si="890"/>
        <v/>
      </c>
      <c r="M482" s="12" t="str">
        <f t="shared" si="890"/>
        <v/>
      </c>
      <c r="N482" s="12" t="str">
        <f t="shared" si="890"/>
        <v/>
      </c>
      <c r="O482" s="12" t="str">
        <f t="shared" si="890"/>
        <v/>
      </c>
      <c r="P482" s="12" t="str">
        <f t="shared" si="890"/>
        <v/>
      </c>
      <c r="Q482" s="12" t="str">
        <f t="shared" si="890"/>
        <v/>
      </c>
      <c r="R482" s="12" t="str">
        <f t="shared" si="890"/>
        <v/>
      </c>
      <c r="S482" s="12" t="str">
        <f t="shared" si="890"/>
        <v/>
      </c>
      <c r="T482" s="12" t="str">
        <f t="shared" si="890"/>
        <v/>
      </c>
      <c r="U482" s="12" t="str">
        <f t="shared" si="890"/>
        <v/>
      </c>
      <c r="V482" s="12" t="str">
        <f t="shared" si="890"/>
        <v/>
      </c>
      <c r="W482" s="12" t="str">
        <f t="shared" si="890"/>
        <v/>
      </c>
      <c r="X482" s="12" t="str">
        <f t="shared" si="890"/>
        <v/>
      </c>
      <c r="Y482" s="12" t="str">
        <f t="shared" si="890"/>
        <v/>
      </c>
      <c r="Z482" s="12" t="str">
        <f t="shared" si="890"/>
        <v/>
      </c>
      <c r="AA482" s="12" t="str">
        <f t="shared" si="890"/>
        <v/>
      </c>
      <c r="AB482" s="12" t="str">
        <f t="shared" si="890"/>
        <v/>
      </c>
      <c r="AC482" s="12" t="str">
        <f t="shared" si="890"/>
        <v/>
      </c>
      <c r="AD482" s="12" t="str">
        <f t="shared" si="890"/>
        <v/>
      </c>
      <c r="AE482" s="12" t="str">
        <f t="shared" si="890"/>
        <v/>
      </c>
      <c r="AF482" s="12" t="str">
        <f t="shared" si="890"/>
        <v/>
      </c>
      <c r="AG482" s="12" t="str">
        <f t="shared" si="890"/>
        <v/>
      </c>
      <c r="AH482" s="12" t="str">
        <f t="shared" si="890"/>
        <v/>
      </c>
      <c r="AI482" s="12" t="str">
        <f t="shared" si="890"/>
        <v>hold</v>
      </c>
      <c r="AJ482" s="12" t="str">
        <f t="shared" si="890"/>
        <v>hold</v>
      </c>
      <c r="AK482" s="12" t="str">
        <f t="shared" si="890"/>
        <v>hold</v>
      </c>
      <c r="AL482" s="12" t="str">
        <f t="shared" si="890"/>
        <v>hold</v>
      </c>
      <c r="AM482" s="12" t="str">
        <f t="shared" ref="AM482:BR482" si="891">IF(AM$452&gt;=$E482,IF(AM157*$C$23&gt;MAX($C$22,(AN266*$C$34+AN267*$C$35)/(1+$C$12)^$C$30+(AN373*$C$34+AN374*$C$35)/(1+$C$14)^$C$30),"convert","hold"),"")</f>
        <v>hold</v>
      </c>
      <c r="AN482" s="12" t="str">
        <f t="shared" si="891"/>
        <v>hold</v>
      </c>
      <c r="AO482" s="12" t="str">
        <f t="shared" si="891"/>
        <v>hold</v>
      </c>
      <c r="AP482" s="12" t="str">
        <f t="shared" si="891"/>
        <v>hold</v>
      </c>
      <c r="AQ482" s="12" t="str">
        <f t="shared" si="891"/>
        <v>hold</v>
      </c>
      <c r="AR482" s="12" t="str">
        <f t="shared" si="891"/>
        <v>hold</v>
      </c>
      <c r="AS482" s="12" t="str">
        <f t="shared" si="891"/>
        <v>hold</v>
      </c>
      <c r="AT482" s="12" t="str">
        <f t="shared" si="891"/>
        <v>hold</v>
      </c>
      <c r="AU482" s="12" t="str">
        <f t="shared" si="891"/>
        <v>hold</v>
      </c>
      <c r="AV482" s="12" t="str">
        <f t="shared" si="891"/>
        <v>hold</v>
      </c>
      <c r="AW482" s="12" t="str">
        <f t="shared" si="891"/>
        <v>hold</v>
      </c>
      <c r="AX482" s="12" t="str">
        <f t="shared" si="891"/>
        <v>hold</v>
      </c>
      <c r="AY482" s="12" t="str">
        <f t="shared" si="891"/>
        <v>hold</v>
      </c>
      <c r="AZ482" s="12" t="str">
        <f t="shared" si="891"/>
        <v>hold</v>
      </c>
      <c r="BA482" s="12" t="str">
        <f t="shared" si="891"/>
        <v>hold</v>
      </c>
      <c r="BB482" s="12" t="str">
        <f t="shared" si="891"/>
        <v>hold</v>
      </c>
      <c r="BC482" s="12" t="str">
        <f t="shared" si="891"/>
        <v>hold</v>
      </c>
      <c r="BD482" s="12" t="str">
        <f t="shared" si="891"/>
        <v>hold</v>
      </c>
      <c r="BE482" s="12" t="str">
        <f t="shared" si="891"/>
        <v>hold</v>
      </c>
      <c r="BF482" s="12" t="str">
        <f t="shared" si="891"/>
        <v>hold</v>
      </c>
      <c r="BG482" s="12" t="str">
        <f t="shared" si="891"/>
        <v>hold</v>
      </c>
      <c r="BH482" s="12" t="str">
        <f t="shared" si="891"/>
        <v>hold</v>
      </c>
      <c r="BI482" s="12" t="str">
        <f t="shared" si="891"/>
        <v>hold</v>
      </c>
      <c r="BJ482" s="12" t="str">
        <f t="shared" si="891"/>
        <v>hold</v>
      </c>
      <c r="BK482" s="12" t="str">
        <f t="shared" si="891"/>
        <v>hold</v>
      </c>
      <c r="BL482" s="12" t="str">
        <f t="shared" si="891"/>
        <v>hold</v>
      </c>
      <c r="BM482" s="12" t="str">
        <f t="shared" si="891"/>
        <v>hold</v>
      </c>
      <c r="BN482" s="12" t="str">
        <f t="shared" si="891"/>
        <v>hold</v>
      </c>
      <c r="BO482" s="12" t="str">
        <f t="shared" si="891"/>
        <v>hold</v>
      </c>
      <c r="BP482" s="12" t="str">
        <f t="shared" si="891"/>
        <v>hold</v>
      </c>
      <c r="BQ482" s="12" t="str">
        <f t="shared" si="891"/>
        <v>hold</v>
      </c>
      <c r="BR482" s="12" t="str">
        <f t="shared" si="891"/>
        <v>hold</v>
      </c>
      <c r="BS482" s="12" t="str">
        <f t="shared" ref="BS482:DB482" si="892">IF(BS$452&gt;=$E482,IF(BS157*$C$23&gt;MAX($C$22,(BT266*$C$34+BT267*$C$35)/(1+$C$12)^$C$30+(BT373*$C$34+BT374*$C$35)/(1+$C$14)^$C$30),"convert","hold"),"")</f>
        <v>hold</v>
      </c>
      <c r="BT482" s="12" t="str">
        <f t="shared" si="892"/>
        <v>hold</v>
      </c>
      <c r="BU482" s="12" t="str">
        <f t="shared" si="892"/>
        <v>hold</v>
      </c>
      <c r="BV482" s="12" t="str">
        <f t="shared" si="892"/>
        <v>hold</v>
      </c>
      <c r="BW482" s="12" t="str">
        <f t="shared" si="892"/>
        <v>hold</v>
      </c>
      <c r="BX482" s="12" t="str">
        <f t="shared" si="892"/>
        <v>hold</v>
      </c>
      <c r="BY482" s="12" t="str">
        <f t="shared" si="892"/>
        <v>hold</v>
      </c>
      <c r="BZ482" s="12" t="str">
        <f t="shared" si="892"/>
        <v>hold</v>
      </c>
      <c r="CA482" s="12" t="str">
        <f t="shared" si="892"/>
        <v>hold</v>
      </c>
      <c r="CB482" s="12" t="str">
        <f t="shared" si="892"/>
        <v>hold</v>
      </c>
      <c r="CC482" s="12" t="str">
        <f t="shared" si="892"/>
        <v>hold</v>
      </c>
      <c r="CD482" s="12" t="str">
        <f t="shared" si="892"/>
        <v>hold</v>
      </c>
      <c r="CE482" s="12" t="str">
        <f t="shared" si="892"/>
        <v>hold</v>
      </c>
      <c r="CF482" s="12" t="str">
        <f t="shared" si="892"/>
        <v>hold</v>
      </c>
      <c r="CG482" s="12" t="str">
        <f t="shared" si="892"/>
        <v>hold</v>
      </c>
      <c r="CH482" s="12" t="str">
        <f t="shared" si="892"/>
        <v>hold</v>
      </c>
      <c r="CI482" s="12" t="str">
        <f t="shared" si="892"/>
        <v>hold</v>
      </c>
      <c r="CJ482" s="12" t="str">
        <f t="shared" si="892"/>
        <v>hold</v>
      </c>
      <c r="CK482" s="12" t="str">
        <f t="shared" si="892"/>
        <v>hold</v>
      </c>
      <c r="CL482" s="12" t="str">
        <f t="shared" si="892"/>
        <v>hold</v>
      </c>
      <c r="CM482" s="12" t="str">
        <f t="shared" si="892"/>
        <v>hold</v>
      </c>
      <c r="CN482" s="12" t="str">
        <f t="shared" si="892"/>
        <v>hold</v>
      </c>
      <c r="CO482" s="12" t="str">
        <f t="shared" si="892"/>
        <v>hold</v>
      </c>
      <c r="CP482" s="12" t="str">
        <f t="shared" si="892"/>
        <v>hold</v>
      </c>
      <c r="CQ482" s="12" t="str">
        <f t="shared" si="892"/>
        <v>hold</v>
      </c>
      <c r="CR482" s="12" t="str">
        <f t="shared" si="892"/>
        <v>hold</v>
      </c>
      <c r="CS482" s="12" t="str">
        <f t="shared" si="892"/>
        <v>hold</v>
      </c>
      <c r="CT482" s="12" t="str">
        <f t="shared" si="892"/>
        <v>hold</v>
      </c>
      <c r="CU482" s="12" t="str">
        <f t="shared" si="892"/>
        <v>hold</v>
      </c>
      <c r="CV482" s="12" t="str">
        <f t="shared" si="892"/>
        <v>hold</v>
      </c>
      <c r="CW482" s="12" t="str">
        <f t="shared" si="892"/>
        <v>hold</v>
      </c>
      <c r="CX482" s="12" t="str">
        <f t="shared" si="892"/>
        <v>hold</v>
      </c>
      <c r="CY482" s="12" t="str">
        <f t="shared" si="892"/>
        <v>hold</v>
      </c>
      <c r="CZ482" s="12" t="str">
        <f t="shared" si="892"/>
        <v>hold</v>
      </c>
      <c r="DA482" s="12" t="str">
        <f t="shared" si="892"/>
        <v>hold</v>
      </c>
      <c r="DB482" s="12" t="str">
        <f t="shared" si="892"/>
        <v>hold</v>
      </c>
      <c r="DC482" s="12" t="str">
        <f t="shared" si="807"/>
        <v>convert</v>
      </c>
    </row>
    <row r="483" spans="5:107" s="12" customFormat="1" ht="12" customHeight="1">
      <c r="E483" s="65">
        <f t="shared" si="811"/>
        <v>29</v>
      </c>
      <c r="G483" s="12" t="str">
        <f t="shared" ref="G483:AL483" si="893">IF(G$452&gt;=$E483,IF(G158*$C$23&gt;MAX($C$22,(H267*$C$34+H268*$C$35)/(1+$C$12)^$C$30+(H374*$C$34+H375*$C$35)/(1+$C$14)^$C$30),"convert","hold"),"")</f>
        <v/>
      </c>
      <c r="H483" s="12" t="str">
        <f t="shared" si="893"/>
        <v/>
      </c>
      <c r="I483" s="12" t="str">
        <f t="shared" si="893"/>
        <v/>
      </c>
      <c r="J483" s="12" t="str">
        <f t="shared" si="893"/>
        <v/>
      </c>
      <c r="K483" s="12" t="str">
        <f t="shared" si="893"/>
        <v/>
      </c>
      <c r="L483" s="12" t="str">
        <f t="shared" si="893"/>
        <v/>
      </c>
      <c r="M483" s="12" t="str">
        <f t="shared" si="893"/>
        <v/>
      </c>
      <c r="N483" s="12" t="str">
        <f t="shared" si="893"/>
        <v/>
      </c>
      <c r="O483" s="12" t="str">
        <f t="shared" si="893"/>
        <v/>
      </c>
      <c r="P483" s="12" t="str">
        <f t="shared" si="893"/>
        <v/>
      </c>
      <c r="Q483" s="12" t="str">
        <f t="shared" si="893"/>
        <v/>
      </c>
      <c r="R483" s="12" t="str">
        <f t="shared" si="893"/>
        <v/>
      </c>
      <c r="S483" s="12" t="str">
        <f t="shared" si="893"/>
        <v/>
      </c>
      <c r="T483" s="12" t="str">
        <f t="shared" si="893"/>
        <v/>
      </c>
      <c r="U483" s="12" t="str">
        <f t="shared" si="893"/>
        <v/>
      </c>
      <c r="V483" s="12" t="str">
        <f t="shared" si="893"/>
        <v/>
      </c>
      <c r="W483" s="12" t="str">
        <f t="shared" si="893"/>
        <v/>
      </c>
      <c r="X483" s="12" t="str">
        <f t="shared" si="893"/>
        <v/>
      </c>
      <c r="Y483" s="12" t="str">
        <f t="shared" si="893"/>
        <v/>
      </c>
      <c r="Z483" s="12" t="str">
        <f t="shared" si="893"/>
        <v/>
      </c>
      <c r="AA483" s="12" t="str">
        <f t="shared" si="893"/>
        <v/>
      </c>
      <c r="AB483" s="12" t="str">
        <f t="shared" si="893"/>
        <v/>
      </c>
      <c r="AC483" s="12" t="str">
        <f t="shared" si="893"/>
        <v/>
      </c>
      <c r="AD483" s="12" t="str">
        <f t="shared" si="893"/>
        <v/>
      </c>
      <c r="AE483" s="12" t="str">
        <f t="shared" si="893"/>
        <v/>
      </c>
      <c r="AF483" s="12" t="str">
        <f t="shared" si="893"/>
        <v/>
      </c>
      <c r="AG483" s="12" t="str">
        <f t="shared" si="893"/>
        <v/>
      </c>
      <c r="AH483" s="12" t="str">
        <f t="shared" si="893"/>
        <v/>
      </c>
      <c r="AI483" s="12" t="str">
        <f t="shared" si="893"/>
        <v/>
      </c>
      <c r="AJ483" s="12" t="str">
        <f t="shared" si="893"/>
        <v>hold</v>
      </c>
      <c r="AK483" s="12" t="str">
        <f t="shared" si="893"/>
        <v>hold</v>
      </c>
      <c r="AL483" s="12" t="str">
        <f t="shared" si="893"/>
        <v>hold</v>
      </c>
      <c r="AM483" s="12" t="str">
        <f t="shared" ref="AM483:BR483" si="894">IF(AM$452&gt;=$E483,IF(AM158*$C$23&gt;MAX($C$22,(AN267*$C$34+AN268*$C$35)/(1+$C$12)^$C$30+(AN374*$C$34+AN375*$C$35)/(1+$C$14)^$C$30),"convert","hold"),"")</f>
        <v>hold</v>
      </c>
      <c r="AN483" s="12" t="str">
        <f t="shared" si="894"/>
        <v>hold</v>
      </c>
      <c r="AO483" s="12" t="str">
        <f t="shared" si="894"/>
        <v>hold</v>
      </c>
      <c r="AP483" s="12" t="str">
        <f t="shared" si="894"/>
        <v>hold</v>
      </c>
      <c r="AQ483" s="12" t="str">
        <f t="shared" si="894"/>
        <v>hold</v>
      </c>
      <c r="AR483" s="12" t="str">
        <f t="shared" si="894"/>
        <v>hold</v>
      </c>
      <c r="AS483" s="12" t="str">
        <f t="shared" si="894"/>
        <v>hold</v>
      </c>
      <c r="AT483" s="12" t="str">
        <f t="shared" si="894"/>
        <v>hold</v>
      </c>
      <c r="AU483" s="12" t="str">
        <f t="shared" si="894"/>
        <v>hold</v>
      </c>
      <c r="AV483" s="12" t="str">
        <f t="shared" si="894"/>
        <v>hold</v>
      </c>
      <c r="AW483" s="12" t="str">
        <f t="shared" si="894"/>
        <v>hold</v>
      </c>
      <c r="AX483" s="12" t="str">
        <f t="shared" si="894"/>
        <v>hold</v>
      </c>
      <c r="AY483" s="12" t="str">
        <f t="shared" si="894"/>
        <v>hold</v>
      </c>
      <c r="AZ483" s="12" t="str">
        <f t="shared" si="894"/>
        <v>hold</v>
      </c>
      <c r="BA483" s="12" t="str">
        <f t="shared" si="894"/>
        <v>hold</v>
      </c>
      <c r="BB483" s="12" t="str">
        <f t="shared" si="894"/>
        <v>hold</v>
      </c>
      <c r="BC483" s="12" t="str">
        <f t="shared" si="894"/>
        <v>hold</v>
      </c>
      <c r="BD483" s="12" t="str">
        <f t="shared" si="894"/>
        <v>hold</v>
      </c>
      <c r="BE483" s="12" t="str">
        <f t="shared" si="894"/>
        <v>hold</v>
      </c>
      <c r="BF483" s="12" t="str">
        <f t="shared" si="894"/>
        <v>hold</v>
      </c>
      <c r="BG483" s="12" t="str">
        <f t="shared" si="894"/>
        <v>hold</v>
      </c>
      <c r="BH483" s="12" t="str">
        <f t="shared" si="894"/>
        <v>hold</v>
      </c>
      <c r="BI483" s="12" t="str">
        <f t="shared" si="894"/>
        <v>hold</v>
      </c>
      <c r="BJ483" s="12" t="str">
        <f t="shared" si="894"/>
        <v>hold</v>
      </c>
      <c r="BK483" s="12" t="str">
        <f t="shared" si="894"/>
        <v>hold</v>
      </c>
      <c r="BL483" s="12" t="str">
        <f t="shared" si="894"/>
        <v>hold</v>
      </c>
      <c r="BM483" s="12" t="str">
        <f t="shared" si="894"/>
        <v>hold</v>
      </c>
      <c r="BN483" s="12" t="str">
        <f t="shared" si="894"/>
        <v>hold</v>
      </c>
      <c r="BO483" s="12" t="str">
        <f t="shared" si="894"/>
        <v>hold</v>
      </c>
      <c r="BP483" s="12" t="str">
        <f t="shared" si="894"/>
        <v>hold</v>
      </c>
      <c r="BQ483" s="12" t="str">
        <f t="shared" si="894"/>
        <v>hold</v>
      </c>
      <c r="BR483" s="12" t="str">
        <f t="shared" si="894"/>
        <v>hold</v>
      </c>
      <c r="BS483" s="12" t="str">
        <f t="shared" ref="BS483:DB483" si="895">IF(BS$452&gt;=$E483,IF(BS158*$C$23&gt;MAX($C$22,(BT267*$C$34+BT268*$C$35)/(1+$C$12)^$C$30+(BT374*$C$34+BT375*$C$35)/(1+$C$14)^$C$30),"convert","hold"),"")</f>
        <v>hold</v>
      </c>
      <c r="BT483" s="12" t="str">
        <f t="shared" si="895"/>
        <v>hold</v>
      </c>
      <c r="BU483" s="12" t="str">
        <f t="shared" si="895"/>
        <v>hold</v>
      </c>
      <c r="BV483" s="12" t="str">
        <f t="shared" si="895"/>
        <v>hold</v>
      </c>
      <c r="BW483" s="12" t="str">
        <f t="shared" si="895"/>
        <v>hold</v>
      </c>
      <c r="BX483" s="12" t="str">
        <f t="shared" si="895"/>
        <v>hold</v>
      </c>
      <c r="BY483" s="12" t="str">
        <f t="shared" si="895"/>
        <v>hold</v>
      </c>
      <c r="BZ483" s="12" t="str">
        <f t="shared" si="895"/>
        <v>hold</v>
      </c>
      <c r="CA483" s="12" t="str">
        <f t="shared" si="895"/>
        <v>hold</v>
      </c>
      <c r="CB483" s="12" t="str">
        <f t="shared" si="895"/>
        <v>hold</v>
      </c>
      <c r="CC483" s="12" t="str">
        <f t="shared" si="895"/>
        <v>hold</v>
      </c>
      <c r="CD483" s="12" t="str">
        <f t="shared" si="895"/>
        <v>hold</v>
      </c>
      <c r="CE483" s="12" t="str">
        <f t="shared" si="895"/>
        <v>hold</v>
      </c>
      <c r="CF483" s="12" t="str">
        <f t="shared" si="895"/>
        <v>hold</v>
      </c>
      <c r="CG483" s="12" t="str">
        <f t="shared" si="895"/>
        <v>hold</v>
      </c>
      <c r="CH483" s="12" t="str">
        <f t="shared" si="895"/>
        <v>hold</v>
      </c>
      <c r="CI483" s="12" t="str">
        <f t="shared" si="895"/>
        <v>hold</v>
      </c>
      <c r="CJ483" s="12" t="str">
        <f t="shared" si="895"/>
        <v>hold</v>
      </c>
      <c r="CK483" s="12" t="str">
        <f t="shared" si="895"/>
        <v>hold</v>
      </c>
      <c r="CL483" s="12" t="str">
        <f t="shared" si="895"/>
        <v>hold</v>
      </c>
      <c r="CM483" s="12" t="str">
        <f t="shared" si="895"/>
        <v>hold</v>
      </c>
      <c r="CN483" s="12" t="str">
        <f t="shared" si="895"/>
        <v>hold</v>
      </c>
      <c r="CO483" s="12" t="str">
        <f t="shared" si="895"/>
        <v>hold</v>
      </c>
      <c r="CP483" s="12" t="str">
        <f t="shared" si="895"/>
        <v>hold</v>
      </c>
      <c r="CQ483" s="12" t="str">
        <f t="shared" si="895"/>
        <v>hold</v>
      </c>
      <c r="CR483" s="12" t="str">
        <f t="shared" si="895"/>
        <v>hold</v>
      </c>
      <c r="CS483" s="12" t="str">
        <f t="shared" si="895"/>
        <v>hold</v>
      </c>
      <c r="CT483" s="12" t="str">
        <f t="shared" si="895"/>
        <v>hold</v>
      </c>
      <c r="CU483" s="12" t="str">
        <f t="shared" si="895"/>
        <v>hold</v>
      </c>
      <c r="CV483" s="12" t="str">
        <f t="shared" si="895"/>
        <v>hold</v>
      </c>
      <c r="CW483" s="12" t="str">
        <f t="shared" si="895"/>
        <v>hold</v>
      </c>
      <c r="CX483" s="12" t="str">
        <f t="shared" si="895"/>
        <v>hold</v>
      </c>
      <c r="CY483" s="12" t="str">
        <f t="shared" si="895"/>
        <v>hold</v>
      </c>
      <c r="CZ483" s="12" t="str">
        <f t="shared" si="895"/>
        <v>hold</v>
      </c>
      <c r="DA483" s="12" t="str">
        <f t="shared" si="895"/>
        <v>hold</v>
      </c>
      <c r="DB483" s="12" t="str">
        <f t="shared" si="895"/>
        <v>hold</v>
      </c>
      <c r="DC483" s="12" t="str">
        <f t="shared" si="807"/>
        <v>convert</v>
      </c>
    </row>
    <row r="484" spans="5:107" s="12" customFormat="1" ht="12" customHeight="1">
      <c r="E484" s="65">
        <f t="shared" si="811"/>
        <v>30</v>
      </c>
      <c r="G484" s="12" t="str">
        <f t="shared" ref="G484:AL484" si="896">IF(G$452&gt;=$E484,IF(G159*$C$23&gt;MAX($C$22,(H268*$C$34+H269*$C$35)/(1+$C$12)^$C$30+(H375*$C$34+H376*$C$35)/(1+$C$14)^$C$30),"convert","hold"),"")</f>
        <v/>
      </c>
      <c r="H484" s="12" t="str">
        <f t="shared" si="896"/>
        <v/>
      </c>
      <c r="I484" s="12" t="str">
        <f t="shared" si="896"/>
        <v/>
      </c>
      <c r="J484" s="12" t="str">
        <f t="shared" si="896"/>
        <v/>
      </c>
      <c r="K484" s="12" t="str">
        <f t="shared" si="896"/>
        <v/>
      </c>
      <c r="L484" s="12" t="str">
        <f t="shared" si="896"/>
        <v/>
      </c>
      <c r="M484" s="12" t="str">
        <f t="shared" si="896"/>
        <v/>
      </c>
      <c r="N484" s="12" t="str">
        <f t="shared" si="896"/>
        <v/>
      </c>
      <c r="O484" s="12" t="str">
        <f t="shared" si="896"/>
        <v/>
      </c>
      <c r="P484" s="12" t="str">
        <f t="shared" si="896"/>
        <v/>
      </c>
      <c r="Q484" s="12" t="str">
        <f t="shared" si="896"/>
        <v/>
      </c>
      <c r="R484" s="12" t="str">
        <f t="shared" si="896"/>
        <v/>
      </c>
      <c r="S484" s="12" t="str">
        <f t="shared" si="896"/>
        <v/>
      </c>
      <c r="T484" s="12" t="str">
        <f t="shared" si="896"/>
        <v/>
      </c>
      <c r="U484" s="12" t="str">
        <f t="shared" si="896"/>
        <v/>
      </c>
      <c r="V484" s="12" t="str">
        <f t="shared" si="896"/>
        <v/>
      </c>
      <c r="W484" s="12" t="str">
        <f t="shared" si="896"/>
        <v/>
      </c>
      <c r="X484" s="12" t="str">
        <f t="shared" si="896"/>
        <v/>
      </c>
      <c r="Y484" s="12" t="str">
        <f t="shared" si="896"/>
        <v/>
      </c>
      <c r="Z484" s="12" t="str">
        <f t="shared" si="896"/>
        <v/>
      </c>
      <c r="AA484" s="12" t="str">
        <f t="shared" si="896"/>
        <v/>
      </c>
      <c r="AB484" s="12" t="str">
        <f t="shared" si="896"/>
        <v/>
      </c>
      <c r="AC484" s="12" t="str">
        <f t="shared" si="896"/>
        <v/>
      </c>
      <c r="AD484" s="12" t="str">
        <f t="shared" si="896"/>
        <v/>
      </c>
      <c r="AE484" s="12" t="str">
        <f t="shared" si="896"/>
        <v/>
      </c>
      <c r="AF484" s="12" t="str">
        <f t="shared" si="896"/>
        <v/>
      </c>
      <c r="AG484" s="12" t="str">
        <f t="shared" si="896"/>
        <v/>
      </c>
      <c r="AH484" s="12" t="str">
        <f t="shared" si="896"/>
        <v/>
      </c>
      <c r="AI484" s="12" t="str">
        <f t="shared" si="896"/>
        <v/>
      </c>
      <c r="AJ484" s="12" t="str">
        <f t="shared" si="896"/>
        <v/>
      </c>
      <c r="AK484" s="12" t="str">
        <f t="shared" si="896"/>
        <v>hold</v>
      </c>
      <c r="AL484" s="12" t="str">
        <f t="shared" si="896"/>
        <v>hold</v>
      </c>
      <c r="AM484" s="12" t="str">
        <f t="shared" ref="AM484:BR484" si="897">IF(AM$452&gt;=$E484,IF(AM159*$C$23&gt;MAX($C$22,(AN268*$C$34+AN269*$C$35)/(1+$C$12)^$C$30+(AN375*$C$34+AN376*$C$35)/(1+$C$14)^$C$30),"convert","hold"),"")</f>
        <v>hold</v>
      </c>
      <c r="AN484" s="12" t="str">
        <f t="shared" si="897"/>
        <v>hold</v>
      </c>
      <c r="AO484" s="12" t="str">
        <f t="shared" si="897"/>
        <v>hold</v>
      </c>
      <c r="AP484" s="12" t="str">
        <f t="shared" si="897"/>
        <v>hold</v>
      </c>
      <c r="AQ484" s="12" t="str">
        <f t="shared" si="897"/>
        <v>hold</v>
      </c>
      <c r="AR484" s="12" t="str">
        <f t="shared" si="897"/>
        <v>hold</v>
      </c>
      <c r="AS484" s="12" t="str">
        <f t="shared" si="897"/>
        <v>hold</v>
      </c>
      <c r="AT484" s="12" t="str">
        <f t="shared" si="897"/>
        <v>hold</v>
      </c>
      <c r="AU484" s="12" t="str">
        <f t="shared" si="897"/>
        <v>hold</v>
      </c>
      <c r="AV484" s="12" t="str">
        <f t="shared" si="897"/>
        <v>hold</v>
      </c>
      <c r="AW484" s="12" t="str">
        <f t="shared" si="897"/>
        <v>hold</v>
      </c>
      <c r="AX484" s="12" t="str">
        <f t="shared" si="897"/>
        <v>hold</v>
      </c>
      <c r="AY484" s="12" t="str">
        <f t="shared" si="897"/>
        <v>hold</v>
      </c>
      <c r="AZ484" s="12" t="str">
        <f t="shared" si="897"/>
        <v>hold</v>
      </c>
      <c r="BA484" s="12" t="str">
        <f t="shared" si="897"/>
        <v>hold</v>
      </c>
      <c r="BB484" s="12" t="str">
        <f t="shared" si="897"/>
        <v>hold</v>
      </c>
      <c r="BC484" s="12" t="str">
        <f t="shared" si="897"/>
        <v>hold</v>
      </c>
      <c r="BD484" s="12" t="str">
        <f t="shared" si="897"/>
        <v>hold</v>
      </c>
      <c r="BE484" s="12" t="str">
        <f t="shared" si="897"/>
        <v>hold</v>
      </c>
      <c r="BF484" s="12" t="str">
        <f t="shared" si="897"/>
        <v>hold</v>
      </c>
      <c r="BG484" s="12" t="str">
        <f t="shared" si="897"/>
        <v>hold</v>
      </c>
      <c r="BH484" s="12" t="str">
        <f t="shared" si="897"/>
        <v>hold</v>
      </c>
      <c r="BI484" s="12" t="str">
        <f t="shared" si="897"/>
        <v>hold</v>
      </c>
      <c r="BJ484" s="12" t="str">
        <f t="shared" si="897"/>
        <v>hold</v>
      </c>
      <c r="BK484" s="12" t="str">
        <f t="shared" si="897"/>
        <v>hold</v>
      </c>
      <c r="BL484" s="12" t="str">
        <f t="shared" si="897"/>
        <v>hold</v>
      </c>
      <c r="BM484" s="12" t="str">
        <f t="shared" si="897"/>
        <v>hold</v>
      </c>
      <c r="BN484" s="12" t="str">
        <f t="shared" si="897"/>
        <v>hold</v>
      </c>
      <c r="BO484" s="12" t="str">
        <f t="shared" si="897"/>
        <v>hold</v>
      </c>
      <c r="BP484" s="12" t="str">
        <f t="shared" si="897"/>
        <v>hold</v>
      </c>
      <c r="BQ484" s="12" t="str">
        <f t="shared" si="897"/>
        <v>hold</v>
      </c>
      <c r="BR484" s="12" t="str">
        <f t="shared" si="897"/>
        <v>hold</v>
      </c>
      <c r="BS484" s="12" t="str">
        <f t="shared" ref="BS484:DB484" si="898">IF(BS$452&gt;=$E484,IF(BS159*$C$23&gt;MAX($C$22,(BT268*$C$34+BT269*$C$35)/(1+$C$12)^$C$30+(BT375*$C$34+BT376*$C$35)/(1+$C$14)^$C$30),"convert","hold"),"")</f>
        <v>hold</v>
      </c>
      <c r="BT484" s="12" t="str">
        <f t="shared" si="898"/>
        <v>hold</v>
      </c>
      <c r="BU484" s="12" t="str">
        <f t="shared" si="898"/>
        <v>hold</v>
      </c>
      <c r="BV484" s="12" t="str">
        <f t="shared" si="898"/>
        <v>hold</v>
      </c>
      <c r="BW484" s="12" t="str">
        <f t="shared" si="898"/>
        <v>hold</v>
      </c>
      <c r="BX484" s="12" t="str">
        <f t="shared" si="898"/>
        <v>hold</v>
      </c>
      <c r="BY484" s="12" t="str">
        <f t="shared" si="898"/>
        <v>hold</v>
      </c>
      <c r="BZ484" s="12" t="str">
        <f t="shared" si="898"/>
        <v>hold</v>
      </c>
      <c r="CA484" s="12" t="str">
        <f t="shared" si="898"/>
        <v>hold</v>
      </c>
      <c r="CB484" s="12" t="str">
        <f t="shared" si="898"/>
        <v>hold</v>
      </c>
      <c r="CC484" s="12" t="str">
        <f t="shared" si="898"/>
        <v>hold</v>
      </c>
      <c r="CD484" s="12" t="str">
        <f t="shared" si="898"/>
        <v>hold</v>
      </c>
      <c r="CE484" s="12" t="str">
        <f t="shared" si="898"/>
        <v>hold</v>
      </c>
      <c r="CF484" s="12" t="str">
        <f t="shared" si="898"/>
        <v>hold</v>
      </c>
      <c r="CG484" s="12" t="str">
        <f t="shared" si="898"/>
        <v>hold</v>
      </c>
      <c r="CH484" s="12" t="str">
        <f t="shared" si="898"/>
        <v>hold</v>
      </c>
      <c r="CI484" s="12" t="str">
        <f t="shared" si="898"/>
        <v>hold</v>
      </c>
      <c r="CJ484" s="12" t="str">
        <f t="shared" si="898"/>
        <v>hold</v>
      </c>
      <c r="CK484" s="12" t="str">
        <f t="shared" si="898"/>
        <v>hold</v>
      </c>
      <c r="CL484" s="12" t="str">
        <f t="shared" si="898"/>
        <v>hold</v>
      </c>
      <c r="CM484" s="12" t="str">
        <f t="shared" si="898"/>
        <v>hold</v>
      </c>
      <c r="CN484" s="12" t="str">
        <f t="shared" si="898"/>
        <v>hold</v>
      </c>
      <c r="CO484" s="12" t="str">
        <f t="shared" si="898"/>
        <v>hold</v>
      </c>
      <c r="CP484" s="12" t="str">
        <f t="shared" si="898"/>
        <v>hold</v>
      </c>
      <c r="CQ484" s="12" t="str">
        <f t="shared" si="898"/>
        <v>hold</v>
      </c>
      <c r="CR484" s="12" t="str">
        <f t="shared" si="898"/>
        <v>hold</v>
      </c>
      <c r="CS484" s="12" t="str">
        <f t="shared" si="898"/>
        <v>hold</v>
      </c>
      <c r="CT484" s="12" t="str">
        <f t="shared" si="898"/>
        <v>hold</v>
      </c>
      <c r="CU484" s="12" t="str">
        <f t="shared" si="898"/>
        <v>hold</v>
      </c>
      <c r="CV484" s="12" t="str">
        <f t="shared" si="898"/>
        <v>hold</v>
      </c>
      <c r="CW484" s="12" t="str">
        <f t="shared" si="898"/>
        <v>hold</v>
      </c>
      <c r="CX484" s="12" t="str">
        <f t="shared" si="898"/>
        <v>hold</v>
      </c>
      <c r="CY484" s="12" t="str">
        <f t="shared" si="898"/>
        <v>hold</v>
      </c>
      <c r="CZ484" s="12" t="str">
        <f t="shared" si="898"/>
        <v>hold</v>
      </c>
      <c r="DA484" s="12" t="str">
        <f t="shared" si="898"/>
        <v>hold</v>
      </c>
      <c r="DB484" s="12" t="str">
        <f t="shared" si="898"/>
        <v>hold</v>
      </c>
      <c r="DC484" s="12" t="str">
        <f t="shared" si="807"/>
        <v>convert</v>
      </c>
    </row>
    <row r="485" spans="5:107" s="12" customFormat="1" ht="12" customHeight="1">
      <c r="E485" s="65">
        <f t="shared" si="811"/>
        <v>31</v>
      </c>
      <c r="G485" s="12" t="str">
        <f t="shared" ref="G485:AL485" si="899">IF(G$452&gt;=$E485,IF(G160*$C$23&gt;MAX($C$22,(H269*$C$34+H270*$C$35)/(1+$C$12)^$C$30+(H376*$C$34+H377*$C$35)/(1+$C$14)^$C$30),"convert","hold"),"")</f>
        <v/>
      </c>
      <c r="H485" s="12" t="str">
        <f t="shared" si="899"/>
        <v/>
      </c>
      <c r="I485" s="12" t="str">
        <f t="shared" si="899"/>
        <v/>
      </c>
      <c r="J485" s="12" t="str">
        <f t="shared" si="899"/>
        <v/>
      </c>
      <c r="K485" s="12" t="str">
        <f t="shared" si="899"/>
        <v/>
      </c>
      <c r="L485" s="12" t="str">
        <f t="shared" si="899"/>
        <v/>
      </c>
      <c r="M485" s="12" t="str">
        <f t="shared" si="899"/>
        <v/>
      </c>
      <c r="N485" s="12" t="str">
        <f t="shared" si="899"/>
        <v/>
      </c>
      <c r="O485" s="12" t="str">
        <f t="shared" si="899"/>
        <v/>
      </c>
      <c r="P485" s="12" t="str">
        <f t="shared" si="899"/>
        <v/>
      </c>
      <c r="Q485" s="12" t="str">
        <f t="shared" si="899"/>
        <v/>
      </c>
      <c r="R485" s="12" t="str">
        <f t="shared" si="899"/>
        <v/>
      </c>
      <c r="S485" s="12" t="str">
        <f t="shared" si="899"/>
        <v/>
      </c>
      <c r="T485" s="12" t="str">
        <f t="shared" si="899"/>
        <v/>
      </c>
      <c r="U485" s="12" t="str">
        <f t="shared" si="899"/>
        <v/>
      </c>
      <c r="V485" s="12" t="str">
        <f t="shared" si="899"/>
        <v/>
      </c>
      <c r="W485" s="12" t="str">
        <f t="shared" si="899"/>
        <v/>
      </c>
      <c r="X485" s="12" t="str">
        <f t="shared" si="899"/>
        <v/>
      </c>
      <c r="Y485" s="12" t="str">
        <f t="shared" si="899"/>
        <v/>
      </c>
      <c r="Z485" s="12" t="str">
        <f t="shared" si="899"/>
        <v/>
      </c>
      <c r="AA485" s="12" t="str">
        <f t="shared" si="899"/>
        <v/>
      </c>
      <c r="AB485" s="12" t="str">
        <f t="shared" si="899"/>
        <v/>
      </c>
      <c r="AC485" s="12" t="str">
        <f t="shared" si="899"/>
        <v/>
      </c>
      <c r="AD485" s="12" t="str">
        <f t="shared" si="899"/>
        <v/>
      </c>
      <c r="AE485" s="12" t="str">
        <f t="shared" si="899"/>
        <v/>
      </c>
      <c r="AF485" s="12" t="str">
        <f t="shared" si="899"/>
        <v/>
      </c>
      <c r="AG485" s="12" t="str">
        <f t="shared" si="899"/>
        <v/>
      </c>
      <c r="AH485" s="12" t="str">
        <f t="shared" si="899"/>
        <v/>
      </c>
      <c r="AI485" s="12" t="str">
        <f t="shared" si="899"/>
        <v/>
      </c>
      <c r="AJ485" s="12" t="str">
        <f t="shared" si="899"/>
        <v/>
      </c>
      <c r="AK485" s="12" t="str">
        <f t="shared" si="899"/>
        <v/>
      </c>
      <c r="AL485" s="12" t="str">
        <f t="shared" si="899"/>
        <v>hold</v>
      </c>
      <c r="AM485" s="12" t="str">
        <f t="shared" ref="AM485:BR485" si="900">IF(AM$452&gt;=$E485,IF(AM160*$C$23&gt;MAX($C$22,(AN269*$C$34+AN270*$C$35)/(1+$C$12)^$C$30+(AN376*$C$34+AN377*$C$35)/(1+$C$14)^$C$30),"convert","hold"),"")</f>
        <v>hold</v>
      </c>
      <c r="AN485" s="12" t="str">
        <f t="shared" si="900"/>
        <v>hold</v>
      </c>
      <c r="AO485" s="12" t="str">
        <f t="shared" si="900"/>
        <v>hold</v>
      </c>
      <c r="AP485" s="12" t="str">
        <f t="shared" si="900"/>
        <v>hold</v>
      </c>
      <c r="AQ485" s="12" t="str">
        <f t="shared" si="900"/>
        <v>hold</v>
      </c>
      <c r="AR485" s="12" t="str">
        <f t="shared" si="900"/>
        <v>hold</v>
      </c>
      <c r="AS485" s="12" t="str">
        <f t="shared" si="900"/>
        <v>hold</v>
      </c>
      <c r="AT485" s="12" t="str">
        <f t="shared" si="900"/>
        <v>hold</v>
      </c>
      <c r="AU485" s="12" t="str">
        <f t="shared" si="900"/>
        <v>hold</v>
      </c>
      <c r="AV485" s="12" t="str">
        <f t="shared" si="900"/>
        <v>hold</v>
      </c>
      <c r="AW485" s="12" t="str">
        <f t="shared" si="900"/>
        <v>hold</v>
      </c>
      <c r="AX485" s="12" t="str">
        <f t="shared" si="900"/>
        <v>hold</v>
      </c>
      <c r="AY485" s="12" t="str">
        <f t="shared" si="900"/>
        <v>hold</v>
      </c>
      <c r="AZ485" s="12" t="str">
        <f t="shared" si="900"/>
        <v>hold</v>
      </c>
      <c r="BA485" s="12" t="str">
        <f t="shared" si="900"/>
        <v>hold</v>
      </c>
      <c r="BB485" s="12" t="str">
        <f t="shared" si="900"/>
        <v>hold</v>
      </c>
      <c r="BC485" s="12" t="str">
        <f t="shared" si="900"/>
        <v>hold</v>
      </c>
      <c r="BD485" s="12" t="str">
        <f t="shared" si="900"/>
        <v>hold</v>
      </c>
      <c r="BE485" s="12" t="str">
        <f t="shared" si="900"/>
        <v>hold</v>
      </c>
      <c r="BF485" s="12" t="str">
        <f t="shared" si="900"/>
        <v>hold</v>
      </c>
      <c r="BG485" s="12" t="str">
        <f t="shared" si="900"/>
        <v>hold</v>
      </c>
      <c r="BH485" s="12" t="str">
        <f t="shared" si="900"/>
        <v>hold</v>
      </c>
      <c r="BI485" s="12" t="str">
        <f t="shared" si="900"/>
        <v>hold</v>
      </c>
      <c r="BJ485" s="12" t="str">
        <f t="shared" si="900"/>
        <v>hold</v>
      </c>
      <c r="BK485" s="12" t="str">
        <f t="shared" si="900"/>
        <v>hold</v>
      </c>
      <c r="BL485" s="12" t="str">
        <f t="shared" si="900"/>
        <v>hold</v>
      </c>
      <c r="BM485" s="12" t="str">
        <f t="shared" si="900"/>
        <v>hold</v>
      </c>
      <c r="BN485" s="12" t="str">
        <f t="shared" si="900"/>
        <v>hold</v>
      </c>
      <c r="BO485" s="12" t="str">
        <f t="shared" si="900"/>
        <v>hold</v>
      </c>
      <c r="BP485" s="12" t="str">
        <f t="shared" si="900"/>
        <v>hold</v>
      </c>
      <c r="BQ485" s="12" t="str">
        <f t="shared" si="900"/>
        <v>hold</v>
      </c>
      <c r="BR485" s="12" t="str">
        <f t="shared" si="900"/>
        <v>hold</v>
      </c>
      <c r="BS485" s="12" t="str">
        <f t="shared" ref="BS485:DB485" si="901">IF(BS$452&gt;=$E485,IF(BS160*$C$23&gt;MAX($C$22,(BT269*$C$34+BT270*$C$35)/(1+$C$12)^$C$30+(BT376*$C$34+BT377*$C$35)/(1+$C$14)^$C$30),"convert","hold"),"")</f>
        <v>hold</v>
      </c>
      <c r="BT485" s="12" t="str">
        <f t="shared" si="901"/>
        <v>hold</v>
      </c>
      <c r="BU485" s="12" t="str">
        <f t="shared" si="901"/>
        <v>hold</v>
      </c>
      <c r="BV485" s="12" t="str">
        <f t="shared" si="901"/>
        <v>hold</v>
      </c>
      <c r="BW485" s="12" t="str">
        <f t="shared" si="901"/>
        <v>hold</v>
      </c>
      <c r="BX485" s="12" t="str">
        <f t="shared" si="901"/>
        <v>hold</v>
      </c>
      <c r="BY485" s="12" t="str">
        <f t="shared" si="901"/>
        <v>hold</v>
      </c>
      <c r="BZ485" s="12" t="str">
        <f t="shared" si="901"/>
        <v>hold</v>
      </c>
      <c r="CA485" s="12" t="str">
        <f t="shared" si="901"/>
        <v>hold</v>
      </c>
      <c r="CB485" s="12" t="str">
        <f t="shared" si="901"/>
        <v>hold</v>
      </c>
      <c r="CC485" s="12" t="str">
        <f t="shared" si="901"/>
        <v>hold</v>
      </c>
      <c r="CD485" s="12" t="str">
        <f t="shared" si="901"/>
        <v>hold</v>
      </c>
      <c r="CE485" s="12" t="str">
        <f t="shared" si="901"/>
        <v>hold</v>
      </c>
      <c r="CF485" s="12" t="str">
        <f t="shared" si="901"/>
        <v>hold</v>
      </c>
      <c r="CG485" s="12" t="str">
        <f t="shared" si="901"/>
        <v>hold</v>
      </c>
      <c r="CH485" s="12" t="str">
        <f t="shared" si="901"/>
        <v>hold</v>
      </c>
      <c r="CI485" s="12" t="str">
        <f t="shared" si="901"/>
        <v>hold</v>
      </c>
      <c r="CJ485" s="12" t="str">
        <f t="shared" si="901"/>
        <v>hold</v>
      </c>
      <c r="CK485" s="12" t="str">
        <f t="shared" si="901"/>
        <v>hold</v>
      </c>
      <c r="CL485" s="12" t="str">
        <f t="shared" si="901"/>
        <v>hold</v>
      </c>
      <c r="CM485" s="12" t="str">
        <f t="shared" si="901"/>
        <v>hold</v>
      </c>
      <c r="CN485" s="12" t="str">
        <f t="shared" si="901"/>
        <v>hold</v>
      </c>
      <c r="CO485" s="12" t="str">
        <f t="shared" si="901"/>
        <v>hold</v>
      </c>
      <c r="CP485" s="12" t="str">
        <f t="shared" si="901"/>
        <v>hold</v>
      </c>
      <c r="CQ485" s="12" t="str">
        <f t="shared" si="901"/>
        <v>hold</v>
      </c>
      <c r="CR485" s="12" t="str">
        <f t="shared" si="901"/>
        <v>hold</v>
      </c>
      <c r="CS485" s="12" t="str">
        <f t="shared" si="901"/>
        <v>hold</v>
      </c>
      <c r="CT485" s="12" t="str">
        <f t="shared" si="901"/>
        <v>hold</v>
      </c>
      <c r="CU485" s="12" t="str">
        <f t="shared" si="901"/>
        <v>hold</v>
      </c>
      <c r="CV485" s="12" t="str">
        <f t="shared" si="901"/>
        <v>hold</v>
      </c>
      <c r="CW485" s="12" t="str">
        <f t="shared" si="901"/>
        <v>hold</v>
      </c>
      <c r="CX485" s="12" t="str">
        <f t="shared" si="901"/>
        <v>hold</v>
      </c>
      <c r="CY485" s="12" t="str">
        <f t="shared" si="901"/>
        <v>hold</v>
      </c>
      <c r="CZ485" s="12" t="str">
        <f t="shared" si="901"/>
        <v>hold</v>
      </c>
      <c r="DA485" s="12" t="str">
        <f t="shared" si="901"/>
        <v>hold</v>
      </c>
      <c r="DB485" s="12" t="str">
        <f t="shared" si="901"/>
        <v>hold</v>
      </c>
      <c r="DC485" s="12" t="str">
        <f t="shared" si="807"/>
        <v>redeem</v>
      </c>
    </row>
    <row r="486" spans="5:107" s="12" customFormat="1" ht="12" customHeight="1">
      <c r="E486" s="65">
        <f t="shared" si="811"/>
        <v>32</v>
      </c>
      <c r="G486" s="12" t="str">
        <f t="shared" ref="G486:AL486" si="902">IF(G$452&gt;=$E486,IF(G161*$C$23&gt;MAX($C$22,(H270*$C$34+H271*$C$35)/(1+$C$12)^$C$30+(H377*$C$34+H378*$C$35)/(1+$C$14)^$C$30),"convert","hold"),"")</f>
        <v/>
      </c>
      <c r="H486" s="12" t="str">
        <f t="shared" si="902"/>
        <v/>
      </c>
      <c r="I486" s="12" t="str">
        <f t="shared" si="902"/>
        <v/>
      </c>
      <c r="J486" s="12" t="str">
        <f t="shared" si="902"/>
        <v/>
      </c>
      <c r="K486" s="12" t="str">
        <f t="shared" si="902"/>
        <v/>
      </c>
      <c r="L486" s="12" t="str">
        <f t="shared" si="902"/>
        <v/>
      </c>
      <c r="M486" s="12" t="str">
        <f t="shared" si="902"/>
        <v/>
      </c>
      <c r="N486" s="12" t="str">
        <f t="shared" si="902"/>
        <v/>
      </c>
      <c r="O486" s="12" t="str">
        <f t="shared" si="902"/>
        <v/>
      </c>
      <c r="P486" s="12" t="str">
        <f t="shared" si="902"/>
        <v/>
      </c>
      <c r="Q486" s="12" t="str">
        <f t="shared" si="902"/>
        <v/>
      </c>
      <c r="R486" s="12" t="str">
        <f t="shared" si="902"/>
        <v/>
      </c>
      <c r="S486" s="12" t="str">
        <f t="shared" si="902"/>
        <v/>
      </c>
      <c r="T486" s="12" t="str">
        <f t="shared" si="902"/>
        <v/>
      </c>
      <c r="U486" s="12" t="str">
        <f t="shared" si="902"/>
        <v/>
      </c>
      <c r="V486" s="12" t="str">
        <f t="shared" si="902"/>
        <v/>
      </c>
      <c r="W486" s="12" t="str">
        <f t="shared" si="902"/>
        <v/>
      </c>
      <c r="X486" s="12" t="str">
        <f t="shared" si="902"/>
        <v/>
      </c>
      <c r="Y486" s="12" t="str">
        <f t="shared" si="902"/>
        <v/>
      </c>
      <c r="Z486" s="12" t="str">
        <f t="shared" si="902"/>
        <v/>
      </c>
      <c r="AA486" s="12" t="str">
        <f t="shared" si="902"/>
        <v/>
      </c>
      <c r="AB486" s="12" t="str">
        <f t="shared" si="902"/>
        <v/>
      </c>
      <c r="AC486" s="12" t="str">
        <f t="shared" si="902"/>
        <v/>
      </c>
      <c r="AD486" s="12" t="str">
        <f t="shared" si="902"/>
        <v/>
      </c>
      <c r="AE486" s="12" t="str">
        <f t="shared" si="902"/>
        <v/>
      </c>
      <c r="AF486" s="12" t="str">
        <f t="shared" si="902"/>
        <v/>
      </c>
      <c r="AG486" s="12" t="str">
        <f t="shared" si="902"/>
        <v/>
      </c>
      <c r="AH486" s="12" t="str">
        <f t="shared" si="902"/>
        <v/>
      </c>
      <c r="AI486" s="12" t="str">
        <f t="shared" si="902"/>
        <v/>
      </c>
      <c r="AJ486" s="12" t="str">
        <f t="shared" si="902"/>
        <v/>
      </c>
      <c r="AK486" s="12" t="str">
        <f t="shared" si="902"/>
        <v/>
      </c>
      <c r="AL486" s="12" t="str">
        <f t="shared" si="902"/>
        <v/>
      </c>
      <c r="AM486" s="12" t="str">
        <f t="shared" ref="AM486:BR486" si="903">IF(AM$452&gt;=$E486,IF(AM161*$C$23&gt;MAX($C$22,(AN270*$C$34+AN271*$C$35)/(1+$C$12)^$C$30+(AN377*$C$34+AN378*$C$35)/(1+$C$14)^$C$30),"convert","hold"),"")</f>
        <v>hold</v>
      </c>
      <c r="AN486" s="12" t="str">
        <f t="shared" si="903"/>
        <v>hold</v>
      </c>
      <c r="AO486" s="12" t="str">
        <f t="shared" si="903"/>
        <v>hold</v>
      </c>
      <c r="AP486" s="12" t="str">
        <f t="shared" si="903"/>
        <v>hold</v>
      </c>
      <c r="AQ486" s="12" t="str">
        <f t="shared" si="903"/>
        <v>hold</v>
      </c>
      <c r="AR486" s="12" t="str">
        <f t="shared" si="903"/>
        <v>hold</v>
      </c>
      <c r="AS486" s="12" t="str">
        <f t="shared" si="903"/>
        <v>hold</v>
      </c>
      <c r="AT486" s="12" t="str">
        <f t="shared" si="903"/>
        <v>hold</v>
      </c>
      <c r="AU486" s="12" t="str">
        <f t="shared" si="903"/>
        <v>hold</v>
      </c>
      <c r="AV486" s="12" t="str">
        <f t="shared" si="903"/>
        <v>hold</v>
      </c>
      <c r="AW486" s="12" t="str">
        <f t="shared" si="903"/>
        <v>hold</v>
      </c>
      <c r="AX486" s="12" t="str">
        <f t="shared" si="903"/>
        <v>hold</v>
      </c>
      <c r="AY486" s="12" t="str">
        <f t="shared" si="903"/>
        <v>hold</v>
      </c>
      <c r="AZ486" s="12" t="str">
        <f t="shared" si="903"/>
        <v>hold</v>
      </c>
      <c r="BA486" s="12" t="str">
        <f t="shared" si="903"/>
        <v>hold</v>
      </c>
      <c r="BB486" s="12" t="str">
        <f t="shared" si="903"/>
        <v>hold</v>
      </c>
      <c r="BC486" s="12" t="str">
        <f t="shared" si="903"/>
        <v>hold</v>
      </c>
      <c r="BD486" s="12" t="str">
        <f t="shared" si="903"/>
        <v>hold</v>
      </c>
      <c r="BE486" s="12" t="str">
        <f t="shared" si="903"/>
        <v>hold</v>
      </c>
      <c r="BF486" s="12" t="str">
        <f t="shared" si="903"/>
        <v>hold</v>
      </c>
      <c r="BG486" s="12" t="str">
        <f t="shared" si="903"/>
        <v>hold</v>
      </c>
      <c r="BH486" s="12" t="str">
        <f t="shared" si="903"/>
        <v>hold</v>
      </c>
      <c r="BI486" s="12" t="str">
        <f t="shared" si="903"/>
        <v>hold</v>
      </c>
      <c r="BJ486" s="12" t="str">
        <f t="shared" si="903"/>
        <v>hold</v>
      </c>
      <c r="BK486" s="12" t="str">
        <f t="shared" si="903"/>
        <v>hold</v>
      </c>
      <c r="BL486" s="12" t="str">
        <f t="shared" si="903"/>
        <v>hold</v>
      </c>
      <c r="BM486" s="12" t="str">
        <f t="shared" si="903"/>
        <v>hold</v>
      </c>
      <c r="BN486" s="12" t="str">
        <f t="shared" si="903"/>
        <v>hold</v>
      </c>
      <c r="BO486" s="12" t="str">
        <f t="shared" si="903"/>
        <v>hold</v>
      </c>
      <c r="BP486" s="12" t="str">
        <f t="shared" si="903"/>
        <v>hold</v>
      </c>
      <c r="BQ486" s="12" t="str">
        <f t="shared" si="903"/>
        <v>hold</v>
      </c>
      <c r="BR486" s="12" t="str">
        <f t="shared" si="903"/>
        <v>hold</v>
      </c>
      <c r="BS486" s="12" t="str">
        <f t="shared" ref="BS486:DB486" si="904">IF(BS$452&gt;=$E486,IF(BS161*$C$23&gt;MAX($C$22,(BT270*$C$34+BT271*$C$35)/(1+$C$12)^$C$30+(BT377*$C$34+BT378*$C$35)/(1+$C$14)^$C$30),"convert","hold"),"")</f>
        <v>hold</v>
      </c>
      <c r="BT486" s="12" t="str">
        <f t="shared" si="904"/>
        <v>hold</v>
      </c>
      <c r="BU486" s="12" t="str">
        <f t="shared" si="904"/>
        <v>hold</v>
      </c>
      <c r="BV486" s="12" t="str">
        <f t="shared" si="904"/>
        <v>hold</v>
      </c>
      <c r="BW486" s="12" t="str">
        <f t="shared" si="904"/>
        <v>hold</v>
      </c>
      <c r="BX486" s="12" t="str">
        <f t="shared" si="904"/>
        <v>hold</v>
      </c>
      <c r="BY486" s="12" t="str">
        <f t="shared" si="904"/>
        <v>hold</v>
      </c>
      <c r="BZ486" s="12" t="str">
        <f t="shared" si="904"/>
        <v>hold</v>
      </c>
      <c r="CA486" s="12" t="str">
        <f t="shared" si="904"/>
        <v>hold</v>
      </c>
      <c r="CB486" s="12" t="str">
        <f t="shared" si="904"/>
        <v>hold</v>
      </c>
      <c r="CC486" s="12" t="str">
        <f t="shared" si="904"/>
        <v>hold</v>
      </c>
      <c r="CD486" s="12" t="str">
        <f t="shared" si="904"/>
        <v>hold</v>
      </c>
      <c r="CE486" s="12" t="str">
        <f t="shared" si="904"/>
        <v>hold</v>
      </c>
      <c r="CF486" s="12" t="str">
        <f t="shared" si="904"/>
        <v>hold</v>
      </c>
      <c r="CG486" s="12" t="str">
        <f t="shared" si="904"/>
        <v>hold</v>
      </c>
      <c r="CH486" s="12" t="str">
        <f t="shared" si="904"/>
        <v>hold</v>
      </c>
      <c r="CI486" s="12" t="str">
        <f t="shared" si="904"/>
        <v>hold</v>
      </c>
      <c r="CJ486" s="12" t="str">
        <f t="shared" si="904"/>
        <v>hold</v>
      </c>
      <c r="CK486" s="12" t="str">
        <f t="shared" si="904"/>
        <v>hold</v>
      </c>
      <c r="CL486" s="12" t="str">
        <f t="shared" si="904"/>
        <v>hold</v>
      </c>
      <c r="CM486" s="12" t="str">
        <f t="shared" si="904"/>
        <v>hold</v>
      </c>
      <c r="CN486" s="12" t="str">
        <f t="shared" si="904"/>
        <v>hold</v>
      </c>
      <c r="CO486" s="12" t="str">
        <f t="shared" si="904"/>
        <v>hold</v>
      </c>
      <c r="CP486" s="12" t="str">
        <f t="shared" si="904"/>
        <v>hold</v>
      </c>
      <c r="CQ486" s="12" t="str">
        <f t="shared" si="904"/>
        <v>hold</v>
      </c>
      <c r="CR486" s="12" t="str">
        <f t="shared" si="904"/>
        <v>hold</v>
      </c>
      <c r="CS486" s="12" t="str">
        <f t="shared" si="904"/>
        <v>hold</v>
      </c>
      <c r="CT486" s="12" t="str">
        <f t="shared" si="904"/>
        <v>hold</v>
      </c>
      <c r="CU486" s="12" t="str">
        <f t="shared" si="904"/>
        <v>hold</v>
      </c>
      <c r="CV486" s="12" t="str">
        <f t="shared" si="904"/>
        <v>hold</v>
      </c>
      <c r="CW486" s="12" t="str">
        <f t="shared" si="904"/>
        <v>hold</v>
      </c>
      <c r="CX486" s="12" t="str">
        <f t="shared" si="904"/>
        <v>hold</v>
      </c>
      <c r="CY486" s="12" t="str">
        <f t="shared" si="904"/>
        <v>hold</v>
      </c>
      <c r="CZ486" s="12" t="str">
        <f t="shared" si="904"/>
        <v>hold</v>
      </c>
      <c r="DA486" s="12" t="str">
        <f t="shared" si="904"/>
        <v>hold</v>
      </c>
      <c r="DB486" s="12" t="str">
        <f t="shared" si="904"/>
        <v>hold</v>
      </c>
      <c r="DC486" s="12" t="str">
        <f t="shared" ref="DC486:DC517" si="905">IF(DC161*$C$23&gt;$C$22,"convert","redeem")</f>
        <v>redeem</v>
      </c>
    </row>
    <row r="487" spans="5:107" s="12" customFormat="1" ht="12" customHeight="1">
      <c r="E487" s="65">
        <f t="shared" si="811"/>
        <v>33</v>
      </c>
      <c r="G487" s="12" t="str">
        <f t="shared" ref="G487:AL487" si="906">IF(G$452&gt;=$E487,IF(G162*$C$23&gt;MAX($C$22,(H271*$C$34+H272*$C$35)/(1+$C$12)^$C$30+(H378*$C$34+H379*$C$35)/(1+$C$14)^$C$30),"convert","hold"),"")</f>
        <v/>
      </c>
      <c r="H487" s="12" t="str">
        <f t="shared" si="906"/>
        <v/>
      </c>
      <c r="I487" s="12" t="str">
        <f t="shared" si="906"/>
        <v/>
      </c>
      <c r="J487" s="12" t="str">
        <f t="shared" si="906"/>
        <v/>
      </c>
      <c r="K487" s="12" t="str">
        <f t="shared" si="906"/>
        <v/>
      </c>
      <c r="L487" s="12" t="str">
        <f t="shared" si="906"/>
        <v/>
      </c>
      <c r="M487" s="12" t="str">
        <f t="shared" si="906"/>
        <v/>
      </c>
      <c r="N487" s="12" t="str">
        <f t="shared" si="906"/>
        <v/>
      </c>
      <c r="O487" s="12" t="str">
        <f t="shared" si="906"/>
        <v/>
      </c>
      <c r="P487" s="12" t="str">
        <f t="shared" si="906"/>
        <v/>
      </c>
      <c r="Q487" s="12" t="str">
        <f t="shared" si="906"/>
        <v/>
      </c>
      <c r="R487" s="12" t="str">
        <f t="shared" si="906"/>
        <v/>
      </c>
      <c r="S487" s="12" t="str">
        <f t="shared" si="906"/>
        <v/>
      </c>
      <c r="T487" s="12" t="str">
        <f t="shared" si="906"/>
        <v/>
      </c>
      <c r="U487" s="12" t="str">
        <f t="shared" si="906"/>
        <v/>
      </c>
      <c r="V487" s="12" t="str">
        <f t="shared" si="906"/>
        <v/>
      </c>
      <c r="W487" s="12" t="str">
        <f t="shared" si="906"/>
        <v/>
      </c>
      <c r="X487" s="12" t="str">
        <f t="shared" si="906"/>
        <v/>
      </c>
      <c r="Y487" s="12" t="str">
        <f t="shared" si="906"/>
        <v/>
      </c>
      <c r="Z487" s="12" t="str">
        <f t="shared" si="906"/>
        <v/>
      </c>
      <c r="AA487" s="12" t="str">
        <f t="shared" si="906"/>
        <v/>
      </c>
      <c r="AB487" s="12" t="str">
        <f t="shared" si="906"/>
        <v/>
      </c>
      <c r="AC487" s="12" t="str">
        <f t="shared" si="906"/>
        <v/>
      </c>
      <c r="AD487" s="12" t="str">
        <f t="shared" si="906"/>
        <v/>
      </c>
      <c r="AE487" s="12" t="str">
        <f t="shared" si="906"/>
        <v/>
      </c>
      <c r="AF487" s="12" t="str">
        <f t="shared" si="906"/>
        <v/>
      </c>
      <c r="AG487" s="12" t="str">
        <f t="shared" si="906"/>
        <v/>
      </c>
      <c r="AH487" s="12" t="str">
        <f t="shared" si="906"/>
        <v/>
      </c>
      <c r="AI487" s="12" t="str">
        <f t="shared" si="906"/>
        <v/>
      </c>
      <c r="AJ487" s="12" t="str">
        <f t="shared" si="906"/>
        <v/>
      </c>
      <c r="AK487" s="12" t="str">
        <f t="shared" si="906"/>
        <v/>
      </c>
      <c r="AL487" s="12" t="str">
        <f t="shared" si="906"/>
        <v/>
      </c>
      <c r="AM487" s="12" t="str">
        <f t="shared" ref="AM487:BR487" si="907">IF(AM$452&gt;=$E487,IF(AM162*$C$23&gt;MAX($C$22,(AN271*$C$34+AN272*$C$35)/(1+$C$12)^$C$30+(AN378*$C$34+AN379*$C$35)/(1+$C$14)^$C$30),"convert","hold"),"")</f>
        <v/>
      </c>
      <c r="AN487" s="12" t="str">
        <f t="shared" si="907"/>
        <v>hold</v>
      </c>
      <c r="AO487" s="12" t="str">
        <f t="shared" si="907"/>
        <v>hold</v>
      </c>
      <c r="AP487" s="12" t="str">
        <f t="shared" si="907"/>
        <v>hold</v>
      </c>
      <c r="AQ487" s="12" t="str">
        <f t="shared" si="907"/>
        <v>hold</v>
      </c>
      <c r="AR487" s="12" t="str">
        <f t="shared" si="907"/>
        <v>hold</v>
      </c>
      <c r="AS487" s="12" t="str">
        <f t="shared" si="907"/>
        <v>hold</v>
      </c>
      <c r="AT487" s="12" t="str">
        <f t="shared" si="907"/>
        <v>hold</v>
      </c>
      <c r="AU487" s="12" t="str">
        <f t="shared" si="907"/>
        <v>hold</v>
      </c>
      <c r="AV487" s="12" t="str">
        <f t="shared" si="907"/>
        <v>hold</v>
      </c>
      <c r="AW487" s="12" t="str">
        <f t="shared" si="907"/>
        <v>hold</v>
      </c>
      <c r="AX487" s="12" t="str">
        <f t="shared" si="907"/>
        <v>hold</v>
      </c>
      <c r="AY487" s="12" t="str">
        <f t="shared" si="907"/>
        <v>hold</v>
      </c>
      <c r="AZ487" s="12" t="str">
        <f t="shared" si="907"/>
        <v>hold</v>
      </c>
      <c r="BA487" s="12" t="str">
        <f t="shared" si="907"/>
        <v>hold</v>
      </c>
      <c r="BB487" s="12" t="str">
        <f t="shared" si="907"/>
        <v>hold</v>
      </c>
      <c r="BC487" s="12" t="str">
        <f t="shared" si="907"/>
        <v>hold</v>
      </c>
      <c r="BD487" s="12" t="str">
        <f t="shared" si="907"/>
        <v>hold</v>
      </c>
      <c r="BE487" s="12" t="str">
        <f t="shared" si="907"/>
        <v>hold</v>
      </c>
      <c r="BF487" s="12" t="str">
        <f t="shared" si="907"/>
        <v>hold</v>
      </c>
      <c r="BG487" s="12" t="str">
        <f t="shared" si="907"/>
        <v>hold</v>
      </c>
      <c r="BH487" s="12" t="str">
        <f t="shared" si="907"/>
        <v>hold</v>
      </c>
      <c r="BI487" s="12" t="str">
        <f t="shared" si="907"/>
        <v>hold</v>
      </c>
      <c r="BJ487" s="12" t="str">
        <f t="shared" si="907"/>
        <v>hold</v>
      </c>
      <c r="BK487" s="12" t="str">
        <f t="shared" si="907"/>
        <v>hold</v>
      </c>
      <c r="BL487" s="12" t="str">
        <f t="shared" si="907"/>
        <v>hold</v>
      </c>
      <c r="BM487" s="12" t="str">
        <f t="shared" si="907"/>
        <v>hold</v>
      </c>
      <c r="BN487" s="12" t="str">
        <f t="shared" si="907"/>
        <v>hold</v>
      </c>
      <c r="BO487" s="12" t="str">
        <f t="shared" si="907"/>
        <v>hold</v>
      </c>
      <c r="BP487" s="12" t="str">
        <f t="shared" si="907"/>
        <v>hold</v>
      </c>
      <c r="BQ487" s="12" t="str">
        <f t="shared" si="907"/>
        <v>hold</v>
      </c>
      <c r="BR487" s="12" t="str">
        <f t="shared" si="907"/>
        <v>hold</v>
      </c>
      <c r="BS487" s="12" t="str">
        <f t="shared" ref="BS487:DB487" si="908">IF(BS$452&gt;=$E487,IF(BS162*$C$23&gt;MAX($C$22,(BT271*$C$34+BT272*$C$35)/(1+$C$12)^$C$30+(BT378*$C$34+BT379*$C$35)/(1+$C$14)^$C$30),"convert","hold"),"")</f>
        <v>hold</v>
      </c>
      <c r="BT487" s="12" t="str">
        <f t="shared" si="908"/>
        <v>hold</v>
      </c>
      <c r="BU487" s="12" t="str">
        <f t="shared" si="908"/>
        <v>hold</v>
      </c>
      <c r="BV487" s="12" t="str">
        <f t="shared" si="908"/>
        <v>hold</v>
      </c>
      <c r="BW487" s="12" t="str">
        <f t="shared" si="908"/>
        <v>hold</v>
      </c>
      <c r="BX487" s="12" t="str">
        <f t="shared" si="908"/>
        <v>hold</v>
      </c>
      <c r="BY487" s="12" t="str">
        <f t="shared" si="908"/>
        <v>hold</v>
      </c>
      <c r="BZ487" s="12" t="str">
        <f t="shared" si="908"/>
        <v>hold</v>
      </c>
      <c r="CA487" s="12" t="str">
        <f t="shared" si="908"/>
        <v>hold</v>
      </c>
      <c r="CB487" s="12" t="str">
        <f t="shared" si="908"/>
        <v>hold</v>
      </c>
      <c r="CC487" s="12" t="str">
        <f t="shared" si="908"/>
        <v>hold</v>
      </c>
      <c r="CD487" s="12" t="str">
        <f t="shared" si="908"/>
        <v>hold</v>
      </c>
      <c r="CE487" s="12" t="str">
        <f t="shared" si="908"/>
        <v>hold</v>
      </c>
      <c r="CF487" s="12" t="str">
        <f t="shared" si="908"/>
        <v>hold</v>
      </c>
      <c r="CG487" s="12" t="str">
        <f t="shared" si="908"/>
        <v>hold</v>
      </c>
      <c r="CH487" s="12" t="str">
        <f t="shared" si="908"/>
        <v>hold</v>
      </c>
      <c r="CI487" s="12" t="str">
        <f t="shared" si="908"/>
        <v>hold</v>
      </c>
      <c r="CJ487" s="12" t="str">
        <f t="shared" si="908"/>
        <v>hold</v>
      </c>
      <c r="CK487" s="12" t="str">
        <f t="shared" si="908"/>
        <v>hold</v>
      </c>
      <c r="CL487" s="12" t="str">
        <f t="shared" si="908"/>
        <v>hold</v>
      </c>
      <c r="CM487" s="12" t="str">
        <f t="shared" si="908"/>
        <v>hold</v>
      </c>
      <c r="CN487" s="12" t="str">
        <f t="shared" si="908"/>
        <v>hold</v>
      </c>
      <c r="CO487" s="12" t="str">
        <f t="shared" si="908"/>
        <v>hold</v>
      </c>
      <c r="CP487" s="12" t="str">
        <f t="shared" si="908"/>
        <v>hold</v>
      </c>
      <c r="CQ487" s="12" t="str">
        <f t="shared" si="908"/>
        <v>hold</v>
      </c>
      <c r="CR487" s="12" t="str">
        <f t="shared" si="908"/>
        <v>hold</v>
      </c>
      <c r="CS487" s="12" t="str">
        <f t="shared" si="908"/>
        <v>hold</v>
      </c>
      <c r="CT487" s="12" t="str">
        <f t="shared" si="908"/>
        <v>hold</v>
      </c>
      <c r="CU487" s="12" t="str">
        <f t="shared" si="908"/>
        <v>hold</v>
      </c>
      <c r="CV487" s="12" t="str">
        <f t="shared" si="908"/>
        <v>hold</v>
      </c>
      <c r="CW487" s="12" t="str">
        <f t="shared" si="908"/>
        <v>hold</v>
      </c>
      <c r="CX487" s="12" t="str">
        <f t="shared" si="908"/>
        <v>hold</v>
      </c>
      <c r="CY487" s="12" t="str">
        <f t="shared" si="908"/>
        <v>hold</v>
      </c>
      <c r="CZ487" s="12" t="str">
        <f t="shared" si="908"/>
        <v>hold</v>
      </c>
      <c r="DA487" s="12" t="str">
        <f t="shared" si="908"/>
        <v>hold</v>
      </c>
      <c r="DB487" s="12" t="str">
        <f t="shared" si="908"/>
        <v>hold</v>
      </c>
      <c r="DC487" s="12" t="str">
        <f t="shared" si="905"/>
        <v>redeem</v>
      </c>
    </row>
    <row r="488" spans="5:107" s="12" customFormat="1" ht="12" customHeight="1">
      <c r="E488" s="65">
        <f t="shared" si="811"/>
        <v>34</v>
      </c>
      <c r="G488" s="12" t="str">
        <f t="shared" ref="G488:AL488" si="909">IF(G$452&gt;=$E488,IF(G163*$C$23&gt;MAX($C$22,(H272*$C$34+H273*$C$35)/(1+$C$12)^$C$30+(H379*$C$34+H380*$C$35)/(1+$C$14)^$C$30),"convert","hold"),"")</f>
        <v/>
      </c>
      <c r="H488" s="12" t="str">
        <f t="shared" si="909"/>
        <v/>
      </c>
      <c r="I488" s="12" t="str">
        <f t="shared" si="909"/>
        <v/>
      </c>
      <c r="J488" s="12" t="str">
        <f t="shared" si="909"/>
        <v/>
      </c>
      <c r="K488" s="12" t="str">
        <f t="shared" si="909"/>
        <v/>
      </c>
      <c r="L488" s="12" t="str">
        <f t="shared" si="909"/>
        <v/>
      </c>
      <c r="M488" s="12" t="str">
        <f t="shared" si="909"/>
        <v/>
      </c>
      <c r="N488" s="12" t="str">
        <f t="shared" si="909"/>
        <v/>
      </c>
      <c r="O488" s="12" t="str">
        <f t="shared" si="909"/>
        <v/>
      </c>
      <c r="P488" s="12" t="str">
        <f t="shared" si="909"/>
        <v/>
      </c>
      <c r="Q488" s="12" t="str">
        <f t="shared" si="909"/>
        <v/>
      </c>
      <c r="R488" s="12" t="str">
        <f t="shared" si="909"/>
        <v/>
      </c>
      <c r="S488" s="12" t="str">
        <f t="shared" si="909"/>
        <v/>
      </c>
      <c r="T488" s="12" t="str">
        <f t="shared" si="909"/>
        <v/>
      </c>
      <c r="U488" s="12" t="str">
        <f t="shared" si="909"/>
        <v/>
      </c>
      <c r="V488" s="12" t="str">
        <f t="shared" si="909"/>
        <v/>
      </c>
      <c r="W488" s="12" t="str">
        <f t="shared" si="909"/>
        <v/>
      </c>
      <c r="X488" s="12" t="str">
        <f t="shared" si="909"/>
        <v/>
      </c>
      <c r="Y488" s="12" t="str">
        <f t="shared" si="909"/>
        <v/>
      </c>
      <c r="Z488" s="12" t="str">
        <f t="shared" si="909"/>
        <v/>
      </c>
      <c r="AA488" s="12" t="str">
        <f t="shared" si="909"/>
        <v/>
      </c>
      <c r="AB488" s="12" t="str">
        <f t="shared" si="909"/>
        <v/>
      </c>
      <c r="AC488" s="12" t="str">
        <f t="shared" si="909"/>
        <v/>
      </c>
      <c r="AD488" s="12" t="str">
        <f t="shared" si="909"/>
        <v/>
      </c>
      <c r="AE488" s="12" t="str">
        <f t="shared" si="909"/>
        <v/>
      </c>
      <c r="AF488" s="12" t="str">
        <f t="shared" si="909"/>
        <v/>
      </c>
      <c r="AG488" s="12" t="str">
        <f t="shared" si="909"/>
        <v/>
      </c>
      <c r="AH488" s="12" t="str">
        <f t="shared" si="909"/>
        <v/>
      </c>
      <c r="AI488" s="12" t="str">
        <f t="shared" si="909"/>
        <v/>
      </c>
      <c r="AJ488" s="12" t="str">
        <f t="shared" si="909"/>
        <v/>
      </c>
      <c r="AK488" s="12" t="str">
        <f t="shared" si="909"/>
        <v/>
      </c>
      <c r="AL488" s="12" t="str">
        <f t="shared" si="909"/>
        <v/>
      </c>
      <c r="AM488" s="12" t="str">
        <f t="shared" ref="AM488:BR488" si="910">IF(AM$452&gt;=$E488,IF(AM163*$C$23&gt;MAX($C$22,(AN272*$C$34+AN273*$C$35)/(1+$C$12)^$C$30+(AN379*$C$34+AN380*$C$35)/(1+$C$14)^$C$30),"convert","hold"),"")</f>
        <v/>
      </c>
      <c r="AN488" s="12" t="str">
        <f t="shared" si="910"/>
        <v/>
      </c>
      <c r="AO488" s="12" t="str">
        <f t="shared" si="910"/>
        <v>hold</v>
      </c>
      <c r="AP488" s="12" t="str">
        <f t="shared" si="910"/>
        <v>hold</v>
      </c>
      <c r="AQ488" s="12" t="str">
        <f t="shared" si="910"/>
        <v>hold</v>
      </c>
      <c r="AR488" s="12" t="str">
        <f t="shared" si="910"/>
        <v>hold</v>
      </c>
      <c r="AS488" s="12" t="str">
        <f t="shared" si="910"/>
        <v>hold</v>
      </c>
      <c r="AT488" s="12" t="str">
        <f t="shared" si="910"/>
        <v>hold</v>
      </c>
      <c r="AU488" s="12" t="str">
        <f t="shared" si="910"/>
        <v>hold</v>
      </c>
      <c r="AV488" s="12" t="str">
        <f t="shared" si="910"/>
        <v>hold</v>
      </c>
      <c r="AW488" s="12" t="str">
        <f t="shared" si="910"/>
        <v>hold</v>
      </c>
      <c r="AX488" s="12" t="str">
        <f t="shared" si="910"/>
        <v>hold</v>
      </c>
      <c r="AY488" s="12" t="str">
        <f t="shared" si="910"/>
        <v>hold</v>
      </c>
      <c r="AZ488" s="12" t="str">
        <f t="shared" si="910"/>
        <v>hold</v>
      </c>
      <c r="BA488" s="12" t="str">
        <f t="shared" si="910"/>
        <v>hold</v>
      </c>
      <c r="BB488" s="12" t="str">
        <f t="shared" si="910"/>
        <v>hold</v>
      </c>
      <c r="BC488" s="12" t="str">
        <f t="shared" si="910"/>
        <v>hold</v>
      </c>
      <c r="BD488" s="12" t="str">
        <f t="shared" si="910"/>
        <v>hold</v>
      </c>
      <c r="BE488" s="12" t="str">
        <f t="shared" si="910"/>
        <v>hold</v>
      </c>
      <c r="BF488" s="12" t="str">
        <f t="shared" si="910"/>
        <v>hold</v>
      </c>
      <c r="BG488" s="12" t="str">
        <f t="shared" si="910"/>
        <v>hold</v>
      </c>
      <c r="BH488" s="12" t="str">
        <f t="shared" si="910"/>
        <v>hold</v>
      </c>
      <c r="BI488" s="12" t="str">
        <f t="shared" si="910"/>
        <v>hold</v>
      </c>
      <c r="BJ488" s="12" t="str">
        <f t="shared" si="910"/>
        <v>hold</v>
      </c>
      <c r="BK488" s="12" t="str">
        <f t="shared" si="910"/>
        <v>hold</v>
      </c>
      <c r="BL488" s="12" t="str">
        <f t="shared" si="910"/>
        <v>hold</v>
      </c>
      <c r="BM488" s="12" t="str">
        <f t="shared" si="910"/>
        <v>hold</v>
      </c>
      <c r="BN488" s="12" t="str">
        <f t="shared" si="910"/>
        <v>hold</v>
      </c>
      <c r="BO488" s="12" t="str">
        <f t="shared" si="910"/>
        <v>hold</v>
      </c>
      <c r="BP488" s="12" t="str">
        <f t="shared" si="910"/>
        <v>hold</v>
      </c>
      <c r="BQ488" s="12" t="str">
        <f t="shared" si="910"/>
        <v>hold</v>
      </c>
      <c r="BR488" s="12" t="str">
        <f t="shared" si="910"/>
        <v>hold</v>
      </c>
      <c r="BS488" s="12" t="str">
        <f t="shared" ref="BS488:DB488" si="911">IF(BS$452&gt;=$E488,IF(BS163*$C$23&gt;MAX($C$22,(BT272*$C$34+BT273*$C$35)/(1+$C$12)^$C$30+(BT379*$C$34+BT380*$C$35)/(1+$C$14)^$C$30),"convert","hold"),"")</f>
        <v>hold</v>
      </c>
      <c r="BT488" s="12" t="str">
        <f t="shared" si="911"/>
        <v>hold</v>
      </c>
      <c r="BU488" s="12" t="str">
        <f t="shared" si="911"/>
        <v>hold</v>
      </c>
      <c r="BV488" s="12" t="str">
        <f t="shared" si="911"/>
        <v>hold</v>
      </c>
      <c r="BW488" s="12" t="str">
        <f t="shared" si="911"/>
        <v>hold</v>
      </c>
      <c r="BX488" s="12" t="str">
        <f t="shared" si="911"/>
        <v>hold</v>
      </c>
      <c r="BY488" s="12" t="str">
        <f t="shared" si="911"/>
        <v>hold</v>
      </c>
      <c r="BZ488" s="12" t="str">
        <f t="shared" si="911"/>
        <v>hold</v>
      </c>
      <c r="CA488" s="12" t="str">
        <f t="shared" si="911"/>
        <v>hold</v>
      </c>
      <c r="CB488" s="12" t="str">
        <f t="shared" si="911"/>
        <v>hold</v>
      </c>
      <c r="CC488" s="12" t="str">
        <f t="shared" si="911"/>
        <v>hold</v>
      </c>
      <c r="CD488" s="12" t="str">
        <f t="shared" si="911"/>
        <v>hold</v>
      </c>
      <c r="CE488" s="12" t="str">
        <f t="shared" si="911"/>
        <v>hold</v>
      </c>
      <c r="CF488" s="12" t="str">
        <f t="shared" si="911"/>
        <v>hold</v>
      </c>
      <c r="CG488" s="12" t="str">
        <f t="shared" si="911"/>
        <v>hold</v>
      </c>
      <c r="CH488" s="12" t="str">
        <f t="shared" si="911"/>
        <v>hold</v>
      </c>
      <c r="CI488" s="12" t="str">
        <f t="shared" si="911"/>
        <v>hold</v>
      </c>
      <c r="CJ488" s="12" t="str">
        <f t="shared" si="911"/>
        <v>hold</v>
      </c>
      <c r="CK488" s="12" t="str">
        <f t="shared" si="911"/>
        <v>hold</v>
      </c>
      <c r="CL488" s="12" t="str">
        <f t="shared" si="911"/>
        <v>hold</v>
      </c>
      <c r="CM488" s="12" t="str">
        <f t="shared" si="911"/>
        <v>hold</v>
      </c>
      <c r="CN488" s="12" t="str">
        <f t="shared" si="911"/>
        <v>hold</v>
      </c>
      <c r="CO488" s="12" t="str">
        <f t="shared" si="911"/>
        <v>hold</v>
      </c>
      <c r="CP488" s="12" t="str">
        <f t="shared" si="911"/>
        <v>hold</v>
      </c>
      <c r="CQ488" s="12" t="str">
        <f t="shared" si="911"/>
        <v>hold</v>
      </c>
      <c r="CR488" s="12" t="str">
        <f t="shared" si="911"/>
        <v>hold</v>
      </c>
      <c r="CS488" s="12" t="str">
        <f t="shared" si="911"/>
        <v>hold</v>
      </c>
      <c r="CT488" s="12" t="str">
        <f t="shared" si="911"/>
        <v>hold</v>
      </c>
      <c r="CU488" s="12" t="str">
        <f t="shared" si="911"/>
        <v>hold</v>
      </c>
      <c r="CV488" s="12" t="str">
        <f t="shared" si="911"/>
        <v>hold</v>
      </c>
      <c r="CW488" s="12" t="str">
        <f t="shared" si="911"/>
        <v>hold</v>
      </c>
      <c r="CX488" s="12" t="str">
        <f t="shared" si="911"/>
        <v>hold</v>
      </c>
      <c r="CY488" s="12" t="str">
        <f t="shared" si="911"/>
        <v>hold</v>
      </c>
      <c r="CZ488" s="12" t="str">
        <f t="shared" si="911"/>
        <v>hold</v>
      </c>
      <c r="DA488" s="12" t="str">
        <f t="shared" si="911"/>
        <v>hold</v>
      </c>
      <c r="DB488" s="12" t="str">
        <f t="shared" si="911"/>
        <v>hold</v>
      </c>
      <c r="DC488" s="12" t="str">
        <f t="shared" si="905"/>
        <v>redeem</v>
      </c>
    </row>
    <row r="489" spans="5:107" s="12" customFormat="1" ht="12" customHeight="1">
      <c r="E489" s="65">
        <f t="shared" si="811"/>
        <v>35</v>
      </c>
      <c r="G489" s="12" t="str">
        <f t="shared" ref="G489:AL489" si="912">IF(G$452&gt;=$E489,IF(G164*$C$23&gt;MAX($C$22,(H273*$C$34+H274*$C$35)/(1+$C$12)^$C$30+(H380*$C$34+H381*$C$35)/(1+$C$14)^$C$30),"convert","hold"),"")</f>
        <v/>
      </c>
      <c r="H489" s="12" t="str">
        <f t="shared" si="912"/>
        <v/>
      </c>
      <c r="I489" s="12" t="str">
        <f t="shared" si="912"/>
        <v/>
      </c>
      <c r="J489" s="12" t="str">
        <f t="shared" si="912"/>
        <v/>
      </c>
      <c r="K489" s="12" t="str">
        <f t="shared" si="912"/>
        <v/>
      </c>
      <c r="L489" s="12" t="str">
        <f t="shared" si="912"/>
        <v/>
      </c>
      <c r="M489" s="12" t="str">
        <f t="shared" si="912"/>
        <v/>
      </c>
      <c r="N489" s="12" t="str">
        <f t="shared" si="912"/>
        <v/>
      </c>
      <c r="O489" s="12" t="str">
        <f t="shared" si="912"/>
        <v/>
      </c>
      <c r="P489" s="12" t="str">
        <f t="shared" si="912"/>
        <v/>
      </c>
      <c r="Q489" s="12" t="str">
        <f t="shared" si="912"/>
        <v/>
      </c>
      <c r="R489" s="12" t="str">
        <f t="shared" si="912"/>
        <v/>
      </c>
      <c r="S489" s="12" t="str">
        <f t="shared" si="912"/>
        <v/>
      </c>
      <c r="T489" s="12" t="str">
        <f t="shared" si="912"/>
        <v/>
      </c>
      <c r="U489" s="12" t="str">
        <f t="shared" si="912"/>
        <v/>
      </c>
      <c r="V489" s="12" t="str">
        <f t="shared" si="912"/>
        <v/>
      </c>
      <c r="W489" s="12" t="str">
        <f t="shared" si="912"/>
        <v/>
      </c>
      <c r="X489" s="12" t="str">
        <f t="shared" si="912"/>
        <v/>
      </c>
      <c r="Y489" s="12" t="str">
        <f t="shared" si="912"/>
        <v/>
      </c>
      <c r="Z489" s="12" t="str">
        <f t="shared" si="912"/>
        <v/>
      </c>
      <c r="AA489" s="12" t="str">
        <f t="shared" si="912"/>
        <v/>
      </c>
      <c r="AB489" s="12" t="str">
        <f t="shared" si="912"/>
        <v/>
      </c>
      <c r="AC489" s="12" t="str">
        <f t="shared" si="912"/>
        <v/>
      </c>
      <c r="AD489" s="12" t="str">
        <f t="shared" si="912"/>
        <v/>
      </c>
      <c r="AE489" s="12" t="str">
        <f t="shared" si="912"/>
        <v/>
      </c>
      <c r="AF489" s="12" t="str">
        <f t="shared" si="912"/>
        <v/>
      </c>
      <c r="AG489" s="12" t="str">
        <f t="shared" si="912"/>
        <v/>
      </c>
      <c r="AH489" s="12" t="str">
        <f t="shared" si="912"/>
        <v/>
      </c>
      <c r="AI489" s="12" t="str">
        <f t="shared" si="912"/>
        <v/>
      </c>
      <c r="AJ489" s="12" t="str">
        <f t="shared" si="912"/>
        <v/>
      </c>
      <c r="AK489" s="12" t="str">
        <f t="shared" si="912"/>
        <v/>
      </c>
      <c r="AL489" s="12" t="str">
        <f t="shared" si="912"/>
        <v/>
      </c>
      <c r="AM489" s="12" t="str">
        <f t="shared" ref="AM489:BR489" si="913">IF(AM$452&gt;=$E489,IF(AM164*$C$23&gt;MAX($C$22,(AN273*$C$34+AN274*$C$35)/(1+$C$12)^$C$30+(AN380*$C$34+AN381*$C$35)/(1+$C$14)^$C$30),"convert","hold"),"")</f>
        <v/>
      </c>
      <c r="AN489" s="12" t="str">
        <f t="shared" si="913"/>
        <v/>
      </c>
      <c r="AO489" s="12" t="str">
        <f t="shared" si="913"/>
        <v/>
      </c>
      <c r="AP489" s="12" t="str">
        <f t="shared" si="913"/>
        <v>hold</v>
      </c>
      <c r="AQ489" s="12" t="str">
        <f t="shared" si="913"/>
        <v>hold</v>
      </c>
      <c r="AR489" s="12" t="str">
        <f t="shared" si="913"/>
        <v>hold</v>
      </c>
      <c r="AS489" s="12" t="str">
        <f t="shared" si="913"/>
        <v>hold</v>
      </c>
      <c r="AT489" s="12" t="str">
        <f t="shared" si="913"/>
        <v>hold</v>
      </c>
      <c r="AU489" s="12" t="str">
        <f t="shared" si="913"/>
        <v>hold</v>
      </c>
      <c r="AV489" s="12" t="str">
        <f t="shared" si="913"/>
        <v>hold</v>
      </c>
      <c r="AW489" s="12" t="str">
        <f t="shared" si="913"/>
        <v>hold</v>
      </c>
      <c r="AX489" s="12" t="str">
        <f t="shared" si="913"/>
        <v>hold</v>
      </c>
      <c r="AY489" s="12" t="str">
        <f t="shared" si="913"/>
        <v>hold</v>
      </c>
      <c r="AZ489" s="12" t="str">
        <f t="shared" si="913"/>
        <v>hold</v>
      </c>
      <c r="BA489" s="12" t="str">
        <f t="shared" si="913"/>
        <v>hold</v>
      </c>
      <c r="BB489" s="12" t="str">
        <f t="shared" si="913"/>
        <v>hold</v>
      </c>
      <c r="BC489" s="12" t="str">
        <f t="shared" si="913"/>
        <v>hold</v>
      </c>
      <c r="BD489" s="12" t="str">
        <f t="shared" si="913"/>
        <v>hold</v>
      </c>
      <c r="BE489" s="12" t="str">
        <f t="shared" si="913"/>
        <v>hold</v>
      </c>
      <c r="BF489" s="12" t="str">
        <f t="shared" si="913"/>
        <v>hold</v>
      </c>
      <c r="BG489" s="12" t="str">
        <f t="shared" si="913"/>
        <v>hold</v>
      </c>
      <c r="BH489" s="12" t="str">
        <f t="shared" si="913"/>
        <v>hold</v>
      </c>
      <c r="BI489" s="12" t="str">
        <f t="shared" si="913"/>
        <v>hold</v>
      </c>
      <c r="BJ489" s="12" t="str">
        <f t="shared" si="913"/>
        <v>hold</v>
      </c>
      <c r="BK489" s="12" t="str">
        <f t="shared" si="913"/>
        <v>hold</v>
      </c>
      <c r="BL489" s="12" t="str">
        <f t="shared" si="913"/>
        <v>hold</v>
      </c>
      <c r="BM489" s="12" t="str">
        <f t="shared" si="913"/>
        <v>hold</v>
      </c>
      <c r="BN489" s="12" t="str">
        <f t="shared" si="913"/>
        <v>hold</v>
      </c>
      <c r="BO489" s="12" t="str">
        <f t="shared" si="913"/>
        <v>hold</v>
      </c>
      <c r="BP489" s="12" t="str">
        <f t="shared" si="913"/>
        <v>hold</v>
      </c>
      <c r="BQ489" s="12" t="str">
        <f t="shared" si="913"/>
        <v>hold</v>
      </c>
      <c r="BR489" s="12" t="str">
        <f t="shared" si="913"/>
        <v>hold</v>
      </c>
      <c r="BS489" s="12" t="str">
        <f t="shared" ref="BS489:DB489" si="914">IF(BS$452&gt;=$E489,IF(BS164*$C$23&gt;MAX($C$22,(BT273*$C$34+BT274*$C$35)/(1+$C$12)^$C$30+(BT380*$C$34+BT381*$C$35)/(1+$C$14)^$C$30),"convert","hold"),"")</f>
        <v>hold</v>
      </c>
      <c r="BT489" s="12" t="str">
        <f t="shared" si="914"/>
        <v>hold</v>
      </c>
      <c r="BU489" s="12" t="str">
        <f t="shared" si="914"/>
        <v>hold</v>
      </c>
      <c r="BV489" s="12" t="str">
        <f t="shared" si="914"/>
        <v>hold</v>
      </c>
      <c r="BW489" s="12" t="str">
        <f t="shared" si="914"/>
        <v>hold</v>
      </c>
      <c r="BX489" s="12" t="str">
        <f t="shared" si="914"/>
        <v>hold</v>
      </c>
      <c r="BY489" s="12" t="str">
        <f t="shared" si="914"/>
        <v>hold</v>
      </c>
      <c r="BZ489" s="12" t="str">
        <f t="shared" si="914"/>
        <v>hold</v>
      </c>
      <c r="CA489" s="12" t="str">
        <f t="shared" si="914"/>
        <v>hold</v>
      </c>
      <c r="CB489" s="12" t="str">
        <f t="shared" si="914"/>
        <v>hold</v>
      </c>
      <c r="CC489" s="12" t="str">
        <f t="shared" si="914"/>
        <v>hold</v>
      </c>
      <c r="CD489" s="12" t="str">
        <f t="shared" si="914"/>
        <v>hold</v>
      </c>
      <c r="CE489" s="12" t="str">
        <f t="shared" si="914"/>
        <v>hold</v>
      </c>
      <c r="CF489" s="12" t="str">
        <f t="shared" si="914"/>
        <v>hold</v>
      </c>
      <c r="CG489" s="12" t="str">
        <f t="shared" si="914"/>
        <v>hold</v>
      </c>
      <c r="CH489" s="12" t="str">
        <f t="shared" si="914"/>
        <v>hold</v>
      </c>
      <c r="CI489" s="12" t="str">
        <f t="shared" si="914"/>
        <v>hold</v>
      </c>
      <c r="CJ489" s="12" t="str">
        <f t="shared" si="914"/>
        <v>hold</v>
      </c>
      <c r="CK489" s="12" t="str">
        <f t="shared" si="914"/>
        <v>hold</v>
      </c>
      <c r="CL489" s="12" t="str">
        <f t="shared" si="914"/>
        <v>hold</v>
      </c>
      <c r="CM489" s="12" t="str">
        <f t="shared" si="914"/>
        <v>hold</v>
      </c>
      <c r="CN489" s="12" t="str">
        <f t="shared" si="914"/>
        <v>hold</v>
      </c>
      <c r="CO489" s="12" t="str">
        <f t="shared" si="914"/>
        <v>hold</v>
      </c>
      <c r="CP489" s="12" t="str">
        <f t="shared" si="914"/>
        <v>hold</v>
      </c>
      <c r="CQ489" s="12" t="str">
        <f t="shared" si="914"/>
        <v>hold</v>
      </c>
      <c r="CR489" s="12" t="str">
        <f t="shared" si="914"/>
        <v>hold</v>
      </c>
      <c r="CS489" s="12" t="str">
        <f t="shared" si="914"/>
        <v>hold</v>
      </c>
      <c r="CT489" s="12" t="str">
        <f t="shared" si="914"/>
        <v>hold</v>
      </c>
      <c r="CU489" s="12" t="str">
        <f t="shared" si="914"/>
        <v>hold</v>
      </c>
      <c r="CV489" s="12" t="str">
        <f t="shared" si="914"/>
        <v>hold</v>
      </c>
      <c r="CW489" s="12" t="str">
        <f t="shared" si="914"/>
        <v>hold</v>
      </c>
      <c r="CX489" s="12" t="str">
        <f t="shared" si="914"/>
        <v>hold</v>
      </c>
      <c r="CY489" s="12" t="str">
        <f t="shared" si="914"/>
        <v>hold</v>
      </c>
      <c r="CZ489" s="12" t="str">
        <f t="shared" si="914"/>
        <v>hold</v>
      </c>
      <c r="DA489" s="12" t="str">
        <f t="shared" si="914"/>
        <v>hold</v>
      </c>
      <c r="DB489" s="12" t="str">
        <f t="shared" si="914"/>
        <v>hold</v>
      </c>
      <c r="DC489" s="12" t="str">
        <f t="shared" si="905"/>
        <v>redeem</v>
      </c>
    </row>
    <row r="490" spans="5:107" s="12" customFormat="1" ht="12" customHeight="1">
      <c r="E490" s="65">
        <f t="shared" si="811"/>
        <v>36</v>
      </c>
      <c r="G490" s="12" t="str">
        <f t="shared" ref="G490:AL490" si="915">IF(G$452&gt;=$E490,IF(G165*$C$23&gt;MAX($C$22,(H274*$C$34+H275*$C$35)/(1+$C$12)^$C$30+(H381*$C$34+H382*$C$35)/(1+$C$14)^$C$30),"convert","hold"),"")</f>
        <v/>
      </c>
      <c r="H490" s="12" t="str">
        <f t="shared" si="915"/>
        <v/>
      </c>
      <c r="I490" s="12" t="str">
        <f t="shared" si="915"/>
        <v/>
      </c>
      <c r="J490" s="12" t="str">
        <f t="shared" si="915"/>
        <v/>
      </c>
      <c r="K490" s="12" t="str">
        <f t="shared" si="915"/>
        <v/>
      </c>
      <c r="L490" s="12" t="str">
        <f t="shared" si="915"/>
        <v/>
      </c>
      <c r="M490" s="12" t="str">
        <f t="shared" si="915"/>
        <v/>
      </c>
      <c r="N490" s="12" t="str">
        <f t="shared" si="915"/>
        <v/>
      </c>
      <c r="O490" s="12" t="str">
        <f t="shared" si="915"/>
        <v/>
      </c>
      <c r="P490" s="12" t="str">
        <f t="shared" si="915"/>
        <v/>
      </c>
      <c r="Q490" s="12" t="str">
        <f t="shared" si="915"/>
        <v/>
      </c>
      <c r="R490" s="12" t="str">
        <f t="shared" si="915"/>
        <v/>
      </c>
      <c r="S490" s="12" t="str">
        <f t="shared" si="915"/>
        <v/>
      </c>
      <c r="T490" s="12" t="str">
        <f t="shared" si="915"/>
        <v/>
      </c>
      <c r="U490" s="12" t="str">
        <f t="shared" si="915"/>
        <v/>
      </c>
      <c r="V490" s="12" t="str">
        <f t="shared" si="915"/>
        <v/>
      </c>
      <c r="W490" s="12" t="str">
        <f t="shared" si="915"/>
        <v/>
      </c>
      <c r="X490" s="12" t="str">
        <f t="shared" si="915"/>
        <v/>
      </c>
      <c r="Y490" s="12" t="str">
        <f t="shared" si="915"/>
        <v/>
      </c>
      <c r="Z490" s="12" t="str">
        <f t="shared" si="915"/>
        <v/>
      </c>
      <c r="AA490" s="12" t="str">
        <f t="shared" si="915"/>
        <v/>
      </c>
      <c r="AB490" s="12" t="str">
        <f t="shared" si="915"/>
        <v/>
      </c>
      <c r="AC490" s="12" t="str">
        <f t="shared" si="915"/>
        <v/>
      </c>
      <c r="AD490" s="12" t="str">
        <f t="shared" si="915"/>
        <v/>
      </c>
      <c r="AE490" s="12" t="str">
        <f t="shared" si="915"/>
        <v/>
      </c>
      <c r="AF490" s="12" t="str">
        <f t="shared" si="915"/>
        <v/>
      </c>
      <c r="AG490" s="12" t="str">
        <f t="shared" si="915"/>
        <v/>
      </c>
      <c r="AH490" s="12" t="str">
        <f t="shared" si="915"/>
        <v/>
      </c>
      <c r="AI490" s="12" t="str">
        <f t="shared" si="915"/>
        <v/>
      </c>
      <c r="AJ490" s="12" t="str">
        <f t="shared" si="915"/>
        <v/>
      </c>
      <c r="AK490" s="12" t="str">
        <f t="shared" si="915"/>
        <v/>
      </c>
      <c r="AL490" s="12" t="str">
        <f t="shared" si="915"/>
        <v/>
      </c>
      <c r="AM490" s="12" t="str">
        <f t="shared" ref="AM490:BR490" si="916">IF(AM$452&gt;=$E490,IF(AM165*$C$23&gt;MAX($C$22,(AN274*$C$34+AN275*$C$35)/(1+$C$12)^$C$30+(AN381*$C$34+AN382*$C$35)/(1+$C$14)^$C$30),"convert","hold"),"")</f>
        <v/>
      </c>
      <c r="AN490" s="12" t="str">
        <f t="shared" si="916"/>
        <v/>
      </c>
      <c r="AO490" s="12" t="str">
        <f t="shared" si="916"/>
        <v/>
      </c>
      <c r="AP490" s="12" t="str">
        <f t="shared" si="916"/>
        <v/>
      </c>
      <c r="AQ490" s="12" t="str">
        <f t="shared" si="916"/>
        <v>hold</v>
      </c>
      <c r="AR490" s="12" t="str">
        <f t="shared" si="916"/>
        <v>hold</v>
      </c>
      <c r="AS490" s="12" t="str">
        <f t="shared" si="916"/>
        <v>hold</v>
      </c>
      <c r="AT490" s="12" t="str">
        <f t="shared" si="916"/>
        <v>hold</v>
      </c>
      <c r="AU490" s="12" t="str">
        <f t="shared" si="916"/>
        <v>hold</v>
      </c>
      <c r="AV490" s="12" t="str">
        <f t="shared" si="916"/>
        <v>hold</v>
      </c>
      <c r="AW490" s="12" t="str">
        <f t="shared" si="916"/>
        <v>hold</v>
      </c>
      <c r="AX490" s="12" t="str">
        <f t="shared" si="916"/>
        <v>hold</v>
      </c>
      <c r="AY490" s="12" t="str">
        <f t="shared" si="916"/>
        <v>hold</v>
      </c>
      <c r="AZ490" s="12" t="str">
        <f t="shared" si="916"/>
        <v>hold</v>
      </c>
      <c r="BA490" s="12" t="str">
        <f t="shared" si="916"/>
        <v>hold</v>
      </c>
      <c r="BB490" s="12" t="str">
        <f t="shared" si="916"/>
        <v>hold</v>
      </c>
      <c r="BC490" s="12" t="str">
        <f t="shared" si="916"/>
        <v>hold</v>
      </c>
      <c r="BD490" s="12" t="str">
        <f t="shared" si="916"/>
        <v>hold</v>
      </c>
      <c r="BE490" s="12" t="str">
        <f t="shared" si="916"/>
        <v>hold</v>
      </c>
      <c r="BF490" s="12" t="str">
        <f t="shared" si="916"/>
        <v>hold</v>
      </c>
      <c r="BG490" s="12" t="str">
        <f t="shared" si="916"/>
        <v>hold</v>
      </c>
      <c r="BH490" s="12" t="str">
        <f t="shared" si="916"/>
        <v>hold</v>
      </c>
      <c r="BI490" s="12" t="str">
        <f t="shared" si="916"/>
        <v>hold</v>
      </c>
      <c r="BJ490" s="12" t="str">
        <f t="shared" si="916"/>
        <v>hold</v>
      </c>
      <c r="BK490" s="12" t="str">
        <f t="shared" si="916"/>
        <v>hold</v>
      </c>
      <c r="BL490" s="12" t="str">
        <f t="shared" si="916"/>
        <v>hold</v>
      </c>
      <c r="BM490" s="12" t="str">
        <f t="shared" si="916"/>
        <v>hold</v>
      </c>
      <c r="BN490" s="12" t="str">
        <f t="shared" si="916"/>
        <v>hold</v>
      </c>
      <c r="BO490" s="12" t="str">
        <f t="shared" si="916"/>
        <v>hold</v>
      </c>
      <c r="BP490" s="12" t="str">
        <f t="shared" si="916"/>
        <v>hold</v>
      </c>
      <c r="BQ490" s="12" t="str">
        <f t="shared" si="916"/>
        <v>hold</v>
      </c>
      <c r="BR490" s="12" t="str">
        <f t="shared" si="916"/>
        <v>hold</v>
      </c>
      <c r="BS490" s="12" t="str">
        <f t="shared" ref="BS490:DB490" si="917">IF(BS$452&gt;=$E490,IF(BS165*$C$23&gt;MAX($C$22,(BT274*$C$34+BT275*$C$35)/(1+$C$12)^$C$30+(BT381*$C$34+BT382*$C$35)/(1+$C$14)^$C$30),"convert","hold"),"")</f>
        <v>hold</v>
      </c>
      <c r="BT490" s="12" t="str">
        <f t="shared" si="917"/>
        <v>hold</v>
      </c>
      <c r="BU490" s="12" t="str">
        <f t="shared" si="917"/>
        <v>hold</v>
      </c>
      <c r="BV490" s="12" t="str">
        <f t="shared" si="917"/>
        <v>hold</v>
      </c>
      <c r="BW490" s="12" t="str">
        <f t="shared" si="917"/>
        <v>hold</v>
      </c>
      <c r="BX490" s="12" t="str">
        <f t="shared" si="917"/>
        <v>hold</v>
      </c>
      <c r="BY490" s="12" t="str">
        <f t="shared" si="917"/>
        <v>hold</v>
      </c>
      <c r="BZ490" s="12" t="str">
        <f t="shared" si="917"/>
        <v>hold</v>
      </c>
      <c r="CA490" s="12" t="str">
        <f t="shared" si="917"/>
        <v>hold</v>
      </c>
      <c r="CB490" s="12" t="str">
        <f t="shared" si="917"/>
        <v>hold</v>
      </c>
      <c r="CC490" s="12" t="str">
        <f t="shared" si="917"/>
        <v>hold</v>
      </c>
      <c r="CD490" s="12" t="str">
        <f t="shared" si="917"/>
        <v>hold</v>
      </c>
      <c r="CE490" s="12" t="str">
        <f t="shared" si="917"/>
        <v>hold</v>
      </c>
      <c r="CF490" s="12" t="str">
        <f t="shared" si="917"/>
        <v>hold</v>
      </c>
      <c r="CG490" s="12" t="str">
        <f t="shared" si="917"/>
        <v>hold</v>
      </c>
      <c r="CH490" s="12" t="str">
        <f t="shared" si="917"/>
        <v>hold</v>
      </c>
      <c r="CI490" s="12" t="str">
        <f t="shared" si="917"/>
        <v>hold</v>
      </c>
      <c r="CJ490" s="12" t="str">
        <f t="shared" si="917"/>
        <v>hold</v>
      </c>
      <c r="CK490" s="12" t="str">
        <f t="shared" si="917"/>
        <v>hold</v>
      </c>
      <c r="CL490" s="12" t="str">
        <f t="shared" si="917"/>
        <v>hold</v>
      </c>
      <c r="CM490" s="12" t="str">
        <f t="shared" si="917"/>
        <v>hold</v>
      </c>
      <c r="CN490" s="12" t="str">
        <f t="shared" si="917"/>
        <v>hold</v>
      </c>
      <c r="CO490" s="12" t="str">
        <f t="shared" si="917"/>
        <v>hold</v>
      </c>
      <c r="CP490" s="12" t="str">
        <f t="shared" si="917"/>
        <v>hold</v>
      </c>
      <c r="CQ490" s="12" t="str">
        <f t="shared" si="917"/>
        <v>hold</v>
      </c>
      <c r="CR490" s="12" t="str">
        <f t="shared" si="917"/>
        <v>hold</v>
      </c>
      <c r="CS490" s="12" t="str">
        <f t="shared" si="917"/>
        <v>hold</v>
      </c>
      <c r="CT490" s="12" t="str">
        <f t="shared" si="917"/>
        <v>hold</v>
      </c>
      <c r="CU490" s="12" t="str">
        <f t="shared" si="917"/>
        <v>hold</v>
      </c>
      <c r="CV490" s="12" t="str">
        <f t="shared" si="917"/>
        <v>hold</v>
      </c>
      <c r="CW490" s="12" t="str">
        <f t="shared" si="917"/>
        <v>hold</v>
      </c>
      <c r="CX490" s="12" t="str">
        <f t="shared" si="917"/>
        <v>hold</v>
      </c>
      <c r="CY490" s="12" t="str">
        <f t="shared" si="917"/>
        <v>hold</v>
      </c>
      <c r="CZ490" s="12" t="str">
        <f t="shared" si="917"/>
        <v>hold</v>
      </c>
      <c r="DA490" s="12" t="str">
        <f t="shared" si="917"/>
        <v>hold</v>
      </c>
      <c r="DB490" s="12" t="str">
        <f t="shared" si="917"/>
        <v>hold</v>
      </c>
      <c r="DC490" s="12" t="str">
        <f t="shared" si="905"/>
        <v>redeem</v>
      </c>
    </row>
    <row r="491" spans="5:107" s="12" customFormat="1" ht="12" customHeight="1">
      <c r="E491" s="65">
        <f t="shared" si="811"/>
        <v>37</v>
      </c>
      <c r="G491" s="12" t="str">
        <f t="shared" ref="G491:AL491" si="918">IF(G$452&gt;=$E491,IF(G166*$C$23&gt;MAX($C$22,(H275*$C$34+H276*$C$35)/(1+$C$12)^$C$30+(H382*$C$34+H383*$C$35)/(1+$C$14)^$C$30),"convert","hold"),"")</f>
        <v/>
      </c>
      <c r="H491" s="12" t="str">
        <f t="shared" si="918"/>
        <v/>
      </c>
      <c r="I491" s="12" t="str">
        <f t="shared" si="918"/>
        <v/>
      </c>
      <c r="J491" s="12" t="str">
        <f t="shared" si="918"/>
        <v/>
      </c>
      <c r="K491" s="12" t="str">
        <f t="shared" si="918"/>
        <v/>
      </c>
      <c r="L491" s="12" t="str">
        <f t="shared" si="918"/>
        <v/>
      </c>
      <c r="M491" s="12" t="str">
        <f t="shared" si="918"/>
        <v/>
      </c>
      <c r="N491" s="12" t="str">
        <f t="shared" si="918"/>
        <v/>
      </c>
      <c r="O491" s="12" t="str">
        <f t="shared" si="918"/>
        <v/>
      </c>
      <c r="P491" s="12" t="str">
        <f t="shared" si="918"/>
        <v/>
      </c>
      <c r="Q491" s="12" t="str">
        <f t="shared" si="918"/>
        <v/>
      </c>
      <c r="R491" s="12" t="str">
        <f t="shared" si="918"/>
        <v/>
      </c>
      <c r="S491" s="12" t="str">
        <f t="shared" si="918"/>
        <v/>
      </c>
      <c r="T491" s="12" t="str">
        <f t="shared" si="918"/>
        <v/>
      </c>
      <c r="U491" s="12" t="str">
        <f t="shared" si="918"/>
        <v/>
      </c>
      <c r="V491" s="12" t="str">
        <f t="shared" si="918"/>
        <v/>
      </c>
      <c r="W491" s="12" t="str">
        <f t="shared" si="918"/>
        <v/>
      </c>
      <c r="X491" s="12" t="str">
        <f t="shared" si="918"/>
        <v/>
      </c>
      <c r="Y491" s="12" t="str">
        <f t="shared" si="918"/>
        <v/>
      </c>
      <c r="Z491" s="12" t="str">
        <f t="shared" si="918"/>
        <v/>
      </c>
      <c r="AA491" s="12" t="str">
        <f t="shared" si="918"/>
        <v/>
      </c>
      <c r="AB491" s="12" t="str">
        <f t="shared" si="918"/>
        <v/>
      </c>
      <c r="AC491" s="12" t="str">
        <f t="shared" si="918"/>
        <v/>
      </c>
      <c r="AD491" s="12" t="str">
        <f t="shared" si="918"/>
        <v/>
      </c>
      <c r="AE491" s="12" t="str">
        <f t="shared" si="918"/>
        <v/>
      </c>
      <c r="AF491" s="12" t="str">
        <f t="shared" si="918"/>
        <v/>
      </c>
      <c r="AG491" s="12" t="str">
        <f t="shared" si="918"/>
        <v/>
      </c>
      <c r="AH491" s="12" t="str">
        <f t="shared" si="918"/>
        <v/>
      </c>
      <c r="AI491" s="12" t="str">
        <f t="shared" si="918"/>
        <v/>
      </c>
      <c r="AJ491" s="12" t="str">
        <f t="shared" si="918"/>
        <v/>
      </c>
      <c r="AK491" s="12" t="str">
        <f t="shared" si="918"/>
        <v/>
      </c>
      <c r="AL491" s="12" t="str">
        <f t="shared" si="918"/>
        <v/>
      </c>
      <c r="AM491" s="12" t="str">
        <f t="shared" ref="AM491:BR491" si="919">IF(AM$452&gt;=$E491,IF(AM166*$C$23&gt;MAX($C$22,(AN275*$C$34+AN276*$C$35)/(1+$C$12)^$C$30+(AN382*$C$34+AN383*$C$35)/(1+$C$14)^$C$30),"convert","hold"),"")</f>
        <v/>
      </c>
      <c r="AN491" s="12" t="str">
        <f t="shared" si="919"/>
        <v/>
      </c>
      <c r="AO491" s="12" t="str">
        <f t="shared" si="919"/>
        <v/>
      </c>
      <c r="AP491" s="12" t="str">
        <f t="shared" si="919"/>
        <v/>
      </c>
      <c r="AQ491" s="12" t="str">
        <f t="shared" si="919"/>
        <v/>
      </c>
      <c r="AR491" s="12" t="str">
        <f t="shared" si="919"/>
        <v>hold</v>
      </c>
      <c r="AS491" s="12" t="str">
        <f t="shared" si="919"/>
        <v>hold</v>
      </c>
      <c r="AT491" s="12" t="str">
        <f t="shared" si="919"/>
        <v>hold</v>
      </c>
      <c r="AU491" s="12" t="str">
        <f t="shared" si="919"/>
        <v>hold</v>
      </c>
      <c r="AV491" s="12" t="str">
        <f t="shared" si="919"/>
        <v>hold</v>
      </c>
      <c r="AW491" s="12" t="str">
        <f t="shared" si="919"/>
        <v>hold</v>
      </c>
      <c r="AX491" s="12" t="str">
        <f t="shared" si="919"/>
        <v>hold</v>
      </c>
      <c r="AY491" s="12" t="str">
        <f t="shared" si="919"/>
        <v>hold</v>
      </c>
      <c r="AZ491" s="12" t="str">
        <f t="shared" si="919"/>
        <v>hold</v>
      </c>
      <c r="BA491" s="12" t="str">
        <f t="shared" si="919"/>
        <v>hold</v>
      </c>
      <c r="BB491" s="12" t="str">
        <f t="shared" si="919"/>
        <v>hold</v>
      </c>
      <c r="BC491" s="12" t="str">
        <f t="shared" si="919"/>
        <v>hold</v>
      </c>
      <c r="BD491" s="12" t="str">
        <f t="shared" si="919"/>
        <v>hold</v>
      </c>
      <c r="BE491" s="12" t="str">
        <f t="shared" si="919"/>
        <v>hold</v>
      </c>
      <c r="BF491" s="12" t="str">
        <f t="shared" si="919"/>
        <v>hold</v>
      </c>
      <c r="BG491" s="12" t="str">
        <f t="shared" si="919"/>
        <v>hold</v>
      </c>
      <c r="BH491" s="12" t="str">
        <f t="shared" si="919"/>
        <v>hold</v>
      </c>
      <c r="BI491" s="12" t="str">
        <f t="shared" si="919"/>
        <v>hold</v>
      </c>
      <c r="BJ491" s="12" t="str">
        <f t="shared" si="919"/>
        <v>hold</v>
      </c>
      <c r="BK491" s="12" t="str">
        <f t="shared" si="919"/>
        <v>hold</v>
      </c>
      <c r="BL491" s="12" t="str">
        <f t="shared" si="919"/>
        <v>hold</v>
      </c>
      <c r="BM491" s="12" t="str">
        <f t="shared" si="919"/>
        <v>hold</v>
      </c>
      <c r="BN491" s="12" t="str">
        <f t="shared" si="919"/>
        <v>hold</v>
      </c>
      <c r="BO491" s="12" t="str">
        <f t="shared" si="919"/>
        <v>hold</v>
      </c>
      <c r="BP491" s="12" t="str">
        <f t="shared" si="919"/>
        <v>hold</v>
      </c>
      <c r="BQ491" s="12" t="str">
        <f t="shared" si="919"/>
        <v>hold</v>
      </c>
      <c r="BR491" s="12" t="str">
        <f t="shared" si="919"/>
        <v>hold</v>
      </c>
      <c r="BS491" s="12" t="str">
        <f t="shared" ref="BS491:DB491" si="920">IF(BS$452&gt;=$E491,IF(BS166*$C$23&gt;MAX($C$22,(BT275*$C$34+BT276*$C$35)/(1+$C$12)^$C$30+(BT382*$C$34+BT383*$C$35)/(1+$C$14)^$C$30),"convert","hold"),"")</f>
        <v>hold</v>
      </c>
      <c r="BT491" s="12" t="str">
        <f t="shared" si="920"/>
        <v>hold</v>
      </c>
      <c r="BU491" s="12" t="str">
        <f t="shared" si="920"/>
        <v>hold</v>
      </c>
      <c r="BV491" s="12" t="str">
        <f t="shared" si="920"/>
        <v>hold</v>
      </c>
      <c r="BW491" s="12" t="str">
        <f t="shared" si="920"/>
        <v>hold</v>
      </c>
      <c r="BX491" s="12" t="str">
        <f t="shared" si="920"/>
        <v>hold</v>
      </c>
      <c r="BY491" s="12" t="str">
        <f t="shared" si="920"/>
        <v>hold</v>
      </c>
      <c r="BZ491" s="12" t="str">
        <f t="shared" si="920"/>
        <v>hold</v>
      </c>
      <c r="CA491" s="12" t="str">
        <f t="shared" si="920"/>
        <v>hold</v>
      </c>
      <c r="CB491" s="12" t="str">
        <f t="shared" si="920"/>
        <v>hold</v>
      </c>
      <c r="CC491" s="12" t="str">
        <f t="shared" si="920"/>
        <v>hold</v>
      </c>
      <c r="CD491" s="12" t="str">
        <f t="shared" si="920"/>
        <v>hold</v>
      </c>
      <c r="CE491" s="12" t="str">
        <f t="shared" si="920"/>
        <v>hold</v>
      </c>
      <c r="CF491" s="12" t="str">
        <f t="shared" si="920"/>
        <v>hold</v>
      </c>
      <c r="CG491" s="12" t="str">
        <f t="shared" si="920"/>
        <v>hold</v>
      </c>
      <c r="CH491" s="12" t="str">
        <f t="shared" si="920"/>
        <v>hold</v>
      </c>
      <c r="CI491" s="12" t="str">
        <f t="shared" si="920"/>
        <v>hold</v>
      </c>
      <c r="CJ491" s="12" t="str">
        <f t="shared" si="920"/>
        <v>hold</v>
      </c>
      <c r="CK491" s="12" t="str">
        <f t="shared" si="920"/>
        <v>hold</v>
      </c>
      <c r="CL491" s="12" t="str">
        <f t="shared" si="920"/>
        <v>hold</v>
      </c>
      <c r="CM491" s="12" t="str">
        <f t="shared" si="920"/>
        <v>hold</v>
      </c>
      <c r="CN491" s="12" t="str">
        <f t="shared" si="920"/>
        <v>hold</v>
      </c>
      <c r="CO491" s="12" t="str">
        <f t="shared" si="920"/>
        <v>hold</v>
      </c>
      <c r="CP491" s="12" t="str">
        <f t="shared" si="920"/>
        <v>hold</v>
      </c>
      <c r="CQ491" s="12" t="str">
        <f t="shared" si="920"/>
        <v>hold</v>
      </c>
      <c r="CR491" s="12" t="str">
        <f t="shared" si="920"/>
        <v>hold</v>
      </c>
      <c r="CS491" s="12" t="str">
        <f t="shared" si="920"/>
        <v>hold</v>
      </c>
      <c r="CT491" s="12" t="str">
        <f t="shared" si="920"/>
        <v>hold</v>
      </c>
      <c r="CU491" s="12" t="str">
        <f t="shared" si="920"/>
        <v>hold</v>
      </c>
      <c r="CV491" s="12" t="str">
        <f t="shared" si="920"/>
        <v>hold</v>
      </c>
      <c r="CW491" s="12" t="str">
        <f t="shared" si="920"/>
        <v>hold</v>
      </c>
      <c r="CX491" s="12" t="str">
        <f t="shared" si="920"/>
        <v>hold</v>
      </c>
      <c r="CY491" s="12" t="str">
        <f t="shared" si="920"/>
        <v>hold</v>
      </c>
      <c r="CZ491" s="12" t="str">
        <f t="shared" si="920"/>
        <v>hold</v>
      </c>
      <c r="DA491" s="12" t="str">
        <f t="shared" si="920"/>
        <v>hold</v>
      </c>
      <c r="DB491" s="12" t="str">
        <f t="shared" si="920"/>
        <v>hold</v>
      </c>
      <c r="DC491" s="12" t="str">
        <f t="shared" si="905"/>
        <v>redeem</v>
      </c>
    </row>
    <row r="492" spans="5:107" s="12" customFormat="1" ht="12" customHeight="1">
      <c r="E492" s="65">
        <f t="shared" si="811"/>
        <v>38</v>
      </c>
      <c r="G492" s="12" t="str">
        <f t="shared" ref="G492:AL492" si="921">IF(G$452&gt;=$E492,IF(G167*$C$23&gt;MAX($C$22,(H276*$C$34+H277*$C$35)/(1+$C$12)^$C$30+(H383*$C$34+H384*$C$35)/(1+$C$14)^$C$30),"convert","hold"),"")</f>
        <v/>
      </c>
      <c r="H492" s="12" t="str">
        <f t="shared" si="921"/>
        <v/>
      </c>
      <c r="I492" s="12" t="str">
        <f t="shared" si="921"/>
        <v/>
      </c>
      <c r="J492" s="12" t="str">
        <f t="shared" si="921"/>
        <v/>
      </c>
      <c r="K492" s="12" t="str">
        <f t="shared" si="921"/>
        <v/>
      </c>
      <c r="L492" s="12" t="str">
        <f t="shared" si="921"/>
        <v/>
      </c>
      <c r="M492" s="12" t="str">
        <f t="shared" si="921"/>
        <v/>
      </c>
      <c r="N492" s="12" t="str">
        <f t="shared" si="921"/>
        <v/>
      </c>
      <c r="O492" s="12" t="str">
        <f t="shared" si="921"/>
        <v/>
      </c>
      <c r="P492" s="12" t="str">
        <f t="shared" si="921"/>
        <v/>
      </c>
      <c r="Q492" s="12" t="str">
        <f t="shared" si="921"/>
        <v/>
      </c>
      <c r="R492" s="12" t="str">
        <f t="shared" si="921"/>
        <v/>
      </c>
      <c r="S492" s="12" t="str">
        <f t="shared" si="921"/>
        <v/>
      </c>
      <c r="T492" s="12" t="str">
        <f t="shared" si="921"/>
        <v/>
      </c>
      <c r="U492" s="12" t="str">
        <f t="shared" si="921"/>
        <v/>
      </c>
      <c r="V492" s="12" t="str">
        <f t="shared" si="921"/>
        <v/>
      </c>
      <c r="W492" s="12" t="str">
        <f t="shared" si="921"/>
        <v/>
      </c>
      <c r="X492" s="12" t="str">
        <f t="shared" si="921"/>
        <v/>
      </c>
      <c r="Y492" s="12" t="str">
        <f t="shared" si="921"/>
        <v/>
      </c>
      <c r="Z492" s="12" t="str">
        <f t="shared" si="921"/>
        <v/>
      </c>
      <c r="AA492" s="12" t="str">
        <f t="shared" si="921"/>
        <v/>
      </c>
      <c r="AB492" s="12" t="str">
        <f t="shared" si="921"/>
        <v/>
      </c>
      <c r="AC492" s="12" t="str">
        <f t="shared" si="921"/>
        <v/>
      </c>
      <c r="AD492" s="12" t="str">
        <f t="shared" si="921"/>
        <v/>
      </c>
      <c r="AE492" s="12" t="str">
        <f t="shared" si="921"/>
        <v/>
      </c>
      <c r="AF492" s="12" t="str">
        <f t="shared" si="921"/>
        <v/>
      </c>
      <c r="AG492" s="12" t="str">
        <f t="shared" si="921"/>
        <v/>
      </c>
      <c r="AH492" s="12" t="str">
        <f t="shared" si="921"/>
        <v/>
      </c>
      <c r="AI492" s="12" t="str">
        <f t="shared" si="921"/>
        <v/>
      </c>
      <c r="AJ492" s="12" t="str">
        <f t="shared" si="921"/>
        <v/>
      </c>
      <c r="AK492" s="12" t="str">
        <f t="shared" si="921"/>
        <v/>
      </c>
      <c r="AL492" s="12" t="str">
        <f t="shared" si="921"/>
        <v/>
      </c>
      <c r="AM492" s="12" t="str">
        <f t="shared" ref="AM492:BR492" si="922">IF(AM$452&gt;=$E492,IF(AM167*$C$23&gt;MAX($C$22,(AN276*$C$34+AN277*$C$35)/(1+$C$12)^$C$30+(AN383*$C$34+AN384*$C$35)/(1+$C$14)^$C$30),"convert","hold"),"")</f>
        <v/>
      </c>
      <c r="AN492" s="12" t="str">
        <f t="shared" si="922"/>
        <v/>
      </c>
      <c r="AO492" s="12" t="str">
        <f t="shared" si="922"/>
        <v/>
      </c>
      <c r="AP492" s="12" t="str">
        <f t="shared" si="922"/>
        <v/>
      </c>
      <c r="AQ492" s="12" t="str">
        <f t="shared" si="922"/>
        <v/>
      </c>
      <c r="AR492" s="12" t="str">
        <f t="shared" si="922"/>
        <v/>
      </c>
      <c r="AS492" s="12" t="str">
        <f t="shared" si="922"/>
        <v>hold</v>
      </c>
      <c r="AT492" s="12" t="str">
        <f t="shared" si="922"/>
        <v>hold</v>
      </c>
      <c r="AU492" s="12" t="str">
        <f t="shared" si="922"/>
        <v>hold</v>
      </c>
      <c r="AV492" s="12" t="str">
        <f t="shared" si="922"/>
        <v>hold</v>
      </c>
      <c r="AW492" s="12" t="str">
        <f t="shared" si="922"/>
        <v>hold</v>
      </c>
      <c r="AX492" s="12" t="str">
        <f t="shared" si="922"/>
        <v>hold</v>
      </c>
      <c r="AY492" s="12" t="str">
        <f t="shared" si="922"/>
        <v>hold</v>
      </c>
      <c r="AZ492" s="12" t="str">
        <f t="shared" si="922"/>
        <v>hold</v>
      </c>
      <c r="BA492" s="12" t="str">
        <f t="shared" si="922"/>
        <v>hold</v>
      </c>
      <c r="BB492" s="12" t="str">
        <f t="shared" si="922"/>
        <v>hold</v>
      </c>
      <c r="BC492" s="12" t="str">
        <f t="shared" si="922"/>
        <v>hold</v>
      </c>
      <c r="BD492" s="12" t="str">
        <f t="shared" si="922"/>
        <v>hold</v>
      </c>
      <c r="BE492" s="12" t="str">
        <f t="shared" si="922"/>
        <v>hold</v>
      </c>
      <c r="BF492" s="12" t="str">
        <f t="shared" si="922"/>
        <v>hold</v>
      </c>
      <c r="BG492" s="12" t="str">
        <f t="shared" si="922"/>
        <v>hold</v>
      </c>
      <c r="BH492" s="12" t="str">
        <f t="shared" si="922"/>
        <v>hold</v>
      </c>
      <c r="BI492" s="12" t="str">
        <f t="shared" si="922"/>
        <v>hold</v>
      </c>
      <c r="BJ492" s="12" t="str">
        <f t="shared" si="922"/>
        <v>hold</v>
      </c>
      <c r="BK492" s="12" t="str">
        <f t="shared" si="922"/>
        <v>hold</v>
      </c>
      <c r="BL492" s="12" t="str">
        <f t="shared" si="922"/>
        <v>hold</v>
      </c>
      <c r="BM492" s="12" t="str">
        <f t="shared" si="922"/>
        <v>hold</v>
      </c>
      <c r="BN492" s="12" t="str">
        <f t="shared" si="922"/>
        <v>hold</v>
      </c>
      <c r="BO492" s="12" t="str">
        <f t="shared" si="922"/>
        <v>hold</v>
      </c>
      <c r="BP492" s="12" t="str">
        <f t="shared" si="922"/>
        <v>hold</v>
      </c>
      <c r="BQ492" s="12" t="str">
        <f t="shared" si="922"/>
        <v>hold</v>
      </c>
      <c r="BR492" s="12" t="str">
        <f t="shared" si="922"/>
        <v>hold</v>
      </c>
      <c r="BS492" s="12" t="str">
        <f t="shared" ref="BS492:DB492" si="923">IF(BS$452&gt;=$E492,IF(BS167*$C$23&gt;MAX($C$22,(BT276*$C$34+BT277*$C$35)/(1+$C$12)^$C$30+(BT383*$C$34+BT384*$C$35)/(1+$C$14)^$C$30),"convert","hold"),"")</f>
        <v>hold</v>
      </c>
      <c r="BT492" s="12" t="str">
        <f t="shared" si="923"/>
        <v>hold</v>
      </c>
      <c r="BU492" s="12" t="str">
        <f t="shared" si="923"/>
        <v>hold</v>
      </c>
      <c r="BV492" s="12" t="str">
        <f t="shared" si="923"/>
        <v>hold</v>
      </c>
      <c r="BW492" s="12" t="str">
        <f t="shared" si="923"/>
        <v>hold</v>
      </c>
      <c r="BX492" s="12" t="str">
        <f t="shared" si="923"/>
        <v>hold</v>
      </c>
      <c r="BY492" s="12" t="str">
        <f t="shared" si="923"/>
        <v>hold</v>
      </c>
      <c r="BZ492" s="12" t="str">
        <f t="shared" si="923"/>
        <v>hold</v>
      </c>
      <c r="CA492" s="12" t="str">
        <f t="shared" si="923"/>
        <v>hold</v>
      </c>
      <c r="CB492" s="12" t="str">
        <f t="shared" si="923"/>
        <v>hold</v>
      </c>
      <c r="CC492" s="12" t="str">
        <f t="shared" si="923"/>
        <v>hold</v>
      </c>
      <c r="CD492" s="12" t="str">
        <f t="shared" si="923"/>
        <v>hold</v>
      </c>
      <c r="CE492" s="12" t="str">
        <f t="shared" si="923"/>
        <v>hold</v>
      </c>
      <c r="CF492" s="12" t="str">
        <f t="shared" si="923"/>
        <v>hold</v>
      </c>
      <c r="CG492" s="12" t="str">
        <f t="shared" si="923"/>
        <v>hold</v>
      </c>
      <c r="CH492" s="12" t="str">
        <f t="shared" si="923"/>
        <v>hold</v>
      </c>
      <c r="CI492" s="12" t="str">
        <f t="shared" si="923"/>
        <v>hold</v>
      </c>
      <c r="CJ492" s="12" t="str">
        <f t="shared" si="923"/>
        <v>hold</v>
      </c>
      <c r="CK492" s="12" t="str">
        <f t="shared" si="923"/>
        <v>hold</v>
      </c>
      <c r="CL492" s="12" t="str">
        <f t="shared" si="923"/>
        <v>hold</v>
      </c>
      <c r="CM492" s="12" t="str">
        <f t="shared" si="923"/>
        <v>hold</v>
      </c>
      <c r="CN492" s="12" t="str">
        <f t="shared" si="923"/>
        <v>hold</v>
      </c>
      <c r="CO492" s="12" t="str">
        <f t="shared" si="923"/>
        <v>hold</v>
      </c>
      <c r="CP492" s="12" t="str">
        <f t="shared" si="923"/>
        <v>hold</v>
      </c>
      <c r="CQ492" s="12" t="str">
        <f t="shared" si="923"/>
        <v>hold</v>
      </c>
      <c r="CR492" s="12" t="str">
        <f t="shared" si="923"/>
        <v>hold</v>
      </c>
      <c r="CS492" s="12" t="str">
        <f t="shared" si="923"/>
        <v>hold</v>
      </c>
      <c r="CT492" s="12" t="str">
        <f t="shared" si="923"/>
        <v>hold</v>
      </c>
      <c r="CU492" s="12" t="str">
        <f t="shared" si="923"/>
        <v>hold</v>
      </c>
      <c r="CV492" s="12" t="str">
        <f t="shared" si="923"/>
        <v>hold</v>
      </c>
      <c r="CW492" s="12" t="str">
        <f t="shared" si="923"/>
        <v>hold</v>
      </c>
      <c r="CX492" s="12" t="str">
        <f t="shared" si="923"/>
        <v>hold</v>
      </c>
      <c r="CY492" s="12" t="str">
        <f t="shared" si="923"/>
        <v>hold</v>
      </c>
      <c r="CZ492" s="12" t="str">
        <f t="shared" si="923"/>
        <v>hold</v>
      </c>
      <c r="DA492" s="12" t="str">
        <f t="shared" si="923"/>
        <v>hold</v>
      </c>
      <c r="DB492" s="12" t="str">
        <f t="shared" si="923"/>
        <v>hold</v>
      </c>
      <c r="DC492" s="12" t="str">
        <f t="shared" si="905"/>
        <v>redeem</v>
      </c>
    </row>
    <row r="493" spans="5:107" s="12" customFormat="1" ht="12" customHeight="1">
      <c r="E493" s="65">
        <f t="shared" si="811"/>
        <v>39</v>
      </c>
      <c r="G493" s="12" t="str">
        <f t="shared" ref="G493:AL493" si="924">IF(G$452&gt;=$E493,IF(G168*$C$23&gt;MAX($C$22,(H277*$C$34+H278*$C$35)/(1+$C$12)^$C$30+(H384*$C$34+H385*$C$35)/(1+$C$14)^$C$30),"convert","hold"),"")</f>
        <v/>
      </c>
      <c r="H493" s="12" t="str">
        <f t="shared" si="924"/>
        <v/>
      </c>
      <c r="I493" s="12" t="str">
        <f t="shared" si="924"/>
        <v/>
      </c>
      <c r="J493" s="12" t="str">
        <f t="shared" si="924"/>
        <v/>
      </c>
      <c r="K493" s="12" t="str">
        <f t="shared" si="924"/>
        <v/>
      </c>
      <c r="L493" s="12" t="str">
        <f t="shared" si="924"/>
        <v/>
      </c>
      <c r="M493" s="12" t="str">
        <f t="shared" si="924"/>
        <v/>
      </c>
      <c r="N493" s="12" t="str">
        <f t="shared" si="924"/>
        <v/>
      </c>
      <c r="O493" s="12" t="str">
        <f t="shared" si="924"/>
        <v/>
      </c>
      <c r="P493" s="12" t="str">
        <f t="shared" si="924"/>
        <v/>
      </c>
      <c r="Q493" s="12" t="str">
        <f t="shared" si="924"/>
        <v/>
      </c>
      <c r="R493" s="12" t="str">
        <f t="shared" si="924"/>
        <v/>
      </c>
      <c r="S493" s="12" t="str">
        <f t="shared" si="924"/>
        <v/>
      </c>
      <c r="T493" s="12" t="str">
        <f t="shared" si="924"/>
        <v/>
      </c>
      <c r="U493" s="12" t="str">
        <f t="shared" si="924"/>
        <v/>
      </c>
      <c r="V493" s="12" t="str">
        <f t="shared" si="924"/>
        <v/>
      </c>
      <c r="W493" s="12" t="str">
        <f t="shared" si="924"/>
        <v/>
      </c>
      <c r="X493" s="12" t="str">
        <f t="shared" si="924"/>
        <v/>
      </c>
      <c r="Y493" s="12" t="str">
        <f t="shared" si="924"/>
        <v/>
      </c>
      <c r="Z493" s="12" t="str">
        <f t="shared" si="924"/>
        <v/>
      </c>
      <c r="AA493" s="12" t="str">
        <f t="shared" si="924"/>
        <v/>
      </c>
      <c r="AB493" s="12" t="str">
        <f t="shared" si="924"/>
        <v/>
      </c>
      <c r="AC493" s="12" t="str">
        <f t="shared" si="924"/>
        <v/>
      </c>
      <c r="AD493" s="12" t="str">
        <f t="shared" si="924"/>
        <v/>
      </c>
      <c r="AE493" s="12" t="str">
        <f t="shared" si="924"/>
        <v/>
      </c>
      <c r="AF493" s="12" t="str">
        <f t="shared" si="924"/>
        <v/>
      </c>
      <c r="AG493" s="12" t="str">
        <f t="shared" si="924"/>
        <v/>
      </c>
      <c r="AH493" s="12" t="str">
        <f t="shared" si="924"/>
        <v/>
      </c>
      <c r="AI493" s="12" t="str">
        <f t="shared" si="924"/>
        <v/>
      </c>
      <c r="AJ493" s="12" t="str">
        <f t="shared" si="924"/>
        <v/>
      </c>
      <c r="AK493" s="12" t="str">
        <f t="shared" si="924"/>
        <v/>
      </c>
      <c r="AL493" s="12" t="str">
        <f t="shared" si="924"/>
        <v/>
      </c>
      <c r="AM493" s="12" t="str">
        <f t="shared" ref="AM493:BR493" si="925">IF(AM$452&gt;=$E493,IF(AM168*$C$23&gt;MAX($C$22,(AN277*$C$34+AN278*$C$35)/(1+$C$12)^$C$30+(AN384*$C$34+AN385*$C$35)/(1+$C$14)^$C$30),"convert","hold"),"")</f>
        <v/>
      </c>
      <c r="AN493" s="12" t="str">
        <f t="shared" si="925"/>
        <v/>
      </c>
      <c r="AO493" s="12" t="str">
        <f t="shared" si="925"/>
        <v/>
      </c>
      <c r="AP493" s="12" t="str">
        <f t="shared" si="925"/>
        <v/>
      </c>
      <c r="AQ493" s="12" t="str">
        <f t="shared" si="925"/>
        <v/>
      </c>
      <c r="AR493" s="12" t="str">
        <f t="shared" si="925"/>
        <v/>
      </c>
      <c r="AS493" s="12" t="str">
        <f t="shared" si="925"/>
        <v/>
      </c>
      <c r="AT493" s="12" t="str">
        <f t="shared" si="925"/>
        <v>hold</v>
      </c>
      <c r="AU493" s="12" t="str">
        <f t="shared" si="925"/>
        <v>hold</v>
      </c>
      <c r="AV493" s="12" t="str">
        <f t="shared" si="925"/>
        <v>hold</v>
      </c>
      <c r="AW493" s="12" t="str">
        <f t="shared" si="925"/>
        <v>hold</v>
      </c>
      <c r="AX493" s="12" t="str">
        <f t="shared" si="925"/>
        <v>hold</v>
      </c>
      <c r="AY493" s="12" t="str">
        <f t="shared" si="925"/>
        <v>hold</v>
      </c>
      <c r="AZ493" s="12" t="str">
        <f t="shared" si="925"/>
        <v>hold</v>
      </c>
      <c r="BA493" s="12" t="str">
        <f t="shared" si="925"/>
        <v>hold</v>
      </c>
      <c r="BB493" s="12" t="str">
        <f t="shared" si="925"/>
        <v>hold</v>
      </c>
      <c r="BC493" s="12" t="str">
        <f t="shared" si="925"/>
        <v>hold</v>
      </c>
      <c r="BD493" s="12" t="str">
        <f t="shared" si="925"/>
        <v>hold</v>
      </c>
      <c r="BE493" s="12" t="str">
        <f t="shared" si="925"/>
        <v>hold</v>
      </c>
      <c r="BF493" s="12" t="str">
        <f t="shared" si="925"/>
        <v>hold</v>
      </c>
      <c r="BG493" s="12" t="str">
        <f t="shared" si="925"/>
        <v>hold</v>
      </c>
      <c r="BH493" s="12" t="str">
        <f t="shared" si="925"/>
        <v>hold</v>
      </c>
      <c r="BI493" s="12" t="str">
        <f t="shared" si="925"/>
        <v>hold</v>
      </c>
      <c r="BJ493" s="12" t="str">
        <f t="shared" si="925"/>
        <v>hold</v>
      </c>
      <c r="BK493" s="12" t="str">
        <f t="shared" si="925"/>
        <v>hold</v>
      </c>
      <c r="BL493" s="12" t="str">
        <f t="shared" si="925"/>
        <v>hold</v>
      </c>
      <c r="BM493" s="12" t="str">
        <f t="shared" si="925"/>
        <v>hold</v>
      </c>
      <c r="BN493" s="12" t="str">
        <f t="shared" si="925"/>
        <v>hold</v>
      </c>
      <c r="BO493" s="12" t="str">
        <f t="shared" si="925"/>
        <v>hold</v>
      </c>
      <c r="BP493" s="12" t="str">
        <f t="shared" si="925"/>
        <v>hold</v>
      </c>
      <c r="BQ493" s="12" t="str">
        <f t="shared" si="925"/>
        <v>hold</v>
      </c>
      <c r="BR493" s="12" t="str">
        <f t="shared" si="925"/>
        <v>hold</v>
      </c>
      <c r="BS493" s="12" t="str">
        <f t="shared" ref="BS493:DB493" si="926">IF(BS$452&gt;=$E493,IF(BS168*$C$23&gt;MAX($C$22,(BT277*$C$34+BT278*$C$35)/(1+$C$12)^$C$30+(BT384*$C$34+BT385*$C$35)/(1+$C$14)^$C$30),"convert","hold"),"")</f>
        <v>hold</v>
      </c>
      <c r="BT493" s="12" t="str">
        <f t="shared" si="926"/>
        <v>hold</v>
      </c>
      <c r="BU493" s="12" t="str">
        <f t="shared" si="926"/>
        <v>hold</v>
      </c>
      <c r="BV493" s="12" t="str">
        <f t="shared" si="926"/>
        <v>hold</v>
      </c>
      <c r="BW493" s="12" t="str">
        <f t="shared" si="926"/>
        <v>hold</v>
      </c>
      <c r="BX493" s="12" t="str">
        <f t="shared" si="926"/>
        <v>hold</v>
      </c>
      <c r="BY493" s="12" t="str">
        <f t="shared" si="926"/>
        <v>hold</v>
      </c>
      <c r="BZ493" s="12" t="str">
        <f t="shared" si="926"/>
        <v>hold</v>
      </c>
      <c r="CA493" s="12" t="str">
        <f t="shared" si="926"/>
        <v>hold</v>
      </c>
      <c r="CB493" s="12" t="str">
        <f t="shared" si="926"/>
        <v>hold</v>
      </c>
      <c r="CC493" s="12" t="str">
        <f t="shared" si="926"/>
        <v>hold</v>
      </c>
      <c r="CD493" s="12" t="str">
        <f t="shared" si="926"/>
        <v>hold</v>
      </c>
      <c r="CE493" s="12" t="str">
        <f t="shared" si="926"/>
        <v>hold</v>
      </c>
      <c r="CF493" s="12" t="str">
        <f t="shared" si="926"/>
        <v>hold</v>
      </c>
      <c r="CG493" s="12" t="str">
        <f t="shared" si="926"/>
        <v>hold</v>
      </c>
      <c r="CH493" s="12" t="str">
        <f t="shared" si="926"/>
        <v>hold</v>
      </c>
      <c r="CI493" s="12" t="str">
        <f t="shared" si="926"/>
        <v>hold</v>
      </c>
      <c r="CJ493" s="12" t="str">
        <f t="shared" si="926"/>
        <v>hold</v>
      </c>
      <c r="CK493" s="12" t="str">
        <f t="shared" si="926"/>
        <v>hold</v>
      </c>
      <c r="CL493" s="12" t="str">
        <f t="shared" si="926"/>
        <v>hold</v>
      </c>
      <c r="CM493" s="12" t="str">
        <f t="shared" si="926"/>
        <v>hold</v>
      </c>
      <c r="CN493" s="12" t="str">
        <f t="shared" si="926"/>
        <v>hold</v>
      </c>
      <c r="CO493" s="12" t="str">
        <f t="shared" si="926"/>
        <v>hold</v>
      </c>
      <c r="CP493" s="12" t="str">
        <f t="shared" si="926"/>
        <v>hold</v>
      </c>
      <c r="CQ493" s="12" t="str">
        <f t="shared" si="926"/>
        <v>hold</v>
      </c>
      <c r="CR493" s="12" t="str">
        <f t="shared" si="926"/>
        <v>hold</v>
      </c>
      <c r="CS493" s="12" t="str">
        <f t="shared" si="926"/>
        <v>hold</v>
      </c>
      <c r="CT493" s="12" t="str">
        <f t="shared" si="926"/>
        <v>hold</v>
      </c>
      <c r="CU493" s="12" t="str">
        <f t="shared" si="926"/>
        <v>hold</v>
      </c>
      <c r="CV493" s="12" t="str">
        <f t="shared" si="926"/>
        <v>hold</v>
      </c>
      <c r="CW493" s="12" t="str">
        <f t="shared" si="926"/>
        <v>hold</v>
      </c>
      <c r="CX493" s="12" t="str">
        <f t="shared" si="926"/>
        <v>hold</v>
      </c>
      <c r="CY493" s="12" t="str">
        <f t="shared" si="926"/>
        <v>hold</v>
      </c>
      <c r="CZ493" s="12" t="str">
        <f t="shared" si="926"/>
        <v>hold</v>
      </c>
      <c r="DA493" s="12" t="str">
        <f t="shared" si="926"/>
        <v>hold</v>
      </c>
      <c r="DB493" s="12" t="str">
        <f t="shared" si="926"/>
        <v>hold</v>
      </c>
      <c r="DC493" s="12" t="str">
        <f t="shared" si="905"/>
        <v>redeem</v>
      </c>
    </row>
    <row r="494" spans="5:107" s="12" customFormat="1" ht="12" customHeight="1">
      <c r="E494" s="65">
        <f t="shared" si="811"/>
        <v>40</v>
      </c>
      <c r="G494" s="12" t="str">
        <f t="shared" ref="G494:AL494" si="927">IF(G$452&gt;=$E494,IF(G169*$C$23&gt;MAX($C$22,(H278*$C$34+H279*$C$35)/(1+$C$12)^$C$30+(H385*$C$34+H386*$C$35)/(1+$C$14)^$C$30),"convert","hold"),"")</f>
        <v/>
      </c>
      <c r="H494" s="12" t="str">
        <f t="shared" si="927"/>
        <v/>
      </c>
      <c r="I494" s="12" t="str">
        <f t="shared" si="927"/>
        <v/>
      </c>
      <c r="J494" s="12" t="str">
        <f t="shared" si="927"/>
        <v/>
      </c>
      <c r="K494" s="12" t="str">
        <f t="shared" si="927"/>
        <v/>
      </c>
      <c r="L494" s="12" t="str">
        <f t="shared" si="927"/>
        <v/>
      </c>
      <c r="M494" s="12" t="str">
        <f t="shared" si="927"/>
        <v/>
      </c>
      <c r="N494" s="12" t="str">
        <f t="shared" si="927"/>
        <v/>
      </c>
      <c r="O494" s="12" t="str">
        <f t="shared" si="927"/>
        <v/>
      </c>
      <c r="P494" s="12" t="str">
        <f t="shared" si="927"/>
        <v/>
      </c>
      <c r="Q494" s="12" t="str">
        <f t="shared" si="927"/>
        <v/>
      </c>
      <c r="R494" s="12" t="str">
        <f t="shared" si="927"/>
        <v/>
      </c>
      <c r="S494" s="12" t="str">
        <f t="shared" si="927"/>
        <v/>
      </c>
      <c r="T494" s="12" t="str">
        <f t="shared" si="927"/>
        <v/>
      </c>
      <c r="U494" s="12" t="str">
        <f t="shared" si="927"/>
        <v/>
      </c>
      <c r="V494" s="12" t="str">
        <f t="shared" si="927"/>
        <v/>
      </c>
      <c r="W494" s="12" t="str">
        <f t="shared" si="927"/>
        <v/>
      </c>
      <c r="X494" s="12" t="str">
        <f t="shared" si="927"/>
        <v/>
      </c>
      <c r="Y494" s="12" t="str">
        <f t="shared" si="927"/>
        <v/>
      </c>
      <c r="Z494" s="12" t="str">
        <f t="shared" si="927"/>
        <v/>
      </c>
      <c r="AA494" s="12" t="str">
        <f t="shared" si="927"/>
        <v/>
      </c>
      <c r="AB494" s="12" t="str">
        <f t="shared" si="927"/>
        <v/>
      </c>
      <c r="AC494" s="12" t="str">
        <f t="shared" si="927"/>
        <v/>
      </c>
      <c r="AD494" s="12" t="str">
        <f t="shared" si="927"/>
        <v/>
      </c>
      <c r="AE494" s="12" t="str">
        <f t="shared" si="927"/>
        <v/>
      </c>
      <c r="AF494" s="12" t="str">
        <f t="shared" si="927"/>
        <v/>
      </c>
      <c r="AG494" s="12" t="str">
        <f t="shared" si="927"/>
        <v/>
      </c>
      <c r="AH494" s="12" t="str">
        <f t="shared" si="927"/>
        <v/>
      </c>
      <c r="AI494" s="12" t="str">
        <f t="shared" si="927"/>
        <v/>
      </c>
      <c r="AJ494" s="12" t="str">
        <f t="shared" si="927"/>
        <v/>
      </c>
      <c r="AK494" s="12" t="str">
        <f t="shared" si="927"/>
        <v/>
      </c>
      <c r="AL494" s="12" t="str">
        <f t="shared" si="927"/>
        <v/>
      </c>
      <c r="AM494" s="12" t="str">
        <f t="shared" ref="AM494:BR494" si="928">IF(AM$452&gt;=$E494,IF(AM169*$C$23&gt;MAX($C$22,(AN278*$C$34+AN279*$C$35)/(1+$C$12)^$C$30+(AN385*$C$34+AN386*$C$35)/(1+$C$14)^$C$30),"convert","hold"),"")</f>
        <v/>
      </c>
      <c r="AN494" s="12" t="str">
        <f t="shared" si="928"/>
        <v/>
      </c>
      <c r="AO494" s="12" t="str">
        <f t="shared" si="928"/>
        <v/>
      </c>
      <c r="AP494" s="12" t="str">
        <f t="shared" si="928"/>
        <v/>
      </c>
      <c r="AQ494" s="12" t="str">
        <f t="shared" si="928"/>
        <v/>
      </c>
      <c r="AR494" s="12" t="str">
        <f t="shared" si="928"/>
        <v/>
      </c>
      <c r="AS494" s="12" t="str">
        <f t="shared" si="928"/>
        <v/>
      </c>
      <c r="AT494" s="12" t="str">
        <f t="shared" si="928"/>
        <v/>
      </c>
      <c r="AU494" s="12" t="str">
        <f t="shared" si="928"/>
        <v>hold</v>
      </c>
      <c r="AV494" s="12" t="str">
        <f t="shared" si="928"/>
        <v>hold</v>
      </c>
      <c r="AW494" s="12" t="str">
        <f t="shared" si="928"/>
        <v>hold</v>
      </c>
      <c r="AX494" s="12" t="str">
        <f t="shared" si="928"/>
        <v>hold</v>
      </c>
      <c r="AY494" s="12" t="str">
        <f t="shared" si="928"/>
        <v>hold</v>
      </c>
      <c r="AZ494" s="12" t="str">
        <f t="shared" si="928"/>
        <v>hold</v>
      </c>
      <c r="BA494" s="12" t="str">
        <f t="shared" si="928"/>
        <v>hold</v>
      </c>
      <c r="BB494" s="12" t="str">
        <f t="shared" si="928"/>
        <v>hold</v>
      </c>
      <c r="BC494" s="12" t="str">
        <f t="shared" si="928"/>
        <v>hold</v>
      </c>
      <c r="BD494" s="12" t="str">
        <f t="shared" si="928"/>
        <v>hold</v>
      </c>
      <c r="BE494" s="12" t="str">
        <f t="shared" si="928"/>
        <v>hold</v>
      </c>
      <c r="BF494" s="12" t="str">
        <f t="shared" si="928"/>
        <v>hold</v>
      </c>
      <c r="BG494" s="12" t="str">
        <f t="shared" si="928"/>
        <v>hold</v>
      </c>
      <c r="BH494" s="12" t="str">
        <f t="shared" si="928"/>
        <v>hold</v>
      </c>
      <c r="BI494" s="12" t="str">
        <f t="shared" si="928"/>
        <v>hold</v>
      </c>
      <c r="BJ494" s="12" t="str">
        <f t="shared" si="928"/>
        <v>hold</v>
      </c>
      <c r="BK494" s="12" t="str">
        <f t="shared" si="928"/>
        <v>hold</v>
      </c>
      <c r="BL494" s="12" t="str">
        <f t="shared" si="928"/>
        <v>hold</v>
      </c>
      <c r="BM494" s="12" t="str">
        <f t="shared" si="928"/>
        <v>hold</v>
      </c>
      <c r="BN494" s="12" t="str">
        <f t="shared" si="928"/>
        <v>hold</v>
      </c>
      <c r="BO494" s="12" t="str">
        <f t="shared" si="928"/>
        <v>hold</v>
      </c>
      <c r="BP494" s="12" t="str">
        <f t="shared" si="928"/>
        <v>hold</v>
      </c>
      <c r="BQ494" s="12" t="str">
        <f t="shared" si="928"/>
        <v>hold</v>
      </c>
      <c r="BR494" s="12" t="str">
        <f t="shared" si="928"/>
        <v>hold</v>
      </c>
      <c r="BS494" s="12" t="str">
        <f t="shared" ref="BS494:DB494" si="929">IF(BS$452&gt;=$E494,IF(BS169*$C$23&gt;MAX($C$22,(BT278*$C$34+BT279*$C$35)/(1+$C$12)^$C$30+(BT385*$C$34+BT386*$C$35)/(1+$C$14)^$C$30),"convert","hold"),"")</f>
        <v>hold</v>
      </c>
      <c r="BT494" s="12" t="str">
        <f t="shared" si="929"/>
        <v>hold</v>
      </c>
      <c r="BU494" s="12" t="str">
        <f t="shared" si="929"/>
        <v>hold</v>
      </c>
      <c r="BV494" s="12" t="str">
        <f t="shared" si="929"/>
        <v>hold</v>
      </c>
      <c r="BW494" s="12" t="str">
        <f t="shared" si="929"/>
        <v>hold</v>
      </c>
      <c r="BX494" s="12" t="str">
        <f t="shared" si="929"/>
        <v>hold</v>
      </c>
      <c r="BY494" s="12" t="str">
        <f t="shared" si="929"/>
        <v>hold</v>
      </c>
      <c r="BZ494" s="12" t="str">
        <f t="shared" si="929"/>
        <v>hold</v>
      </c>
      <c r="CA494" s="12" t="str">
        <f t="shared" si="929"/>
        <v>hold</v>
      </c>
      <c r="CB494" s="12" t="str">
        <f t="shared" si="929"/>
        <v>hold</v>
      </c>
      <c r="CC494" s="12" t="str">
        <f t="shared" si="929"/>
        <v>hold</v>
      </c>
      <c r="CD494" s="12" t="str">
        <f t="shared" si="929"/>
        <v>hold</v>
      </c>
      <c r="CE494" s="12" t="str">
        <f t="shared" si="929"/>
        <v>hold</v>
      </c>
      <c r="CF494" s="12" t="str">
        <f t="shared" si="929"/>
        <v>hold</v>
      </c>
      <c r="CG494" s="12" t="str">
        <f t="shared" si="929"/>
        <v>hold</v>
      </c>
      <c r="CH494" s="12" t="str">
        <f t="shared" si="929"/>
        <v>hold</v>
      </c>
      <c r="CI494" s="12" t="str">
        <f t="shared" si="929"/>
        <v>hold</v>
      </c>
      <c r="CJ494" s="12" t="str">
        <f t="shared" si="929"/>
        <v>hold</v>
      </c>
      <c r="CK494" s="12" t="str">
        <f t="shared" si="929"/>
        <v>hold</v>
      </c>
      <c r="CL494" s="12" t="str">
        <f t="shared" si="929"/>
        <v>hold</v>
      </c>
      <c r="CM494" s="12" t="str">
        <f t="shared" si="929"/>
        <v>hold</v>
      </c>
      <c r="CN494" s="12" t="str">
        <f t="shared" si="929"/>
        <v>hold</v>
      </c>
      <c r="CO494" s="12" t="str">
        <f t="shared" si="929"/>
        <v>hold</v>
      </c>
      <c r="CP494" s="12" t="str">
        <f t="shared" si="929"/>
        <v>hold</v>
      </c>
      <c r="CQ494" s="12" t="str">
        <f t="shared" si="929"/>
        <v>hold</v>
      </c>
      <c r="CR494" s="12" t="str">
        <f t="shared" si="929"/>
        <v>hold</v>
      </c>
      <c r="CS494" s="12" t="str">
        <f t="shared" si="929"/>
        <v>hold</v>
      </c>
      <c r="CT494" s="12" t="str">
        <f t="shared" si="929"/>
        <v>hold</v>
      </c>
      <c r="CU494" s="12" t="str">
        <f t="shared" si="929"/>
        <v>hold</v>
      </c>
      <c r="CV494" s="12" t="str">
        <f t="shared" si="929"/>
        <v>hold</v>
      </c>
      <c r="CW494" s="12" t="str">
        <f t="shared" si="929"/>
        <v>hold</v>
      </c>
      <c r="CX494" s="12" t="str">
        <f t="shared" si="929"/>
        <v>hold</v>
      </c>
      <c r="CY494" s="12" t="str">
        <f t="shared" si="929"/>
        <v>hold</v>
      </c>
      <c r="CZ494" s="12" t="str">
        <f t="shared" si="929"/>
        <v>hold</v>
      </c>
      <c r="DA494" s="12" t="str">
        <f t="shared" si="929"/>
        <v>hold</v>
      </c>
      <c r="DB494" s="12" t="str">
        <f t="shared" si="929"/>
        <v>hold</v>
      </c>
      <c r="DC494" s="12" t="str">
        <f t="shared" si="905"/>
        <v>redeem</v>
      </c>
    </row>
    <row r="495" spans="5:107" s="12" customFormat="1" ht="12" customHeight="1">
      <c r="E495" s="65">
        <f t="shared" si="811"/>
        <v>41</v>
      </c>
      <c r="G495" s="12" t="str">
        <f t="shared" ref="G495:AL495" si="930">IF(G$452&gt;=$E495,IF(G170*$C$23&gt;MAX($C$22,(H279*$C$34+H280*$C$35)/(1+$C$12)^$C$30+(H386*$C$34+H387*$C$35)/(1+$C$14)^$C$30),"convert","hold"),"")</f>
        <v/>
      </c>
      <c r="H495" s="12" t="str">
        <f t="shared" si="930"/>
        <v/>
      </c>
      <c r="I495" s="12" t="str">
        <f t="shared" si="930"/>
        <v/>
      </c>
      <c r="J495" s="12" t="str">
        <f t="shared" si="930"/>
        <v/>
      </c>
      <c r="K495" s="12" t="str">
        <f t="shared" si="930"/>
        <v/>
      </c>
      <c r="L495" s="12" t="str">
        <f t="shared" si="930"/>
        <v/>
      </c>
      <c r="M495" s="12" t="str">
        <f t="shared" si="930"/>
        <v/>
      </c>
      <c r="N495" s="12" t="str">
        <f t="shared" si="930"/>
        <v/>
      </c>
      <c r="O495" s="12" t="str">
        <f t="shared" si="930"/>
        <v/>
      </c>
      <c r="P495" s="12" t="str">
        <f t="shared" si="930"/>
        <v/>
      </c>
      <c r="Q495" s="12" t="str">
        <f t="shared" si="930"/>
        <v/>
      </c>
      <c r="R495" s="12" t="str">
        <f t="shared" si="930"/>
        <v/>
      </c>
      <c r="S495" s="12" t="str">
        <f t="shared" si="930"/>
        <v/>
      </c>
      <c r="T495" s="12" t="str">
        <f t="shared" si="930"/>
        <v/>
      </c>
      <c r="U495" s="12" t="str">
        <f t="shared" si="930"/>
        <v/>
      </c>
      <c r="V495" s="12" t="str">
        <f t="shared" si="930"/>
        <v/>
      </c>
      <c r="W495" s="12" t="str">
        <f t="shared" si="930"/>
        <v/>
      </c>
      <c r="X495" s="12" t="str">
        <f t="shared" si="930"/>
        <v/>
      </c>
      <c r="Y495" s="12" t="str">
        <f t="shared" si="930"/>
        <v/>
      </c>
      <c r="Z495" s="12" t="str">
        <f t="shared" si="930"/>
        <v/>
      </c>
      <c r="AA495" s="12" t="str">
        <f t="shared" si="930"/>
        <v/>
      </c>
      <c r="AB495" s="12" t="str">
        <f t="shared" si="930"/>
        <v/>
      </c>
      <c r="AC495" s="12" t="str">
        <f t="shared" si="930"/>
        <v/>
      </c>
      <c r="AD495" s="12" t="str">
        <f t="shared" si="930"/>
        <v/>
      </c>
      <c r="AE495" s="12" t="str">
        <f t="shared" si="930"/>
        <v/>
      </c>
      <c r="AF495" s="12" t="str">
        <f t="shared" si="930"/>
        <v/>
      </c>
      <c r="AG495" s="12" t="str">
        <f t="shared" si="930"/>
        <v/>
      </c>
      <c r="AH495" s="12" t="str">
        <f t="shared" si="930"/>
        <v/>
      </c>
      <c r="AI495" s="12" t="str">
        <f t="shared" si="930"/>
        <v/>
      </c>
      <c r="AJ495" s="12" t="str">
        <f t="shared" si="930"/>
        <v/>
      </c>
      <c r="AK495" s="12" t="str">
        <f t="shared" si="930"/>
        <v/>
      </c>
      <c r="AL495" s="12" t="str">
        <f t="shared" si="930"/>
        <v/>
      </c>
      <c r="AM495" s="12" t="str">
        <f t="shared" ref="AM495:BR495" si="931">IF(AM$452&gt;=$E495,IF(AM170*$C$23&gt;MAX($C$22,(AN279*$C$34+AN280*$C$35)/(1+$C$12)^$C$30+(AN386*$C$34+AN387*$C$35)/(1+$C$14)^$C$30),"convert","hold"),"")</f>
        <v/>
      </c>
      <c r="AN495" s="12" t="str">
        <f t="shared" si="931"/>
        <v/>
      </c>
      <c r="AO495" s="12" t="str">
        <f t="shared" si="931"/>
        <v/>
      </c>
      <c r="AP495" s="12" t="str">
        <f t="shared" si="931"/>
        <v/>
      </c>
      <c r="AQ495" s="12" t="str">
        <f t="shared" si="931"/>
        <v/>
      </c>
      <c r="AR495" s="12" t="str">
        <f t="shared" si="931"/>
        <v/>
      </c>
      <c r="AS495" s="12" t="str">
        <f t="shared" si="931"/>
        <v/>
      </c>
      <c r="AT495" s="12" t="str">
        <f t="shared" si="931"/>
        <v/>
      </c>
      <c r="AU495" s="12" t="str">
        <f t="shared" si="931"/>
        <v/>
      </c>
      <c r="AV495" s="12" t="str">
        <f t="shared" si="931"/>
        <v>hold</v>
      </c>
      <c r="AW495" s="12" t="str">
        <f t="shared" si="931"/>
        <v>hold</v>
      </c>
      <c r="AX495" s="12" t="str">
        <f t="shared" si="931"/>
        <v>hold</v>
      </c>
      <c r="AY495" s="12" t="str">
        <f t="shared" si="931"/>
        <v>hold</v>
      </c>
      <c r="AZ495" s="12" t="str">
        <f t="shared" si="931"/>
        <v>hold</v>
      </c>
      <c r="BA495" s="12" t="str">
        <f t="shared" si="931"/>
        <v>hold</v>
      </c>
      <c r="BB495" s="12" t="str">
        <f t="shared" si="931"/>
        <v>hold</v>
      </c>
      <c r="BC495" s="12" t="str">
        <f t="shared" si="931"/>
        <v>hold</v>
      </c>
      <c r="BD495" s="12" t="str">
        <f t="shared" si="931"/>
        <v>hold</v>
      </c>
      <c r="BE495" s="12" t="str">
        <f t="shared" si="931"/>
        <v>hold</v>
      </c>
      <c r="BF495" s="12" t="str">
        <f t="shared" si="931"/>
        <v>hold</v>
      </c>
      <c r="BG495" s="12" t="str">
        <f t="shared" si="931"/>
        <v>hold</v>
      </c>
      <c r="BH495" s="12" t="str">
        <f t="shared" si="931"/>
        <v>hold</v>
      </c>
      <c r="BI495" s="12" t="str">
        <f t="shared" si="931"/>
        <v>hold</v>
      </c>
      <c r="BJ495" s="12" t="str">
        <f t="shared" si="931"/>
        <v>hold</v>
      </c>
      <c r="BK495" s="12" t="str">
        <f t="shared" si="931"/>
        <v>hold</v>
      </c>
      <c r="BL495" s="12" t="str">
        <f t="shared" si="931"/>
        <v>hold</v>
      </c>
      <c r="BM495" s="12" t="str">
        <f t="shared" si="931"/>
        <v>hold</v>
      </c>
      <c r="BN495" s="12" t="str">
        <f t="shared" si="931"/>
        <v>hold</v>
      </c>
      <c r="BO495" s="12" t="str">
        <f t="shared" si="931"/>
        <v>hold</v>
      </c>
      <c r="BP495" s="12" t="str">
        <f t="shared" si="931"/>
        <v>hold</v>
      </c>
      <c r="BQ495" s="12" t="str">
        <f t="shared" si="931"/>
        <v>hold</v>
      </c>
      <c r="BR495" s="12" t="str">
        <f t="shared" si="931"/>
        <v>hold</v>
      </c>
      <c r="BS495" s="12" t="str">
        <f t="shared" ref="BS495:DB495" si="932">IF(BS$452&gt;=$E495,IF(BS170*$C$23&gt;MAX($C$22,(BT279*$C$34+BT280*$C$35)/(1+$C$12)^$C$30+(BT386*$C$34+BT387*$C$35)/(1+$C$14)^$C$30),"convert","hold"),"")</f>
        <v>hold</v>
      </c>
      <c r="BT495" s="12" t="str">
        <f t="shared" si="932"/>
        <v>hold</v>
      </c>
      <c r="BU495" s="12" t="str">
        <f t="shared" si="932"/>
        <v>hold</v>
      </c>
      <c r="BV495" s="12" t="str">
        <f t="shared" si="932"/>
        <v>hold</v>
      </c>
      <c r="BW495" s="12" t="str">
        <f t="shared" si="932"/>
        <v>hold</v>
      </c>
      <c r="BX495" s="12" t="str">
        <f t="shared" si="932"/>
        <v>hold</v>
      </c>
      <c r="BY495" s="12" t="str">
        <f t="shared" si="932"/>
        <v>hold</v>
      </c>
      <c r="BZ495" s="12" t="str">
        <f t="shared" si="932"/>
        <v>hold</v>
      </c>
      <c r="CA495" s="12" t="str">
        <f t="shared" si="932"/>
        <v>hold</v>
      </c>
      <c r="CB495" s="12" t="str">
        <f t="shared" si="932"/>
        <v>hold</v>
      </c>
      <c r="CC495" s="12" t="str">
        <f t="shared" si="932"/>
        <v>hold</v>
      </c>
      <c r="CD495" s="12" t="str">
        <f t="shared" si="932"/>
        <v>hold</v>
      </c>
      <c r="CE495" s="12" t="str">
        <f t="shared" si="932"/>
        <v>hold</v>
      </c>
      <c r="CF495" s="12" t="str">
        <f t="shared" si="932"/>
        <v>hold</v>
      </c>
      <c r="CG495" s="12" t="str">
        <f t="shared" si="932"/>
        <v>hold</v>
      </c>
      <c r="CH495" s="12" t="str">
        <f t="shared" si="932"/>
        <v>hold</v>
      </c>
      <c r="CI495" s="12" t="str">
        <f t="shared" si="932"/>
        <v>hold</v>
      </c>
      <c r="CJ495" s="12" t="str">
        <f t="shared" si="932"/>
        <v>hold</v>
      </c>
      <c r="CK495" s="12" t="str">
        <f t="shared" si="932"/>
        <v>hold</v>
      </c>
      <c r="CL495" s="12" t="str">
        <f t="shared" si="932"/>
        <v>hold</v>
      </c>
      <c r="CM495" s="12" t="str">
        <f t="shared" si="932"/>
        <v>hold</v>
      </c>
      <c r="CN495" s="12" t="str">
        <f t="shared" si="932"/>
        <v>hold</v>
      </c>
      <c r="CO495" s="12" t="str">
        <f t="shared" si="932"/>
        <v>hold</v>
      </c>
      <c r="CP495" s="12" t="str">
        <f t="shared" si="932"/>
        <v>hold</v>
      </c>
      <c r="CQ495" s="12" t="str">
        <f t="shared" si="932"/>
        <v>hold</v>
      </c>
      <c r="CR495" s="12" t="str">
        <f t="shared" si="932"/>
        <v>hold</v>
      </c>
      <c r="CS495" s="12" t="str">
        <f t="shared" si="932"/>
        <v>hold</v>
      </c>
      <c r="CT495" s="12" t="str">
        <f t="shared" si="932"/>
        <v>hold</v>
      </c>
      <c r="CU495" s="12" t="str">
        <f t="shared" si="932"/>
        <v>hold</v>
      </c>
      <c r="CV495" s="12" t="str">
        <f t="shared" si="932"/>
        <v>hold</v>
      </c>
      <c r="CW495" s="12" t="str">
        <f t="shared" si="932"/>
        <v>hold</v>
      </c>
      <c r="CX495" s="12" t="str">
        <f t="shared" si="932"/>
        <v>hold</v>
      </c>
      <c r="CY495" s="12" t="str">
        <f t="shared" si="932"/>
        <v>hold</v>
      </c>
      <c r="CZ495" s="12" t="str">
        <f t="shared" si="932"/>
        <v>hold</v>
      </c>
      <c r="DA495" s="12" t="str">
        <f t="shared" si="932"/>
        <v>hold</v>
      </c>
      <c r="DB495" s="12" t="str">
        <f t="shared" si="932"/>
        <v>hold</v>
      </c>
      <c r="DC495" s="12" t="str">
        <f t="shared" si="905"/>
        <v>redeem</v>
      </c>
    </row>
    <row r="496" spans="5:107" s="12" customFormat="1" ht="12" customHeight="1">
      <c r="E496" s="65">
        <f t="shared" si="811"/>
        <v>42</v>
      </c>
      <c r="G496" s="12" t="str">
        <f t="shared" ref="G496:AL496" si="933">IF(G$452&gt;=$E496,IF(G171*$C$23&gt;MAX($C$22,(H280*$C$34+H281*$C$35)/(1+$C$12)^$C$30+(H387*$C$34+H388*$C$35)/(1+$C$14)^$C$30),"convert","hold"),"")</f>
        <v/>
      </c>
      <c r="H496" s="12" t="str">
        <f t="shared" si="933"/>
        <v/>
      </c>
      <c r="I496" s="12" t="str">
        <f t="shared" si="933"/>
        <v/>
      </c>
      <c r="J496" s="12" t="str">
        <f t="shared" si="933"/>
        <v/>
      </c>
      <c r="K496" s="12" t="str">
        <f t="shared" si="933"/>
        <v/>
      </c>
      <c r="L496" s="12" t="str">
        <f t="shared" si="933"/>
        <v/>
      </c>
      <c r="M496" s="12" t="str">
        <f t="shared" si="933"/>
        <v/>
      </c>
      <c r="N496" s="12" t="str">
        <f t="shared" si="933"/>
        <v/>
      </c>
      <c r="O496" s="12" t="str">
        <f t="shared" si="933"/>
        <v/>
      </c>
      <c r="P496" s="12" t="str">
        <f t="shared" si="933"/>
        <v/>
      </c>
      <c r="Q496" s="12" t="str">
        <f t="shared" si="933"/>
        <v/>
      </c>
      <c r="R496" s="12" t="str">
        <f t="shared" si="933"/>
        <v/>
      </c>
      <c r="S496" s="12" t="str">
        <f t="shared" si="933"/>
        <v/>
      </c>
      <c r="T496" s="12" t="str">
        <f t="shared" si="933"/>
        <v/>
      </c>
      <c r="U496" s="12" t="str">
        <f t="shared" si="933"/>
        <v/>
      </c>
      <c r="V496" s="12" t="str">
        <f t="shared" si="933"/>
        <v/>
      </c>
      <c r="W496" s="12" t="str">
        <f t="shared" si="933"/>
        <v/>
      </c>
      <c r="X496" s="12" t="str">
        <f t="shared" si="933"/>
        <v/>
      </c>
      <c r="Y496" s="12" t="str">
        <f t="shared" si="933"/>
        <v/>
      </c>
      <c r="Z496" s="12" t="str">
        <f t="shared" si="933"/>
        <v/>
      </c>
      <c r="AA496" s="12" t="str">
        <f t="shared" si="933"/>
        <v/>
      </c>
      <c r="AB496" s="12" t="str">
        <f t="shared" si="933"/>
        <v/>
      </c>
      <c r="AC496" s="12" t="str">
        <f t="shared" si="933"/>
        <v/>
      </c>
      <c r="AD496" s="12" t="str">
        <f t="shared" si="933"/>
        <v/>
      </c>
      <c r="AE496" s="12" t="str">
        <f t="shared" si="933"/>
        <v/>
      </c>
      <c r="AF496" s="12" t="str">
        <f t="shared" si="933"/>
        <v/>
      </c>
      <c r="AG496" s="12" t="str">
        <f t="shared" si="933"/>
        <v/>
      </c>
      <c r="AH496" s="12" t="str">
        <f t="shared" si="933"/>
        <v/>
      </c>
      <c r="AI496" s="12" t="str">
        <f t="shared" si="933"/>
        <v/>
      </c>
      <c r="AJ496" s="12" t="str">
        <f t="shared" si="933"/>
        <v/>
      </c>
      <c r="AK496" s="12" t="str">
        <f t="shared" si="933"/>
        <v/>
      </c>
      <c r="AL496" s="12" t="str">
        <f t="shared" si="933"/>
        <v/>
      </c>
      <c r="AM496" s="12" t="str">
        <f t="shared" ref="AM496:BR496" si="934">IF(AM$452&gt;=$E496,IF(AM171*$C$23&gt;MAX($C$22,(AN280*$C$34+AN281*$C$35)/(1+$C$12)^$C$30+(AN387*$C$34+AN388*$C$35)/(1+$C$14)^$C$30),"convert","hold"),"")</f>
        <v/>
      </c>
      <c r="AN496" s="12" t="str">
        <f t="shared" si="934"/>
        <v/>
      </c>
      <c r="AO496" s="12" t="str">
        <f t="shared" si="934"/>
        <v/>
      </c>
      <c r="AP496" s="12" t="str">
        <f t="shared" si="934"/>
        <v/>
      </c>
      <c r="AQ496" s="12" t="str">
        <f t="shared" si="934"/>
        <v/>
      </c>
      <c r="AR496" s="12" t="str">
        <f t="shared" si="934"/>
        <v/>
      </c>
      <c r="AS496" s="12" t="str">
        <f t="shared" si="934"/>
        <v/>
      </c>
      <c r="AT496" s="12" t="str">
        <f t="shared" si="934"/>
        <v/>
      </c>
      <c r="AU496" s="12" t="str">
        <f t="shared" si="934"/>
        <v/>
      </c>
      <c r="AV496" s="12" t="str">
        <f t="shared" si="934"/>
        <v/>
      </c>
      <c r="AW496" s="12" t="str">
        <f t="shared" si="934"/>
        <v>hold</v>
      </c>
      <c r="AX496" s="12" t="str">
        <f t="shared" si="934"/>
        <v>hold</v>
      </c>
      <c r="AY496" s="12" t="str">
        <f t="shared" si="934"/>
        <v>hold</v>
      </c>
      <c r="AZ496" s="12" t="str">
        <f t="shared" si="934"/>
        <v>hold</v>
      </c>
      <c r="BA496" s="12" t="str">
        <f t="shared" si="934"/>
        <v>hold</v>
      </c>
      <c r="BB496" s="12" t="str">
        <f t="shared" si="934"/>
        <v>hold</v>
      </c>
      <c r="BC496" s="12" t="str">
        <f t="shared" si="934"/>
        <v>hold</v>
      </c>
      <c r="BD496" s="12" t="str">
        <f t="shared" si="934"/>
        <v>hold</v>
      </c>
      <c r="BE496" s="12" t="str">
        <f t="shared" si="934"/>
        <v>hold</v>
      </c>
      <c r="BF496" s="12" t="str">
        <f t="shared" si="934"/>
        <v>hold</v>
      </c>
      <c r="BG496" s="12" t="str">
        <f t="shared" si="934"/>
        <v>hold</v>
      </c>
      <c r="BH496" s="12" t="str">
        <f t="shared" si="934"/>
        <v>hold</v>
      </c>
      <c r="BI496" s="12" t="str">
        <f t="shared" si="934"/>
        <v>hold</v>
      </c>
      <c r="BJ496" s="12" t="str">
        <f t="shared" si="934"/>
        <v>hold</v>
      </c>
      <c r="BK496" s="12" t="str">
        <f t="shared" si="934"/>
        <v>hold</v>
      </c>
      <c r="BL496" s="12" t="str">
        <f t="shared" si="934"/>
        <v>hold</v>
      </c>
      <c r="BM496" s="12" t="str">
        <f t="shared" si="934"/>
        <v>hold</v>
      </c>
      <c r="BN496" s="12" t="str">
        <f t="shared" si="934"/>
        <v>hold</v>
      </c>
      <c r="BO496" s="12" t="str">
        <f t="shared" si="934"/>
        <v>hold</v>
      </c>
      <c r="BP496" s="12" t="str">
        <f t="shared" si="934"/>
        <v>hold</v>
      </c>
      <c r="BQ496" s="12" t="str">
        <f t="shared" si="934"/>
        <v>hold</v>
      </c>
      <c r="BR496" s="12" t="str">
        <f t="shared" si="934"/>
        <v>hold</v>
      </c>
      <c r="BS496" s="12" t="str">
        <f t="shared" ref="BS496:DB496" si="935">IF(BS$452&gt;=$E496,IF(BS171*$C$23&gt;MAX($C$22,(BT280*$C$34+BT281*$C$35)/(1+$C$12)^$C$30+(BT387*$C$34+BT388*$C$35)/(1+$C$14)^$C$30),"convert","hold"),"")</f>
        <v>hold</v>
      </c>
      <c r="BT496" s="12" t="str">
        <f t="shared" si="935"/>
        <v>hold</v>
      </c>
      <c r="BU496" s="12" t="str">
        <f t="shared" si="935"/>
        <v>hold</v>
      </c>
      <c r="BV496" s="12" t="str">
        <f t="shared" si="935"/>
        <v>hold</v>
      </c>
      <c r="BW496" s="12" t="str">
        <f t="shared" si="935"/>
        <v>hold</v>
      </c>
      <c r="BX496" s="12" t="str">
        <f t="shared" si="935"/>
        <v>hold</v>
      </c>
      <c r="BY496" s="12" t="str">
        <f t="shared" si="935"/>
        <v>hold</v>
      </c>
      <c r="BZ496" s="12" t="str">
        <f t="shared" si="935"/>
        <v>hold</v>
      </c>
      <c r="CA496" s="12" t="str">
        <f t="shared" si="935"/>
        <v>hold</v>
      </c>
      <c r="CB496" s="12" t="str">
        <f t="shared" si="935"/>
        <v>hold</v>
      </c>
      <c r="CC496" s="12" t="str">
        <f t="shared" si="935"/>
        <v>hold</v>
      </c>
      <c r="CD496" s="12" t="str">
        <f t="shared" si="935"/>
        <v>hold</v>
      </c>
      <c r="CE496" s="12" t="str">
        <f t="shared" si="935"/>
        <v>hold</v>
      </c>
      <c r="CF496" s="12" t="str">
        <f t="shared" si="935"/>
        <v>hold</v>
      </c>
      <c r="CG496" s="12" t="str">
        <f t="shared" si="935"/>
        <v>hold</v>
      </c>
      <c r="CH496" s="12" t="str">
        <f t="shared" si="935"/>
        <v>hold</v>
      </c>
      <c r="CI496" s="12" t="str">
        <f t="shared" si="935"/>
        <v>hold</v>
      </c>
      <c r="CJ496" s="12" t="str">
        <f t="shared" si="935"/>
        <v>hold</v>
      </c>
      <c r="CK496" s="12" t="str">
        <f t="shared" si="935"/>
        <v>hold</v>
      </c>
      <c r="CL496" s="12" t="str">
        <f t="shared" si="935"/>
        <v>hold</v>
      </c>
      <c r="CM496" s="12" t="str">
        <f t="shared" si="935"/>
        <v>hold</v>
      </c>
      <c r="CN496" s="12" t="str">
        <f t="shared" si="935"/>
        <v>hold</v>
      </c>
      <c r="CO496" s="12" t="str">
        <f t="shared" si="935"/>
        <v>hold</v>
      </c>
      <c r="CP496" s="12" t="str">
        <f t="shared" si="935"/>
        <v>hold</v>
      </c>
      <c r="CQ496" s="12" t="str">
        <f t="shared" si="935"/>
        <v>hold</v>
      </c>
      <c r="CR496" s="12" t="str">
        <f t="shared" si="935"/>
        <v>hold</v>
      </c>
      <c r="CS496" s="12" t="str">
        <f t="shared" si="935"/>
        <v>hold</v>
      </c>
      <c r="CT496" s="12" t="str">
        <f t="shared" si="935"/>
        <v>hold</v>
      </c>
      <c r="CU496" s="12" t="str">
        <f t="shared" si="935"/>
        <v>hold</v>
      </c>
      <c r="CV496" s="12" t="str">
        <f t="shared" si="935"/>
        <v>hold</v>
      </c>
      <c r="CW496" s="12" t="str">
        <f t="shared" si="935"/>
        <v>hold</v>
      </c>
      <c r="CX496" s="12" t="str">
        <f t="shared" si="935"/>
        <v>hold</v>
      </c>
      <c r="CY496" s="12" t="str">
        <f t="shared" si="935"/>
        <v>hold</v>
      </c>
      <c r="CZ496" s="12" t="str">
        <f t="shared" si="935"/>
        <v>hold</v>
      </c>
      <c r="DA496" s="12" t="str">
        <f t="shared" si="935"/>
        <v>hold</v>
      </c>
      <c r="DB496" s="12" t="str">
        <f t="shared" si="935"/>
        <v>hold</v>
      </c>
      <c r="DC496" s="12" t="str">
        <f t="shared" si="905"/>
        <v>redeem</v>
      </c>
    </row>
    <row r="497" spans="5:107" s="12" customFormat="1" ht="12" customHeight="1">
      <c r="E497" s="65">
        <f t="shared" si="811"/>
        <v>43</v>
      </c>
      <c r="G497" s="12" t="str">
        <f t="shared" ref="G497:AL497" si="936">IF(G$452&gt;=$E497,IF(G172*$C$23&gt;MAX($C$22,(H281*$C$34+H282*$C$35)/(1+$C$12)^$C$30+(H388*$C$34+H389*$C$35)/(1+$C$14)^$C$30),"convert","hold"),"")</f>
        <v/>
      </c>
      <c r="H497" s="12" t="str">
        <f t="shared" si="936"/>
        <v/>
      </c>
      <c r="I497" s="12" t="str">
        <f t="shared" si="936"/>
        <v/>
      </c>
      <c r="J497" s="12" t="str">
        <f t="shared" si="936"/>
        <v/>
      </c>
      <c r="K497" s="12" t="str">
        <f t="shared" si="936"/>
        <v/>
      </c>
      <c r="L497" s="12" t="str">
        <f t="shared" si="936"/>
        <v/>
      </c>
      <c r="M497" s="12" t="str">
        <f t="shared" si="936"/>
        <v/>
      </c>
      <c r="N497" s="12" t="str">
        <f t="shared" si="936"/>
        <v/>
      </c>
      <c r="O497" s="12" t="str">
        <f t="shared" si="936"/>
        <v/>
      </c>
      <c r="P497" s="12" t="str">
        <f t="shared" si="936"/>
        <v/>
      </c>
      <c r="Q497" s="12" t="str">
        <f t="shared" si="936"/>
        <v/>
      </c>
      <c r="R497" s="12" t="str">
        <f t="shared" si="936"/>
        <v/>
      </c>
      <c r="S497" s="12" t="str">
        <f t="shared" si="936"/>
        <v/>
      </c>
      <c r="T497" s="12" t="str">
        <f t="shared" si="936"/>
        <v/>
      </c>
      <c r="U497" s="12" t="str">
        <f t="shared" si="936"/>
        <v/>
      </c>
      <c r="V497" s="12" t="str">
        <f t="shared" si="936"/>
        <v/>
      </c>
      <c r="W497" s="12" t="str">
        <f t="shared" si="936"/>
        <v/>
      </c>
      <c r="X497" s="12" t="str">
        <f t="shared" si="936"/>
        <v/>
      </c>
      <c r="Y497" s="12" t="str">
        <f t="shared" si="936"/>
        <v/>
      </c>
      <c r="Z497" s="12" t="str">
        <f t="shared" si="936"/>
        <v/>
      </c>
      <c r="AA497" s="12" t="str">
        <f t="shared" si="936"/>
        <v/>
      </c>
      <c r="AB497" s="12" t="str">
        <f t="shared" si="936"/>
        <v/>
      </c>
      <c r="AC497" s="12" t="str">
        <f t="shared" si="936"/>
        <v/>
      </c>
      <c r="AD497" s="12" t="str">
        <f t="shared" si="936"/>
        <v/>
      </c>
      <c r="AE497" s="12" t="str">
        <f t="shared" si="936"/>
        <v/>
      </c>
      <c r="AF497" s="12" t="str">
        <f t="shared" si="936"/>
        <v/>
      </c>
      <c r="AG497" s="12" t="str">
        <f t="shared" si="936"/>
        <v/>
      </c>
      <c r="AH497" s="12" t="str">
        <f t="shared" si="936"/>
        <v/>
      </c>
      <c r="AI497" s="12" t="str">
        <f t="shared" si="936"/>
        <v/>
      </c>
      <c r="AJ497" s="12" t="str">
        <f t="shared" si="936"/>
        <v/>
      </c>
      <c r="AK497" s="12" t="str">
        <f t="shared" si="936"/>
        <v/>
      </c>
      <c r="AL497" s="12" t="str">
        <f t="shared" si="936"/>
        <v/>
      </c>
      <c r="AM497" s="12" t="str">
        <f t="shared" ref="AM497:BR497" si="937">IF(AM$452&gt;=$E497,IF(AM172*$C$23&gt;MAX($C$22,(AN281*$C$34+AN282*$C$35)/(1+$C$12)^$C$30+(AN388*$C$34+AN389*$C$35)/(1+$C$14)^$C$30),"convert","hold"),"")</f>
        <v/>
      </c>
      <c r="AN497" s="12" t="str">
        <f t="shared" si="937"/>
        <v/>
      </c>
      <c r="AO497" s="12" t="str">
        <f t="shared" si="937"/>
        <v/>
      </c>
      <c r="AP497" s="12" t="str">
        <f t="shared" si="937"/>
        <v/>
      </c>
      <c r="AQ497" s="12" t="str">
        <f t="shared" si="937"/>
        <v/>
      </c>
      <c r="AR497" s="12" t="str">
        <f t="shared" si="937"/>
        <v/>
      </c>
      <c r="AS497" s="12" t="str">
        <f t="shared" si="937"/>
        <v/>
      </c>
      <c r="AT497" s="12" t="str">
        <f t="shared" si="937"/>
        <v/>
      </c>
      <c r="AU497" s="12" t="str">
        <f t="shared" si="937"/>
        <v/>
      </c>
      <c r="AV497" s="12" t="str">
        <f t="shared" si="937"/>
        <v/>
      </c>
      <c r="AW497" s="12" t="str">
        <f t="shared" si="937"/>
        <v/>
      </c>
      <c r="AX497" s="12" t="str">
        <f t="shared" si="937"/>
        <v>hold</v>
      </c>
      <c r="AY497" s="12" t="str">
        <f t="shared" si="937"/>
        <v>hold</v>
      </c>
      <c r="AZ497" s="12" t="str">
        <f t="shared" si="937"/>
        <v>hold</v>
      </c>
      <c r="BA497" s="12" t="str">
        <f t="shared" si="937"/>
        <v>hold</v>
      </c>
      <c r="BB497" s="12" t="str">
        <f t="shared" si="937"/>
        <v>hold</v>
      </c>
      <c r="BC497" s="12" t="str">
        <f t="shared" si="937"/>
        <v>hold</v>
      </c>
      <c r="BD497" s="12" t="str">
        <f t="shared" si="937"/>
        <v>hold</v>
      </c>
      <c r="BE497" s="12" t="str">
        <f t="shared" si="937"/>
        <v>hold</v>
      </c>
      <c r="BF497" s="12" t="str">
        <f t="shared" si="937"/>
        <v>hold</v>
      </c>
      <c r="BG497" s="12" t="str">
        <f t="shared" si="937"/>
        <v>hold</v>
      </c>
      <c r="BH497" s="12" t="str">
        <f t="shared" si="937"/>
        <v>hold</v>
      </c>
      <c r="BI497" s="12" t="str">
        <f t="shared" si="937"/>
        <v>hold</v>
      </c>
      <c r="BJ497" s="12" t="str">
        <f t="shared" si="937"/>
        <v>hold</v>
      </c>
      <c r="BK497" s="12" t="str">
        <f t="shared" si="937"/>
        <v>hold</v>
      </c>
      <c r="BL497" s="12" t="str">
        <f t="shared" si="937"/>
        <v>hold</v>
      </c>
      <c r="BM497" s="12" t="str">
        <f t="shared" si="937"/>
        <v>hold</v>
      </c>
      <c r="BN497" s="12" t="str">
        <f t="shared" si="937"/>
        <v>hold</v>
      </c>
      <c r="BO497" s="12" t="str">
        <f t="shared" si="937"/>
        <v>hold</v>
      </c>
      <c r="BP497" s="12" t="str">
        <f t="shared" si="937"/>
        <v>hold</v>
      </c>
      <c r="BQ497" s="12" t="str">
        <f t="shared" si="937"/>
        <v>hold</v>
      </c>
      <c r="BR497" s="12" t="str">
        <f t="shared" si="937"/>
        <v>hold</v>
      </c>
      <c r="BS497" s="12" t="str">
        <f t="shared" ref="BS497:DB497" si="938">IF(BS$452&gt;=$E497,IF(BS172*$C$23&gt;MAX($C$22,(BT281*$C$34+BT282*$C$35)/(1+$C$12)^$C$30+(BT388*$C$34+BT389*$C$35)/(1+$C$14)^$C$30),"convert","hold"),"")</f>
        <v>hold</v>
      </c>
      <c r="BT497" s="12" t="str">
        <f t="shared" si="938"/>
        <v>hold</v>
      </c>
      <c r="BU497" s="12" t="str">
        <f t="shared" si="938"/>
        <v>hold</v>
      </c>
      <c r="BV497" s="12" t="str">
        <f t="shared" si="938"/>
        <v>hold</v>
      </c>
      <c r="BW497" s="12" t="str">
        <f t="shared" si="938"/>
        <v>hold</v>
      </c>
      <c r="BX497" s="12" t="str">
        <f t="shared" si="938"/>
        <v>hold</v>
      </c>
      <c r="BY497" s="12" t="str">
        <f t="shared" si="938"/>
        <v>hold</v>
      </c>
      <c r="BZ497" s="12" t="str">
        <f t="shared" si="938"/>
        <v>hold</v>
      </c>
      <c r="CA497" s="12" t="str">
        <f t="shared" si="938"/>
        <v>hold</v>
      </c>
      <c r="CB497" s="12" t="str">
        <f t="shared" si="938"/>
        <v>hold</v>
      </c>
      <c r="CC497" s="12" t="str">
        <f t="shared" si="938"/>
        <v>hold</v>
      </c>
      <c r="CD497" s="12" t="str">
        <f t="shared" si="938"/>
        <v>hold</v>
      </c>
      <c r="CE497" s="12" t="str">
        <f t="shared" si="938"/>
        <v>hold</v>
      </c>
      <c r="CF497" s="12" t="str">
        <f t="shared" si="938"/>
        <v>hold</v>
      </c>
      <c r="CG497" s="12" t="str">
        <f t="shared" si="938"/>
        <v>hold</v>
      </c>
      <c r="CH497" s="12" t="str">
        <f t="shared" si="938"/>
        <v>hold</v>
      </c>
      <c r="CI497" s="12" t="str">
        <f t="shared" si="938"/>
        <v>hold</v>
      </c>
      <c r="CJ497" s="12" t="str">
        <f t="shared" si="938"/>
        <v>hold</v>
      </c>
      <c r="CK497" s="12" t="str">
        <f t="shared" si="938"/>
        <v>hold</v>
      </c>
      <c r="CL497" s="12" t="str">
        <f t="shared" si="938"/>
        <v>hold</v>
      </c>
      <c r="CM497" s="12" t="str">
        <f t="shared" si="938"/>
        <v>hold</v>
      </c>
      <c r="CN497" s="12" t="str">
        <f t="shared" si="938"/>
        <v>hold</v>
      </c>
      <c r="CO497" s="12" t="str">
        <f t="shared" si="938"/>
        <v>hold</v>
      </c>
      <c r="CP497" s="12" t="str">
        <f t="shared" si="938"/>
        <v>hold</v>
      </c>
      <c r="CQ497" s="12" t="str">
        <f t="shared" si="938"/>
        <v>hold</v>
      </c>
      <c r="CR497" s="12" t="str">
        <f t="shared" si="938"/>
        <v>hold</v>
      </c>
      <c r="CS497" s="12" t="str">
        <f t="shared" si="938"/>
        <v>hold</v>
      </c>
      <c r="CT497" s="12" t="str">
        <f t="shared" si="938"/>
        <v>hold</v>
      </c>
      <c r="CU497" s="12" t="str">
        <f t="shared" si="938"/>
        <v>hold</v>
      </c>
      <c r="CV497" s="12" t="str">
        <f t="shared" si="938"/>
        <v>hold</v>
      </c>
      <c r="CW497" s="12" t="str">
        <f t="shared" si="938"/>
        <v>hold</v>
      </c>
      <c r="CX497" s="12" t="str">
        <f t="shared" si="938"/>
        <v>hold</v>
      </c>
      <c r="CY497" s="12" t="str">
        <f t="shared" si="938"/>
        <v>hold</v>
      </c>
      <c r="CZ497" s="12" t="str">
        <f t="shared" si="938"/>
        <v>hold</v>
      </c>
      <c r="DA497" s="12" t="str">
        <f t="shared" si="938"/>
        <v>hold</v>
      </c>
      <c r="DB497" s="12" t="str">
        <f t="shared" si="938"/>
        <v>hold</v>
      </c>
      <c r="DC497" s="12" t="str">
        <f t="shared" si="905"/>
        <v>redeem</v>
      </c>
    </row>
    <row r="498" spans="5:107" s="12" customFormat="1" ht="12" customHeight="1">
      <c r="E498" s="65">
        <f t="shared" si="811"/>
        <v>44</v>
      </c>
      <c r="G498" s="12" t="str">
        <f t="shared" ref="G498:AL498" si="939">IF(G$452&gt;=$E498,IF(G173*$C$23&gt;MAX($C$22,(H282*$C$34+H283*$C$35)/(1+$C$12)^$C$30+(H389*$C$34+H390*$C$35)/(1+$C$14)^$C$30),"convert","hold"),"")</f>
        <v/>
      </c>
      <c r="H498" s="12" t="str">
        <f t="shared" si="939"/>
        <v/>
      </c>
      <c r="I498" s="12" t="str">
        <f t="shared" si="939"/>
        <v/>
      </c>
      <c r="J498" s="12" t="str">
        <f t="shared" si="939"/>
        <v/>
      </c>
      <c r="K498" s="12" t="str">
        <f t="shared" si="939"/>
        <v/>
      </c>
      <c r="L498" s="12" t="str">
        <f t="shared" si="939"/>
        <v/>
      </c>
      <c r="M498" s="12" t="str">
        <f t="shared" si="939"/>
        <v/>
      </c>
      <c r="N498" s="12" t="str">
        <f t="shared" si="939"/>
        <v/>
      </c>
      <c r="O498" s="12" t="str">
        <f t="shared" si="939"/>
        <v/>
      </c>
      <c r="P498" s="12" t="str">
        <f t="shared" si="939"/>
        <v/>
      </c>
      <c r="Q498" s="12" t="str">
        <f t="shared" si="939"/>
        <v/>
      </c>
      <c r="R498" s="12" t="str">
        <f t="shared" si="939"/>
        <v/>
      </c>
      <c r="S498" s="12" t="str">
        <f t="shared" si="939"/>
        <v/>
      </c>
      <c r="T498" s="12" t="str">
        <f t="shared" si="939"/>
        <v/>
      </c>
      <c r="U498" s="12" t="str">
        <f t="shared" si="939"/>
        <v/>
      </c>
      <c r="V498" s="12" t="str">
        <f t="shared" si="939"/>
        <v/>
      </c>
      <c r="W498" s="12" t="str">
        <f t="shared" si="939"/>
        <v/>
      </c>
      <c r="X498" s="12" t="str">
        <f t="shared" si="939"/>
        <v/>
      </c>
      <c r="Y498" s="12" t="str">
        <f t="shared" si="939"/>
        <v/>
      </c>
      <c r="Z498" s="12" t="str">
        <f t="shared" si="939"/>
        <v/>
      </c>
      <c r="AA498" s="12" t="str">
        <f t="shared" si="939"/>
        <v/>
      </c>
      <c r="AB498" s="12" t="str">
        <f t="shared" si="939"/>
        <v/>
      </c>
      <c r="AC498" s="12" t="str">
        <f t="shared" si="939"/>
        <v/>
      </c>
      <c r="AD498" s="12" t="str">
        <f t="shared" si="939"/>
        <v/>
      </c>
      <c r="AE498" s="12" t="str">
        <f t="shared" si="939"/>
        <v/>
      </c>
      <c r="AF498" s="12" t="str">
        <f t="shared" si="939"/>
        <v/>
      </c>
      <c r="AG498" s="12" t="str">
        <f t="shared" si="939"/>
        <v/>
      </c>
      <c r="AH498" s="12" t="str">
        <f t="shared" si="939"/>
        <v/>
      </c>
      <c r="AI498" s="12" t="str">
        <f t="shared" si="939"/>
        <v/>
      </c>
      <c r="AJ498" s="12" t="str">
        <f t="shared" si="939"/>
        <v/>
      </c>
      <c r="AK498" s="12" t="str">
        <f t="shared" si="939"/>
        <v/>
      </c>
      <c r="AL498" s="12" t="str">
        <f t="shared" si="939"/>
        <v/>
      </c>
      <c r="AM498" s="12" t="str">
        <f t="shared" ref="AM498:BR498" si="940">IF(AM$452&gt;=$E498,IF(AM173*$C$23&gt;MAX($C$22,(AN282*$C$34+AN283*$C$35)/(1+$C$12)^$C$30+(AN389*$C$34+AN390*$C$35)/(1+$C$14)^$C$30),"convert","hold"),"")</f>
        <v/>
      </c>
      <c r="AN498" s="12" t="str">
        <f t="shared" si="940"/>
        <v/>
      </c>
      <c r="AO498" s="12" t="str">
        <f t="shared" si="940"/>
        <v/>
      </c>
      <c r="AP498" s="12" t="str">
        <f t="shared" si="940"/>
        <v/>
      </c>
      <c r="AQ498" s="12" t="str">
        <f t="shared" si="940"/>
        <v/>
      </c>
      <c r="AR498" s="12" t="str">
        <f t="shared" si="940"/>
        <v/>
      </c>
      <c r="AS498" s="12" t="str">
        <f t="shared" si="940"/>
        <v/>
      </c>
      <c r="AT498" s="12" t="str">
        <f t="shared" si="940"/>
        <v/>
      </c>
      <c r="AU498" s="12" t="str">
        <f t="shared" si="940"/>
        <v/>
      </c>
      <c r="AV498" s="12" t="str">
        <f t="shared" si="940"/>
        <v/>
      </c>
      <c r="AW498" s="12" t="str">
        <f t="shared" si="940"/>
        <v/>
      </c>
      <c r="AX498" s="12" t="str">
        <f t="shared" si="940"/>
        <v/>
      </c>
      <c r="AY498" s="12" t="str">
        <f t="shared" si="940"/>
        <v>hold</v>
      </c>
      <c r="AZ498" s="12" t="str">
        <f t="shared" si="940"/>
        <v>hold</v>
      </c>
      <c r="BA498" s="12" t="str">
        <f t="shared" si="940"/>
        <v>hold</v>
      </c>
      <c r="BB498" s="12" t="str">
        <f t="shared" si="940"/>
        <v>hold</v>
      </c>
      <c r="BC498" s="12" t="str">
        <f t="shared" si="940"/>
        <v>hold</v>
      </c>
      <c r="BD498" s="12" t="str">
        <f t="shared" si="940"/>
        <v>hold</v>
      </c>
      <c r="BE498" s="12" t="str">
        <f t="shared" si="940"/>
        <v>hold</v>
      </c>
      <c r="BF498" s="12" t="str">
        <f t="shared" si="940"/>
        <v>hold</v>
      </c>
      <c r="BG498" s="12" t="str">
        <f t="shared" si="940"/>
        <v>hold</v>
      </c>
      <c r="BH498" s="12" t="str">
        <f t="shared" si="940"/>
        <v>hold</v>
      </c>
      <c r="BI498" s="12" t="str">
        <f t="shared" si="940"/>
        <v>hold</v>
      </c>
      <c r="BJ498" s="12" t="str">
        <f t="shared" si="940"/>
        <v>hold</v>
      </c>
      <c r="BK498" s="12" t="str">
        <f t="shared" si="940"/>
        <v>hold</v>
      </c>
      <c r="BL498" s="12" t="str">
        <f t="shared" si="940"/>
        <v>hold</v>
      </c>
      <c r="BM498" s="12" t="str">
        <f t="shared" si="940"/>
        <v>hold</v>
      </c>
      <c r="BN498" s="12" t="str">
        <f t="shared" si="940"/>
        <v>hold</v>
      </c>
      <c r="BO498" s="12" t="str">
        <f t="shared" si="940"/>
        <v>hold</v>
      </c>
      <c r="BP498" s="12" t="str">
        <f t="shared" si="940"/>
        <v>hold</v>
      </c>
      <c r="BQ498" s="12" t="str">
        <f t="shared" si="940"/>
        <v>hold</v>
      </c>
      <c r="BR498" s="12" t="str">
        <f t="shared" si="940"/>
        <v>hold</v>
      </c>
      <c r="BS498" s="12" t="str">
        <f t="shared" ref="BS498:DB498" si="941">IF(BS$452&gt;=$E498,IF(BS173*$C$23&gt;MAX($C$22,(BT282*$C$34+BT283*$C$35)/(1+$C$12)^$C$30+(BT389*$C$34+BT390*$C$35)/(1+$C$14)^$C$30),"convert","hold"),"")</f>
        <v>hold</v>
      </c>
      <c r="BT498" s="12" t="str">
        <f t="shared" si="941"/>
        <v>hold</v>
      </c>
      <c r="BU498" s="12" t="str">
        <f t="shared" si="941"/>
        <v>hold</v>
      </c>
      <c r="BV498" s="12" t="str">
        <f t="shared" si="941"/>
        <v>hold</v>
      </c>
      <c r="BW498" s="12" t="str">
        <f t="shared" si="941"/>
        <v>hold</v>
      </c>
      <c r="BX498" s="12" t="str">
        <f t="shared" si="941"/>
        <v>hold</v>
      </c>
      <c r="BY498" s="12" t="str">
        <f t="shared" si="941"/>
        <v>hold</v>
      </c>
      <c r="BZ498" s="12" t="str">
        <f t="shared" si="941"/>
        <v>hold</v>
      </c>
      <c r="CA498" s="12" t="str">
        <f t="shared" si="941"/>
        <v>hold</v>
      </c>
      <c r="CB498" s="12" t="str">
        <f t="shared" si="941"/>
        <v>hold</v>
      </c>
      <c r="CC498" s="12" t="str">
        <f t="shared" si="941"/>
        <v>hold</v>
      </c>
      <c r="CD498" s="12" t="str">
        <f t="shared" si="941"/>
        <v>hold</v>
      </c>
      <c r="CE498" s="12" t="str">
        <f t="shared" si="941"/>
        <v>hold</v>
      </c>
      <c r="CF498" s="12" t="str">
        <f t="shared" si="941"/>
        <v>hold</v>
      </c>
      <c r="CG498" s="12" t="str">
        <f t="shared" si="941"/>
        <v>hold</v>
      </c>
      <c r="CH498" s="12" t="str">
        <f t="shared" si="941"/>
        <v>hold</v>
      </c>
      <c r="CI498" s="12" t="str">
        <f t="shared" si="941"/>
        <v>hold</v>
      </c>
      <c r="CJ498" s="12" t="str">
        <f t="shared" si="941"/>
        <v>hold</v>
      </c>
      <c r="CK498" s="12" t="str">
        <f t="shared" si="941"/>
        <v>hold</v>
      </c>
      <c r="CL498" s="12" t="str">
        <f t="shared" si="941"/>
        <v>hold</v>
      </c>
      <c r="CM498" s="12" t="str">
        <f t="shared" si="941"/>
        <v>hold</v>
      </c>
      <c r="CN498" s="12" t="str">
        <f t="shared" si="941"/>
        <v>hold</v>
      </c>
      <c r="CO498" s="12" t="str">
        <f t="shared" si="941"/>
        <v>hold</v>
      </c>
      <c r="CP498" s="12" t="str">
        <f t="shared" si="941"/>
        <v>hold</v>
      </c>
      <c r="CQ498" s="12" t="str">
        <f t="shared" si="941"/>
        <v>hold</v>
      </c>
      <c r="CR498" s="12" t="str">
        <f t="shared" si="941"/>
        <v>hold</v>
      </c>
      <c r="CS498" s="12" t="str">
        <f t="shared" si="941"/>
        <v>hold</v>
      </c>
      <c r="CT498" s="12" t="str">
        <f t="shared" si="941"/>
        <v>hold</v>
      </c>
      <c r="CU498" s="12" t="str">
        <f t="shared" si="941"/>
        <v>hold</v>
      </c>
      <c r="CV498" s="12" t="str">
        <f t="shared" si="941"/>
        <v>hold</v>
      </c>
      <c r="CW498" s="12" t="str">
        <f t="shared" si="941"/>
        <v>hold</v>
      </c>
      <c r="CX498" s="12" t="str">
        <f t="shared" si="941"/>
        <v>hold</v>
      </c>
      <c r="CY498" s="12" t="str">
        <f t="shared" si="941"/>
        <v>hold</v>
      </c>
      <c r="CZ498" s="12" t="str">
        <f t="shared" si="941"/>
        <v>hold</v>
      </c>
      <c r="DA498" s="12" t="str">
        <f t="shared" si="941"/>
        <v>hold</v>
      </c>
      <c r="DB498" s="12" t="str">
        <f t="shared" si="941"/>
        <v>hold</v>
      </c>
      <c r="DC498" s="12" t="str">
        <f t="shared" si="905"/>
        <v>redeem</v>
      </c>
    </row>
    <row r="499" spans="5:107" s="12" customFormat="1" ht="12" customHeight="1">
      <c r="E499" s="65">
        <f t="shared" si="811"/>
        <v>45</v>
      </c>
      <c r="G499" s="12" t="str">
        <f t="shared" ref="G499:AL499" si="942">IF(G$452&gt;=$E499,IF(G174*$C$23&gt;MAX($C$22,(H283*$C$34+H284*$C$35)/(1+$C$12)^$C$30+(H390*$C$34+H391*$C$35)/(1+$C$14)^$C$30),"convert","hold"),"")</f>
        <v/>
      </c>
      <c r="H499" s="12" t="str">
        <f t="shared" si="942"/>
        <v/>
      </c>
      <c r="I499" s="12" t="str">
        <f t="shared" si="942"/>
        <v/>
      </c>
      <c r="J499" s="12" t="str">
        <f t="shared" si="942"/>
        <v/>
      </c>
      <c r="K499" s="12" t="str">
        <f t="shared" si="942"/>
        <v/>
      </c>
      <c r="L499" s="12" t="str">
        <f t="shared" si="942"/>
        <v/>
      </c>
      <c r="M499" s="12" t="str">
        <f t="shared" si="942"/>
        <v/>
      </c>
      <c r="N499" s="12" t="str">
        <f t="shared" si="942"/>
        <v/>
      </c>
      <c r="O499" s="12" t="str">
        <f t="shared" si="942"/>
        <v/>
      </c>
      <c r="P499" s="12" t="str">
        <f t="shared" si="942"/>
        <v/>
      </c>
      <c r="Q499" s="12" t="str">
        <f t="shared" si="942"/>
        <v/>
      </c>
      <c r="R499" s="12" t="str">
        <f t="shared" si="942"/>
        <v/>
      </c>
      <c r="S499" s="12" t="str">
        <f t="shared" si="942"/>
        <v/>
      </c>
      <c r="T499" s="12" t="str">
        <f t="shared" si="942"/>
        <v/>
      </c>
      <c r="U499" s="12" t="str">
        <f t="shared" si="942"/>
        <v/>
      </c>
      <c r="V499" s="12" t="str">
        <f t="shared" si="942"/>
        <v/>
      </c>
      <c r="W499" s="12" t="str">
        <f t="shared" si="942"/>
        <v/>
      </c>
      <c r="X499" s="12" t="str">
        <f t="shared" si="942"/>
        <v/>
      </c>
      <c r="Y499" s="12" t="str">
        <f t="shared" si="942"/>
        <v/>
      </c>
      <c r="Z499" s="12" t="str">
        <f t="shared" si="942"/>
        <v/>
      </c>
      <c r="AA499" s="12" t="str">
        <f t="shared" si="942"/>
        <v/>
      </c>
      <c r="AB499" s="12" t="str">
        <f t="shared" si="942"/>
        <v/>
      </c>
      <c r="AC499" s="12" t="str">
        <f t="shared" si="942"/>
        <v/>
      </c>
      <c r="AD499" s="12" t="str">
        <f t="shared" si="942"/>
        <v/>
      </c>
      <c r="AE499" s="12" t="str">
        <f t="shared" si="942"/>
        <v/>
      </c>
      <c r="AF499" s="12" t="str">
        <f t="shared" si="942"/>
        <v/>
      </c>
      <c r="AG499" s="12" t="str">
        <f t="shared" si="942"/>
        <v/>
      </c>
      <c r="AH499" s="12" t="str">
        <f t="shared" si="942"/>
        <v/>
      </c>
      <c r="AI499" s="12" t="str">
        <f t="shared" si="942"/>
        <v/>
      </c>
      <c r="AJ499" s="12" t="str">
        <f t="shared" si="942"/>
        <v/>
      </c>
      <c r="AK499" s="12" t="str">
        <f t="shared" si="942"/>
        <v/>
      </c>
      <c r="AL499" s="12" t="str">
        <f t="shared" si="942"/>
        <v/>
      </c>
      <c r="AM499" s="12" t="str">
        <f t="shared" ref="AM499:BR499" si="943">IF(AM$452&gt;=$E499,IF(AM174*$C$23&gt;MAX($C$22,(AN283*$C$34+AN284*$C$35)/(1+$C$12)^$C$30+(AN390*$C$34+AN391*$C$35)/(1+$C$14)^$C$30),"convert","hold"),"")</f>
        <v/>
      </c>
      <c r="AN499" s="12" t="str">
        <f t="shared" si="943"/>
        <v/>
      </c>
      <c r="AO499" s="12" t="str">
        <f t="shared" si="943"/>
        <v/>
      </c>
      <c r="AP499" s="12" t="str">
        <f t="shared" si="943"/>
        <v/>
      </c>
      <c r="AQ499" s="12" t="str">
        <f t="shared" si="943"/>
        <v/>
      </c>
      <c r="AR499" s="12" t="str">
        <f t="shared" si="943"/>
        <v/>
      </c>
      <c r="AS499" s="12" t="str">
        <f t="shared" si="943"/>
        <v/>
      </c>
      <c r="AT499" s="12" t="str">
        <f t="shared" si="943"/>
        <v/>
      </c>
      <c r="AU499" s="12" t="str">
        <f t="shared" si="943"/>
        <v/>
      </c>
      <c r="AV499" s="12" t="str">
        <f t="shared" si="943"/>
        <v/>
      </c>
      <c r="AW499" s="12" t="str">
        <f t="shared" si="943"/>
        <v/>
      </c>
      <c r="AX499" s="12" t="str">
        <f t="shared" si="943"/>
        <v/>
      </c>
      <c r="AY499" s="12" t="str">
        <f t="shared" si="943"/>
        <v/>
      </c>
      <c r="AZ499" s="12" t="str">
        <f t="shared" si="943"/>
        <v>hold</v>
      </c>
      <c r="BA499" s="12" t="str">
        <f t="shared" si="943"/>
        <v>hold</v>
      </c>
      <c r="BB499" s="12" t="str">
        <f t="shared" si="943"/>
        <v>hold</v>
      </c>
      <c r="BC499" s="12" t="str">
        <f t="shared" si="943"/>
        <v>hold</v>
      </c>
      <c r="BD499" s="12" t="str">
        <f t="shared" si="943"/>
        <v>hold</v>
      </c>
      <c r="BE499" s="12" t="str">
        <f t="shared" si="943"/>
        <v>hold</v>
      </c>
      <c r="BF499" s="12" t="str">
        <f t="shared" si="943"/>
        <v>hold</v>
      </c>
      <c r="BG499" s="12" t="str">
        <f t="shared" si="943"/>
        <v>hold</v>
      </c>
      <c r="BH499" s="12" t="str">
        <f t="shared" si="943"/>
        <v>hold</v>
      </c>
      <c r="BI499" s="12" t="str">
        <f t="shared" si="943"/>
        <v>hold</v>
      </c>
      <c r="BJ499" s="12" t="str">
        <f t="shared" si="943"/>
        <v>hold</v>
      </c>
      <c r="BK499" s="12" t="str">
        <f t="shared" si="943"/>
        <v>hold</v>
      </c>
      <c r="BL499" s="12" t="str">
        <f t="shared" si="943"/>
        <v>hold</v>
      </c>
      <c r="BM499" s="12" t="str">
        <f t="shared" si="943"/>
        <v>hold</v>
      </c>
      <c r="BN499" s="12" t="str">
        <f t="shared" si="943"/>
        <v>hold</v>
      </c>
      <c r="BO499" s="12" t="str">
        <f t="shared" si="943"/>
        <v>hold</v>
      </c>
      <c r="BP499" s="12" t="str">
        <f t="shared" si="943"/>
        <v>hold</v>
      </c>
      <c r="BQ499" s="12" t="str">
        <f t="shared" si="943"/>
        <v>hold</v>
      </c>
      <c r="BR499" s="12" t="str">
        <f t="shared" si="943"/>
        <v>hold</v>
      </c>
      <c r="BS499" s="12" t="str">
        <f t="shared" ref="BS499:DB499" si="944">IF(BS$452&gt;=$E499,IF(BS174*$C$23&gt;MAX($C$22,(BT283*$C$34+BT284*$C$35)/(1+$C$12)^$C$30+(BT390*$C$34+BT391*$C$35)/(1+$C$14)^$C$30),"convert","hold"),"")</f>
        <v>hold</v>
      </c>
      <c r="BT499" s="12" t="str">
        <f t="shared" si="944"/>
        <v>hold</v>
      </c>
      <c r="BU499" s="12" t="str">
        <f t="shared" si="944"/>
        <v>hold</v>
      </c>
      <c r="BV499" s="12" t="str">
        <f t="shared" si="944"/>
        <v>hold</v>
      </c>
      <c r="BW499" s="12" t="str">
        <f t="shared" si="944"/>
        <v>hold</v>
      </c>
      <c r="BX499" s="12" t="str">
        <f t="shared" si="944"/>
        <v>hold</v>
      </c>
      <c r="BY499" s="12" t="str">
        <f t="shared" si="944"/>
        <v>hold</v>
      </c>
      <c r="BZ499" s="12" t="str">
        <f t="shared" si="944"/>
        <v>hold</v>
      </c>
      <c r="CA499" s="12" t="str">
        <f t="shared" si="944"/>
        <v>hold</v>
      </c>
      <c r="CB499" s="12" t="str">
        <f t="shared" si="944"/>
        <v>hold</v>
      </c>
      <c r="CC499" s="12" t="str">
        <f t="shared" si="944"/>
        <v>hold</v>
      </c>
      <c r="CD499" s="12" t="str">
        <f t="shared" si="944"/>
        <v>hold</v>
      </c>
      <c r="CE499" s="12" t="str">
        <f t="shared" si="944"/>
        <v>hold</v>
      </c>
      <c r="CF499" s="12" t="str">
        <f t="shared" si="944"/>
        <v>hold</v>
      </c>
      <c r="CG499" s="12" t="str">
        <f t="shared" si="944"/>
        <v>hold</v>
      </c>
      <c r="CH499" s="12" t="str">
        <f t="shared" si="944"/>
        <v>hold</v>
      </c>
      <c r="CI499" s="12" t="str">
        <f t="shared" si="944"/>
        <v>hold</v>
      </c>
      <c r="CJ499" s="12" t="str">
        <f t="shared" si="944"/>
        <v>hold</v>
      </c>
      <c r="CK499" s="12" t="str">
        <f t="shared" si="944"/>
        <v>hold</v>
      </c>
      <c r="CL499" s="12" t="str">
        <f t="shared" si="944"/>
        <v>hold</v>
      </c>
      <c r="CM499" s="12" t="str">
        <f t="shared" si="944"/>
        <v>hold</v>
      </c>
      <c r="CN499" s="12" t="str">
        <f t="shared" si="944"/>
        <v>hold</v>
      </c>
      <c r="CO499" s="12" t="str">
        <f t="shared" si="944"/>
        <v>hold</v>
      </c>
      <c r="CP499" s="12" t="str">
        <f t="shared" si="944"/>
        <v>hold</v>
      </c>
      <c r="CQ499" s="12" t="str">
        <f t="shared" si="944"/>
        <v>hold</v>
      </c>
      <c r="CR499" s="12" t="str">
        <f t="shared" si="944"/>
        <v>hold</v>
      </c>
      <c r="CS499" s="12" t="str">
        <f t="shared" si="944"/>
        <v>hold</v>
      </c>
      <c r="CT499" s="12" t="str">
        <f t="shared" si="944"/>
        <v>hold</v>
      </c>
      <c r="CU499" s="12" t="str">
        <f t="shared" si="944"/>
        <v>hold</v>
      </c>
      <c r="CV499" s="12" t="str">
        <f t="shared" si="944"/>
        <v>hold</v>
      </c>
      <c r="CW499" s="12" t="str">
        <f t="shared" si="944"/>
        <v>hold</v>
      </c>
      <c r="CX499" s="12" t="str">
        <f t="shared" si="944"/>
        <v>hold</v>
      </c>
      <c r="CY499" s="12" t="str">
        <f t="shared" si="944"/>
        <v>hold</v>
      </c>
      <c r="CZ499" s="12" t="str">
        <f t="shared" si="944"/>
        <v>hold</v>
      </c>
      <c r="DA499" s="12" t="str">
        <f t="shared" si="944"/>
        <v>hold</v>
      </c>
      <c r="DB499" s="12" t="str">
        <f t="shared" si="944"/>
        <v>hold</v>
      </c>
      <c r="DC499" s="12" t="str">
        <f t="shared" si="905"/>
        <v>redeem</v>
      </c>
    </row>
    <row r="500" spans="5:107" s="12" customFormat="1" ht="12" customHeight="1">
      <c r="E500" s="65">
        <f t="shared" si="811"/>
        <v>46</v>
      </c>
      <c r="G500" s="12" t="str">
        <f t="shared" ref="G500:AL500" si="945">IF(G$452&gt;=$E500,IF(G175*$C$23&gt;MAX($C$22,(H284*$C$34+H285*$C$35)/(1+$C$12)^$C$30+(H391*$C$34+H392*$C$35)/(1+$C$14)^$C$30),"convert","hold"),"")</f>
        <v/>
      </c>
      <c r="H500" s="12" t="str">
        <f t="shared" si="945"/>
        <v/>
      </c>
      <c r="I500" s="12" t="str">
        <f t="shared" si="945"/>
        <v/>
      </c>
      <c r="J500" s="12" t="str">
        <f t="shared" si="945"/>
        <v/>
      </c>
      <c r="K500" s="12" t="str">
        <f t="shared" si="945"/>
        <v/>
      </c>
      <c r="L500" s="12" t="str">
        <f t="shared" si="945"/>
        <v/>
      </c>
      <c r="M500" s="12" t="str">
        <f t="shared" si="945"/>
        <v/>
      </c>
      <c r="N500" s="12" t="str">
        <f t="shared" si="945"/>
        <v/>
      </c>
      <c r="O500" s="12" t="str">
        <f t="shared" si="945"/>
        <v/>
      </c>
      <c r="P500" s="12" t="str">
        <f t="shared" si="945"/>
        <v/>
      </c>
      <c r="Q500" s="12" t="str">
        <f t="shared" si="945"/>
        <v/>
      </c>
      <c r="R500" s="12" t="str">
        <f t="shared" si="945"/>
        <v/>
      </c>
      <c r="S500" s="12" t="str">
        <f t="shared" si="945"/>
        <v/>
      </c>
      <c r="T500" s="12" t="str">
        <f t="shared" si="945"/>
        <v/>
      </c>
      <c r="U500" s="12" t="str">
        <f t="shared" si="945"/>
        <v/>
      </c>
      <c r="V500" s="12" t="str">
        <f t="shared" si="945"/>
        <v/>
      </c>
      <c r="W500" s="12" t="str">
        <f t="shared" si="945"/>
        <v/>
      </c>
      <c r="X500" s="12" t="str">
        <f t="shared" si="945"/>
        <v/>
      </c>
      <c r="Y500" s="12" t="str">
        <f t="shared" si="945"/>
        <v/>
      </c>
      <c r="Z500" s="12" t="str">
        <f t="shared" si="945"/>
        <v/>
      </c>
      <c r="AA500" s="12" t="str">
        <f t="shared" si="945"/>
        <v/>
      </c>
      <c r="AB500" s="12" t="str">
        <f t="shared" si="945"/>
        <v/>
      </c>
      <c r="AC500" s="12" t="str">
        <f t="shared" si="945"/>
        <v/>
      </c>
      <c r="AD500" s="12" t="str">
        <f t="shared" si="945"/>
        <v/>
      </c>
      <c r="AE500" s="12" t="str">
        <f t="shared" si="945"/>
        <v/>
      </c>
      <c r="AF500" s="12" t="str">
        <f t="shared" si="945"/>
        <v/>
      </c>
      <c r="AG500" s="12" t="str">
        <f t="shared" si="945"/>
        <v/>
      </c>
      <c r="AH500" s="12" t="str">
        <f t="shared" si="945"/>
        <v/>
      </c>
      <c r="AI500" s="12" t="str">
        <f t="shared" si="945"/>
        <v/>
      </c>
      <c r="AJ500" s="12" t="str">
        <f t="shared" si="945"/>
        <v/>
      </c>
      <c r="AK500" s="12" t="str">
        <f t="shared" si="945"/>
        <v/>
      </c>
      <c r="AL500" s="12" t="str">
        <f t="shared" si="945"/>
        <v/>
      </c>
      <c r="AM500" s="12" t="str">
        <f t="shared" ref="AM500:BR500" si="946">IF(AM$452&gt;=$E500,IF(AM175*$C$23&gt;MAX($C$22,(AN284*$C$34+AN285*$C$35)/(1+$C$12)^$C$30+(AN391*$C$34+AN392*$C$35)/(1+$C$14)^$C$30),"convert","hold"),"")</f>
        <v/>
      </c>
      <c r="AN500" s="12" t="str">
        <f t="shared" si="946"/>
        <v/>
      </c>
      <c r="AO500" s="12" t="str">
        <f t="shared" si="946"/>
        <v/>
      </c>
      <c r="AP500" s="12" t="str">
        <f t="shared" si="946"/>
        <v/>
      </c>
      <c r="AQ500" s="12" t="str">
        <f t="shared" si="946"/>
        <v/>
      </c>
      <c r="AR500" s="12" t="str">
        <f t="shared" si="946"/>
        <v/>
      </c>
      <c r="AS500" s="12" t="str">
        <f t="shared" si="946"/>
        <v/>
      </c>
      <c r="AT500" s="12" t="str">
        <f t="shared" si="946"/>
        <v/>
      </c>
      <c r="AU500" s="12" t="str">
        <f t="shared" si="946"/>
        <v/>
      </c>
      <c r="AV500" s="12" t="str">
        <f t="shared" si="946"/>
        <v/>
      </c>
      <c r="AW500" s="12" t="str">
        <f t="shared" si="946"/>
        <v/>
      </c>
      <c r="AX500" s="12" t="str">
        <f t="shared" si="946"/>
        <v/>
      </c>
      <c r="AY500" s="12" t="str">
        <f t="shared" si="946"/>
        <v/>
      </c>
      <c r="AZ500" s="12" t="str">
        <f t="shared" si="946"/>
        <v/>
      </c>
      <c r="BA500" s="12" t="str">
        <f t="shared" si="946"/>
        <v>hold</v>
      </c>
      <c r="BB500" s="12" t="str">
        <f t="shared" si="946"/>
        <v>hold</v>
      </c>
      <c r="BC500" s="12" t="str">
        <f t="shared" si="946"/>
        <v>hold</v>
      </c>
      <c r="BD500" s="12" t="str">
        <f t="shared" si="946"/>
        <v>hold</v>
      </c>
      <c r="BE500" s="12" t="str">
        <f t="shared" si="946"/>
        <v>hold</v>
      </c>
      <c r="BF500" s="12" t="str">
        <f t="shared" si="946"/>
        <v>hold</v>
      </c>
      <c r="BG500" s="12" t="str">
        <f t="shared" si="946"/>
        <v>hold</v>
      </c>
      <c r="BH500" s="12" t="str">
        <f t="shared" si="946"/>
        <v>hold</v>
      </c>
      <c r="BI500" s="12" t="str">
        <f t="shared" si="946"/>
        <v>hold</v>
      </c>
      <c r="BJ500" s="12" t="str">
        <f t="shared" si="946"/>
        <v>hold</v>
      </c>
      <c r="BK500" s="12" t="str">
        <f t="shared" si="946"/>
        <v>hold</v>
      </c>
      <c r="BL500" s="12" t="str">
        <f t="shared" si="946"/>
        <v>hold</v>
      </c>
      <c r="BM500" s="12" t="str">
        <f t="shared" si="946"/>
        <v>hold</v>
      </c>
      <c r="BN500" s="12" t="str">
        <f t="shared" si="946"/>
        <v>hold</v>
      </c>
      <c r="BO500" s="12" t="str">
        <f t="shared" si="946"/>
        <v>hold</v>
      </c>
      <c r="BP500" s="12" t="str">
        <f t="shared" si="946"/>
        <v>hold</v>
      </c>
      <c r="BQ500" s="12" t="str">
        <f t="shared" si="946"/>
        <v>hold</v>
      </c>
      <c r="BR500" s="12" t="str">
        <f t="shared" si="946"/>
        <v>hold</v>
      </c>
      <c r="BS500" s="12" t="str">
        <f t="shared" ref="BS500:DB500" si="947">IF(BS$452&gt;=$E500,IF(BS175*$C$23&gt;MAX($C$22,(BT284*$C$34+BT285*$C$35)/(1+$C$12)^$C$30+(BT391*$C$34+BT392*$C$35)/(1+$C$14)^$C$30),"convert","hold"),"")</f>
        <v>hold</v>
      </c>
      <c r="BT500" s="12" t="str">
        <f t="shared" si="947"/>
        <v>hold</v>
      </c>
      <c r="BU500" s="12" t="str">
        <f t="shared" si="947"/>
        <v>hold</v>
      </c>
      <c r="BV500" s="12" t="str">
        <f t="shared" si="947"/>
        <v>hold</v>
      </c>
      <c r="BW500" s="12" t="str">
        <f t="shared" si="947"/>
        <v>hold</v>
      </c>
      <c r="BX500" s="12" t="str">
        <f t="shared" si="947"/>
        <v>hold</v>
      </c>
      <c r="BY500" s="12" t="str">
        <f t="shared" si="947"/>
        <v>hold</v>
      </c>
      <c r="BZ500" s="12" t="str">
        <f t="shared" si="947"/>
        <v>hold</v>
      </c>
      <c r="CA500" s="12" t="str">
        <f t="shared" si="947"/>
        <v>hold</v>
      </c>
      <c r="CB500" s="12" t="str">
        <f t="shared" si="947"/>
        <v>hold</v>
      </c>
      <c r="CC500" s="12" t="str">
        <f t="shared" si="947"/>
        <v>hold</v>
      </c>
      <c r="CD500" s="12" t="str">
        <f t="shared" si="947"/>
        <v>hold</v>
      </c>
      <c r="CE500" s="12" t="str">
        <f t="shared" si="947"/>
        <v>hold</v>
      </c>
      <c r="CF500" s="12" t="str">
        <f t="shared" si="947"/>
        <v>hold</v>
      </c>
      <c r="CG500" s="12" t="str">
        <f t="shared" si="947"/>
        <v>hold</v>
      </c>
      <c r="CH500" s="12" t="str">
        <f t="shared" si="947"/>
        <v>hold</v>
      </c>
      <c r="CI500" s="12" t="str">
        <f t="shared" si="947"/>
        <v>hold</v>
      </c>
      <c r="CJ500" s="12" t="str">
        <f t="shared" si="947"/>
        <v>hold</v>
      </c>
      <c r="CK500" s="12" t="str">
        <f t="shared" si="947"/>
        <v>hold</v>
      </c>
      <c r="CL500" s="12" t="str">
        <f t="shared" si="947"/>
        <v>hold</v>
      </c>
      <c r="CM500" s="12" t="str">
        <f t="shared" si="947"/>
        <v>hold</v>
      </c>
      <c r="CN500" s="12" t="str">
        <f t="shared" si="947"/>
        <v>hold</v>
      </c>
      <c r="CO500" s="12" t="str">
        <f t="shared" si="947"/>
        <v>hold</v>
      </c>
      <c r="CP500" s="12" t="str">
        <f t="shared" si="947"/>
        <v>hold</v>
      </c>
      <c r="CQ500" s="12" t="str">
        <f t="shared" si="947"/>
        <v>hold</v>
      </c>
      <c r="CR500" s="12" t="str">
        <f t="shared" si="947"/>
        <v>hold</v>
      </c>
      <c r="CS500" s="12" t="str">
        <f t="shared" si="947"/>
        <v>hold</v>
      </c>
      <c r="CT500" s="12" t="str">
        <f t="shared" si="947"/>
        <v>hold</v>
      </c>
      <c r="CU500" s="12" t="str">
        <f t="shared" si="947"/>
        <v>hold</v>
      </c>
      <c r="CV500" s="12" t="str">
        <f t="shared" si="947"/>
        <v>hold</v>
      </c>
      <c r="CW500" s="12" t="str">
        <f t="shared" si="947"/>
        <v>hold</v>
      </c>
      <c r="CX500" s="12" t="str">
        <f t="shared" si="947"/>
        <v>hold</v>
      </c>
      <c r="CY500" s="12" t="str">
        <f t="shared" si="947"/>
        <v>hold</v>
      </c>
      <c r="CZ500" s="12" t="str">
        <f t="shared" si="947"/>
        <v>hold</v>
      </c>
      <c r="DA500" s="12" t="str">
        <f t="shared" si="947"/>
        <v>hold</v>
      </c>
      <c r="DB500" s="12" t="str">
        <f t="shared" si="947"/>
        <v>hold</v>
      </c>
      <c r="DC500" s="12" t="str">
        <f t="shared" si="905"/>
        <v>redeem</v>
      </c>
    </row>
    <row r="501" spans="5:107" s="12" customFormat="1" ht="12" customHeight="1">
      <c r="E501" s="65">
        <f t="shared" si="811"/>
        <v>47</v>
      </c>
      <c r="G501" s="12" t="str">
        <f t="shared" ref="G501:AL501" si="948">IF(G$452&gt;=$E501,IF(G176*$C$23&gt;MAX($C$22,(H285*$C$34+H286*$C$35)/(1+$C$12)^$C$30+(H392*$C$34+H393*$C$35)/(1+$C$14)^$C$30),"convert","hold"),"")</f>
        <v/>
      </c>
      <c r="H501" s="12" t="str">
        <f t="shared" si="948"/>
        <v/>
      </c>
      <c r="I501" s="12" t="str">
        <f t="shared" si="948"/>
        <v/>
      </c>
      <c r="J501" s="12" t="str">
        <f t="shared" si="948"/>
        <v/>
      </c>
      <c r="K501" s="12" t="str">
        <f t="shared" si="948"/>
        <v/>
      </c>
      <c r="L501" s="12" t="str">
        <f t="shared" si="948"/>
        <v/>
      </c>
      <c r="M501" s="12" t="str">
        <f t="shared" si="948"/>
        <v/>
      </c>
      <c r="N501" s="12" t="str">
        <f t="shared" si="948"/>
        <v/>
      </c>
      <c r="O501" s="12" t="str">
        <f t="shared" si="948"/>
        <v/>
      </c>
      <c r="P501" s="12" t="str">
        <f t="shared" si="948"/>
        <v/>
      </c>
      <c r="Q501" s="12" t="str">
        <f t="shared" si="948"/>
        <v/>
      </c>
      <c r="R501" s="12" t="str">
        <f t="shared" si="948"/>
        <v/>
      </c>
      <c r="S501" s="12" t="str">
        <f t="shared" si="948"/>
        <v/>
      </c>
      <c r="T501" s="12" t="str">
        <f t="shared" si="948"/>
        <v/>
      </c>
      <c r="U501" s="12" t="str">
        <f t="shared" si="948"/>
        <v/>
      </c>
      <c r="V501" s="12" t="str">
        <f t="shared" si="948"/>
        <v/>
      </c>
      <c r="W501" s="12" t="str">
        <f t="shared" si="948"/>
        <v/>
      </c>
      <c r="X501" s="12" t="str">
        <f t="shared" si="948"/>
        <v/>
      </c>
      <c r="Y501" s="12" t="str">
        <f t="shared" si="948"/>
        <v/>
      </c>
      <c r="Z501" s="12" t="str">
        <f t="shared" si="948"/>
        <v/>
      </c>
      <c r="AA501" s="12" t="str">
        <f t="shared" si="948"/>
        <v/>
      </c>
      <c r="AB501" s="12" t="str">
        <f t="shared" si="948"/>
        <v/>
      </c>
      <c r="AC501" s="12" t="str">
        <f t="shared" si="948"/>
        <v/>
      </c>
      <c r="AD501" s="12" t="str">
        <f t="shared" si="948"/>
        <v/>
      </c>
      <c r="AE501" s="12" t="str">
        <f t="shared" si="948"/>
        <v/>
      </c>
      <c r="AF501" s="12" t="str">
        <f t="shared" si="948"/>
        <v/>
      </c>
      <c r="AG501" s="12" t="str">
        <f t="shared" si="948"/>
        <v/>
      </c>
      <c r="AH501" s="12" t="str">
        <f t="shared" si="948"/>
        <v/>
      </c>
      <c r="AI501" s="12" t="str">
        <f t="shared" si="948"/>
        <v/>
      </c>
      <c r="AJ501" s="12" t="str">
        <f t="shared" si="948"/>
        <v/>
      </c>
      <c r="AK501" s="12" t="str">
        <f t="shared" si="948"/>
        <v/>
      </c>
      <c r="AL501" s="12" t="str">
        <f t="shared" si="948"/>
        <v/>
      </c>
      <c r="AM501" s="12" t="str">
        <f t="shared" ref="AM501:BR501" si="949">IF(AM$452&gt;=$E501,IF(AM176*$C$23&gt;MAX($C$22,(AN285*$C$34+AN286*$C$35)/(1+$C$12)^$C$30+(AN392*$C$34+AN393*$C$35)/(1+$C$14)^$C$30),"convert","hold"),"")</f>
        <v/>
      </c>
      <c r="AN501" s="12" t="str">
        <f t="shared" si="949"/>
        <v/>
      </c>
      <c r="AO501" s="12" t="str">
        <f t="shared" si="949"/>
        <v/>
      </c>
      <c r="AP501" s="12" t="str">
        <f t="shared" si="949"/>
        <v/>
      </c>
      <c r="AQ501" s="12" t="str">
        <f t="shared" si="949"/>
        <v/>
      </c>
      <c r="AR501" s="12" t="str">
        <f t="shared" si="949"/>
        <v/>
      </c>
      <c r="AS501" s="12" t="str">
        <f t="shared" si="949"/>
        <v/>
      </c>
      <c r="AT501" s="12" t="str">
        <f t="shared" si="949"/>
        <v/>
      </c>
      <c r="AU501" s="12" t="str">
        <f t="shared" si="949"/>
        <v/>
      </c>
      <c r="AV501" s="12" t="str">
        <f t="shared" si="949"/>
        <v/>
      </c>
      <c r="AW501" s="12" t="str">
        <f t="shared" si="949"/>
        <v/>
      </c>
      <c r="AX501" s="12" t="str">
        <f t="shared" si="949"/>
        <v/>
      </c>
      <c r="AY501" s="12" t="str">
        <f t="shared" si="949"/>
        <v/>
      </c>
      <c r="AZ501" s="12" t="str">
        <f t="shared" si="949"/>
        <v/>
      </c>
      <c r="BA501" s="12" t="str">
        <f t="shared" si="949"/>
        <v/>
      </c>
      <c r="BB501" s="12" t="str">
        <f t="shared" si="949"/>
        <v>hold</v>
      </c>
      <c r="BC501" s="12" t="str">
        <f t="shared" si="949"/>
        <v>hold</v>
      </c>
      <c r="BD501" s="12" t="str">
        <f t="shared" si="949"/>
        <v>hold</v>
      </c>
      <c r="BE501" s="12" t="str">
        <f t="shared" si="949"/>
        <v>hold</v>
      </c>
      <c r="BF501" s="12" t="str">
        <f t="shared" si="949"/>
        <v>hold</v>
      </c>
      <c r="BG501" s="12" t="str">
        <f t="shared" si="949"/>
        <v>hold</v>
      </c>
      <c r="BH501" s="12" t="str">
        <f t="shared" si="949"/>
        <v>hold</v>
      </c>
      <c r="BI501" s="12" t="str">
        <f t="shared" si="949"/>
        <v>hold</v>
      </c>
      <c r="BJ501" s="12" t="str">
        <f t="shared" si="949"/>
        <v>hold</v>
      </c>
      <c r="BK501" s="12" t="str">
        <f t="shared" si="949"/>
        <v>hold</v>
      </c>
      <c r="BL501" s="12" t="str">
        <f t="shared" si="949"/>
        <v>hold</v>
      </c>
      <c r="BM501" s="12" t="str">
        <f t="shared" si="949"/>
        <v>hold</v>
      </c>
      <c r="BN501" s="12" t="str">
        <f t="shared" si="949"/>
        <v>hold</v>
      </c>
      <c r="BO501" s="12" t="str">
        <f t="shared" si="949"/>
        <v>hold</v>
      </c>
      <c r="BP501" s="12" t="str">
        <f t="shared" si="949"/>
        <v>hold</v>
      </c>
      <c r="BQ501" s="12" t="str">
        <f t="shared" si="949"/>
        <v>hold</v>
      </c>
      <c r="BR501" s="12" t="str">
        <f t="shared" si="949"/>
        <v>hold</v>
      </c>
      <c r="BS501" s="12" t="str">
        <f t="shared" ref="BS501:DB501" si="950">IF(BS$452&gt;=$E501,IF(BS176*$C$23&gt;MAX($C$22,(BT285*$C$34+BT286*$C$35)/(1+$C$12)^$C$30+(BT392*$C$34+BT393*$C$35)/(1+$C$14)^$C$30),"convert","hold"),"")</f>
        <v>hold</v>
      </c>
      <c r="BT501" s="12" t="str">
        <f t="shared" si="950"/>
        <v>hold</v>
      </c>
      <c r="BU501" s="12" t="str">
        <f t="shared" si="950"/>
        <v>hold</v>
      </c>
      <c r="BV501" s="12" t="str">
        <f t="shared" si="950"/>
        <v>hold</v>
      </c>
      <c r="BW501" s="12" t="str">
        <f t="shared" si="950"/>
        <v>hold</v>
      </c>
      <c r="BX501" s="12" t="str">
        <f t="shared" si="950"/>
        <v>hold</v>
      </c>
      <c r="BY501" s="12" t="str">
        <f t="shared" si="950"/>
        <v>hold</v>
      </c>
      <c r="BZ501" s="12" t="str">
        <f t="shared" si="950"/>
        <v>hold</v>
      </c>
      <c r="CA501" s="12" t="str">
        <f t="shared" si="950"/>
        <v>hold</v>
      </c>
      <c r="CB501" s="12" t="str">
        <f t="shared" si="950"/>
        <v>hold</v>
      </c>
      <c r="CC501" s="12" t="str">
        <f t="shared" si="950"/>
        <v>hold</v>
      </c>
      <c r="CD501" s="12" t="str">
        <f t="shared" si="950"/>
        <v>hold</v>
      </c>
      <c r="CE501" s="12" t="str">
        <f t="shared" si="950"/>
        <v>hold</v>
      </c>
      <c r="CF501" s="12" t="str">
        <f t="shared" si="950"/>
        <v>hold</v>
      </c>
      <c r="CG501" s="12" t="str">
        <f t="shared" si="950"/>
        <v>hold</v>
      </c>
      <c r="CH501" s="12" t="str">
        <f t="shared" si="950"/>
        <v>hold</v>
      </c>
      <c r="CI501" s="12" t="str">
        <f t="shared" si="950"/>
        <v>hold</v>
      </c>
      <c r="CJ501" s="12" t="str">
        <f t="shared" si="950"/>
        <v>hold</v>
      </c>
      <c r="CK501" s="12" t="str">
        <f t="shared" si="950"/>
        <v>hold</v>
      </c>
      <c r="CL501" s="12" t="str">
        <f t="shared" si="950"/>
        <v>hold</v>
      </c>
      <c r="CM501" s="12" t="str">
        <f t="shared" si="950"/>
        <v>hold</v>
      </c>
      <c r="CN501" s="12" t="str">
        <f t="shared" si="950"/>
        <v>hold</v>
      </c>
      <c r="CO501" s="12" t="str">
        <f t="shared" si="950"/>
        <v>hold</v>
      </c>
      <c r="CP501" s="12" t="str">
        <f t="shared" si="950"/>
        <v>hold</v>
      </c>
      <c r="CQ501" s="12" t="str">
        <f t="shared" si="950"/>
        <v>hold</v>
      </c>
      <c r="CR501" s="12" t="str">
        <f t="shared" si="950"/>
        <v>hold</v>
      </c>
      <c r="CS501" s="12" t="str">
        <f t="shared" si="950"/>
        <v>hold</v>
      </c>
      <c r="CT501" s="12" t="str">
        <f t="shared" si="950"/>
        <v>hold</v>
      </c>
      <c r="CU501" s="12" t="str">
        <f t="shared" si="950"/>
        <v>hold</v>
      </c>
      <c r="CV501" s="12" t="str">
        <f t="shared" si="950"/>
        <v>hold</v>
      </c>
      <c r="CW501" s="12" t="str">
        <f t="shared" si="950"/>
        <v>hold</v>
      </c>
      <c r="CX501" s="12" t="str">
        <f t="shared" si="950"/>
        <v>hold</v>
      </c>
      <c r="CY501" s="12" t="str">
        <f t="shared" si="950"/>
        <v>hold</v>
      </c>
      <c r="CZ501" s="12" t="str">
        <f t="shared" si="950"/>
        <v>hold</v>
      </c>
      <c r="DA501" s="12" t="str">
        <f t="shared" si="950"/>
        <v>hold</v>
      </c>
      <c r="DB501" s="12" t="str">
        <f t="shared" si="950"/>
        <v>hold</v>
      </c>
      <c r="DC501" s="12" t="str">
        <f t="shared" si="905"/>
        <v>redeem</v>
      </c>
    </row>
    <row r="502" spans="5:107" s="12" customFormat="1" ht="12" customHeight="1">
      <c r="E502" s="65">
        <f t="shared" si="811"/>
        <v>48</v>
      </c>
      <c r="G502" s="12" t="str">
        <f t="shared" ref="G502:AL502" si="951">IF(G$452&gt;=$E502,IF(G177*$C$23&gt;MAX($C$22,(H286*$C$34+H287*$C$35)/(1+$C$12)^$C$30+(H393*$C$34+H394*$C$35)/(1+$C$14)^$C$30),"convert","hold"),"")</f>
        <v/>
      </c>
      <c r="H502" s="12" t="str">
        <f t="shared" si="951"/>
        <v/>
      </c>
      <c r="I502" s="12" t="str">
        <f t="shared" si="951"/>
        <v/>
      </c>
      <c r="J502" s="12" t="str">
        <f t="shared" si="951"/>
        <v/>
      </c>
      <c r="K502" s="12" t="str">
        <f t="shared" si="951"/>
        <v/>
      </c>
      <c r="L502" s="12" t="str">
        <f t="shared" si="951"/>
        <v/>
      </c>
      <c r="M502" s="12" t="str">
        <f t="shared" si="951"/>
        <v/>
      </c>
      <c r="N502" s="12" t="str">
        <f t="shared" si="951"/>
        <v/>
      </c>
      <c r="O502" s="12" t="str">
        <f t="shared" si="951"/>
        <v/>
      </c>
      <c r="P502" s="12" t="str">
        <f t="shared" si="951"/>
        <v/>
      </c>
      <c r="Q502" s="12" t="str">
        <f t="shared" si="951"/>
        <v/>
      </c>
      <c r="R502" s="12" t="str">
        <f t="shared" si="951"/>
        <v/>
      </c>
      <c r="S502" s="12" t="str">
        <f t="shared" si="951"/>
        <v/>
      </c>
      <c r="T502" s="12" t="str">
        <f t="shared" si="951"/>
        <v/>
      </c>
      <c r="U502" s="12" t="str">
        <f t="shared" si="951"/>
        <v/>
      </c>
      <c r="V502" s="12" t="str">
        <f t="shared" si="951"/>
        <v/>
      </c>
      <c r="W502" s="12" t="str">
        <f t="shared" si="951"/>
        <v/>
      </c>
      <c r="X502" s="12" t="str">
        <f t="shared" si="951"/>
        <v/>
      </c>
      <c r="Y502" s="12" t="str">
        <f t="shared" si="951"/>
        <v/>
      </c>
      <c r="Z502" s="12" t="str">
        <f t="shared" si="951"/>
        <v/>
      </c>
      <c r="AA502" s="12" t="str">
        <f t="shared" si="951"/>
        <v/>
      </c>
      <c r="AB502" s="12" t="str">
        <f t="shared" si="951"/>
        <v/>
      </c>
      <c r="AC502" s="12" t="str">
        <f t="shared" si="951"/>
        <v/>
      </c>
      <c r="AD502" s="12" t="str">
        <f t="shared" si="951"/>
        <v/>
      </c>
      <c r="AE502" s="12" t="str">
        <f t="shared" si="951"/>
        <v/>
      </c>
      <c r="AF502" s="12" t="str">
        <f t="shared" si="951"/>
        <v/>
      </c>
      <c r="AG502" s="12" t="str">
        <f t="shared" si="951"/>
        <v/>
      </c>
      <c r="AH502" s="12" t="str">
        <f t="shared" si="951"/>
        <v/>
      </c>
      <c r="AI502" s="12" t="str">
        <f t="shared" si="951"/>
        <v/>
      </c>
      <c r="AJ502" s="12" t="str">
        <f t="shared" si="951"/>
        <v/>
      </c>
      <c r="AK502" s="12" t="str">
        <f t="shared" si="951"/>
        <v/>
      </c>
      <c r="AL502" s="12" t="str">
        <f t="shared" si="951"/>
        <v/>
      </c>
      <c r="AM502" s="12" t="str">
        <f t="shared" ref="AM502:BR502" si="952">IF(AM$452&gt;=$E502,IF(AM177*$C$23&gt;MAX($C$22,(AN286*$C$34+AN287*$C$35)/(1+$C$12)^$C$30+(AN393*$C$34+AN394*$C$35)/(1+$C$14)^$C$30),"convert","hold"),"")</f>
        <v/>
      </c>
      <c r="AN502" s="12" t="str">
        <f t="shared" si="952"/>
        <v/>
      </c>
      <c r="AO502" s="12" t="str">
        <f t="shared" si="952"/>
        <v/>
      </c>
      <c r="AP502" s="12" t="str">
        <f t="shared" si="952"/>
        <v/>
      </c>
      <c r="AQ502" s="12" t="str">
        <f t="shared" si="952"/>
        <v/>
      </c>
      <c r="AR502" s="12" t="str">
        <f t="shared" si="952"/>
        <v/>
      </c>
      <c r="AS502" s="12" t="str">
        <f t="shared" si="952"/>
        <v/>
      </c>
      <c r="AT502" s="12" t="str">
        <f t="shared" si="952"/>
        <v/>
      </c>
      <c r="AU502" s="12" t="str">
        <f t="shared" si="952"/>
        <v/>
      </c>
      <c r="AV502" s="12" t="str">
        <f t="shared" si="952"/>
        <v/>
      </c>
      <c r="AW502" s="12" t="str">
        <f t="shared" si="952"/>
        <v/>
      </c>
      <c r="AX502" s="12" t="str">
        <f t="shared" si="952"/>
        <v/>
      </c>
      <c r="AY502" s="12" t="str">
        <f t="shared" si="952"/>
        <v/>
      </c>
      <c r="AZ502" s="12" t="str">
        <f t="shared" si="952"/>
        <v/>
      </c>
      <c r="BA502" s="12" t="str">
        <f t="shared" si="952"/>
        <v/>
      </c>
      <c r="BB502" s="12" t="str">
        <f t="shared" si="952"/>
        <v/>
      </c>
      <c r="BC502" s="12" t="str">
        <f t="shared" si="952"/>
        <v>hold</v>
      </c>
      <c r="BD502" s="12" t="str">
        <f t="shared" si="952"/>
        <v>hold</v>
      </c>
      <c r="BE502" s="12" t="str">
        <f t="shared" si="952"/>
        <v>hold</v>
      </c>
      <c r="BF502" s="12" t="str">
        <f t="shared" si="952"/>
        <v>hold</v>
      </c>
      <c r="BG502" s="12" t="str">
        <f t="shared" si="952"/>
        <v>hold</v>
      </c>
      <c r="BH502" s="12" t="str">
        <f t="shared" si="952"/>
        <v>hold</v>
      </c>
      <c r="BI502" s="12" t="str">
        <f t="shared" si="952"/>
        <v>hold</v>
      </c>
      <c r="BJ502" s="12" t="str">
        <f t="shared" si="952"/>
        <v>hold</v>
      </c>
      <c r="BK502" s="12" t="str">
        <f t="shared" si="952"/>
        <v>hold</v>
      </c>
      <c r="BL502" s="12" t="str">
        <f t="shared" si="952"/>
        <v>hold</v>
      </c>
      <c r="BM502" s="12" t="str">
        <f t="shared" si="952"/>
        <v>hold</v>
      </c>
      <c r="BN502" s="12" t="str">
        <f t="shared" si="952"/>
        <v>hold</v>
      </c>
      <c r="BO502" s="12" t="str">
        <f t="shared" si="952"/>
        <v>hold</v>
      </c>
      <c r="BP502" s="12" t="str">
        <f t="shared" si="952"/>
        <v>hold</v>
      </c>
      <c r="BQ502" s="12" t="str">
        <f t="shared" si="952"/>
        <v>hold</v>
      </c>
      <c r="BR502" s="12" t="str">
        <f t="shared" si="952"/>
        <v>hold</v>
      </c>
      <c r="BS502" s="12" t="str">
        <f t="shared" ref="BS502:DB502" si="953">IF(BS$452&gt;=$E502,IF(BS177*$C$23&gt;MAX($C$22,(BT286*$C$34+BT287*$C$35)/(1+$C$12)^$C$30+(BT393*$C$34+BT394*$C$35)/(1+$C$14)^$C$30),"convert","hold"),"")</f>
        <v>hold</v>
      </c>
      <c r="BT502" s="12" t="str">
        <f t="shared" si="953"/>
        <v>hold</v>
      </c>
      <c r="BU502" s="12" t="str">
        <f t="shared" si="953"/>
        <v>hold</v>
      </c>
      <c r="BV502" s="12" t="str">
        <f t="shared" si="953"/>
        <v>hold</v>
      </c>
      <c r="BW502" s="12" t="str">
        <f t="shared" si="953"/>
        <v>hold</v>
      </c>
      <c r="BX502" s="12" t="str">
        <f t="shared" si="953"/>
        <v>hold</v>
      </c>
      <c r="BY502" s="12" t="str">
        <f t="shared" si="953"/>
        <v>hold</v>
      </c>
      <c r="BZ502" s="12" t="str">
        <f t="shared" si="953"/>
        <v>hold</v>
      </c>
      <c r="CA502" s="12" t="str">
        <f t="shared" si="953"/>
        <v>hold</v>
      </c>
      <c r="CB502" s="12" t="str">
        <f t="shared" si="953"/>
        <v>hold</v>
      </c>
      <c r="CC502" s="12" t="str">
        <f t="shared" si="953"/>
        <v>hold</v>
      </c>
      <c r="CD502" s="12" t="str">
        <f t="shared" si="953"/>
        <v>hold</v>
      </c>
      <c r="CE502" s="12" t="str">
        <f t="shared" si="953"/>
        <v>hold</v>
      </c>
      <c r="CF502" s="12" t="str">
        <f t="shared" si="953"/>
        <v>hold</v>
      </c>
      <c r="CG502" s="12" t="str">
        <f t="shared" si="953"/>
        <v>hold</v>
      </c>
      <c r="CH502" s="12" t="str">
        <f t="shared" si="953"/>
        <v>hold</v>
      </c>
      <c r="CI502" s="12" t="str">
        <f t="shared" si="953"/>
        <v>hold</v>
      </c>
      <c r="CJ502" s="12" t="str">
        <f t="shared" si="953"/>
        <v>hold</v>
      </c>
      <c r="CK502" s="12" t="str">
        <f t="shared" si="953"/>
        <v>hold</v>
      </c>
      <c r="CL502" s="12" t="str">
        <f t="shared" si="953"/>
        <v>hold</v>
      </c>
      <c r="CM502" s="12" t="str">
        <f t="shared" si="953"/>
        <v>hold</v>
      </c>
      <c r="CN502" s="12" t="str">
        <f t="shared" si="953"/>
        <v>hold</v>
      </c>
      <c r="CO502" s="12" t="str">
        <f t="shared" si="953"/>
        <v>hold</v>
      </c>
      <c r="CP502" s="12" t="str">
        <f t="shared" si="953"/>
        <v>hold</v>
      </c>
      <c r="CQ502" s="12" t="str">
        <f t="shared" si="953"/>
        <v>hold</v>
      </c>
      <c r="CR502" s="12" t="str">
        <f t="shared" si="953"/>
        <v>hold</v>
      </c>
      <c r="CS502" s="12" t="str">
        <f t="shared" si="953"/>
        <v>hold</v>
      </c>
      <c r="CT502" s="12" t="str">
        <f t="shared" si="953"/>
        <v>hold</v>
      </c>
      <c r="CU502" s="12" t="str">
        <f t="shared" si="953"/>
        <v>hold</v>
      </c>
      <c r="CV502" s="12" t="str">
        <f t="shared" si="953"/>
        <v>hold</v>
      </c>
      <c r="CW502" s="12" t="str">
        <f t="shared" si="953"/>
        <v>hold</v>
      </c>
      <c r="CX502" s="12" t="str">
        <f t="shared" si="953"/>
        <v>hold</v>
      </c>
      <c r="CY502" s="12" t="str">
        <f t="shared" si="953"/>
        <v>hold</v>
      </c>
      <c r="CZ502" s="12" t="str">
        <f t="shared" si="953"/>
        <v>hold</v>
      </c>
      <c r="DA502" s="12" t="str">
        <f t="shared" si="953"/>
        <v>hold</v>
      </c>
      <c r="DB502" s="12" t="str">
        <f t="shared" si="953"/>
        <v>hold</v>
      </c>
      <c r="DC502" s="12" t="str">
        <f t="shared" si="905"/>
        <v>redeem</v>
      </c>
    </row>
    <row r="503" spans="5:107" s="12" customFormat="1" ht="12" customHeight="1">
      <c r="E503" s="65">
        <f t="shared" si="811"/>
        <v>49</v>
      </c>
      <c r="G503" s="12" t="str">
        <f t="shared" ref="G503:AL503" si="954">IF(G$452&gt;=$E503,IF(G178*$C$23&gt;MAX($C$22,(H287*$C$34+H288*$C$35)/(1+$C$12)^$C$30+(H394*$C$34+H395*$C$35)/(1+$C$14)^$C$30),"convert","hold"),"")</f>
        <v/>
      </c>
      <c r="H503" s="12" t="str">
        <f t="shared" si="954"/>
        <v/>
      </c>
      <c r="I503" s="12" t="str">
        <f t="shared" si="954"/>
        <v/>
      </c>
      <c r="J503" s="12" t="str">
        <f t="shared" si="954"/>
        <v/>
      </c>
      <c r="K503" s="12" t="str">
        <f t="shared" si="954"/>
        <v/>
      </c>
      <c r="L503" s="12" t="str">
        <f t="shared" si="954"/>
        <v/>
      </c>
      <c r="M503" s="12" t="str">
        <f t="shared" si="954"/>
        <v/>
      </c>
      <c r="N503" s="12" t="str">
        <f t="shared" si="954"/>
        <v/>
      </c>
      <c r="O503" s="12" t="str">
        <f t="shared" si="954"/>
        <v/>
      </c>
      <c r="P503" s="12" t="str">
        <f t="shared" si="954"/>
        <v/>
      </c>
      <c r="Q503" s="12" t="str">
        <f t="shared" si="954"/>
        <v/>
      </c>
      <c r="R503" s="12" t="str">
        <f t="shared" si="954"/>
        <v/>
      </c>
      <c r="S503" s="12" t="str">
        <f t="shared" si="954"/>
        <v/>
      </c>
      <c r="T503" s="12" t="str">
        <f t="shared" si="954"/>
        <v/>
      </c>
      <c r="U503" s="12" t="str">
        <f t="shared" si="954"/>
        <v/>
      </c>
      <c r="V503" s="12" t="str">
        <f t="shared" si="954"/>
        <v/>
      </c>
      <c r="W503" s="12" t="str">
        <f t="shared" si="954"/>
        <v/>
      </c>
      <c r="X503" s="12" t="str">
        <f t="shared" si="954"/>
        <v/>
      </c>
      <c r="Y503" s="12" t="str">
        <f t="shared" si="954"/>
        <v/>
      </c>
      <c r="Z503" s="12" t="str">
        <f t="shared" si="954"/>
        <v/>
      </c>
      <c r="AA503" s="12" t="str">
        <f t="shared" si="954"/>
        <v/>
      </c>
      <c r="AB503" s="12" t="str">
        <f t="shared" si="954"/>
        <v/>
      </c>
      <c r="AC503" s="12" t="str">
        <f t="shared" si="954"/>
        <v/>
      </c>
      <c r="AD503" s="12" t="str">
        <f t="shared" si="954"/>
        <v/>
      </c>
      <c r="AE503" s="12" t="str">
        <f t="shared" si="954"/>
        <v/>
      </c>
      <c r="AF503" s="12" t="str">
        <f t="shared" si="954"/>
        <v/>
      </c>
      <c r="AG503" s="12" t="str">
        <f t="shared" si="954"/>
        <v/>
      </c>
      <c r="AH503" s="12" t="str">
        <f t="shared" si="954"/>
        <v/>
      </c>
      <c r="AI503" s="12" t="str">
        <f t="shared" si="954"/>
        <v/>
      </c>
      <c r="AJ503" s="12" t="str">
        <f t="shared" si="954"/>
        <v/>
      </c>
      <c r="AK503" s="12" t="str">
        <f t="shared" si="954"/>
        <v/>
      </c>
      <c r="AL503" s="12" t="str">
        <f t="shared" si="954"/>
        <v/>
      </c>
      <c r="AM503" s="12" t="str">
        <f t="shared" ref="AM503:BR503" si="955">IF(AM$452&gt;=$E503,IF(AM178*$C$23&gt;MAX($C$22,(AN287*$C$34+AN288*$C$35)/(1+$C$12)^$C$30+(AN394*$C$34+AN395*$C$35)/(1+$C$14)^$C$30),"convert","hold"),"")</f>
        <v/>
      </c>
      <c r="AN503" s="12" t="str">
        <f t="shared" si="955"/>
        <v/>
      </c>
      <c r="AO503" s="12" t="str">
        <f t="shared" si="955"/>
        <v/>
      </c>
      <c r="AP503" s="12" t="str">
        <f t="shared" si="955"/>
        <v/>
      </c>
      <c r="AQ503" s="12" t="str">
        <f t="shared" si="955"/>
        <v/>
      </c>
      <c r="AR503" s="12" t="str">
        <f t="shared" si="955"/>
        <v/>
      </c>
      <c r="AS503" s="12" t="str">
        <f t="shared" si="955"/>
        <v/>
      </c>
      <c r="AT503" s="12" t="str">
        <f t="shared" si="955"/>
        <v/>
      </c>
      <c r="AU503" s="12" t="str">
        <f t="shared" si="955"/>
        <v/>
      </c>
      <c r="AV503" s="12" t="str">
        <f t="shared" si="955"/>
        <v/>
      </c>
      <c r="AW503" s="12" t="str">
        <f t="shared" si="955"/>
        <v/>
      </c>
      <c r="AX503" s="12" t="str">
        <f t="shared" si="955"/>
        <v/>
      </c>
      <c r="AY503" s="12" t="str">
        <f t="shared" si="955"/>
        <v/>
      </c>
      <c r="AZ503" s="12" t="str">
        <f t="shared" si="955"/>
        <v/>
      </c>
      <c r="BA503" s="12" t="str">
        <f t="shared" si="955"/>
        <v/>
      </c>
      <c r="BB503" s="12" t="str">
        <f t="shared" si="955"/>
        <v/>
      </c>
      <c r="BC503" s="12" t="str">
        <f t="shared" si="955"/>
        <v/>
      </c>
      <c r="BD503" s="12" t="str">
        <f t="shared" si="955"/>
        <v>hold</v>
      </c>
      <c r="BE503" s="12" t="str">
        <f t="shared" si="955"/>
        <v>hold</v>
      </c>
      <c r="BF503" s="12" t="str">
        <f t="shared" si="955"/>
        <v>hold</v>
      </c>
      <c r="BG503" s="12" t="str">
        <f t="shared" si="955"/>
        <v>hold</v>
      </c>
      <c r="BH503" s="12" t="str">
        <f t="shared" si="955"/>
        <v>hold</v>
      </c>
      <c r="BI503" s="12" t="str">
        <f t="shared" si="955"/>
        <v>hold</v>
      </c>
      <c r="BJ503" s="12" t="str">
        <f t="shared" si="955"/>
        <v>hold</v>
      </c>
      <c r="BK503" s="12" t="str">
        <f t="shared" si="955"/>
        <v>hold</v>
      </c>
      <c r="BL503" s="12" t="str">
        <f t="shared" si="955"/>
        <v>hold</v>
      </c>
      <c r="BM503" s="12" t="str">
        <f t="shared" si="955"/>
        <v>hold</v>
      </c>
      <c r="BN503" s="12" t="str">
        <f t="shared" si="955"/>
        <v>hold</v>
      </c>
      <c r="BO503" s="12" t="str">
        <f t="shared" si="955"/>
        <v>hold</v>
      </c>
      <c r="BP503" s="12" t="str">
        <f t="shared" si="955"/>
        <v>hold</v>
      </c>
      <c r="BQ503" s="12" t="str">
        <f t="shared" si="955"/>
        <v>hold</v>
      </c>
      <c r="BR503" s="12" t="str">
        <f t="shared" si="955"/>
        <v>hold</v>
      </c>
      <c r="BS503" s="12" t="str">
        <f t="shared" ref="BS503:DB503" si="956">IF(BS$452&gt;=$E503,IF(BS178*$C$23&gt;MAX($C$22,(BT287*$C$34+BT288*$C$35)/(1+$C$12)^$C$30+(BT394*$C$34+BT395*$C$35)/(1+$C$14)^$C$30),"convert","hold"),"")</f>
        <v>hold</v>
      </c>
      <c r="BT503" s="12" t="str">
        <f t="shared" si="956"/>
        <v>hold</v>
      </c>
      <c r="BU503" s="12" t="str">
        <f t="shared" si="956"/>
        <v>hold</v>
      </c>
      <c r="BV503" s="12" t="str">
        <f t="shared" si="956"/>
        <v>hold</v>
      </c>
      <c r="BW503" s="12" t="str">
        <f t="shared" si="956"/>
        <v>hold</v>
      </c>
      <c r="BX503" s="12" t="str">
        <f t="shared" si="956"/>
        <v>hold</v>
      </c>
      <c r="BY503" s="12" t="str">
        <f t="shared" si="956"/>
        <v>hold</v>
      </c>
      <c r="BZ503" s="12" t="str">
        <f t="shared" si="956"/>
        <v>hold</v>
      </c>
      <c r="CA503" s="12" t="str">
        <f t="shared" si="956"/>
        <v>hold</v>
      </c>
      <c r="CB503" s="12" t="str">
        <f t="shared" si="956"/>
        <v>hold</v>
      </c>
      <c r="CC503" s="12" t="str">
        <f t="shared" si="956"/>
        <v>hold</v>
      </c>
      <c r="CD503" s="12" t="str">
        <f t="shared" si="956"/>
        <v>hold</v>
      </c>
      <c r="CE503" s="12" t="str">
        <f t="shared" si="956"/>
        <v>hold</v>
      </c>
      <c r="CF503" s="12" t="str">
        <f t="shared" si="956"/>
        <v>hold</v>
      </c>
      <c r="CG503" s="12" t="str">
        <f t="shared" si="956"/>
        <v>hold</v>
      </c>
      <c r="CH503" s="12" t="str">
        <f t="shared" si="956"/>
        <v>hold</v>
      </c>
      <c r="CI503" s="12" t="str">
        <f t="shared" si="956"/>
        <v>hold</v>
      </c>
      <c r="CJ503" s="12" t="str">
        <f t="shared" si="956"/>
        <v>hold</v>
      </c>
      <c r="CK503" s="12" t="str">
        <f t="shared" si="956"/>
        <v>hold</v>
      </c>
      <c r="CL503" s="12" t="str">
        <f t="shared" si="956"/>
        <v>hold</v>
      </c>
      <c r="CM503" s="12" t="str">
        <f t="shared" si="956"/>
        <v>hold</v>
      </c>
      <c r="CN503" s="12" t="str">
        <f t="shared" si="956"/>
        <v>hold</v>
      </c>
      <c r="CO503" s="12" t="str">
        <f t="shared" si="956"/>
        <v>hold</v>
      </c>
      <c r="CP503" s="12" t="str">
        <f t="shared" si="956"/>
        <v>hold</v>
      </c>
      <c r="CQ503" s="12" t="str">
        <f t="shared" si="956"/>
        <v>hold</v>
      </c>
      <c r="CR503" s="12" t="str">
        <f t="shared" si="956"/>
        <v>hold</v>
      </c>
      <c r="CS503" s="12" t="str">
        <f t="shared" si="956"/>
        <v>hold</v>
      </c>
      <c r="CT503" s="12" t="str">
        <f t="shared" si="956"/>
        <v>hold</v>
      </c>
      <c r="CU503" s="12" t="str">
        <f t="shared" si="956"/>
        <v>hold</v>
      </c>
      <c r="CV503" s="12" t="str">
        <f t="shared" si="956"/>
        <v>hold</v>
      </c>
      <c r="CW503" s="12" t="str">
        <f t="shared" si="956"/>
        <v>hold</v>
      </c>
      <c r="CX503" s="12" t="str">
        <f t="shared" si="956"/>
        <v>hold</v>
      </c>
      <c r="CY503" s="12" t="str">
        <f t="shared" si="956"/>
        <v>hold</v>
      </c>
      <c r="CZ503" s="12" t="str">
        <f t="shared" si="956"/>
        <v>hold</v>
      </c>
      <c r="DA503" s="12" t="str">
        <f t="shared" si="956"/>
        <v>hold</v>
      </c>
      <c r="DB503" s="12" t="str">
        <f t="shared" si="956"/>
        <v>hold</v>
      </c>
      <c r="DC503" s="12" t="str">
        <f t="shared" si="905"/>
        <v>redeem</v>
      </c>
    </row>
    <row r="504" spans="5:107" s="12" customFormat="1" ht="12" customHeight="1">
      <c r="E504" s="65">
        <f t="shared" si="811"/>
        <v>50</v>
      </c>
      <c r="G504" s="12" t="str">
        <f t="shared" ref="G504:AL504" si="957">IF(G$452&gt;=$E504,IF(G179*$C$23&gt;MAX($C$22,(H288*$C$34+H289*$C$35)/(1+$C$12)^$C$30+(H395*$C$34+H396*$C$35)/(1+$C$14)^$C$30),"convert","hold"),"")</f>
        <v/>
      </c>
      <c r="H504" s="12" t="str">
        <f t="shared" si="957"/>
        <v/>
      </c>
      <c r="I504" s="12" t="str">
        <f t="shared" si="957"/>
        <v/>
      </c>
      <c r="J504" s="12" t="str">
        <f t="shared" si="957"/>
        <v/>
      </c>
      <c r="K504" s="12" t="str">
        <f t="shared" si="957"/>
        <v/>
      </c>
      <c r="L504" s="12" t="str">
        <f t="shared" si="957"/>
        <v/>
      </c>
      <c r="M504" s="12" t="str">
        <f t="shared" si="957"/>
        <v/>
      </c>
      <c r="N504" s="12" t="str">
        <f t="shared" si="957"/>
        <v/>
      </c>
      <c r="O504" s="12" t="str">
        <f t="shared" si="957"/>
        <v/>
      </c>
      <c r="P504" s="12" t="str">
        <f t="shared" si="957"/>
        <v/>
      </c>
      <c r="Q504" s="12" t="str">
        <f t="shared" si="957"/>
        <v/>
      </c>
      <c r="R504" s="12" t="str">
        <f t="shared" si="957"/>
        <v/>
      </c>
      <c r="S504" s="12" t="str">
        <f t="shared" si="957"/>
        <v/>
      </c>
      <c r="T504" s="12" t="str">
        <f t="shared" si="957"/>
        <v/>
      </c>
      <c r="U504" s="12" t="str">
        <f t="shared" si="957"/>
        <v/>
      </c>
      <c r="V504" s="12" t="str">
        <f t="shared" si="957"/>
        <v/>
      </c>
      <c r="W504" s="12" t="str">
        <f t="shared" si="957"/>
        <v/>
      </c>
      <c r="X504" s="12" t="str">
        <f t="shared" si="957"/>
        <v/>
      </c>
      <c r="Y504" s="12" t="str">
        <f t="shared" si="957"/>
        <v/>
      </c>
      <c r="Z504" s="12" t="str">
        <f t="shared" si="957"/>
        <v/>
      </c>
      <c r="AA504" s="12" t="str">
        <f t="shared" si="957"/>
        <v/>
      </c>
      <c r="AB504" s="12" t="str">
        <f t="shared" si="957"/>
        <v/>
      </c>
      <c r="AC504" s="12" t="str">
        <f t="shared" si="957"/>
        <v/>
      </c>
      <c r="AD504" s="12" t="str">
        <f t="shared" si="957"/>
        <v/>
      </c>
      <c r="AE504" s="12" t="str">
        <f t="shared" si="957"/>
        <v/>
      </c>
      <c r="AF504" s="12" t="str">
        <f t="shared" si="957"/>
        <v/>
      </c>
      <c r="AG504" s="12" t="str">
        <f t="shared" si="957"/>
        <v/>
      </c>
      <c r="AH504" s="12" t="str">
        <f t="shared" si="957"/>
        <v/>
      </c>
      <c r="AI504" s="12" t="str">
        <f t="shared" si="957"/>
        <v/>
      </c>
      <c r="AJ504" s="12" t="str">
        <f t="shared" si="957"/>
        <v/>
      </c>
      <c r="AK504" s="12" t="str">
        <f t="shared" si="957"/>
        <v/>
      </c>
      <c r="AL504" s="12" t="str">
        <f t="shared" si="957"/>
        <v/>
      </c>
      <c r="AM504" s="12" t="str">
        <f t="shared" ref="AM504:BR504" si="958">IF(AM$452&gt;=$E504,IF(AM179*$C$23&gt;MAX($C$22,(AN288*$C$34+AN289*$C$35)/(1+$C$12)^$C$30+(AN395*$C$34+AN396*$C$35)/(1+$C$14)^$C$30),"convert","hold"),"")</f>
        <v/>
      </c>
      <c r="AN504" s="12" t="str">
        <f t="shared" si="958"/>
        <v/>
      </c>
      <c r="AO504" s="12" t="str">
        <f t="shared" si="958"/>
        <v/>
      </c>
      <c r="AP504" s="12" t="str">
        <f t="shared" si="958"/>
        <v/>
      </c>
      <c r="AQ504" s="12" t="str">
        <f t="shared" si="958"/>
        <v/>
      </c>
      <c r="AR504" s="12" t="str">
        <f t="shared" si="958"/>
        <v/>
      </c>
      <c r="AS504" s="12" t="str">
        <f t="shared" si="958"/>
        <v/>
      </c>
      <c r="AT504" s="12" t="str">
        <f t="shared" si="958"/>
        <v/>
      </c>
      <c r="AU504" s="12" t="str">
        <f t="shared" si="958"/>
        <v/>
      </c>
      <c r="AV504" s="12" t="str">
        <f t="shared" si="958"/>
        <v/>
      </c>
      <c r="AW504" s="12" t="str">
        <f t="shared" si="958"/>
        <v/>
      </c>
      <c r="AX504" s="12" t="str">
        <f t="shared" si="958"/>
        <v/>
      </c>
      <c r="AY504" s="12" t="str">
        <f t="shared" si="958"/>
        <v/>
      </c>
      <c r="AZ504" s="12" t="str">
        <f t="shared" si="958"/>
        <v/>
      </c>
      <c r="BA504" s="12" t="str">
        <f t="shared" si="958"/>
        <v/>
      </c>
      <c r="BB504" s="12" t="str">
        <f t="shared" si="958"/>
        <v/>
      </c>
      <c r="BC504" s="12" t="str">
        <f t="shared" si="958"/>
        <v/>
      </c>
      <c r="BD504" s="12" t="str">
        <f t="shared" si="958"/>
        <v/>
      </c>
      <c r="BE504" s="12" t="str">
        <f t="shared" si="958"/>
        <v>hold</v>
      </c>
      <c r="BF504" s="12" t="str">
        <f t="shared" si="958"/>
        <v>hold</v>
      </c>
      <c r="BG504" s="12" t="str">
        <f t="shared" si="958"/>
        <v>hold</v>
      </c>
      <c r="BH504" s="12" t="str">
        <f t="shared" si="958"/>
        <v>hold</v>
      </c>
      <c r="BI504" s="12" t="str">
        <f t="shared" si="958"/>
        <v>hold</v>
      </c>
      <c r="BJ504" s="12" t="str">
        <f t="shared" si="958"/>
        <v>hold</v>
      </c>
      <c r="BK504" s="12" t="str">
        <f t="shared" si="958"/>
        <v>hold</v>
      </c>
      <c r="BL504" s="12" t="str">
        <f t="shared" si="958"/>
        <v>hold</v>
      </c>
      <c r="BM504" s="12" t="str">
        <f t="shared" si="958"/>
        <v>hold</v>
      </c>
      <c r="BN504" s="12" t="str">
        <f t="shared" si="958"/>
        <v>hold</v>
      </c>
      <c r="BO504" s="12" t="str">
        <f t="shared" si="958"/>
        <v>hold</v>
      </c>
      <c r="BP504" s="12" t="str">
        <f t="shared" si="958"/>
        <v>hold</v>
      </c>
      <c r="BQ504" s="12" t="str">
        <f t="shared" si="958"/>
        <v>hold</v>
      </c>
      <c r="BR504" s="12" t="str">
        <f t="shared" si="958"/>
        <v>hold</v>
      </c>
      <c r="BS504" s="12" t="str">
        <f t="shared" ref="BS504:DB504" si="959">IF(BS$452&gt;=$E504,IF(BS179*$C$23&gt;MAX($C$22,(BT288*$C$34+BT289*$C$35)/(1+$C$12)^$C$30+(BT395*$C$34+BT396*$C$35)/(1+$C$14)^$C$30),"convert","hold"),"")</f>
        <v>hold</v>
      </c>
      <c r="BT504" s="12" t="str">
        <f t="shared" si="959"/>
        <v>hold</v>
      </c>
      <c r="BU504" s="12" t="str">
        <f t="shared" si="959"/>
        <v>hold</v>
      </c>
      <c r="BV504" s="12" t="str">
        <f t="shared" si="959"/>
        <v>hold</v>
      </c>
      <c r="BW504" s="12" t="str">
        <f t="shared" si="959"/>
        <v>hold</v>
      </c>
      <c r="BX504" s="12" t="str">
        <f t="shared" si="959"/>
        <v>hold</v>
      </c>
      <c r="BY504" s="12" t="str">
        <f t="shared" si="959"/>
        <v>hold</v>
      </c>
      <c r="BZ504" s="12" t="str">
        <f t="shared" si="959"/>
        <v>hold</v>
      </c>
      <c r="CA504" s="12" t="str">
        <f t="shared" si="959"/>
        <v>hold</v>
      </c>
      <c r="CB504" s="12" t="str">
        <f t="shared" si="959"/>
        <v>hold</v>
      </c>
      <c r="CC504" s="12" t="str">
        <f t="shared" si="959"/>
        <v>hold</v>
      </c>
      <c r="CD504" s="12" t="str">
        <f t="shared" si="959"/>
        <v>hold</v>
      </c>
      <c r="CE504" s="12" t="str">
        <f t="shared" si="959"/>
        <v>hold</v>
      </c>
      <c r="CF504" s="12" t="str">
        <f t="shared" si="959"/>
        <v>hold</v>
      </c>
      <c r="CG504" s="12" t="str">
        <f t="shared" si="959"/>
        <v>hold</v>
      </c>
      <c r="CH504" s="12" t="str">
        <f t="shared" si="959"/>
        <v>hold</v>
      </c>
      <c r="CI504" s="12" t="str">
        <f t="shared" si="959"/>
        <v>hold</v>
      </c>
      <c r="CJ504" s="12" t="str">
        <f t="shared" si="959"/>
        <v>hold</v>
      </c>
      <c r="CK504" s="12" t="str">
        <f t="shared" si="959"/>
        <v>hold</v>
      </c>
      <c r="CL504" s="12" t="str">
        <f t="shared" si="959"/>
        <v>hold</v>
      </c>
      <c r="CM504" s="12" t="str">
        <f t="shared" si="959"/>
        <v>hold</v>
      </c>
      <c r="CN504" s="12" t="str">
        <f t="shared" si="959"/>
        <v>hold</v>
      </c>
      <c r="CO504" s="12" t="str">
        <f t="shared" si="959"/>
        <v>hold</v>
      </c>
      <c r="CP504" s="12" t="str">
        <f t="shared" si="959"/>
        <v>hold</v>
      </c>
      <c r="CQ504" s="12" t="str">
        <f t="shared" si="959"/>
        <v>hold</v>
      </c>
      <c r="CR504" s="12" t="str">
        <f t="shared" si="959"/>
        <v>hold</v>
      </c>
      <c r="CS504" s="12" t="str">
        <f t="shared" si="959"/>
        <v>hold</v>
      </c>
      <c r="CT504" s="12" t="str">
        <f t="shared" si="959"/>
        <v>hold</v>
      </c>
      <c r="CU504" s="12" t="str">
        <f t="shared" si="959"/>
        <v>hold</v>
      </c>
      <c r="CV504" s="12" t="str">
        <f t="shared" si="959"/>
        <v>hold</v>
      </c>
      <c r="CW504" s="12" t="str">
        <f t="shared" si="959"/>
        <v>hold</v>
      </c>
      <c r="CX504" s="12" t="str">
        <f t="shared" si="959"/>
        <v>hold</v>
      </c>
      <c r="CY504" s="12" t="str">
        <f t="shared" si="959"/>
        <v>hold</v>
      </c>
      <c r="CZ504" s="12" t="str">
        <f t="shared" si="959"/>
        <v>hold</v>
      </c>
      <c r="DA504" s="12" t="str">
        <f t="shared" si="959"/>
        <v>hold</v>
      </c>
      <c r="DB504" s="12" t="str">
        <f t="shared" si="959"/>
        <v>hold</v>
      </c>
      <c r="DC504" s="12" t="str">
        <f t="shared" si="905"/>
        <v>redeem</v>
      </c>
    </row>
    <row r="505" spans="5:107" s="12" customFormat="1" ht="12" customHeight="1">
      <c r="E505" s="65">
        <f t="shared" si="811"/>
        <v>51</v>
      </c>
      <c r="G505" s="12" t="str">
        <f t="shared" ref="G505:AL505" si="960">IF(G$452&gt;=$E505,IF(G180*$C$23&gt;MAX($C$22,(H289*$C$34+H290*$C$35)/(1+$C$12)^$C$30+(H396*$C$34+H397*$C$35)/(1+$C$14)^$C$30),"convert","hold"),"")</f>
        <v/>
      </c>
      <c r="H505" s="12" t="str">
        <f t="shared" si="960"/>
        <v/>
      </c>
      <c r="I505" s="12" t="str">
        <f t="shared" si="960"/>
        <v/>
      </c>
      <c r="J505" s="12" t="str">
        <f t="shared" si="960"/>
        <v/>
      </c>
      <c r="K505" s="12" t="str">
        <f t="shared" si="960"/>
        <v/>
      </c>
      <c r="L505" s="12" t="str">
        <f t="shared" si="960"/>
        <v/>
      </c>
      <c r="M505" s="12" t="str">
        <f t="shared" si="960"/>
        <v/>
      </c>
      <c r="N505" s="12" t="str">
        <f t="shared" si="960"/>
        <v/>
      </c>
      <c r="O505" s="12" t="str">
        <f t="shared" si="960"/>
        <v/>
      </c>
      <c r="P505" s="12" t="str">
        <f t="shared" si="960"/>
        <v/>
      </c>
      <c r="Q505" s="12" t="str">
        <f t="shared" si="960"/>
        <v/>
      </c>
      <c r="R505" s="12" t="str">
        <f t="shared" si="960"/>
        <v/>
      </c>
      <c r="S505" s="12" t="str">
        <f t="shared" si="960"/>
        <v/>
      </c>
      <c r="T505" s="12" t="str">
        <f t="shared" si="960"/>
        <v/>
      </c>
      <c r="U505" s="12" t="str">
        <f t="shared" si="960"/>
        <v/>
      </c>
      <c r="V505" s="12" t="str">
        <f t="shared" si="960"/>
        <v/>
      </c>
      <c r="W505" s="12" t="str">
        <f t="shared" si="960"/>
        <v/>
      </c>
      <c r="X505" s="12" t="str">
        <f t="shared" si="960"/>
        <v/>
      </c>
      <c r="Y505" s="12" t="str">
        <f t="shared" si="960"/>
        <v/>
      </c>
      <c r="Z505" s="12" t="str">
        <f t="shared" si="960"/>
        <v/>
      </c>
      <c r="AA505" s="12" t="str">
        <f t="shared" si="960"/>
        <v/>
      </c>
      <c r="AB505" s="12" t="str">
        <f t="shared" si="960"/>
        <v/>
      </c>
      <c r="AC505" s="12" t="str">
        <f t="shared" si="960"/>
        <v/>
      </c>
      <c r="AD505" s="12" t="str">
        <f t="shared" si="960"/>
        <v/>
      </c>
      <c r="AE505" s="12" t="str">
        <f t="shared" si="960"/>
        <v/>
      </c>
      <c r="AF505" s="12" t="str">
        <f t="shared" si="960"/>
        <v/>
      </c>
      <c r="AG505" s="12" t="str">
        <f t="shared" si="960"/>
        <v/>
      </c>
      <c r="AH505" s="12" t="str">
        <f t="shared" si="960"/>
        <v/>
      </c>
      <c r="AI505" s="12" t="str">
        <f t="shared" si="960"/>
        <v/>
      </c>
      <c r="AJ505" s="12" t="str">
        <f t="shared" si="960"/>
        <v/>
      </c>
      <c r="AK505" s="12" t="str">
        <f t="shared" si="960"/>
        <v/>
      </c>
      <c r="AL505" s="12" t="str">
        <f t="shared" si="960"/>
        <v/>
      </c>
      <c r="AM505" s="12" t="str">
        <f t="shared" ref="AM505:BR505" si="961">IF(AM$452&gt;=$E505,IF(AM180*$C$23&gt;MAX($C$22,(AN289*$C$34+AN290*$C$35)/(1+$C$12)^$C$30+(AN396*$C$34+AN397*$C$35)/(1+$C$14)^$C$30),"convert","hold"),"")</f>
        <v/>
      </c>
      <c r="AN505" s="12" t="str">
        <f t="shared" si="961"/>
        <v/>
      </c>
      <c r="AO505" s="12" t="str">
        <f t="shared" si="961"/>
        <v/>
      </c>
      <c r="AP505" s="12" t="str">
        <f t="shared" si="961"/>
        <v/>
      </c>
      <c r="AQ505" s="12" t="str">
        <f t="shared" si="961"/>
        <v/>
      </c>
      <c r="AR505" s="12" t="str">
        <f t="shared" si="961"/>
        <v/>
      </c>
      <c r="AS505" s="12" t="str">
        <f t="shared" si="961"/>
        <v/>
      </c>
      <c r="AT505" s="12" t="str">
        <f t="shared" si="961"/>
        <v/>
      </c>
      <c r="AU505" s="12" t="str">
        <f t="shared" si="961"/>
        <v/>
      </c>
      <c r="AV505" s="12" t="str">
        <f t="shared" si="961"/>
        <v/>
      </c>
      <c r="AW505" s="12" t="str">
        <f t="shared" si="961"/>
        <v/>
      </c>
      <c r="AX505" s="12" t="str">
        <f t="shared" si="961"/>
        <v/>
      </c>
      <c r="AY505" s="12" t="str">
        <f t="shared" si="961"/>
        <v/>
      </c>
      <c r="AZ505" s="12" t="str">
        <f t="shared" si="961"/>
        <v/>
      </c>
      <c r="BA505" s="12" t="str">
        <f t="shared" si="961"/>
        <v/>
      </c>
      <c r="BB505" s="12" t="str">
        <f t="shared" si="961"/>
        <v/>
      </c>
      <c r="BC505" s="12" t="str">
        <f t="shared" si="961"/>
        <v/>
      </c>
      <c r="BD505" s="12" t="str">
        <f t="shared" si="961"/>
        <v/>
      </c>
      <c r="BE505" s="12" t="str">
        <f t="shared" si="961"/>
        <v/>
      </c>
      <c r="BF505" s="12" t="str">
        <f t="shared" si="961"/>
        <v>hold</v>
      </c>
      <c r="BG505" s="12" t="str">
        <f t="shared" si="961"/>
        <v>hold</v>
      </c>
      <c r="BH505" s="12" t="str">
        <f t="shared" si="961"/>
        <v>hold</v>
      </c>
      <c r="BI505" s="12" t="str">
        <f t="shared" si="961"/>
        <v>hold</v>
      </c>
      <c r="BJ505" s="12" t="str">
        <f t="shared" si="961"/>
        <v>hold</v>
      </c>
      <c r="BK505" s="12" t="str">
        <f t="shared" si="961"/>
        <v>hold</v>
      </c>
      <c r="BL505" s="12" t="str">
        <f t="shared" si="961"/>
        <v>hold</v>
      </c>
      <c r="BM505" s="12" t="str">
        <f t="shared" si="961"/>
        <v>hold</v>
      </c>
      <c r="BN505" s="12" t="str">
        <f t="shared" si="961"/>
        <v>hold</v>
      </c>
      <c r="BO505" s="12" t="str">
        <f t="shared" si="961"/>
        <v>hold</v>
      </c>
      <c r="BP505" s="12" t="str">
        <f t="shared" si="961"/>
        <v>hold</v>
      </c>
      <c r="BQ505" s="12" t="str">
        <f t="shared" si="961"/>
        <v>hold</v>
      </c>
      <c r="BR505" s="12" t="str">
        <f t="shared" si="961"/>
        <v>hold</v>
      </c>
      <c r="BS505" s="12" t="str">
        <f t="shared" ref="BS505:DB505" si="962">IF(BS$452&gt;=$E505,IF(BS180*$C$23&gt;MAX($C$22,(BT289*$C$34+BT290*$C$35)/(1+$C$12)^$C$30+(BT396*$C$34+BT397*$C$35)/(1+$C$14)^$C$30),"convert","hold"),"")</f>
        <v>hold</v>
      </c>
      <c r="BT505" s="12" t="str">
        <f t="shared" si="962"/>
        <v>hold</v>
      </c>
      <c r="BU505" s="12" t="str">
        <f t="shared" si="962"/>
        <v>hold</v>
      </c>
      <c r="BV505" s="12" t="str">
        <f t="shared" si="962"/>
        <v>hold</v>
      </c>
      <c r="BW505" s="12" t="str">
        <f t="shared" si="962"/>
        <v>hold</v>
      </c>
      <c r="BX505" s="12" t="str">
        <f t="shared" si="962"/>
        <v>hold</v>
      </c>
      <c r="BY505" s="12" t="str">
        <f t="shared" si="962"/>
        <v>hold</v>
      </c>
      <c r="BZ505" s="12" t="str">
        <f t="shared" si="962"/>
        <v>hold</v>
      </c>
      <c r="CA505" s="12" t="str">
        <f t="shared" si="962"/>
        <v>hold</v>
      </c>
      <c r="CB505" s="12" t="str">
        <f t="shared" si="962"/>
        <v>hold</v>
      </c>
      <c r="CC505" s="12" t="str">
        <f t="shared" si="962"/>
        <v>hold</v>
      </c>
      <c r="CD505" s="12" t="str">
        <f t="shared" si="962"/>
        <v>hold</v>
      </c>
      <c r="CE505" s="12" t="str">
        <f t="shared" si="962"/>
        <v>hold</v>
      </c>
      <c r="CF505" s="12" t="str">
        <f t="shared" si="962"/>
        <v>hold</v>
      </c>
      <c r="CG505" s="12" t="str">
        <f t="shared" si="962"/>
        <v>hold</v>
      </c>
      <c r="CH505" s="12" t="str">
        <f t="shared" si="962"/>
        <v>hold</v>
      </c>
      <c r="CI505" s="12" t="str">
        <f t="shared" si="962"/>
        <v>hold</v>
      </c>
      <c r="CJ505" s="12" t="str">
        <f t="shared" si="962"/>
        <v>hold</v>
      </c>
      <c r="CK505" s="12" t="str">
        <f t="shared" si="962"/>
        <v>hold</v>
      </c>
      <c r="CL505" s="12" t="str">
        <f t="shared" si="962"/>
        <v>hold</v>
      </c>
      <c r="CM505" s="12" t="str">
        <f t="shared" si="962"/>
        <v>hold</v>
      </c>
      <c r="CN505" s="12" t="str">
        <f t="shared" si="962"/>
        <v>hold</v>
      </c>
      <c r="CO505" s="12" t="str">
        <f t="shared" si="962"/>
        <v>hold</v>
      </c>
      <c r="CP505" s="12" t="str">
        <f t="shared" si="962"/>
        <v>hold</v>
      </c>
      <c r="CQ505" s="12" t="str">
        <f t="shared" si="962"/>
        <v>hold</v>
      </c>
      <c r="CR505" s="12" t="str">
        <f t="shared" si="962"/>
        <v>hold</v>
      </c>
      <c r="CS505" s="12" t="str">
        <f t="shared" si="962"/>
        <v>hold</v>
      </c>
      <c r="CT505" s="12" t="str">
        <f t="shared" si="962"/>
        <v>hold</v>
      </c>
      <c r="CU505" s="12" t="str">
        <f t="shared" si="962"/>
        <v>hold</v>
      </c>
      <c r="CV505" s="12" t="str">
        <f t="shared" si="962"/>
        <v>hold</v>
      </c>
      <c r="CW505" s="12" t="str">
        <f t="shared" si="962"/>
        <v>hold</v>
      </c>
      <c r="CX505" s="12" t="str">
        <f t="shared" si="962"/>
        <v>hold</v>
      </c>
      <c r="CY505" s="12" t="str">
        <f t="shared" si="962"/>
        <v>hold</v>
      </c>
      <c r="CZ505" s="12" t="str">
        <f t="shared" si="962"/>
        <v>hold</v>
      </c>
      <c r="DA505" s="12" t="str">
        <f t="shared" si="962"/>
        <v>hold</v>
      </c>
      <c r="DB505" s="12" t="str">
        <f t="shared" si="962"/>
        <v>hold</v>
      </c>
      <c r="DC505" s="12" t="str">
        <f t="shared" si="905"/>
        <v>redeem</v>
      </c>
    </row>
    <row r="506" spans="5:107" s="12" customFormat="1" ht="12" customHeight="1">
      <c r="E506" s="65">
        <f t="shared" si="811"/>
        <v>52</v>
      </c>
      <c r="G506" s="12" t="str">
        <f t="shared" ref="G506:AL506" si="963">IF(G$452&gt;=$E506,IF(G181*$C$23&gt;MAX($C$22,(H290*$C$34+H291*$C$35)/(1+$C$12)^$C$30+(H397*$C$34+H398*$C$35)/(1+$C$14)^$C$30),"convert","hold"),"")</f>
        <v/>
      </c>
      <c r="H506" s="12" t="str">
        <f t="shared" si="963"/>
        <v/>
      </c>
      <c r="I506" s="12" t="str">
        <f t="shared" si="963"/>
        <v/>
      </c>
      <c r="J506" s="12" t="str">
        <f t="shared" si="963"/>
        <v/>
      </c>
      <c r="K506" s="12" t="str">
        <f t="shared" si="963"/>
        <v/>
      </c>
      <c r="L506" s="12" t="str">
        <f t="shared" si="963"/>
        <v/>
      </c>
      <c r="M506" s="12" t="str">
        <f t="shared" si="963"/>
        <v/>
      </c>
      <c r="N506" s="12" t="str">
        <f t="shared" si="963"/>
        <v/>
      </c>
      <c r="O506" s="12" t="str">
        <f t="shared" si="963"/>
        <v/>
      </c>
      <c r="P506" s="12" t="str">
        <f t="shared" si="963"/>
        <v/>
      </c>
      <c r="Q506" s="12" t="str">
        <f t="shared" si="963"/>
        <v/>
      </c>
      <c r="R506" s="12" t="str">
        <f t="shared" si="963"/>
        <v/>
      </c>
      <c r="S506" s="12" t="str">
        <f t="shared" si="963"/>
        <v/>
      </c>
      <c r="T506" s="12" t="str">
        <f t="shared" si="963"/>
        <v/>
      </c>
      <c r="U506" s="12" t="str">
        <f t="shared" si="963"/>
        <v/>
      </c>
      <c r="V506" s="12" t="str">
        <f t="shared" si="963"/>
        <v/>
      </c>
      <c r="W506" s="12" t="str">
        <f t="shared" si="963"/>
        <v/>
      </c>
      <c r="X506" s="12" t="str">
        <f t="shared" si="963"/>
        <v/>
      </c>
      <c r="Y506" s="12" t="str">
        <f t="shared" si="963"/>
        <v/>
      </c>
      <c r="Z506" s="12" t="str">
        <f t="shared" si="963"/>
        <v/>
      </c>
      <c r="AA506" s="12" t="str">
        <f t="shared" si="963"/>
        <v/>
      </c>
      <c r="AB506" s="12" t="str">
        <f t="shared" si="963"/>
        <v/>
      </c>
      <c r="AC506" s="12" t="str">
        <f t="shared" si="963"/>
        <v/>
      </c>
      <c r="AD506" s="12" t="str">
        <f t="shared" si="963"/>
        <v/>
      </c>
      <c r="AE506" s="12" t="str">
        <f t="shared" si="963"/>
        <v/>
      </c>
      <c r="AF506" s="12" t="str">
        <f t="shared" si="963"/>
        <v/>
      </c>
      <c r="AG506" s="12" t="str">
        <f t="shared" si="963"/>
        <v/>
      </c>
      <c r="AH506" s="12" t="str">
        <f t="shared" si="963"/>
        <v/>
      </c>
      <c r="AI506" s="12" t="str">
        <f t="shared" si="963"/>
        <v/>
      </c>
      <c r="AJ506" s="12" t="str">
        <f t="shared" si="963"/>
        <v/>
      </c>
      <c r="AK506" s="12" t="str">
        <f t="shared" si="963"/>
        <v/>
      </c>
      <c r="AL506" s="12" t="str">
        <f t="shared" si="963"/>
        <v/>
      </c>
      <c r="AM506" s="12" t="str">
        <f t="shared" ref="AM506:BR506" si="964">IF(AM$452&gt;=$E506,IF(AM181*$C$23&gt;MAX($C$22,(AN290*$C$34+AN291*$C$35)/(1+$C$12)^$C$30+(AN397*$C$34+AN398*$C$35)/(1+$C$14)^$C$30),"convert","hold"),"")</f>
        <v/>
      </c>
      <c r="AN506" s="12" t="str">
        <f t="shared" si="964"/>
        <v/>
      </c>
      <c r="AO506" s="12" t="str">
        <f t="shared" si="964"/>
        <v/>
      </c>
      <c r="AP506" s="12" t="str">
        <f t="shared" si="964"/>
        <v/>
      </c>
      <c r="AQ506" s="12" t="str">
        <f t="shared" si="964"/>
        <v/>
      </c>
      <c r="AR506" s="12" t="str">
        <f t="shared" si="964"/>
        <v/>
      </c>
      <c r="AS506" s="12" t="str">
        <f t="shared" si="964"/>
        <v/>
      </c>
      <c r="AT506" s="12" t="str">
        <f t="shared" si="964"/>
        <v/>
      </c>
      <c r="AU506" s="12" t="str">
        <f t="shared" si="964"/>
        <v/>
      </c>
      <c r="AV506" s="12" t="str">
        <f t="shared" si="964"/>
        <v/>
      </c>
      <c r="AW506" s="12" t="str">
        <f t="shared" si="964"/>
        <v/>
      </c>
      <c r="AX506" s="12" t="str">
        <f t="shared" si="964"/>
        <v/>
      </c>
      <c r="AY506" s="12" t="str">
        <f t="shared" si="964"/>
        <v/>
      </c>
      <c r="AZ506" s="12" t="str">
        <f t="shared" si="964"/>
        <v/>
      </c>
      <c r="BA506" s="12" t="str">
        <f t="shared" si="964"/>
        <v/>
      </c>
      <c r="BB506" s="12" t="str">
        <f t="shared" si="964"/>
        <v/>
      </c>
      <c r="BC506" s="12" t="str">
        <f t="shared" si="964"/>
        <v/>
      </c>
      <c r="BD506" s="12" t="str">
        <f t="shared" si="964"/>
        <v/>
      </c>
      <c r="BE506" s="12" t="str">
        <f t="shared" si="964"/>
        <v/>
      </c>
      <c r="BF506" s="12" t="str">
        <f t="shared" si="964"/>
        <v/>
      </c>
      <c r="BG506" s="12" t="str">
        <f t="shared" si="964"/>
        <v>hold</v>
      </c>
      <c r="BH506" s="12" t="str">
        <f t="shared" si="964"/>
        <v>hold</v>
      </c>
      <c r="BI506" s="12" t="str">
        <f t="shared" si="964"/>
        <v>hold</v>
      </c>
      <c r="BJ506" s="12" t="str">
        <f t="shared" si="964"/>
        <v>hold</v>
      </c>
      <c r="BK506" s="12" t="str">
        <f t="shared" si="964"/>
        <v>hold</v>
      </c>
      <c r="BL506" s="12" t="str">
        <f t="shared" si="964"/>
        <v>hold</v>
      </c>
      <c r="BM506" s="12" t="str">
        <f t="shared" si="964"/>
        <v>hold</v>
      </c>
      <c r="BN506" s="12" t="str">
        <f t="shared" si="964"/>
        <v>hold</v>
      </c>
      <c r="BO506" s="12" t="str">
        <f t="shared" si="964"/>
        <v>hold</v>
      </c>
      <c r="BP506" s="12" t="str">
        <f t="shared" si="964"/>
        <v>hold</v>
      </c>
      <c r="BQ506" s="12" t="str">
        <f t="shared" si="964"/>
        <v>hold</v>
      </c>
      <c r="BR506" s="12" t="str">
        <f t="shared" si="964"/>
        <v>hold</v>
      </c>
      <c r="BS506" s="12" t="str">
        <f t="shared" ref="BS506:DB506" si="965">IF(BS$452&gt;=$E506,IF(BS181*$C$23&gt;MAX($C$22,(BT290*$C$34+BT291*$C$35)/(1+$C$12)^$C$30+(BT397*$C$34+BT398*$C$35)/(1+$C$14)^$C$30),"convert","hold"),"")</f>
        <v>hold</v>
      </c>
      <c r="BT506" s="12" t="str">
        <f t="shared" si="965"/>
        <v>hold</v>
      </c>
      <c r="BU506" s="12" t="str">
        <f t="shared" si="965"/>
        <v>hold</v>
      </c>
      <c r="BV506" s="12" t="str">
        <f t="shared" si="965"/>
        <v>hold</v>
      </c>
      <c r="BW506" s="12" t="str">
        <f t="shared" si="965"/>
        <v>hold</v>
      </c>
      <c r="BX506" s="12" t="str">
        <f t="shared" si="965"/>
        <v>hold</v>
      </c>
      <c r="BY506" s="12" t="str">
        <f t="shared" si="965"/>
        <v>hold</v>
      </c>
      <c r="BZ506" s="12" t="str">
        <f t="shared" si="965"/>
        <v>hold</v>
      </c>
      <c r="CA506" s="12" t="str">
        <f t="shared" si="965"/>
        <v>hold</v>
      </c>
      <c r="CB506" s="12" t="str">
        <f t="shared" si="965"/>
        <v>hold</v>
      </c>
      <c r="CC506" s="12" t="str">
        <f t="shared" si="965"/>
        <v>hold</v>
      </c>
      <c r="CD506" s="12" t="str">
        <f t="shared" si="965"/>
        <v>hold</v>
      </c>
      <c r="CE506" s="12" t="str">
        <f t="shared" si="965"/>
        <v>hold</v>
      </c>
      <c r="CF506" s="12" t="str">
        <f t="shared" si="965"/>
        <v>hold</v>
      </c>
      <c r="CG506" s="12" t="str">
        <f t="shared" si="965"/>
        <v>hold</v>
      </c>
      <c r="CH506" s="12" t="str">
        <f t="shared" si="965"/>
        <v>hold</v>
      </c>
      <c r="CI506" s="12" t="str">
        <f t="shared" si="965"/>
        <v>hold</v>
      </c>
      <c r="CJ506" s="12" t="str">
        <f t="shared" si="965"/>
        <v>hold</v>
      </c>
      <c r="CK506" s="12" t="str">
        <f t="shared" si="965"/>
        <v>hold</v>
      </c>
      <c r="CL506" s="12" t="str">
        <f t="shared" si="965"/>
        <v>hold</v>
      </c>
      <c r="CM506" s="12" t="str">
        <f t="shared" si="965"/>
        <v>hold</v>
      </c>
      <c r="CN506" s="12" t="str">
        <f t="shared" si="965"/>
        <v>hold</v>
      </c>
      <c r="CO506" s="12" t="str">
        <f t="shared" si="965"/>
        <v>hold</v>
      </c>
      <c r="CP506" s="12" t="str">
        <f t="shared" si="965"/>
        <v>hold</v>
      </c>
      <c r="CQ506" s="12" t="str">
        <f t="shared" si="965"/>
        <v>hold</v>
      </c>
      <c r="CR506" s="12" t="str">
        <f t="shared" si="965"/>
        <v>hold</v>
      </c>
      <c r="CS506" s="12" t="str">
        <f t="shared" si="965"/>
        <v>hold</v>
      </c>
      <c r="CT506" s="12" t="str">
        <f t="shared" si="965"/>
        <v>hold</v>
      </c>
      <c r="CU506" s="12" t="str">
        <f t="shared" si="965"/>
        <v>hold</v>
      </c>
      <c r="CV506" s="12" t="str">
        <f t="shared" si="965"/>
        <v>hold</v>
      </c>
      <c r="CW506" s="12" t="str">
        <f t="shared" si="965"/>
        <v>hold</v>
      </c>
      <c r="CX506" s="12" t="str">
        <f t="shared" si="965"/>
        <v>hold</v>
      </c>
      <c r="CY506" s="12" t="str">
        <f t="shared" si="965"/>
        <v>hold</v>
      </c>
      <c r="CZ506" s="12" t="str">
        <f t="shared" si="965"/>
        <v>hold</v>
      </c>
      <c r="DA506" s="12" t="str">
        <f t="shared" si="965"/>
        <v>hold</v>
      </c>
      <c r="DB506" s="12" t="str">
        <f t="shared" si="965"/>
        <v>hold</v>
      </c>
      <c r="DC506" s="12" t="str">
        <f t="shared" si="905"/>
        <v>redeem</v>
      </c>
    </row>
    <row r="507" spans="5:107" s="12" customFormat="1" ht="12" customHeight="1">
      <c r="E507" s="65">
        <f t="shared" si="811"/>
        <v>53</v>
      </c>
      <c r="G507" s="12" t="str">
        <f t="shared" ref="G507:AL507" si="966">IF(G$452&gt;=$E507,IF(G182*$C$23&gt;MAX($C$22,(H291*$C$34+H292*$C$35)/(1+$C$12)^$C$30+(H398*$C$34+H399*$C$35)/(1+$C$14)^$C$30),"convert","hold"),"")</f>
        <v/>
      </c>
      <c r="H507" s="12" t="str">
        <f t="shared" si="966"/>
        <v/>
      </c>
      <c r="I507" s="12" t="str">
        <f t="shared" si="966"/>
        <v/>
      </c>
      <c r="J507" s="12" t="str">
        <f t="shared" si="966"/>
        <v/>
      </c>
      <c r="K507" s="12" t="str">
        <f t="shared" si="966"/>
        <v/>
      </c>
      <c r="L507" s="12" t="str">
        <f t="shared" si="966"/>
        <v/>
      </c>
      <c r="M507" s="12" t="str">
        <f t="shared" si="966"/>
        <v/>
      </c>
      <c r="N507" s="12" t="str">
        <f t="shared" si="966"/>
        <v/>
      </c>
      <c r="O507" s="12" t="str">
        <f t="shared" si="966"/>
        <v/>
      </c>
      <c r="P507" s="12" t="str">
        <f t="shared" si="966"/>
        <v/>
      </c>
      <c r="Q507" s="12" t="str">
        <f t="shared" si="966"/>
        <v/>
      </c>
      <c r="R507" s="12" t="str">
        <f t="shared" si="966"/>
        <v/>
      </c>
      <c r="S507" s="12" t="str">
        <f t="shared" si="966"/>
        <v/>
      </c>
      <c r="T507" s="12" t="str">
        <f t="shared" si="966"/>
        <v/>
      </c>
      <c r="U507" s="12" t="str">
        <f t="shared" si="966"/>
        <v/>
      </c>
      <c r="V507" s="12" t="str">
        <f t="shared" si="966"/>
        <v/>
      </c>
      <c r="W507" s="12" t="str">
        <f t="shared" si="966"/>
        <v/>
      </c>
      <c r="X507" s="12" t="str">
        <f t="shared" si="966"/>
        <v/>
      </c>
      <c r="Y507" s="12" t="str">
        <f t="shared" si="966"/>
        <v/>
      </c>
      <c r="Z507" s="12" t="str">
        <f t="shared" si="966"/>
        <v/>
      </c>
      <c r="AA507" s="12" t="str">
        <f t="shared" si="966"/>
        <v/>
      </c>
      <c r="AB507" s="12" t="str">
        <f t="shared" si="966"/>
        <v/>
      </c>
      <c r="AC507" s="12" t="str">
        <f t="shared" si="966"/>
        <v/>
      </c>
      <c r="AD507" s="12" t="str">
        <f t="shared" si="966"/>
        <v/>
      </c>
      <c r="AE507" s="12" t="str">
        <f t="shared" si="966"/>
        <v/>
      </c>
      <c r="AF507" s="12" t="str">
        <f t="shared" si="966"/>
        <v/>
      </c>
      <c r="AG507" s="12" t="str">
        <f t="shared" si="966"/>
        <v/>
      </c>
      <c r="AH507" s="12" t="str">
        <f t="shared" si="966"/>
        <v/>
      </c>
      <c r="AI507" s="12" t="str">
        <f t="shared" si="966"/>
        <v/>
      </c>
      <c r="AJ507" s="12" t="str">
        <f t="shared" si="966"/>
        <v/>
      </c>
      <c r="AK507" s="12" t="str">
        <f t="shared" si="966"/>
        <v/>
      </c>
      <c r="AL507" s="12" t="str">
        <f t="shared" si="966"/>
        <v/>
      </c>
      <c r="AM507" s="12" t="str">
        <f t="shared" ref="AM507:BR507" si="967">IF(AM$452&gt;=$E507,IF(AM182*$C$23&gt;MAX($C$22,(AN291*$C$34+AN292*$C$35)/(1+$C$12)^$C$30+(AN398*$C$34+AN399*$C$35)/(1+$C$14)^$C$30),"convert","hold"),"")</f>
        <v/>
      </c>
      <c r="AN507" s="12" t="str">
        <f t="shared" si="967"/>
        <v/>
      </c>
      <c r="AO507" s="12" t="str">
        <f t="shared" si="967"/>
        <v/>
      </c>
      <c r="AP507" s="12" t="str">
        <f t="shared" si="967"/>
        <v/>
      </c>
      <c r="AQ507" s="12" t="str">
        <f t="shared" si="967"/>
        <v/>
      </c>
      <c r="AR507" s="12" t="str">
        <f t="shared" si="967"/>
        <v/>
      </c>
      <c r="AS507" s="12" t="str">
        <f t="shared" si="967"/>
        <v/>
      </c>
      <c r="AT507" s="12" t="str">
        <f t="shared" si="967"/>
        <v/>
      </c>
      <c r="AU507" s="12" t="str">
        <f t="shared" si="967"/>
        <v/>
      </c>
      <c r="AV507" s="12" t="str">
        <f t="shared" si="967"/>
        <v/>
      </c>
      <c r="AW507" s="12" t="str">
        <f t="shared" si="967"/>
        <v/>
      </c>
      <c r="AX507" s="12" t="str">
        <f t="shared" si="967"/>
        <v/>
      </c>
      <c r="AY507" s="12" t="str">
        <f t="shared" si="967"/>
        <v/>
      </c>
      <c r="AZ507" s="12" t="str">
        <f t="shared" si="967"/>
        <v/>
      </c>
      <c r="BA507" s="12" t="str">
        <f t="shared" si="967"/>
        <v/>
      </c>
      <c r="BB507" s="12" t="str">
        <f t="shared" si="967"/>
        <v/>
      </c>
      <c r="BC507" s="12" t="str">
        <f t="shared" si="967"/>
        <v/>
      </c>
      <c r="BD507" s="12" t="str">
        <f t="shared" si="967"/>
        <v/>
      </c>
      <c r="BE507" s="12" t="str">
        <f t="shared" si="967"/>
        <v/>
      </c>
      <c r="BF507" s="12" t="str">
        <f t="shared" si="967"/>
        <v/>
      </c>
      <c r="BG507" s="12" t="str">
        <f t="shared" si="967"/>
        <v/>
      </c>
      <c r="BH507" s="12" t="str">
        <f t="shared" si="967"/>
        <v>hold</v>
      </c>
      <c r="BI507" s="12" t="str">
        <f t="shared" si="967"/>
        <v>hold</v>
      </c>
      <c r="BJ507" s="12" t="str">
        <f t="shared" si="967"/>
        <v>hold</v>
      </c>
      <c r="BK507" s="12" t="str">
        <f t="shared" si="967"/>
        <v>hold</v>
      </c>
      <c r="BL507" s="12" t="str">
        <f t="shared" si="967"/>
        <v>hold</v>
      </c>
      <c r="BM507" s="12" t="str">
        <f t="shared" si="967"/>
        <v>hold</v>
      </c>
      <c r="BN507" s="12" t="str">
        <f t="shared" si="967"/>
        <v>hold</v>
      </c>
      <c r="BO507" s="12" t="str">
        <f t="shared" si="967"/>
        <v>hold</v>
      </c>
      <c r="BP507" s="12" t="str">
        <f t="shared" si="967"/>
        <v>hold</v>
      </c>
      <c r="BQ507" s="12" t="str">
        <f t="shared" si="967"/>
        <v>hold</v>
      </c>
      <c r="BR507" s="12" t="str">
        <f t="shared" si="967"/>
        <v>hold</v>
      </c>
      <c r="BS507" s="12" t="str">
        <f t="shared" ref="BS507:DB507" si="968">IF(BS$452&gt;=$E507,IF(BS182*$C$23&gt;MAX($C$22,(BT291*$C$34+BT292*$C$35)/(1+$C$12)^$C$30+(BT398*$C$34+BT399*$C$35)/(1+$C$14)^$C$30),"convert","hold"),"")</f>
        <v>hold</v>
      </c>
      <c r="BT507" s="12" t="str">
        <f t="shared" si="968"/>
        <v>hold</v>
      </c>
      <c r="BU507" s="12" t="str">
        <f t="shared" si="968"/>
        <v>hold</v>
      </c>
      <c r="BV507" s="12" t="str">
        <f t="shared" si="968"/>
        <v>hold</v>
      </c>
      <c r="BW507" s="12" t="str">
        <f t="shared" si="968"/>
        <v>hold</v>
      </c>
      <c r="BX507" s="12" t="str">
        <f t="shared" si="968"/>
        <v>hold</v>
      </c>
      <c r="BY507" s="12" t="str">
        <f t="shared" si="968"/>
        <v>hold</v>
      </c>
      <c r="BZ507" s="12" t="str">
        <f t="shared" si="968"/>
        <v>hold</v>
      </c>
      <c r="CA507" s="12" t="str">
        <f t="shared" si="968"/>
        <v>hold</v>
      </c>
      <c r="CB507" s="12" t="str">
        <f t="shared" si="968"/>
        <v>hold</v>
      </c>
      <c r="CC507" s="12" t="str">
        <f t="shared" si="968"/>
        <v>hold</v>
      </c>
      <c r="CD507" s="12" t="str">
        <f t="shared" si="968"/>
        <v>hold</v>
      </c>
      <c r="CE507" s="12" t="str">
        <f t="shared" si="968"/>
        <v>hold</v>
      </c>
      <c r="CF507" s="12" t="str">
        <f t="shared" si="968"/>
        <v>hold</v>
      </c>
      <c r="CG507" s="12" t="str">
        <f t="shared" si="968"/>
        <v>hold</v>
      </c>
      <c r="CH507" s="12" t="str">
        <f t="shared" si="968"/>
        <v>hold</v>
      </c>
      <c r="CI507" s="12" t="str">
        <f t="shared" si="968"/>
        <v>hold</v>
      </c>
      <c r="CJ507" s="12" t="str">
        <f t="shared" si="968"/>
        <v>hold</v>
      </c>
      <c r="CK507" s="12" t="str">
        <f t="shared" si="968"/>
        <v>hold</v>
      </c>
      <c r="CL507" s="12" t="str">
        <f t="shared" si="968"/>
        <v>hold</v>
      </c>
      <c r="CM507" s="12" t="str">
        <f t="shared" si="968"/>
        <v>hold</v>
      </c>
      <c r="CN507" s="12" t="str">
        <f t="shared" si="968"/>
        <v>hold</v>
      </c>
      <c r="CO507" s="12" t="str">
        <f t="shared" si="968"/>
        <v>hold</v>
      </c>
      <c r="CP507" s="12" t="str">
        <f t="shared" si="968"/>
        <v>hold</v>
      </c>
      <c r="CQ507" s="12" t="str">
        <f t="shared" si="968"/>
        <v>hold</v>
      </c>
      <c r="CR507" s="12" t="str">
        <f t="shared" si="968"/>
        <v>hold</v>
      </c>
      <c r="CS507" s="12" t="str">
        <f t="shared" si="968"/>
        <v>hold</v>
      </c>
      <c r="CT507" s="12" t="str">
        <f t="shared" si="968"/>
        <v>hold</v>
      </c>
      <c r="CU507" s="12" t="str">
        <f t="shared" si="968"/>
        <v>hold</v>
      </c>
      <c r="CV507" s="12" t="str">
        <f t="shared" si="968"/>
        <v>hold</v>
      </c>
      <c r="CW507" s="12" t="str">
        <f t="shared" si="968"/>
        <v>hold</v>
      </c>
      <c r="CX507" s="12" t="str">
        <f t="shared" si="968"/>
        <v>hold</v>
      </c>
      <c r="CY507" s="12" t="str">
        <f t="shared" si="968"/>
        <v>hold</v>
      </c>
      <c r="CZ507" s="12" t="str">
        <f t="shared" si="968"/>
        <v>hold</v>
      </c>
      <c r="DA507" s="12" t="str">
        <f t="shared" si="968"/>
        <v>hold</v>
      </c>
      <c r="DB507" s="12" t="str">
        <f t="shared" si="968"/>
        <v>hold</v>
      </c>
      <c r="DC507" s="12" t="str">
        <f t="shared" si="905"/>
        <v>redeem</v>
      </c>
    </row>
    <row r="508" spans="5:107" s="12" customFormat="1" ht="12" customHeight="1">
      <c r="E508" s="65">
        <f t="shared" si="811"/>
        <v>54</v>
      </c>
      <c r="G508" s="12" t="str">
        <f t="shared" ref="G508:AL508" si="969">IF(G$452&gt;=$E508,IF(G183*$C$23&gt;MAX($C$22,(H292*$C$34+H293*$C$35)/(1+$C$12)^$C$30+(H399*$C$34+H400*$C$35)/(1+$C$14)^$C$30),"convert","hold"),"")</f>
        <v/>
      </c>
      <c r="H508" s="12" t="str">
        <f t="shared" si="969"/>
        <v/>
      </c>
      <c r="I508" s="12" t="str">
        <f t="shared" si="969"/>
        <v/>
      </c>
      <c r="J508" s="12" t="str">
        <f t="shared" si="969"/>
        <v/>
      </c>
      <c r="K508" s="12" t="str">
        <f t="shared" si="969"/>
        <v/>
      </c>
      <c r="L508" s="12" t="str">
        <f t="shared" si="969"/>
        <v/>
      </c>
      <c r="M508" s="12" t="str">
        <f t="shared" si="969"/>
        <v/>
      </c>
      <c r="N508" s="12" t="str">
        <f t="shared" si="969"/>
        <v/>
      </c>
      <c r="O508" s="12" t="str">
        <f t="shared" si="969"/>
        <v/>
      </c>
      <c r="P508" s="12" t="str">
        <f t="shared" si="969"/>
        <v/>
      </c>
      <c r="Q508" s="12" t="str">
        <f t="shared" si="969"/>
        <v/>
      </c>
      <c r="R508" s="12" t="str">
        <f t="shared" si="969"/>
        <v/>
      </c>
      <c r="S508" s="12" t="str">
        <f t="shared" si="969"/>
        <v/>
      </c>
      <c r="T508" s="12" t="str">
        <f t="shared" si="969"/>
        <v/>
      </c>
      <c r="U508" s="12" t="str">
        <f t="shared" si="969"/>
        <v/>
      </c>
      <c r="V508" s="12" t="str">
        <f t="shared" si="969"/>
        <v/>
      </c>
      <c r="W508" s="12" t="str">
        <f t="shared" si="969"/>
        <v/>
      </c>
      <c r="X508" s="12" t="str">
        <f t="shared" si="969"/>
        <v/>
      </c>
      <c r="Y508" s="12" t="str">
        <f t="shared" si="969"/>
        <v/>
      </c>
      <c r="Z508" s="12" t="str">
        <f t="shared" si="969"/>
        <v/>
      </c>
      <c r="AA508" s="12" t="str">
        <f t="shared" si="969"/>
        <v/>
      </c>
      <c r="AB508" s="12" t="str">
        <f t="shared" si="969"/>
        <v/>
      </c>
      <c r="AC508" s="12" t="str">
        <f t="shared" si="969"/>
        <v/>
      </c>
      <c r="AD508" s="12" t="str">
        <f t="shared" si="969"/>
        <v/>
      </c>
      <c r="AE508" s="12" t="str">
        <f t="shared" si="969"/>
        <v/>
      </c>
      <c r="AF508" s="12" t="str">
        <f t="shared" si="969"/>
        <v/>
      </c>
      <c r="AG508" s="12" t="str">
        <f t="shared" si="969"/>
        <v/>
      </c>
      <c r="AH508" s="12" t="str">
        <f t="shared" si="969"/>
        <v/>
      </c>
      <c r="AI508" s="12" t="str">
        <f t="shared" si="969"/>
        <v/>
      </c>
      <c r="AJ508" s="12" t="str">
        <f t="shared" si="969"/>
        <v/>
      </c>
      <c r="AK508" s="12" t="str">
        <f t="shared" si="969"/>
        <v/>
      </c>
      <c r="AL508" s="12" t="str">
        <f t="shared" si="969"/>
        <v/>
      </c>
      <c r="AM508" s="12" t="str">
        <f t="shared" ref="AM508:BR508" si="970">IF(AM$452&gt;=$E508,IF(AM183*$C$23&gt;MAX($C$22,(AN292*$C$34+AN293*$C$35)/(1+$C$12)^$C$30+(AN399*$C$34+AN400*$C$35)/(1+$C$14)^$C$30),"convert","hold"),"")</f>
        <v/>
      </c>
      <c r="AN508" s="12" t="str">
        <f t="shared" si="970"/>
        <v/>
      </c>
      <c r="AO508" s="12" t="str">
        <f t="shared" si="970"/>
        <v/>
      </c>
      <c r="AP508" s="12" t="str">
        <f t="shared" si="970"/>
        <v/>
      </c>
      <c r="AQ508" s="12" t="str">
        <f t="shared" si="970"/>
        <v/>
      </c>
      <c r="AR508" s="12" t="str">
        <f t="shared" si="970"/>
        <v/>
      </c>
      <c r="AS508" s="12" t="str">
        <f t="shared" si="970"/>
        <v/>
      </c>
      <c r="AT508" s="12" t="str">
        <f t="shared" si="970"/>
        <v/>
      </c>
      <c r="AU508" s="12" t="str">
        <f t="shared" si="970"/>
        <v/>
      </c>
      <c r="AV508" s="12" t="str">
        <f t="shared" si="970"/>
        <v/>
      </c>
      <c r="AW508" s="12" t="str">
        <f t="shared" si="970"/>
        <v/>
      </c>
      <c r="AX508" s="12" t="str">
        <f t="shared" si="970"/>
        <v/>
      </c>
      <c r="AY508" s="12" t="str">
        <f t="shared" si="970"/>
        <v/>
      </c>
      <c r="AZ508" s="12" t="str">
        <f t="shared" si="970"/>
        <v/>
      </c>
      <c r="BA508" s="12" t="str">
        <f t="shared" si="970"/>
        <v/>
      </c>
      <c r="BB508" s="12" t="str">
        <f t="shared" si="970"/>
        <v/>
      </c>
      <c r="BC508" s="12" t="str">
        <f t="shared" si="970"/>
        <v/>
      </c>
      <c r="BD508" s="12" t="str">
        <f t="shared" si="970"/>
        <v/>
      </c>
      <c r="BE508" s="12" t="str">
        <f t="shared" si="970"/>
        <v/>
      </c>
      <c r="BF508" s="12" t="str">
        <f t="shared" si="970"/>
        <v/>
      </c>
      <c r="BG508" s="12" t="str">
        <f t="shared" si="970"/>
        <v/>
      </c>
      <c r="BH508" s="12" t="str">
        <f t="shared" si="970"/>
        <v/>
      </c>
      <c r="BI508" s="12" t="str">
        <f t="shared" si="970"/>
        <v>hold</v>
      </c>
      <c r="BJ508" s="12" t="str">
        <f t="shared" si="970"/>
        <v>hold</v>
      </c>
      <c r="BK508" s="12" t="str">
        <f t="shared" si="970"/>
        <v>hold</v>
      </c>
      <c r="BL508" s="12" t="str">
        <f t="shared" si="970"/>
        <v>hold</v>
      </c>
      <c r="BM508" s="12" t="str">
        <f t="shared" si="970"/>
        <v>hold</v>
      </c>
      <c r="BN508" s="12" t="str">
        <f t="shared" si="970"/>
        <v>hold</v>
      </c>
      <c r="BO508" s="12" t="str">
        <f t="shared" si="970"/>
        <v>hold</v>
      </c>
      <c r="BP508" s="12" t="str">
        <f t="shared" si="970"/>
        <v>hold</v>
      </c>
      <c r="BQ508" s="12" t="str">
        <f t="shared" si="970"/>
        <v>hold</v>
      </c>
      <c r="BR508" s="12" t="str">
        <f t="shared" si="970"/>
        <v>hold</v>
      </c>
      <c r="BS508" s="12" t="str">
        <f t="shared" ref="BS508:DB508" si="971">IF(BS$452&gt;=$E508,IF(BS183*$C$23&gt;MAX($C$22,(BT292*$C$34+BT293*$C$35)/(1+$C$12)^$C$30+(BT399*$C$34+BT400*$C$35)/(1+$C$14)^$C$30),"convert","hold"),"")</f>
        <v>hold</v>
      </c>
      <c r="BT508" s="12" t="str">
        <f t="shared" si="971"/>
        <v>hold</v>
      </c>
      <c r="BU508" s="12" t="str">
        <f t="shared" si="971"/>
        <v>hold</v>
      </c>
      <c r="BV508" s="12" t="str">
        <f t="shared" si="971"/>
        <v>hold</v>
      </c>
      <c r="BW508" s="12" t="str">
        <f t="shared" si="971"/>
        <v>hold</v>
      </c>
      <c r="BX508" s="12" t="str">
        <f t="shared" si="971"/>
        <v>hold</v>
      </c>
      <c r="BY508" s="12" t="str">
        <f t="shared" si="971"/>
        <v>hold</v>
      </c>
      <c r="BZ508" s="12" t="str">
        <f t="shared" si="971"/>
        <v>hold</v>
      </c>
      <c r="CA508" s="12" t="str">
        <f t="shared" si="971"/>
        <v>hold</v>
      </c>
      <c r="CB508" s="12" t="str">
        <f t="shared" si="971"/>
        <v>hold</v>
      </c>
      <c r="CC508" s="12" t="str">
        <f t="shared" si="971"/>
        <v>hold</v>
      </c>
      <c r="CD508" s="12" t="str">
        <f t="shared" si="971"/>
        <v>hold</v>
      </c>
      <c r="CE508" s="12" t="str">
        <f t="shared" si="971"/>
        <v>hold</v>
      </c>
      <c r="CF508" s="12" t="str">
        <f t="shared" si="971"/>
        <v>hold</v>
      </c>
      <c r="CG508" s="12" t="str">
        <f t="shared" si="971"/>
        <v>hold</v>
      </c>
      <c r="CH508" s="12" t="str">
        <f t="shared" si="971"/>
        <v>hold</v>
      </c>
      <c r="CI508" s="12" t="str">
        <f t="shared" si="971"/>
        <v>hold</v>
      </c>
      <c r="CJ508" s="12" t="str">
        <f t="shared" si="971"/>
        <v>hold</v>
      </c>
      <c r="CK508" s="12" t="str">
        <f t="shared" si="971"/>
        <v>hold</v>
      </c>
      <c r="CL508" s="12" t="str">
        <f t="shared" si="971"/>
        <v>hold</v>
      </c>
      <c r="CM508" s="12" t="str">
        <f t="shared" si="971"/>
        <v>hold</v>
      </c>
      <c r="CN508" s="12" t="str">
        <f t="shared" si="971"/>
        <v>hold</v>
      </c>
      <c r="CO508" s="12" t="str">
        <f t="shared" si="971"/>
        <v>hold</v>
      </c>
      <c r="CP508" s="12" t="str">
        <f t="shared" si="971"/>
        <v>hold</v>
      </c>
      <c r="CQ508" s="12" t="str">
        <f t="shared" si="971"/>
        <v>hold</v>
      </c>
      <c r="CR508" s="12" t="str">
        <f t="shared" si="971"/>
        <v>hold</v>
      </c>
      <c r="CS508" s="12" t="str">
        <f t="shared" si="971"/>
        <v>hold</v>
      </c>
      <c r="CT508" s="12" t="str">
        <f t="shared" si="971"/>
        <v>hold</v>
      </c>
      <c r="CU508" s="12" t="str">
        <f t="shared" si="971"/>
        <v>hold</v>
      </c>
      <c r="CV508" s="12" t="str">
        <f t="shared" si="971"/>
        <v>hold</v>
      </c>
      <c r="CW508" s="12" t="str">
        <f t="shared" si="971"/>
        <v>hold</v>
      </c>
      <c r="CX508" s="12" t="str">
        <f t="shared" si="971"/>
        <v>hold</v>
      </c>
      <c r="CY508" s="12" t="str">
        <f t="shared" si="971"/>
        <v>hold</v>
      </c>
      <c r="CZ508" s="12" t="str">
        <f t="shared" si="971"/>
        <v>hold</v>
      </c>
      <c r="DA508" s="12" t="str">
        <f t="shared" si="971"/>
        <v>hold</v>
      </c>
      <c r="DB508" s="12" t="str">
        <f t="shared" si="971"/>
        <v>hold</v>
      </c>
      <c r="DC508" s="12" t="str">
        <f t="shared" si="905"/>
        <v>redeem</v>
      </c>
    </row>
    <row r="509" spans="5:107" s="12" customFormat="1" ht="12" customHeight="1">
      <c r="E509" s="65">
        <f t="shared" si="811"/>
        <v>55</v>
      </c>
      <c r="G509" s="12" t="str">
        <f t="shared" ref="G509:AL509" si="972">IF(G$452&gt;=$E509,IF(G184*$C$23&gt;MAX($C$22,(H293*$C$34+H294*$C$35)/(1+$C$12)^$C$30+(H400*$C$34+H401*$C$35)/(1+$C$14)^$C$30),"convert","hold"),"")</f>
        <v/>
      </c>
      <c r="H509" s="12" t="str">
        <f t="shared" si="972"/>
        <v/>
      </c>
      <c r="I509" s="12" t="str">
        <f t="shared" si="972"/>
        <v/>
      </c>
      <c r="J509" s="12" t="str">
        <f t="shared" si="972"/>
        <v/>
      </c>
      <c r="K509" s="12" t="str">
        <f t="shared" si="972"/>
        <v/>
      </c>
      <c r="L509" s="12" t="str">
        <f t="shared" si="972"/>
        <v/>
      </c>
      <c r="M509" s="12" t="str">
        <f t="shared" si="972"/>
        <v/>
      </c>
      <c r="N509" s="12" t="str">
        <f t="shared" si="972"/>
        <v/>
      </c>
      <c r="O509" s="12" t="str">
        <f t="shared" si="972"/>
        <v/>
      </c>
      <c r="P509" s="12" t="str">
        <f t="shared" si="972"/>
        <v/>
      </c>
      <c r="Q509" s="12" t="str">
        <f t="shared" si="972"/>
        <v/>
      </c>
      <c r="R509" s="12" t="str">
        <f t="shared" si="972"/>
        <v/>
      </c>
      <c r="S509" s="12" t="str">
        <f t="shared" si="972"/>
        <v/>
      </c>
      <c r="T509" s="12" t="str">
        <f t="shared" si="972"/>
        <v/>
      </c>
      <c r="U509" s="12" t="str">
        <f t="shared" si="972"/>
        <v/>
      </c>
      <c r="V509" s="12" t="str">
        <f t="shared" si="972"/>
        <v/>
      </c>
      <c r="W509" s="12" t="str">
        <f t="shared" si="972"/>
        <v/>
      </c>
      <c r="X509" s="12" t="str">
        <f t="shared" si="972"/>
        <v/>
      </c>
      <c r="Y509" s="12" t="str">
        <f t="shared" si="972"/>
        <v/>
      </c>
      <c r="Z509" s="12" t="str">
        <f t="shared" si="972"/>
        <v/>
      </c>
      <c r="AA509" s="12" t="str">
        <f t="shared" si="972"/>
        <v/>
      </c>
      <c r="AB509" s="12" t="str">
        <f t="shared" si="972"/>
        <v/>
      </c>
      <c r="AC509" s="12" t="str">
        <f t="shared" si="972"/>
        <v/>
      </c>
      <c r="AD509" s="12" t="str">
        <f t="shared" si="972"/>
        <v/>
      </c>
      <c r="AE509" s="12" t="str">
        <f t="shared" si="972"/>
        <v/>
      </c>
      <c r="AF509" s="12" t="str">
        <f t="shared" si="972"/>
        <v/>
      </c>
      <c r="AG509" s="12" t="str">
        <f t="shared" si="972"/>
        <v/>
      </c>
      <c r="AH509" s="12" t="str">
        <f t="shared" si="972"/>
        <v/>
      </c>
      <c r="AI509" s="12" t="str">
        <f t="shared" si="972"/>
        <v/>
      </c>
      <c r="AJ509" s="12" t="str">
        <f t="shared" si="972"/>
        <v/>
      </c>
      <c r="AK509" s="12" t="str">
        <f t="shared" si="972"/>
        <v/>
      </c>
      <c r="AL509" s="12" t="str">
        <f t="shared" si="972"/>
        <v/>
      </c>
      <c r="AM509" s="12" t="str">
        <f t="shared" ref="AM509:BR509" si="973">IF(AM$452&gt;=$E509,IF(AM184*$C$23&gt;MAX($C$22,(AN293*$C$34+AN294*$C$35)/(1+$C$12)^$C$30+(AN400*$C$34+AN401*$C$35)/(1+$C$14)^$C$30),"convert","hold"),"")</f>
        <v/>
      </c>
      <c r="AN509" s="12" t="str">
        <f t="shared" si="973"/>
        <v/>
      </c>
      <c r="AO509" s="12" t="str">
        <f t="shared" si="973"/>
        <v/>
      </c>
      <c r="AP509" s="12" t="str">
        <f t="shared" si="973"/>
        <v/>
      </c>
      <c r="AQ509" s="12" t="str">
        <f t="shared" si="973"/>
        <v/>
      </c>
      <c r="AR509" s="12" t="str">
        <f t="shared" si="973"/>
        <v/>
      </c>
      <c r="AS509" s="12" t="str">
        <f t="shared" si="973"/>
        <v/>
      </c>
      <c r="AT509" s="12" t="str">
        <f t="shared" si="973"/>
        <v/>
      </c>
      <c r="AU509" s="12" t="str">
        <f t="shared" si="973"/>
        <v/>
      </c>
      <c r="AV509" s="12" t="str">
        <f t="shared" si="973"/>
        <v/>
      </c>
      <c r="AW509" s="12" t="str">
        <f t="shared" si="973"/>
        <v/>
      </c>
      <c r="AX509" s="12" t="str">
        <f t="shared" si="973"/>
        <v/>
      </c>
      <c r="AY509" s="12" t="str">
        <f t="shared" si="973"/>
        <v/>
      </c>
      <c r="AZ509" s="12" t="str">
        <f t="shared" si="973"/>
        <v/>
      </c>
      <c r="BA509" s="12" t="str">
        <f t="shared" si="973"/>
        <v/>
      </c>
      <c r="BB509" s="12" t="str">
        <f t="shared" si="973"/>
        <v/>
      </c>
      <c r="BC509" s="12" t="str">
        <f t="shared" si="973"/>
        <v/>
      </c>
      <c r="BD509" s="12" t="str">
        <f t="shared" si="973"/>
        <v/>
      </c>
      <c r="BE509" s="12" t="str">
        <f t="shared" si="973"/>
        <v/>
      </c>
      <c r="BF509" s="12" t="str">
        <f t="shared" si="973"/>
        <v/>
      </c>
      <c r="BG509" s="12" t="str">
        <f t="shared" si="973"/>
        <v/>
      </c>
      <c r="BH509" s="12" t="str">
        <f t="shared" si="973"/>
        <v/>
      </c>
      <c r="BI509" s="12" t="str">
        <f t="shared" si="973"/>
        <v/>
      </c>
      <c r="BJ509" s="12" t="str">
        <f t="shared" si="973"/>
        <v>hold</v>
      </c>
      <c r="BK509" s="12" t="str">
        <f t="shared" si="973"/>
        <v>hold</v>
      </c>
      <c r="BL509" s="12" t="str">
        <f t="shared" si="973"/>
        <v>hold</v>
      </c>
      <c r="BM509" s="12" t="str">
        <f t="shared" si="973"/>
        <v>hold</v>
      </c>
      <c r="BN509" s="12" t="str">
        <f t="shared" si="973"/>
        <v>hold</v>
      </c>
      <c r="BO509" s="12" t="str">
        <f t="shared" si="973"/>
        <v>hold</v>
      </c>
      <c r="BP509" s="12" t="str">
        <f t="shared" si="973"/>
        <v>hold</v>
      </c>
      <c r="BQ509" s="12" t="str">
        <f t="shared" si="973"/>
        <v>hold</v>
      </c>
      <c r="BR509" s="12" t="str">
        <f t="shared" si="973"/>
        <v>hold</v>
      </c>
      <c r="BS509" s="12" t="str">
        <f t="shared" ref="BS509:DB509" si="974">IF(BS$452&gt;=$E509,IF(BS184*$C$23&gt;MAX($C$22,(BT293*$C$34+BT294*$C$35)/(1+$C$12)^$C$30+(BT400*$C$34+BT401*$C$35)/(1+$C$14)^$C$30),"convert","hold"),"")</f>
        <v>hold</v>
      </c>
      <c r="BT509" s="12" t="str">
        <f t="shared" si="974"/>
        <v>hold</v>
      </c>
      <c r="BU509" s="12" t="str">
        <f t="shared" si="974"/>
        <v>hold</v>
      </c>
      <c r="BV509" s="12" t="str">
        <f t="shared" si="974"/>
        <v>hold</v>
      </c>
      <c r="BW509" s="12" t="str">
        <f t="shared" si="974"/>
        <v>hold</v>
      </c>
      <c r="BX509" s="12" t="str">
        <f t="shared" si="974"/>
        <v>hold</v>
      </c>
      <c r="BY509" s="12" t="str">
        <f t="shared" si="974"/>
        <v>hold</v>
      </c>
      <c r="BZ509" s="12" t="str">
        <f t="shared" si="974"/>
        <v>hold</v>
      </c>
      <c r="CA509" s="12" t="str">
        <f t="shared" si="974"/>
        <v>hold</v>
      </c>
      <c r="CB509" s="12" t="str">
        <f t="shared" si="974"/>
        <v>hold</v>
      </c>
      <c r="CC509" s="12" t="str">
        <f t="shared" si="974"/>
        <v>hold</v>
      </c>
      <c r="CD509" s="12" t="str">
        <f t="shared" si="974"/>
        <v>hold</v>
      </c>
      <c r="CE509" s="12" t="str">
        <f t="shared" si="974"/>
        <v>hold</v>
      </c>
      <c r="CF509" s="12" t="str">
        <f t="shared" si="974"/>
        <v>hold</v>
      </c>
      <c r="CG509" s="12" t="str">
        <f t="shared" si="974"/>
        <v>hold</v>
      </c>
      <c r="CH509" s="12" t="str">
        <f t="shared" si="974"/>
        <v>hold</v>
      </c>
      <c r="CI509" s="12" t="str">
        <f t="shared" si="974"/>
        <v>hold</v>
      </c>
      <c r="CJ509" s="12" t="str">
        <f t="shared" si="974"/>
        <v>hold</v>
      </c>
      <c r="CK509" s="12" t="str">
        <f t="shared" si="974"/>
        <v>hold</v>
      </c>
      <c r="CL509" s="12" t="str">
        <f t="shared" si="974"/>
        <v>hold</v>
      </c>
      <c r="CM509" s="12" t="str">
        <f t="shared" si="974"/>
        <v>hold</v>
      </c>
      <c r="CN509" s="12" t="str">
        <f t="shared" si="974"/>
        <v>hold</v>
      </c>
      <c r="CO509" s="12" t="str">
        <f t="shared" si="974"/>
        <v>hold</v>
      </c>
      <c r="CP509" s="12" t="str">
        <f t="shared" si="974"/>
        <v>hold</v>
      </c>
      <c r="CQ509" s="12" t="str">
        <f t="shared" si="974"/>
        <v>hold</v>
      </c>
      <c r="CR509" s="12" t="str">
        <f t="shared" si="974"/>
        <v>hold</v>
      </c>
      <c r="CS509" s="12" t="str">
        <f t="shared" si="974"/>
        <v>hold</v>
      </c>
      <c r="CT509" s="12" t="str">
        <f t="shared" si="974"/>
        <v>hold</v>
      </c>
      <c r="CU509" s="12" t="str">
        <f t="shared" si="974"/>
        <v>hold</v>
      </c>
      <c r="CV509" s="12" t="str">
        <f t="shared" si="974"/>
        <v>hold</v>
      </c>
      <c r="CW509" s="12" t="str">
        <f t="shared" si="974"/>
        <v>hold</v>
      </c>
      <c r="CX509" s="12" t="str">
        <f t="shared" si="974"/>
        <v>hold</v>
      </c>
      <c r="CY509" s="12" t="str">
        <f t="shared" si="974"/>
        <v>hold</v>
      </c>
      <c r="CZ509" s="12" t="str">
        <f t="shared" si="974"/>
        <v>hold</v>
      </c>
      <c r="DA509" s="12" t="str">
        <f t="shared" si="974"/>
        <v>hold</v>
      </c>
      <c r="DB509" s="12" t="str">
        <f t="shared" si="974"/>
        <v>hold</v>
      </c>
      <c r="DC509" s="12" t="str">
        <f t="shared" si="905"/>
        <v>redeem</v>
      </c>
    </row>
    <row r="510" spans="5:107" s="12" customFormat="1" ht="12" customHeight="1">
      <c r="E510" s="65">
        <f t="shared" si="811"/>
        <v>56</v>
      </c>
      <c r="G510" s="12" t="str">
        <f t="shared" ref="G510:AL510" si="975">IF(G$452&gt;=$E510,IF(G185*$C$23&gt;MAX($C$22,(H294*$C$34+H295*$C$35)/(1+$C$12)^$C$30+(H401*$C$34+H402*$C$35)/(1+$C$14)^$C$30),"convert","hold"),"")</f>
        <v/>
      </c>
      <c r="H510" s="12" t="str">
        <f t="shared" si="975"/>
        <v/>
      </c>
      <c r="I510" s="12" t="str">
        <f t="shared" si="975"/>
        <v/>
      </c>
      <c r="J510" s="12" t="str">
        <f t="shared" si="975"/>
        <v/>
      </c>
      <c r="K510" s="12" t="str">
        <f t="shared" si="975"/>
        <v/>
      </c>
      <c r="L510" s="12" t="str">
        <f t="shared" si="975"/>
        <v/>
      </c>
      <c r="M510" s="12" t="str">
        <f t="shared" si="975"/>
        <v/>
      </c>
      <c r="N510" s="12" t="str">
        <f t="shared" si="975"/>
        <v/>
      </c>
      <c r="O510" s="12" t="str">
        <f t="shared" si="975"/>
        <v/>
      </c>
      <c r="P510" s="12" t="str">
        <f t="shared" si="975"/>
        <v/>
      </c>
      <c r="Q510" s="12" t="str">
        <f t="shared" si="975"/>
        <v/>
      </c>
      <c r="R510" s="12" t="str">
        <f t="shared" si="975"/>
        <v/>
      </c>
      <c r="S510" s="12" t="str">
        <f t="shared" si="975"/>
        <v/>
      </c>
      <c r="T510" s="12" t="str">
        <f t="shared" si="975"/>
        <v/>
      </c>
      <c r="U510" s="12" t="str">
        <f t="shared" si="975"/>
        <v/>
      </c>
      <c r="V510" s="12" t="str">
        <f t="shared" si="975"/>
        <v/>
      </c>
      <c r="W510" s="12" t="str">
        <f t="shared" si="975"/>
        <v/>
      </c>
      <c r="X510" s="12" t="str">
        <f t="shared" si="975"/>
        <v/>
      </c>
      <c r="Y510" s="12" t="str">
        <f t="shared" si="975"/>
        <v/>
      </c>
      <c r="Z510" s="12" t="str">
        <f t="shared" si="975"/>
        <v/>
      </c>
      <c r="AA510" s="12" t="str">
        <f t="shared" si="975"/>
        <v/>
      </c>
      <c r="AB510" s="12" t="str">
        <f t="shared" si="975"/>
        <v/>
      </c>
      <c r="AC510" s="12" t="str">
        <f t="shared" si="975"/>
        <v/>
      </c>
      <c r="AD510" s="12" t="str">
        <f t="shared" si="975"/>
        <v/>
      </c>
      <c r="AE510" s="12" t="str">
        <f t="shared" si="975"/>
        <v/>
      </c>
      <c r="AF510" s="12" t="str">
        <f t="shared" si="975"/>
        <v/>
      </c>
      <c r="AG510" s="12" t="str">
        <f t="shared" si="975"/>
        <v/>
      </c>
      <c r="AH510" s="12" t="str">
        <f t="shared" si="975"/>
        <v/>
      </c>
      <c r="AI510" s="12" t="str">
        <f t="shared" si="975"/>
        <v/>
      </c>
      <c r="AJ510" s="12" t="str">
        <f t="shared" si="975"/>
        <v/>
      </c>
      <c r="AK510" s="12" t="str">
        <f t="shared" si="975"/>
        <v/>
      </c>
      <c r="AL510" s="12" t="str">
        <f t="shared" si="975"/>
        <v/>
      </c>
      <c r="AM510" s="12" t="str">
        <f t="shared" ref="AM510:BR510" si="976">IF(AM$452&gt;=$E510,IF(AM185*$C$23&gt;MAX($C$22,(AN294*$C$34+AN295*$C$35)/(1+$C$12)^$C$30+(AN401*$C$34+AN402*$C$35)/(1+$C$14)^$C$30),"convert","hold"),"")</f>
        <v/>
      </c>
      <c r="AN510" s="12" t="str">
        <f t="shared" si="976"/>
        <v/>
      </c>
      <c r="AO510" s="12" t="str">
        <f t="shared" si="976"/>
        <v/>
      </c>
      <c r="AP510" s="12" t="str">
        <f t="shared" si="976"/>
        <v/>
      </c>
      <c r="AQ510" s="12" t="str">
        <f t="shared" si="976"/>
        <v/>
      </c>
      <c r="AR510" s="12" t="str">
        <f t="shared" si="976"/>
        <v/>
      </c>
      <c r="AS510" s="12" t="str">
        <f t="shared" si="976"/>
        <v/>
      </c>
      <c r="AT510" s="12" t="str">
        <f t="shared" si="976"/>
        <v/>
      </c>
      <c r="AU510" s="12" t="str">
        <f t="shared" si="976"/>
        <v/>
      </c>
      <c r="AV510" s="12" t="str">
        <f t="shared" si="976"/>
        <v/>
      </c>
      <c r="AW510" s="12" t="str">
        <f t="shared" si="976"/>
        <v/>
      </c>
      <c r="AX510" s="12" t="str">
        <f t="shared" si="976"/>
        <v/>
      </c>
      <c r="AY510" s="12" t="str">
        <f t="shared" si="976"/>
        <v/>
      </c>
      <c r="AZ510" s="12" t="str">
        <f t="shared" si="976"/>
        <v/>
      </c>
      <c r="BA510" s="12" t="str">
        <f t="shared" si="976"/>
        <v/>
      </c>
      <c r="BB510" s="12" t="str">
        <f t="shared" si="976"/>
        <v/>
      </c>
      <c r="BC510" s="12" t="str">
        <f t="shared" si="976"/>
        <v/>
      </c>
      <c r="BD510" s="12" t="str">
        <f t="shared" si="976"/>
        <v/>
      </c>
      <c r="BE510" s="12" t="str">
        <f t="shared" si="976"/>
        <v/>
      </c>
      <c r="BF510" s="12" t="str">
        <f t="shared" si="976"/>
        <v/>
      </c>
      <c r="BG510" s="12" t="str">
        <f t="shared" si="976"/>
        <v/>
      </c>
      <c r="BH510" s="12" t="str">
        <f t="shared" si="976"/>
        <v/>
      </c>
      <c r="BI510" s="12" t="str">
        <f t="shared" si="976"/>
        <v/>
      </c>
      <c r="BJ510" s="12" t="str">
        <f t="shared" si="976"/>
        <v/>
      </c>
      <c r="BK510" s="12" t="str">
        <f t="shared" si="976"/>
        <v>hold</v>
      </c>
      <c r="BL510" s="12" t="str">
        <f t="shared" si="976"/>
        <v>hold</v>
      </c>
      <c r="BM510" s="12" t="str">
        <f t="shared" si="976"/>
        <v>hold</v>
      </c>
      <c r="BN510" s="12" t="str">
        <f t="shared" si="976"/>
        <v>hold</v>
      </c>
      <c r="BO510" s="12" t="str">
        <f t="shared" si="976"/>
        <v>hold</v>
      </c>
      <c r="BP510" s="12" t="str">
        <f t="shared" si="976"/>
        <v>hold</v>
      </c>
      <c r="BQ510" s="12" t="str">
        <f t="shared" si="976"/>
        <v>hold</v>
      </c>
      <c r="BR510" s="12" t="str">
        <f t="shared" si="976"/>
        <v>hold</v>
      </c>
      <c r="BS510" s="12" t="str">
        <f t="shared" ref="BS510:DB510" si="977">IF(BS$452&gt;=$E510,IF(BS185*$C$23&gt;MAX($C$22,(BT294*$C$34+BT295*$C$35)/(1+$C$12)^$C$30+(BT401*$C$34+BT402*$C$35)/(1+$C$14)^$C$30),"convert","hold"),"")</f>
        <v>hold</v>
      </c>
      <c r="BT510" s="12" t="str">
        <f t="shared" si="977"/>
        <v>hold</v>
      </c>
      <c r="BU510" s="12" t="str">
        <f t="shared" si="977"/>
        <v>hold</v>
      </c>
      <c r="BV510" s="12" t="str">
        <f t="shared" si="977"/>
        <v>hold</v>
      </c>
      <c r="BW510" s="12" t="str">
        <f t="shared" si="977"/>
        <v>hold</v>
      </c>
      <c r="BX510" s="12" t="str">
        <f t="shared" si="977"/>
        <v>hold</v>
      </c>
      <c r="BY510" s="12" t="str">
        <f t="shared" si="977"/>
        <v>hold</v>
      </c>
      <c r="BZ510" s="12" t="str">
        <f t="shared" si="977"/>
        <v>hold</v>
      </c>
      <c r="CA510" s="12" t="str">
        <f t="shared" si="977"/>
        <v>hold</v>
      </c>
      <c r="CB510" s="12" t="str">
        <f t="shared" si="977"/>
        <v>hold</v>
      </c>
      <c r="CC510" s="12" t="str">
        <f t="shared" si="977"/>
        <v>hold</v>
      </c>
      <c r="CD510" s="12" t="str">
        <f t="shared" si="977"/>
        <v>hold</v>
      </c>
      <c r="CE510" s="12" t="str">
        <f t="shared" si="977"/>
        <v>hold</v>
      </c>
      <c r="CF510" s="12" t="str">
        <f t="shared" si="977"/>
        <v>hold</v>
      </c>
      <c r="CG510" s="12" t="str">
        <f t="shared" si="977"/>
        <v>hold</v>
      </c>
      <c r="CH510" s="12" t="str">
        <f t="shared" si="977"/>
        <v>hold</v>
      </c>
      <c r="CI510" s="12" t="str">
        <f t="shared" si="977"/>
        <v>hold</v>
      </c>
      <c r="CJ510" s="12" t="str">
        <f t="shared" si="977"/>
        <v>hold</v>
      </c>
      <c r="CK510" s="12" t="str">
        <f t="shared" si="977"/>
        <v>hold</v>
      </c>
      <c r="CL510" s="12" t="str">
        <f t="shared" si="977"/>
        <v>hold</v>
      </c>
      <c r="CM510" s="12" t="str">
        <f t="shared" si="977"/>
        <v>hold</v>
      </c>
      <c r="CN510" s="12" t="str">
        <f t="shared" si="977"/>
        <v>hold</v>
      </c>
      <c r="CO510" s="12" t="str">
        <f t="shared" si="977"/>
        <v>hold</v>
      </c>
      <c r="CP510" s="12" t="str">
        <f t="shared" si="977"/>
        <v>hold</v>
      </c>
      <c r="CQ510" s="12" t="str">
        <f t="shared" si="977"/>
        <v>hold</v>
      </c>
      <c r="CR510" s="12" t="str">
        <f t="shared" si="977"/>
        <v>hold</v>
      </c>
      <c r="CS510" s="12" t="str">
        <f t="shared" si="977"/>
        <v>hold</v>
      </c>
      <c r="CT510" s="12" t="str">
        <f t="shared" si="977"/>
        <v>hold</v>
      </c>
      <c r="CU510" s="12" t="str">
        <f t="shared" si="977"/>
        <v>hold</v>
      </c>
      <c r="CV510" s="12" t="str">
        <f t="shared" si="977"/>
        <v>hold</v>
      </c>
      <c r="CW510" s="12" t="str">
        <f t="shared" si="977"/>
        <v>hold</v>
      </c>
      <c r="CX510" s="12" t="str">
        <f t="shared" si="977"/>
        <v>hold</v>
      </c>
      <c r="CY510" s="12" t="str">
        <f t="shared" si="977"/>
        <v>hold</v>
      </c>
      <c r="CZ510" s="12" t="str">
        <f t="shared" si="977"/>
        <v>hold</v>
      </c>
      <c r="DA510" s="12" t="str">
        <f t="shared" si="977"/>
        <v>hold</v>
      </c>
      <c r="DB510" s="12" t="str">
        <f t="shared" si="977"/>
        <v>hold</v>
      </c>
      <c r="DC510" s="12" t="str">
        <f t="shared" si="905"/>
        <v>redeem</v>
      </c>
    </row>
    <row r="511" spans="5:107" s="12" customFormat="1" ht="12" customHeight="1">
      <c r="E511" s="65">
        <f t="shared" si="811"/>
        <v>57</v>
      </c>
      <c r="G511" s="12" t="str">
        <f t="shared" ref="G511:AL511" si="978">IF(G$452&gt;=$E511,IF(G186*$C$23&gt;MAX($C$22,(H295*$C$34+H296*$C$35)/(1+$C$12)^$C$30+(H402*$C$34+H403*$C$35)/(1+$C$14)^$C$30),"convert","hold"),"")</f>
        <v/>
      </c>
      <c r="H511" s="12" t="str">
        <f t="shared" si="978"/>
        <v/>
      </c>
      <c r="I511" s="12" t="str">
        <f t="shared" si="978"/>
        <v/>
      </c>
      <c r="J511" s="12" t="str">
        <f t="shared" si="978"/>
        <v/>
      </c>
      <c r="K511" s="12" t="str">
        <f t="shared" si="978"/>
        <v/>
      </c>
      <c r="L511" s="12" t="str">
        <f t="shared" si="978"/>
        <v/>
      </c>
      <c r="M511" s="12" t="str">
        <f t="shared" si="978"/>
        <v/>
      </c>
      <c r="N511" s="12" t="str">
        <f t="shared" si="978"/>
        <v/>
      </c>
      <c r="O511" s="12" t="str">
        <f t="shared" si="978"/>
        <v/>
      </c>
      <c r="P511" s="12" t="str">
        <f t="shared" si="978"/>
        <v/>
      </c>
      <c r="Q511" s="12" t="str">
        <f t="shared" si="978"/>
        <v/>
      </c>
      <c r="R511" s="12" t="str">
        <f t="shared" si="978"/>
        <v/>
      </c>
      <c r="S511" s="12" t="str">
        <f t="shared" si="978"/>
        <v/>
      </c>
      <c r="T511" s="12" t="str">
        <f t="shared" si="978"/>
        <v/>
      </c>
      <c r="U511" s="12" t="str">
        <f t="shared" si="978"/>
        <v/>
      </c>
      <c r="V511" s="12" t="str">
        <f t="shared" si="978"/>
        <v/>
      </c>
      <c r="W511" s="12" t="str">
        <f t="shared" si="978"/>
        <v/>
      </c>
      <c r="X511" s="12" t="str">
        <f t="shared" si="978"/>
        <v/>
      </c>
      <c r="Y511" s="12" t="str">
        <f t="shared" si="978"/>
        <v/>
      </c>
      <c r="Z511" s="12" t="str">
        <f t="shared" si="978"/>
        <v/>
      </c>
      <c r="AA511" s="12" t="str">
        <f t="shared" si="978"/>
        <v/>
      </c>
      <c r="AB511" s="12" t="str">
        <f t="shared" si="978"/>
        <v/>
      </c>
      <c r="AC511" s="12" t="str">
        <f t="shared" si="978"/>
        <v/>
      </c>
      <c r="AD511" s="12" t="str">
        <f t="shared" si="978"/>
        <v/>
      </c>
      <c r="AE511" s="12" t="str">
        <f t="shared" si="978"/>
        <v/>
      </c>
      <c r="AF511" s="12" t="str">
        <f t="shared" si="978"/>
        <v/>
      </c>
      <c r="AG511" s="12" t="str">
        <f t="shared" si="978"/>
        <v/>
      </c>
      <c r="AH511" s="12" t="str">
        <f t="shared" si="978"/>
        <v/>
      </c>
      <c r="AI511" s="12" t="str">
        <f t="shared" si="978"/>
        <v/>
      </c>
      <c r="AJ511" s="12" t="str">
        <f t="shared" si="978"/>
        <v/>
      </c>
      <c r="AK511" s="12" t="str">
        <f t="shared" si="978"/>
        <v/>
      </c>
      <c r="AL511" s="12" t="str">
        <f t="shared" si="978"/>
        <v/>
      </c>
      <c r="AM511" s="12" t="str">
        <f t="shared" ref="AM511:BR511" si="979">IF(AM$452&gt;=$E511,IF(AM186*$C$23&gt;MAX($C$22,(AN295*$C$34+AN296*$C$35)/(1+$C$12)^$C$30+(AN402*$C$34+AN403*$C$35)/(1+$C$14)^$C$30),"convert","hold"),"")</f>
        <v/>
      </c>
      <c r="AN511" s="12" t="str">
        <f t="shared" si="979"/>
        <v/>
      </c>
      <c r="AO511" s="12" t="str">
        <f t="shared" si="979"/>
        <v/>
      </c>
      <c r="AP511" s="12" t="str">
        <f t="shared" si="979"/>
        <v/>
      </c>
      <c r="AQ511" s="12" t="str">
        <f t="shared" si="979"/>
        <v/>
      </c>
      <c r="AR511" s="12" t="str">
        <f t="shared" si="979"/>
        <v/>
      </c>
      <c r="AS511" s="12" t="str">
        <f t="shared" si="979"/>
        <v/>
      </c>
      <c r="AT511" s="12" t="str">
        <f t="shared" si="979"/>
        <v/>
      </c>
      <c r="AU511" s="12" t="str">
        <f t="shared" si="979"/>
        <v/>
      </c>
      <c r="AV511" s="12" t="str">
        <f t="shared" si="979"/>
        <v/>
      </c>
      <c r="AW511" s="12" t="str">
        <f t="shared" si="979"/>
        <v/>
      </c>
      <c r="AX511" s="12" t="str">
        <f t="shared" si="979"/>
        <v/>
      </c>
      <c r="AY511" s="12" t="str">
        <f t="shared" si="979"/>
        <v/>
      </c>
      <c r="AZ511" s="12" t="str">
        <f t="shared" si="979"/>
        <v/>
      </c>
      <c r="BA511" s="12" t="str">
        <f t="shared" si="979"/>
        <v/>
      </c>
      <c r="BB511" s="12" t="str">
        <f t="shared" si="979"/>
        <v/>
      </c>
      <c r="BC511" s="12" t="str">
        <f t="shared" si="979"/>
        <v/>
      </c>
      <c r="BD511" s="12" t="str">
        <f t="shared" si="979"/>
        <v/>
      </c>
      <c r="BE511" s="12" t="str">
        <f t="shared" si="979"/>
        <v/>
      </c>
      <c r="BF511" s="12" t="str">
        <f t="shared" si="979"/>
        <v/>
      </c>
      <c r="BG511" s="12" t="str">
        <f t="shared" si="979"/>
        <v/>
      </c>
      <c r="BH511" s="12" t="str">
        <f t="shared" si="979"/>
        <v/>
      </c>
      <c r="BI511" s="12" t="str">
        <f t="shared" si="979"/>
        <v/>
      </c>
      <c r="BJ511" s="12" t="str">
        <f t="shared" si="979"/>
        <v/>
      </c>
      <c r="BK511" s="12" t="str">
        <f t="shared" si="979"/>
        <v/>
      </c>
      <c r="BL511" s="12" t="str">
        <f t="shared" si="979"/>
        <v>hold</v>
      </c>
      <c r="BM511" s="12" t="str">
        <f t="shared" si="979"/>
        <v>hold</v>
      </c>
      <c r="BN511" s="12" t="str">
        <f t="shared" si="979"/>
        <v>hold</v>
      </c>
      <c r="BO511" s="12" t="str">
        <f t="shared" si="979"/>
        <v>hold</v>
      </c>
      <c r="BP511" s="12" t="str">
        <f t="shared" si="979"/>
        <v>hold</v>
      </c>
      <c r="BQ511" s="12" t="str">
        <f t="shared" si="979"/>
        <v>hold</v>
      </c>
      <c r="BR511" s="12" t="str">
        <f t="shared" si="979"/>
        <v>hold</v>
      </c>
      <c r="BS511" s="12" t="str">
        <f t="shared" ref="BS511:DB511" si="980">IF(BS$452&gt;=$E511,IF(BS186*$C$23&gt;MAX($C$22,(BT295*$C$34+BT296*$C$35)/(1+$C$12)^$C$30+(BT402*$C$34+BT403*$C$35)/(1+$C$14)^$C$30),"convert","hold"),"")</f>
        <v>hold</v>
      </c>
      <c r="BT511" s="12" t="str">
        <f t="shared" si="980"/>
        <v>hold</v>
      </c>
      <c r="BU511" s="12" t="str">
        <f t="shared" si="980"/>
        <v>hold</v>
      </c>
      <c r="BV511" s="12" t="str">
        <f t="shared" si="980"/>
        <v>hold</v>
      </c>
      <c r="BW511" s="12" t="str">
        <f t="shared" si="980"/>
        <v>hold</v>
      </c>
      <c r="BX511" s="12" t="str">
        <f t="shared" si="980"/>
        <v>hold</v>
      </c>
      <c r="BY511" s="12" t="str">
        <f t="shared" si="980"/>
        <v>hold</v>
      </c>
      <c r="BZ511" s="12" t="str">
        <f t="shared" si="980"/>
        <v>hold</v>
      </c>
      <c r="CA511" s="12" t="str">
        <f t="shared" si="980"/>
        <v>hold</v>
      </c>
      <c r="CB511" s="12" t="str">
        <f t="shared" si="980"/>
        <v>hold</v>
      </c>
      <c r="CC511" s="12" t="str">
        <f t="shared" si="980"/>
        <v>hold</v>
      </c>
      <c r="CD511" s="12" t="str">
        <f t="shared" si="980"/>
        <v>hold</v>
      </c>
      <c r="CE511" s="12" t="str">
        <f t="shared" si="980"/>
        <v>hold</v>
      </c>
      <c r="CF511" s="12" t="str">
        <f t="shared" si="980"/>
        <v>hold</v>
      </c>
      <c r="CG511" s="12" t="str">
        <f t="shared" si="980"/>
        <v>hold</v>
      </c>
      <c r="CH511" s="12" t="str">
        <f t="shared" si="980"/>
        <v>hold</v>
      </c>
      <c r="CI511" s="12" t="str">
        <f t="shared" si="980"/>
        <v>hold</v>
      </c>
      <c r="CJ511" s="12" t="str">
        <f t="shared" si="980"/>
        <v>hold</v>
      </c>
      <c r="CK511" s="12" t="str">
        <f t="shared" si="980"/>
        <v>hold</v>
      </c>
      <c r="CL511" s="12" t="str">
        <f t="shared" si="980"/>
        <v>hold</v>
      </c>
      <c r="CM511" s="12" t="str">
        <f t="shared" si="980"/>
        <v>hold</v>
      </c>
      <c r="CN511" s="12" t="str">
        <f t="shared" si="980"/>
        <v>hold</v>
      </c>
      <c r="CO511" s="12" t="str">
        <f t="shared" si="980"/>
        <v>hold</v>
      </c>
      <c r="CP511" s="12" t="str">
        <f t="shared" si="980"/>
        <v>hold</v>
      </c>
      <c r="CQ511" s="12" t="str">
        <f t="shared" si="980"/>
        <v>hold</v>
      </c>
      <c r="CR511" s="12" t="str">
        <f t="shared" si="980"/>
        <v>hold</v>
      </c>
      <c r="CS511" s="12" t="str">
        <f t="shared" si="980"/>
        <v>hold</v>
      </c>
      <c r="CT511" s="12" t="str">
        <f t="shared" si="980"/>
        <v>hold</v>
      </c>
      <c r="CU511" s="12" t="str">
        <f t="shared" si="980"/>
        <v>hold</v>
      </c>
      <c r="CV511" s="12" t="str">
        <f t="shared" si="980"/>
        <v>hold</v>
      </c>
      <c r="CW511" s="12" t="str">
        <f t="shared" si="980"/>
        <v>hold</v>
      </c>
      <c r="CX511" s="12" t="str">
        <f t="shared" si="980"/>
        <v>hold</v>
      </c>
      <c r="CY511" s="12" t="str">
        <f t="shared" si="980"/>
        <v>hold</v>
      </c>
      <c r="CZ511" s="12" t="str">
        <f t="shared" si="980"/>
        <v>hold</v>
      </c>
      <c r="DA511" s="12" t="str">
        <f t="shared" si="980"/>
        <v>hold</v>
      </c>
      <c r="DB511" s="12" t="str">
        <f t="shared" si="980"/>
        <v>hold</v>
      </c>
      <c r="DC511" s="12" t="str">
        <f t="shared" si="905"/>
        <v>redeem</v>
      </c>
    </row>
    <row r="512" spans="5:107" s="12" customFormat="1" ht="12" customHeight="1">
      <c r="E512" s="65">
        <f t="shared" si="811"/>
        <v>58</v>
      </c>
      <c r="G512" s="12" t="str">
        <f t="shared" ref="G512:AL512" si="981">IF(G$452&gt;=$E512,IF(G187*$C$23&gt;MAX($C$22,(H296*$C$34+H297*$C$35)/(1+$C$12)^$C$30+(H403*$C$34+H404*$C$35)/(1+$C$14)^$C$30),"convert","hold"),"")</f>
        <v/>
      </c>
      <c r="H512" s="12" t="str">
        <f t="shared" si="981"/>
        <v/>
      </c>
      <c r="I512" s="12" t="str">
        <f t="shared" si="981"/>
        <v/>
      </c>
      <c r="J512" s="12" t="str">
        <f t="shared" si="981"/>
        <v/>
      </c>
      <c r="K512" s="12" t="str">
        <f t="shared" si="981"/>
        <v/>
      </c>
      <c r="L512" s="12" t="str">
        <f t="shared" si="981"/>
        <v/>
      </c>
      <c r="M512" s="12" t="str">
        <f t="shared" si="981"/>
        <v/>
      </c>
      <c r="N512" s="12" t="str">
        <f t="shared" si="981"/>
        <v/>
      </c>
      <c r="O512" s="12" t="str">
        <f t="shared" si="981"/>
        <v/>
      </c>
      <c r="P512" s="12" t="str">
        <f t="shared" si="981"/>
        <v/>
      </c>
      <c r="Q512" s="12" t="str">
        <f t="shared" si="981"/>
        <v/>
      </c>
      <c r="R512" s="12" t="str">
        <f t="shared" si="981"/>
        <v/>
      </c>
      <c r="S512" s="12" t="str">
        <f t="shared" si="981"/>
        <v/>
      </c>
      <c r="T512" s="12" t="str">
        <f t="shared" si="981"/>
        <v/>
      </c>
      <c r="U512" s="12" t="str">
        <f t="shared" si="981"/>
        <v/>
      </c>
      <c r="V512" s="12" t="str">
        <f t="shared" si="981"/>
        <v/>
      </c>
      <c r="W512" s="12" t="str">
        <f t="shared" si="981"/>
        <v/>
      </c>
      <c r="X512" s="12" t="str">
        <f t="shared" si="981"/>
        <v/>
      </c>
      <c r="Y512" s="12" t="str">
        <f t="shared" si="981"/>
        <v/>
      </c>
      <c r="Z512" s="12" t="str">
        <f t="shared" si="981"/>
        <v/>
      </c>
      <c r="AA512" s="12" t="str">
        <f t="shared" si="981"/>
        <v/>
      </c>
      <c r="AB512" s="12" t="str">
        <f t="shared" si="981"/>
        <v/>
      </c>
      <c r="AC512" s="12" t="str">
        <f t="shared" si="981"/>
        <v/>
      </c>
      <c r="AD512" s="12" t="str">
        <f t="shared" si="981"/>
        <v/>
      </c>
      <c r="AE512" s="12" t="str">
        <f t="shared" si="981"/>
        <v/>
      </c>
      <c r="AF512" s="12" t="str">
        <f t="shared" si="981"/>
        <v/>
      </c>
      <c r="AG512" s="12" t="str">
        <f t="shared" si="981"/>
        <v/>
      </c>
      <c r="AH512" s="12" t="str">
        <f t="shared" si="981"/>
        <v/>
      </c>
      <c r="AI512" s="12" t="str">
        <f t="shared" si="981"/>
        <v/>
      </c>
      <c r="AJ512" s="12" t="str">
        <f t="shared" si="981"/>
        <v/>
      </c>
      <c r="AK512" s="12" t="str">
        <f t="shared" si="981"/>
        <v/>
      </c>
      <c r="AL512" s="12" t="str">
        <f t="shared" si="981"/>
        <v/>
      </c>
      <c r="AM512" s="12" t="str">
        <f t="shared" ref="AM512:BR512" si="982">IF(AM$452&gt;=$E512,IF(AM187*$C$23&gt;MAX($C$22,(AN296*$C$34+AN297*$C$35)/(1+$C$12)^$C$30+(AN403*$C$34+AN404*$C$35)/(1+$C$14)^$C$30),"convert","hold"),"")</f>
        <v/>
      </c>
      <c r="AN512" s="12" t="str">
        <f t="shared" si="982"/>
        <v/>
      </c>
      <c r="AO512" s="12" t="str">
        <f t="shared" si="982"/>
        <v/>
      </c>
      <c r="AP512" s="12" t="str">
        <f t="shared" si="982"/>
        <v/>
      </c>
      <c r="AQ512" s="12" t="str">
        <f t="shared" si="982"/>
        <v/>
      </c>
      <c r="AR512" s="12" t="str">
        <f t="shared" si="982"/>
        <v/>
      </c>
      <c r="AS512" s="12" t="str">
        <f t="shared" si="982"/>
        <v/>
      </c>
      <c r="AT512" s="12" t="str">
        <f t="shared" si="982"/>
        <v/>
      </c>
      <c r="AU512" s="12" t="str">
        <f t="shared" si="982"/>
        <v/>
      </c>
      <c r="AV512" s="12" t="str">
        <f t="shared" si="982"/>
        <v/>
      </c>
      <c r="AW512" s="12" t="str">
        <f t="shared" si="982"/>
        <v/>
      </c>
      <c r="AX512" s="12" t="str">
        <f t="shared" si="982"/>
        <v/>
      </c>
      <c r="AY512" s="12" t="str">
        <f t="shared" si="982"/>
        <v/>
      </c>
      <c r="AZ512" s="12" t="str">
        <f t="shared" si="982"/>
        <v/>
      </c>
      <c r="BA512" s="12" t="str">
        <f t="shared" si="982"/>
        <v/>
      </c>
      <c r="BB512" s="12" t="str">
        <f t="shared" si="982"/>
        <v/>
      </c>
      <c r="BC512" s="12" t="str">
        <f t="shared" si="982"/>
        <v/>
      </c>
      <c r="BD512" s="12" t="str">
        <f t="shared" si="982"/>
        <v/>
      </c>
      <c r="BE512" s="12" t="str">
        <f t="shared" si="982"/>
        <v/>
      </c>
      <c r="BF512" s="12" t="str">
        <f t="shared" si="982"/>
        <v/>
      </c>
      <c r="BG512" s="12" t="str">
        <f t="shared" si="982"/>
        <v/>
      </c>
      <c r="BH512" s="12" t="str">
        <f t="shared" si="982"/>
        <v/>
      </c>
      <c r="BI512" s="12" t="str">
        <f t="shared" si="982"/>
        <v/>
      </c>
      <c r="BJ512" s="12" t="str">
        <f t="shared" si="982"/>
        <v/>
      </c>
      <c r="BK512" s="12" t="str">
        <f t="shared" si="982"/>
        <v/>
      </c>
      <c r="BL512" s="12" t="str">
        <f t="shared" si="982"/>
        <v/>
      </c>
      <c r="BM512" s="12" t="str">
        <f t="shared" si="982"/>
        <v>hold</v>
      </c>
      <c r="BN512" s="12" t="str">
        <f t="shared" si="982"/>
        <v>hold</v>
      </c>
      <c r="BO512" s="12" t="str">
        <f t="shared" si="982"/>
        <v>hold</v>
      </c>
      <c r="BP512" s="12" t="str">
        <f t="shared" si="982"/>
        <v>hold</v>
      </c>
      <c r="BQ512" s="12" t="str">
        <f t="shared" si="982"/>
        <v>hold</v>
      </c>
      <c r="BR512" s="12" t="str">
        <f t="shared" si="982"/>
        <v>hold</v>
      </c>
      <c r="BS512" s="12" t="str">
        <f t="shared" ref="BS512:DB512" si="983">IF(BS$452&gt;=$E512,IF(BS187*$C$23&gt;MAX($C$22,(BT296*$C$34+BT297*$C$35)/(1+$C$12)^$C$30+(BT403*$C$34+BT404*$C$35)/(1+$C$14)^$C$30),"convert","hold"),"")</f>
        <v>hold</v>
      </c>
      <c r="BT512" s="12" t="str">
        <f t="shared" si="983"/>
        <v>hold</v>
      </c>
      <c r="BU512" s="12" t="str">
        <f t="shared" si="983"/>
        <v>hold</v>
      </c>
      <c r="BV512" s="12" t="str">
        <f t="shared" si="983"/>
        <v>hold</v>
      </c>
      <c r="BW512" s="12" t="str">
        <f t="shared" si="983"/>
        <v>hold</v>
      </c>
      <c r="BX512" s="12" t="str">
        <f t="shared" si="983"/>
        <v>hold</v>
      </c>
      <c r="BY512" s="12" t="str">
        <f t="shared" si="983"/>
        <v>hold</v>
      </c>
      <c r="BZ512" s="12" t="str">
        <f t="shared" si="983"/>
        <v>hold</v>
      </c>
      <c r="CA512" s="12" t="str">
        <f t="shared" si="983"/>
        <v>hold</v>
      </c>
      <c r="CB512" s="12" t="str">
        <f t="shared" si="983"/>
        <v>hold</v>
      </c>
      <c r="CC512" s="12" t="str">
        <f t="shared" si="983"/>
        <v>hold</v>
      </c>
      <c r="CD512" s="12" t="str">
        <f t="shared" si="983"/>
        <v>hold</v>
      </c>
      <c r="CE512" s="12" t="str">
        <f t="shared" si="983"/>
        <v>hold</v>
      </c>
      <c r="CF512" s="12" t="str">
        <f t="shared" si="983"/>
        <v>hold</v>
      </c>
      <c r="CG512" s="12" t="str">
        <f t="shared" si="983"/>
        <v>hold</v>
      </c>
      <c r="CH512" s="12" t="str">
        <f t="shared" si="983"/>
        <v>hold</v>
      </c>
      <c r="CI512" s="12" t="str">
        <f t="shared" si="983"/>
        <v>hold</v>
      </c>
      <c r="CJ512" s="12" t="str">
        <f t="shared" si="983"/>
        <v>hold</v>
      </c>
      <c r="CK512" s="12" t="str">
        <f t="shared" si="983"/>
        <v>hold</v>
      </c>
      <c r="CL512" s="12" t="str">
        <f t="shared" si="983"/>
        <v>hold</v>
      </c>
      <c r="CM512" s="12" t="str">
        <f t="shared" si="983"/>
        <v>hold</v>
      </c>
      <c r="CN512" s="12" t="str">
        <f t="shared" si="983"/>
        <v>hold</v>
      </c>
      <c r="CO512" s="12" t="str">
        <f t="shared" si="983"/>
        <v>hold</v>
      </c>
      <c r="CP512" s="12" t="str">
        <f t="shared" si="983"/>
        <v>hold</v>
      </c>
      <c r="CQ512" s="12" t="str">
        <f t="shared" si="983"/>
        <v>hold</v>
      </c>
      <c r="CR512" s="12" t="str">
        <f t="shared" si="983"/>
        <v>hold</v>
      </c>
      <c r="CS512" s="12" t="str">
        <f t="shared" si="983"/>
        <v>hold</v>
      </c>
      <c r="CT512" s="12" t="str">
        <f t="shared" si="983"/>
        <v>hold</v>
      </c>
      <c r="CU512" s="12" t="str">
        <f t="shared" si="983"/>
        <v>hold</v>
      </c>
      <c r="CV512" s="12" t="str">
        <f t="shared" si="983"/>
        <v>hold</v>
      </c>
      <c r="CW512" s="12" t="str">
        <f t="shared" si="983"/>
        <v>hold</v>
      </c>
      <c r="CX512" s="12" t="str">
        <f t="shared" si="983"/>
        <v>hold</v>
      </c>
      <c r="CY512" s="12" t="str">
        <f t="shared" si="983"/>
        <v>hold</v>
      </c>
      <c r="CZ512" s="12" t="str">
        <f t="shared" si="983"/>
        <v>hold</v>
      </c>
      <c r="DA512" s="12" t="str">
        <f t="shared" si="983"/>
        <v>hold</v>
      </c>
      <c r="DB512" s="12" t="str">
        <f t="shared" si="983"/>
        <v>hold</v>
      </c>
      <c r="DC512" s="12" t="str">
        <f t="shared" si="905"/>
        <v>redeem</v>
      </c>
    </row>
    <row r="513" spans="5:107" s="12" customFormat="1" ht="12" customHeight="1">
      <c r="E513" s="65">
        <f t="shared" si="811"/>
        <v>59</v>
      </c>
      <c r="G513" s="12" t="str">
        <f t="shared" ref="G513:AL513" si="984">IF(G$452&gt;=$E513,IF(G188*$C$23&gt;MAX($C$22,(H297*$C$34+H298*$C$35)/(1+$C$12)^$C$30+(H404*$C$34+H405*$C$35)/(1+$C$14)^$C$30),"convert","hold"),"")</f>
        <v/>
      </c>
      <c r="H513" s="12" t="str">
        <f t="shared" si="984"/>
        <v/>
      </c>
      <c r="I513" s="12" t="str">
        <f t="shared" si="984"/>
        <v/>
      </c>
      <c r="J513" s="12" t="str">
        <f t="shared" si="984"/>
        <v/>
      </c>
      <c r="K513" s="12" t="str">
        <f t="shared" si="984"/>
        <v/>
      </c>
      <c r="L513" s="12" t="str">
        <f t="shared" si="984"/>
        <v/>
      </c>
      <c r="M513" s="12" t="str">
        <f t="shared" si="984"/>
        <v/>
      </c>
      <c r="N513" s="12" t="str">
        <f t="shared" si="984"/>
        <v/>
      </c>
      <c r="O513" s="12" t="str">
        <f t="shared" si="984"/>
        <v/>
      </c>
      <c r="P513" s="12" t="str">
        <f t="shared" si="984"/>
        <v/>
      </c>
      <c r="Q513" s="12" t="str">
        <f t="shared" si="984"/>
        <v/>
      </c>
      <c r="R513" s="12" t="str">
        <f t="shared" si="984"/>
        <v/>
      </c>
      <c r="S513" s="12" t="str">
        <f t="shared" si="984"/>
        <v/>
      </c>
      <c r="T513" s="12" t="str">
        <f t="shared" si="984"/>
        <v/>
      </c>
      <c r="U513" s="12" t="str">
        <f t="shared" si="984"/>
        <v/>
      </c>
      <c r="V513" s="12" t="str">
        <f t="shared" si="984"/>
        <v/>
      </c>
      <c r="W513" s="12" t="str">
        <f t="shared" si="984"/>
        <v/>
      </c>
      <c r="X513" s="12" t="str">
        <f t="shared" si="984"/>
        <v/>
      </c>
      <c r="Y513" s="12" t="str">
        <f t="shared" si="984"/>
        <v/>
      </c>
      <c r="Z513" s="12" t="str">
        <f t="shared" si="984"/>
        <v/>
      </c>
      <c r="AA513" s="12" t="str">
        <f t="shared" si="984"/>
        <v/>
      </c>
      <c r="AB513" s="12" t="str">
        <f t="shared" si="984"/>
        <v/>
      </c>
      <c r="AC513" s="12" t="str">
        <f t="shared" si="984"/>
        <v/>
      </c>
      <c r="AD513" s="12" t="str">
        <f t="shared" si="984"/>
        <v/>
      </c>
      <c r="AE513" s="12" t="str">
        <f t="shared" si="984"/>
        <v/>
      </c>
      <c r="AF513" s="12" t="str">
        <f t="shared" si="984"/>
        <v/>
      </c>
      <c r="AG513" s="12" t="str">
        <f t="shared" si="984"/>
        <v/>
      </c>
      <c r="AH513" s="12" t="str">
        <f t="shared" si="984"/>
        <v/>
      </c>
      <c r="AI513" s="12" t="str">
        <f t="shared" si="984"/>
        <v/>
      </c>
      <c r="AJ513" s="12" t="str">
        <f t="shared" si="984"/>
        <v/>
      </c>
      <c r="AK513" s="12" t="str">
        <f t="shared" si="984"/>
        <v/>
      </c>
      <c r="AL513" s="12" t="str">
        <f t="shared" si="984"/>
        <v/>
      </c>
      <c r="AM513" s="12" t="str">
        <f t="shared" ref="AM513:BR513" si="985">IF(AM$452&gt;=$E513,IF(AM188*$C$23&gt;MAX($C$22,(AN297*$C$34+AN298*$C$35)/(1+$C$12)^$C$30+(AN404*$C$34+AN405*$C$35)/(1+$C$14)^$C$30),"convert","hold"),"")</f>
        <v/>
      </c>
      <c r="AN513" s="12" t="str">
        <f t="shared" si="985"/>
        <v/>
      </c>
      <c r="AO513" s="12" t="str">
        <f t="shared" si="985"/>
        <v/>
      </c>
      <c r="AP513" s="12" t="str">
        <f t="shared" si="985"/>
        <v/>
      </c>
      <c r="AQ513" s="12" t="str">
        <f t="shared" si="985"/>
        <v/>
      </c>
      <c r="AR513" s="12" t="str">
        <f t="shared" si="985"/>
        <v/>
      </c>
      <c r="AS513" s="12" t="str">
        <f t="shared" si="985"/>
        <v/>
      </c>
      <c r="AT513" s="12" t="str">
        <f t="shared" si="985"/>
        <v/>
      </c>
      <c r="AU513" s="12" t="str">
        <f t="shared" si="985"/>
        <v/>
      </c>
      <c r="AV513" s="12" t="str">
        <f t="shared" si="985"/>
        <v/>
      </c>
      <c r="AW513" s="12" t="str">
        <f t="shared" si="985"/>
        <v/>
      </c>
      <c r="AX513" s="12" t="str">
        <f t="shared" si="985"/>
        <v/>
      </c>
      <c r="AY513" s="12" t="str">
        <f t="shared" si="985"/>
        <v/>
      </c>
      <c r="AZ513" s="12" t="str">
        <f t="shared" si="985"/>
        <v/>
      </c>
      <c r="BA513" s="12" t="str">
        <f t="shared" si="985"/>
        <v/>
      </c>
      <c r="BB513" s="12" t="str">
        <f t="shared" si="985"/>
        <v/>
      </c>
      <c r="BC513" s="12" t="str">
        <f t="shared" si="985"/>
        <v/>
      </c>
      <c r="BD513" s="12" t="str">
        <f t="shared" si="985"/>
        <v/>
      </c>
      <c r="BE513" s="12" t="str">
        <f t="shared" si="985"/>
        <v/>
      </c>
      <c r="BF513" s="12" t="str">
        <f t="shared" si="985"/>
        <v/>
      </c>
      <c r="BG513" s="12" t="str">
        <f t="shared" si="985"/>
        <v/>
      </c>
      <c r="BH513" s="12" t="str">
        <f t="shared" si="985"/>
        <v/>
      </c>
      <c r="BI513" s="12" t="str">
        <f t="shared" si="985"/>
        <v/>
      </c>
      <c r="BJ513" s="12" t="str">
        <f t="shared" si="985"/>
        <v/>
      </c>
      <c r="BK513" s="12" t="str">
        <f t="shared" si="985"/>
        <v/>
      </c>
      <c r="BL513" s="12" t="str">
        <f t="shared" si="985"/>
        <v/>
      </c>
      <c r="BM513" s="12" t="str">
        <f t="shared" si="985"/>
        <v/>
      </c>
      <c r="BN513" s="12" t="str">
        <f t="shared" si="985"/>
        <v>hold</v>
      </c>
      <c r="BO513" s="12" t="str">
        <f t="shared" si="985"/>
        <v>hold</v>
      </c>
      <c r="BP513" s="12" t="str">
        <f t="shared" si="985"/>
        <v>hold</v>
      </c>
      <c r="BQ513" s="12" t="str">
        <f t="shared" si="985"/>
        <v>hold</v>
      </c>
      <c r="BR513" s="12" t="str">
        <f t="shared" si="985"/>
        <v>hold</v>
      </c>
      <c r="BS513" s="12" t="str">
        <f t="shared" ref="BS513:DB513" si="986">IF(BS$452&gt;=$E513,IF(BS188*$C$23&gt;MAX($C$22,(BT297*$C$34+BT298*$C$35)/(1+$C$12)^$C$30+(BT404*$C$34+BT405*$C$35)/(1+$C$14)^$C$30),"convert","hold"),"")</f>
        <v>hold</v>
      </c>
      <c r="BT513" s="12" t="str">
        <f t="shared" si="986"/>
        <v>hold</v>
      </c>
      <c r="BU513" s="12" t="str">
        <f t="shared" si="986"/>
        <v>hold</v>
      </c>
      <c r="BV513" s="12" t="str">
        <f t="shared" si="986"/>
        <v>hold</v>
      </c>
      <c r="BW513" s="12" t="str">
        <f t="shared" si="986"/>
        <v>hold</v>
      </c>
      <c r="BX513" s="12" t="str">
        <f t="shared" si="986"/>
        <v>hold</v>
      </c>
      <c r="BY513" s="12" t="str">
        <f t="shared" si="986"/>
        <v>hold</v>
      </c>
      <c r="BZ513" s="12" t="str">
        <f t="shared" si="986"/>
        <v>hold</v>
      </c>
      <c r="CA513" s="12" t="str">
        <f t="shared" si="986"/>
        <v>hold</v>
      </c>
      <c r="CB513" s="12" t="str">
        <f t="shared" si="986"/>
        <v>hold</v>
      </c>
      <c r="CC513" s="12" t="str">
        <f t="shared" si="986"/>
        <v>hold</v>
      </c>
      <c r="CD513" s="12" t="str">
        <f t="shared" si="986"/>
        <v>hold</v>
      </c>
      <c r="CE513" s="12" t="str">
        <f t="shared" si="986"/>
        <v>hold</v>
      </c>
      <c r="CF513" s="12" t="str">
        <f t="shared" si="986"/>
        <v>hold</v>
      </c>
      <c r="CG513" s="12" t="str">
        <f t="shared" si="986"/>
        <v>hold</v>
      </c>
      <c r="CH513" s="12" t="str">
        <f t="shared" si="986"/>
        <v>hold</v>
      </c>
      <c r="CI513" s="12" t="str">
        <f t="shared" si="986"/>
        <v>hold</v>
      </c>
      <c r="CJ513" s="12" t="str">
        <f t="shared" si="986"/>
        <v>hold</v>
      </c>
      <c r="CK513" s="12" t="str">
        <f t="shared" si="986"/>
        <v>hold</v>
      </c>
      <c r="CL513" s="12" t="str">
        <f t="shared" si="986"/>
        <v>hold</v>
      </c>
      <c r="CM513" s="12" t="str">
        <f t="shared" si="986"/>
        <v>hold</v>
      </c>
      <c r="CN513" s="12" t="str">
        <f t="shared" si="986"/>
        <v>hold</v>
      </c>
      <c r="CO513" s="12" t="str">
        <f t="shared" si="986"/>
        <v>hold</v>
      </c>
      <c r="CP513" s="12" t="str">
        <f t="shared" si="986"/>
        <v>hold</v>
      </c>
      <c r="CQ513" s="12" t="str">
        <f t="shared" si="986"/>
        <v>hold</v>
      </c>
      <c r="CR513" s="12" t="str">
        <f t="shared" si="986"/>
        <v>hold</v>
      </c>
      <c r="CS513" s="12" t="str">
        <f t="shared" si="986"/>
        <v>hold</v>
      </c>
      <c r="CT513" s="12" t="str">
        <f t="shared" si="986"/>
        <v>hold</v>
      </c>
      <c r="CU513" s="12" t="str">
        <f t="shared" si="986"/>
        <v>hold</v>
      </c>
      <c r="CV513" s="12" t="str">
        <f t="shared" si="986"/>
        <v>hold</v>
      </c>
      <c r="CW513" s="12" t="str">
        <f t="shared" si="986"/>
        <v>hold</v>
      </c>
      <c r="CX513" s="12" t="str">
        <f t="shared" si="986"/>
        <v>hold</v>
      </c>
      <c r="CY513" s="12" t="str">
        <f t="shared" si="986"/>
        <v>hold</v>
      </c>
      <c r="CZ513" s="12" t="str">
        <f t="shared" si="986"/>
        <v>hold</v>
      </c>
      <c r="DA513" s="12" t="str">
        <f t="shared" si="986"/>
        <v>hold</v>
      </c>
      <c r="DB513" s="12" t="str">
        <f t="shared" si="986"/>
        <v>hold</v>
      </c>
      <c r="DC513" s="12" t="str">
        <f t="shared" si="905"/>
        <v>redeem</v>
      </c>
    </row>
    <row r="514" spans="5:107" s="12" customFormat="1" ht="12" customHeight="1">
      <c r="E514" s="65">
        <f t="shared" si="811"/>
        <v>60</v>
      </c>
      <c r="G514" s="12" t="str">
        <f t="shared" ref="G514:AL514" si="987">IF(G$452&gt;=$E514,IF(G189*$C$23&gt;MAX($C$22,(H298*$C$34+H299*$C$35)/(1+$C$12)^$C$30+(H405*$C$34+H406*$C$35)/(1+$C$14)^$C$30),"convert","hold"),"")</f>
        <v/>
      </c>
      <c r="H514" s="12" t="str">
        <f t="shared" si="987"/>
        <v/>
      </c>
      <c r="I514" s="12" t="str">
        <f t="shared" si="987"/>
        <v/>
      </c>
      <c r="J514" s="12" t="str">
        <f t="shared" si="987"/>
        <v/>
      </c>
      <c r="K514" s="12" t="str">
        <f t="shared" si="987"/>
        <v/>
      </c>
      <c r="L514" s="12" t="str">
        <f t="shared" si="987"/>
        <v/>
      </c>
      <c r="M514" s="12" t="str">
        <f t="shared" si="987"/>
        <v/>
      </c>
      <c r="N514" s="12" t="str">
        <f t="shared" si="987"/>
        <v/>
      </c>
      <c r="O514" s="12" t="str">
        <f t="shared" si="987"/>
        <v/>
      </c>
      <c r="P514" s="12" t="str">
        <f t="shared" si="987"/>
        <v/>
      </c>
      <c r="Q514" s="12" t="str">
        <f t="shared" si="987"/>
        <v/>
      </c>
      <c r="R514" s="12" t="str">
        <f t="shared" si="987"/>
        <v/>
      </c>
      <c r="S514" s="12" t="str">
        <f t="shared" si="987"/>
        <v/>
      </c>
      <c r="T514" s="12" t="str">
        <f t="shared" si="987"/>
        <v/>
      </c>
      <c r="U514" s="12" t="str">
        <f t="shared" si="987"/>
        <v/>
      </c>
      <c r="V514" s="12" t="str">
        <f t="shared" si="987"/>
        <v/>
      </c>
      <c r="W514" s="12" t="str">
        <f t="shared" si="987"/>
        <v/>
      </c>
      <c r="X514" s="12" t="str">
        <f t="shared" si="987"/>
        <v/>
      </c>
      <c r="Y514" s="12" t="str">
        <f t="shared" si="987"/>
        <v/>
      </c>
      <c r="Z514" s="12" t="str">
        <f t="shared" si="987"/>
        <v/>
      </c>
      <c r="AA514" s="12" t="str">
        <f t="shared" si="987"/>
        <v/>
      </c>
      <c r="AB514" s="12" t="str">
        <f t="shared" si="987"/>
        <v/>
      </c>
      <c r="AC514" s="12" t="str">
        <f t="shared" si="987"/>
        <v/>
      </c>
      <c r="AD514" s="12" t="str">
        <f t="shared" si="987"/>
        <v/>
      </c>
      <c r="AE514" s="12" t="str">
        <f t="shared" si="987"/>
        <v/>
      </c>
      <c r="AF514" s="12" t="str">
        <f t="shared" si="987"/>
        <v/>
      </c>
      <c r="AG514" s="12" t="str">
        <f t="shared" si="987"/>
        <v/>
      </c>
      <c r="AH514" s="12" t="str">
        <f t="shared" si="987"/>
        <v/>
      </c>
      <c r="AI514" s="12" t="str">
        <f t="shared" si="987"/>
        <v/>
      </c>
      <c r="AJ514" s="12" t="str">
        <f t="shared" si="987"/>
        <v/>
      </c>
      <c r="AK514" s="12" t="str">
        <f t="shared" si="987"/>
        <v/>
      </c>
      <c r="AL514" s="12" t="str">
        <f t="shared" si="987"/>
        <v/>
      </c>
      <c r="AM514" s="12" t="str">
        <f t="shared" ref="AM514:BR514" si="988">IF(AM$452&gt;=$E514,IF(AM189*$C$23&gt;MAX($C$22,(AN298*$C$34+AN299*$C$35)/(1+$C$12)^$C$30+(AN405*$C$34+AN406*$C$35)/(1+$C$14)^$C$30),"convert","hold"),"")</f>
        <v/>
      </c>
      <c r="AN514" s="12" t="str">
        <f t="shared" si="988"/>
        <v/>
      </c>
      <c r="AO514" s="12" t="str">
        <f t="shared" si="988"/>
        <v/>
      </c>
      <c r="AP514" s="12" t="str">
        <f t="shared" si="988"/>
        <v/>
      </c>
      <c r="AQ514" s="12" t="str">
        <f t="shared" si="988"/>
        <v/>
      </c>
      <c r="AR514" s="12" t="str">
        <f t="shared" si="988"/>
        <v/>
      </c>
      <c r="AS514" s="12" t="str">
        <f t="shared" si="988"/>
        <v/>
      </c>
      <c r="AT514" s="12" t="str">
        <f t="shared" si="988"/>
        <v/>
      </c>
      <c r="AU514" s="12" t="str">
        <f t="shared" si="988"/>
        <v/>
      </c>
      <c r="AV514" s="12" t="str">
        <f t="shared" si="988"/>
        <v/>
      </c>
      <c r="AW514" s="12" t="str">
        <f t="shared" si="988"/>
        <v/>
      </c>
      <c r="AX514" s="12" t="str">
        <f t="shared" si="988"/>
        <v/>
      </c>
      <c r="AY514" s="12" t="str">
        <f t="shared" si="988"/>
        <v/>
      </c>
      <c r="AZ514" s="12" t="str">
        <f t="shared" si="988"/>
        <v/>
      </c>
      <c r="BA514" s="12" t="str">
        <f t="shared" si="988"/>
        <v/>
      </c>
      <c r="BB514" s="12" t="str">
        <f t="shared" si="988"/>
        <v/>
      </c>
      <c r="BC514" s="12" t="str">
        <f t="shared" si="988"/>
        <v/>
      </c>
      <c r="BD514" s="12" t="str">
        <f t="shared" si="988"/>
        <v/>
      </c>
      <c r="BE514" s="12" t="str">
        <f t="shared" si="988"/>
        <v/>
      </c>
      <c r="BF514" s="12" t="str">
        <f t="shared" si="988"/>
        <v/>
      </c>
      <c r="BG514" s="12" t="str">
        <f t="shared" si="988"/>
        <v/>
      </c>
      <c r="BH514" s="12" t="str">
        <f t="shared" si="988"/>
        <v/>
      </c>
      <c r="BI514" s="12" t="str">
        <f t="shared" si="988"/>
        <v/>
      </c>
      <c r="BJ514" s="12" t="str">
        <f t="shared" si="988"/>
        <v/>
      </c>
      <c r="BK514" s="12" t="str">
        <f t="shared" si="988"/>
        <v/>
      </c>
      <c r="BL514" s="12" t="str">
        <f t="shared" si="988"/>
        <v/>
      </c>
      <c r="BM514" s="12" t="str">
        <f t="shared" si="988"/>
        <v/>
      </c>
      <c r="BN514" s="12" t="str">
        <f t="shared" si="988"/>
        <v/>
      </c>
      <c r="BO514" s="12" t="str">
        <f t="shared" si="988"/>
        <v>hold</v>
      </c>
      <c r="BP514" s="12" t="str">
        <f t="shared" si="988"/>
        <v>hold</v>
      </c>
      <c r="BQ514" s="12" t="str">
        <f t="shared" si="988"/>
        <v>hold</v>
      </c>
      <c r="BR514" s="12" t="str">
        <f t="shared" si="988"/>
        <v>hold</v>
      </c>
      <c r="BS514" s="12" t="str">
        <f t="shared" ref="BS514:DB514" si="989">IF(BS$452&gt;=$E514,IF(BS189*$C$23&gt;MAX($C$22,(BT298*$C$34+BT299*$C$35)/(1+$C$12)^$C$30+(BT405*$C$34+BT406*$C$35)/(1+$C$14)^$C$30),"convert","hold"),"")</f>
        <v>hold</v>
      </c>
      <c r="BT514" s="12" t="str">
        <f t="shared" si="989"/>
        <v>hold</v>
      </c>
      <c r="BU514" s="12" t="str">
        <f t="shared" si="989"/>
        <v>hold</v>
      </c>
      <c r="BV514" s="12" t="str">
        <f t="shared" si="989"/>
        <v>hold</v>
      </c>
      <c r="BW514" s="12" t="str">
        <f t="shared" si="989"/>
        <v>hold</v>
      </c>
      <c r="BX514" s="12" t="str">
        <f t="shared" si="989"/>
        <v>hold</v>
      </c>
      <c r="BY514" s="12" t="str">
        <f t="shared" si="989"/>
        <v>hold</v>
      </c>
      <c r="BZ514" s="12" t="str">
        <f t="shared" si="989"/>
        <v>hold</v>
      </c>
      <c r="CA514" s="12" t="str">
        <f t="shared" si="989"/>
        <v>hold</v>
      </c>
      <c r="CB514" s="12" t="str">
        <f t="shared" si="989"/>
        <v>hold</v>
      </c>
      <c r="CC514" s="12" t="str">
        <f t="shared" si="989"/>
        <v>hold</v>
      </c>
      <c r="CD514" s="12" t="str">
        <f t="shared" si="989"/>
        <v>hold</v>
      </c>
      <c r="CE514" s="12" t="str">
        <f t="shared" si="989"/>
        <v>hold</v>
      </c>
      <c r="CF514" s="12" t="str">
        <f t="shared" si="989"/>
        <v>hold</v>
      </c>
      <c r="CG514" s="12" t="str">
        <f t="shared" si="989"/>
        <v>hold</v>
      </c>
      <c r="CH514" s="12" t="str">
        <f t="shared" si="989"/>
        <v>hold</v>
      </c>
      <c r="CI514" s="12" t="str">
        <f t="shared" si="989"/>
        <v>hold</v>
      </c>
      <c r="CJ514" s="12" t="str">
        <f t="shared" si="989"/>
        <v>hold</v>
      </c>
      <c r="CK514" s="12" t="str">
        <f t="shared" si="989"/>
        <v>hold</v>
      </c>
      <c r="CL514" s="12" t="str">
        <f t="shared" si="989"/>
        <v>hold</v>
      </c>
      <c r="CM514" s="12" t="str">
        <f t="shared" si="989"/>
        <v>hold</v>
      </c>
      <c r="CN514" s="12" t="str">
        <f t="shared" si="989"/>
        <v>hold</v>
      </c>
      <c r="CO514" s="12" t="str">
        <f t="shared" si="989"/>
        <v>hold</v>
      </c>
      <c r="CP514" s="12" t="str">
        <f t="shared" si="989"/>
        <v>hold</v>
      </c>
      <c r="CQ514" s="12" t="str">
        <f t="shared" si="989"/>
        <v>hold</v>
      </c>
      <c r="CR514" s="12" t="str">
        <f t="shared" si="989"/>
        <v>hold</v>
      </c>
      <c r="CS514" s="12" t="str">
        <f t="shared" si="989"/>
        <v>hold</v>
      </c>
      <c r="CT514" s="12" t="str">
        <f t="shared" si="989"/>
        <v>hold</v>
      </c>
      <c r="CU514" s="12" t="str">
        <f t="shared" si="989"/>
        <v>hold</v>
      </c>
      <c r="CV514" s="12" t="str">
        <f t="shared" si="989"/>
        <v>hold</v>
      </c>
      <c r="CW514" s="12" t="str">
        <f t="shared" si="989"/>
        <v>hold</v>
      </c>
      <c r="CX514" s="12" t="str">
        <f t="shared" si="989"/>
        <v>hold</v>
      </c>
      <c r="CY514" s="12" t="str">
        <f t="shared" si="989"/>
        <v>hold</v>
      </c>
      <c r="CZ514" s="12" t="str">
        <f t="shared" si="989"/>
        <v>hold</v>
      </c>
      <c r="DA514" s="12" t="str">
        <f t="shared" si="989"/>
        <v>hold</v>
      </c>
      <c r="DB514" s="12" t="str">
        <f t="shared" si="989"/>
        <v>hold</v>
      </c>
      <c r="DC514" s="12" t="str">
        <f t="shared" si="905"/>
        <v>redeem</v>
      </c>
    </row>
    <row r="515" spans="5:107" s="12" customFormat="1" ht="12" customHeight="1">
      <c r="E515" s="65">
        <f t="shared" si="811"/>
        <v>61</v>
      </c>
      <c r="G515" s="12" t="str">
        <f t="shared" ref="G515:AL515" si="990">IF(G$452&gt;=$E515,IF(G190*$C$23&gt;MAX($C$22,(H299*$C$34+H300*$C$35)/(1+$C$12)^$C$30+(H406*$C$34+H407*$C$35)/(1+$C$14)^$C$30),"convert","hold"),"")</f>
        <v/>
      </c>
      <c r="H515" s="12" t="str">
        <f t="shared" si="990"/>
        <v/>
      </c>
      <c r="I515" s="12" t="str">
        <f t="shared" si="990"/>
        <v/>
      </c>
      <c r="J515" s="12" t="str">
        <f t="shared" si="990"/>
        <v/>
      </c>
      <c r="K515" s="12" t="str">
        <f t="shared" si="990"/>
        <v/>
      </c>
      <c r="L515" s="12" t="str">
        <f t="shared" si="990"/>
        <v/>
      </c>
      <c r="M515" s="12" t="str">
        <f t="shared" si="990"/>
        <v/>
      </c>
      <c r="N515" s="12" t="str">
        <f t="shared" si="990"/>
        <v/>
      </c>
      <c r="O515" s="12" t="str">
        <f t="shared" si="990"/>
        <v/>
      </c>
      <c r="P515" s="12" t="str">
        <f t="shared" si="990"/>
        <v/>
      </c>
      <c r="Q515" s="12" t="str">
        <f t="shared" si="990"/>
        <v/>
      </c>
      <c r="R515" s="12" t="str">
        <f t="shared" si="990"/>
        <v/>
      </c>
      <c r="S515" s="12" t="str">
        <f t="shared" si="990"/>
        <v/>
      </c>
      <c r="T515" s="12" t="str">
        <f t="shared" si="990"/>
        <v/>
      </c>
      <c r="U515" s="12" t="str">
        <f t="shared" si="990"/>
        <v/>
      </c>
      <c r="V515" s="12" t="str">
        <f t="shared" si="990"/>
        <v/>
      </c>
      <c r="W515" s="12" t="str">
        <f t="shared" si="990"/>
        <v/>
      </c>
      <c r="X515" s="12" t="str">
        <f t="shared" si="990"/>
        <v/>
      </c>
      <c r="Y515" s="12" t="str">
        <f t="shared" si="990"/>
        <v/>
      </c>
      <c r="Z515" s="12" t="str">
        <f t="shared" si="990"/>
        <v/>
      </c>
      <c r="AA515" s="12" t="str">
        <f t="shared" si="990"/>
        <v/>
      </c>
      <c r="AB515" s="12" t="str">
        <f t="shared" si="990"/>
        <v/>
      </c>
      <c r="AC515" s="12" t="str">
        <f t="shared" si="990"/>
        <v/>
      </c>
      <c r="AD515" s="12" t="str">
        <f t="shared" si="990"/>
        <v/>
      </c>
      <c r="AE515" s="12" t="str">
        <f t="shared" si="990"/>
        <v/>
      </c>
      <c r="AF515" s="12" t="str">
        <f t="shared" si="990"/>
        <v/>
      </c>
      <c r="AG515" s="12" t="str">
        <f t="shared" si="990"/>
        <v/>
      </c>
      <c r="AH515" s="12" t="str">
        <f t="shared" si="990"/>
        <v/>
      </c>
      <c r="AI515" s="12" t="str">
        <f t="shared" si="990"/>
        <v/>
      </c>
      <c r="AJ515" s="12" t="str">
        <f t="shared" si="990"/>
        <v/>
      </c>
      <c r="AK515" s="12" t="str">
        <f t="shared" si="990"/>
        <v/>
      </c>
      <c r="AL515" s="12" t="str">
        <f t="shared" si="990"/>
        <v/>
      </c>
      <c r="AM515" s="12" t="str">
        <f t="shared" ref="AM515:BR515" si="991">IF(AM$452&gt;=$E515,IF(AM190*$C$23&gt;MAX($C$22,(AN299*$C$34+AN300*$C$35)/(1+$C$12)^$C$30+(AN406*$C$34+AN407*$C$35)/(1+$C$14)^$C$30),"convert","hold"),"")</f>
        <v/>
      </c>
      <c r="AN515" s="12" t="str">
        <f t="shared" si="991"/>
        <v/>
      </c>
      <c r="AO515" s="12" t="str">
        <f t="shared" si="991"/>
        <v/>
      </c>
      <c r="AP515" s="12" t="str">
        <f t="shared" si="991"/>
        <v/>
      </c>
      <c r="AQ515" s="12" t="str">
        <f t="shared" si="991"/>
        <v/>
      </c>
      <c r="AR515" s="12" t="str">
        <f t="shared" si="991"/>
        <v/>
      </c>
      <c r="AS515" s="12" t="str">
        <f t="shared" si="991"/>
        <v/>
      </c>
      <c r="AT515" s="12" t="str">
        <f t="shared" si="991"/>
        <v/>
      </c>
      <c r="AU515" s="12" t="str">
        <f t="shared" si="991"/>
        <v/>
      </c>
      <c r="AV515" s="12" t="str">
        <f t="shared" si="991"/>
        <v/>
      </c>
      <c r="AW515" s="12" t="str">
        <f t="shared" si="991"/>
        <v/>
      </c>
      <c r="AX515" s="12" t="str">
        <f t="shared" si="991"/>
        <v/>
      </c>
      <c r="AY515" s="12" t="str">
        <f t="shared" si="991"/>
        <v/>
      </c>
      <c r="AZ515" s="12" t="str">
        <f t="shared" si="991"/>
        <v/>
      </c>
      <c r="BA515" s="12" t="str">
        <f t="shared" si="991"/>
        <v/>
      </c>
      <c r="BB515" s="12" t="str">
        <f t="shared" si="991"/>
        <v/>
      </c>
      <c r="BC515" s="12" t="str">
        <f t="shared" si="991"/>
        <v/>
      </c>
      <c r="BD515" s="12" t="str">
        <f t="shared" si="991"/>
        <v/>
      </c>
      <c r="BE515" s="12" t="str">
        <f t="shared" si="991"/>
        <v/>
      </c>
      <c r="BF515" s="12" t="str">
        <f t="shared" si="991"/>
        <v/>
      </c>
      <c r="BG515" s="12" t="str">
        <f t="shared" si="991"/>
        <v/>
      </c>
      <c r="BH515" s="12" t="str">
        <f t="shared" si="991"/>
        <v/>
      </c>
      <c r="BI515" s="12" t="str">
        <f t="shared" si="991"/>
        <v/>
      </c>
      <c r="BJ515" s="12" t="str">
        <f t="shared" si="991"/>
        <v/>
      </c>
      <c r="BK515" s="12" t="str">
        <f t="shared" si="991"/>
        <v/>
      </c>
      <c r="BL515" s="12" t="str">
        <f t="shared" si="991"/>
        <v/>
      </c>
      <c r="BM515" s="12" t="str">
        <f t="shared" si="991"/>
        <v/>
      </c>
      <c r="BN515" s="12" t="str">
        <f t="shared" si="991"/>
        <v/>
      </c>
      <c r="BO515" s="12" t="str">
        <f t="shared" si="991"/>
        <v/>
      </c>
      <c r="BP515" s="12" t="str">
        <f t="shared" si="991"/>
        <v>hold</v>
      </c>
      <c r="BQ515" s="12" t="str">
        <f t="shared" si="991"/>
        <v>hold</v>
      </c>
      <c r="BR515" s="12" t="str">
        <f t="shared" si="991"/>
        <v>hold</v>
      </c>
      <c r="BS515" s="12" t="str">
        <f t="shared" ref="BS515:DB515" si="992">IF(BS$452&gt;=$E515,IF(BS190*$C$23&gt;MAX($C$22,(BT299*$C$34+BT300*$C$35)/(1+$C$12)^$C$30+(BT406*$C$34+BT407*$C$35)/(1+$C$14)^$C$30),"convert","hold"),"")</f>
        <v>hold</v>
      </c>
      <c r="BT515" s="12" t="str">
        <f t="shared" si="992"/>
        <v>hold</v>
      </c>
      <c r="BU515" s="12" t="str">
        <f t="shared" si="992"/>
        <v>hold</v>
      </c>
      <c r="BV515" s="12" t="str">
        <f t="shared" si="992"/>
        <v>hold</v>
      </c>
      <c r="BW515" s="12" t="str">
        <f t="shared" si="992"/>
        <v>hold</v>
      </c>
      <c r="BX515" s="12" t="str">
        <f t="shared" si="992"/>
        <v>hold</v>
      </c>
      <c r="BY515" s="12" t="str">
        <f t="shared" si="992"/>
        <v>hold</v>
      </c>
      <c r="BZ515" s="12" t="str">
        <f t="shared" si="992"/>
        <v>hold</v>
      </c>
      <c r="CA515" s="12" t="str">
        <f t="shared" si="992"/>
        <v>hold</v>
      </c>
      <c r="CB515" s="12" t="str">
        <f t="shared" si="992"/>
        <v>hold</v>
      </c>
      <c r="CC515" s="12" t="str">
        <f t="shared" si="992"/>
        <v>hold</v>
      </c>
      <c r="CD515" s="12" t="str">
        <f t="shared" si="992"/>
        <v>hold</v>
      </c>
      <c r="CE515" s="12" t="str">
        <f t="shared" si="992"/>
        <v>hold</v>
      </c>
      <c r="CF515" s="12" t="str">
        <f t="shared" si="992"/>
        <v>hold</v>
      </c>
      <c r="CG515" s="12" t="str">
        <f t="shared" si="992"/>
        <v>hold</v>
      </c>
      <c r="CH515" s="12" t="str">
        <f t="shared" si="992"/>
        <v>hold</v>
      </c>
      <c r="CI515" s="12" t="str">
        <f t="shared" si="992"/>
        <v>hold</v>
      </c>
      <c r="CJ515" s="12" t="str">
        <f t="shared" si="992"/>
        <v>hold</v>
      </c>
      <c r="CK515" s="12" t="str">
        <f t="shared" si="992"/>
        <v>hold</v>
      </c>
      <c r="CL515" s="12" t="str">
        <f t="shared" si="992"/>
        <v>hold</v>
      </c>
      <c r="CM515" s="12" t="str">
        <f t="shared" si="992"/>
        <v>hold</v>
      </c>
      <c r="CN515" s="12" t="str">
        <f t="shared" si="992"/>
        <v>hold</v>
      </c>
      <c r="CO515" s="12" t="str">
        <f t="shared" si="992"/>
        <v>hold</v>
      </c>
      <c r="CP515" s="12" t="str">
        <f t="shared" si="992"/>
        <v>hold</v>
      </c>
      <c r="CQ515" s="12" t="str">
        <f t="shared" si="992"/>
        <v>hold</v>
      </c>
      <c r="CR515" s="12" t="str">
        <f t="shared" si="992"/>
        <v>hold</v>
      </c>
      <c r="CS515" s="12" t="str">
        <f t="shared" si="992"/>
        <v>hold</v>
      </c>
      <c r="CT515" s="12" t="str">
        <f t="shared" si="992"/>
        <v>hold</v>
      </c>
      <c r="CU515" s="12" t="str">
        <f t="shared" si="992"/>
        <v>hold</v>
      </c>
      <c r="CV515" s="12" t="str">
        <f t="shared" si="992"/>
        <v>hold</v>
      </c>
      <c r="CW515" s="12" t="str">
        <f t="shared" si="992"/>
        <v>hold</v>
      </c>
      <c r="CX515" s="12" t="str">
        <f t="shared" si="992"/>
        <v>hold</v>
      </c>
      <c r="CY515" s="12" t="str">
        <f t="shared" si="992"/>
        <v>hold</v>
      </c>
      <c r="CZ515" s="12" t="str">
        <f t="shared" si="992"/>
        <v>hold</v>
      </c>
      <c r="DA515" s="12" t="str">
        <f t="shared" si="992"/>
        <v>hold</v>
      </c>
      <c r="DB515" s="12" t="str">
        <f t="shared" si="992"/>
        <v>hold</v>
      </c>
      <c r="DC515" s="12" t="str">
        <f t="shared" si="905"/>
        <v>redeem</v>
      </c>
    </row>
    <row r="516" spans="5:107" s="12" customFormat="1" ht="12" customHeight="1">
      <c r="E516" s="65">
        <f t="shared" si="811"/>
        <v>62</v>
      </c>
      <c r="G516" s="12" t="str">
        <f t="shared" ref="G516:AL516" si="993">IF(G$452&gt;=$E516,IF(G191*$C$23&gt;MAX($C$22,(H300*$C$34+H301*$C$35)/(1+$C$12)^$C$30+(H407*$C$34+H408*$C$35)/(1+$C$14)^$C$30),"convert","hold"),"")</f>
        <v/>
      </c>
      <c r="H516" s="12" t="str">
        <f t="shared" si="993"/>
        <v/>
      </c>
      <c r="I516" s="12" t="str">
        <f t="shared" si="993"/>
        <v/>
      </c>
      <c r="J516" s="12" t="str">
        <f t="shared" si="993"/>
        <v/>
      </c>
      <c r="K516" s="12" t="str">
        <f t="shared" si="993"/>
        <v/>
      </c>
      <c r="L516" s="12" t="str">
        <f t="shared" si="993"/>
        <v/>
      </c>
      <c r="M516" s="12" t="str">
        <f t="shared" si="993"/>
        <v/>
      </c>
      <c r="N516" s="12" t="str">
        <f t="shared" si="993"/>
        <v/>
      </c>
      <c r="O516" s="12" t="str">
        <f t="shared" si="993"/>
        <v/>
      </c>
      <c r="P516" s="12" t="str">
        <f t="shared" si="993"/>
        <v/>
      </c>
      <c r="Q516" s="12" t="str">
        <f t="shared" si="993"/>
        <v/>
      </c>
      <c r="R516" s="12" t="str">
        <f t="shared" si="993"/>
        <v/>
      </c>
      <c r="S516" s="12" t="str">
        <f t="shared" si="993"/>
        <v/>
      </c>
      <c r="T516" s="12" t="str">
        <f t="shared" si="993"/>
        <v/>
      </c>
      <c r="U516" s="12" t="str">
        <f t="shared" si="993"/>
        <v/>
      </c>
      <c r="V516" s="12" t="str">
        <f t="shared" si="993"/>
        <v/>
      </c>
      <c r="W516" s="12" t="str">
        <f t="shared" si="993"/>
        <v/>
      </c>
      <c r="X516" s="12" t="str">
        <f t="shared" si="993"/>
        <v/>
      </c>
      <c r="Y516" s="12" t="str">
        <f t="shared" si="993"/>
        <v/>
      </c>
      <c r="Z516" s="12" t="str">
        <f t="shared" si="993"/>
        <v/>
      </c>
      <c r="AA516" s="12" t="str">
        <f t="shared" si="993"/>
        <v/>
      </c>
      <c r="AB516" s="12" t="str">
        <f t="shared" si="993"/>
        <v/>
      </c>
      <c r="AC516" s="12" t="str">
        <f t="shared" si="993"/>
        <v/>
      </c>
      <c r="AD516" s="12" t="str">
        <f t="shared" si="993"/>
        <v/>
      </c>
      <c r="AE516" s="12" t="str">
        <f t="shared" si="993"/>
        <v/>
      </c>
      <c r="AF516" s="12" t="str">
        <f t="shared" si="993"/>
        <v/>
      </c>
      <c r="AG516" s="12" t="str">
        <f t="shared" si="993"/>
        <v/>
      </c>
      <c r="AH516" s="12" t="str">
        <f t="shared" si="993"/>
        <v/>
      </c>
      <c r="AI516" s="12" t="str">
        <f t="shared" si="993"/>
        <v/>
      </c>
      <c r="AJ516" s="12" t="str">
        <f t="shared" si="993"/>
        <v/>
      </c>
      <c r="AK516" s="12" t="str">
        <f t="shared" si="993"/>
        <v/>
      </c>
      <c r="AL516" s="12" t="str">
        <f t="shared" si="993"/>
        <v/>
      </c>
      <c r="AM516" s="12" t="str">
        <f t="shared" ref="AM516:BR516" si="994">IF(AM$452&gt;=$E516,IF(AM191*$C$23&gt;MAX($C$22,(AN300*$C$34+AN301*$C$35)/(1+$C$12)^$C$30+(AN407*$C$34+AN408*$C$35)/(1+$C$14)^$C$30),"convert","hold"),"")</f>
        <v/>
      </c>
      <c r="AN516" s="12" t="str">
        <f t="shared" si="994"/>
        <v/>
      </c>
      <c r="AO516" s="12" t="str">
        <f t="shared" si="994"/>
        <v/>
      </c>
      <c r="AP516" s="12" t="str">
        <f t="shared" si="994"/>
        <v/>
      </c>
      <c r="AQ516" s="12" t="str">
        <f t="shared" si="994"/>
        <v/>
      </c>
      <c r="AR516" s="12" t="str">
        <f t="shared" si="994"/>
        <v/>
      </c>
      <c r="AS516" s="12" t="str">
        <f t="shared" si="994"/>
        <v/>
      </c>
      <c r="AT516" s="12" t="str">
        <f t="shared" si="994"/>
        <v/>
      </c>
      <c r="AU516" s="12" t="str">
        <f t="shared" si="994"/>
        <v/>
      </c>
      <c r="AV516" s="12" t="str">
        <f t="shared" si="994"/>
        <v/>
      </c>
      <c r="AW516" s="12" t="str">
        <f t="shared" si="994"/>
        <v/>
      </c>
      <c r="AX516" s="12" t="str">
        <f t="shared" si="994"/>
        <v/>
      </c>
      <c r="AY516" s="12" t="str">
        <f t="shared" si="994"/>
        <v/>
      </c>
      <c r="AZ516" s="12" t="str">
        <f t="shared" si="994"/>
        <v/>
      </c>
      <c r="BA516" s="12" t="str">
        <f t="shared" si="994"/>
        <v/>
      </c>
      <c r="BB516" s="12" t="str">
        <f t="shared" si="994"/>
        <v/>
      </c>
      <c r="BC516" s="12" t="str">
        <f t="shared" si="994"/>
        <v/>
      </c>
      <c r="BD516" s="12" t="str">
        <f t="shared" si="994"/>
        <v/>
      </c>
      <c r="BE516" s="12" t="str">
        <f t="shared" si="994"/>
        <v/>
      </c>
      <c r="BF516" s="12" t="str">
        <f t="shared" si="994"/>
        <v/>
      </c>
      <c r="BG516" s="12" t="str">
        <f t="shared" si="994"/>
        <v/>
      </c>
      <c r="BH516" s="12" t="str">
        <f t="shared" si="994"/>
        <v/>
      </c>
      <c r="BI516" s="12" t="str">
        <f t="shared" si="994"/>
        <v/>
      </c>
      <c r="BJ516" s="12" t="str">
        <f t="shared" si="994"/>
        <v/>
      </c>
      <c r="BK516" s="12" t="str">
        <f t="shared" si="994"/>
        <v/>
      </c>
      <c r="BL516" s="12" t="str">
        <f t="shared" si="994"/>
        <v/>
      </c>
      <c r="BM516" s="12" t="str">
        <f t="shared" si="994"/>
        <v/>
      </c>
      <c r="BN516" s="12" t="str">
        <f t="shared" si="994"/>
        <v/>
      </c>
      <c r="BO516" s="12" t="str">
        <f t="shared" si="994"/>
        <v/>
      </c>
      <c r="BP516" s="12" t="str">
        <f t="shared" si="994"/>
        <v/>
      </c>
      <c r="BQ516" s="12" t="str">
        <f t="shared" si="994"/>
        <v>hold</v>
      </c>
      <c r="BR516" s="12" t="str">
        <f t="shared" si="994"/>
        <v>hold</v>
      </c>
      <c r="BS516" s="12" t="str">
        <f t="shared" ref="BS516:DB516" si="995">IF(BS$452&gt;=$E516,IF(BS191*$C$23&gt;MAX($C$22,(BT300*$C$34+BT301*$C$35)/(1+$C$12)^$C$30+(BT407*$C$34+BT408*$C$35)/(1+$C$14)^$C$30),"convert","hold"),"")</f>
        <v>hold</v>
      </c>
      <c r="BT516" s="12" t="str">
        <f t="shared" si="995"/>
        <v>hold</v>
      </c>
      <c r="BU516" s="12" t="str">
        <f t="shared" si="995"/>
        <v>hold</v>
      </c>
      <c r="BV516" s="12" t="str">
        <f t="shared" si="995"/>
        <v>hold</v>
      </c>
      <c r="BW516" s="12" t="str">
        <f t="shared" si="995"/>
        <v>hold</v>
      </c>
      <c r="BX516" s="12" t="str">
        <f t="shared" si="995"/>
        <v>hold</v>
      </c>
      <c r="BY516" s="12" t="str">
        <f t="shared" si="995"/>
        <v>hold</v>
      </c>
      <c r="BZ516" s="12" t="str">
        <f t="shared" si="995"/>
        <v>hold</v>
      </c>
      <c r="CA516" s="12" t="str">
        <f t="shared" si="995"/>
        <v>hold</v>
      </c>
      <c r="CB516" s="12" t="str">
        <f t="shared" si="995"/>
        <v>hold</v>
      </c>
      <c r="CC516" s="12" t="str">
        <f t="shared" si="995"/>
        <v>hold</v>
      </c>
      <c r="CD516" s="12" t="str">
        <f t="shared" si="995"/>
        <v>hold</v>
      </c>
      <c r="CE516" s="12" t="str">
        <f t="shared" si="995"/>
        <v>hold</v>
      </c>
      <c r="CF516" s="12" t="str">
        <f t="shared" si="995"/>
        <v>hold</v>
      </c>
      <c r="CG516" s="12" t="str">
        <f t="shared" si="995"/>
        <v>hold</v>
      </c>
      <c r="CH516" s="12" t="str">
        <f t="shared" si="995"/>
        <v>hold</v>
      </c>
      <c r="CI516" s="12" t="str">
        <f t="shared" si="995"/>
        <v>hold</v>
      </c>
      <c r="CJ516" s="12" t="str">
        <f t="shared" si="995"/>
        <v>hold</v>
      </c>
      <c r="CK516" s="12" t="str">
        <f t="shared" si="995"/>
        <v>hold</v>
      </c>
      <c r="CL516" s="12" t="str">
        <f t="shared" si="995"/>
        <v>hold</v>
      </c>
      <c r="CM516" s="12" t="str">
        <f t="shared" si="995"/>
        <v>hold</v>
      </c>
      <c r="CN516" s="12" t="str">
        <f t="shared" si="995"/>
        <v>hold</v>
      </c>
      <c r="CO516" s="12" t="str">
        <f t="shared" si="995"/>
        <v>hold</v>
      </c>
      <c r="CP516" s="12" t="str">
        <f t="shared" si="995"/>
        <v>hold</v>
      </c>
      <c r="CQ516" s="12" t="str">
        <f t="shared" si="995"/>
        <v>hold</v>
      </c>
      <c r="CR516" s="12" t="str">
        <f t="shared" si="995"/>
        <v>hold</v>
      </c>
      <c r="CS516" s="12" t="str">
        <f t="shared" si="995"/>
        <v>hold</v>
      </c>
      <c r="CT516" s="12" t="str">
        <f t="shared" si="995"/>
        <v>hold</v>
      </c>
      <c r="CU516" s="12" t="str">
        <f t="shared" si="995"/>
        <v>hold</v>
      </c>
      <c r="CV516" s="12" t="str">
        <f t="shared" si="995"/>
        <v>hold</v>
      </c>
      <c r="CW516" s="12" t="str">
        <f t="shared" si="995"/>
        <v>hold</v>
      </c>
      <c r="CX516" s="12" t="str">
        <f t="shared" si="995"/>
        <v>hold</v>
      </c>
      <c r="CY516" s="12" t="str">
        <f t="shared" si="995"/>
        <v>hold</v>
      </c>
      <c r="CZ516" s="12" t="str">
        <f t="shared" si="995"/>
        <v>hold</v>
      </c>
      <c r="DA516" s="12" t="str">
        <f t="shared" si="995"/>
        <v>hold</v>
      </c>
      <c r="DB516" s="12" t="str">
        <f t="shared" si="995"/>
        <v>hold</v>
      </c>
      <c r="DC516" s="12" t="str">
        <f t="shared" si="905"/>
        <v>redeem</v>
      </c>
    </row>
    <row r="517" spans="5:107" s="12" customFormat="1" ht="12" customHeight="1">
      <c r="E517" s="65">
        <f t="shared" si="811"/>
        <v>63</v>
      </c>
      <c r="G517" s="12" t="str">
        <f t="shared" ref="G517:AL517" si="996">IF(G$452&gt;=$E517,IF(G192*$C$23&gt;MAX($C$22,(H301*$C$34+H302*$C$35)/(1+$C$12)^$C$30+(H408*$C$34+H409*$C$35)/(1+$C$14)^$C$30),"convert","hold"),"")</f>
        <v/>
      </c>
      <c r="H517" s="12" t="str">
        <f t="shared" si="996"/>
        <v/>
      </c>
      <c r="I517" s="12" t="str">
        <f t="shared" si="996"/>
        <v/>
      </c>
      <c r="J517" s="12" t="str">
        <f t="shared" si="996"/>
        <v/>
      </c>
      <c r="K517" s="12" t="str">
        <f t="shared" si="996"/>
        <v/>
      </c>
      <c r="L517" s="12" t="str">
        <f t="shared" si="996"/>
        <v/>
      </c>
      <c r="M517" s="12" t="str">
        <f t="shared" si="996"/>
        <v/>
      </c>
      <c r="N517" s="12" t="str">
        <f t="shared" si="996"/>
        <v/>
      </c>
      <c r="O517" s="12" t="str">
        <f t="shared" si="996"/>
        <v/>
      </c>
      <c r="P517" s="12" t="str">
        <f t="shared" si="996"/>
        <v/>
      </c>
      <c r="Q517" s="12" t="str">
        <f t="shared" si="996"/>
        <v/>
      </c>
      <c r="R517" s="12" t="str">
        <f t="shared" si="996"/>
        <v/>
      </c>
      <c r="S517" s="12" t="str">
        <f t="shared" si="996"/>
        <v/>
      </c>
      <c r="T517" s="12" t="str">
        <f t="shared" si="996"/>
        <v/>
      </c>
      <c r="U517" s="12" t="str">
        <f t="shared" si="996"/>
        <v/>
      </c>
      <c r="V517" s="12" t="str">
        <f t="shared" si="996"/>
        <v/>
      </c>
      <c r="W517" s="12" t="str">
        <f t="shared" si="996"/>
        <v/>
      </c>
      <c r="X517" s="12" t="str">
        <f t="shared" si="996"/>
        <v/>
      </c>
      <c r="Y517" s="12" t="str">
        <f t="shared" si="996"/>
        <v/>
      </c>
      <c r="Z517" s="12" t="str">
        <f t="shared" si="996"/>
        <v/>
      </c>
      <c r="AA517" s="12" t="str">
        <f t="shared" si="996"/>
        <v/>
      </c>
      <c r="AB517" s="12" t="str">
        <f t="shared" si="996"/>
        <v/>
      </c>
      <c r="AC517" s="12" t="str">
        <f t="shared" si="996"/>
        <v/>
      </c>
      <c r="AD517" s="12" t="str">
        <f t="shared" si="996"/>
        <v/>
      </c>
      <c r="AE517" s="12" t="str">
        <f t="shared" si="996"/>
        <v/>
      </c>
      <c r="AF517" s="12" t="str">
        <f t="shared" si="996"/>
        <v/>
      </c>
      <c r="AG517" s="12" t="str">
        <f t="shared" si="996"/>
        <v/>
      </c>
      <c r="AH517" s="12" t="str">
        <f t="shared" si="996"/>
        <v/>
      </c>
      <c r="AI517" s="12" t="str">
        <f t="shared" si="996"/>
        <v/>
      </c>
      <c r="AJ517" s="12" t="str">
        <f t="shared" si="996"/>
        <v/>
      </c>
      <c r="AK517" s="12" t="str">
        <f t="shared" si="996"/>
        <v/>
      </c>
      <c r="AL517" s="12" t="str">
        <f t="shared" si="996"/>
        <v/>
      </c>
      <c r="AM517" s="12" t="str">
        <f t="shared" ref="AM517:BR517" si="997">IF(AM$452&gt;=$E517,IF(AM192*$C$23&gt;MAX($C$22,(AN301*$C$34+AN302*$C$35)/(1+$C$12)^$C$30+(AN408*$C$34+AN409*$C$35)/(1+$C$14)^$C$30),"convert","hold"),"")</f>
        <v/>
      </c>
      <c r="AN517" s="12" t="str">
        <f t="shared" si="997"/>
        <v/>
      </c>
      <c r="AO517" s="12" t="str">
        <f t="shared" si="997"/>
        <v/>
      </c>
      <c r="AP517" s="12" t="str">
        <f t="shared" si="997"/>
        <v/>
      </c>
      <c r="AQ517" s="12" t="str">
        <f t="shared" si="997"/>
        <v/>
      </c>
      <c r="AR517" s="12" t="str">
        <f t="shared" si="997"/>
        <v/>
      </c>
      <c r="AS517" s="12" t="str">
        <f t="shared" si="997"/>
        <v/>
      </c>
      <c r="AT517" s="12" t="str">
        <f t="shared" si="997"/>
        <v/>
      </c>
      <c r="AU517" s="12" t="str">
        <f t="shared" si="997"/>
        <v/>
      </c>
      <c r="AV517" s="12" t="str">
        <f t="shared" si="997"/>
        <v/>
      </c>
      <c r="AW517" s="12" t="str">
        <f t="shared" si="997"/>
        <v/>
      </c>
      <c r="AX517" s="12" t="str">
        <f t="shared" si="997"/>
        <v/>
      </c>
      <c r="AY517" s="12" t="str">
        <f t="shared" si="997"/>
        <v/>
      </c>
      <c r="AZ517" s="12" t="str">
        <f t="shared" si="997"/>
        <v/>
      </c>
      <c r="BA517" s="12" t="str">
        <f t="shared" si="997"/>
        <v/>
      </c>
      <c r="BB517" s="12" t="str">
        <f t="shared" si="997"/>
        <v/>
      </c>
      <c r="BC517" s="12" t="str">
        <f t="shared" si="997"/>
        <v/>
      </c>
      <c r="BD517" s="12" t="str">
        <f t="shared" si="997"/>
        <v/>
      </c>
      <c r="BE517" s="12" t="str">
        <f t="shared" si="997"/>
        <v/>
      </c>
      <c r="BF517" s="12" t="str">
        <f t="shared" si="997"/>
        <v/>
      </c>
      <c r="BG517" s="12" t="str">
        <f t="shared" si="997"/>
        <v/>
      </c>
      <c r="BH517" s="12" t="str">
        <f t="shared" si="997"/>
        <v/>
      </c>
      <c r="BI517" s="12" t="str">
        <f t="shared" si="997"/>
        <v/>
      </c>
      <c r="BJ517" s="12" t="str">
        <f t="shared" si="997"/>
        <v/>
      </c>
      <c r="BK517" s="12" t="str">
        <f t="shared" si="997"/>
        <v/>
      </c>
      <c r="BL517" s="12" t="str">
        <f t="shared" si="997"/>
        <v/>
      </c>
      <c r="BM517" s="12" t="str">
        <f t="shared" si="997"/>
        <v/>
      </c>
      <c r="BN517" s="12" t="str">
        <f t="shared" si="997"/>
        <v/>
      </c>
      <c r="BO517" s="12" t="str">
        <f t="shared" si="997"/>
        <v/>
      </c>
      <c r="BP517" s="12" t="str">
        <f t="shared" si="997"/>
        <v/>
      </c>
      <c r="BQ517" s="12" t="str">
        <f t="shared" si="997"/>
        <v/>
      </c>
      <c r="BR517" s="12" t="str">
        <f t="shared" si="997"/>
        <v>hold</v>
      </c>
      <c r="BS517" s="12" t="str">
        <f t="shared" ref="BS517:DB517" si="998">IF(BS$452&gt;=$E517,IF(BS192*$C$23&gt;MAX($C$22,(BT301*$C$34+BT302*$C$35)/(1+$C$12)^$C$30+(BT408*$C$34+BT409*$C$35)/(1+$C$14)^$C$30),"convert","hold"),"")</f>
        <v>hold</v>
      </c>
      <c r="BT517" s="12" t="str">
        <f t="shared" si="998"/>
        <v>hold</v>
      </c>
      <c r="BU517" s="12" t="str">
        <f t="shared" si="998"/>
        <v>hold</v>
      </c>
      <c r="BV517" s="12" t="str">
        <f t="shared" si="998"/>
        <v>hold</v>
      </c>
      <c r="BW517" s="12" t="str">
        <f t="shared" si="998"/>
        <v>hold</v>
      </c>
      <c r="BX517" s="12" t="str">
        <f t="shared" si="998"/>
        <v>hold</v>
      </c>
      <c r="BY517" s="12" t="str">
        <f t="shared" si="998"/>
        <v>hold</v>
      </c>
      <c r="BZ517" s="12" t="str">
        <f t="shared" si="998"/>
        <v>hold</v>
      </c>
      <c r="CA517" s="12" t="str">
        <f t="shared" si="998"/>
        <v>hold</v>
      </c>
      <c r="CB517" s="12" t="str">
        <f t="shared" si="998"/>
        <v>hold</v>
      </c>
      <c r="CC517" s="12" t="str">
        <f t="shared" si="998"/>
        <v>hold</v>
      </c>
      <c r="CD517" s="12" t="str">
        <f t="shared" si="998"/>
        <v>hold</v>
      </c>
      <c r="CE517" s="12" t="str">
        <f t="shared" si="998"/>
        <v>hold</v>
      </c>
      <c r="CF517" s="12" t="str">
        <f t="shared" si="998"/>
        <v>hold</v>
      </c>
      <c r="CG517" s="12" t="str">
        <f t="shared" si="998"/>
        <v>hold</v>
      </c>
      <c r="CH517" s="12" t="str">
        <f t="shared" si="998"/>
        <v>hold</v>
      </c>
      <c r="CI517" s="12" t="str">
        <f t="shared" si="998"/>
        <v>hold</v>
      </c>
      <c r="CJ517" s="12" t="str">
        <f t="shared" si="998"/>
        <v>hold</v>
      </c>
      <c r="CK517" s="12" t="str">
        <f t="shared" si="998"/>
        <v>hold</v>
      </c>
      <c r="CL517" s="12" t="str">
        <f t="shared" si="998"/>
        <v>hold</v>
      </c>
      <c r="CM517" s="12" t="str">
        <f t="shared" si="998"/>
        <v>hold</v>
      </c>
      <c r="CN517" s="12" t="str">
        <f t="shared" si="998"/>
        <v>hold</v>
      </c>
      <c r="CO517" s="12" t="str">
        <f t="shared" si="998"/>
        <v>hold</v>
      </c>
      <c r="CP517" s="12" t="str">
        <f t="shared" si="998"/>
        <v>hold</v>
      </c>
      <c r="CQ517" s="12" t="str">
        <f t="shared" si="998"/>
        <v>hold</v>
      </c>
      <c r="CR517" s="12" t="str">
        <f t="shared" si="998"/>
        <v>hold</v>
      </c>
      <c r="CS517" s="12" t="str">
        <f t="shared" si="998"/>
        <v>hold</v>
      </c>
      <c r="CT517" s="12" t="str">
        <f t="shared" si="998"/>
        <v>hold</v>
      </c>
      <c r="CU517" s="12" t="str">
        <f t="shared" si="998"/>
        <v>hold</v>
      </c>
      <c r="CV517" s="12" t="str">
        <f t="shared" si="998"/>
        <v>hold</v>
      </c>
      <c r="CW517" s="12" t="str">
        <f t="shared" si="998"/>
        <v>hold</v>
      </c>
      <c r="CX517" s="12" t="str">
        <f t="shared" si="998"/>
        <v>hold</v>
      </c>
      <c r="CY517" s="12" t="str">
        <f t="shared" si="998"/>
        <v>hold</v>
      </c>
      <c r="CZ517" s="12" t="str">
        <f t="shared" si="998"/>
        <v>hold</v>
      </c>
      <c r="DA517" s="12" t="str">
        <f t="shared" si="998"/>
        <v>hold</v>
      </c>
      <c r="DB517" s="12" t="str">
        <f t="shared" si="998"/>
        <v>hold</v>
      </c>
      <c r="DC517" s="12" t="str">
        <f t="shared" si="905"/>
        <v>redeem</v>
      </c>
    </row>
    <row r="518" spans="5:107" s="12" customFormat="1" ht="12" customHeight="1">
      <c r="E518" s="65">
        <f t="shared" si="811"/>
        <v>64</v>
      </c>
      <c r="G518" s="12" t="str">
        <f t="shared" ref="G518:AL518" si="999">IF(G$452&gt;=$E518,IF(G193*$C$23&gt;MAX($C$22,(H302*$C$34+H303*$C$35)/(1+$C$12)^$C$30+(H409*$C$34+H410*$C$35)/(1+$C$14)^$C$30),"convert","hold"),"")</f>
        <v/>
      </c>
      <c r="H518" s="12" t="str">
        <f t="shared" si="999"/>
        <v/>
      </c>
      <c r="I518" s="12" t="str">
        <f t="shared" si="999"/>
        <v/>
      </c>
      <c r="J518" s="12" t="str">
        <f t="shared" si="999"/>
        <v/>
      </c>
      <c r="K518" s="12" t="str">
        <f t="shared" si="999"/>
        <v/>
      </c>
      <c r="L518" s="12" t="str">
        <f t="shared" si="999"/>
        <v/>
      </c>
      <c r="M518" s="12" t="str">
        <f t="shared" si="999"/>
        <v/>
      </c>
      <c r="N518" s="12" t="str">
        <f t="shared" si="999"/>
        <v/>
      </c>
      <c r="O518" s="12" t="str">
        <f t="shared" si="999"/>
        <v/>
      </c>
      <c r="P518" s="12" t="str">
        <f t="shared" si="999"/>
        <v/>
      </c>
      <c r="Q518" s="12" t="str">
        <f t="shared" si="999"/>
        <v/>
      </c>
      <c r="R518" s="12" t="str">
        <f t="shared" si="999"/>
        <v/>
      </c>
      <c r="S518" s="12" t="str">
        <f t="shared" si="999"/>
        <v/>
      </c>
      <c r="T518" s="12" t="str">
        <f t="shared" si="999"/>
        <v/>
      </c>
      <c r="U518" s="12" t="str">
        <f t="shared" si="999"/>
        <v/>
      </c>
      <c r="V518" s="12" t="str">
        <f t="shared" si="999"/>
        <v/>
      </c>
      <c r="W518" s="12" t="str">
        <f t="shared" si="999"/>
        <v/>
      </c>
      <c r="X518" s="12" t="str">
        <f t="shared" si="999"/>
        <v/>
      </c>
      <c r="Y518" s="12" t="str">
        <f t="shared" si="999"/>
        <v/>
      </c>
      <c r="Z518" s="12" t="str">
        <f t="shared" si="999"/>
        <v/>
      </c>
      <c r="AA518" s="12" t="str">
        <f t="shared" si="999"/>
        <v/>
      </c>
      <c r="AB518" s="12" t="str">
        <f t="shared" si="999"/>
        <v/>
      </c>
      <c r="AC518" s="12" t="str">
        <f t="shared" si="999"/>
        <v/>
      </c>
      <c r="AD518" s="12" t="str">
        <f t="shared" si="999"/>
        <v/>
      </c>
      <c r="AE518" s="12" t="str">
        <f t="shared" si="999"/>
        <v/>
      </c>
      <c r="AF518" s="12" t="str">
        <f t="shared" si="999"/>
        <v/>
      </c>
      <c r="AG518" s="12" t="str">
        <f t="shared" si="999"/>
        <v/>
      </c>
      <c r="AH518" s="12" t="str">
        <f t="shared" si="999"/>
        <v/>
      </c>
      <c r="AI518" s="12" t="str">
        <f t="shared" si="999"/>
        <v/>
      </c>
      <c r="AJ518" s="12" t="str">
        <f t="shared" si="999"/>
        <v/>
      </c>
      <c r="AK518" s="12" t="str">
        <f t="shared" si="999"/>
        <v/>
      </c>
      <c r="AL518" s="12" t="str">
        <f t="shared" si="999"/>
        <v/>
      </c>
      <c r="AM518" s="12" t="str">
        <f t="shared" ref="AM518:BR518" si="1000">IF(AM$452&gt;=$E518,IF(AM193*$C$23&gt;MAX($C$22,(AN302*$C$34+AN303*$C$35)/(1+$C$12)^$C$30+(AN409*$C$34+AN410*$C$35)/(1+$C$14)^$C$30),"convert","hold"),"")</f>
        <v/>
      </c>
      <c r="AN518" s="12" t="str">
        <f t="shared" si="1000"/>
        <v/>
      </c>
      <c r="AO518" s="12" t="str">
        <f t="shared" si="1000"/>
        <v/>
      </c>
      <c r="AP518" s="12" t="str">
        <f t="shared" si="1000"/>
        <v/>
      </c>
      <c r="AQ518" s="12" t="str">
        <f t="shared" si="1000"/>
        <v/>
      </c>
      <c r="AR518" s="12" t="str">
        <f t="shared" si="1000"/>
        <v/>
      </c>
      <c r="AS518" s="12" t="str">
        <f t="shared" si="1000"/>
        <v/>
      </c>
      <c r="AT518" s="12" t="str">
        <f t="shared" si="1000"/>
        <v/>
      </c>
      <c r="AU518" s="12" t="str">
        <f t="shared" si="1000"/>
        <v/>
      </c>
      <c r="AV518" s="12" t="str">
        <f t="shared" si="1000"/>
        <v/>
      </c>
      <c r="AW518" s="12" t="str">
        <f t="shared" si="1000"/>
        <v/>
      </c>
      <c r="AX518" s="12" t="str">
        <f t="shared" si="1000"/>
        <v/>
      </c>
      <c r="AY518" s="12" t="str">
        <f t="shared" si="1000"/>
        <v/>
      </c>
      <c r="AZ518" s="12" t="str">
        <f t="shared" si="1000"/>
        <v/>
      </c>
      <c r="BA518" s="12" t="str">
        <f t="shared" si="1000"/>
        <v/>
      </c>
      <c r="BB518" s="12" t="str">
        <f t="shared" si="1000"/>
        <v/>
      </c>
      <c r="BC518" s="12" t="str">
        <f t="shared" si="1000"/>
        <v/>
      </c>
      <c r="BD518" s="12" t="str">
        <f t="shared" si="1000"/>
        <v/>
      </c>
      <c r="BE518" s="12" t="str">
        <f t="shared" si="1000"/>
        <v/>
      </c>
      <c r="BF518" s="12" t="str">
        <f t="shared" si="1000"/>
        <v/>
      </c>
      <c r="BG518" s="12" t="str">
        <f t="shared" si="1000"/>
        <v/>
      </c>
      <c r="BH518" s="12" t="str">
        <f t="shared" si="1000"/>
        <v/>
      </c>
      <c r="BI518" s="12" t="str">
        <f t="shared" si="1000"/>
        <v/>
      </c>
      <c r="BJ518" s="12" t="str">
        <f t="shared" si="1000"/>
        <v/>
      </c>
      <c r="BK518" s="12" t="str">
        <f t="shared" si="1000"/>
        <v/>
      </c>
      <c r="BL518" s="12" t="str">
        <f t="shared" si="1000"/>
        <v/>
      </c>
      <c r="BM518" s="12" t="str">
        <f t="shared" si="1000"/>
        <v/>
      </c>
      <c r="BN518" s="12" t="str">
        <f t="shared" si="1000"/>
        <v/>
      </c>
      <c r="BO518" s="12" t="str">
        <f t="shared" si="1000"/>
        <v/>
      </c>
      <c r="BP518" s="12" t="str">
        <f t="shared" si="1000"/>
        <v/>
      </c>
      <c r="BQ518" s="12" t="str">
        <f t="shared" si="1000"/>
        <v/>
      </c>
      <c r="BR518" s="12" t="str">
        <f t="shared" si="1000"/>
        <v/>
      </c>
      <c r="BS518" s="12" t="str">
        <f t="shared" ref="BS518:DB518" si="1001">IF(BS$452&gt;=$E518,IF(BS193*$C$23&gt;MAX($C$22,(BT302*$C$34+BT303*$C$35)/(1+$C$12)^$C$30+(BT409*$C$34+BT410*$C$35)/(1+$C$14)^$C$30),"convert","hold"),"")</f>
        <v>hold</v>
      </c>
      <c r="BT518" s="12" t="str">
        <f t="shared" si="1001"/>
        <v>hold</v>
      </c>
      <c r="BU518" s="12" t="str">
        <f t="shared" si="1001"/>
        <v>hold</v>
      </c>
      <c r="BV518" s="12" t="str">
        <f t="shared" si="1001"/>
        <v>hold</v>
      </c>
      <c r="BW518" s="12" t="str">
        <f t="shared" si="1001"/>
        <v>hold</v>
      </c>
      <c r="BX518" s="12" t="str">
        <f t="shared" si="1001"/>
        <v>hold</v>
      </c>
      <c r="BY518" s="12" t="str">
        <f t="shared" si="1001"/>
        <v>hold</v>
      </c>
      <c r="BZ518" s="12" t="str">
        <f t="shared" si="1001"/>
        <v>hold</v>
      </c>
      <c r="CA518" s="12" t="str">
        <f t="shared" si="1001"/>
        <v>hold</v>
      </c>
      <c r="CB518" s="12" t="str">
        <f t="shared" si="1001"/>
        <v>hold</v>
      </c>
      <c r="CC518" s="12" t="str">
        <f t="shared" si="1001"/>
        <v>hold</v>
      </c>
      <c r="CD518" s="12" t="str">
        <f t="shared" si="1001"/>
        <v>hold</v>
      </c>
      <c r="CE518" s="12" t="str">
        <f t="shared" si="1001"/>
        <v>hold</v>
      </c>
      <c r="CF518" s="12" t="str">
        <f t="shared" si="1001"/>
        <v>hold</v>
      </c>
      <c r="CG518" s="12" t="str">
        <f t="shared" si="1001"/>
        <v>hold</v>
      </c>
      <c r="CH518" s="12" t="str">
        <f t="shared" si="1001"/>
        <v>hold</v>
      </c>
      <c r="CI518" s="12" t="str">
        <f t="shared" si="1001"/>
        <v>hold</v>
      </c>
      <c r="CJ518" s="12" t="str">
        <f t="shared" si="1001"/>
        <v>hold</v>
      </c>
      <c r="CK518" s="12" t="str">
        <f t="shared" si="1001"/>
        <v>hold</v>
      </c>
      <c r="CL518" s="12" t="str">
        <f t="shared" si="1001"/>
        <v>hold</v>
      </c>
      <c r="CM518" s="12" t="str">
        <f t="shared" si="1001"/>
        <v>hold</v>
      </c>
      <c r="CN518" s="12" t="str">
        <f t="shared" si="1001"/>
        <v>hold</v>
      </c>
      <c r="CO518" s="12" t="str">
        <f t="shared" si="1001"/>
        <v>hold</v>
      </c>
      <c r="CP518" s="12" t="str">
        <f t="shared" si="1001"/>
        <v>hold</v>
      </c>
      <c r="CQ518" s="12" t="str">
        <f t="shared" si="1001"/>
        <v>hold</v>
      </c>
      <c r="CR518" s="12" t="str">
        <f t="shared" si="1001"/>
        <v>hold</v>
      </c>
      <c r="CS518" s="12" t="str">
        <f t="shared" si="1001"/>
        <v>hold</v>
      </c>
      <c r="CT518" s="12" t="str">
        <f t="shared" si="1001"/>
        <v>hold</v>
      </c>
      <c r="CU518" s="12" t="str">
        <f t="shared" si="1001"/>
        <v>hold</v>
      </c>
      <c r="CV518" s="12" t="str">
        <f t="shared" si="1001"/>
        <v>hold</v>
      </c>
      <c r="CW518" s="12" t="str">
        <f t="shared" si="1001"/>
        <v>hold</v>
      </c>
      <c r="CX518" s="12" t="str">
        <f t="shared" si="1001"/>
        <v>hold</v>
      </c>
      <c r="CY518" s="12" t="str">
        <f t="shared" si="1001"/>
        <v>hold</v>
      </c>
      <c r="CZ518" s="12" t="str">
        <f t="shared" si="1001"/>
        <v>hold</v>
      </c>
      <c r="DA518" s="12" t="str">
        <f t="shared" si="1001"/>
        <v>hold</v>
      </c>
      <c r="DB518" s="12" t="str">
        <f t="shared" si="1001"/>
        <v>hold</v>
      </c>
      <c r="DC518" s="12" t="str">
        <f t="shared" ref="DC518:DC549" si="1002">IF(DC193*$C$23&gt;$C$22,"convert","redeem")</f>
        <v>redeem</v>
      </c>
    </row>
    <row r="519" spans="5:107" s="12" customFormat="1" ht="12" customHeight="1">
      <c r="E519" s="65">
        <f t="shared" si="811"/>
        <v>65</v>
      </c>
      <c r="G519" s="12" t="str">
        <f t="shared" ref="G519:AL519" si="1003">IF(G$452&gt;=$E519,IF(G194*$C$23&gt;MAX($C$22,(H303*$C$34+H304*$C$35)/(1+$C$12)^$C$30+(H410*$C$34+H411*$C$35)/(1+$C$14)^$C$30),"convert","hold"),"")</f>
        <v/>
      </c>
      <c r="H519" s="12" t="str">
        <f t="shared" si="1003"/>
        <v/>
      </c>
      <c r="I519" s="12" t="str">
        <f t="shared" si="1003"/>
        <v/>
      </c>
      <c r="J519" s="12" t="str">
        <f t="shared" si="1003"/>
        <v/>
      </c>
      <c r="K519" s="12" t="str">
        <f t="shared" si="1003"/>
        <v/>
      </c>
      <c r="L519" s="12" t="str">
        <f t="shared" si="1003"/>
        <v/>
      </c>
      <c r="M519" s="12" t="str">
        <f t="shared" si="1003"/>
        <v/>
      </c>
      <c r="N519" s="12" t="str">
        <f t="shared" si="1003"/>
        <v/>
      </c>
      <c r="O519" s="12" t="str">
        <f t="shared" si="1003"/>
        <v/>
      </c>
      <c r="P519" s="12" t="str">
        <f t="shared" si="1003"/>
        <v/>
      </c>
      <c r="Q519" s="12" t="str">
        <f t="shared" si="1003"/>
        <v/>
      </c>
      <c r="R519" s="12" t="str">
        <f t="shared" si="1003"/>
        <v/>
      </c>
      <c r="S519" s="12" t="str">
        <f t="shared" si="1003"/>
        <v/>
      </c>
      <c r="T519" s="12" t="str">
        <f t="shared" si="1003"/>
        <v/>
      </c>
      <c r="U519" s="12" t="str">
        <f t="shared" si="1003"/>
        <v/>
      </c>
      <c r="V519" s="12" t="str">
        <f t="shared" si="1003"/>
        <v/>
      </c>
      <c r="W519" s="12" t="str">
        <f t="shared" si="1003"/>
        <v/>
      </c>
      <c r="X519" s="12" t="str">
        <f t="shared" si="1003"/>
        <v/>
      </c>
      <c r="Y519" s="12" t="str">
        <f t="shared" si="1003"/>
        <v/>
      </c>
      <c r="Z519" s="12" t="str">
        <f t="shared" si="1003"/>
        <v/>
      </c>
      <c r="AA519" s="12" t="str">
        <f t="shared" si="1003"/>
        <v/>
      </c>
      <c r="AB519" s="12" t="str">
        <f t="shared" si="1003"/>
        <v/>
      </c>
      <c r="AC519" s="12" t="str">
        <f t="shared" si="1003"/>
        <v/>
      </c>
      <c r="AD519" s="12" t="str">
        <f t="shared" si="1003"/>
        <v/>
      </c>
      <c r="AE519" s="12" t="str">
        <f t="shared" si="1003"/>
        <v/>
      </c>
      <c r="AF519" s="12" t="str">
        <f t="shared" si="1003"/>
        <v/>
      </c>
      <c r="AG519" s="12" t="str">
        <f t="shared" si="1003"/>
        <v/>
      </c>
      <c r="AH519" s="12" t="str">
        <f t="shared" si="1003"/>
        <v/>
      </c>
      <c r="AI519" s="12" t="str">
        <f t="shared" si="1003"/>
        <v/>
      </c>
      <c r="AJ519" s="12" t="str">
        <f t="shared" si="1003"/>
        <v/>
      </c>
      <c r="AK519" s="12" t="str">
        <f t="shared" si="1003"/>
        <v/>
      </c>
      <c r="AL519" s="12" t="str">
        <f t="shared" si="1003"/>
        <v/>
      </c>
      <c r="AM519" s="12" t="str">
        <f t="shared" ref="AM519:BR519" si="1004">IF(AM$452&gt;=$E519,IF(AM194*$C$23&gt;MAX($C$22,(AN303*$C$34+AN304*$C$35)/(1+$C$12)^$C$30+(AN410*$C$34+AN411*$C$35)/(1+$C$14)^$C$30),"convert","hold"),"")</f>
        <v/>
      </c>
      <c r="AN519" s="12" t="str">
        <f t="shared" si="1004"/>
        <v/>
      </c>
      <c r="AO519" s="12" t="str">
        <f t="shared" si="1004"/>
        <v/>
      </c>
      <c r="AP519" s="12" t="str">
        <f t="shared" si="1004"/>
        <v/>
      </c>
      <c r="AQ519" s="12" t="str">
        <f t="shared" si="1004"/>
        <v/>
      </c>
      <c r="AR519" s="12" t="str">
        <f t="shared" si="1004"/>
        <v/>
      </c>
      <c r="AS519" s="12" t="str">
        <f t="shared" si="1004"/>
        <v/>
      </c>
      <c r="AT519" s="12" t="str">
        <f t="shared" si="1004"/>
        <v/>
      </c>
      <c r="AU519" s="12" t="str">
        <f t="shared" si="1004"/>
        <v/>
      </c>
      <c r="AV519" s="12" t="str">
        <f t="shared" si="1004"/>
        <v/>
      </c>
      <c r="AW519" s="12" t="str">
        <f t="shared" si="1004"/>
        <v/>
      </c>
      <c r="AX519" s="12" t="str">
        <f t="shared" si="1004"/>
        <v/>
      </c>
      <c r="AY519" s="12" t="str">
        <f t="shared" si="1004"/>
        <v/>
      </c>
      <c r="AZ519" s="12" t="str">
        <f t="shared" si="1004"/>
        <v/>
      </c>
      <c r="BA519" s="12" t="str">
        <f t="shared" si="1004"/>
        <v/>
      </c>
      <c r="BB519" s="12" t="str">
        <f t="shared" si="1004"/>
        <v/>
      </c>
      <c r="BC519" s="12" t="str">
        <f t="shared" si="1004"/>
        <v/>
      </c>
      <c r="BD519" s="12" t="str">
        <f t="shared" si="1004"/>
        <v/>
      </c>
      <c r="BE519" s="12" t="str">
        <f t="shared" si="1004"/>
        <v/>
      </c>
      <c r="BF519" s="12" t="str">
        <f t="shared" si="1004"/>
        <v/>
      </c>
      <c r="BG519" s="12" t="str">
        <f t="shared" si="1004"/>
        <v/>
      </c>
      <c r="BH519" s="12" t="str">
        <f t="shared" si="1004"/>
        <v/>
      </c>
      <c r="BI519" s="12" t="str">
        <f t="shared" si="1004"/>
        <v/>
      </c>
      <c r="BJ519" s="12" t="str">
        <f t="shared" si="1004"/>
        <v/>
      </c>
      <c r="BK519" s="12" t="str">
        <f t="shared" si="1004"/>
        <v/>
      </c>
      <c r="BL519" s="12" t="str">
        <f t="shared" si="1004"/>
        <v/>
      </c>
      <c r="BM519" s="12" t="str">
        <f t="shared" si="1004"/>
        <v/>
      </c>
      <c r="BN519" s="12" t="str">
        <f t="shared" si="1004"/>
        <v/>
      </c>
      <c r="BO519" s="12" t="str">
        <f t="shared" si="1004"/>
        <v/>
      </c>
      <c r="BP519" s="12" t="str">
        <f t="shared" si="1004"/>
        <v/>
      </c>
      <c r="BQ519" s="12" t="str">
        <f t="shared" si="1004"/>
        <v/>
      </c>
      <c r="BR519" s="12" t="str">
        <f t="shared" si="1004"/>
        <v/>
      </c>
      <c r="BS519" s="12" t="str">
        <f t="shared" ref="BS519:DB519" si="1005">IF(BS$452&gt;=$E519,IF(BS194*$C$23&gt;MAX($C$22,(BT303*$C$34+BT304*$C$35)/(1+$C$12)^$C$30+(BT410*$C$34+BT411*$C$35)/(1+$C$14)^$C$30),"convert","hold"),"")</f>
        <v/>
      </c>
      <c r="BT519" s="12" t="str">
        <f t="shared" si="1005"/>
        <v>hold</v>
      </c>
      <c r="BU519" s="12" t="str">
        <f t="shared" si="1005"/>
        <v>hold</v>
      </c>
      <c r="BV519" s="12" t="str">
        <f t="shared" si="1005"/>
        <v>hold</v>
      </c>
      <c r="BW519" s="12" t="str">
        <f t="shared" si="1005"/>
        <v>hold</v>
      </c>
      <c r="BX519" s="12" t="str">
        <f t="shared" si="1005"/>
        <v>hold</v>
      </c>
      <c r="BY519" s="12" t="str">
        <f t="shared" si="1005"/>
        <v>hold</v>
      </c>
      <c r="BZ519" s="12" t="str">
        <f t="shared" si="1005"/>
        <v>hold</v>
      </c>
      <c r="CA519" s="12" t="str">
        <f t="shared" si="1005"/>
        <v>hold</v>
      </c>
      <c r="CB519" s="12" t="str">
        <f t="shared" si="1005"/>
        <v>hold</v>
      </c>
      <c r="CC519" s="12" t="str">
        <f t="shared" si="1005"/>
        <v>hold</v>
      </c>
      <c r="CD519" s="12" t="str">
        <f t="shared" si="1005"/>
        <v>hold</v>
      </c>
      <c r="CE519" s="12" t="str">
        <f t="shared" si="1005"/>
        <v>hold</v>
      </c>
      <c r="CF519" s="12" t="str">
        <f t="shared" si="1005"/>
        <v>hold</v>
      </c>
      <c r="CG519" s="12" t="str">
        <f t="shared" si="1005"/>
        <v>hold</v>
      </c>
      <c r="CH519" s="12" t="str">
        <f t="shared" si="1005"/>
        <v>hold</v>
      </c>
      <c r="CI519" s="12" t="str">
        <f t="shared" si="1005"/>
        <v>hold</v>
      </c>
      <c r="CJ519" s="12" t="str">
        <f t="shared" si="1005"/>
        <v>hold</v>
      </c>
      <c r="CK519" s="12" t="str">
        <f t="shared" si="1005"/>
        <v>hold</v>
      </c>
      <c r="CL519" s="12" t="str">
        <f t="shared" si="1005"/>
        <v>hold</v>
      </c>
      <c r="CM519" s="12" t="str">
        <f t="shared" si="1005"/>
        <v>hold</v>
      </c>
      <c r="CN519" s="12" t="str">
        <f t="shared" si="1005"/>
        <v>hold</v>
      </c>
      <c r="CO519" s="12" t="str">
        <f t="shared" si="1005"/>
        <v>hold</v>
      </c>
      <c r="CP519" s="12" t="str">
        <f t="shared" si="1005"/>
        <v>hold</v>
      </c>
      <c r="CQ519" s="12" t="str">
        <f t="shared" si="1005"/>
        <v>hold</v>
      </c>
      <c r="CR519" s="12" t="str">
        <f t="shared" si="1005"/>
        <v>hold</v>
      </c>
      <c r="CS519" s="12" t="str">
        <f t="shared" si="1005"/>
        <v>hold</v>
      </c>
      <c r="CT519" s="12" t="str">
        <f t="shared" si="1005"/>
        <v>hold</v>
      </c>
      <c r="CU519" s="12" t="str">
        <f t="shared" si="1005"/>
        <v>hold</v>
      </c>
      <c r="CV519" s="12" t="str">
        <f t="shared" si="1005"/>
        <v>hold</v>
      </c>
      <c r="CW519" s="12" t="str">
        <f t="shared" si="1005"/>
        <v>hold</v>
      </c>
      <c r="CX519" s="12" t="str">
        <f t="shared" si="1005"/>
        <v>hold</v>
      </c>
      <c r="CY519" s="12" t="str">
        <f t="shared" si="1005"/>
        <v>hold</v>
      </c>
      <c r="CZ519" s="12" t="str">
        <f t="shared" si="1005"/>
        <v>hold</v>
      </c>
      <c r="DA519" s="12" t="str">
        <f t="shared" si="1005"/>
        <v>hold</v>
      </c>
      <c r="DB519" s="12" t="str">
        <f t="shared" si="1005"/>
        <v>hold</v>
      </c>
      <c r="DC519" s="12" t="str">
        <f t="shared" si="1002"/>
        <v>redeem</v>
      </c>
    </row>
    <row r="520" spans="5:107" s="12" customFormat="1" ht="12" customHeight="1">
      <c r="E520" s="65">
        <f t="shared" ref="E520:E554" si="1006">E519+1</f>
        <v>66</v>
      </c>
      <c r="G520" s="12" t="str">
        <f t="shared" ref="G520:AL520" si="1007">IF(G$452&gt;=$E520,IF(G195*$C$23&gt;MAX($C$22,(H304*$C$34+H305*$C$35)/(1+$C$12)^$C$30+(H411*$C$34+H412*$C$35)/(1+$C$14)^$C$30),"convert","hold"),"")</f>
        <v/>
      </c>
      <c r="H520" s="12" t="str">
        <f t="shared" si="1007"/>
        <v/>
      </c>
      <c r="I520" s="12" t="str">
        <f t="shared" si="1007"/>
        <v/>
      </c>
      <c r="J520" s="12" t="str">
        <f t="shared" si="1007"/>
        <v/>
      </c>
      <c r="K520" s="12" t="str">
        <f t="shared" si="1007"/>
        <v/>
      </c>
      <c r="L520" s="12" t="str">
        <f t="shared" si="1007"/>
        <v/>
      </c>
      <c r="M520" s="12" t="str">
        <f t="shared" si="1007"/>
        <v/>
      </c>
      <c r="N520" s="12" t="str">
        <f t="shared" si="1007"/>
        <v/>
      </c>
      <c r="O520" s="12" t="str">
        <f t="shared" si="1007"/>
        <v/>
      </c>
      <c r="P520" s="12" t="str">
        <f t="shared" si="1007"/>
        <v/>
      </c>
      <c r="Q520" s="12" t="str">
        <f t="shared" si="1007"/>
        <v/>
      </c>
      <c r="R520" s="12" t="str">
        <f t="shared" si="1007"/>
        <v/>
      </c>
      <c r="S520" s="12" t="str">
        <f t="shared" si="1007"/>
        <v/>
      </c>
      <c r="T520" s="12" t="str">
        <f t="shared" si="1007"/>
        <v/>
      </c>
      <c r="U520" s="12" t="str">
        <f t="shared" si="1007"/>
        <v/>
      </c>
      <c r="V520" s="12" t="str">
        <f t="shared" si="1007"/>
        <v/>
      </c>
      <c r="W520" s="12" t="str">
        <f t="shared" si="1007"/>
        <v/>
      </c>
      <c r="X520" s="12" t="str">
        <f t="shared" si="1007"/>
        <v/>
      </c>
      <c r="Y520" s="12" t="str">
        <f t="shared" si="1007"/>
        <v/>
      </c>
      <c r="Z520" s="12" t="str">
        <f t="shared" si="1007"/>
        <v/>
      </c>
      <c r="AA520" s="12" t="str">
        <f t="shared" si="1007"/>
        <v/>
      </c>
      <c r="AB520" s="12" t="str">
        <f t="shared" si="1007"/>
        <v/>
      </c>
      <c r="AC520" s="12" t="str">
        <f t="shared" si="1007"/>
        <v/>
      </c>
      <c r="AD520" s="12" t="str">
        <f t="shared" si="1007"/>
        <v/>
      </c>
      <c r="AE520" s="12" t="str">
        <f t="shared" si="1007"/>
        <v/>
      </c>
      <c r="AF520" s="12" t="str">
        <f t="shared" si="1007"/>
        <v/>
      </c>
      <c r="AG520" s="12" t="str">
        <f t="shared" si="1007"/>
        <v/>
      </c>
      <c r="AH520" s="12" t="str">
        <f t="shared" si="1007"/>
        <v/>
      </c>
      <c r="AI520" s="12" t="str">
        <f t="shared" si="1007"/>
        <v/>
      </c>
      <c r="AJ520" s="12" t="str">
        <f t="shared" si="1007"/>
        <v/>
      </c>
      <c r="AK520" s="12" t="str">
        <f t="shared" si="1007"/>
        <v/>
      </c>
      <c r="AL520" s="12" t="str">
        <f t="shared" si="1007"/>
        <v/>
      </c>
      <c r="AM520" s="12" t="str">
        <f t="shared" ref="AM520:BR520" si="1008">IF(AM$452&gt;=$E520,IF(AM195*$C$23&gt;MAX($C$22,(AN304*$C$34+AN305*$C$35)/(1+$C$12)^$C$30+(AN411*$C$34+AN412*$C$35)/(1+$C$14)^$C$30),"convert","hold"),"")</f>
        <v/>
      </c>
      <c r="AN520" s="12" t="str">
        <f t="shared" si="1008"/>
        <v/>
      </c>
      <c r="AO520" s="12" t="str">
        <f t="shared" si="1008"/>
        <v/>
      </c>
      <c r="AP520" s="12" t="str">
        <f t="shared" si="1008"/>
        <v/>
      </c>
      <c r="AQ520" s="12" t="str">
        <f t="shared" si="1008"/>
        <v/>
      </c>
      <c r="AR520" s="12" t="str">
        <f t="shared" si="1008"/>
        <v/>
      </c>
      <c r="AS520" s="12" t="str">
        <f t="shared" si="1008"/>
        <v/>
      </c>
      <c r="AT520" s="12" t="str">
        <f t="shared" si="1008"/>
        <v/>
      </c>
      <c r="AU520" s="12" t="str">
        <f t="shared" si="1008"/>
        <v/>
      </c>
      <c r="AV520" s="12" t="str">
        <f t="shared" si="1008"/>
        <v/>
      </c>
      <c r="AW520" s="12" t="str">
        <f t="shared" si="1008"/>
        <v/>
      </c>
      <c r="AX520" s="12" t="str">
        <f t="shared" si="1008"/>
        <v/>
      </c>
      <c r="AY520" s="12" t="str">
        <f t="shared" si="1008"/>
        <v/>
      </c>
      <c r="AZ520" s="12" t="str">
        <f t="shared" si="1008"/>
        <v/>
      </c>
      <c r="BA520" s="12" t="str">
        <f t="shared" si="1008"/>
        <v/>
      </c>
      <c r="BB520" s="12" t="str">
        <f t="shared" si="1008"/>
        <v/>
      </c>
      <c r="BC520" s="12" t="str">
        <f t="shared" si="1008"/>
        <v/>
      </c>
      <c r="BD520" s="12" t="str">
        <f t="shared" si="1008"/>
        <v/>
      </c>
      <c r="BE520" s="12" t="str">
        <f t="shared" si="1008"/>
        <v/>
      </c>
      <c r="BF520" s="12" t="str">
        <f t="shared" si="1008"/>
        <v/>
      </c>
      <c r="BG520" s="12" t="str">
        <f t="shared" si="1008"/>
        <v/>
      </c>
      <c r="BH520" s="12" t="str">
        <f t="shared" si="1008"/>
        <v/>
      </c>
      <c r="BI520" s="12" t="str">
        <f t="shared" si="1008"/>
        <v/>
      </c>
      <c r="BJ520" s="12" t="str">
        <f t="shared" si="1008"/>
        <v/>
      </c>
      <c r="BK520" s="12" t="str">
        <f t="shared" si="1008"/>
        <v/>
      </c>
      <c r="BL520" s="12" t="str">
        <f t="shared" si="1008"/>
        <v/>
      </c>
      <c r="BM520" s="12" t="str">
        <f t="shared" si="1008"/>
        <v/>
      </c>
      <c r="BN520" s="12" t="str">
        <f t="shared" si="1008"/>
        <v/>
      </c>
      <c r="BO520" s="12" t="str">
        <f t="shared" si="1008"/>
        <v/>
      </c>
      <c r="BP520" s="12" t="str">
        <f t="shared" si="1008"/>
        <v/>
      </c>
      <c r="BQ520" s="12" t="str">
        <f t="shared" si="1008"/>
        <v/>
      </c>
      <c r="BR520" s="12" t="str">
        <f t="shared" si="1008"/>
        <v/>
      </c>
      <c r="BS520" s="12" t="str">
        <f t="shared" ref="BS520:DB520" si="1009">IF(BS$452&gt;=$E520,IF(BS195*$C$23&gt;MAX($C$22,(BT304*$C$34+BT305*$C$35)/(1+$C$12)^$C$30+(BT411*$C$34+BT412*$C$35)/(1+$C$14)^$C$30),"convert","hold"),"")</f>
        <v/>
      </c>
      <c r="BT520" s="12" t="str">
        <f t="shared" si="1009"/>
        <v/>
      </c>
      <c r="BU520" s="12" t="str">
        <f t="shared" si="1009"/>
        <v>hold</v>
      </c>
      <c r="BV520" s="12" t="str">
        <f t="shared" si="1009"/>
        <v>hold</v>
      </c>
      <c r="BW520" s="12" t="str">
        <f t="shared" si="1009"/>
        <v>hold</v>
      </c>
      <c r="BX520" s="12" t="str">
        <f t="shared" si="1009"/>
        <v>hold</v>
      </c>
      <c r="BY520" s="12" t="str">
        <f t="shared" si="1009"/>
        <v>hold</v>
      </c>
      <c r="BZ520" s="12" t="str">
        <f t="shared" si="1009"/>
        <v>hold</v>
      </c>
      <c r="CA520" s="12" t="str">
        <f t="shared" si="1009"/>
        <v>hold</v>
      </c>
      <c r="CB520" s="12" t="str">
        <f t="shared" si="1009"/>
        <v>hold</v>
      </c>
      <c r="CC520" s="12" t="str">
        <f t="shared" si="1009"/>
        <v>hold</v>
      </c>
      <c r="CD520" s="12" t="str">
        <f t="shared" si="1009"/>
        <v>hold</v>
      </c>
      <c r="CE520" s="12" t="str">
        <f t="shared" si="1009"/>
        <v>hold</v>
      </c>
      <c r="CF520" s="12" t="str">
        <f t="shared" si="1009"/>
        <v>hold</v>
      </c>
      <c r="CG520" s="12" t="str">
        <f t="shared" si="1009"/>
        <v>hold</v>
      </c>
      <c r="CH520" s="12" t="str">
        <f t="shared" si="1009"/>
        <v>hold</v>
      </c>
      <c r="CI520" s="12" t="str">
        <f t="shared" si="1009"/>
        <v>hold</v>
      </c>
      <c r="CJ520" s="12" t="str">
        <f t="shared" si="1009"/>
        <v>hold</v>
      </c>
      <c r="CK520" s="12" t="str">
        <f t="shared" si="1009"/>
        <v>hold</v>
      </c>
      <c r="CL520" s="12" t="str">
        <f t="shared" si="1009"/>
        <v>hold</v>
      </c>
      <c r="CM520" s="12" t="str">
        <f t="shared" si="1009"/>
        <v>hold</v>
      </c>
      <c r="CN520" s="12" t="str">
        <f t="shared" si="1009"/>
        <v>hold</v>
      </c>
      <c r="CO520" s="12" t="str">
        <f t="shared" si="1009"/>
        <v>hold</v>
      </c>
      <c r="CP520" s="12" t="str">
        <f t="shared" si="1009"/>
        <v>hold</v>
      </c>
      <c r="CQ520" s="12" t="str">
        <f t="shared" si="1009"/>
        <v>hold</v>
      </c>
      <c r="CR520" s="12" t="str">
        <f t="shared" si="1009"/>
        <v>hold</v>
      </c>
      <c r="CS520" s="12" t="str">
        <f t="shared" si="1009"/>
        <v>hold</v>
      </c>
      <c r="CT520" s="12" t="str">
        <f t="shared" si="1009"/>
        <v>hold</v>
      </c>
      <c r="CU520" s="12" t="str">
        <f t="shared" si="1009"/>
        <v>hold</v>
      </c>
      <c r="CV520" s="12" t="str">
        <f t="shared" si="1009"/>
        <v>hold</v>
      </c>
      <c r="CW520" s="12" t="str">
        <f t="shared" si="1009"/>
        <v>hold</v>
      </c>
      <c r="CX520" s="12" t="str">
        <f t="shared" si="1009"/>
        <v>hold</v>
      </c>
      <c r="CY520" s="12" t="str">
        <f t="shared" si="1009"/>
        <v>hold</v>
      </c>
      <c r="CZ520" s="12" t="str">
        <f t="shared" si="1009"/>
        <v>hold</v>
      </c>
      <c r="DA520" s="12" t="str">
        <f t="shared" si="1009"/>
        <v>hold</v>
      </c>
      <c r="DB520" s="12" t="str">
        <f t="shared" si="1009"/>
        <v>hold</v>
      </c>
      <c r="DC520" s="12" t="str">
        <f t="shared" si="1002"/>
        <v>redeem</v>
      </c>
    </row>
    <row r="521" spans="5:107" s="12" customFormat="1" ht="12" customHeight="1">
      <c r="E521" s="65">
        <f t="shared" si="1006"/>
        <v>67</v>
      </c>
      <c r="G521" s="12" t="str">
        <f t="shared" ref="G521:AL521" si="1010">IF(G$452&gt;=$E521,IF(G196*$C$23&gt;MAX($C$22,(H305*$C$34+H306*$C$35)/(1+$C$12)^$C$30+(H412*$C$34+H413*$C$35)/(1+$C$14)^$C$30),"convert","hold"),"")</f>
        <v/>
      </c>
      <c r="H521" s="12" t="str">
        <f t="shared" si="1010"/>
        <v/>
      </c>
      <c r="I521" s="12" t="str">
        <f t="shared" si="1010"/>
        <v/>
      </c>
      <c r="J521" s="12" t="str">
        <f t="shared" si="1010"/>
        <v/>
      </c>
      <c r="K521" s="12" t="str">
        <f t="shared" si="1010"/>
        <v/>
      </c>
      <c r="L521" s="12" t="str">
        <f t="shared" si="1010"/>
        <v/>
      </c>
      <c r="M521" s="12" t="str">
        <f t="shared" si="1010"/>
        <v/>
      </c>
      <c r="N521" s="12" t="str">
        <f t="shared" si="1010"/>
        <v/>
      </c>
      <c r="O521" s="12" t="str">
        <f t="shared" si="1010"/>
        <v/>
      </c>
      <c r="P521" s="12" t="str">
        <f t="shared" si="1010"/>
        <v/>
      </c>
      <c r="Q521" s="12" t="str">
        <f t="shared" si="1010"/>
        <v/>
      </c>
      <c r="R521" s="12" t="str">
        <f t="shared" si="1010"/>
        <v/>
      </c>
      <c r="S521" s="12" t="str">
        <f t="shared" si="1010"/>
        <v/>
      </c>
      <c r="T521" s="12" t="str">
        <f t="shared" si="1010"/>
        <v/>
      </c>
      <c r="U521" s="12" t="str">
        <f t="shared" si="1010"/>
        <v/>
      </c>
      <c r="V521" s="12" t="str">
        <f t="shared" si="1010"/>
        <v/>
      </c>
      <c r="W521" s="12" t="str">
        <f t="shared" si="1010"/>
        <v/>
      </c>
      <c r="X521" s="12" t="str">
        <f t="shared" si="1010"/>
        <v/>
      </c>
      <c r="Y521" s="12" t="str">
        <f t="shared" si="1010"/>
        <v/>
      </c>
      <c r="Z521" s="12" t="str">
        <f t="shared" si="1010"/>
        <v/>
      </c>
      <c r="AA521" s="12" t="str">
        <f t="shared" si="1010"/>
        <v/>
      </c>
      <c r="AB521" s="12" t="str">
        <f t="shared" si="1010"/>
        <v/>
      </c>
      <c r="AC521" s="12" t="str">
        <f t="shared" si="1010"/>
        <v/>
      </c>
      <c r="AD521" s="12" t="str">
        <f t="shared" si="1010"/>
        <v/>
      </c>
      <c r="AE521" s="12" t="str">
        <f t="shared" si="1010"/>
        <v/>
      </c>
      <c r="AF521" s="12" t="str">
        <f t="shared" si="1010"/>
        <v/>
      </c>
      <c r="AG521" s="12" t="str">
        <f t="shared" si="1010"/>
        <v/>
      </c>
      <c r="AH521" s="12" t="str">
        <f t="shared" si="1010"/>
        <v/>
      </c>
      <c r="AI521" s="12" t="str">
        <f t="shared" si="1010"/>
        <v/>
      </c>
      <c r="AJ521" s="12" t="str">
        <f t="shared" si="1010"/>
        <v/>
      </c>
      <c r="AK521" s="12" t="str">
        <f t="shared" si="1010"/>
        <v/>
      </c>
      <c r="AL521" s="12" t="str">
        <f t="shared" si="1010"/>
        <v/>
      </c>
      <c r="AM521" s="12" t="str">
        <f t="shared" ref="AM521:BR521" si="1011">IF(AM$452&gt;=$E521,IF(AM196*$C$23&gt;MAX($C$22,(AN305*$C$34+AN306*$C$35)/(1+$C$12)^$C$30+(AN412*$C$34+AN413*$C$35)/(1+$C$14)^$C$30),"convert","hold"),"")</f>
        <v/>
      </c>
      <c r="AN521" s="12" t="str">
        <f t="shared" si="1011"/>
        <v/>
      </c>
      <c r="AO521" s="12" t="str">
        <f t="shared" si="1011"/>
        <v/>
      </c>
      <c r="AP521" s="12" t="str">
        <f t="shared" si="1011"/>
        <v/>
      </c>
      <c r="AQ521" s="12" t="str">
        <f t="shared" si="1011"/>
        <v/>
      </c>
      <c r="AR521" s="12" t="str">
        <f t="shared" si="1011"/>
        <v/>
      </c>
      <c r="AS521" s="12" t="str">
        <f t="shared" si="1011"/>
        <v/>
      </c>
      <c r="AT521" s="12" t="str">
        <f t="shared" si="1011"/>
        <v/>
      </c>
      <c r="AU521" s="12" t="str">
        <f t="shared" si="1011"/>
        <v/>
      </c>
      <c r="AV521" s="12" t="str">
        <f t="shared" si="1011"/>
        <v/>
      </c>
      <c r="AW521" s="12" t="str">
        <f t="shared" si="1011"/>
        <v/>
      </c>
      <c r="AX521" s="12" t="str">
        <f t="shared" si="1011"/>
        <v/>
      </c>
      <c r="AY521" s="12" t="str">
        <f t="shared" si="1011"/>
        <v/>
      </c>
      <c r="AZ521" s="12" t="str">
        <f t="shared" si="1011"/>
        <v/>
      </c>
      <c r="BA521" s="12" t="str">
        <f t="shared" si="1011"/>
        <v/>
      </c>
      <c r="BB521" s="12" t="str">
        <f t="shared" si="1011"/>
        <v/>
      </c>
      <c r="BC521" s="12" t="str">
        <f t="shared" si="1011"/>
        <v/>
      </c>
      <c r="BD521" s="12" t="str">
        <f t="shared" si="1011"/>
        <v/>
      </c>
      <c r="BE521" s="12" t="str">
        <f t="shared" si="1011"/>
        <v/>
      </c>
      <c r="BF521" s="12" t="str">
        <f t="shared" si="1011"/>
        <v/>
      </c>
      <c r="BG521" s="12" t="str">
        <f t="shared" si="1011"/>
        <v/>
      </c>
      <c r="BH521" s="12" t="str">
        <f t="shared" si="1011"/>
        <v/>
      </c>
      <c r="BI521" s="12" t="str">
        <f t="shared" si="1011"/>
        <v/>
      </c>
      <c r="BJ521" s="12" t="str">
        <f t="shared" si="1011"/>
        <v/>
      </c>
      <c r="BK521" s="12" t="str">
        <f t="shared" si="1011"/>
        <v/>
      </c>
      <c r="BL521" s="12" t="str">
        <f t="shared" si="1011"/>
        <v/>
      </c>
      <c r="BM521" s="12" t="str">
        <f t="shared" si="1011"/>
        <v/>
      </c>
      <c r="BN521" s="12" t="str">
        <f t="shared" si="1011"/>
        <v/>
      </c>
      <c r="BO521" s="12" t="str">
        <f t="shared" si="1011"/>
        <v/>
      </c>
      <c r="BP521" s="12" t="str">
        <f t="shared" si="1011"/>
        <v/>
      </c>
      <c r="BQ521" s="12" t="str">
        <f t="shared" si="1011"/>
        <v/>
      </c>
      <c r="BR521" s="12" t="str">
        <f t="shared" si="1011"/>
        <v/>
      </c>
      <c r="BS521" s="12" t="str">
        <f t="shared" ref="BS521:DB521" si="1012">IF(BS$452&gt;=$E521,IF(BS196*$C$23&gt;MAX($C$22,(BT305*$C$34+BT306*$C$35)/(1+$C$12)^$C$30+(BT412*$C$34+BT413*$C$35)/(1+$C$14)^$C$30),"convert","hold"),"")</f>
        <v/>
      </c>
      <c r="BT521" s="12" t="str">
        <f t="shared" si="1012"/>
        <v/>
      </c>
      <c r="BU521" s="12" t="str">
        <f t="shared" si="1012"/>
        <v/>
      </c>
      <c r="BV521" s="12" t="str">
        <f t="shared" si="1012"/>
        <v>hold</v>
      </c>
      <c r="BW521" s="12" t="str">
        <f t="shared" si="1012"/>
        <v>hold</v>
      </c>
      <c r="BX521" s="12" t="str">
        <f t="shared" si="1012"/>
        <v>hold</v>
      </c>
      <c r="BY521" s="12" t="str">
        <f t="shared" si="1012"/>
        <v>hold</v>
      </c>
      <c r="BZ521" s="12" t="str">
        <f t="shared" si="1012"/>
        <v>hold</v>
      </c>
      <c r="CA521" s="12" t="str">
        <f t="shared" si="1012"/>
        <v>hold</v>
      </c>
      <c r="CB521" s="12" t="str">
        <f t="shared" si="1012"/>
        <v>hold</v>
      </c>
      <c r="CC521" s="12" t="str">
        <f t="shared" si="1012"/>
        <v>hold</v>
      </c>
      <c r="CD521" s="12" t="str">
        <f t="shared" si="1012"/>
        <v>hold</v>
      </c>
      <c r="CE521" s="12" t="str">
        <f t="shared" si="1012"/>
        <v>hold</v>
      </c>
      <c r="CF521" s="12" t="str">
        <f t="shared" si="1012"/>
        <v>hold</v>
      </c>
      <c r="CG521" s="12" t="str">
        <f t="shared" si="1012"/>
        <v>hold</v>
      </c>
      <c r="CH521" s="12" t="str">
        <f t="shared" si="1012"/>
        <v>hold</v>
      </c>
      <c r="CI521" s="12" t="str">
        <f t="shared" si="1012"/>
        <v>hold</v>
      </c>
      <c r="CJ521" s="12" t="str">
        <f t="shared" si="1012"/>
        <v>hold</v>
      </c>
      <c r="CK521" s="12" t="str">
        <f t="shared" si="1012"/>
        <v>hold</v>
      </c>
      <c r="CL521" s="12" t="str">
        <f t="shared" si="1012"/>
        <v>hold</v>
      </c>
      <c r="CM521" s="12" t="str">
        <f t="shared" si="1012"/>
        <v>hold</v>
      </c>
      <c r="CN521" s="12" t="str">
        <f t="shared" si="1012"/>
        <v>hold</v>
      </c>
      <c r="CO521" s="12" t="str">
        <f t="shared" si="1012"/>
        <v>hold</v>
      </c>
      <c r="CP521" s="12" t="str">
        <f t="shared" si="1012"/>
        <v>hold</v>
      </c>
      <c r="CQ521" s="12" t="str">
        <f t="shared" si="1012"/>
        <v>hold</v>
      </c>
      <c r="CR521" s="12" t="str">
        <f t="shared" si="1012"/>
        <v>hold</v>
      </c>
      <c r="CS521" s="12" t="str">
        <f t="shared" si="1012"/>
        <v>hold</v>
      </c>
      <c r="CT521" s="12" t="str">
        <f t="shared" si="1012"/>
        <v>hold</v>
      </c>
      <c r="CU521" s="12" t="str">
        <f t="shared" si="1012"/>
        <v>hold</v>
      </c>
      <c r="CV521" s="12" t="str">
        <f t="shared" si="1012"/>
        <v>hold</v>
      </c>
      <c r="CW521" s="12" t="str">
        <f t="shared" si="1012"/>
        <v>hold</v>
      </c>
      <c r="CX521" s="12" t="str">
        <f t="shared" si="1012"/>
        <v>hold</v>
      </c>
      <c r="CY521" s="12" t="str">
        <f t="shared" si="1012"/>
        <v>hold</v>
      </c>
      <c r="CZ521" s="12" t="str">
        <f t="shared" si="1012"/>
        <v>hold</v>
      </c>
      <c r="DA521" s="12" t="str">
        <f t="shared" si="1012"/>
        <v>hold</v>
      </c>
      <c r="DB521" s="12" t="str">
        <f t="shared" si="1012"/>
        <v>hold</v>
      </c>
      <c r="DC521" s="12" t="str">
        <f t="shared" si="1002"/>
        <v>redeem</v>
      </c>
    </row>
    <row r="522" spans="5:107" s="12" customFormat="1" ht="12" customHeight="1">
      <c r="E522" s="65">
        <f t="shared" si="1006"/>
        <v>68</v>
      </c>
      <c r="G522" s="12" t="str">
        <f t="shared" ref="G522:AL522" si="1013">IF(G$452&gt;=$E522,IF(G197*$C$23&gt;MAX($C$22,(H306*$C$34+H307*$C$35)/(1+$C$12)^$C$30+(H413*$C$34+H414*$C$35)/(1+$C$14)^$C$30),"convert","hold"),"")</f>
        <v/>
      </c>
      <c r="H522" s="12" t="str">
        <f t="shared" si="1013"/>
        <v/>
      </c>
      <c r="I522" s="12" t="str">
        <f t="shared" si="1013"/>
        <v/>
      </c>
      <c r="J522" s="12" t="str">
        <f t="shared" si="1013"/>
        <v/>
      </c>
      <c r="K522" s="12" t="str">
        <f t="shared" si="1013"/>
        <v/>
      </c>
      <c r="L522" s="12" t="str">
        <f t="shared" si="1013"/>
        <v/>
      </c>
      <c r="M522" s="12" t="str">
        <f t="shared" si="1013"/>
        <v/>
      </c>
      <c r="N522" s="12" t="str">
        <f t="shared" si="1013"/>
        <v/>
      </c>
      <c r="O522" s="12" t="str">
        <f t="shared" si="1013"/>
        <v/>
      </c>
      <c r="P522" s="12" t="str">
        <f t="shared" si="1013"/>
        <v/>
      </c>
      <c r="Q522" s="12" t="str">
        <f t="shared" si="1013"/>
        <v/>
      </c>
      <c r="R522" s="12" t="str">
        <f t="shared" si="1013"/>
        <v/>
      </c>
      <c r="S522" s="12" t="str">
        <f t="shared" si="1013"/>
        <v/>
      </c>
      <c r="T522" s="12" t="str">
        <f t="shared" si="1013"/>
        <v/>
      </c>
      <c r="U522" s="12" t="str">
        <f t="shared" si="1013"/>
        <v/>
      </c>
      <c r="V522" s="12" t="str">
        <f t="shared" si="1013"/>
        <v/>
      </c>
      <c r="W522" s="12" t="str">
        <f t="shared" si="1013"/>
        <v/>
      </c>
      <c r="X522" s="12" t="str">
        <f t="shared" si="1013"/>
        <v/>
      </c>
      <c r="Y522" s="12" t="str">
        <f t="shared" si="1013"/>
        <v/>
      </c>
      <c r="Z522" s="12" t="str">
        <f t="shared" si="1013"/>
        <v/>
      </c>
      <c r="AA522" s="12" t="str">
        <f t="shared" si="1013"/>
        <v/>
      </c>
      <c r="AB522" s="12" t="str">
        <f t="shared" si="1013"/>
        <v/>
      </c>
      <c r="AC522" s="12" t="str">
        <f t="shared" si="1013"/>
        <v/>
      </c>
      <c r="AD522" s="12" t="str">
        <f t="shared" si="1013"/>
        <v/>
      </c>
      <c r="AE522" s="12" t="str">
        <f t="shared" si="1013"/>
        <v/>
      </c>
      <c r="AF522" s="12" t="str">
        <f t="shared" si="1013"/>
        <v/>
      </c>
      <c r="AG522" s="12" t="str">
        <f t="shared" si="1013"/>
        <v/>
      </c>
      <c r="AH522" s="12" t="str">
        <f t="shared" si="1013"/>
        <v/>
      </c>
      <c r="AI522" s="12" t="str">
        <f t="shared" si="1013"/>
        <v/>
      </c>
      <c r="AJ522" s="12" t="str">
        <f t="shared" si="1013"/>
        <v/>
      </c>
      <c r="AK522" s="12" t="str">
        <f t="shared" si="1013"/>
        <v/>
      </c>
      <c r="AL522" s="12" t="str">
        <f t="shared" si="1013"/>
        <v/>
      </c>
      <c r="AM522" s="12" t="str">
        <f t="shared" ref="AM522:BR522" si="1014">IF(AM$452&gt;=$E522,IF(AM197*$C$23&gt;MAX($C$22,(AN306*$C$34+AN307*$C$35)/(1+$C$12)^$C$30+(AN413*$C$34+AN414*$C$35)/(1+$C$14)^$C$30),"convert","hold"),"")</f>
        <v/>
      </c>
      <c r="AN522" s="12" t="str">
        <f t="shared" si="1014"/>
        <v/>
      </c>
      <c r="AO522" s="12" t="str">
        <f t="shared" si="1014"/>
        <v/>
      </c>
      <c r="AP522" s="12" t="str">
        <f t="shared" si="1014"/>
        <v/>
      </c>
      <c r="AQ522" s="12" t="str">
        <f t="shared" si="1014"/>
        <v/>
      </c>
      <c r="AR522" s="12" t="str">
        <f t="shared" si="1014"/>
        <v/>
      </c>
      <c r="AS522" s="12" t="str">
        <f t="shared" si="1014"/>
        <v/>
      </c>
      <c r="AT522" s="12" t="str">
        <f t="shared" si="1014"/>
        <v/>
      </c>
      <c r="AU522" s="12" t="str">
        <f t="shared" si="1014"/>
        <v/>
      </c>
      <c r="AV522" s="12" t="str">
        <f t="shared" si="1014"/>
        <v/>
      </c>
      <c r="AW522" s="12" t="str">
        <f t="shared" si="1014"/>
        <v/>
      </c>
      <c r="AX522" s="12" t="str">
        <f t="shared" si="1014"/>
        <v/>
      </c>
      <c r="AY522" s="12" t="str">
        <f t="shared" si="1014"/>
        <v/>
      </c>
      <c r="AZ522" s="12" t="str">
        <f t="shared" si="1014"/>
        <v/>
      </c>
      <c r="BA522" s="12" t="str">
        <f t="shared" si="1014"/>
        <v/>
      </c>
      <c r="BB522" s="12" t="str">
        <f t="shared" si="1014"/>
        <v/>
      </c>
      <c r="BC522" s="12" t="str">
        <f t="shared" si="1014"/>
        <v/>
      </c>
      <c r="BD522" s="12" t="str">
        <f t="shared" si="1014"/>
        <v/>
      </c>
      <c r="BE522" s="12" t="str">
        <f t="shared" si="1014"/>
        <v/>
      </c>
      <c r="BF522" s="12" t="str">
        <f t="shared" si="1014"/>
        <v/>
      </c>
      <c r="BG522" s="12" t="str">
        <f t="shared" si="1014"/>
        <v/>
      </c>
      <c r="BH522" s="12" t="str">
        <f t="shared" si="1014"/>
        <v/>
      </c>
      <c r="BI522" s="12" t="str">
        <f t="shared" si="1014"/>
        <v/>
      </c>
      <c r="BJ522" s="12" t="str">
        <f t="shared" si="1014"/>
        <v/>
      </c>
      <c r="BK522" s="12" t="str">
        <f t="shared" si="1014"/>
        <v/>
      </c>
      <c r="BL522" s="12" t="str">
        <f t="shared" si="1014"/>
        <v/>
      </c>
      <c r="BM522" s="12" t="str">
        <f t="shared" si="1014"/>
        <v/>
      </c>
      <c r="BN522" s="12" t="str">
        <f t="shared" si="1014"/>
        <v/>
      </c>
      <c r="BO522" s="12" t="str">
        <f t="shared" si="1014"/>
        <v/>
      </c>
      <c r="BP522" s="12" t="str">
        <f t="shared" si="1014"/>
        <v/>
      </c>
      <c r="BQ522" s="12" t="str">
        <f t="shared" si="1014"/>
        <v/>
      </c>
      <c r="BR522" s="12" t="str">
        <f t="shared" si="1014"/>
        <v/>
      </c>
      <c r="BS522" s="12" t="str">
        <f t="shared" ref="BS522:DB522" si="1015">IF(BS$452&gt;=$E522,IF(BS197*$C$23&gt;MAX($C$22,(BT306*$C$34+BT307*$C$35)/(1+$C$12)^$C$30+(BT413*$C$34+BT414*$C$35)/(1+$C$14)^$C$30),"convert","hold"),"")</f>
        <v/>
      </c>
      <c r="BT522" s="12" t="str">
        <f t="shared" si="1015"/>
        <v/>
      </c>
      <c r="BU522" s="12" t="str">
        <f t="shared" si="1015"/>
        <v/>
      </c>
      <c r="BV522" s="12" t="str">
        <f t="shared" si="1015"/>
        <v/>
      </c>
      <c r="BW522" s="12" t="str">
        <f t="shared" si="1015"/>
        <v>hold</v>
      </c>
      <c r="BX522" s="12" t="str">
        <f t="shared" si="1015"/>
        <v>hold</v>
      </c>
      <c r="BY522" s="12" t="str">
        <f t="shared" si="1015"/>
        <v>hold</v>
      </c>
      <c r="BZ522" s="12" t="str">
        <f t="shared" si="1015"/>
        <v>hold</v>
      </c>
      <c r="CA522" s="12" t="str">
        <f t="shared" si="1015"/>
        <v>hold</v>
      </c>
      <c r="CB522" s="12" t="str">
        <f t="shared" si="1015"/>
        <v>hold</v>
      </c>
      <c r="CC522" s="12" t="str">
        <f t="shared" si="1015"/>
        <v>hold</v>
      </c>
      <c r="CD522" s="12" t="str">
        <f t="shared" si="1015"/>
        <v>hold</v>
      </c>
      <c r="CE522" s="12" t="str">
        <f t="shared" si="1015"/>
        <v>hold</v>
      </c>
      <c r="CF522" s="12" t="str">
        <f t="shared" si="1015"/>
        <v>hold</v>
      </c>
      <c r="CG522" s="12" t="str">
        <f t="shared" si="1015"/>
        <v>hold</v>
      </c>
      <c r="CH522" s="12" t="str">
        <f t="shared" si="1015"/>
        <v>hold</v>
      </c>
      <c r="CI522" s="12" t="str">
        <f t="shared" si="1015"/>
        <v>hold</v>
      </c>
      <c r="CJ522" s="12" t="str">
        <f t="shared" si="1015"/>
        <v>hold</v>
      </c>
      <c r="CK522" s="12" t="str">
        <f t="shared" si="1015"/>
        <v>hold</v>
      </c>
      <c r="CL522" s="12" t="str">
        <f t="shared" si="1015"/>
        <v>hold</v>
      </c>
      <c r="CM522" s="12" t="str">
        <f t="shared" si="1015"/>
        <v>hold</v>
      </c>
      <c r="CN522" s="12" t="str">
        <f t="shared" si="1015"/>
        <v>hold</v>
      </c>
      <c r="CO522" s="12" t="str">
        <f t="shared" si="1015"/>
        <v>hold</v>
      </c>
      <c r="CP522" s="12" t="str">
        <f t="shared" si="1015"/>
        <v>hold</v>
      </c>
      <c r="CQ522" s="12" t="str">
        <f t="shared" si="1015"/>
        <v>hold</v>
      </c>
      <c r="CR522" s="12" t="str">
        <f t="shared" si="1015"/>
        <v>hold</v>
      </c>
      <c r="CS522" s="12" t="str">
        <f t="shared" si="1015"/>
        <v>hold</v>
      </c>
      <c r="CT522" s="12" t="str">
        <f t="shared" si="1015"/>
        <v>hold</v>
      </c>
      <c r="CU522" s="12" t="str">
        <f t="shared" si="1015"/>
        <v>hold</v>
      </c>
      <c r="CV522" s="12" t="str">
        <f t="shared" si="1015"/>
        <v>hold</v>
      </c>
      <c r="CW522" s="12" t="str">
        <f t="shared" si="1015"/>
        <v>hold</v>
      </c>
      <c r="CX522" s="12" t="str">
        <f t="shared" si="1015"/>
        <v>hold</v>
      </c>
      <c r="CY522" s="12" t="str">
        <f t="shared" si="1015"/>
        <v>hold</v>
      </c>
      <c r="CZ522" s="12" t="str">
        <f t="shared" si="1015"/>
        <v>hold</v>
      </c>
      <c r="DA522" s="12" t="str">
        <f t="shared" si="1015"/>
        <v>hold</v>
      </c>
      <c r="DB522" s="12" t="str">
        <f t="shared" si="1015"/>
        <v>hold</v>
      </c>
      <c r="DC522" s="12" t="str">
        <f t="shared" si="1002"/>
        <v>redeem</v>
      </c>
    </row>
    <row r="523" spans="5:107" s="12" customFormat="1" ht="12" customHeight="1">
      <c r="E523" s="65">
        <f t="shared" si="1006"/>
        <v>69</v>
      </c>
      <c r="G523" s="12" t="str">
        <f t="shared" ref="G523:AL523" si="1016">IF(G$452&gt;=$E523,IF(G198*$C$23&gt;MAX($C$22,(H307*$C$34+H308*$C$35)/(1+$C$12)^$C$30+(H414*$C$34+H415*$C$35)/(1+$C$14)^$C$30),"convert","hold"),"")</f>
        <v/>
      </c>
      <c r="H523" s="12" t="str">
        <f t="shared" si="1016"/>
        <v/>
      </c>
      <c r="I523" s="12" t="str">
        <f t="shared" si="1016"/>
        <v/>
      </c>
      <c r="J523" s="12" t="str">
        <f t="shared" si="1016"/>
        <v/>
      </c>
      <c r="K523" s="12" t="str">
        <f t="shared" si="1016"/>
        <v/>
      </c>
      <c r="L523" s="12" t="str">
        <f t="shared" si="1016"/>
        <v/>
      </c>
      <c r="M523" s="12" t="str">
        <f t="shared" si="1016"/>
        <v/>
      </c>
      <c r="N523" s="12" t="str">
        <f t="shared" si="1016"/>
        <v/>
      </c>
      <c r="O523" s="12" t="str">
        <f t="shared" si="1016"/>
        <v/>
      </c>
      <c r="P523" s="12" t="str">
        <f t="shared" si="1016"/>
        <v/>
      </c>
      <c r="Q523" s="12" t="str">
        <f t="shared" si="1016"/>
        <v/>
      </c>
      <c r="R523" s="12" t="str">
        <f t="shared" si="1016"/>
        <v/>
      </c>
      <c r="S523" s="12" t="str">
        <f t="shared" si="1016"/>
        <v/>
      </c>
      <c r="T523" s="12" t="str">
        <f t="shared" si="1016"/>
        <v/>
      </c>
      <c r="U523" s="12" t="str">
        <f t="shared" si="1016"/>
        <v/>
      </c>
      <c r="V523" s="12" t="str">
        <f t="shared" si="1016"/>
        <v/>
      </c>
      <c r="W523" s="12" t="str">
        <f t="shared" si="1016"/>
        <v/>
      </c>
      <c r="X523" s="12" t="str">
        <f t="shared" si="1016"/>
        <v/>
      </c>
      <c r="Y523" s="12" t="str">
        <f t="shared" si="1016"/>
        <v/>
      </c>
      <c r="Z523" s="12" t="str">
        <f t="shared" si="1016"/>
        <v/>
      </c>
      <c r="AA523" s="12" t="str">
        <f t="shared" si="1016"/>
        <v/>
      </c>
      <c r="AB523" s="12" t="str">
        <f t="shared" si="1016"/>
        <v/>
      </c>
      <c r="AC523" s="12" t="str">
        <f t="shared" si="1016"/>
        <v/>
      </c>
      <c r="AD523" s="12" t="str">
        <f t="shared" si="1016"/>
        <v/>
      </c>
      <c r="AE523" s="12" t="str">
        <f t="shared" si="1016"/>
        <v/>
      </c>
      <c r="AF523" s="12" t="str">
        <f t="shared" si="1016"/>
        <v/>
      </c>
      <c r="AG523" s="12" t="str">
        <f t="shared" si="1016"/>
        <v/>
      </c>
      <c r="AH523" s="12" t="str">
        <f t="shared" si="1016"/>
        <v/>
      </c>
      <c r="AI523" s="12" t="str">
        <f t="shared" si="1016"/>
        <v/>
      </c>
      <c r="AJ523" s="12" t="str">
        <f t="shared" si="1016"/>
        <v/>
      </c>
      <c r="AK523" s="12" t="str">
        <f t="shared" si="1016"/>
        <v/>
      </c>
      <c r="AL523" s="12" t="str">
        <f t="shared" si="1016"/>
        <v/>
      </c>
      <c r="AM523" s="12" t="str">
        <f t="shared" ref="AM523:BR523" si="1017">IF(AM$452&gt;=$E523,IF(AM198*$C$23&gt;MAX($C$22,(AN307*$C$34+AN308*$C$35)/(1+$C$12)^$C$30+(AN414*$C$34+AN415*$C$35)/(1+$C$14)^$C$30),"convert","hold"),"")</f>
        <v/>
      </c>
      <c r="AN523" s="12" t="str">
        <f t="shared" si="1017"/>
        <v/>
      </c>
      <c r="AO523" s="12" t="str">
        <f t="shared" si="1017"/>
        <v/>
      </c>
      <c r="AP523" s="12" t="str">
        <f t="shared" si="1017"/>
        <v/>
      </c>
      <c r="AQ523" s="12" t="str">
        <f t="shared" si="1017"/>
        <v/>
      </c>
      <c r="AR523" s="12" t="str">
        <f t="shared" si="1017"/>
        <v/>
      </c>
      <c r="AS523" s="12" t="str">
        <f t="shared" si="1017"/>
        <v/>
      </c>
      <c r="AT523" s="12" t="str">
        <f t="shared" si="1017"/>
        <v/>
      </c>
      <c r="AU523" s="12" t="str">
        <f t="shared" si="1017"/>
        <v/>
      </c>
      <c r="AV523" s="12" t="str">
        <f t="shared" si="1017"/>
        <v/>
      </c>
      <c r="AW523" s="12" t="str">
        <f t="shared" si="1017"/>
        <v/>
      </c>
      <c r="AX523" s="12" t="str">
        <f t="shared" si="1017"/>
        <v/>
      </c>
      <c r="AY523" s="12" t="str">
        <f t="shared" si="1017"/>
        <v/>
      </c>
      <c r="AZ523" s="12" t="str">
        <f t="shared" si="1017"/>
        <v/>
      </c>
      <c r="BA523" s="12" t="str">
        <f t="shared" si="1017"/>
        <v/>
      </c>
      <c r="BB523" s="12" t="str">
        <f t="shared" si="1017"/>
        <v/>
      </c>
      <c r="BC523" s="12" t="str">
        <f t="shared" si="1017"/>
        <v/>
      </c>
      <c r="BD523" s="12" t="str">
        <f t="shared" si="1017"/>
        <v/>
      </c>
      <c r="BE523" s="12" t="str">
        <f t="shared" si="1017"/>
        <v/>
      </c>
      <c r="BF523" s="12" t="str">
        <f t="shared" si="1017"/>
        <v/>
      </c>
      <c r="BG523" s="12" t="str">
        <f t="shared" si="1017"/>
        <v/>
      </c>
      <c r="BH523" s="12" t="str">
        <f t="shared" si="1017"/>
        <v/>
      </c>
      <c r="BI523" s="12" t="str">
        <f t="shared" si="1017"/>
        <v/>
      </c>
      <c r="BJ523" s="12" t="str">
        <f t="shared" si="1017"/>
        <v/>
      </c>
      <c r="BK523" s="12" t="str">
        <f t="shared" si="1017"/>
        <v/>
      </c>
      <c r="BL523" s="12" t="str">
        <f t="shared" si="1017"/>
        <v/>
      </c>
      <c r="BM523" s="12" t="str">
        <f t="shared" si="1017"/>
        <v/>
      </c>
      <c r="BN523" s="12" t="str">
        <f t="shared" si="1017"/>
        <v/>
      </c>
      <c r="BO523" s="12" t="str">
        <f t="shared" si="1017"/>
        <v/>
      </c>
      <c r="BP523" s="12" t="str">
        <f t="shared" si="1017"/>
        <v/>
      </c>
      <c r="BQ523" s="12" t="str">
        <f t="shared" si="1017"/>
        <v/>
      </c>
      <c r="BR523" s="12" t="str">
        <f t="shared" si="1017"/>
        <v/>
      </c>
      <c r="BS523" s="12" t="str">
        <f t="shared" ref="BS523:DB523" si="1018">IF(BS$452&gt;=$E523,IF(BS198*$C$23&gt;MAX($C$22,(BT307*$C$34+BT308*$C$35)/(1+$C$12)^$C$30+(BT414*$C$34+BT415*$C$35)/(1+$C$14)^$C$30),"convert","hold"),"")</f>
        <v/>
      </c>
      <c r="BT523" s="12" t="str">
        <f t="shared" si="1018"/>
        <v/>
      </c>
      <c r="BU523" s="12" t="str">
        <f t="shared" si="1018"/>
        <v/>
      </c>
      <c r="BV523" s="12" t="str">
        <f t="shared" si="1018"/>
        <v/>
      </c>
      <c r="BW523" s="12" t="str">
        <f t="shared" si="1018"/>
        <v/>
      </c>
      <c r="BX523" s="12" t="str">
        <f t="shared" si="1018"/>
        <v>hold</v>
      </c>
      <c r="BY523" s="12" t="str">
        <f t="shared" si="1018"/>
        <v>hold</v>
      </c>
      <c r="BZ523" s="12" t="str">
        <f t="shared" si="1018"/>
        <v>hold</v>
      </c>
      <c r="CA523" s="12" t="str">
        <f t="shared" si="1018"/>
        <v>hold</v>
      </c>
      <c r="CB523" s="12" t="str">
        <f t="shared" si="1018"/>
        <v>hold</v>
      </c>
      <c r="CC523" s="12" t="str">
        <f t="shared" si="1018"/>
        <v>hold</v>
      </c>
      <c r="CD523" s="12" t="str">
        <f t="shared" si="1018"/>
        <v>hold</v>
      </c>
      <c r="CE523" s="12" t="str">
        <f t="shared" si="1018"/>
        <v>hold</v>
      </c>
      <c r="CF523" s="12" t="str">
        <f t="shared" si="1018"/>
        <v>hold</v>
      </c>
      <c r="CG523" s="12" t="str">
        <f t="shared" si="1018"/>
        <v>hold</v>
      </c>
      <c r="CH523" s="12" t="str">
        <f t="shared" si="1018"/>
        <v>hold</v>
      </c>
      <c r="CI523" s="12" t="str">
        <f t="shared" si="1018"/>
        <v>hold</v>
      </c>
      <c r="CJ523" s="12" t="str">
        <f t="shared" si="1018"/>
        <v>hold</v>
      </c>
      <c r="CK523" s="12" t="str">
        <f t="shared" si="1018"/>
        <v>hold</v>
      </c>
      <c r="CL523" s="12" t="str">
        <f t="shared" si="1018"/>
        <v>hold</v>
      </c>
      <c r="CM523" s="12" t="str">
        <f t="shared" si="1018"/>
        <v>hold</v>
      </c>
      <c r="CN523" s="12" t="str">
        <f t="shared" si="1018"/>
        <v>hold</v>
      </c>
      <c r="CO523" s="12" t="str">
        <f t="shared" si="1018"/>
        <v>hold</v>
      </c>
      <c r="CP523" s="12" t="str">
        <f t="shared" si="1018"/>
        <v>hold</v>
      </c>
      <c r="CQ523" s="12" t="str">
        <f t="shared" si="1018"/>
        <v>hold</v>
      </c>
      <c r="CR523" s="12" t="str">
        <f t="shared" si="1018"/>
        <v>hold</v>
      </c>
      <c r="CS523" s="12" t="str">
        <f t="shared" si="1018"/>
        <v>hold</v>
      </c>
      <c r="CT523" s="12" t="str">
        <f t="shared" si="1018"/>
        <v>hold</v>
      </c>
      <c r="CU523" s="12" t="str">
        <f t="shared" si="1018"/>
        <v>hold</v>
      </c>
      <c r="CV523" s="12" t="str">
        <f t="shared" si="1018"/>
        <v>hold</v>
      </c>
      <c r="CW523" s="12" t="str">
        <f t="shared" si="1018"/>
        <v>hold</v>
      </c>
      <c r="CX523" s="12" t="str">
        <f t="shared" si="1018"/>
        <v>hold</v>
      </c>
      <c r="CY523" s="12" t="str">
        <f t="shared" si="1018"/>
        <v>hold</v>
      </c>
      <c r="CZ523" s="12" t="str">
        <f t="shared" si="1018"/>
        <v>hold</v>
      </c>
      <c r="DA523" s="12" t="str">
        <f t="shared" si="1018"/>
        <v>hold</v>
      </c>
      <c r="DB523" s="12" t="str">
        <f t="shared" si="1018"/>
        <v>hold</v>
      </c>
      <c r="DC523" s="12" t="str">
        <f t="shared" si="1002"/>
        <v>redeem</v>
      </c>
    </row>
    <row r="524" spans="5:107" s="12" customFormat="1" ht="12" customHeight="1">
      <c r="E524" s="65">
        <f t="shared" si="1006"/>
        <v>70</v>
      </c>
      <c r="G524" s="12" t="str">
        <f t="shared" ref="G524:AL524" si="1019">IF(G$452&gt;=$E524,IF(G199*$C$23&gt;MAX($C$22,(H308*$C$34+H309*$C$35)/(1+$C$12)^$C$30+(H415*$C$34+H416*$C$35)/(1+$C$14)^$C$30),"convert","hold"),"")</f>
        <v/>
      </c>
      <c r="H524" s="12" t="str">
        <f t="shared" si="1019"/>
        <v/>
      </c>
      <c r="I524" s="12" t="str">
        <f t="shared" si="1019"/>
        <v/>
      </c>
      <c r="J524" s="12" t="str">
        <f t="shared" si="1019"/>
        <v/>
      </c>
      <c r="K524" s="12" t="str">
        <f t="shared" si="1019"/>
        <v/>
      </c>
      <c r="L524" s="12" t="str">
        <f t="shared" si="1019"/>
        <v/>
      </c>
      <c r="M524" s="12" t="str">
        <f t="shared" si="1019"/>
        <v/>
      </c>
      <c r="N524" s="12" t="str">
        <f t="shared" si="1019"/>
        <v/>
      </c>
      <c r="O524" s="12" t="str">
        <f t="shared" si="1019"/>
        <v/>
      </c>
      <c r="P524" s="12" t="str">
        <f t="shared" si="1019"/>
        <v/>
      </c>
      <c r="Q524" s="12" t="str">
        <f t="shared" si="1019"/>
        <v/>
      </c>
      <c r="R524" s="12" t="str">
        <f t="shared" si="1019"/>
        <v/>
      </c>
      <c r="S524" s="12" t="str">
        <f t="shared" si="1019"/>
        <v/>
      </c>
      <c r="T524" s="12" t="str">
        <f t="shared" si="1019"/>
        <v/>
      </c>
      <c r="U524" s="12" t="str">
        <f t="shared" si="1019"/>
        <v/>
      </c>
      <c r="V524" s="12" t="str">
        <f t="shared" si="1019"/>
        <v/>
      </c>
      <c r="W524" s="12" t="str">
        <f t="shared" si="1019"/>
        <v/>
      </c>
      <c r="X524" s="12" t="str">
        <f t="shared" si="1019"/>
        <v/>
      </c>
      <c r="Y524" s="12" t="str">
        <f t="shared" si="1019"/>
        <v/>
      </c>
      <c r="Z524" s="12" t="str">
        <f t="shared" si="1019"/>
        <v/>
      </c>
      <c r="AA524" s="12" t="str">
        <f t="shared" si="1019"/>
        <v/>
      </c>
      <c r="AB524" s="12" t="str">
        <f t="shared" si="1019"/>
        <v/>
      </c>
      <c r="AC524" s="12" t="str">
        <f t="shared" si="1019"/>
        <v/>
      </c>
      <c r="AD524" s="12" t="str">
        <f t="shared" si="1019"/>
        <v/>
      </c>
      <c r="AE524" s="12" t="str">
        <f t="shared" si="1019"/>
        <v/>
      </c>
      <c r="AF524" s="12" t="str">
        <f t="shared" si="1019"/>
        <v/>
      </c>
      <c r="AG524" s="12" t="str">
        <f t="shared" si="1019"/>
        <v/>
      </c>
      <c r="AH524" s="12" t="str">
        <f t="shared" si="1019"/>
        <v/>
      </c>
      <c r="AI524" s="12" t="str">
        <f t="shared" si="1019"/>
        <v/>
      </c>
      <c r="AJ524" s="12" t="str">
        <f t="shared" si="1019"/>
        <v/>
      </c>
      <c r="AK524" s="12" t="str">
        <f t="shared" si="1019"/>
        <v/>
      </c>
      <c r="AL524" s="12" t="str">
        <f t="shared" si="1019"/>
        <v/>
      </c>
      <c r="AM524" s="12" t="str">
        <f t="shared" ref="AM524:BR524" si="1020">IF(AM$452&gt;=$E524,IF(AM199*$C$23&gt;MAX($C$22,(AN308*$C$34+AN309*$C$35)/(1+$C$12)^$C$30+(AN415*$C$34+AN416*$C$35)/(1+$C$14)^$C$30),"convert","hold"),"")</f>
        <v/>
      </c>
      <c r="AN524" s="12" t="str">
        <f t="shared" si="1020"/>
        <v/>
      </c>
      <c r="AO524" s="12" t="str">
        <f t="shared" si="1020"/>
        <v/>
      </c>
      <c r="AP524" s="12" t="str">
        <f t="shared" si="1020"/>
        <v/>
      </c>
      <c r="AQ524" s="12" t="str">
        <f t="shared" si="1020"/>
        <v/>
      </c>
      <c r="AR524" s="12" t="str">
        <f t="shared" si="1020"/>
        <v/>
      </c>
      <c r="AS524" s="12" t="str">
        <f t="shared" si="1020"/>
        <v/>
      </c>
      <c r="AT524" s="12" t="str">
        <f t="shared" si="1020"/>
        <v/>
      </c>
      <c r="AU524" s="12" t="str">
        <f t="shared" si="1020"/>
        <v/>
      </c>
      <c r="AV524" s="12" t="str">
        <f t="shared" si="1020"/>
        <v/>
      </c>
      <c r="AW524" s="12" t="str">
        <f t="shared" si="1020"/>
        <v/>
      </c>
      <c r="AX524" s="12" t="str">
        <f t="shared" si="1020"/>
        <v/>
      </c>
      <c r="AY524" s="12" t="str">
        <f t="shared" si="1020"/>
        <v/>
      </c>
      <c r="AZ524" s="12" t="str">
        <f t="shared" si="1020"/>
        <v/>
      </c>
      <c r="BA524" s="12" t="str">
        <f t="shared" si="1020"/>
        <v/>
      </c>
      <c r="BB524" s="12" t="str">
        <f t="shared" si="1020"/>
        <v/>
      </c>
      <c r="BC524" s="12" t="str">
        <f t="shared" si="1020"/>
        <v/>
      </c>
      <c r="BD524" s="12" t="str">
        <f t="shared" si="1020"/>
        <v/>
      </c>
      <c r="BE524" s="12" t="str">
        <f t="shared" si="1020"/>
        <v/>
      </c>
      <c r="BF524" s="12" t="str">
        <f t="shared" si="1020"/>
        <v/>
      </c>
      <c r="BG524" s="12" t="str">
        <f t="shared" si="1020"/>
        <v/>
      </c>
      <c r="BH524" s="12" t="str">
        <f t="shared" si="1020"/>
        <v/>
      </c>
      <c r="BI524" s="12" t="str">
        <f t="shared" si="1020"/>
        <v/>
      </c>
      <c r="BJ524" s="12" t="str">
        <f t="shared" si="1020"/>
        <v/>
      </c>
      <c r="BK524" s="12" t="str">
        <f t="shared" si="1020"/>
        <v/>
      </c>
      <c r="BL524" s="12" t="str">
        <f t="shared" si="1020"/>
        <v/>
      </c>
      <c r="BM524" s="12" t="str">
        <f t="shared" si="1020"/>
        <v/>
      </c>
      <c r="BN524" s="12" t="str">
        <f t="shared" si="1020"/>
        <v/>
      </c>
      <c r="BO524" s="12" t="str">
        <f t="shared" si="1020"/>
        <v/>
      </c>
      <c r="BP524" s="12" t="str">
        <f t="shared" si="1020"/>
        <v/>
      </c>
      <c r="BQ524" s="12" t="str">
        <f t="shared" si="1020"/>
        <v/>
      </c>
      <c r="BR524" s="12" t="str">
        <f t="shared" si="1020"/>
        <v/>
      </c>
      <c r="BS524" s="12" t="str">
        <f t="shared" ref="BS524:DB524" si="1021">IF(BS$452&gt;=$E524,IF(BS199*$C$23&gt;MAX($C$22,(BT308*$C$34+BT309*$C$35)/(1+$C$12)^$C$30+(BT415*$C$34+BT416*$C$35)/(1+$C$14)^$C$30),"convert","hold"),"")</f>
        <v/>
      </c>
      <c r="BT524" s="12" t="str">
        <f t="shared" si="1021"/>
        <v/>
      </c>
      <c r="BU524" s="12" t="str">
        <f t="shared" si="1021"/>
        <v/>
      </c>
      <c r="BV524" s="12" t="str">
        <f t="shared" si="1021"/>
        <v/>
      </c>
      <c r="BW524" s="12" t="str">
        <f t="shared" si="1021"/>
        <v/>
      </c>
      <c r="BX524" s="12" t="str">
        <f t="shared" si="1021"/>
        <v/>
      </c>
      <c r="BY524" s="12" t="str">
        <f t="shared" si="1021"/>
        <v>hold</v>
      </c>
      <c r="BZ524" s="12" t="str">
        <f t="shared" si="1021"/>
        <v>hold</v>
      </c>
      <c r="CA524" s="12" t="str">
        <f t="shared" si="1021"/>
        <v>hold</v>
      </c>
      <c r="CB524" s="12" t="str">
        <f t="shared" si="1021"/>
        <v>hold</v>
      </c>
      <c r="CC524" s="12" t="str">
        <f t="shared" si="1021"/>
        <v>hold</v>
      </c>
      <c r="CD524" s="12" t="str">
        <f t="shared" si="1021"/>
        <v>hold</v>
      </c>
      <c r="CE524" s="12" t="str">
        <f t="shared" si="1021"/>
        <v>hold</v>
      </c>
      <c r="CF524" s="12" t="str">
        <f t="shared" si="1021"/>
        <v>hold</v>
      </c>
      <c r="CG524" s="12" t="str">
        <f t="shared" si="1021"/>
        <v>hold</v>
      </c>
      <c r="CH524" s="12" t="str">
        <f t="shared" si="1021"/>
        <v>hold</v>
      </c>
      <c r="CI524" s="12" t="str">
        <f t="shared" si="1021"/>
        <v>hold</v>
      </c>
      <c r="CJ524" s="12" t="str">
        <f t="shared" si="1021"/>
        <v>hold</v>
      </c>
      <c r="CK524" s="12" t="str">
        <f t="shared" si="1021"/>
        <v>hold</v>
      </c>
      <c r="CL524" s="12" t="str">
        <f t="shared" si="1021"/>
        <v>hold</v>
      </c>
      <c r="CM524" s="12" t="str">
        <f t="shared" si="1021"/>
        <v>hold</v>
      </c>
      <c r="CN524" s="12" t="str">
        <f t="shared" si="1021"/>
        <v>hold</v>
      </c>
      <c r="CO524" s="12" t="str">
        <f t="shared" si="1021"/>
        <v>hold</v>
      </c>
      <c r="CP524" s="12" t="str">
        <f t="shared" si="1021"/>
        <v>hold</v>
      </c>
      <c r="CQ524" s="12" t="str">
        <f t="shared" si="1021"/>
        <v>hold</v>
      </c>
      <c r="CR524" s="12" t="str">
        <f t="shared" si="1021"/>
        <v>hold</v>
      </c>
      <c r="CS524" s="12" t="str">
        <f t="shared" si="1021"/>
        <v>hold</v>
      </c>
      <c r="CT524" s="12" t="str">
        <f t="shared" si="1021"/>
        <v>hold</v>
      </c>
      <c r="CU524" s="12" t="str">
        <f t="shared" si="1021"/>
        <v>hold</v>
      </c>
      <c r="CV524" s="12" t="str">
        <f t="shared" si="1021"/>
        <v>hold</v>
      </c>
      <c r="CW524" s="12" t="str">
        <f t="shared" si="1021"/>
        <v>hold</v>
      </c>
      <c r="CX524" s="12" t="str">
        <f t="shared" si="1021"/>
        <v>hold</v>
      </c>
      <c r="CY524" s="12" t="str">
        <f t="shared" si="1021"/>
        <v>hold</v>
      </c>
      <c r="CZ524" s="12" t="str">
        <f t="shared" si="1021"/>
        <v>hold</v>
      </c>
      <c r="DA524" s="12" t="str">
        <f t="shared" si="1021"/>
        <v>hold</v>
      </c>
      <c r="DB524" s="12" t="str">
        <f t="shared" si="1021"/>
        <v>hold</v>
      </c>
      <c r="DC524" s="12" t="str">
        <f t="shared" si="1002"/>
        <v>redeem</v>
      </c>
    </row>
    <row r="525" spans="5:107" s="12" customFormat="1" ht="12" customHeight="1">
      <c r="E525" s="65">
        <f t="shared" si="1006"/>
        <v>71</v>
      </c>
      <c r="G525" s="12" t="str">
        <f t="shared" ref="G525:AL525" si="1022">IF(G$452&gt;=$E525,IF(G200*$C$23&gt;MAX($C$22,(H309*$C$34+H310*$C$35)/(1+$C$12)^$C$30+(H416*$C$34+H417*$C$35)/(1+$C$14)^$C$30),"convert","hold"),"")</f>
        <v/>
      </c>
      <c r="H525" s="12" t="str">
        <f t="shared" si="1022"/>
        <v/>
      </c>
      <c r="I525" s="12" t="str">
        <f t="shared" si="1022"/>
        <v/>
      </c>
      <c r="J525" s="12" t="str">
        <f t="shared" si="1022"/>
        <v/>
      </c>
      <c r="K525" s="12" t="str">
        <f t="shared" si="1022"/>
        <v/>
      </c>
      <c r="L525" s="12" t="str">
        <f t="shared" si="1022"/>
        <v/>
      </c>
      <c r="M525" s="12" t="str">
        <f t="shared" si="1022"/>
        <v/>
      </c>
      <c r="N525" s="12" t="str">
        <f t="shared" si="1022"/>
        <v/>
      </c>
      <c r="O525" s="12" t="str">
        <f t="shared" si="1022"/>
        <v/>
      </c>
      <c r="P525" s="12" t="str">
        <f t="shared" si="1022"/>
        <v/>
      </c>
      <c r="Q525" s="12" t="str">
        <f t="shared" si="1022"/>
        <v/>
      </c>
      <c r="R525" s="12" t="str">
        <f t="shared" si="1022"/>
        <v/>
      </c>
      <c r="S525" s="12" t="str">
        <f t="shared" si="1022"/>
        <v/>
      </c>
      <c r="T525" s="12" t="str">
        <f t="shared" si="1022"/>
        <v/>
      </c>
      <c r="U525" s="12" t="str">
        <f t="shared" si="1022"/>
        <v/>
      </c>
      <c r="V525" s="12" t="str">
        <f t="shared" si="1022"/>
        <v/>
      </c>
      <c r="W525" s="12" t="str">
        <f t="shared" si="1022"/>
        <v/>
      </c>
      <c r="X525" s="12" t="str">
        <f t="shared" si="1022"/>
        <v/>
      </c>
      <c r="Y525" s="12" t="str">
        <f t="shared" si="1022"/>
        <v/>
      </c>
      <c r="Z525" s="12" t="str">
        <f t="shared" si="1022"/>
        <v/>
      </c>
      <c r="AA525" s="12" t="str">
        <f t="shared" si="1022"/>
        <v/>
      </c>
      <c r="AB525" s="12" t="str">
        <f t="shared" si="1022"/>
        <v/>
      </c>
      <c r="AC525" s="12" t="str">
        <f t="shared" si="1022"/>
        <v/>
      </c>
      <c r="AD525" s="12" t="str">
        <f t="shared" si="1022"/>
        <v/>
      </c>
      <c r="AE525" s="12" t="str">
        <f t="shared" si="1022"/>
        <v/>
      </c>
      <c r="AF525" s="12" t="str">
        <f t="shared" si="1022"/>
        <v/>
      </c>
      <c r="AG525" s="12" t="str">
        <f t="shared" si="1022"/>
        <v/>
      </c>
      <c r="AH525" s="12" t="str">
        <f t="shared" si="1022"/>
        <v/>
      </c>
      <c r="AI525" s="12" t="str">
        <f t="shared" si="1022"/>
        <v/>
      </c>
      <c r="AJ525" s="12" t="str">
        <f t="shared" si="1022"/>
        <v/>
      </c>
      <c r="AK525" s="12" t="str">
        <f t="shared" si="1022"/>
        <v/>
      </c>
      <c r="AL525" s="12" t="str">
        <f t="shared" si="1022"/>
        <v/>
      </c>
      <c r="AM525" s="12" t="str">
        <f t="shared" ref="AM525:BR525" si="1023">IF(AM$452&gt;=$E525,IF(AM200*$C$23&gt;MAX($C$22,(AN309*$C$34+AN310*$C$35)/(1+$C$12)^$C$30+(AN416*$C$34+AN417*$C$35)/(1+$C$14)^$C$30),"convert","hold"),"")</f>
        <v/>
      </c>
      <c r="AN525" s="12" t="str">
        <f t="shared" si="1023"/>
        <v/>
      </c>
      <c r="AO525" s="12" t="str">
        <f t="shared" si="1023"/>
        <v/>
      </c>
      <c r="AP525" s="12" t="str">
        <f t="shared" si="1023"/>
        <v/>
      </c>
      <c r="AQ525" s="12" t="str">
        <f t="shared" si="1023"/>
        <v/>
      </c>
      <c r="AR525" s="12" t="str">
        <f t="shared" si="1023"/>
        <v/>
      </c>
      <c r="AS525" s="12" t="str">
        <f t="shared" si="1023"/>
        <v/>
      </c>
      <c r="AT525" s="12" t="str">
        <f t="shared" si="1023"/>
        <v/>
      </c>
      <c r="AU525" s="12" t="str">
        <f t="shared" si="1023"/>
        <v/>
      </c>
      <c r="AV525" s="12" t="str">
        <f t="shared" si="1023"/>
        <v/>
      </c>
      <c r="AW525" s="12" t="str">
        <f t="shared" si="1023"/>
        <v/>
      </c>
      <c r="AX525" s="12" t="str">
        <f t="shared" si="1023"/>
        <v/>
      </c>
      <c r="AY525" s="12" t="str">
        <f t="shared" si="1023"/>
        <v/>
      </c>
      <c r="AZ525" s="12" t="str">
        <f t="shared" si="1023"/>
        <v/>
      </c>
      <c r="BA525" s="12" t="str">
        <f t="shared" si="1023"/>
        <v/>
      </c>
      <c r="BB525" s="12" t="str">
        <f t="shared" si="1023"/>
        <v/>
      </c>
      <c r="BC525" s="12" t="str">
        <f t="shared" si="1023"/>
        <v/>
      </c>
      <c r="BD525" s="12" t="str">
        <f t="shared" si="1023"/>
        <v/>
      </c>
      <c r="BE525" s="12" t="str">
        <f t="shared" si="1023"/>
        <v/>
      </c>
      <c r="BF525" s="12" t="str">
        <f t="shared" si="1023"/>
        <v/>
      </c>
      <c r="BG525" s="12" t="str">
        <f t="shared" si="1023"/>
        <v/>
      </c>
      <c r="BH525" s="12" t="str">
        <f t="shared" si="1023"/>
        <v/>
      </c>
      <c r="BI525" s="12" t="str">
        <f t="shared" si="1023"/>
        <v/>
      </c>
      <c r="BJ525" s="12" t="str">
        <f t="shared" si="1023"/>
        <v/>
      </c>
      <c r="BK525" s="12" t="str">
        <f t="shared" si="1023"/>
        <v/>
      </c>
      <c r="BL525" s="12" t="str">
        <f t="shared" si="1023"/>
        <v/>
      </c>
      <c r="BM525" s="12" t="str">
        <f t="shared" si="1023"/>
        <v/>
      </c>
      <c r="BN525" s="12" t="str">
        <f t="shared" si="1023"/>
        <v/>
      </c>
      <c r="BO525" s="12" t="str">
        <f t="shared" si="1023"/>
        <v/>
      </c>
      <c r="BP525" s="12" t="str">
        <f t="shared" si="1023"/>
        <v/>
      </c>
      <c r="BQ525" s="12" t="str">
        <f t="shared" si="1023"/>
        <v/>
      </c>
      <c r="BR525" s="12" t="str">
        <f t="shared" si="1023"/>
        <v/>
      </c>
      <c r="BS525" s="12" t="str">
        <f t="shared" ref="BS525:DB525" si="1024">IF(BS$452&gt;=$E525,IF(BS200*$C$23&gt;MAX($C$22,(BT309*$C$34+BT310*$C$35)/(1+$C$12)^$C$30+(BT416*$C$34+BT417*$C$35)/(1+$C$14)^$C$30),"convert","hold"),"")</f>
        <v/>
      </c>
      <c r="BT525" s="12" t="str">
        <f t="shared" si="1024"/>
        <v/>
      </c>
      <c r="BU525" s="12" t="str">
        <f t="shared" si="1024"/>
        <v/>
      </c>
      <c r="BV525" s="12" t="str">
        <f t="shared" si="1024"/>
        <v/>
      </c>
      <c r="BW525" s="12" t="str">
        <f t="shared" si="1024"/>
        <v/>
      </c>
      <c r="BX525" s="12" t="str">
        <f t="shared" si="1024"/>
        <v/>
      </c>
      <c r="BY525" s="12" t="str">
        <f t="shared" si="1024"/>
        <v/>
      </c>
      <c r="BZ525" s="12" t="str">
        <f t="shared" si="1024"/>
        <v>hold</v>
      </c>
      <c r="CA525" s="12" t="str">
        <f t="shared" si="1024"/>
        <v>hold</v>
      </c>
      <c r="CB525" s="12" t="str">
        <f t="shared" si="1024"/>
        <v>hold</v>
      </c>
      <c r="CC525" s="12" t="str">
        <f t="shared" si="1024"/>
        <v>hold</v>
      </c>
      <c r="CD525" s="12" t="str">
        <f t="shared" si="1024"/>
        <v>hold</v>
      </c>
      <c r="CE525" s="12" t="str">
        <f t="shared" si="1024"/>
        <v>hold</v>
      </c>
      <c r="CF525" s="12" t="str">
        <f t="shared" si="1024"/>
        <v>hold</v>
      </c>
      <c r="CG525" s="12" t="str">
        <f t="shared" si="1024"/>
        <v>hold</v>
      </c>
      <c r="CH525" s="12" t="str">
        <f t="shared" si="1024"/>
        <v>hold</v>
      </c>
      <c r="CI525" s="12" t="str">
        <f t="shared" si="1024"/>
        <v>hold</v>
      </c>
      <c r="CJ525" s="12" t="str">
        <f t="shared" si="1024"/>
        <v>hold</v>
      </c>
      <c r="CK525" s="12" t="str">
        <f t="shared" si="1024"/>
        <v>hold</v>
      </c>
      <c r="CL525" s="12" t="str">
        <f t="shared" si="1024"/>
        <v>hold</v>
      </c>
      <c r="CM525" s="12" t="str">
        <f t="shared" si="1024"/>
        <v>hold</v>
      </c>
      <c r="CN525" s="12" t="str">
        <f t="shared" si="1024"/>
        <v>hold</v>
      </c>
      <c r="CO525" s="12" t="str">
        <f t="shared" si="1024"/>
        <v>hold</v>
      </c>
      <c r="CP525" s="12" t="str">
        <f t="shared" si="1024"/>
        <v>hold</v>
      </c>
      <c r="CQ525" s="12" t="str">
        <f t="shared" si="1024"/>
        <v>hold</v>
      </c>
      <c r="CR525" s="12" t="str">
        <f t="shared" si="1024"/>
        <v>hold</v>
      </c>
      <c r="CS525" s="12" t="str">
        <f t="shared" si="1024"/>
        <v>hold</v>
      </c>
      <c r="CT525" s="12" t="str">
        <f t="shared" si="1024"/>
        <v>hold</v>
      </c>
      <c r="CU525" s="12" t="str">
        <f t="shared" si="1024"/>
        <v>hold</v>
      </c>
      <c r="CV525" s="12" t="str">
        <f t="shared" si="1024"/>
        <v>hold</v>
      </c>
      <c r="CW525" s="12" t="str">
        <f t="shared" si="1024"/>
        <v>hold</v>
      </c>
      <c r="CX525" s="12" t="str">
        <f t="shared" si="1024"/>
        <v>hold</v>
      </c>
      <c r="CY525" s="12" t="str">
        <f t="shared" si="1024"/>
        <v>hold</v>
      </c>
      <c r="CZ525" s="12" t="str">
        <f t="shared" si="1024"/>
        <v>hold</v>
      </c>
      <c r="DA525" s="12" t="str">
        <f t="shared" si="1024"/>
        <v>hold</v>
      </c>
      <c r="DB525" s="12" t="str">
        <f t="shared" si="1024"/>
        <v>hold</v>
      </c>
      <c r="DC525" s="12" t="str">
        <f t="shared" si="1002"/>
        <v>redeem</v>
      </c>
    </row>
    <row r="526" spans="5:107" s="12" customFormat="1" ht="12" customHeight="1">
      <c r="E526" s="65">
        <f t="shared" si="1006"/>
        <v>72</v>
      </c>
      <c r="G526" s="12" t="str">
        <f t="shared" ref="G526:AL526" si="1025">IF(G$452&gt;=$E526,IF(G201*$C$23&gt;MAX($C$22,(H310*$C$34+H311*$C$35)/(1+$C$12)^$C$30+(H417*$C$34+H418*$C$35)/(1+$C$14)^$C$30),"convert","hold"),"")</f>
        <v/>
      </c>
      <c r="H526" s="12" t="str">
        <f t="shared" si="1025"/>
        <v/>
      </c>
      <c r="I526" s="12" t="str">
        <f t="shared" si="1025"/>
        <v/>
      </c>
      <c r="J526" s="12" t="str">
        <f t="shared" si="1025"/>
        <v/>
      </c>
      <c r="K526" s="12" t="str">
        <f t="shared" si="1025"/>
        <v/>
      </c>
      <c r="L526" s="12" t="str">
        <f t="shared" si="1025"/>
        <v/>
      </c>
      <c r="M526" s="12" t="str">
        <f t="shared" si="1025"/>
        <v/>
      </c>
      <c r="N526" s="12" t="str">
        <f t="shared" si="1025"/>
        <v/>
      </c>
      <c r="O526" s="12" t="str">
        <f t="shared" si="1025"/>
        <v/>
      </c>
      <c r="P526" s="12" t="str">
        <f t="shared" si="1025"/>
        <v/>
      </c>
      <c r="Q526" s="12" t="str">
        <f t="shared" si="1025"/>
        <v/>
      </c>
      <c r="R526" s="12" t="str">
        <f t="shared" si="1025"/>
        <v/>
      </c>
      <c r="S526" s="12" t="str">
        <f t="shared" si="1025"/>
        <v/>
      </c>
      <c r="T526" s="12" t="str">
        <f t="shared" si="1025"/>
        <v/>
      </c>
      <c r="U526" s="12" t="str">
        <f t="shared" si="1025"/>
        <v/>
      </c>
      <c r="V526" s="12" t="str">
        <f t="shared" si="1025"/>
        <v/>
      </c>
      <c r="W526" s="12" t="str">
        <f t="shared" si="1025"/>
        <v/>
      </c>
      <c r="X526" s="12" t="str">
        <f t="shared" si="1025"/>
        <v/>
      </c>
      <c r="Y526" s="12" t="str">
        <f t="shared" si="1025"/>
        <v/>
      </c>
      <c r="Z526" s="12" t="str">
        <f t="shared" si="1025"/>
        <v/>
      </c>
      <c r="AA526" s="12" t="str">
        <f t="shared" si="1025"/>
        <v/>
      </c>
      <c r="AB526" s="12" t="str">
        <f t="shared" si="1025"/>
        <v/>
      </c>
      <c r="AC526" s="12" t="str">
        <f t="shared" si="1025"/>
        <v/>
      </c>
      <c r="AD526" s="12" t="str">
        <f t="shared" si="1025"/>
        <v/>
      </c>
      <c r="AE526" s="12" t="str">
        <f t="shared" si="1025"/>
        <v/>
      </c>
      <c r="AF526" s="12" t="str">
        <f t="shared" si="1025"/>
        <v/>
      </c>
      <c r="AG526" s="12" t="str">
        <f t="shared" si="1025"/>
        <v/>
      </c>
      <c r="AH526" s="12" t="str">
        <f t="shared" si="1025"/>
        <v/>
      </c>
      <c r="AI526" s="12" t="str">
        <f t="shared" si="1025"/>
        <v/>
      </c>
      <c r="AJ526" s="12" t="str">
        <f t="shared" si="1025"/>
        <v/>
      </c>
      <c r="AK526" s="12" t="str">
        <f t="shared" si="1025"/>
        <v/>
      </c>
      <c r="AL526" s="12" t="str">
        <f t="shared" si="1025"/>
        <v/>
      </c>
      <c r="AM526" s="12" t="str">
        <f t="shared" ref="AM526:BR526" si="1026">IF(AM$452&gt;=$E526,IF(AM201*$C$23&gt;MAX($C$22,(AN310*$C$34+AN311*$C$35)/(1+$C$12)^$C$30+(AN417*$C$34+AN418*$C$35)/(1+$C$14)^$C$30),"convert","hold"),"")</f>
        <v/>
      </c>
      <c r="AN526" s="12" t="str">
        <f t="shared" si="1026"/>
        <v/>
      </c>
      <c r="AO526" s="12" t="str">
        <f t="shared" si="1026"/>
        <v/>
      </c>
      <c r="AP526" s="12" t="str">
        <f t="shared" si="1026"/>
        <v/>
      </c>
      <c r="AQ526" s="12" t="str">
        <f t="shared" si="1026"/>
        <v/>
      </c>
      <c r="AR526" s="12" t="str">
        <f t="shared" si="1026"/>
        <v/>
      </c>
      <c r="AS526" s="12" t="str">
        <f t="shared" si="1026"/>
        <v/>
      </c>
      <c r="AT526" s="12" t="str">
        <f t="shared" si="1026"/>
        <v/>
      </c>
      <c r="AU526" s="12" t="str">
        <f t="shared" si="1026"/>
        <v/>
      </c>
      <c r="AV526" s="12" t="str">
        <f t="shared" si="1026"/>
        <v/>
      </c>
      <c r="AW526" s="12" t="str">
        <f t="shared" si="1026"/>
        <v/>
      </c>
      <c r="AX526" s="12" t="str">
        <f t="shared" si="1026"/>
        <v/>
      </c>
      <c r="AY526" s="12" t="str">
        <f t="shared" si="1026"/>
        <v/>
      </c>
      <c r="AZ526" s="12" t="str">
        <f t="shared" si="1026"/>
        <v/>
      </c>
      <c r="BA526" s="12" t="str">
        <f t="shared" si="1026"/>
        <v/>
      </c>
      <c r="BB526" s="12" t="str">
        <f t="shared" si="1026"/>
        <v/>
      </c>
      <c r="BC526" s="12" t="str">
        <f t="shared" si="1026"/>
        <v/>
      </c>
      <c r="BD526" s="12" t="str">
        <f t="shared" si="1026"/>
        <v/>
      </c>
      <c r="BE526" s="12" t="str">
        <f t="shared" si="1026"/>
        <v/>
      </c>
      <c r="BF526" s="12" t="str">
        <f t="shared" si="1026"/>
        <v/>
      </c>
      <c r="BG526" s="12" t="str">
        <f t="shared" si="1026"/>
        <v/>
      </c>
      <c r="BH526" s="12" t="str">
        <f t="shared" si="1026"/>
        <v/>
      </c>
      <c r="BI526" s="12" t="str">
        <f t="shared" si="1026"/>
        <v/>
      </c>
      <c r="BJ526" s="12" t="str">
        <f t="shared" si="1026"/>
        <v/>
      </c>
      <c r="BK526" s="12" t="str">
        <f t="shared" si="1026"/>
        <v/>
      </c>
      <c r="BL526" s="12" t="str">
        <f t="shared" si="1026"/>
        <v/>
      </c>
      <c r="BM526" s="12" t="str">
        <f t="shared" si="1026"/>
        <v/>
      </c>
      <c r="BN526" s="12" t="str">
        <f t="shared" si="1026"/>
        <v/>
      </c>
      <c r="BO526" s="12" t="str">
        <f t="shared" si="1026"/>
        <v/>
      </c>
      <c r="BP526" s="12" t="str">
        <f t="shared" si="1026"/>
        <v/>
      </c>
      <c r="BQ526" s="12" t="str">
        <f t="shared" si="1026"/>
        <v/>
      </c>
      <c r="BR526" s="12" t="str">
        <f t="shared" si="1026"/>
        <v/>
      </c>
      <c r="BS526" s="12" t="str">
        <f t="shared" ref="BS526:DB526" si="1027">IF(BS$452&gt;=$E526,IF(BS201*$C$23&gt;MAX($C$22,(BT310*$C$34+BT311*$C$35)/(1+$C$12)^$C$30+(BT417*$C$34+BT418*$C$35)/(1+$C$14)^$C$30),"convert","hold"),"")</f>
        <v/>
      </c>
      <c r="BT526" s="12" t="str">
        <f t="shared" si="1027"/>
        <v/>
      </c>
      <c r="BU526" s="12" t="str">
        <f t="shared" si="1027"/>
        <v/>
      </c>
      <c r="BV526" s="12" t="str">
        <f t="shared" si="1027"/>
        <v/>
      </c>
      <c r="BW526" s="12" t="str">
        <f t="shared" si="1027"/>
        <v/>
      </c>
      <c r="BX526" s="12" t="str">
        <f t="shared" si="1027"/>
        <v/>
      </c>
      <c r="BY526" s="12" t="str">
        <f t="shared" si="1027"/>
        <v/>
      </c>
      <c r="BZ526" s="12" t="str">
        <f t="shared" si="1027"/>
        <v/>
      </c>
      <c r="CA526" s="12" t="str">
        <f t="shared" si="1027"/>
        <v>hold</v>
      </c>
      <c r="CB526" s="12" t="str">
        <f t="shared" si="1027"/>
        <v>hold</v>
      </c>
      <c r="CC526" s="12" t="str">
        <f t="shared" si="1027"/>
        <v>hold</v>
      </c>
      <c r="CD526" s="12" t="str">
        <f t="shared" si="1027"/>
        <v>hold</v>
      </c>
      <c r="CE526" s="12" t="str">
        <f t="shared" si="1027"/>
        <v>hold</v>
      </c>
      <c r="CF526" s="12" t="str">
        <f t="shared" si="1027"/>
        <v>hold</v>
      </c>
      <c r="CG526" s="12" t="str">
        <f t="shared" si="1027"/>
        <v>hold</v>
      </c>
      <c r="CH526" s="12" t="str">
        <f t="shared" si="1027"/>
        <v>hold</v>
      </c>
      <c r="CI526" s="12" t="str">
        <f t="shared" si="1027"/>
        <v>hold</v>
      </c>
      <c r="CJ526" s="12" t="str">
        <f t="shared" si="1027"/>
        <v>hold</v>
      </c>
      <c r="CK526" s="12" t="str">
        <f t="shared" si="1027"/>
        <v>hold</v>
      </c>
      <c r="CL526" s="12" t="str">
        <f t="shared" si="1027"/>
        <v>hold</v>
      </c>
      <c r="CM526" s="12" t="str">
        <f t="shared" si="1027"/>
        <v>hold</v>
      </c>
      <c r="CN526" s="12" t="str">
        <f t="shared" si="1027"/>
        <v>hold</v>
      </c>
      <c r="CO526" s="12" t="str">
        <f t="shared" si="1027"/>
        <v>hold</v>
      </c>
      <c r="CP526" s="12" t="str">
        <f t="shared" si="1027"/>
        <v>hold</v>
      </c>
      <c r="CQ526" s="12" t="str">
        <f t="shared" si="1027"/>
        <v>hold</v>
      </c>
      <c r="CR526" s="12" t="str">
        <f t="shared" si="1027"/>
        <v>hold</v>
      </c>
      <c r="CS526" s="12" t="str">
        <f t="shared" si="1027"/>
        <v>hold</v>
      </c>
      <c r="CT526" s="12" t="str">
        <f t="shared" si="1027"/>
        <v>hold</v>
      </c>
      <c r="CU526" s="12" t="str">
        <f t="shared" si="1027"/>
        <v>hold</v>
      </c>
      <c r="CV526" s="12" t="str">
        <f t="shared" si="1027"/>
        <v>hold</v>
      </c>
      <c r="CW526" s="12" t="str">
        <f t="shared" si="1027"/>
        <v>hold</v>
      </c>
      <c r="CX526" s="12" t="str">
        <f t="shared" si="1027"/>
        <v>hold</v>
      </c>
      <c r="CY526" s="12" t="str">
        <f t="shared" si="1027"/>
        <v>hold</v>
      </c>
      <c r="CZ526" s="12" t="str">
        <f t="shared" si="1027"/>
        <v>hold</v>
      </c>
      <c r="DA526" s="12" t="str">
        <f t="shared" si="1027"/>
        <v>hold</v>
      </c>
      <c r="DB526" s="12" t="str">
        <f t="shared" si="1027"/>
        <v>hold</v>
      </c>
      <c r="DC526" s="12" t="str">
        <f t="shared" si="1002"/>
        <v>redeem</v>
      </c>
    </row>
    <row r="527" spans="5:107" s="12" customFormat="1" ht="12" customHeight="1">
      <c r="E527" s="65">
        <f t="shared" si="1006"/>
        <v>73</v>
      </c>
      <c r="G527" s="12" t="str">
        <f t="shared" ref="G527:AL527" si="1028">IF(G$452&gt;=$E527,IF(G202*$C$23&gt;MAX($C$22,(H311*$C$34+H312*$C$35)/(1+$C$12)^$C$30+(H418*$C$34+H419*$C$35)/(1+$C$14)^$C$30),"convert","hold"),"")</f>
        <v/>
      </c>
      <c r="H527" s="12" t="str">
        <f t="shared" si="1028"/>
        <v/>
      </c>
      <c r="I527" s="12" t="str">
        <f t="shared" si="1028"/>
        <v/>
      </c>
      <c r="J527" s="12" t="str">
        <f t="shared" si="1028"/>
        <v/>
      </c>
      <c r="K527" s="12" t="str">
        <f t="shared" si="1028"/>
        <v/>
      </c>
      <c r="L527" s="12" t="str">
        <f t="shared" si="1028"/>
        <v/>
      </c>
      <c r="M527" s="12" t="str">
        <f t="shared" si="1028"/>
        <v/>
      </c>
      <c r="N527" s="12" t="str">
        <f t="shared" si="1028"/>
        <v/>
      </c>
      <c r="O527" s="12" t="str">
        <f t="shared" si="1028"/>
        <v/>
      </c>
      <c r="P527" s="12" t="str">
        <f t="shared" si="1028"/>
        <v/>
      </c>
      <c r="Q527" s="12" t="str">
        <f t="shared" si="1028"/>
        <v/>
      </c>
      <c r="R527" s="12" t="str">
        <f t="shared" si="1028"/>
        <v/>
      </c>
      <c r="S527" s="12" t="str">
        <f t="shared" si="1028"/>
        <v/>
      </c>
      <c r="T527" s="12" t="str">
        <f t="shared" si="1028"/>
        <v/>
      </c>
      <c r="U527" s="12" t="str">
        <f t="shared" si="1028"/>
        <v/>
      </c>
      <c r="V527" s="12" t="str">
        <f t="shared" si="1028"/>
        <v/>
      </c>
      <c r="W527" s="12" t="str">
        <f t="shared" si="1028"/>
        <v/>
      </c>
      <c r="X527" s="12" t="str">
        <f t="shared" si="1028"/>
        <v/>
      </c>
      <c r="Y527" s="12" t="str">
        <f t="shared" si="1028"/>
        <v/>
      </c>
      <c r="Z527" s="12" t="str">
        <f t="shared" si="1028"/>
        <v/>
      </c>
      <c r="AA527" s="12" t="str">
        <f t="shared" si="1028"/>
        <v/>
      </c>
      <c r="AB527" s="12" t="str">
        <f t="shared" si="1028"/>
        <v/>
      </c>
      <c r="AC527" s="12" t="str">
        <f t="shared" si="1028"/>
        <v/>
      </c>
      <c r="AD527" s="12" t="str">
        <f t="shared" si="1028"/>
        <v/>
      </c>
      <c r="AE527" s="12" t="str">
        <f t="shared" si="1028"/>
        <v/>
      </c>
      <c r="AF527" s="12" t="str">
        <f t="shared" si="1028"/>
        <v/>
      </c>
      <c r="AG527" s="12" t="str">
        <f t="shared" si="1028"/>
        <v/>
      </c>
      <c r="AH527" s="12" t="str">
        <f t="shared" si="1028"/>
        <v/>
      </c>
      <c r="AI527" s="12" t="str">
        <f t="shared" si="1028"/>
        <v/>
      </c>
      <c r="AJ527" s="12" t="str">
        <f t="shared" si="1028"/>
        <v/>
      </c>
      <c r="AK527" s="12" t="str">
        <f t="shared" si="1028"/>
        <v/>
      </c>
      <c r="AL527" s="12" t="str">
        <f t="shared" si="1028"/>
        <v/>
      </c>
      <c r="AM527" s="12" t="str">
        <f t="shared" ref="AM527:BR527" si="1029">IF(AM$452&gt;=$E527,IF(AM202*$C$23&gt;MAX($C$22,(AN311*$C$34+AN312*$C$35)/(1+$C$12)^$C$30+(AN418*$C$34+AN419*$C$35)/(1+$C$14)^$C$30),"convert","hold"),"")</f>
        <v/>
      </c>
      <c r="AN527" s="12" t="str">
        <f t="shared" si="1029"/>
        <v/>
      </c>
      <c r="AO527" s="12" t="str">
        <f t="shared" si="1029"/>
        <v/>
      </c>
      <c r="AP527" s="12" t="str">
        <f t="shared" si="1029"/>
        <v/>
      </c>
      <c r="AQ527" s="12" t="str">
        <f t="shared" si="1029"/>
        <v/>
      </c>
      <c r="AR527" s="12" t="str">
        <f t="shared" si="1029"/>
        <v/>
      </c>
      <c r="AS527" s="12" t="str">
        <f t="shared" si="1029"/>
        <v/>
      </c>
      <c r="AT527" s="12" t="str">
        <f t="shared" si="1029"/>
        <v/>
      </c>
      <c r="AU527" s="12" t="str">
        <f t="shared" si="1029"/>
        <v/>
      </c>
      <c r="AV527" s="12" t="str">
        <f t="shared" si="1029"/>
        <v/>
      </c>
      <c r="AW527" s="12" t="str">
        <f t="shared" si="1029"/>
        <v/>
      </c>
      <c r="AX527" s="12" t="str">
        <f t="shared" si="1029"/>
        <v/>
      </c>
      <c r="AY527" s="12" t="str">
        <f t="shared" si="1029"/>
        <v/>
      </c>
      <c r="AZ527" s="12" t="str">
        <f t="shared" si="1029"/>
        <v/>
      </c>
      <c r="BA527" s="12" t="str">
        <f t="shared" si="1029"/>
        <v/>
      </c>
      <c r="BB527" s="12" t="str">
        <f t="shared" si="1029"/>
        <v/>
      </c>
      <c r="BC527" s="12" t="str">
        <f t="shared" si="1029"/>
        <v/>
      </c>
      <c r="BD527" s="12" t="str">
        <f t="shared" si="1029"/>
        <v/>
      </c>
      <c r="BE527" s="12" t="str">
        <f t="shared" si="1029"/>
        <v/>
      </c>
      <c r="BF527" s="12" t="str">
        <f t="shared" si="1029"/>
        <v/>
      </c>
      <c r="BG527" s="12" t="str">
        <f t="shared" si="1029"/>
        <v/>
      </c>
      <c r="BH527" s="12" t="str">
        <f t="shared" si="1029"/>
        <v/>
      </c>
      <c r="BI527" s="12" t="str">
        <f t="shared" si="1029"/>
        <v/>
      </c>
      <c r="BJ527" s="12" t="str">
        <f t="shared" si="1029"/>
        <v/>
      </c>
      <c r="BK527" s="12" t="str">
        <f t="shared" si="1029"/>
        <v/>
      </c>
      <c r="BL527" s="12" t="str">
        <f t="shared" si="1029"/>
        <v/>
      </c>
      <c r="BM527" s="12" t="str">
        <f t="shared" si="1029"/>
        <v/>
      </c>
      <c r="BN527" s="12" t="str">
        <f t="shared" si="1029"/>
        <v/>
      </c>
      <c r="BO527" s="12" t="str">
        <f t="shared" si="1029"/>
        <v/>
      </c>
      <c r="BP527" s="12" t="str">
        <f t="shared" si="1029"/>
        <v/>
      </c>
      <c r="BQ527" s="12" t="str">
        <f t="shared" si="1029"/>
        <v/>
      </c>
      <c r="BR527" s="12" t="str">
        <f t="shared" si="1029"/>
        <v/>
      </c>
      <c r="BS527" s="12" t="str">
        <f t="shared" ref="BS527:DB527" si="1030">IF(BS$452&gt;=$E527,IF(BS202*$C$23&gt;MAX($C$22,(BT311*$C$34+BT312*$C$35)/(1+$C$12)^$C$30+(BT418*$C$34+BT419*$C$35)/(1+$C$14)^$C$30),"convert","hold"),"")</f>
        <v/>
      </c>
      <c r="BT527" s="12" t="str">
        <f t="shared" si="1030"/>
        <v/>
      </c>
      <c r="BU527" s="12" t="str">
        <f t="shared" si="1030"/>
        <v/>
      </c>
      <c r="BV527" s="12" t="str">
        <f t="shared" si="1030"/>
        <v/>
      </c>
      <c r="BW527" s="12" t="str">
        <f t="shared" si="1030"/>
        <v/>
      </c>
      <c r="BX527" s="12" t="str">
        <f t="shared" si="1030"/>
        <v/>
      </c>
      <c r="BY527" s="12" t="str">
        <f t="shared" si="1030"/>
        <v/>
      </c>
      <c r="BZ527" s="12" t="str">
        <f t="shared" si="1030"/>
        <v/>
      </c>
      <c r="CA527" s="12" t="str">
        <f t="shared" si="1030"/>
        <v/>
      </c>
      <c r="CB527" s="12" t="str">
        <f t="shared" si="1030"/>
        <v>hold</v>
      </c>
      <c r="CC527" s="12" t="str">
        <f t="shared" si="1030"/>
        <v>hold</v>
      </c>
      <c r="CD527" s="12" t="str">
        <f t="shared" si="1030"/>
        <v>hold</v>
      </c>
      <c r="CE527" s="12" t="str">
        <f t="shared" si="1030"/>
        <v>hold</v>
      </c>
      <c r="CF527" s="12" t="str">
        <f t="shared" si="1030"/>
        <v>hold</v>
      </c>
      <c r="CG527" s="12" t="str">
        <f t="shared" si="1030"/>
        <v>hold</v>
      </c>
      <c r="CH527" s="12" t="str">
        <f t="shared" si="1030"/>
        <v>hold</v>
      </c>
      <c r="CI527" s="12" t="str">
        <f t="shared" si="1030"/>
        <v>hold</v>
      </c>
      <c r="CJ527" s="12" t="str">
        <f t="shared" si="1030"/>
        <v>hold</v>
      </c>
      <c r="CK527" s="12" t="str">
        <f t="shared" si="1030"/>
        <v>hold</v>
      </c>
      <c r="CL527" s="12" t="str">
        <f t="shared" si="1030"/>
        <v>hold</v>
      </c>
      <c r="CM527" s="12" t="str">
        <f t="shared" si="1030"/>
        <v>hold</v>
      </c>
      <c r="CN527" s="12" t="str">
        <f t="shared" si="1030"/>
        <v>hold</v>
      </c>
      <c r="CO527" s="12" t="str">
        <f t="shared" si="1030"/>
        <v>hold</v>
      </c>
      <c r="CP527" s="12" t="str">
        <f t="shared" si="1030"/>
        <v>hold</v>
      </c>
      <c r="CQ527" s="12" t="str">
        <f t="shared" si="1030"/>
        <v>hold</v>
      </c>
      <c r="CR527" s="12" t="str">
        <f t="shared" si="1030"/>
        <v>hold</v>
      </c>
      <c r="CS527" s="12" t="str">
        <f t="shared" si="1030"/>
        <v>hold</v>
      </c>
      <c r="CT527" s="12" t="str">
        <f t="shared" si="1030"/>
        <v>hold</v>
      </c>
      <c r="CU527" s="12" t="str">
        <f t="shared" si="1030"/>
        <v>hold</v>
      </c>
      <c r="CV527" s="12" t="str">
        <f t="shared" si="1030"/>
        <v>hold</v>
      </c>
      <c r="CW527" s="12" t="str">
        <f t="shared" si="1030"/>
        <v>hold</v>
      </c>
      <c r="CX527" s="12" t="str">
        <f t="shared" si="1030"/>
        <v>hold</v>
      </c>
      <c r="CY527" s="12" t="str">
        <f t="shared" si="1030"/>
        <v>hold</v>
      </c>
      <c r="CZ527" s="12" t="str">
        <f t="shared" si="1030"/>
        <v>hold</v>
      </c>
      <c r="DA527" s="12" t="str">
        <f t="shared" si="1030"/>
        <v>hold</v>
      </c>
      <c r="DB527" s="12" t="str">
        <f t="shared" si="1030"/>
        <v>hold</v>
      </c>
      <c r="DC527" s="12" t="str">
        <f t="shared" si="1002"/>
        <v>redeem</v>
      </c>
    </row>
    <row r="528" spans="5:107" s="12" customFormat="1" ht="12" customHeight="1">
      <c r="E528" s="65">
        <f t="shared" si="1006"/>
        <v>74</v>
      </c>
      <c r="G528" s="12" t="str">
        <f t="shared" ref="G528:AL528" si="1031">IF(G$452&gt;=$E528,IF(G203*$C$23&gt;MAX($C$22,(H312*$C$34+H313*$C$35)/(1+$C$12)^$C$30+(H419*$C$34+H420*$C$35)/(1+$C$14)^$C$30),"convert","hold"),"")</f>
        <v/>
      </c>
      <c r="H528" s="12" t="str">
        <f t="shared" si="1031"/>
        <v/>
      </c>
      <c r="I528" s="12" t="str">
        <f t="shared" si="1031"/>
        <v/>
      </c>
      <c r="J528" s="12" t="str">
        <f t="shared" si="1031"/>
        <v/>
      </c>
      <c r="K528" s="12" t="str">
        <f t="shared" si="1031"/>
        <v/>
      </c>
      <c r="L528" s="12" t="str">
        <f t="shared" si="1031"/>
        <v/>
      </c>
      <c r="M528" s="12" t="str">
        <f t="shared" si="1031"/>
        <v/>
      </c>
      <c r="N528" s="12" t="str">
        <f t="shared" si="1031"/>
        <v/>
      </c>
      <c r="O528" s="12" t="str">
        <f t="shared" si="1031"/>
        <v/>
      </c>
      <c r="P528" s="12" t="str">
        <f t="shared" si="1031"/>
        <v/>
      </c>
      <c r="Q528" s="12" t="str">
        <f t="shared" si="1031"/>
        <v/>
      </c>
      <c r="R528" s="12" t="str">
        <f t="shared" si="1031"/>
        <v/>
      </c>
      <c r="S528" s="12" t="str">
        <f t="shared" si="1031"/>
        <v/>
      </c>
      <c r="T528" s="12" t="str">
        <f t="shared" si="1031"/>
        <v/>
      </c>
      <c r="U528" s="12" t="str">
        <f t="shared" si="1031"/>
        <v/>
      </c>
      <c r="V528" s="12" t="str">
        <f t="shared" si="1031"/>
        <v/>
      </c>
      <c r="W528" s="12" t="str">
        <f t="shared" si="1031"/>
        <v/>
      </c>
      <c r="X528" s="12" t="str">
        <f t="shared" si="1031"/>
        <v/>
      </c>
      <c r="Y528" s="12" t="str">
        <f t="shared" si="1031"/>
        <v/>
      </c>
      <c r="Z528" s="12" t="str">
        <f t="shared" si="1031"/>
        <v/>
      </c>
      <c r="AA528" s="12" t="str">
        <f t="shared" si="1031"/>
        <v/>
      </c>
      <c r="AB528" s="12" t="str">
        <f t="shared" si="1031"/>
        <v/>
      </c>
      <c r="AC528" s="12" t="str">
        <f t="shared" si="1031"/>
        <v/>
      </c>
      <c r="AD528" s="12" t="str">
        <f t="shared" si="1031"/>
        <v/>
      </c>
      <c r="AE528" s="12" t="str">
        <f t="shared" si="1031"/>
        <v/>
      </c>
      <c r="AF528" s="12" t="str">
        <f t="shared" si="1031"/>
        <v/>
      </c>
      <c r="AG528" s="12" t="str">
        <f t="shared" si="1031"/>
        <v/>
      </c>
      <c r="AH528" s="12" t="str">
        <f t="shared" si="1031"/>
        <v/>
      </c>
      <c r="AI528" s="12" t="str">
        <f t="shared" si="1031"/>
        <v/>
      </c>
      <c r="AJ528" s="12" t="str">
        <f t="shared" si="1031"/>
        <v/>
      </c>
      <c r="AK528" s="12" t="str">
        <f t="shared" si="1031"/>
        <v/>
      </c>
      <c r="AL528" s="12" t="str">
        <f t="shared" si="1031"/>
        <v/>
      </c>
      <c r="AM528" s="12" t="str">
        <f t="shared" ref="AM528:BR528" si="1032">IF(AM$452&gt;=$E528,IF(AM203*$C$23&gt;MAX($C$22,(AN312*$C$34+AN313*$C$35)/(1+$C$12)^$C$30+(AN419*$C$34+AN420*$C$35)/(1+$C$14)^$C$30),"convert","hold"),"")</f>
        <v/>
      </c>
      <c r="AN528" s="12" t="str">
        <f t="shared" si="1032"/>
        <v/>
      </c>
      <c r="AO528" s="12" t="str">
        <f t="shared" si="1032"/>
        <v/>
      </c>
      <c r="AP528" s="12" t="str">
        <f t="shared" si="1032"/>
        <v/>
      </c>
      <c r="AQ528" s="12" t="str">
        <f t="shared" si="1032"/>
        <v/>
      </c>
      <c r="AR528" s="12" t="str">
        <f t="shared" si="1032"/>
        <v/>
      </c>
      <c r="AS528" s="12" t="str">
        <f t="shared" si="1032"/>
        <v/>
      </c>
      <c r="AT528" s="12" t="str">
        <f t="shared" si="1032"/>
        <v/>
      </c>
      <c r="AU528" s="12" t="str">
        <f t="shared" si="1032"/>
        <v/>
      </c>
      <c r="AV528" s="12" t="str">
        <f t="shared" si="1032"/>
        <v/>
      </c>
      <c r="AW528" s="12" t="str">
        <f t="shared" si="1032"/>
        <v/>
      </c>
      <c r="AX528" s="12" t="str">
        <f t="shared" si="1032"/>
        <v/>
      </c>
      <c r="AY528" s="12" t="str">
        <f t="shared" si="1032"/>
        <v/>
      </c>
      <c r="AZ528" s="12" t="str">
        <f t="shared" si="1032"/>
        <v/>
      </c>
      <c r="BA528" s="12" t="str">
        <f t="shared" si="1032"/>
        <v/>
      </c>
      <c r="BB528" s="12" t="str">
        <f t="shared" si="1032"/>
        <v/>
      </c>
      <c r="BC528" s="12" t="str">
        <f t="shared" si="1032"/>
        <v/>
      </c>
      <c r="BD528" s="12" t="str">
        <f t="shared" si="1032"/>
        <v/>
      </c>
      <c r="BE528" s="12" t="str">
        <f t="shared" si="1032"/>
        <v/>
      </c>
      <c r="BF528" s="12" t="str">
        <f t="shared" si="1032"/>
        <v/>
      </c>
      <c r="BG528" s="12" t="str">
        <f t="shared" si="1032"/>
        <v/>
      </c>
      <c r="BH528" s="12" t="str">
        <f t="shared" si="1032"/>
        <v/>
      </c>
      <c r="BI528" s="12" t="str">
        <f t="shared" si="1032"/>
        <v/>
      </c>
      <c r="BJ528" s="12" t="str">
        <f t="shared" si="1032"/>
        <v/>
      </c>
      <c r="BK528" s="12" t="str">
        <f t="shared" si="1032"/>
        <v/>
      </c>
      <c r="BL528" s="12" t="str">
        <f t="shared" si="1032"/>
        <v/>
      </c>
      <c r="BM528" s="12" t="str">
        <f t="shared" si="1032"/>
        <v/>
      </c>
      <c r="BN528" s="12" t="str">
        <f t="shared" si="1032"/>
        <v/>
      </c>
      <c r="BO528" s="12" t="str">
        <f t="shared" si="1032"/>
        <v/>
      </c>
      <c r="BP528" s="12" t="str">
        <f t="shared" si="1032"/>
        <v/>
      </c>
      <c r="BQ528" s="12" t="str">
        <f t="shared" si="1032"/>
        <v/>
      </c>
      <c r="BR528" s="12" t="str">
        <f t="shared" si="1032"/>
        <v/>
      </c>
      <c r="BS528" s="12" t="str">
        <f t="shared" ref="BS528:DB528" si="1033">IF(BS$452&gt;=$E528,IF(BS203*$C$23&gt;MAX($C$22,(BT312*$C$34+BT313*$C$35)/(1+$C$12)^$C$30+(BT419*$C$34+BT420*$C$35)/(1+$C$14)^$C$30),"convert","hold"),"")</f>
        <v/>
      </c>
      <c r="BT528" s="12" t="str">
        <f t="shared" si="1033"/>
        <v/>
      </c>
      <c r="BU528" s="12" t="str">
        <f t="shared" si="1033"/>
        <v/>
      </c>
      <c r="BV528" s="12" t="str">
        <f t="shared" si="1033"/>
        <v/>
      </c>
      <c r="BW528" s="12" t="str">
        <f t="shared" si="1033"/>
        <v/>
      </c>
      <c r="BX528" s="12" t="str">
        <f t="shared" si="1033"/>
        <v/>
      </c>
      <c r="BY528" s="12" t="str">
        <f t="shared" si="1033"/>
        <v/>
      </c>
      <c r="BZ528" s="12" t="str">
        <f t="shared" si="1033"/>
        <v/>
      </c>
      <c r="CA528" s="12" t="str">
        <f t="shared" si="1033"/>
        <v/>
      </c>
      <c r="CB528" s="12" t="str">
        <f t="shared" si="1033"/>
        <v/>
      </c>
      <c r="CC528" s="12" t="str">
        <f t="shared" si="1033"/>
        <v>hold</v>
      </c>
      <c r="CD528" s="12" t="str">
        <f t="shared" si="1033"/>
        <v>hold</v>
      </c>
      <c r="CE528" s="12" t="str">
        <f t="shared" si="1033"/>
        <v>hold</v>
      </c>
      <c r="CF528" s="12" t="str">
        <f t="shared" si="1033"/>
        <v>hold</v>
      </c>
      <c r="CG528" s="12" t="str">
        <f t="shared" si="1033"/>
        <v>hold</v>
      </c>
      <c r="CH528" s="12" t="str">
        <f t="shared" si="1033"/>
        <v>hold</v>
      </c>
      <c r="CI528" s="12" t="str">
        <f t="shared" si="1033"/>
        <v>hold</v>
      </c>
      <c r="CJ528" s="12" t="str">
        <f t="shared" si="1033"/>
        <v>hold</v>
      </c>
      <c r="CK528" s="12" t="str">
        <f t="shared" si="1033"/>
        <v>hold</v>
      </c>
      <c r="CL528" s="12" t="str">
        <f t="shared" si="1033"/>
        <v>hold</v>
      </c>
      <c r="CM528" s="12" t="str">
        <f t="shared" si="1033"/>
        <v>hold</v>
      </c>
      <c r="CN528" s="12" t="str">
        <f t="shared" si="1033"/>
        <v>hold</v>
      </c>
      <c r="CO528" s="12" t="str">
        <f t="shared" si="1033"/>
        <v>hold</v>
      </c>
      <c r="CP528" s="12" t="str">
        <f t="shared" si="1033"/>
        <v>hold</v>
      </c>
      <c r="CQ528" s="12" t="str">
        <f t="shared" si="1033"/>
        <v>hold</v>
      </c>
      <c r="CR528" s="12" t="str">
        <f t="shared" si="1033"/>
        <v>hold</v>
      </c>
      <c r="CS528" s="12" t="str">
        <f t="shared" si="1033"/>
        <v>hold</v>
      </c>
      <c r="CT528" s="12" t="str">
        <f t="shared" si="1033"/>
        <v>hold</v>
      </c>
      <c r="CU528" s="12" t="str">
        <f t="shared" si="1033"/>
        <v>hold</v>
      </c>
      <c r="CV528" s="12" t="str">
        <f t="shared" si="1033"/>
        <v>hold</v>
      </c>
      <c r="CW528" s="12" t="str">
        <f t="shared" si="1033"/>
        <v>hold</v>
      </c>
      <c r="CX528" s="12" t="str">
        <f t="shared" si="1033"/>
        <v>hold</v>
      </c>
      <c r="CY528" s="12" t="str">
        <f t="shared" si="1033"/>
        <v>hold</v>
      </c>
      <c r="CZ528" s="12" t="str">
        <f t="shared" si="1033"/>
        <v>hold</v>
      </c>
      <c r="DA528" s="12" t="str">
        <f t="shared" si="1033"/>
        <v>hold</v>
      </c>
      <c r="DB528" s="12" t="str">
        <f t="shared" si="1033"/>
        <v>hold</v>
      </c>
      <c r="DC528" s="12" t="str">
        <f t="shared" si="1002"/>
        <v>redeem</v>
      </c>
    </row>
    <row r="529" spans="2:109" ht="12" customHeight="1">
      <c r="B529" s="12"/>
      <c r="C529" s="12"/>
      <c r="D529" s="12"/>
      <c r="E529" s="65">
        <f t="shared" si="1006"/>
        <v>75</v>
      </c>
      <c r="G529" s="12" t="str">
        <f t="shared" ref="G529:AL529" si="1034">IF(G$452&gt;=$E529,IF(G204*$C$23&gt;MAX($C$22,(H313*$C$34+H314*$C$35)/(1+$C$12)^$C$30+(H420*$C$34+H421*$C$35)/(1+$C$14)^$C$30),"convert","hold"),"")</f>
        <v/>
      </c>
      <c r="H529" s="12" t="str">
        <f t="shared" si="1034"/>
        <v/>
      </c>
      <c r="I529" s="12" t="str">
        <f t="shared" si="1034"/>
        <v/>
      </c>
      <c r="J529" s="12" t="str">
        <f t="shared" si="1034"/>
        <v/>
      </c>
      <c r="K529" s="12" t="str">
        <f t="shared" si="1034"/>
        <v/>
      </c>
      <c r="L529" s="12" t="str">
        <f t="shared" si="1034"/>
        <v/>
      </c>
      <c r="M529" s="12" t="str">
        <f t="shared" si="1034"/>
        <v/>
      </c>
      <c r="N529" s="12" t="str">
        <f t="shared" si="1034"/>
        <v/>
      </c>
      <c r="O529" s="12" t="str">
        <f t="shared" si="1034"/>
        <v/>
      </c>
      <c r="P529" s="12" t="str">
        <f t="shared" si="1034"/>
        <v/>
      </c>
      <c r="Q529" s="12" t="str">
        <f t="shared" si="1034"/>
        <v/>
      </c>
      <c r="R529" s="12" t="str">
        <f t="shared" si="1034"/>
        <v/>
      </c>
      <c r="S529" s="12" t="str">
        <f t="shared" si="1034"/>
        <v/>
      </c>
      <c r="T529" s="12" t="str">
        <f t="shared" si="1034"/>
        <v/>
      </c>
      <c r="U529" s="12" t="str">
        <f t="shared" si="1034"/>
        <v/>
      </c>
      <c r="V529" s="12" t="str">
        <f t="shared" si="1034"/>
        <v/>
      </c>
      <c r="W529" s="12" t="str">
        <f t="shared" si="1034"/>
        <v/>
      </c>
      <c r="X529" s="12" t="str">
        <f t="shared" si="1034"/>
        <v/>
      </c>
      <c r="Y529" s="12" t="str">
        <f t="shared" si="1034"/>
        <v/>
      </c>
      <c r="Z529" s="12" t="str">
        <f t="shared" si="1034"/>
        <v/>
      </c>
      <c r="AA529" s="12" t="str">
        <f t="shared" si="1034"/>
        <v/>
      </c>
      <c r="AB529" s="12" t="str">
        <f t="shared" si="1034"/>
        <v/>
      </c>
      <c r="AC529" s="12" t="str">
        <f t="shared" si="1034"/>
        <v/>
      </c>
      <c r="AD529" s="12" t="str">
        <f t="shared" si="1034"/>
        <v/>
      </c>
      <c r="AE529" s="12" t="str">
        <f t="shared" si="1034"/>
        <v/>
      </c>
      <c r="AF529" s="12" t="str">
        <f t="shared" si="1034"/>
        <v/>
      </c>
      <c r="AG529" s="12" t="str">
        <f t="shared" si="1034"/>
        <v/>
      </c>
      <c r="AH529" s="12" t="str">
        <f t="shared" si="1034"/>
        <v/>
      </c>
      <c r="AI529" s="12" t="str">
        <f t="shared" si="1034"/>
        <v/>
      </c>
      <c r="AJ529" s="12" t="str">
        <f t="shared" si="1034"/>
        <v/>
      </c>
      <c r="AK529" s="12" t="str">
        <f t="shared" si="1034"/>
        <v/>
      </c>
      <c r="AL529" s="12" t="str">
        <f t="shared" si="1034"/>
        <v/>
      </c>
      <c r="AM529" s="12" t="str">
        <f t="shared" ref="AM529:BR529" si="1035">IF(AM$452&gt;=$E529,IF(AM204*$C$23&gt;MAX($C$22,(AN313*$C$34+AN314*$C$35)/(1+$C$12)^$C$30+(AN420*$C$34+AN421*$C$35)/(1+$C$14)^$C$30),"convert","hold"),"")</f>
        <v/>
      </c>
      <c r="AN529" s="12" t="str">
        <f t="shared" si="1035"/>
        <v/>
      </c>
      <c r="AO529" s="12" t="str">
        <f t="shared" si="1035"/>
        <v/>
      </c>
      <c r="AP529" s="12" t="str">
        <f t="shared" si="1035"/>
        <v/>
      </c>
      <c r="AQ529" s="12" t="str">
        <f t="shared" si="1035"/>
        <v/>
      </c>
      <c r="AR529" s="12" t="str">
        <f t="shared" si="1035"/>
        <v/>
      </c>
      <c r="AS529" s="12" t="str">
        <f t="shared" si="1035"/>
        <v/>
      </c>
      <c r="AT529" s="12" t="str">
        <f t="shared" si="1035"/>
        <v/>
      </c>
      <c r="AU529" s="12" t="str">
        <f t="shared" si="1035"/>
        <v/>
      </c>
      <c r="AV529" s="12" t="str">
        <f t="shared" si="1035"/>
        <v/>
      </c>
      <c r="AW529" s="12" t="str">
        <f t="shared" si="1035"/>
        <v/>
      </c>
      <c r="AX529" s="12" t="str">
        <f t="shared" si="1035"/>
        <v/>
      </c>
      <c r="AY529" s="12" t="str">
        <f t="shared" si="1035"/>
        <v/>
      </c>
      <c r="AZ529" s="12" t="str">
        <f t="shared" si="1035"/>
        <v/>
      </c>
      <c r="BA529" s="12" t="str">
        <f t="shared" si="1035"/>
        <v/>
      </c>
      <c r="BB529" s="12" t="str">
        <f t="shared" si="1035"/>
        <v/>
      </c>
      <c r="BC529" s="12" t="str">
        <f t="shared" si="1035"/>
        <v/>
      </c>
      <c r="BD529" s="12" t="str">
        <f t="shared" si="1035"/>
        <v/>
      </c>
      <c r="BE529" s="12" t="str">
        <f t="shared" si="1035"/>
        <v/>
      </c>
      <c r="BF529" s="12" t="str">
        <f t="shared" si="1035"/>
        <v/>
      </c>
      <c r="BG529" s="12" t="str">
        <f t="shared" si="1035"/>
        <v/>
      </c>
      <c r="BH529" s="12" t="str">
        <f t="shared" si="1035"/>
        <v/>
      </c>
      <c r="BI529" s="12" t="str">
        <f t="shared" si="1035"/>
        <v/>
      </c>
      <c r="BJ529" s="12" t="str">
        <f t="shared" si="1035"/>
        <v/>
      </c>
      <c r="BK529" s="12" t="str">
        <f t="shared" si="1035"/>
        <v/>
      </c>
      <c r="BL529" s="12" t="str">
        <f t="shared" si="1035"/>
        <v/>
      </c>
      <c r="BM529" s="12" t="str">
        <f t="shared" si="1035"/>
        <v/>
      </c>
      <c r="BN529" s="12" t="str">
        <f t="shared" si="1035"/>
        <v/>
      </c>
      <c r="BO529" s="12" t="str">
        <f t="shared" si="1035"/>
        <v/>
      </c>
      <c r="BP529" s="12" t="str">
        <f t="shared" si="1035"/>
        <v/>
      </c>
      <c r="BQ529" s="12" t="str">
        <f t="shared" si="1035"/>
        <v/>
      </c>
      <c r="BR529" s="12" t="str">
        <f t="shared" si="1035"/>
        <v/>
      </c>
      <c r="BS529" s="12" t="str">
        <f t="shared" ref="BS529:DB529" si="1036">IF(BS$452&gt;=$E529,IF(BS204*$C$23&gt;MAX($C$22,(BT313*$C$34+BT314*$C$35)/(1+$C$12)^$C$30+(BT420*$C$34+BT421*$C$35)/(1+$C$14)^$C$30),"convert","hold"),"")</f>
        <v/>
      </c>
      <c r="BT529" s="12" t="str">
        <f t="shared" si="1036"/>
        <v/>
      </c>
      <c r="BU529" s="12" t="str">
        <f t="shared" si="1036"/>
        <v/>
      </c>
      <c r="BV529" s="12" t="str">
        <f t="shared" si="1036"/>
        <v/>
      </c>
      <c r="BW529" s="12" t="str">
        <f t="shared" si="1036"/>
        <v/>
      </c>
      <c r="BX529" s="12" t="str">
        <f t="shared" si="1036"/>
        <v/>
      </c>
      <c r="BY529" s="12" t="str">
        <f t="shared" si="1036"/>
        <v/>
      </c>
      <c r="BZ529" s="12" t="str">
        <f t="shared" si="1036"/>
        <v/>
      </c>
      <c r="CA529" s="12" t="str">
        <f t="shared" si="1036"/>
        <v/>
      </c>
      <c r="CB529" s="12" t="str">
        <f t="shared" si="1036"/>
        <v/>
      </c>
      <c r="CC529" s="12" t="str">
        <f t="shared" si="1036"/>
        <v/>
      </c>
      <c r="CD529" s="12" t="str">
        <f t="shared" si="1036"/>
        <v>hold</v>
      </c>
      <c r="CE529" s="12" t="str">
        <f t="shared" si="1036"/>
        <v>hold</v>
      </c>
      <c r="CF529" s="12" t="str">
        <f t="shared" si="1036"/>
        <v>hold</v>
      </c>
      <c r="CG529" s="12" t="str">
        <f t="shared" si="1036"/>
        <v>hold</v>
      </c>
      <c r="CH529" s="12" t="str">
        <f t="shared" si="1036"/>
        <v>hold</v>
      </c>
      <c r="CI529" s="12" t="str">
        <f t="shared" si="1036"/>
        <v>hold</v>
      </c>
      <c r="CJ529" s="12" t="str">
        <f t="shared" si="1036"/>
        <v>hold</v>
      </c>
      <c r="CK529" s="12" t="str">
        <f t="shared" si="1036"/>
        <v>hold</v>
      </c>
      <c r="CL529" s="12" t="str">
        <f t="shared" si="1036"/>
        <v>hold</v>
      </c>
      <c r="CM529" s="12" t="str">
        <f t="shared" si="1036"/>
        <v>hold</v>
      </c>
      <c r="CN529" s="12" t="str">
        <f t="shared" si="1036"/>
        <v>hold</v>
      </c>
      <c r="CO529" s="12" t="str">
        <f t="shared" si="1036"/>
        <v>hold</v>
      </c>
      <c r="CP529" s="12" t="str">
        <f t="shared" si="1036"/>
        <v>hold</v>
      </c>
      <c r="CQ529" s="12" t="str">
        <f t="shared" si="1036"/>
        <v>hold</v>
      </c>
      <c r="CR529" s="12" t="str">
        <f t="shared" si="1036"/>
        <v>hold</v>
      </c>
      <c r="CS529" s="12" t="str">
        <f t="shared" si="1036"/>
        <v>hold</v>
      </c>
      <c r="CT529" s="12" t="str">
        <f t="shared" si="1036"/>
        <v>hold</v>
      </c>
      <c r="CU529" s="12" t="str">
        <f t="shared" si="1036"/>
        <v>hold</v>
      </c>
      <c r="CV529" s="12" t="str">
        <f t="shared" si="1036"/>
        <v>hold</v>
      </c>
      <c r="CW529" s="12" t="str">
        <f t="shared" si="1036"/>
        <v>hold</v>
      </c>
      <c r="CX529" s="12" t="str">
        <f t="shared" si="1036"/>
        <v>hold</v>
      </c>
      <c r="CY529" s="12" t="str">
        <f t="shared" si="1036"/>
        <v>hold</v>
      </c>
      <c r="CZ529" s="12" t="str">
        <f t="shared" si="1036"/>
        <v>hold</v>
      </c>
      <c r="DA529" s="12" t="str">
        <f t="shared" si="1036"/>
        <v>hold</v>
      </c>
      <c r="DB529" s="12" t="str">
        <f t="shared" si="1036"/>
        <v>hold</v>
      </c>
      <c r="DC529" s="12" t="str">
        <f t="shared" si="1002"/>
        <v>redeem</v>
      </c>
      <c r="DD529" s="12"/>
      <c r="DE529" s="12"/>
    </row>
    <row r="530" spans="2:109" ht="12" customHeight="1">
      <c r="B530" s="12"/>
      <c r="C530" s="12"/>
      <c r="D530" s="12"/>
      <c r="E530" s="65">
        <f t="shared" si="1006"/>
        <v>76</v>
      </c>
      <c r="G530" s="12" t="str">
        <f t="shared" ref="G530:AL530" si="1037">IF(G$452&gt;=$E530,IF(G205*$C$23&gt;MAX($C$22,(H314*$C$34+H315*$C$35)/(1+$C$12)^$C$30+(H421*$C$34+H422*$C$35)/(1+$C$14)^$C$30),"convert","hold"),"")</f>
        <v/>
      </c>
      <c r="H530" s="12" t="str">
        <f t="shared" si="1037"/>
        <v/>
      </c>
      <c r="I530" s="12" t="str">
        <f t="shared" si="1037"/>
        <v/>
      </c>
      <c r="J530" s="12" t="str">
        <f t="shared" si="1037"/>
        <v/>
      </c>
      <c r="K530" s="12" t="str">
        <f t="shared" si="1037"/>
        <v/>
      </c>
      <c r="L530" s="12" t="str">
        <f t="shared" si="1037"/>
        <v/>
      </c>
      <c r="M530" s="12" t="str">
        <f t="shared" si="1037"/>
        <v/>
      </c>
      <c r="N530" s="12" t="str">
        <f t="shared" si="1037"/>
        <v/>
      </c>
      <c r="O530" s="12" t="str">
        <f t="shared" si="1037"/>
        <v/>
      </c>
      <c r="P530" s="12" t="str">
        <f t="shared" si="1037"/>
        <v/>
      </c>
      <c r="Q530" s="12" t="str">
        <f t="shared" si="1037"/>
        <v/>
      </c>
      <c r="R530" s="12" t="str">
        <f t="shared" si="1037"/>
        <v/>
      </c>
      <c r="S530" s="12" t="str">
        <f t="shared" si="1037"/>
        <v/>
      </c>
      <c r="T530" s="12" t="str">
        <f t="shared" si="1037"/>
        <v/>
      </c>
      <c r="U530" s="12" t="str">
        <f t="shared" si="1037"/>
        <v/>
      </c>
      <c r="V530" s="12" t="str">
        <f t="shared" si="1037"/>
        <v/>
      </c>
      <c r="W530" s="12" t="str">
        <f t="shared" si="1037"/>
        <v/>
      </c>
      <c r="X530" s="12" t="str">
        <f t="shared" si="1037"/>
        <v/>
      </c>
      <c r="Y530" s="12" t="str">
        <f t="shared" si="1037"/>
        <v/>
      </c>
      <c r="Z530" s="12" t="str">
        <f t="shared" si="1037"/>
        <v/>
      </c>
      <c r="AA530" s="12" t="str">
        <f t="shared" si="1037"/>
        <v/>
      </c>
      <c r="AB530" s="12" t="str">
        <f t="shared" si="1037"/>
        <v/>
      </c>
      <c r="AC530" s="12" t="str">
        <f t="shared" si="1037"/>
        <v/>
      </c>
      <c r="AD530" s="12" t="str">
        <f t="shared" si="1037"/>
        <v/>
      </c>
      <c r="AE530" s="12" t="str">
        <f t="shared" si="1037"/>
        <v/>
      </c>
      <c r="AF530" s="12" t="str">
        <f t="shared" si="1037"/>
        <v/>
      </c>
      <c r="AG530" s="12" t="str">
        <f t="shared" si="1037"/>
        <v/>
      </c>
      <c r="AH530" s="12" t="str">
        <f t="shared" si="1037"/>
        <v/>
      </c>
      <c r="AI530" s="12" t="str">
        <f t="shared" si="1037"/>
        <v/>
      </c>
      <c r="AJ530" s="12" t="str">
        <f t="shared" si="1037"/>
        <v/>
      </c>
      <c r="AK530" s="12" t="str">
        <f t="shared" si="1037"/>
        <v/>
      </c>
      <c r="AL530" s="12" t="str">
        <f t="shared" si="1037"/>
        <v/>
      </c>
      <c r="AM530" s="12" t="str">
        <f t="shared" ref="AM530:BR530" si="1038">IF(AM$452&gt;=$E530,IF(AM205*$C$23&gt;MAX($C$22,(AN314*$C$34+AN315*$C$35)/(1+$C$12)^$C$30+(AN421*$C$34+AN422*$C$35)/(1+$C$14)^$C$30),"convert","hold"),"")</f>
        <v/>
      </c>
      <c r="AN530" s="12" t="str">
        <f t="shared" si="1038"/>
        <v/>
      </c>
      <c r="AO530" s="12" t="str">
        <f t="shared" si="1038"/>
        <v/>
      </c>
      <c r="AP530" s="12" t="str">
        <f t="shared" si="1038"/>
        <v/>
      </c>
      <c r="AQ530" s="12" t="str">
        <f t="shared" si="1038"/>
        <v/>
      </c>
      <c r="AR530" s="12" t="str">
        <f t="shared" si="1038"/>
        <v/>
      </c>
      <c r="AS530" s="12" t="str">
        <f t="shared" si="1038"/>
        <v/>
      </c>
      <c r="AT530" s="12" t="str">
        <f t="shared" si="1038"/>
        <v/>
      </c>
      <c r="AU530" s="12" t="str">
        <f t="shared" si="1038"/>
        <v/>
      </c>
      <c r="AV530" s="12" t="str">
        <f t="shared" si="1038"/>
        <v/>
      </c>
      <c r="AW530" s="12" t="str">
        <f t="shared" si="1038"/>
        <v/>
      </c>
      <c r="AX530" s="12" t="str">
        <f t="shared" si="1038"/>
        <v/>
      </c>
      <c r="AY530" s="12" t="str">
        <f t="shared" si="1038"/>
        <v/>
      </c>
      <c r="AZ530" s="12" t="str">
        <f t="shared" si="1038"/>
        <v/>
      </c>
      <c r="BA530" s="12" t="str">
        <f t="shared" si="1038"/>
        <v/>
      </c>
      <c r="BB530" s="12" t="str">
        <f t="shared" si="1038"/>
        <v/>
      </c>
      <c r="BC530" s="12" t="str">
        <f t="shared" si="1038"/>
        <v/>
      </c>
      <c r="BD530" s="12" t="str">
        <f t="shared" si="1038"/>
        <v/>
      </c>
      <c r="BE530" s="12" t="str">
        <f t="shared" si="1038"/>
        <v/>
      </c>
      <c r="BF530" s="12" t="str">
        <f t="shared" si="1038"/>
        <v/>
      </c>
      <c r="BG530" s="12" t="str">
        <f t="shared" si="1038"/>
        <v/>
      </c>
      <c r="BH530" s="12" t="str">
        <f t="shared" si="1038"/>
        <v/>
      </c>
      <c r="BI530" s="12" t="str">
        <f t="shared" si="1038"/>
        <v/>
      </c>
      <c r="BJ530" s="12" t="str">
        <f t="shared" si="1038"/>
        <v/>
      </c>
      <c r="BK530" s="12" t="str">
        <f t="shared" si="1038"/>
        <v/>
      </c>
      <c r="BL530" s="12" t="str">
        <f t="shared" si="1038"/>
        <v/>
      </c>
      <c r="BM530" s="12" t="str">
        <f t="shared" si="1038"/>
        <v/>
      </c>
      <c r="BN530" s="12" t="str">
        <f t="shared" si="1038"/>
        <v/>
      </c>
      <c r="BO530" s="12" t="str">
        <f t="shared" si="1038"/>
        <v/>
      </c>
      <c r="BP530" s="12" t="str">
        <f t="shared" si="1038"/>
        <v/>
      </c>
      <c r="BQ530" s="12" t="str">
        <f t="shared" si="1038"/>
        <v/>
      </c>
      <c r="BR530" s="12" t="str">
        <f t="shared" si="1038"/>
        <v/>
      </c>
      <c r="BS530" s="12" t="str">
        <f t="shared" ref="BS530:DB530" si="1039">IF(BS$452&gt;=$E530,IF(BS205*$C$23&gt;MAX($C$22,(BT314*$C$34+BT315*$C$35)/(1+$C$12)^$C$30+(BT421*$C$34+BT422*$C$35)/(1+$C$14)^$C$30),"convert","hold"),"")</f>
        <v/>
      </c>
      <c r="BT530" s="12" t="str">
        <f t="shared" si="1039"/>
        <v/>
      </c>
      <c r="BU530" s="12" t="str">
        <f t="shared" si="1039"/>
        <v/>
      </c>
      <c r="BV530" s="12" t="str">
        <f t="shared" si="1039"/>
        <v/>
      </c>
      <c r="BW530" s="12" t="str">
        <f t="shared" si="1039"/>
        <v/>
      </c>
      <c r="BX530" s="12" t="str">
        <f t="shared" si="1039"/>
        <v/>
      </c>
      <c r="BY530" s="12" t="str">
        <f t="shared" si="1039"/>
        <v/>
      </c>
      <c r="BZ530" s="12" t="str">
        <f t="shared" si="1039"/>
        <v/>
      </c>
      <c r="CA530" s="12" t="str">
        <f t="shared" si="1039"/>
        <v/>
      </c>
      <c r="CB530" s="12" t="str">
        <f t="shared" si="1039"/>
        <v/>
      </c>
      <c r="CC530" s="12" t="str">
        <f t="shared" si="1039"/>
        <v/>
      </c>
      <c r="CD530" s="12" t="str">
        <f t="shared" si="1039"/>
        <v/>
      </c>
      <c r="CE530" s="12" t="str">
        <f t="shared" si="1039"/>
        <v>hold</v>
      </c>
      <c r="CF530" s="12" t="str">
        <f t="shared" si="1039"/>
        <v>hold</v>
      </c>
      <c r="CG530" s="12" t="str">
        <f t="shared" si="1039"/>
        <v>hold</v>
      </c>
      <c r="CH530" s="12" t="str">
        <f t="shared" si="1039"/>
        <v>hold</v>
      </c>
      <c r="CI530" s="12" t="str">
        <f t="shared" si="1039"/>
        <v>hold</v>
      </c>
      <c r="CJ530" s="12" t="str">
        <f t="shared" si="1039"/>
        <v>hold</v>
      </c>
      <c r="CK530" s="12" t="str">
        <f t="shared" si="1039"/>
        <v>hold</v>
      </c>
      <c r="CL530" s="12" t="str">
        <f t="shared" si="1039"/>
        <v>hold</v>
      </c>
      <c r="CM530" s="12" t="str">
        <f t="shared" si="1039"/>
        <v>hold</v>
      </c>
      <c r="CN530" s="12" t="str">
        <f t="shared" si="1039"/>
        <v>hold</v>
      </c>
      <c r="CO530" s="12" t="str">
        <f t="shared" si="1039"/>
        <v>hold</v>
      </c>
      <c r="CP530" s="12" t="str">
        <f t="shared" si="1039"/>
        <v>hold</v>
      </c>
      <c r="CQ530" s="12" t="str">
        <f t="shared" si="1039"/>
        <v>hold</v>
      </c>
      <c r="CR530" s="12" t="str">
        <f t="shared" si="1039"/>
        <v>hold</v>
      </c>
      <c r="CS530" s="12" t="str">
        <f t="shared" si="1039"/>
        <v>hold</v>
      </c>
      <c r="CT530" s="12" t="str">
        <f t="shared" si="1039"/>
        <v>hold</v>
      </c>
      <c r="CU530" s="12" t="str">
        <f t="shared" si="1039"/>
        <v>hold</v>
      </c>
      <c r="CV530" s="12" t="str">
        <f t="shared" si="1039"/>
        <v>hold</v>
      </c>
      <c r="CW530" s="12" t="str">
        <f t="shared" si="1039"/>
        <v>hold</v>
      </c>
      <c r="CX530" s="12" t="str">
        <f t="shared" si="1039"/>
        <v>hold</v>
      </c>
      <c r="CY530" s="12" t="str">
        <f t="shared" si="1039"/>
        <v>hold</v>
      </c>
      <c r="CZ530" s="12" t="str">
        <f t="shared" si="1039"/>
        <v>hold</v>
      </c>
      <c r="DA530" s="12" t="str">
        <f t="shared" si="1039"/>
        <v>hold</v>
      </c>
      <c r="DB530" s="12" t="str">
        <f t="shared" si="1039"/>
        <v>hold</v>
      </c>
      <c r="DC530" s="12" t="str">
        <f t="shared" si="1002"/>
        <v>redeem</v>
      </c>
      <c r="DD530" s="12"/>
      <c r="DE530" s="12"/>
    </row>
    <row r="531" spans="2:109" ht="12" customHeight="1">
      <c r="B531" s="12"/>
      <c r="C531" s="12"/>
      <c r="D531" s="12"/>
      <c r="E531" s="65">
        <f t="shared" si="1006"/>
        <v>77</v>
      </c>
      <c r="G531" s="12" t="str">
        <f t="shared" ref="G531:AL531" si="1040">IF(G$452&gt;=$E531,IF(G206*$C$23&gt;MAX($C$22,(H315*$C$34+H316*$C$35)/(1+$C$12)^$C$30+(H422*$C$34+H423*$C$35)/(1+$C$14)^$C$30),"convert","hold"),"")</f>
        <v/>
      </c>
      <c r="H531" s="12" t="str">
        <f t="shared" si="1040"/>
        <v/>
      </c>
      <c r="I531" s="12" t="str">
        <f t="shared" si="1040"/>
        <v/>
      </c>
      <c r="J531" s="12" t="str">
        <f t="shared" si="1040"/>
        <v/>
      </c>
      <c r="K531" s="12" t="str">
        <f t="shared" si="1040"/>
        <v/>
      </c>
      <c r="L531" s="12" t="str">
        <f t="shared" si="1040"/>
        <v/>
      </c>
      <c r="M531" s="12" t="str">
        <f t="shared" si="1040"/>
        <v/>
      </c>
      <c r="N531" s="12" t="str">
        <f t="shared" si="1040"/>
        <v/>
      </c>
      <c r="O531" s="12" t="str">
        <f t="shared" si="1040"/>
        <v/>
      </c>
      <c r="P531" s="12" t="str">
        <f t="shared" si="1040"/>
        <v/>
      </c>
      <c r="Q531" s="12" t="str">
        <f t="shared" si="1040"/>
        <v/>
      </c>
      <c r="R531" s="12" t="str">
        <f t="shared" si="1040"/>
        <v/>
      </c>
      <c r="S531" s="12" t="str">
        <f t="shared" si="1040"/>
        <v/>
      </c>
      <c r="T531" s="12" t="str">
        <f t="shared" si="1040"/>
        <v/>
      </c>
      <c r="U531" s="12" t="str">
        <f t="shared" si="1040"/>
        <v/>
      </c>
      <c r="V531" s="12" t="str">
        <f t="shared" si="1040"/>
        <v/>
      </c>
      <c r="W531" s="12" t="str">
        <f t="shared" si="1040"/>
        <v/>
      </c>
      <c r="X531" s="12" t="str">
        <f t="shared" si="1040"/>
        <v/>
      </c>
      <c r="Y531" s="12" t="str">
        <f t="shared" si="1040"/>
        <v/>
      </c>
      <c r="Z531" s="12" t="str">
        <f t="shared" si="1040"/>
        <v/>
      </c>
      <c r="AA531" s="12" t="str">
        <f t="shared" si="1040"/>
        <v/>
      </c>
      <c r="AB531" s="12" t="str">
        <f t="shared" si="1040"/>
        <v/>
      </c>
      <c r="AC531" s="12" t="str">
        <f t="shared" si="1040"/>
        <v/>
      </c>
      <c r="AD531" s="12" t="str">
        <f t="shared" si="1040"/>
        <v/>
      </c>
      <c r="AE531" s="12" t="str">
        <f t="shared" si="1040"/>
        <v/>
      </c>
      <c r="AF531" s="12" t="str">
        <f t="shared" si="1040"/>
        <v/>
      </c>
      <c r="AG531" s="12" t="str">
        <f t="shared" si="1040"/>
        <v/>
      </c>
      <c r="AH531" s="12" t="str">
        <f t="shared" si="1040"/>
        <v/>
      </c>
      <c r="AI531" s="12" t="str">
        <f t="shared" si="1040"/>
        <v/>
      </c>
      <c r="AJ531" s="12" t="str">
        <f t="shared" si="1040"/>
        <v/>
      </c>
      <c r="AK531" s="12" t="str">
        <f t="shared" si="1040"/>
        <v/>
      </c>
      <c r="AL531" s="12" t="str">
        <f t="shared" si="1040"/>
        <v/>
      </c>
      <c r="AM531" s="12" t="str">
        <f t="shared" ref="AM531:BR531" si="1041">IF(AM$452&gt;=$E531,IF(AM206*$C$23&gt;MAX($C$22,(AN315*$C$34+AN316*$C$35)/(1+$C$12)^$C$30+(AN422*$C$34+AN423*$C$35)/(1+$C$14)^$C$30),"convert","hold"),"")</f>
        <v/>
      </c>
      <c r="AN531" s="12" t="str">
        <f t="shared" si="1041"/>
        <v/>
      </c>
      <c r="AO531" s="12" t="str">
        <f t="shared" si="1041"/>
        <v/>
      </c>
      <c r="AP531" s="12" t="str">
        <f t="shared" si="1041"/>
        <v/>
      </c>
      <c r="AQ531" s="12" t="str">
        <f t="shared" si="1041"/>
        <v/>
      </c>
      <c r="AR531" s="12" t="str">
        <f t="shared" si="1041"/>
        <v/>
      </c>
      <c r="AS531" s="12" t="str">
        <f t="shared" si="1041"/>
        <v/>
      </c>
      <c r="AT531" s="12" t="str">
        <f t="shared" si="1041"/>
        <v/>
      </c>
      <c r="AU531" s="12" t="str">
        <f t="shared" si="1041"/>
        <v/>
      </c>
      <c r="AV531" s="12" t="str">
        <f t="shared" si="1041"/>
        <v/>
      </c>
      <c r="AW531" s="12" t="str">
        <f t="shared" si="1041"/>
        <v/>
      </c>
      <c r="AX531" s="12" t="str">
        <f t="shared" si="1041"/>
        <v/>
      </c>
      <c r="AY531" s="12" t="str">
        <f t="shared" si="1041"/>
        <v/>
      </c>
      <c r="AZ531" s="12" t="str">
        <f t="shared" si="1041"/>
        <v/>
      </c>
      <c r="BA531" s="12" t="str">
        <f t="shared" si="1041"/>
        <v/>
      </c>
      <c r="BB531" s="12" t="str">
        <f t="shared" si="1041"/>
        <v/>
      </c>
      <c r="BC531" s="12" t="str">
        <f t="shared" si="1041"/>
        <v/>
      </c>
      <c r="BD531" s="12" t="str">
        <f t="shared" si="1041"/>
        <v/>
      </c>
      <c r="BE531" s="12" t="str">
        <f t="shared" si="1041"/>
        <v/>
      </c>
      <c r="BF531" s="12" t="str">
        <f t="shared" si="1041"/>
        <v/>
      </c>
      <c r="BG531" s="12" t="str">
        <f t="shared" si="1041"/>
        <v/>
      </c>
      <c r="BH531" s="12" t="str">
        <f t="shared" si="1041"/>
        <v/>
      </c>
      <c r="BI531" s="12" t="str">
        <f t="shared" si="1041"/>
        <v/>
      </c>
      <c r="BJ531" s="12" t="str">
        <f t="shared" si="1041"/>
        <v/>
      </c>
      <c r="BK531" s="12" t="str">
        <f t="shared" si="1041"/>
        <v/>
      </c>
      <c r="BL531" s="12" t="str">
        <f t="shared" si="1041"/>
        <v/>
      </c>
      <c r="BM531" s="12" t="str">
        <f t="shared" si="1041"/>
        <v/>
      </c>
      <c r="BN531" s="12" t="str">
        <f t="shared" si="1041"/>
        <v/>
      </c>
      <c r="BO531" s="12" t="str">
        <f t="shared" si="1041"/>
        <v/>
      </c>
      <c r="BP531" s="12" t="str">
        <f t="shared" si="1041"/>
        <v/>
      </c>
      <c r="BQ531" s="12" t="str">
        <f t="shared" si="1041"/>
        <v/>
      </c>
      <c r="BR531" s="12" t="str">
        <f t="shared" si="1041"/>
        <v/>
      </c>
      <c r="BS531" s="12" t="str">
        <f t="shared" ref="BS531:DB531" si="1042">IF(BS$452&gt;=$E531,IF(BS206*$C$23&gt;MAX($C$22,(BT315*$C$34+BT316*$C$35)/(1+$C$12)^$C$30+(BT422*$C$34+BT423*$C$35)/(1+$C$14)^$C$30),"convert","hold"),"")</f>
        <v/>
      </c>
      <c r="BT531" s="12" t="str">
        <f t="shared" si="1042"/>
        <v/>
      </c>
      <c r="BU531" s="12" t="str">
        <f t="shared" si="1042"/>
        <v/>
      </c>
      <c r="BV531" s="12" t="str">
        <f t="shared" si="1042"/>
        <v/>
      </c>
      <c r="BW531" s="12" t="str">
        <f t="shared" si="1042"/>
        <v/>
      </c>
      <c r="BX531" s="12" t="str">
        <f t="shared" si="1042"/>
        <v/>
      </c>
      <c r="BY531" s="12" t="str">
        <f t="shared" si="1042"/>
        <v/>
      </c>
      <c r="BZ531" s="12" t="str">
        <f t="shared" si="1042"/>
        <v/>
      </c>
      <c r="CA531" s="12" t="str">
        <f t="shared" si="1042"/>
        <v/>
      </c>
      <c r="CB531" s="12" t="str">
        <f t="shared" si="1042"/>
        <v/>
      </c>
      <c r="CC531" s="12" t="str">
        <f t="shared" si="1042"/>
        <v/>
      </c>
      <c r="CD531" s="12" t="str">
        <f t="shared" si="1042"/>
        <v/>
      </c>
      <c r="CE531" s="12" t="str">
        <f t="shared" si="1042"/>
        <v/>
      </c>
      <c r="CF531" s="12" t="str">
        <f t="shared" si="1042"/>
        <v>hold</v>
      </c>
      <c r="CG531" s="12" t="str">
        <f t="shared" si="1042"/>
        <v>hold</v>
      </c>
      <c r="CH531" s="12" t="str">
        <f t="shared" si="1042"/>
        <v>hold</v>
      </c>
      <c r="CI531" s="12" t="str">
        <f t="shared" si="1042"/>
        <v>hold</v>
      </c>
      <c r="CJ531" s="12" t="str">
        <f t="shared" si="1042"/>
        <v>hold</v>
      </c>
      <c r="CK531" s="12" t="str">
        <f t="shared" si="1042"/>
        <v>hold</v>
      </c>
      <c r="CL531" s="12" t="str">
        <f t="shared" si="1042"/>
        <v>hold</v>
      </c>
      <c r="CM531" s="12" t="str">
        <f t="shared" si="1042"/>
        <v>hold</v>
      </c>
      <c r="CN531" s="12" t="str">
        <f t="shared" si="1042"/>
        <v>hold</v>
      </c>
      <c r="CO531" s="12" t="str">
        <f t="shared" si="1042"/>
        <v>hold</v>
      </c>
      <c r="CP531" s="12" t="str">
        <f t="shared" si="1042"/>
        <v>hold</v>
      </c>
      <c r="CQ531" s="12" t="str">
        <f t="shared" si="1042"/>
        <v>hold</v>
      </c>
      <c r="CR531" s="12" t="str">
        <f t="shared" si="1042"/>
        <v>hold</v>
      </c>
      <c r="CS531" s="12" t="str">
        <f t="shared" si="1042"/>
        <v>hold</v>
      </c>
      <c r="CT531" s="12" t="str">
        <f t="shared" si="1042"/>
        <v>hold</v>
      </c>
      <c r="CU531" s="12" t="str">
        <f t="shared" si="1042"/>
        <v>hold</v>
      </c>
      <c r="CV531" s="12" t="str">
        <f t="shared" si="1042"/>
        <v>hold</v>
      </c>
      <c r="CW531" s="12" t="str">
        <f t="shared" si="1042"/>
        <v>hold</v>
      </c>
      <c r="CX531" s="12" t="str">
        <f t="shared" si="1042"/>
        <v>hold</v>
      </c>
      <c r="CY531" s="12" t="str">
        <f t="shared" si="1042"/>
        <v>hold</v>
      </c>
      <c r="CZ531" s="12" t="str">
        <f t="shared" si="1042"/>
        <v>hold</v>
      </c>
      <c r="DA531" s="12" t="str">
        <f t="shared" si="1042"/>
        <v>hold</v>
      </c>
      <c r="DB531" s="12" t="str">
        <f t="shared" si="1042"/>
        <v>hold</v>
      </c>
      <c r="DC531" s="12" t="str">
        <f t="shared" si="1002"/>
        <v>redeem</v>
      </c>
      <c r="DD531" s="12"/>
      <c r="DE531" s="12"/>
    </row>
    <row r="532" spans="2:109" ht="12" customHeight="1">
      <c r="B532" s="12"/>
      <c r="C532" s="12"/>
      <c r="D532" s="12"/>
      <c r="E532" s="65">
        <f t="shared" si="1006"/>
        <v>78</v>
      </c>
      <c r="G532" s="12" t="str">
        <f t="shared" ref="G532:AL532" si="1043">IF(G$452&gt;=$E532,IF(G207*$C$23&gt;MAX($C$22,(H316*$C$34+H317*$C$35)/(1+$C$12)^$C$30+(H423*$C$34+H424*$C$35)/(1+$C$14)^$C$30),"convert","hold"),"")</f>
        <v/>
      </c>
      <c r="H532" s="12" t="str">
        <f t="shared" si="1043"/>
        <v/>
      </c>
      <c r="I532" s="12" t="str">
        <f t="shared" si="1043"/>
        <v/>
      </c>
      <c r="J532" s="12" t="str">
        <f t="shared" si="1043"/>
        <v/>
      </c>
      <c r="K532" s="12" t="str">
        <f t="shared" si="1043"/>
        <v/>
      </c>
      <c r="L532" s="12" t="str">
        <f t="shared" si="1043"/>
        <v/>
      </c>
      <c r="M532" s="12" t="str">
        <f t="shared" si="1043"/>
        <v/>
      </c>
      <c r="N532" s="12" t="str">
        <f t="shared" si="1043"/>
        <v/>
      </c>
      <c r="O532" s="12" t="str">
        <f t="shared" si="1043"/>
        <v/>
      </c>
      <c r="P532" s="12" t="str">
        <f t="shared" si="1043"/>
        <v/>
      </c>
      <c r="Q532" s="12" t="str">
        <f t="shared" si="1043"/>
        <v/>
      </c>
      <c r="R532" s="12" t="str">
        <f t="shared" si="1043"/>
        <v/>
      </c>
      <c r="S532" s="12" t="str">
        <f t="shared" si="1043"/>
        <v/>
      </c>
      <c r="T532" s="12" t="str">
        <f t="shared" si="1043"/>
        <v/>
      </c>
      <c r="U532" s="12" t="str">
        <f t="shared" si="1043"/>
        <v/>
      </c>
      <c r="V532" s="12" t="str">
        <f t="shared" si="1043"/>
        <v/>
      </c>
      <c r="W532" s="12" t="str">
        <f t="shared" si="1043"/>
        <v/>
      </c>
      <c r="X532" s="12" t="str">
        <f t="shared" si="1043"/>
        <v/>
      </c>
      <c r="Y532" s="12" t="str">
        <f t="shared" si="1043"/>
        <v/>
      </c>
      <c r="Z532" s="12" t="str">
        <f t="shared" si="1043"/>
        <v/>
      </c>
      <c r="AA532" s="12" t="str">
        <f t="shared" si="1043"/>
        <v/>
      </c>
      <c r="AB532" s="12" t="str">
        <f t="shared" si="1043"/>
        <v/>
      </c>
      <c r="AC532" s="12" t="str">
        <f t="shared" si="1043"/>
        <v/>
      </c>
      <c r="AD532" s="12" t="str">
        <f t="shared" si="1043"/>
        <v/>
      </c>
      <c r="AE532" s="12" t="str">
        <f t="shared" si="1043"/>
        <v/>
      </c>
      <c r="AF532" s="12" t="str">
        <f t="shared" si="1043"/>
        <v/>
      </c>
      <c r="AG532" s="12" t="str">
        <f t="shared" si="1043"/>
        <v/>
      </c>
      <c r="AH532" s="12" t="str">
        <f t="shared" si="1043"/>
        <v/>
      </c>
      <c r="AI532" s="12" t="str">
        <f t="shared" si="1043"/>
        <v/>
      </c>
      <c r="AJ532" s="12" t="str">
        <f t="shared" si="1043"/>
        <v/>
      </c>
      <c r="AK532" s="12" t="str">
        <f t="shared" si="1043"/>
        <v/>
      </c>
      <c r="AL532" s="12" t="str">
        <f t="shared" si="1043"/>
        <v/>
      </c>
      <c r="AM532" s="12" t="str">
        <f t="shared" ref="AM532:BR532" si="1044">IF(AM$452&gt;=$E532,IF(AM207*$C$23&gt;MAX($C$22,(AN316*$C$34+AN317*$C$35)/(1+$C$12)^$C$30+(AN423*$C$34+AN424*$C$35)/(1+$C$14)^$C$30),"convert","hold"),"")</f>
        <v/>
      </c>
      <c r="AN532" s="12" t="str">
        <f t="shared" si="1044"/>
        <v/>
      </c>
      <c r="AO532" s="12" t="str">
        <f t="shared" si="1044"/>
        <v/>
      </c>
      <c r="AP532" s="12" t="str">
        <f t="shared" si="1044"/>
        <v/>
      </c>
      <c r="AQ532" s="12" t="str">
        <f t="shared" si="1044"/>
        <v/>
      </c>
      <c r="AR532" s="12" t="str">
        <f t="shared" si="1044"/>
        <v/>
      </c>
      <c r="AS532" s="12" t="str">
        <f t="shared" si="1044"/>
        <v/>
      </c>
      <c r="AT532" s="12" t="str">
        <f t="shared" si="1044"/>
        <v/>
      </c>
      <c r="AU532" s="12" t="str">
        <f t="shared" si="1044"/>
        <v/>
      </c>
      <c r="AV532" s="12" t="str">
        <f t="shared" si="1044"/>
        <v/>
      </c>
      <c r="AW532" s="12" t="str">
        <f t="shared" si="1044"/>
        <v/>
      </c>
      <c r="AX532" s="12" t="str">
        <f t="shared" si="1044"/>
        <v/>
      </c>
      <c r="AY532" s="12" t="str">
        <f t="shared" si="1044"/>
        <v/>
      </c>
      <c r="AZ532" s="12" t="str">
        <f t="shared" si="1044"/>
        <v/>
      </c>
      <c r="BA532" s="12" t="str">
        <f t="shared" si="1044"/>
        <v/>
      </c>
      <c r="BB532" s="12" t="str">
        <f t="shared" si="1044"/>
        <v/>
      </c>
      <c r="BC532" s="12" t="str">
        <f t="shared" si="1044"/>
        <v/>
      </c>
      <c r="BD532" s="12" t="str">
        <f t="shared" si="1044"/>
        <v/>
      </c>
      <c r="BE532" s="12" t="str">
        <f t="shared" si="1044"/>
        <v/>
      </c>
      <c r="BF532" s="12" t="str">
        <f t="shared" si="1044"/>
        <v/>
      </c>
      <c r="BG532" s="12" t="str">
        <f t="shared" si="1044"/>
        <v/>
      </c>
      <c r="BH532" s="12" t="str">
        <f t="shared" si="1044"/>
        <v/>
      </c>
      <c r="BI532" s="12" t="str">
        <f t="shared" si="1044"/>
        <v/>
      </c>
      <c r="BJ532" s="12" t="str">
        <f t="shared" si="1044"/>
        <v/>
      </c>
      <c r="BK532" s="12" t="str">
        <f t="shared" si="1044"/>
        <v/>
      </c>
      <c r="BL532" s="12" t="str">
        <f t="shared" si="1044"/>
        <v/>
      </c>
      <c r="BM532" s="12" t="str">
        <f t="shared" si="1044"/>
        <v/>
      </c>
      <c r="BN532" s="12" t="str">
        <f t="shared" si="1044"/>
        <v/>
      </c>
      <c r="BO532" s="12" t="str">
        <f t="shared" si="1044"/>
        <v/>
      </c>
      <c r="BP532" s="12" t="str">
        <f t="shared" si="1044"/>
        <v/>
      </c>
      <c r="BQ532" s="12" t="str">
        <f t="shared" si="1044"/>
        <v/>
      </c>
      <c r="BR532" s="12" t="str">
        <f t="shared" si="1044"/>
        <v/>
      </c>
      <c r="BS532" s="12" t="str">
        <f t="shared" ref="BS532:DB532" si="1045">IF(BS$452&gt;=$E532,IF(BS207*$C$23&gt;MAX($C$22,(BT316*$C$34+BT317*$C$35)/(1+$C$12)^$C$30+(BT423*$C$34+BT424*$C$35)/(1+$C$14)^$C$30),"convert","hold"),"")</f>
        <v/>
      </c>
      <c r="BT532" s="12" t="str">
        <f t="shared" si="1045"/>
        <v/>
      </c>
      <c r="BU532" s="12" t="str">
        <f t="shared" si="1045"/>
        <v/>
      </c>
      <c r="BV532" s="12" t="str">
        <f t="shared" si="1045"/>
        <v/>
      </c>
      <c r="BW532" s="12" t="str">
        <f t="shared" si="1045"/>
        <v/>
      </c>
      <c r="BX532" s="12" t="str">
        <f t="shared" si="1045"/>
        <v/>
      </c>
      <c r="BY532" s="12" t="str">
        <f t="shared" si="1045"/>
        <v/>
      </c>
      <c r="BZ532" s="12" t="str">
        <f t="shared" si="1045"/>
        <v/>
      </c>
      <c r="CA532" s="12" t="str">
        <f t="shared" si="1045"/>
        <v/>
      </c>
      <c r="CB532" s="12" t="str">
        <f t="shared" si="1045"/>
        <v/>
      </c>
      <c r="CC532" s="12" t="str">
        <f t="shared" si="1045"/>
        <v/>
      </c>
      <c r="CD532" s="12" t="str">
        <f t="shared" si="1045"/>
        <v/>
      </c>
      <c r="CE532" s="12" t="str">
        <f t="shared" si="1045"/>
        <v/>
      </c>
      <c r="CF532" s="12" t="str">
        <f t="shared" si="1045"/>
        <v/>
      </c>
      <c r="CG532" s="12" t="str">
        <f t="shared" si="1045"/>
        <v>hold</v>
      </c>
      <c r="CH532" s="12" t="str">
        <f t="shared" si="1045"/>
        <v>hold</v>
      </c>
      <c r="CI532" s="12" t="str">
        <f t="shared" si="1045"/>
        <v>hold</v>
      </c>
      <c r="CJ532" s="12" t="str">
        <f t="shared" si="1045"/>
        <v>hold</v>
      </c>
      <c r="CK532" s="12" t="str">
        <f t="shared" si="1045"/>
        <v>hold</v>
      </c>
      <c r="CL532" s="12" t="str">
        <f t="shared" si="1045"/>
        <v>hold</v>
      </c>
      <c r="CM532" s="12" t="str">
        <f t="shared" si="1045"/>
        <v>hold</v>
      </c>
      <c r="CN532" s="12" t="str">
        <f t="shared" si="1045"/>
        <v>hold</v>
      </c>
      <c r="CO532" s="12" t="str">
        <f t="shared" si="1045"/>
        <v>hold</v>
      </c>
      <c r="CP532" s="12" t="str">
        <f t="shared" si="1045"/>
        <v>hold</v>
      </c>
      <c r="CQ532" s="12" t="str">
        <f t="shared" si="1045"/>
        <v>hold</v>
      </c>
      <c r="CR532" s="12" t="str">
        <f t="shared" si="1045"/>
        <v>hold</v>
      </c>
      <c r="CS532" s="12" t="str">
        <f t="shared" si="1045"/>
        <v>hold</v>
      </c>
      <c r="CT532" s="12" t="str">
        <f t="shared" si="1045"/>
        <v>hold</v>
      </c>
      <c r="CU532" s="12" t="str">
        <f t="shared" si="1045"/>
        <v>hold</v>
      </c>
      <c r="CV532" s="12" t="str">
        <f t="shared" si="1045"/>
        <v>hold</v>
      </c>
      <c r="CW532" s="12" t="str">
        <f t="shared" si="1045"/>
        <v>hold</v>
      </c>
      <c r="CX532" s="12" t="str">
        <f t="shared" si="1045"/>
        <v>hold</v>
      </c>
      <c r="CY532" s="12" t="str">
        <f t="shared" si="1045"/>
        <v>hold</v>
      </c>
      <c r="CZ532" s="12" t="str">
        <f t="shared" si="1045"/>
        <v>hold</v>
      </c>
      <c r="DA532" s="12" t="str">
        <f t="shared" si="1045"/>
        <v>hold</v>
      </c>
      <c r="DB532" s="12" t="str">
        <f t="shared" si="1045"/>
        <v>hold</v>
      </c>
      <c r="DC532" s="12" t="str">
        <f t="shared" si="1002"/>
        <v>redeem</v>
      </c>
      <c r="DD532" s="12"/>
      <c r="DE532" s="12"/>
    </row>
    <row r="533" spans="2:109" ht="12" customHeight="1">
      <c r="B533" s="12"/>
      <c r="C533" s="12"/>
      <c r="D533" s="12"/>
      <c r="E533" s="65">
        <f t="shared" si="1006"/>
        <v>79</v>
      </c>
      <c r="G533" s="12" t="str">
        <f t="shared" ref="G533:AL533" si="1046">IF(G$452&gt;=$E533,IF(G208*$C$23&gt;MAX($C$22,(H317*$C$34+H318*$C$35)/(1+$C$12)^$C$30+(H424*$C$34+H425*$C$35)/(1+$C$14)^$C$30),"convert","hold"),"")</f>
        <v/>
      </c>
      <c r="H533" s="12" t="str">
        <f t="shared" si="1046"/>
        <v/>
      </c>
      <c r="I533" s="12" t="str">
        <f t="shared" si="1046"/>
        <v/>
      </c>
      <c r="J533" s="12" t="str">
        <f t="shared" si="1046"/>
        <v/>
      </c>
      <c r="K533" s="12" t="str">
        <f t="shared" si="1046"/>
        <v/>
      </c>
      <c r="L533" s="12" t="str">
        <f t="shared" si="1046"/>
        <v/>
      </c>
      <c r="M533" s="12" t="str">
        <f t="shared" si="1046"/>
        <v/>
      </c>
      <c r="N533" s="12" t="str">
        <f t="shared" si="1046"/>
        <v/>
      </c>
      <c r="O533" s="12" t="str">
        <f t="shared" si="1046"/>
        <v/>
      </c>
      <c r="P533" s="12" t="str">
        <f t="shared" si="1046"/>
        <v/>
      </c>
      <c r="Q533" s="12" t="str">
        <f t="shared" si="1046"/>
        <v/>
      </c>
      <c r="R533" s="12" t="str">
        <f t="shared" si="1046"/>
        <v/>
      </c>
      <c r="S533" s="12" t="str">
        <f t="shared" si="1046"/>
        <v/>
      </c>
      <c r="T533" s="12" t="str">
        <f t="shared" si="1046"/>
        <v/>
      </c>
      <c r="U533" s="12" t="str">
        <f t="shared" si="1046"/>
        <v/>
      </c>
      <c r="V533" s="12" t="str">
        <f t="shared" si="1046"/>
        <v/>
      </c>
      <c r="W533" s="12" t="str">
        <f t="shared" si="1046"/>
        <v/>
      </c>
      <c r="X533" s="12" t="str">
        <f t="shared" si="1046"/>
        <v/>
      </c>
      <c r="Y533" s="12" t="str">
        <f t="shared" si="1046"/>
        <v/>
      </c>
      <c r="Z533" s="12" t="str">
        <f t="shared" si="1046"/>
        <v/>
      </c>
      <c r="AA533" s="12" t="str">
        <f t="shared" si="1046"/>
        <v/>
      </c>
      <c r="AB533" s="12" t="str">
        <f t="shared" si="1046"/>
        <v/>
      </c>
      <c r="AC533" s="12" t="str">
        <f t="shared" si="1046"/>
        <v/>
      </c>
      <c r="AD533" s="12" t="str">
        <f t="shared" si="1046"/>
        <v/>
      </c>
      <c r="AE533" s="12" t="str">
        <f t="shared" si="1046"/>
        <v/>
      </c>
      <c r="AF533" s="12" t="str">
        <f t="shared" si="1046"/>
        <v/>
      </c>
      <c r="AG533" s="12" t="str">
        <f t="shared" si="1046"/>
        <v/>
      </c>
      <c r="AH533" s="12" t="str">
        <f t="shared" si="1046"/>
        <v/>
      </c>
      <c r="AI533" s="12" t="str">
        <f t="shared" si="1046"/>
        <v/>
      </c>
      <c r="AJ533" s="12" t="str">
        <f t="shared" si="1046"/>
        <v/>
      </c>
      <c r="AK533" s="12" t="str">
        <f t="shared" si="1046"/>
        <v/>
      </c>
      <c r="AL533" s="12" t="str">
        <f t="shared" si="1046"/>
        <v/>
      </c>
      <c r="AM533" s="12" t="str">
        <f t="shared" ref="AM533:BR533" si="1047">IF(AM$452&gt;=$E533,IF(AM208*$C$23&gt;MAX($C$22,(AN317*$C$34+AN318*$C$35)/(1+$C$12)^$C$30+(AN424*$C$34+AN425*$C$35)/(1+$C$14)^$C$30),"convert","hold"),"")</f>
        <v/>
      </c>
      <c r="AN533" s="12" t="str">
        <f t="shared" si="1047"/>
        <v/>
      </c>
      <c r="AO533" s="12" t="str">
        <f t="shared" si="1047"/>
        <v/>
      </c>
      <c r="AP533" s="12" t="str">
        <f t="shared" si="1047"/>
        <v/>
      </c>
      <c r="AQ533" s="12" t="str">
        <f t="shared" si="1047"/>
        <v/>
      </c>
      <c r="AR533" s="12" t="str">
        <f t="shared" si="1047"/>
        <v/>
      </c>
      <c r="AS533" s="12" t="str">
        <f t="shared" si="1047"/>
        <v/>
      </c>
      <c r="AT533" s="12" t="str">
        <f t="shared" si="1047"/>
        <v/>
      </c>
      <c r="AU533" s="12" t="str">
        <f t="shared" si="1047"/>
        <v/>
      </c>
      <c r="AV533" s="12" t="str">
        <f t="shared" si="1047"/>
        <v/>
      </c>
      <c r="AW533" s="12" t="str">
        <f t="shared" si="1047"/>
        <v/>
      </c>
      <c r="AX533" s="12" t="str">
        <f t="shared" si="1047"/>
        <v/>
      </c>
      <c r="AY533" s="12" t="str">
        <f t="shared" si="1047"/>
        <v/>
      </c>
      <c r="AZ533" s="12" t="str">
        <f t="shared" si="1047"/>
        <v/>
      </c>
      <c r="BA533" s="12" t="str">
        <f t="shared" si="1047"/>
        <v/>
      </c>
      <c r="BB533" s="12" t="str">
        <f t="shared" si="1047"/>
        <v/>
      </c>
      <c r="BC533" s="12" t="str">
        <f t="shared" si="1047"/>
        <v/>
      </c>
      <c r="BD533" s="12" t="str">
        <f t="shared" si="1047"/>
        <v/>
      </c>
      <c r="BE533" s="12" t="str">
        <f t="shared" si="1047"/>
        <v/>
      </c>
      <c r="BF533" s="12" t="str">
        <f t="shared" si="1047"/>
        <v/>
      </c>
      <c r="BG533" s="12" t="str">
        <f t="shared" si="1047"/>
        <v/>
      </c>
      <c r="BH533" s="12" t="str">
        <f t="shared" si="1047"/>
        <v/>
      </c>
      <c r="BI533" s="12" t="str">
        <f t="shared" si="1047"/>
        <v/>
      </c>
      <c r="BJ533" s="12" t="str">
        <f t="shared" si="1047"/>
        <v/>
      </c>
      <c r="BK533" s="12" t="str">
        <f t="shared" si="1047"/>
        <v/>
      </c>
      <c r="BL533" s="12" t="str">
        <f t="shared" si="1047"/>
        <v/>
      </c>
      <c r="BM533" s="12" t="str">
        <f t="shared" si="1047"/>
        <v/>
      </c>
      <c r="BN533" s="12" t="str">
        <f t="shared" si="1047"/>
        <v/>
      </c>
      <c r="BO533" s="12" t="str">
        <f t="shared" si="1047"/>
        <v/>
      </c>
      <c r="BP533" s="12" t="str">
        <f t="shared" si="1047"/>
        <v/>
      </c>
      <c r="BQ533" s="12" t="str">
        <f t="shared" si="1047"/>
        <v/>
      </c>
      <c r="BR533" s="12" t="str">
        <f t="shared" si="1047"/>
        <v/>
      </c>
      <c r="BS533" s="12" t="str">
        <f t="shared" ref="BS533:DB533" si="1048">IF(BS$452&gt;=$E533,IF(BS208*$C$23&gt;MAX($C$22,(BT317*$C$34+BT318*$C$35)/(1+$C$12)^$C$30+(BT424*$C$34+BT425*$C$35)/(1+$C$14)^$C$30),"convert","hold"),"")</f>
        <v/>
      </c>
      <c r="BT533" s="12" t="str">
        <f t="shared" si="1048"/>
        <v/>
      </c>
      <c r="BU533" s="12" t="str">
        <f t="shared" si="1048"/>
        <v/>
      </c>
      <c r="BV533" s="12" t="str">
        <f t="shared" si="1048"/>
        <v/>
      </c>
      <c r="BW533" s="12" t="str">
        <f t="shared" si="1048"/>
        <v/>
      </c>
      <c r="BX533" s="12" t="str">
        <f t="shared" si="1048"/>
        <v/>
      </c>
      <c r="BY533" s="12" t="str">
        <f t="shared" si="1048"/>
        <v/>
      </c>
      <c r="BZ533" s="12" t="str">
        <f t="shared" si="1048"/>
        <v/>
      </c>
      <c r="CA533" s="12" t="str">
        <f t="shared" si="1048"/>
        <v/>
      </c>
      <c r="CB533" s="12" t="str">
        <f t="shared" si="1048"/>
        <v/>
      </c>
      <c r="CC533" s="12" t="str">
        <f t="shared" si="1048"/>
        <v/>
      </c>
      <c r="CD533" s="12" t="str">
        <f t="shared" si="1048"/>
        <v/>
      </c>
      <c r="CE533" s="12" t="str">
        <f t="shared" si="1048"/>
        <v/>
      </c>
      <c r="CF533" s="12" t="str">
        <f t="shared" si="1048"/>
        <v/>
      </c>
      <c r="CG533" s="12" t="str">
        <f t="shared" si="1048"/>
        <v/>
      </c>
      <c r="CH533" s="12" t="str">
        <f t="shared" si="1048"/>
        <v>hold</v>
      </c>
      <c r="CI533" s="12" t="str">
        <f t="shared" si="1048"/>
        <v>hold</v>
      </c>
      <c r="CJ533" s="12" t="str">
        <f t="shared" si="1048"/>
        <v>hold</v>
      </c>
      <c r="CK533" s="12" t="str">
        <f t="shared" si="1048"/>
        <v>hold</v>
      </c>
      <c r="CL533" s="12" t="str">
        <f t="shared" si="1048"/>
        <v>hold</v>
      </c>
      <c r="CM533" s="12" t="str">
        <f t="shared" si="1048"/>
        <v>hold</v>
      </c>
      <c r="CN533" s="12" t="str">
        <f t="shared" si="1048"/>
        <v>hold</v>
      </c>
      <c r="CO533" s="12" t="str">
        <f t="shared" si="1048"/>
        <v>hold</v>
      </c>
      <c r="CP533" s="12" t="str">
        <f t="shared" si="1048"/>
        <v>hold</v>
      </c>
      <c r="CQ533" s="12" t="str">
        <f t="shared" si="1048"/>
        <v>hold</v>
      </c>
      <c r="CR533" s="12" t="str">
        <f t="shared" si="1048"/>
        <v>hold</v>
      </c>
      <c r="CS533" s="12" t="str">
        <f t="shared" si="1048"/>
        <v>hold</v>
      </c>
      <c r="CT533" s="12" t="str">
        <f t="shared" si="1048"/>
        <v>hold</v>
      </c>
      <c r="CU533" s="12" t="str">
        <f t="shared" si="1048"/>
        <v>hold</v>
      </c>
      <c r="CV533" s="12" t="str">
        <f t="shared" si="1048"/>
        <v>hold</v>
      </c>
      <c r="CW533" s="12" t="str">
        <f t="shared" si="1048"/>
        <v>hold</v>
      </c>
      <c r="CX533" s="12" t="str">
        <f t="shared" si="1048"/>
        <v>hold</v>
      </c>
      <c r="CY533" s="12" t="str">
        <f t="shared" si="1048"/>
        <v>hold</v>
      </c>
      <c r="CZ533" s="12" t="str">
        <f t="shared" si="1048"/>
        <v>hold</v>
      </c>
      <c r="DA533" s="12" t="str">
        <f t="shared" si="1048"/>
        <v>hold</v>
      </c>
      <c r="DB533" s="12" t="str">
        <f t="shared" si="1048"/>
        <v>hold</v>
      </c>
      <c r="DC533" s="12" t="str">
        <f t="shared" si="1002"/>
        <v>redeem</v>
      </c>
      <c r="DD533" s="12"/>
      <c r="DE533" s="12"/>
    </row>
    <row r="534" spans="2:109" ht="12" customHeight="1">
      <c r="B534" s="12"/>
      <c r="C534" s="12"/>
      <c r="D534" s="12"/>
      <c r="E534" s="65">
        <f t="shared" si="1006"/>
        <v>80</v>
      </c>
      <c r="G534" s="12" t="str">
        <f t="shared" ref="G534:AL534" si="1049">IF(G$452&gt;=$E534,IF(G209*$C$23&gt;MAX($C$22,(H318*$C$34+H319*$C$35)/(1+$C$12)^$C$30+(H425*$C$34+H426*$C$35)/(1+$C$14)^$C$30),"convert","hold"),"")</f>
        <v/>
      </c>
      <c r="H534" s="12" t="str">
        <f t="shared" si="1049"/>
        <v/>
      </c>
      <c r="I534" s="12" t="str">
        <f t="shared" si="1049"/>
        <v/>
      </c>
      <c r="J534" s="12" t="str">
        <f t="shared" si="1049"/>
        <v/>
      </c>
      <c r="K534" s="12" t="str">
        <f t="shared" si="1049"/>
        <v/>
      </c>
      <c r="L534" s="12" t="str">
        <f t="shared" si="1049"/>
        <v/>
      </c>
      <c r="M534" s="12" t="str">
        <f t="shared" si="1049"/>
        <v/>
      </c>
      <c r="N534" s="12" t="str">
        <f t="shared" si="1049"/>
        <v/>
      </c>
      <c r="O534" s="12" t="str">
        <f t="shared" si="1049"/>
        <v/>
      </c>
      <c r="P534" s="12" t="str">
        <f t="shared" si="1049"/>
        <v/>
      </c>
      <c r="Q534" s="12" t="str">
        <f t="shared" si="1049"/>
        <v/>
      </c>
      <c r="R534" s="12" t="str">
        <f t="shared" si="1049"/>
        <v/>
      </c>
      <c r="S534" s="12" t="str">
        <f t="shared" si="1049"/>
        <v/>
      </c>
      <c r="T534" s="12" t="str">
        <f t="shared" si="1049"/>
        <v/>
      </c>
      <c r="U534" s="12" t="str">
        <f t="shared" si="1049"/>
        <v/>
      </c>
      <c r="V534" s="12" t="str">
        <f t="shared" si="1049"/>
        <v/>
      </c>
      <c r="W534" s="12" t="str">
        <f t="shared" si="1049"/>
        <v/>
      </c>
      <c r="X534" s="12" t="str">
        <f t="shared" si="1049"/>
        <v/>
      </c>
      <c r="Y534" s="12" t="str">
        <f t="shared" si="1049"/>
        <v/>
      </c>
      <c r="Z534" s="12" t="str">
        <f t="shared" si="1049"/>
        <v/>
      </c>
      <c r="AA534" s="12" t="str">
        <f t="shared" si="1049"/>
        <v/>
      </c>
      <c r="AB534" s="12" t="str">
        <f t="shared" si="1049"/>
        <v/>
      </c>
      <c r="AC534" s="12" t="str">
        <f t="shared" si="1049"/>
        <v/>
      </c>
      <c r="AD534" s="12" t="str">
        <f t="shared" si="1049"/>
        <v/>
      </c>
      <c r="AE534" s="12" t="str">
        <f t="shared" si="1049"/>
        <v/>
      </c>
      <c r="AF534" s="12" t="str">
        <f t="shared" si="1049"/>
        <v/>
      </c>
      <c r="AG534" s="12" t="str">
        <f t="shared" si="1049"/>
        <v/>
      </c>
      <c r="AH534" s="12" t="str">
        <f t="shared" si="1049"/>
        <v/>
      </c>
      <c r="AI534" s="12" t="str">
        <f t="shared" si="1049"/>
        <v/>
      </c>
      <c r="AJ534" s="12" t="str">
        <f t="shared" si="1049"/>
        <v/>
      </c>
      <c r="AK534" s="12" t="str">
        <f t="shared" si="1049"/>
        <v/>
      </c>
      <c r="AL534" s="12" t="str">
        <f t="shared" si="1049"/>
        <v/>
      </c>
      <c r="AM534" s="12" t="str">
        <f t="shared" ref="AM534:BR534" si="1050">IF(AM$452&gt;=$E534,IF(AM209*$C$23&gt;MAX($C$22,(AN318*$C$34+AN319*$C$35)/(1+$C$12)^$C$30+(AN425*$C$34+AN426*$C$35)/(1+$C$14)^$C$30),"convert","hold"),"")</f>
        <v/>
      </c>
      <c r="AN534" s="12" t="str">
        <f t="shared" si="1050"/>
        <v/>
      </c>
      <c r="AO534" s="12" t="str">
        <f t="shared" si="1050"/>
        <v/>
      </c>
      <c r="AP534" s="12" t="str">
        <f t="shared" si="1050"/>
        <v/>
      </c>
      <c r="AQ534" s="12" t="str">
        <f t="shared" si="1050"/>
        <v/>
      </c>
      <c r="AR534" s="12" t="str">
        <f t="shared" si="1050"/>
        <v/>
      </c>
      <c r="AS534" s="12" t="str">
        <f t="shared" si="1050"/>
        <v/>
      </c>
      <c r="AT534" s="12" t="str">
        <f t="shared" si="1050"/>
        <v/>
      </c>
      <c r="AU534" s="12" t="str">
        <f t="shared" si="1050"/>
        <v/>
      </c>
      <c r="AV534" s="12" t="str">
        <f t="shared" si="1050"/>
        <v/>
      </c>
      <c r="AW534" s="12" t="str">
        <f t="shared" si="1050"/>
        <v/>
      </c>
      <c r="AX534" s="12" t="str">
        <f t="shared" si="1050"/>
        <v/>
      </c>
      <c r="AY534" s="12" t="str">
        <f t="shared" si="1050"/>
        <v/>
      </c>
      <c r="AZ534" s="12" t="str">
        <f t="shared" si="1050"/>
        <v/>
      </c>
      <c r="BA534" s="12" t="str">
        <f t="shared" si="1050"/>
        <v/>
      </c>
      <c r="BB534" s="12" t="str">
        <f t="shared" si="1050"/>
        <v/>
      </c>
      <c r="BC534" s="12" t="str">
        <f t="shared" si="1050"/>
        <v/>
      </c>
      <c r="BD534" s="12" t="str">
        <f t="shared" si="1050"/>
        <v/>
      </c>
      <c r="BE534" s="12" t="str">
        <f t="shared" si="1050"/>
        <v/>
      </c>
      <c r="BF534" s="12" t="str">
        <f t="shared" si="1050"/>
        <v/>
      </c>
      <c r="BG534" s="12" t="str">
        <f t="shared" si="1050"/>
        <v/>
      </c>
      <c r="BH534" s="12" t="str">
        <f t="shared" si="1050"/>
        <v/>
      </c>
      <c r="BI534" s="12" t="str">
        <f t="shared" si="1050"/>
        <v/>
      </c>
      <c r="BJ534" s="12" t="str">
        <f t="shared" si="1050"/>
        <v/>
      </c>
      <c r="BK534" s="12" t="str">
        <f t="shared" si="1050"/>
        <v/>
      </c>
      <c r="BL534" s="12" t="str">
        <f t="shared" si="1050"/>
        <v/>
      </c>
      <c r="BM534" s="12" t="str">
        <f t="shared" si="1050"/>
        <v/>
      </c>
      <c r="BN534" s="12" t="str">
        <f t="shared" si="1050"/>
        <v/>
      </c>
      <c r="BO534" s="12" t="str">
        <f t="shared" si="1050"/>
        <v/>
      </c>
      <c r="BP534" s="12" t="str">
        <f t="shared" si="1050"/>
        <v/>
      </c>
      <c r="BQ534" s="12" t="str">
        <f t="shared" si="1050"/>
        <v/>
      </c>
      <c r="BR534" s="12" t="str">
        <f t="shared" si="1050"/>
        <v/>
      </c>
      <c r="BS534" s="12" t="str">
        <f t="shared" ref="BS534:DB534" si="1051">IF(BS$452&gt;=$E534,IF(BS209*$C$23&gt;MAX($C$22,(BT318*$C$34+BT319*$C$35)/(1+$C$12)^$C$30+(BT425*$C$34+BT426*$C$35)/(1+$C$14)^$C$30),"convert","hold"),"")</f>
        <v/>
      </c>
      <c r="BT534" s="12" t="str">
        <f t="shared" si="1051"/>
        <v/>
      </c>
      <c r="BU534" s="12" t="str">
        <f t="shared" si="1051"/>
        <v/>
      </c>
      <c r="BV534" s="12" t="str">
        <f t="shared" si="1051"/>
        <v/>
      </c>
      <c r="BW534" s="12" t="str">
        <f t="shared" si="1051"/>
        <v/>
      </c>
      <c r="BX534" s="12" t="str">
        <f t="shared" si="1051"/>
        <v/>
      </c>
      <c r="BY534" s="12" t="str">
        <f t="shared" si="1051"/>
        <v/>
      </c>
      <c r="BZ534" s="12" t="str">
        <f t="shared" si="1051"/>
        <v/>
      </c>
      <c r="CA534" s="12" t="str">
        <f t="shared" si="1051"/>
        <v/>
      </c>
      <c r="CB534" s="12" t="str">
        <f t="shared" si="1051"/>
        <v/>
      </c>
      <c r="CC534" s="12" t="str">
        <f t="shared" si="1051"/>
        <v/>
      </c>
      <c r="CD534" s="12" t="str">
        <f t="shared" si="1051"/>
        <v/>
      </c>
      <c r="CE534" s="12" t="str">
        <f t="shared" si="1051"/>
        <v/>
      </c>
      <c r="CF534" s="12" t="str">
        <f t="shared" si="1051"/>
        <v/>
      </c>
      <c r="CG534" s="12" t="str">
        <f t="shared" si="1051"/>
        <v/>
      </c>
      <c r="CH534" s="12" t="str">
        <f t="shared" si="1051"/>
        <v/>
      </c>
      <c r="CI534" s="12" t="str">
        <f t="shared" si="1051"/>
        <v>hold</v>
      </c>
      <c r="CJ534" s="12" t="str">
        <f t="shared" si="1051"/>
        <v>hold</v>
      </c>
      <c r="CK534" s="12" t="str">
        <f t="shared" si="1051"/>
        <v>hold</v>
      </c>
      <c r="CL534" s="12" t="str">
        <f t="shared" si="1051"/>
        <v>hold</v>
      </c>
      <c r="CM534" s="12" t="str">
        <f t="shared" si="1051"/>
        <v>hold</v>
      </c>
      <c r="CN534" s="12" t="str">
        <f t="shared" si="1051"/>
        <v>hold</v>
      </c>
      <c r="CO534" s="12" t="str">
        <f t="shared" si="1051"/>
        <v>hold</v>
      </c>
      <c r="CP534" s="12" t="str">
        <f t="shared" si="1051"/>
        <v>hold</v>
      </c>
      <c r="CQ534" s="12" t="str">
        <f t="shared" si="1051"/>
        <v>hold</v>
      </c>
      <c r="CR534" s="12" t="str">
        <f t="shared" si="1051"/>
        <v>hold</v>
      </c>
      <c r="CS534" s="12" t="str">
        <f t="shared" si="1051"/>
        <v>hold</v>
      </c>
      <c r="CT534" s="12" t="str">
        <f t="shared" si="1051"/>
        <v>hold</v>
      </c>
      <c r="CU534" s="12" t="str">
        <f t="shared" si="1051"/>
        <v>hold</v>
      </c>
      <c r="CV534" s="12" t="str">
        <f t="shared" si="1051"/>
        <v>hold</v>
      </c>
      <c r="CW534" s="12" t="str">
        <f t="shared" si="1051"/>
        <v>hold</v>
      </c>
      <c r="CX534" s="12" t="str">
        <f t="shared" si="1051"/>
        <v>hold</v>
      </c>
      <c r="CY534" s="12" t="str">
        <f t="shared" si="1051"/>
        <v>hold</v>
      </c>
      <c r="CZ534" s="12" t="str">
        <f t="shared" si="1051"/>
        <v>hold</v>
      </c>
      <c r="DA534" s="12" t="str">
        <f t="shared" si="1051"/>
        <v>hold</v>
      </c>
      <c r="DB534" s="12" t="str">
        <f t="shared" si="1051"/>
        <v>hold</v>
      </c>
      <c r="DC534" s="12" t="str">
        <f t="shared" si="1002"/>
        <v>redeem</v>
      </c>
      <c r="DD534" s="12"/>
      <c r="DE534" s="12"/>
    </row>
    <row r="535" spans="2:109" ht="12" customHeight="1">
      <c r="B535" s="12"/>
      <c r="C535" s="12"/>
      <c r="D535" s="12"/>
      <c r="E535" s="65">
        <f t="shared" si="1006"/>
        <v>81</v>
      </c>
      <c r="G535" s="12" t="str">
        <f t="shared" ref="G535:AL535" si="1052">IF(G$452&gt;=$E535,IF(G210*$C$23&gt;MAX($C$22,(H319*$C$34+H320*$C$35)/(1+$C$12)^$C$30+(H426*$C$34+H427*$C$35)/(1+$C$14)^$C$30),"convert","hold"),"")</f>
        <v/>
      </c>
      <c r="H535" s="12" t="str">
        <f t="shared" si="1052"/>
        <v/>
      </c>
      <c r="I535" s="12" t="str">
        <f t="shared" si="1052"/>
        <v/>
      </c>
      <c r="J535" s="12" t="str">
        <f t="shared" si="1052"/>
        <v/>
      </c>
      <c r="K535" s="12" t="str">
        <f t="shared" si="1052"/>
        <v/>
      </c>
      <c r="L535" s="12" t="str">
        <f t="shared" si="1052"/>
        <v/>
      </c>
      <c r="M535" s="12" t="str">
        <f t="shared" si="1052"/>
        <v/>
      </c>
      <c r="N535" s="12" t="str">
        <f t="shared" si="1052"/>
        <v/>
      </c>
      <c r="O535" s="12" t="str">
        <f t="shared" si="1052"/>
        <v/>
      </c>
      <c r="P535" s="12" t="str">
        <f t="shared" si="1052"/>
        <v/>
      </c>
      <c r="Q535" s="12" t="str">
        <f t="shared" si="1052"/>
        <v/>
      </c>
      <c r="R535" s="12" t="str">
        <f t="shared" si="1052"/>
        <v/>
      </c>
      <c r="S535" s="12" t="str">
        <f t="shared" si="1052"/>
        <v/>
      </c>
      <c r="T535" s="12" t="str">
        <f t="shared" si="1052"/>
        <v/>
      </c>
      <c r="U535" s="12" t="str">
        <f t="shared" si="1052"/>
        <v/>
      </c>
      <c r="V535" s="12" t="str">
        <f t="shared" si="1052"/>
        <v/>
      </c>
      <c r="W535" s="12" t="str">
        <f t="shared" si="1052"/>
        <v/>
      </c>
      <c r="X535" s="12" t="str">
        <f t="shared" si="1052"/>
        <v/>
      </c>
      <c r="Y535" s="12" t="str">
        <f t="shared" si="1052"/>
        <v/>
      </c>
      <c r="Z535" s="12" t="str">
        <f t="shared" si="1052"/>
        <v/>
      </c>
      <c r="AA535" s="12" t="str">
        <f t="shared" si="1052"/>
        <v/>
      </c>
      <c r="AB535" s="12" t="str">
        <f t="shared" si="1052"/>
        <v/>
      </c>
      <c r="AC535" s="12" t="str">
        <f t="shared" si="1052"/>
        <v/>
      </c>
      <c r="AD535" s="12" t="str">
        <f t="shared" si="1052"/>
        <v/>
      </c>
      <c r="AE535" s="12" t="str">
        <f t="shared" si="1052"/>
        <v/>
      </c>
      <c r="AF535" s="12" t="str">
        <f t="shared" si="1052"/>
        <v/>
      </c>
      <c r="AG535" s="12" t="str">
        <f t="shared" si="1052"/>
        <v/>
      </c>
      <c r="AH535" s="12" t="str">
        <f t="shared" si="1052"/>
        <v/>
      </c>
      <c r="AI535" s="12" t="str">
        <f t="shared" si="1052"/>
        <v/>
      </c>
      <c r="AJ535" s="12" t="str">
        <f t="shared" si="1052"/>
        <v/>
      </c>
      <c r="AK535" s="12" t="str">
        <f t="shared" si="1052"/>
        <v/>
      </c>
      <c r="AL535" s="12" t="str">
        <f t="shared" si="1052"/>
        <v/>
      </c>
      <c r="AM535" s="12" t="str">
        <f t="shared" ref="AM535:BR535" si="1053">IF(AM$452&gt;=$E535,IF(AM210*$C$23&gt;MAX($C$22,(AN319*$C$34+AN320*$C$35)/(1+$C$12)^$C$30+(AN426*$C$34+AN427*$C$35)/(1+$C$14)^$C$30),"convert","hold"),"")</f>
        <v/>
      </c>
      <c r="AN535" s="12" t="str">
        <f t="shared" si="1053"/>
        <v/>
      </c>
      <c r="AO535" s="12" t="str">
        <f t="shared" si="1053"/>
        <v/>
      </c>
      <c r="AP535" s="12" t="str">
        <f t="shared" si="1053"/>
        <v/>
      </c>
      <c r="AQ535" s="12" t="str">
        <f t="shared" si="1053"/>
        <v/>
      </c>
      <c r="AR535" s="12" t="str">
        <f t="shared" si="1053"/>
        <v/>
      </c>
      <c r="AS535" s="12" t="str">
        <f t="shared" si="1053"/>
        <v/>
      </c>
      <c r="AT535" s="12" t="str">
        <f t="shared" si="1053"/>
        <v/>
      </c>
      <c r="AU535" s="12" t="str">
        <f t="shared" si="1053"/>
        <v/>
      </c>
      <c r="AV535" s="12" t="str">
        <f t="shared" si="1053"/>
        <v/>
      </c>
      <c r="AW535" s="12" t="str">
        <f t="shared" si="1053"/>
        <v/>
      </c>
      <c r="AX535" s="12" t="str">
        <f t="shared" si="1053"/>
        <v/>
      </c>
      <c r="AY535" s="12" t="str">
        <f t="shared" si="1053"/>
        <v/>
      </c>
      <c r="AZ535" s="12" t="str">
        <f t="shared" si="1053"/>
        <v/>
      </c>
      <c r="BA535" s="12" t="str">
        <f t="shared" si="1053"/>
        <v/>
      </c>
      <c r="BB535" s="12" t="str">
        <f t="shared" si="1053"/>
        <v/>
      </c>
      <c r="BC535" s="12" t="str">
        <f t="shared" si="1053"/>
        <v/>
      </c>
      <c r="BD535" s="12" t="str">
        <f t="shared" si="1053"/>
        <v/>
      </c>
      <c r="BE535" s="12" t="str">
        <f t="shared" si="1053"/>
        <v/>
      </c>
      <c r="BF535" s="12" t="str">
        <f t="shared" si="1053"/>
        <v/>
      </c>
      <c r="BG535" s="12" t="str">
        <f t="shared" si="1053"/>
        <v/>
      </c>
      <c r="BH535" s="12" t="str">
        <f t="shared" si="1053"/>
        <v/>
      </c>
      <c r="BI535" s="12" t="str">
        <f t="shared" si="1053"/>
        <v/>
      </c>
      <c r="BJ535" s="12" t="str">
        <f t="shared" si="1053"/>
        <v/>
      </c>
      <c r="BK535" s="12" t="str">
        <f t="shared" si="1053"/>
        <v/>
      </c>
      <c r="BL535" s="12" t="str">
        <f t="shared" si="1053"/>
        <v/>
      </c>
      <c r="BM535" s="12" t="str">
        <f t="shared" si="1053"/>
        <v/>
      </c>
      <c r="BN535" s="12" t="str">
        <f t="shared" si="1053"/>
        <v/>
      </c>
      <c r="BO535" s="12" t="str">
        <f t="shared" si="1053"/>
        <v/>
      </c>
      <c r="BP535" s="12" t="str">
        <f t="shared" si="1053"/>
        <v/>
      </c>
      <c r="BQ535" s="12" t="str">
        <f t="shared" si="1053"/>
        <v/>
      </c>
      <c r="BR535" s="12" t="str">
        <f t="shared" si="1053"/>
        <v/>
      </c>
      <c r="BS535" s="12" t="str">
        <f t="shared" ref="BS535:DB535" si="1054">IF(BS$452&gt;=$E535,IF(BS210*$C$23&gt;MAX($C$22,(BT319*$C$34+BT320*$C$35)/(1+$C$12)^$C$30+(BT426*$C$34+BT427*$C$35)/(1+$C$14)^$C$30),"convert","hold"),"")</f>
        <v/>
      </c>
      <c r="BT535" s="12" t="str">
        <f t="shared" si="1054"/>
        <v/>
      </c>
      <c r="BU535" s="12" t="str">
        <f t="shared" si="1054"/>
        <v/>
      </c>
      <c r="BV535" s="12" t="str">
        <f t="shared" si="1054"/>
        <v/>
      </c>
      <c r="BW535" s="12" t="str">
        <f t="shared" si="1054"/>
        <v/>
      </c>
      <c r="BX535" s="12" t="str">
        <f t="shared" si="1054"/>
        <v/>
      </c>
      <c r="BY535" s="12" t="str">
        <f t="shared" si="1054"/>
        <v/>
      </c>
      <c r="BZ535" s="12" t="str">
        <f t="shared" si="1054"/>
        <v/>
      </c>
      <c r="CA535" s="12" t="str">
        <f t="shared" si="1054"/>
        <v/>
      </c>
      <c r="CB535" s="12" t="str">
        <f t="shared" si="1054"/>
        <v/>
      </c>
      <c r="CC535" s="12" t="str">
        <f t="shared" si="1054"/>
        <v/>
      </c>
      <c r="CD535" s="12" t="str">
        <f t="shared" si="1054"/>
        <v/>
      </c>
      <c r="CE535" s="12" t="str">
        <f t="shared" si="1054"/>
        <v/>
      </c>
      <c r="CF535" s="12" t="str">
        <f t="shared" si="1054"/>
        <v/>
      </c>
      <c r="CG535" s="12" t="str">
        <f t="shared" si="1054"/>
        <v/>
      </c>
      <c r="CH535" s="12" t="str">
        <f t="shared" si="1054"/>
        <v/>
      </c>
      <c r="CI535" s="12" t="str">
        <f t="shared" si="1054"/>
        <v/>
      </c>
      <c r="CJ535" s="12" t="str">
        <f t="shared" si="1054"/>
        <v>hold</v>
      </c>
      <c r="CK535" s="12" t="str">
        <f t="shared" si="1054"/>
        <v>hold</v>
      </c>
      <c r="CL535" s="12" t="str">
        <f t="shared" si="1054"/>
        <v>hold</v>
      </c>
      <c r="CM535" s="12" t="str">
        <f t="shared" si="1054"/>
        <v>hold</v>
      </c>
      <c r="CN535" s="12" t="str">
        <f t="shared" si="1054"/>
        <v>hold</v>
      </c>
      <c r="CO535" s="12" t="str">
        <f t="shared" si="1054"/>
        <v>hold</v>
      </c>
      <c r="CP535" s="12" t="str">
        <f t="shared" si="1054"/>
        <v>hold</v>
      </c>
      <c r="CQ535" s="12" t="str">
        <f t="shared" si="1054"/>
        <v>hold</v>
      </c>
      <c r="CR535" s="12" t="str">
        <f t="shared" si="1054"/>
        <v>hold</v>
      </c>
      <c r="CS535" s="12" t="str">
        <f t="shared" si="1054"/>
        <v>hold</v>
      </c>
      <c r="CT535" s="12" t="str">
        <f t="shared" si="1054"/>
        <v>hold</v>
      </c>
      <c r="CU535" s="12" t="str">
        <f t="shared" si="1054"/>
        <v>hold</v>
      </c>
      <c r="CV535" s="12" t="str">
        <f t="shared" si="1054"/>
        <v>hold</v>
      </c>
      <c r="CW535" s="12" t="str">
        <f t="shared" si="1054"/>
        <v>hold</v>
      </c>
      <c r="CX535" s="12" t="str">
        <f t="shared" si="1054"/>
        <v>hold</v>
      </c>
      <c r="CY535" s="12" t="str">
        <f t="shared" si="1054"/>
        <v>hold</v>
      </c>
      <c r="CZ535" s="12" t="str">
        <f t="shared" si="1054"/>
        <v>hold</v>
      </c>
      <c r="DA535" s="12" t="str">
        <f t="shared" si="1054"/>
        <v>hold</v>
      </c>
      <c r="DB535" s="12" t="str">
        <f t="shared" si="1054"/>
        <v>hold</v>
      </c>
      <c r="DC535" s="12" t="str">
        <f t="shared" si="1002"/>
        <v>redeem</v>
      </c>
      <c r="DD535" s="12"/>
      <c r="DE535" s="12"/>
    </row>
    <row r="536" spans="2:109" ht="12" customHeight="1">
      <c r="B536" s="12"/>
      <c r="C536" s="12"/>
      <c r="D536" s="12"/>
      <c r="E536" s="65">
        <f t="shared" si="1006"/>
        <v>82</v>
      </c>
      <c r="G536" s="12" t="str">
        <f t="shared" ref="G536:AL536" si="1055">IF(G$452&gt;=$E536,IF(G211*$C$23&gt;MAX($C$22,(H320*$C$34+H321*$C$35)/(1+$C$12)^$C$30+(H427*$C$34+H428*$C$35)/(1+$C$14)^$C$30),"convert","hold"),"")</f>
        <v/>
      </c>
      <c r="H536" s="12" t="str">
        <f t="shared" si="1055"/>
        <v/>
      </c>
      <c r="I536" s="12" t="str">
        <f t="shared" si="1055"/>
        <v/>
      </c>
      <c r="J536" s="12" t="str">
        <f t="shared" si="1055"/>
        <v/>
      </c>
      <c r="K536" s="12" t="str">
        <f t="shared" si="1055"/>
        <v/>
      </c>
      <c r="L536" s="12" t="str">
        <f t="shared" si="1055"/>
        <v/>
      </c>
      <c r="M536" s="12" t="str">
        <f t="shared" si="1055"/>
        <v/>
      </c>
      <c r="N536" s="12" t="str">
        <f t="shared" si="1055"/>
        <v/>
      </c>
      <c r="O536" s="12" t="str">
        <f t="shared" si="1055"/>
        <v/>
      </c>
      <c r="P536" s="12" t="str">
        <f t="shared" si="1055"/>
        <v/>
      </c>
      <c r="Q536" s="12" t="str">
        <f t="shared" si="1055"/>
        <v/>
      </c>
      <c r="R536" s="12" t="str">
        <f t="shared" si="1055"/>
        <v/>
      </c>
      <c r="S536" s="12" t="str">
        <f t="shared" si="1055"/>
        <v/>
      </c>
      <c r="T536" s="12" t="str">
        <f t="shared" si="1055"/>
        <v/>
      </c>
      <c r="U536" s="12" t="str">
        <f t="shared" si="1055"/>
        <v/>
      </c>
      <c r="V536" s="12" t="str">
        <f t="shared" si="1055"/>
        <v/>
      </c>
      <c r="W536" s="12" t="str">
        <f t="shared" si="1055"/>
        <v/>
      </c>
      <c r="X536" s="12" t="str">
        <f t="shared" si="1055"/>
        <v/>
      </c>
      <c r="Y536" s="12" t="str">
        <f t="shared" si="1055"/>
        <v/>
      </c>
      <c r="Z536" s="12" t="str">
        <f t="shared" si="1055"/>
        <v/>
      </c>
      <c r="AA536" s="12" t="str">
        <f t="shared" si="1055"/>
        <v/>
      </c>
      <c r="AB536" s="12" t="str">
        <f t="shared" si="1055"/>
        <v/>
      </c>
      <c r="AC536" s="12" t="str">
        <f t="shared" si="1055"/>
        <v/>
      </c>
      <c r="AD536" s="12" t="str">
        <f t="shared" si="1055"/>
        <v/>
      </c>
      <c r="AE536" s="12" t="str">
        <f t="shared" si="1055"/>
        <v/>
      </c>
      <c r="AF536" s="12" t="str">
        <f t="shared" si="1055"/>
        <v/>
      </c>
      <c r="AG536" s="12" t="str">
        <f t="shared" si="1055"/>
        <v/>
      </c>
      <c r="AH536" s="12" t="str">
        <f t="shared" si="1055"/>
        <v/>
      </c>
      <c r="AI536" s="12" t="str">
        <f t="shared" si="1055"/>
        <v/>
      </c>
      <c r="AJ536" s="12" t="str">
        <f t="shared" si="1055"/>
        <v/>
      </c>
      <c r="AK536" s="12" t="str">
        <f t="shared" si="1055"/>
        <v/>
      </c>
      <c r="AL536" s="12" t="str">
        <f t="shared" si="1055"/>
        <v/>
      </c>
      <c r="AM536" s="12" t="str">
        <f t="shared" ref="AM536:BR536" si="1056">IF(AM$452&gt;=$E536,IF(AM211*$C$23&gt;MAX($C$22,(AN320*$C$34+AN321*$C$35)/(1+$C$12)^$C$30+(AN427*$C$34+AN428*$C$35)/(1+$C$14)^$C$30),"convert","hold"),"")</f>
        <v/>
      </c>
      <c r="AN536" s="12" t="str">
        <f t="shared" si="1056"/>
        <v/>
      </c>
      <c r="AO536" s="12" t="str">
        <f t="shared" si="1056"/>
        <v/>
      </c>
      <c r="AP536" s="12" t="str">
        <f t="shared" si="1056"/>
        <v/>
      </c>
      <c r="AQ536" s="12" t="str">
        <f t="shared" si="1056"/>
        <v/>
      </c>
      <c r="AR536" s="12" t="str">
        <f t="shared" si="1056"/>
        <v/>
      </c>
      <c r="AS536" s="12" t="str">
        <f t="shared" si="1056"/>
        <v/>
      </c>
      <c r="AT536" s="12" t="str">
        <f t="shared" si="1056"/>
        <v/>
      </c>
      <c r="AU536" s="12" t="str">
        <f t="shared" si="1056"/>
        <v/>
      </c>
      <c r="AV536" s="12" t="str">
        <f t="shared" si="1056"/>
        <v/>
      </c>
      <c r="AW536" s="12" t="str">
        <f t="shared" si="1056"/>
        <v/>
      </c>
      <c r="AX536" s="12" t="str">
        <f t="shared" si="1056"/>
        <v/>
      </c>
      <c r="AY536" s="12" t="str">
        <f t="shared" si="1056"/>
        <v/>
      </c>
      <c r="AZ536" s="12" t="str">
        <f t="shared" si="1056"/>
        <v/>
      </c>
      <c r="BA536" s="12" t="str">
        <f t="shared" si="1056"/>
        <v/>
      </c>
      <c r="BB536" s="12" t="str">
        <f t="shared" si="1056"/>
        <v/>
      </c>
      <c r="BC536" s="12" t="str">
        <f t="shared" si="1056"/>
        <v/>
      </c>
      <c r="BD536" s="12" t="str">
        <f t="shared" si="1056"/>
        <v/>
      </c>
      <c r="BE536" s="12" t="str">
        <f t="shared" si="1056"/>
        <v/>
      </c>
      <c r="BF536" s="12" t="str">
        <f t="shared" si="1056"/>
        <v/>
      </c>
      <c r="BG536" s="12" t="str">
        <f t="shared" si="1056"/>
        <v/>
      </c>
      <c r="BH536" s="12" t="str">
        <f t="shared" si="1056"/>
        <v/>
      </c>
      <c r="BI536" s="12" t="str">
        <f t="shared" si="1056"/>
        <v/>
      </c>
      <c r="BJ536" s="12" t="str">
        <f t="shared" si="1056"/>
        <v/>
      </c>
      <c r="BK536" s="12" t="str">
        <f t="shared" si="1056"/>
        <v/>
      </c>
      <c r="BL536" s="12" t="str">
        <f t="shared" si="1056"/>
        <v/>
      </c>
      <c r="BM536" s="12" t="str">
        <f t="shared" si="1056"/>
        <v/>
      </c>
      <c r="BN536" s="12" t="str">
        <f t="shared" si="1056"/>
        <v/>
      </c>
      <c r="BO536" s="12" t="str">
        <f t="shared" si="1056"/>
        <v/>
      </c>
      <c r="BP536" s="12" t="str">
        <f t="shared" si="1056"/>
        <v/>
      </c>
      <c r="BQ536" s="12" t="str">
        <f t="shared" si="1056"/>
        <v/>
      </c>
      <c r="BR536" s="12" t="str">
        <f t="shared" si="1056"/>
        <v/>
      </c>
      <c r="BS536" s="12" t="str">
        <f t="shared" ref="BS536:DB536" si="1057">IF(BS$452&gt;=$E536,IF(BS211*$C$23&gt;MAX($C$22,(BT320*$C$34+BT321*$C$35)/(1+$C$12)^$C$30+(BT427*$C$34+BT428*$C$35)/(1+$C$14)^$C$30),"convert","hold"),"")</f>
        <v/>
      </c>
      <c r="BT536" s="12" t="str">
        <f t="shared" si="1057"/>
        <v/>
      </c>
      <c r="BU536" s="12" t="str">
        <f t="shared" si="1057"/>
        <v/>
      </c>
      <c r="BV536" s="12" t="str">
        <f t="shared" si="1057"/>
        <v/>
      </c>
      <c r="BW536" s="12" t="str">
        <f t="shared" si="1057"/>
        <v/>
      </c>
      <c r="BX536" s="12" t="str">
        <f t="shared" si="1057"/>
        <v/>
      </c>
      <c r="BY536" s="12" t="str">
        <f t="shared" si="1057"/>
        <v/>
      </c>
      <c r="BZ536" s="12" t="str">
        <f t="shared" si="1057"/>
        <v/>
      </c>
      <c r="CA536" s="12" t="str">
        <f t="shared" si="1057"/>
        <v/>
      </c>
      <c r="CB536" s="12" t="str">
        <f t="shared" si="1057"/>
        <v/>
      </c>
      <c r="CC536" s="12" t="str">
        <f t="shared" si="1057"/>
        <v/>
      </c>
      <c r="CD536" s="12" t="str">
        <f t="shared" si="1057"/>
        <v/>
      </c>
      <c r="CE536" s="12" t="str">
        <f t="shared" si="1057"/>
        <v/>
      </c>
      <c r="CF536" s="12" t="str">
        <f t="shared" si="1057"/>
        <v/>
      </c>
      <c r="CG536" s="12" t="str">
        <f t="shared" si="1057"/>
        <v/>
      </c>
      <c r="CH536" s="12" t="str">
        <f t="shared" si="1057"/>
        <v/>
      </c>
      <c r="CI536" s="12" t="str">
        <f t="shared" si="1057"/>
        <v/>
      </c>
      <c r="CJ536" s="12" t="str">
        <f t="shared" si="1057"/>
        <v/>
      </c>
      <c r="CK536" s="12" t="str">
        <f t="shared" si="1057"/>
        <v>hold</v>
      </c>
      <c r="CL536" s="12" t="str">
        <f t="shared" si="1057"/>
        <v>hold</v>
      </c>
      <c r="CM536" s="12" t="str">
        <f t="shared" si="1057"/>
        <v>hold</v>
      </c>
      <c r="CN536" s="12" t="str">
        <f t="shared" si="1057"/>
        <v>hold</v>
      </c>
      <c r="CO536" s="12" t="str">
        <f t="shared" si="1057"/>
        <v>hold</v>
      </c>
      <c r="CP536" s="12" t="str">
        <f t="shared" si="1057"/>
        <v>hold</v>
      </c>
      <c r="CQ536" s="12" t="str">
        <f t="shared" si="1057"/>
        <v>hold</v>
      </c>
      <c r="CR536" s="12" t="str">
        <f t="shared" si="1057"/>
        <v>hold</v>
      </c>
      <c r="CS536" s="12" t="str">
        <f t="shared" si="1057"/>
        <v>hold</v>
      </c>
      <c r="CT536" s="12" t="str">
        <f t="shared" si="1057"/>
        <v>hold</v>
      </c>
      <c r="CU536" s="12" t="str">
        <f t="shared" si="1057"/>
        <v>hold</v>
      </c>
      <c r="CV536" s="12" t="str">
        <f t="shared" si="1057"/>
        <v>hold</v>
      </c>
      <c r="CW536" s="12" t="str">
        <f t="shared" si="1057"/>
        <v>hold</v>
      </c>
      <c r="CX536" s="12" t="str">
        <f t="shared" si="1057"/>
        <v>hold</v>
      </c>
      <c r="CY536" s="12" t="str">
        <f t="shared" si="1057"/>
        <v>hold</v>
      </c>
      <c r="CZ536" s="12" t="str">
        <f t="shared" si="1057"/>
        <v>hold</v>
      </c>
      <c r="DA536" s="12" t="str">
        <f t="shared" si="1057"/>
        <v>hold</v>
      </c>
      <c r="DB536" s="12" t="str">
        <f t="shared" si="1057"/>
        <v>hold</v>
      </c>
      <c r="DC536" s="12" t="str">
        <f t="shared" si="1002"/>
        <v>redeem</v>
      </c>
    </row>
    <row r="537" spans="2:109" ht="12" customHeight="1">
      <c r="B537" s="12"/>
      <c r="C537" s="12"/>
      <c r="D537" s="12"/>
      <c r="E537" s="65">
        <f t="shared" si="1006"/>
        <v>83</v>
      </c>
      <c r="G537" s="12" t="str">
        <f t="shared" ref="G537:AL537" si="1058">IF(G$452&gt;=$E537,IF(G212*$C$23&gt;MAX($C$22,(H321*$C$34+H322*$C$35)/(1+$C$12)^$C$30+(H428*$C$34+H429*$C$35)/(1+$C$14)^$C$30),"convert","hold"),"")</f>
        <v/>
      </c>
      <c r="H537" s="12" t="str">
        <f t="shared" si="1058"/>
        <v/>
      </c>
      <c r="I537" s="12" t="str">
        <f t="shared" si="1058"/>
        <v/>
      </c>
      <c r="J537" s="12" t="str">
        <f t="shared" si="1058"/>
        <v/>
      </c>
      <c r="K537" s="12" t="str">
        <f t="shared" si="1058"/>
        <v/>
      </c>
      <c r="L537" s="12" t="str">
        <f t="shared" si="1058"/>
        <v/>
      </c>
      <c r="M537" s="12" t="str">
        <f t="shared" si="1058"/>
        <v/>
      </c>
      <c r="N537" s="12" t="str">
        <f t="shared" si="1058"/>
        <v/>
      </c>
      <c r="O537" s="12" t="str">
        <f t="shared" si="1058"/>
        <v/>
      </c>
      <c r="P537" s="12" t="str">
        <f t="shared" si="1058"/>
        <v/>
      </c>
      <c r="Q537" s="12" t="str">
        <f t="shared" si="1058"/>
        <v/>
      </c>
      <c r="R537" s="12" t="str">
        <f t="shared" si="1058"/>
        <v/>
      </c>
      <c r="S537" s="12" t="str">
        <f t="shared" si="1058"/>
        <v/>
      </c>
      <c r="T537" s="12" t="str">
        <f t="shared" si="1058"/>
        <v/>
      </c>
      <c r="U537" s="12" t="str">
        <f t="shared" si="1058"/>
        <v/>
      </c>
      <c r="V537" s="12" t="str">
        <f t="shared" si="1058"/>
        <v/>
      </c>
      <c r="W537" s="12" t="str">
        <f t="shared" si="1058"/>
        <v/>
      </c>
      <c r="X537" s="12" t="str">
        <f t="shared" si="1058"/>
        <v/>
      </c>
      <c r="Y537" s="12" t="str">
        <f t="shared" si="1058"/>
        <v/>
      </c>
      <c r="Z537" s="12" t="str">
        <f t="shared" si="1058"/>
        <v/>
      </c>
      <c r="AA537" s="12" t="str">
        <f t="shared" si="1058"/>
        <v/>
      </c>
      <c r="AB537" s="12" t="str">
        <f t="shared" si="1058"/>
        <v/>
      </c>
      <c r="AC537" s="12" t="str">
        <f t="shared" si="1058"/>
        <v/>
      </c>
      <c r="AD537" s="12" t="str">
        <f t="shared" si="1058"/>
        <v/>
      </c>
      <c r="AE537" s="12" t="str">
        <f t="shared" si="1058"/>
        <v/>
      </c>
      <c r="AF537" s="12" t="str">
        <f t="shared" si="1058"/>
        <v/>
      </c>
      <c r="AG537" s="12" t="str">
        <f t="shared" si="1058"/>
        <v/>
      </c>
      <c r="AH537" s="12" t="str">
        <f t="shared" si="1058"/>
        <v/>
      </c>
      <c r="AI537" s="12" t="str">
        <f t="shared" si="1058"/>
        <v/>
      </c>
      <c r="AJ537" s="12" t="str">
        <f t="shared" si="1058"/>
        <v/>
      </c>
      <c r="AK537" s="12" t="str">
        <f t="shared" si="1058"/>
        <v/>
      </c>
      <c r="AL537" s="12" t="str">
        <f t="shared" si="1058"/>
        <v/>
      </c>
      <c r="AM537" s="12" t="str">
        <f t="shared" ref="AM537:BR537" si="1059">IF(AM$452&gt;=$E537,IF(AM212*$C$23&gt;MAX($C$22,(AN321*$C$34+AN322*$C$35)/(1+$C$12)^$C$30+(AN428*$C$34+AN429*$C$35)/(1+$C$14)^$C$30),"convert","hold"),"")</f>
        <v/>
      </c>
      <c r="AN537" s="12" t="str">
        <f t="shared" si="1059"/>
        <v/>
      </c>
      <c r="AO537" s="12" t="str">
        <f t="shared" si="1059"/>
        <v/>
      </c>
      <c r="AP537" s="12" t="str">
        <f t="shared" si="1059"/>
        <v/>
      </c>
      <c r="AQ537" s="12" t="str">
        <f t="shared" si="1059"/>
        <v/>
      </c>
      <c r="AR537" s="12" t="str">
        <f t="shared" si="1059"/>
        <v/>
      </c>
      <c r="AS537" s="12" t="str">
        <f t="shared" si="1059"/>
        <v/>
      </c>
      <c r="AT537" s="12" t="str">
        <f t="shared" si="1059"/>
        <v/>
      </c>
      <c r="AU537" s="12" t="str">
        <f t="shared" si="1059"/>
        <v/>
      </c>
      <c r="AV537" s="12" t="str">
        <f t="shared" si="1059"/>
        <v/>
      </c>
      <c r="AW537" s="12" t="str">
        <f t="shared" si="1059"/>
        <v/>
      </c>
      <c r="AX537" s="12" t="str">
        <f t="shared" si="1059"/>
        <v/>
      </c>
      <c r="AY537" s="12" t="str">
        <f t="shared" si="1059"/>
        <v/>
      </c>
      <c r="AZ537" s="12" t="str">
        <f t="shared" si="1059"/>
        <v/>
      </c>
      <c r="BA537" s="12" t="str">
        <f t="shared" si="1059"/>
        <v/>
      </c>
      <c r="BB537" s="12" t="str">
        <f t="shared" si="1059"/>
        <v/>
      </c>
      <c r="BC537" s="12" t="str">
        <f t="shared" si="1059"/>
        <v/>
      </c>
      <c r="BD537" s="12" t="str">
        <f t="shared" si="1059"/>
        <v/>
      </c>
      <c r="BE537" s="12" t="str">
        <f t="shared" si="1059"/>
        <v/>
      </c>
      <c r="BF537" s="12" t="str">
        <f t="shared" si="1059"/>
        <v/>
      </c>
      <c r="BG537" s="12" t="str">
        <f t="shared" si="1059"/>
        <v/>
      </c>
      <c r="BH537" s="12" t="str">
        <f t="shared" si="1059"/>
        <v/>
      </c>
      <c r="BI537" s="12" t="str">
        <f t="shared" si="1059"/>
        <v/>
      </c>
      <c r="BJ537" s="12" t="str">
        <f t="shared" si="1059"/>
        <v/>
      </c>
      <c r="BK537" s="12" t="str">
        <f t="shared" si="1059"/>
        <v/>
      </c>
      <c r="BL537" s="12" t="str">
        <f t="shared" si="1059"/>
        <v/>
      </c>
      <c r="BM537" s="12" t="str">
        <f t="shared" si="1059"/>
        <v/>
      </c>
      <c r="BN537" s="12" t="str">
        <f t="shared" si="1059"/>
        <v/>
      </c>
      <c r="BO537" s="12" t="str">
        <f t="shared" si="1059"/>
        <v/>
      </c>
      <c r="BP537" s="12" t="str">
        <f t="shared" si="1059"/>
        <v/>
      </c>
      <c r="BQ537" s="12" t="str">
        <f t="shared" si="1059"/>
        <v/>
      </c>
      <c r="BR537" s="12" t="str">
        <f t="shared" si="1059"/>
        <v/>
      </c>
      <c r="BS537" s="12" t="str">
        <f t="shared" ref="BS537:DB537" si="1060">IF(BS$452&gt;=$E537,IF(BS212*$C$23&gt;MAX($C$22,(BT321*$C$34+BT322*$C$35)/(1+$C$12)^$C$30+(BT428*$C$34+BT429*$C$35)/(1+$C$14)^$C$30),"convert","hold"),"")</f>
        <v/>
      </c>
      <c r="BT537" s="12" t="str">
        <f t="shared" si="1060"/>
        <v/>
      </c>
      <c r="BU537" s="12" t="str">
        <f t="shared" si="1060"/>
        <v/>
      </c>
      <c r="BV537" s="12" t="str">
        <f t="shared" si="1060"/>
        <v/>
      </c>
      <c r="BW537" s="12" t="str">
        <f t="shared" si="1060"/>
        <v/>
      </c>
      <c r="BX537" s="12" t="str">
        <f t="shared" si="1060"/>
        <v/>
      </c>
      <c r="BY537" s="12" t="str">
        <f t="shared" si="1060"/>
        <v/>
      </c>
      <c r="BZ537" s="12" t="str">
        <f t="shared" si="1060"/>
        <v/>
      </c>
      <c r="CA537" s="12" t="str">
        <f t="shared" si="1060"/>
        <v/>
      </c>
      <c r="CB537" s="12" t="str">
        <f t="shared" si="1060"/>
        <v/>
      </c>
      <c r="CC537" s="12" t="str">
        <f t="shared" si="1060"/>
        <v/>
      </c>
      <c r="CD537" s="12" t="str">
        <f t="shared" si="1060"/>
        <v/>
      </c>
      <c r="CE537" s="12" t="str">
        <f t="shared" si="1060"/>
        <v/>
      </c>
      <c r="CF537" s="12" t="str">
        <f t="shared" si="1060"/>
        <v/>
      </c>
      <c r="CG537" s="12" t="str">
        <f t="shared" si="1060"/>
        <v/>
      </c>
      <c r="CH537" s="12" t="str">
        <f t="shared" si="1060"/>
        <v/>
      </c>
      <c r="CI537" s="12" t="str">
        <f t="shared" si="1060"/>
        <v/>
      </c>
      <c r="CJ537" s="12" t="str">
        <f t="shared" si="1060"/>
        <v/>
      </c>
      <c r="CK537" s="12" t="str">
        <f t="shared" si="1060"/>
        <v/>
      </c>
      <c r="CL537" s="12" t="str">
        <f t="shared" si="1060"/>
        <v>hold</v>
      </c>
      <c r="CM537" s="12" t="str">
        <f t="shared" si="1060"/>
        <v>hold</v>
      </c>
      <c r="CN537" s="12" t="str">
        <f t="shared" si="1060"/>
        <v>hold</v>
      </c>
      <c r="CO537" s="12" t="str">
        <f t="shared" si="1060"/>
        <v>hold</v>
      </c>
      <c r="CP537" s="12" t="str">
        <f t="shared" si="1060"/>
        <v>hold</v>
      </c>
      <c r="CQ537" s="12" t="str">
        <f t="shared" si="1060"/>
        <v>hold</v>
      </c>
      <c r="CR537" s="12" t="str">
        <f t="shared" si="1060"/>
        <v>hold</v>
      </c>
      <c r="CS537" s="12" t="str">
        <f t="shared" si="1060"/>
        <v>hold</v>
      </c>
      <c r="CT537" s="12" t="str">
        <f t="shared" si="1060"/>
        <v>hold</v>
      </c>
      <c r="CU537" s="12" t="str">
        <f t="shared" si="1060"/>
        <v>hold</v>
      </c>
      <c r="CV537" s="12" t="str">
        <f t="shared" si="1060"/>
        <v>hold</v>
      </c>
      <c r="CW537" s="12" t="str">
        <f t="shared" si="1060"/>
        <v>hold</v>
      </c>
      <c r="CX537" s="12" t="str">
        <f t="shared" si="1060"/>
        <v>hold</v>
      </c>
      <c r="CY537" s="12" t="str">
        <f t="shared" si="1060"/>
        <v>hold</v>
      </c>
      <c r="CZ537" s="12" t="str">
        <f t="shared" si="1060"/>
        <v>hold</v>
      </c>
      <c r="DA537" s="12" t="str">
        <f t="shared" si="1060"/>
        <v>hold</v>
      </c>
      <c r="DB537" s="12" t="str">
        <f t="shared" si="1060"/>
        <v>hold</v>
      </c>
      <c r="DC537" s="12" t="str">
        <f t="shared" si="1002"/>
        <v>redeem</v>
      </c>
      <c r="DD537" s="12"/>
      <c r="DE537" s="12"/>
    </row>
    <row r="538" spans="2:109" ht="12" customHeight="1">
      <c r="D538" s="12"/>
      <c r="E538" s="65">
        <f t="shared" si="1006"/>
        <v>84</v>
      </c>
      <c r="G538" s="12" t="str">
        <f t="shared" ref="G538:AL538" si="1061">IF(G$452&gt;=$E538,IF(G213*$C$23&gt;MAX($C$22,(H322*$C$34+H323*$C$35)/(1+$C$12)^$C$30+(H429*$C$34+H430*$C$35)/(1+$C$14)^$C$30),"convert","hold"),"")</f>
        <v/>
      </c>
      <c r="H538" s="12" t="str">
        <f t="shared" si="1061"/>
        <v/>
      </c>
      <c r="I538" s="12" t="str">
        <f t="shared" si="1061"/>
        <v/>
      </c>
      <c r="J538" s="12" t="str">
        <f t="shared" si="1061"/>
        <v/>
      </c>
      <c r="K538" s="12" t="str">
        <f t="shared" si="1061"/>
        <v/>
      </c>
      <c r="L538" s="12" t="str">
        <f t="shared" si="1061"/>
        <v/>
      </c>
      <c r="M538" s="12" t="str">
        <f t="shared" si="1061"/>
        <v/>
      </c>
      <c r="N538" s="12" t="str">
        <f t="shared" si="1061"/>
        <v/>
      </c>
      <c r="O538" s="12" t="str">
        <f t="shared" si="1061"/>
        <v/>
      </c>
      <c r="P538" s="12" t="str">
        <f t="shared" si="1061"/>
        <v/>
      </c>
      <c r="Q538" s="12" t="str">
        <f t="shared" si="1061"/>
        <v/>
      </c>
      <c r="R538" s="12" t="str">
        <f t="shared" si="1061"/>
        <v/>
      </c>
      <c r="S538" s="12" t="str">
        <f t="shared" si="1061"/>
        <v/>
      </c>
      <c r="T538" s="12" t="str">
        <f t="shared" si="1061"/>
        <v/>
      </c>
      <c r="U538" s="12" t="str">
        <f t="shared" si="1061"/>
        <v/>
      </c>
      <c r="V538" s="12" t="str">
        <f t="shared" si="1061"/>
        <v/>
      </c>
      <c r="W538" s="12" t="str">
        <f t="shared" si="1061"/>
        <v/>
      </c>
      <c r="X538" s="12" t="str">
        <f t="shared" si="1061"/>
        <v/>
      </c>
      <c r="Y538" s="12" t="str">
        <f t="shared" si="1061"/>
        <v/>
      </c>
      <c r="Z538" s="12" t="str">
        <f t="shared" si="1061"/>
        <v/>
      </c>
      <c r="AA538" s="12" t="str">
        <f t="shared" si="1061"/>
        <v/>
      </c>
      <c r="AB538" s="12" t="str">
        <f t="shared" si="1061"/>
        <v/>
      </c>
      <c r="AC538" s="12" t="str">
        <f t="shared" si="1061"/>
        <v/>
      </c>
      <c r="AD538" s="12" t="str">
        <f t="shared" si="1061"/>
        <v/>
      </c>
      <c r="AE538" s="12" t="str">
        <f t="shared" si="1061"/>
        <v/>
      </c>
      <c r="AF538" s="12" t="str">
        <f t="shared" si="1061"/>
        <v/>
      </c>
      <c r="AG538" s="12" t="str">
        <f t="shared" si="1061"/>
        <v/>
      </c>
      <c r="AH538" s="12" t="str">
        <f t="shared" si="1061"/>
        <v/>
      </c>
      <c r="AI538" s="12" t="str">
        <f t="shared" si="1061"/>
        <v/>
      </c>
      <c r="AJ538" s="12" t="str">
        <f t="shared" si="1061"/>
        <v/>
      </c>
      <c r="AK538" s="12" t="str">
        <f t="shared" si="1061"/>
        <v/>
      </c>
      <c r="AL538" s="12" t="str">
        <f t="shared" si="1061"/>
        <v/>
      </c>
      <c r="AM538" s="12" t="str">
        <f t="shared" ref="AM538:BR538" si="1062">IF(AM$452&gt;=$E538,IF(AM213*$C$23&gt;MAX($C$22,(AN322*$C$34+AN323*$C$35)/(1+$C$12)^$C$30+(AN429*$C$34+AN430*$C$35)/(1+$C$14)^$C$30),"convert","hold"),"")</f>
        <v/>
      </c>
      <c r="AN538" s="12" t="str">
        <f t="shared" si="1062"/>
        <v/>
      </c>
      <c r="AO538" s="12" t="str">
        <f t="shared" si="1062"/>
        <v/>
      </c>
      <c r="AP538" s="12" t="str">
        <f t="shared" si="1062"/>
        <v/>
      </c>
      <c r="AQ538" s="12" t="str">
        <f t="shared" si="1062"/>
        <v/>
      </c>
      <c r="AR538" s="12" t="str">
        <f t="shared" si="1062"/>
        <v/>
      </c>
      <c r="AS538" s="12" t="str">
        <f t="shared" si="1062"/>
        <v/>
      </c>
      <c r="AT538" s="12" t="str">
        <f t="shared" si="1062"/>
        <v/>
      </c>
      <c r="AU538" s="12" t="str">
        <f t="shared" si="1062"/>
        <v/>
      </c>
      <c r="AV538" s="12" t="str">
        <f t="shared" si="1062"/>
        <v/>
      </c>
      <c r="AW538" s="12" t="str">
        <f t="shared" si="1062"/>
        <v/>
      </c>
      <c r="AX538" s="12" t="str">
        <f t="shared" si="1062"/>
        <v/>
      </c>
      <c r="AY538" s="12" t="str">
        <f t="shared" si="1062"/>
        <v/>
      </c>
      <c r="AZ538" s="12" t="str">
        <f t="shared" si="1062"/>
        <v/>
      </c>
      <c r="BA538" s="12" t="str">
        <f t="shared" si="1062"/>
        <v/>
      </c>
      <c r="BB538" s="12" t="str">
        <f t="shared" si="1062"/>
        <v/>
      </c>
      <c r="BC538" s="12" t="str">
        <f t="shared" si="1062"/>
        <v/>
      </c>
      <c r="BD538" s="12" t="str">
        <f t="shared" si="1062"/>
        <v/>
      </c>
      <c r="BE538" s="12" t="str">
        <f t="shared" si="1062"/>
        <v/>
      </c>
      <c r="BF538" s="12" t="str">
        <f t="shared" si="1062"/>
        <v/>
      </c>
      <c r="BG538" s="12" t="str">
        <f t="shared" si="1062"/>
        <v/>
      </c>
      <c r="BH538" s="12" t="str">
        <f t="shared" si="1062"/>
        <v/>
      </c>
      <c r="BI538" s="12" t="str">
        <f t="shared" si="1062"/>
        <v/>
      </c>
      <c r="BJ538" s="12" t="str">
        <f t="shared" si="1062"/>
        <v/>
      </c>
      <c r="BK538" s="12" t="str">
        <f t="shared" si="1062"/>
        <v/>
      </c>
      <c r="BL538" s="12" t="str">
        <f t="shared" si="1062"/>
        <v/>
      </c>
      <c r="BM538" s="12" t="str">
        <f t="shared" si="1062"/>
        <v/>
      </c>
      <c r="BN538" s="12" t="str">
        <f t="shared" si="1062"/>
        <v/>
      </c>
      <c r="BO538" s="12" t="str">
        <f t="shared" si="1062"/>
        <v/>
      </c>
      <c r="BP538" s="12" t="str">
        <f t="shared" si="1062"/>
        <v/>
      </c>
      <c r="BQ538" s="12" t="str">
        <f t="shared" si="1062"/>
        <v/>
      </c>
      <c r="BR538" s="12" t="str">
        <f t="shared" si="1062"/>
        <v/>
      </c>
      <c r="BS538" s="12" t="str">
        <f t="shared" ref="BS538:DB538" si="1063">IF(BS$452&gt;=$E538,IF(BS213*$C$23&gt;MAX($C$22,(BT322*$C$34+BT323*$C$35)/(1+$C$12)^$C$30+(BT429*$C$34+BT430*$C$35)/(1+$C$14)^$C$30),"convert","hold"),"")</f>
        <v/>
      </c>
      <c r="BT538" s="12" t="str">
        <f t="shared" si="1063"/>
        <v/>
      </c>
      <c r="BU538" s="12" t="str">
        <f t="shared" si="1063"/>
        <v/>
      </c>
      <c r="BV538" s="12" t="str">
        <f t="shared" si="1063"/>
        <v/>
      </c>
      <c r="BW538" s="12" t="str">
        <f t="shared" si="1063"/>
        <v/>
      </c>
      <c r="BX538" s="12" t="str">
        <f t="shared" si="1063"/>
        <v/>
      </c>
      <c r="BY538" s="12" t="str">
        <f t="shared" si="1063"/>
        <v/>
      </c>
      <c r="BZ538" s="12" t="str">
        <f t="shared" si="1063"/>
        <v/>
      </c>
      <c r="CA538" s="12" t="str">
        <f t="shared" si="1063"/>
        <v/>
      </c>
      <c r="CB538" s="12" t="str">
        <f t="shared" si="1063"/>
        <v/>
      </c>
      <c r="CC538" s="12" t="str">
        <f t="shared" si="1063"/>
        <v/>
      </c>
      <c r="CD538" s="12" t="str">
        <f t="shared" si="1063"/>
        <v/>
      </c>
      <c r="CE538" s="12" t="str">
        <f t="shared" si="1063"/>
        <v/>
      </c>
      <c r="CF538" s="12" t="str">
        <f t="shared" si="1063"/>
        <v/>
      </c>
      <c r="CG538" s="12" t="str">
        <f t="shared" si="1063"/>
        <v/>
      </c>
      <c r="CH538" s="12" t="str">
        <f t="shared" si="1063"/>
        <v/>
      </c>
      <c r="CI538" s="12" t="str">
        <f t="shared" si="1063"/>
        <v/>
      </c>
      <c r="CJ538" s="12" t="str">
        <f t="shared" si="1063"/>
        <v/>
      </c>
      <c r="CK538" s="12" t="str">
        <f t="shared" si="1063"/>
        <v/>
      </c>
      <c r="CL538" s="12" t="str">
        <f t="shared" si="1063"/>
        <v/>
      </c>
      <c r="CM538" s="12" t="str">
        <f t="shared" si="1063"/>
        <v>hold</v>
      </c>
      <c r="CN538" s="12" t="str">
        <f t="shared" si="1063"/>
        <v>hold</v>
      </c>
      <c r="CO538" s="12" t="str">
        <f t="shared" si="1063"/>
        <v>hold</v>
      </c>
      <c r="CP538" s="12" t="str">
        <f t="shared" si="1063"/>
        <v>hold</v>
      </c>
      <c r="CQ538" s="12" t="str">
        <f t="shared" si="1063"/>
        <v>hold</v>
      </c>
      <c r="CR538" s="12" t="str">
        <f t="shared" si="1063"/>
        <v>hold</v>
      </c>
      <c r="CS538" s="12" t="str">
        <f t="shared" si="1063"/>
        <v>hold</v>
      </c>
      <c r="CT538" s="12" t="str">
        <f t="shared" si="1063"/>
        <v>hold</v>
      </c>
      <c r="CU538" s="12" t="str">
        <f t="shared" si="1063"/>
        <v>hold</v>
      </c>
      <c r="CV538" s="12" t="str">
        <f t="shared" si="1063"/>
        <v>hold</v>
      </c>
      <c r="CW538" s="12" t="str">
        <f t="shared" si="1063"/>
        <v>hold</v>
      </c>
      <c r="CX538" s="12" t="str">
        <f t="shared" si="1063"/>
        <v>hold</v>
      </c>
      <c r="CY538" s="12" t="str">
        <f t="shared" si="1063"/>
        <v>hold</v>
      </c>
      <c r="CZ538" s="12" t="str">
        <f t="shared" si="1063"/>
        <v>hold</v>
      </c>
      <c r="DA538" s="12" t="str">
        <f t="shared" si="1063"/>
        <v>hold</v>
      </c>
      <c r="DB538" s="12" t="str">
        <f t="shared" si="1063"/>
        <v>hold</v>
      </c>
      <c r="DC538" s="12" t="str">
        <f t="shared" si="1002"/>
        <v>redeem</v>
      </c>
      <c r="DD538" s="12"/>
      <c r="DE538" s="12"/>
    </row>
    <row r="539" spans="2:109" ht="12" customHeight="1">
      <c r="D539" s="12"/>
      <c r="E539" s="65">
        <f t="shared" si="1006"/>
        <v>85</v>
      </c>
      <c r="G539" s="12" t="str">
        <f t="shared" ref="G539:AL539" si="1064">IF(G$452&gt;=$E539,IF(G214*$C$23&gt;MAX($C$22,(H323*$C$34+H324*$C$35)/(1+$C$12)^$C$30+(H430*$C$34+H431*$C$35)/(1+$C$14)^$C$30),"convert","hold"),"")</f>
        <v/>
      </c>
      <c r="H539" s="12" t="str">
        <f t="shared" si="1064"/>
        <v/>
      </c>
      <c r="I539" s="12" t="str">
        <f t="shared" si="1064"/>
        <v/>
      </c>
      <c r="J539" s="12" t="str">
        <f t="shared" si="1064"/>
        <v/>
      </c>
      <c r="K539" s="12" t="str">
        <f t="shared" si="1064"/>
        <v/>
      </c>
      <c r="L539" s="12" t="str">
        <f t="shared" si="1064"/>
        <v/>
      </c>
      <c r="M539" s="12" t="str">
        <f t="shared" si="1064"/>
        <v/>
      </c>
      <c r="N539" s="12" t="str">
        <f t="shared" si="1064"/>
        <v/>
      </c>
      <c r="O539" s="12" t="str">
        <f t="shared" si="1064"/>
        <v/>
      </c>
      <c r="P539" s="12" t="str">
        <f t="shared" si="1064"/>
        <v/>
      </c>
      <c r="Q539" s="12" t="str">
        <f t="shared" si="1064"/>
        <v/>
      </c>
      <c r="R539" s="12" t="str">
        <f t="shared" si="1064"/>
        <v/>
      </c>
      <c r="S539" s="12" t="str">
        <f t="shared" si="1064"/>
        <v/>
      </c>
      <c r="T539" s="12" t="str">
        <f t="shared" si="1064"/>
        <v/>
      </c>
      <c r="U539" s="12" t="str">
        <f t="shared" si="1064"/>
        <v/>
      </c>
      <c r="V539" s="12" t="str">
        <f t="shared" si="1064"/>
        <v/>
      </c>
      <c r="W539" s="12" t="str">
        <f t="shared" si="1064"/>
        <v/>
      </c>
      <c r="X539" s="12" t="str">
        <f t="shared" si="1064"/>
        <v/>
      </c>
      <c r="Y539" s="12" t="str">
        <f t="shared" si="1064"/>
        <v/>
      </c>
      <c r="Z539" s="12" t="str">
        <f t="shared" si="1064"/>
        <v/>
      </c>
      <c r="AA539" s="12" t="str">
        <f t="shared" si="1064"/>
        <v/>
      </c>
      <c r="AB539" s="12" t="str">
        <f t="shared" si="1064"/>
        <v/>
      </c>
      <c r="AC539" s="12" t="str">
        <f t="shared" si="1064"/>
        <v/>
      </c>
      <c r="AD539" s="12" t="str">
        <f t="shared" si="1064"/>
        <v/>
      </c>
      <c r="AE539" s="12" t="str">
        <f t="shared" si="1064"/>
        <v/>
      </c>
      <c r="AF539" s="12" t="str">
        <f t="shared" si="1064"/>
        <v/>
      </c>
      <c r="AG539" s="12" t="str">
        <f t="shared" si="1064"/>
        <v/>
      </c>
      <c r="AH539" s="12" t="str">
        <f t="shared" si="1064"/>
        <v/>
      </c>
      <c r="AI539" s="12" t="str">
        <f t="shared" si="1064"/>
        <v/>
      </c>
      <c r="AJ539" s="12" t="str">
        <f t="shared" si="1064"/>
        <v/>
      </c>
      <c r="AK539" s="12" t="str">
        <f t="shared" si="1064"/>
        <v/>
      </c>
      <c r="AL539" s="12" t="str">
        <f t="shared" si="1064"/>
        <v/>
      </c>
      <c r="AM539" s="12" t="str">
        <f t="shared" ref="AM539:BR539" si="1065">IF(AM$452&gt;=$E539,IF(AM214*$C$23&gt;MAX($C$22,(AN323*$C$34+AN324*$C$35)/(1+$C$12)^$C$30+(AN430*$C$34+AN431*$C$35)/(1+$C$14)^$C$30),"convert","hold"),"")</f>
        <v/>
      </c>
      <c r="AN539" s="12" t="str">
        <f t="shared" si="1065"/>
        <v/>
      </c>
      <c r="AO539" s="12" t="str">
        <f t="shared" si="1065"/>
        <v/>
      </c>
      <c r="AP539" s="12" t="str">
        <f t="shared" si="1065"/>
        <v/>
      </c>
      <c r="AQ539" s="12" t="str">
        <f t="shared" si="1065"/>
        <v/>
      </c>
      <c r="AR539" s="12" t="str">
        <f t="shared" si="1065"/>
        <v/>
      </c>
      <c r="AS539" s="12" t="str">
        <f t="shared" si="1065"/>
        <v/>
      </c>
      <c r="AT539" s="12" t="str">
        <f t="shared" si="1065"/>
        <v/>
      </c>
      <c r="AU539" s="12" t="str">
        <f t="shared" si="1065"/>
        <v/>
      </c>
      <c r="AV539" s="12" t="str">
        <f t="shared" si="1065"/>
        <v/>
      </c>
      <c r="AW539" s="12" t="str">
        <f t="shared" si="1065"/>
        <v/>
      </c>
      <c r="AX539" s="12" t="str">
        <f t="shared" si="1065"/>
        <v/>
      </c>
      <c r="AY539" s="12" t="str">
        <f t="shared" si="1065"/>
        <v/>
      </c>
      <c r="AZ539" s="12" t="str">
        <f t="shared" si="1065"/>
        <v/>
      </c>
      <c r="BA539" s="12" t="str">
        <f t="shared" si="1065"/>
        <v/>
      </c>
      <c r="BB539" s="12" t="str">
        <f t="shared" si="1065"/>
        <v/>
      </c>
      <c r="BC539" s="12" t="str">
        <f t="shared" si="1065"/>
        <v/>
      </c>
      <c r="BD539" s="12" t="str">
        <f t="shared" si="1065"/>
        <v/>
      </c>
      <c r="BE539" s="12" t="str">
        <f t="shared" si="1065"/>
        <v/>
      </c>
      <c r="BF539" s="12" t="str">
        <f t="shared" si="1065"/>
        <v/>
      </c>
      <c r="BG539" s="12" t="str">
        <f t="shared" si="1065"/>
        <v/>
      </c>
      <c r="BH539" s="12" t="str">
        <f t="shared" si="1065"/>
        <v/>
      </c>
      <c r="BI539" s="12" t="str">
        <f t="shared" si="1065"/>
        <v/>
      </c>
      <c r="BJ539" s="12" t="str">
        <f t="shared" si="1065"/>
        <v/>
      </c>
      <c r="BK539" s="12" t="str">
        <f t="shared" si="1065"/>
        <v/>
      </c>
      <c r="BL539" s="12" t="str">
        <f t="shared" si="1065"/>
        <v/>
      </c>
      <c r="BM539" s="12" t="str">
        <f t="shared" si="1065"/>
        <v/>
      </c>
      <c r="BN539" s="12" t="str">
        <f t="shared" si="1065"/>
        <v/>
      </c>
      <c r="BO539" s="12" t="str">
        <f t="shared" si="1065"/>
        <v/>
      </c>
      <c r="BP539" s="12" t="str">
        <f t="shared" si="1065"/>
        <v/>
      </c>
      <c r="BQ539" s="12" t="str">
        <f t="shared" si="1065"/>
        <v/>
      </c>
      <c r="BR539" s="12" t="str">
        <f t="shared" si="1065"/>
        <v/>
      </c>
      <c r="BS539" s="12" t="str">
        <f t="shared" ref="BS539:DB539" si="1066">IF(BS$452&gt;=$E539,IF(BS214*$C$23&gt;MAX($C$22,(BT323*$C$34+BT324*$C$35)/(1+$C$12)^$C$30+(BT430*$C$34+BT431*$C$35)/(1+$C$14)^$C$30),"convert","hold"),"")</f>
        <v/>
      </c>
      <c r="BT539" s="12" t="str">
        <f t="shared" si="1066"/>
        <v/>
      </c>
      <c r="BU539" s="12" t="str">
        <f t="shared" si="1066"/>
        <v/>
      </c>
      <c r="BV539" s="12" t="str">
        <f t="shared" si="1066"/>
        <v/>
      </c>
      <c r="BW539" s="12" t="str">
        <f t="shared" si="1066"/>
        <v/>
      </c>
      <c r="BX539" s="12" t="str">
        <f t="shared" si="1066"/>
        <v/>
      </c>
      <c r="BY539" s="12" t="str">
        <f t="shared" si="1066"/>
        <v/>
      </c>
      <c r="BZ539" s="12" t="str">
        <f t="shared" si="1066"/>
        <v/>
      </c>
      <c r="CA539" s="12" t="str">
        <f t="shared" si="1066"/>
        <v/>
      </c>
      <c r="CB539" s="12" t="str">
        <f t="shared" si="1066"/>
        <v/>
      </c>
      <c r="CC539" s="12" t="str">
        <f t="shared" si="1066"/>
        <v/>
      </c>
      <c r="CD539" s="12" t="str">
        <f t="shared" si="1066"/>
        <v/>
      </c>
      <c r="CE539" s="12" t="str">
        <f t="shared" si="1066"/>
        <v/>
      </c>
      <c r="CF539" s="12" t="str">
        <f t="shared" si="1066"/>
        <v/>
      </c>
      <c r="CG539" s="12" t="str">
        <f t="shared" si="1066"/>
        <v/>
      </c>
      <c r="CH539" s="12" t="str">
        <f t="shared" si="1066"/>
        <v/>
      </c>
      <c r="CI539" s="12" t="str">
        <f t="shared" si="1066"/>
        <v/>
      </c>
      <c r="CJ539" s="12" t="str">
        <f t="shared" si="1066"/>
        <v/>
      </c>
      <c r="CK539" s="12" t="str">
        <f t="shared" si="1066"/>
        <v/>
      </c>
      <c r="CL539" s="12" t="str">
        <f t="shared" si="1066"/>
        <v/>
      </c>
      <c r="CM539" s="12" t="str">
        <f t="shared" si="1066"/>
        <v/>
      </c>
      <c r="CN539" s="12" t="str">
        <f t="shared" si="1066"/>
        <v>hold</v>
      </c>
      <c r="CO539" s="12" t="str">
        <f t="shared" si="1066"/>
        <v>hold</v>
      </c>
      <c r="CP539" s="12" t="str">
        <f t="shared" si="1066"/>
        <v>hold</v>
      </c>
      <c r="CQ539" s="12" t="str">
        <f t="shared" si="1066"/>
        <v>hold</v>
      </c>
      <c r="CR539" s="12" t="str">
        <f t="shared" si="1066"/>
        <v>hold</v>
      </c>
      <c r="CS539" s="12" t="str">
        <f t="shared" si="1066"/>
        <v>hold</v>
      </c>
      <c r="CT539" s="12" t="str">
        <f t="shared" si="1066"/>
        <v>hold</v>
      </c>
      <c r="CU539" s="12" t="str">
        <f t="shared" si="1066"/>
        <v>hold</v>
      </c>
      <c r="CV539" s="12" t="str">
        <f t="shared" si="1066"/>
        <v>hold</v>
      </c>
      <c r="CW539" s="12" t="str">
        <f t="shared" si="1066"/>
        <v>hold</v>
      </c>
      <c r="CX539" s="12" t="str">
        <f t="shared" si="1066"/>
        <v>hold</v>
      </c>
      <c r="CY539" s="12" t="str">
        <f t="shared" si="1066"/>
        <v>hold</v>
      </c>
      <c r="CZ539" s="12" t="str">
        <f t="shared" si="1066"/>
        <v>hold</v>
      </c>
      <c r="DA539" s="12" t="str">
        <f t="shared" si="1066"/>
        <v>hold</v>
      </c>
      <c r="DB539" s="12" t="str">
        <f t="shared" si="1066"/>
        <v>hold</v>
      </c>
      <c r="DC539" s="12" t="str">
        <f t="shared" si="1002"/>
        <v>redeem</v>
      </c>
      <c r="DD539" s="12"/>
      <c r="DE539" s="12"/>
    </row>
    <row r="540" spans="2:109" ht="12" customHeight="1">
      <c r="B540" s="12"/>
      <c r="C540" s="12"/>
      <c r="D540" s="12"/>
      <c r="E540" s="65">
        <f t="shared" si="1006"/>
        <v>86</v>
      </c>
      <c r="G540" s="12" t="str">
        <f t="shared" ref="G540:AL540" si="1067">IF(G$452&gt;=$E540,IF(G215*$C$23&gt;MAX($C$22,(H324*$C$34+H325*$C$35)/(1+$C$12)^$C$30+(H431*$C$34+H432*$C$35)/(1+$C$14)^$C$30),"convert","hold"),"")</f>
        <v/>
      </c>
      <c r="H540" s="12" t="str">
        <f t="shared" si="1067"/>
        <v/>
      </c>
      <c r="I540" s="12" t="str">
        <f t="shared" si="1067"/>
        <v/>
      </c>
      <c r="J540" s="12" t="str">
        <f t="shared" si="1067"/>
        <v/>
      </c>
      <c r="K540" s="12" t="str">
        <f t="shared" si="1067"/>
        <v/>
      </c>
      <c r="L540" s="12" t="str">
        <f t="shared" si="1067"/>
        <v/>
      </c>
      <c r="M540" s="12" t="str">
        <f t="shared" si="1067"/>
        <v/>
      </c>
      <c r="N540" s="12" t="str">
        <f t="shared" si="1067"/>
        <v/>
      </c>
      <c r="O540" s="12" t="str">
        <f t="shared" si="1067"/>
        <v/>
      </c>
      <c r="P540" s="12" t="str">
        <f t="shared" si="1067"/>
        <v/>
      </c>
      <c r="Q540" s="12" t="str">
        <f t="shared" si="1067"/>
        <v/>
      </c>
      <c r="R540" s="12" t="str">
        <f t="shared" si="1067"/>
        <v/>
      </c>
      <c r="S540" s="12" t="str">
        <f t="shared" si="1067"/>
        <v/>
      </c>
      <c r="T540" s="12" t="str">
        <f t="shared" si="1067"/>
        <v/>
      </c>
      <c r="U540" s="12" t="str">
        <f t="shared" si="1067"/>
        <v/>
      </c>
      <c r="V540" s="12" t="str">
        <f t="shared" si="1067"/>
        <v/>
      </c>
      <c r="W540" s="12" t="str">
        <f t="shared" si="1067"/>
        <v/>
      </c>
      <c r="X540" s="12" t="str">
        <f t="shared" si="1067"/>
        <v/>
      </c>
      <c r="Y540" s="12" t="str">
        <f t="shared" si="1067"/>
        <v/>
      </c>
      <c r="Z540" s="12" t="str">
        <f t="shared" si="1067"/>
        <v/>
      </c>
      <c r="AA540" s="12" t="str">
        <f t="shared" si="1067"/>
        <v/>
      </c>
      <c r="AB540" s="12" t="str">
        <f t="shared" si="1067"/>
        <v/>
      </c>
      <c r="AC540" s="12" t="str">
        <f t="shared" si="1067"/>
        <v/>
      </c>
      <c r="AD540" s="12" t="str">
        <f t="shared" si="1067"/>
        <v/>
      </c>
      <c r="AE540" s="12" t="str">
        <f t="shared" si="1067"/>
        <v/>
      </c>
      <c r="AF540" s="12" t="str">
        <f t="shared" si="1067"/>
        <v/>
      </c>
      <c r="AG540" s="12" t="str">
        <f t="shared" si="1067"/>
        <v/>
      </c>
      <c r="AH540" s="12" t="str">
        <f t="shared" si="1067"/>
        <v/>
      </c>
      <c r="AI540" s="12" t="str">
        <f t="shared" si="1067"/>
        <v/>
      </c>
      <c r="AJ540" s="12" t="str">
        <f t="shared" si="1067"/>
        <v/>
      </c>
      <c r="AK540" s="12" t="str">
        <f t="shared" si="1067"/>
        <v/>
      </c>
      <c r="AL540" s="12" t="str">
        <f t="shared" si="1067"/>
        <v/>
      </c>
      <c r="AM540" s="12" t="str">
        <f t="shared" ref="AM540:BR540" si="1068">IF(AM$452&gt;=$E540,IF(AM215*$C$23&gt;MAX($C$22,(AN324*$C$34+AN325*$C$35)/(1+$C$12)^$C$30+(AN431*$C$34+AN432*$C$35)/(1+$C$14)^$C$30),"convert","hold"),"")</f>
        <v/>
      </c>
      <c r="AN540" s="12" t="str">
        <f t="shared" si="1068"/>
        <v/>
      </c>
      <c r="AO540" s="12" t="str">
        <f t="shared" si="1068"/>
        <v/>
      </c>
      <c r="AP540" s="12" t="str">
        <f t="shared" si="1068"/>
        <v/>
      </c>
      <c r="AQ540" s="12" t="str">
        <f t="shared" si="1068"/>
        <v/>
      </c>
      <c r="AR540" s="12" t="str">
        <f t="shared" si="1068"/>
        <v/>
      </c>
      <c r="AS540" s="12" t="str">
        <f t="shared" si="1068"/>
        <v/>
      </c>
      <c r="AT540" s="12" t="str">
        <f t="shared" si="1068"/>
        <v/>
      </c>
      <c r="AU540" s="12" t="str">
        <f t="shared" si="1068"/>
        <v/>
      </c>
      <c r="AV540" s="12" t="str">
        <f t="shared" si="1068"/>
        <v/>
      </c>
      <c r="AW540" s="12" t="str">
        <f t="shared" si="1068"/>
        <v/>
      </c>
      <c r="AX540" s="12" t="str">
        <f t="shared" si="1068"/>
        <v/>
      </c>
      <c r="AY540" s="12" t="str">
        <f t="shared" si="1068"/>
        <v/>
      </c>
      <c r="AZ540" s="12" t="str">
        <f t="shared" si="1068"/>
        <v/>
      </c>
      <c r="BA540" s="12" t="str">
        <f t="shared" si="1068"/>
        <v/>
      </c>
      <c r="BB540" s="12" t="str">
        <f t="shared" si="1068"/>
        <v/>
      </c>
      <c r="BC540" s="12" t="str">
        <f t="shared" si="1068"/>
        <v/>
      </c>
      <c r="BD540" s="12" t="str">
        <f t="shared" si="1068"/>
        <v/>
      </c>
      <c r="BE540" s="12" t="str">
        <f t="shared" si="1068"/>
        <v/>
      </c>
      <c r="BF540" s="12" t="str">
        <f t="shared" si="1068"/>
        <v/>
      </c>
      <c r="BG540" s="12" t="str">
        <f t="shared" si="1068"/>
        <v/>
      </c>
      <c r="BH540" s="12" t="str">
        <f t="shared" si="1068"/>
        <v/>
      </c>
      <c r="BI540" s="12" t="str">
        <f t="shared" si="1068"/>
        <v/>
      </c>
      <c r="BJ540" s="12" t="str">
        <f t="shared" si="1068"/>
        <v/>
      </c>
      <c r="BK540" s="12" t="str">
        <f t="shared" si="1068"/>
        <v/>
      </c>
      <c r="BL540" s="12" t="str">
        <f t="shared" si="1068"/>
        <v/>
      </c>
      <c r="BM540" s="12" t="str">
        <f t="shared" si="1068"/>
        <v/>
      </c>
      <c r="BN540" s="12" t="str">
        <f t="shared" si="1068"/>
        <v/>
      </c>
      <c r="BO540" s="12" t="str">
        <f t="shared" si="1068"/>
        <v/>
      </c>
      <c r="BP540" s="12" t="str">
        <f t="shared" si="1068"/>
        <v/>
      </c>
      <c r="BQ540" s="12" t="str">
        <f t="shared" si="1068"/>
        <v/>
      </c>
      <c r="BR540" s="12" t="str">
        <f t="shared" si="1068"/>
        <v/>
      </c>
      <c r="BS540" s="12" t="str">
        <f t="shared" ref="BS540:DB540" si="1069">IF(BS$452&gt;=$E540,IF(BS215*$C$23&gt;MAX($C$22,(BT324*$C$34+BT325*$C$35)/(1+$C$12)^$C$30+(BT431*$C$34+BT432*$C$35)/(1+$C$14)^$C$30),"convert","hold"),"")</f>
        <v/>
      </c>
      <c r="BT540" s="12" t="str">
        <f t="shared" si="1069"/>
        <v/>
      </c>
      <c r="BU540" s="12" t="str">
        <f t="shared" si="1069"/>
        <v/>
      </c>
      <c r="BV540" s="12" t="str">
        <f t="shared" si="1069"/>
        <v/>
      </c>
      <c r="BW540" s="12" t="str">
        <f t="shared" si="1069"/>
        <v/>
      </c>
      <c r="BX540" s="12" t="str">
        <f t="shared" si="1069"/>
        <v/>
      </c>
      <c r="BY540" s="12" t="str">
        <f t="shared" si="1069"/>
        <v/>
      </c>
      <c r="BZ540" s="12" t="str">
        <f t="shared" si="1069"/>
        <v/>
      </c>
      <c r="CA540" s="12" t="str">
        <f t="shared" si="1069"/>
        <v/>
      </c>
      <c r="CB540" s="12" t="str">
        <f t="shared" si="1069"/>
        <v/>
      </c>
      <c r="CC540" s="12" t="str">
        <f t="shared" si="1069"/>
        <v/>
      </c>
      <c r="CD540" s="12" t="str">
        <f t="shared" si="1069"/>
        <v/>
      </c>
      <c r="CE540" s="12" t="str">
        <f t="shared" si="1069"/>
        <v/>
      </c>
      <c r="CF540" s="12" t="str">
        <f t="shared" si="1069"/>
        <v/>
      </c>
      <c r="CG540" s="12" t="str">
        <f t="shared" si="1069"/>
        <v/>
      </c>
      <c r="CH540" s="12" t="str">
        <f t="shared" si="1069"/>
        <v/>
      </c>
      <c r="CI540" s="12" t="str">
        <f t="shared" si="1069"/>
        <v/>
      </c>
      <c r="CJ540" s="12" t="str">
        <f t="shared" si="1069"/>
        <v/>
      </c>
      <c r="CK540" s="12" t="str">
        <f t="shared" si="1069"/>
        <v/>
      </c>
      <c r="CL540" s="12" t="str">
        <f t="shared" si="1069"/>
        <v/>
      </c>
      <c r="CM540" s="12" t="str">
        <f t="shared" si="1069"/>
        <v/>
      </c>
      <c r="CN540" s="12" t="str">
        <f t="shared" si="1069"/>
        <v/>
      </c>
      <c r="CO540" s="12" t="str">
        <f t="shared" si="1069"/>
        <v>hold</v>
      </c>
      <c r="CP540" s="12" t="str">
        <f t="shared" si="1069"/>
        <v>hold</v>
      </c>
      <c r="CQ540" s="12" t="str">
        <f t="shared" si="1069"/>
        <v>hold</v>
      </c>
      <c r="CR540" s="12" t="str">
        <f t="shared" si="1069"/>
        <v>hold</v>
      </c>
      <c r="CS540" s="12" t="str">
        <f t="shared" si="1069"/>
        <v>hold</v>
      </c>
      <c r="CT540" s="12" t="str">
        <f t="shared" si="1069"/>
        <v>hold</v>
      </c>
      <c r="CU540" s="12" t="str">
        <f t="shared" si="1069"/>
        <v>hold</v>
      </c>
      <c r="CV540" s="12" t="str">
        <f t="shared" si="1069"/>
        <v>hold</v>
      </c>
      <c r="CW540" s="12" t="str">
        <f t="shared" si="1069"/>
        <v>hold</v>
      </c>
      <c r="CX540" s="12" t="str">
        <f t="shared" si="1069"/>
        <v>hold</v>
      </c>
      <c r="CY540" s="12" t="str">
        <f t="shared" si="1069"/>
        <v>hold</v>
      </c>
      <c r="CZ540" s="12" t="str">
        <f t="shared" si="1069"/>
        <v>hold</v>
      </c>
      <c r="DA540" s="12" t="str">
        <f t="shared" si="1069"/>
        <v>hold</v>
      </c>
      <c r="DB540" s="12" t="str">
        <f t="shared" si="1069"/>
        <v>hold</v>
      </c>
      <c r="DC540" s="12" t="str">
        <f t="shared" si="1002"/>
        <v>redeem</v>
      </c>
      <c r="DD540" s="12"/>
      <c r="DE540" s="12"/>
    </row>
    <row r="541" spans="2:109" ht="12" customHeight="1">
      <c r="B541" s="12"/>
      <c r="C541" s="12"/>
      <c r="D541" s="12"/>
      <c r="E541" s="65">
        <f t="shared" si="1006"/>
        <v>87</v>
      </c>
      <c r="G541" s="12" t="str">
        <f t="shared" ref="G541:AL541" si="1070">IF(G$452&gt;=$E541,IF(G216*$C$23&gt;MAX($C$22,(H325*$C$34+H326*$C$35)/(1+$C$12)^$C$30+(H432*$C$34+H433*$C$35)/(1+$C$14)^$C$30),"convert","hold"),"")</f>
        <v/>
      </c>
      <c r="H541" s="12" t="str">
        <f t="shared" si="1070"/>
        <v/>
      </c>
      <c r="I541" s="12" t="str">
        <f t="shared" si="1070"/>
        <v/>
      </c>
      <c r="J541" s="12" t="str">
        <f t="shared" si="1070"/>
        <v/>
      </c>
      <c r="K541" s="12" t="str">
        <f t="shared" si="1070"/>
        <v/>
      </c>
      <c r="L541" s="12" t="str">
        <f t="shared" si="1070"/>
        <v/>
      </c>
      <c r="M541" s="12" t="str">
        <f t="shared" si="1070"/>
        <v/>
      </c>
      <c r="N541" s="12" t="str">
        <f t="shared" si="1070"/>
        <v/>
      </c>
      <c r="O541" s="12" t="str">
        <f t="shared" si="1070"/>
        <v/>
      </c>
      <c r="P541" s="12" t="str">
        <f t="shared" si="1070"/>
        <v/>
      </c>
      <c r="Q541" s="12" t="str">
        <f t="shared" si="1070"/>
        <v/>
      </c>
      <c r="R541" s="12" t="str">
        <f t="shared" si="1070"/>
        <v/>
      </c>
      <c r="S541" s="12" t="str">
        <f t="shared" si="1070"/>
        <v/>
      </c>
      <c r="T541" s="12" t="str">
        <f t="shared" si="1070"/>
        <v/>
      </c>
      <c r="U541" s="12" t="str">
        <f t="shared" si="1070"/>
        <v/>
      </c>
      <c r="V541" s="12" t="str">
        <f t="shared" si="1070"/>
        <v/>
      </c>
      <c r="W541" s="12" t="str">
        <f t="shared" si="1070"/>
        <v/>
      </c>
      <c r="X541" s="12" t="str">
        <f t="shared" si="1070"/>
        <v/>
      </c>
      <c r="Y541" s="12" t="str">
        <f t="shared" si="1070"/>
        <v/>
      </c>
      <c r="Z541" s="12" t="str">
        <f t="shared" si="1070"/>
        <v/>
      </c>
      <c r="AA541" s="12" t="str">
        <f t="shared" si="1070"/>
        <v/>
      </c>
      <c r="AB541" s="12" t="str">
        <f t="shared" si="1070"/>
        <v/>
      </c>
      <c r="AC541" s="12" t="str">
        <f t="shared" si="1070"/>
        <v/>
      </c>
      <c r="AD541" s="12" t="str">
        <f t="shared" si="1070"/>
        <v/>
      </c>
      <c r="AE541" s="12" t="str">
        <f t="shared" si="1070"/>
        <v/>
      </c>
      <c r="AF541" s="12" t="str">
        <f t="shared" si="1070"/>
        <v/>
      </c>
      <c r="AG541" s="12" t="str">
        <f t="shared" si="1070"/>
        <v/>
      </c>
      <c r="AH541" s="12" t="str">
        <f t="shared" si="1070"/>
        <v/>
      </c>
      <c r="AI541" s="12" t="str">
        <f t="shared" si="1070"/>
        <v/>
      </c>
      <c r="AJ541" s="12" t="str">
        <f t="shared" si="1070"/>
        <v/>
      </c>
      <c r="AK541" s="12" t="str">
        <f t="shared" si="1070"/>
        <v/>
      </c>
      <c r="AL541" s="12" t="str">
        <f t="shared" si="1070"/>
        <v/>
      </c>
      <c r="AM541" s="12" t="str">
        <f t="shared" ref="AM541:BR541" si="1071">IF(AM$452&gt;=$E541,IF(AM216*$C$23&gt;MAX($C$22,(AN325*$C$34+AN326*$C$35)/(1+$C$12)^$C$30+(AN432*$C$34+AN433*$C$35)/(1+$C$14)^$C$30),"convert","hold"),"")</f>
        <v/>
      </c>
      <c r="AN541" s="12" t="str">
        <f t="shared" si="1071"/>
        <v/>
      </c>
      <c r="AO541" s="12" t="str">
        <f t="shared" si="1071"/>
        <v/>
      </c>
      <c r="AP541" s="12" t="str">
        <f t="shared" si="1071"/>
        <v/>
      </c>
      <c r="AQ541" s="12" t="str">
        <f t="shared" si="1071"/>
        <v/>
      </c>
      <c r="AR541" s="12" t="str">
        <f t="shared" si="1071"/>
        <v/>
      </c>
      <c r="AS541" s="12" t="str">
        <f t="shared" si="1071"/>
        <v/>
      </c>
      <c r="AT541" s="12" t="str">
        <f t="shared" si="1071"/>
        <v/>
      </c>
      <c r="AU541" s="12" t="str">
        <f t="shared" si="1071"/>
        <v/>
      </c>
      <c r="AV541" s="12" t="str">
        <f t="shared" si="1071"/>
        <v/>
      </c>
      <c r="AW541" s="12" t="str">
        <f t="shared" si="1071"/>
        <v/>
      </c>
      <c r="AX541" s="12" t="str">
        <f t="shared" si="1071"/>
        <v/>
      </c>
      <c r="AY541" s="12" t="str">
        <f t="shared" si="1071"/>
        <v/>
      </c>
      <c r="AZ541" s="12" t="str">
        <f t="shared" si="1071"/>
        <v/>
      </c>
      <c r="BA541" s="12" t="str">
        <f t="shared" si="1071"/>
        <v/>
      </c>
      <c r="BB541" s="12" t="str">
        <f t="shared" si="1071"/>
        <v/>
      </c>
      <c r="BC541" s="12" t="str">
        <f t="shared" si="1071"/>
        <v/>
      </c>
      <c r="BD541" s="12" t="str">
        <f t="shared" si="1071"/>
        <v/>
      </c>
      <c r="BE541" s="12" t="str">
        <f t="shared" si="1071"/>
        <v/>
      </c>
      <c r="BF541" s="12" t="str">
        <f t="shared" si="1071"/>
        <v/>
      </c>
      <c r="BG541" s="12" t="str">
        <f t="shared" si="1071"/>
        <v/>
      </c>
      <c r="BH541" s="12" t="str">
        <f t="shared" si="1071"/>
        <v/>
      </c>
      <c r="BI541" s="12" t="str">
        <f t="shared" si="1071"/>
        <v/>
      </c>
      <c r="BJ541" s="12" t="str">
        <f t="shared" si="1071"/>
        <v/>
      </c>
      <c r="BK541" s="12" t="str">
        <f t="shared" si="1071"/>
        <v/>
      </c>
      <c r="BL541" s="12" t="str">
        <f t="shared" si="1071"/>
        <v/>
      </c>
      <c r="BM541" s="12" t="str">
        <f t="shared" si="1071"/>
        <v/>
      </c>
      <c r="BN541" s="12" t="str">
        <f t="shared" si="1071"/>
        <v/>
      </c>
      <c r="BO541" s="12" t="str">
        <f t="shared" si="1071"/>
        <v/>
      </c>
      <c r="BP541" s="12" t="str">
        <f t="shared" si="1071"/>
        <v/>
      </c>
      <c r="BQ541" s="12" t="str">
        <f t="shared" si="1071"/>
        <v/>
      </c>
      <c r="BR541" s="12" t="str">
        <f t="shared" si="1071"/>
        <v/>
      </c>
      <c r="BS541" s="12" t="str">
        <f t="shared" ref="BS541:DB541" si="1072">IF(BS$452&gt;=$E541,IF(BS216*$C$23&gt;MAX($C$22,(BT325*$C$34+BT326*$C$35)/(1+$C$12)^$C$30+(BT432*$C$34+BT433*$C$35)/(1+$C$14)^$C$30),"convert","hold"),"")</f>
        <v/>
      </c>
      <c r="BT541" s="12" t="str">
        <f t="shared" si="1072"/>
        <v/>
      </c>
      <c r="BU541" s="12" t="str">
        <f t="shared" si="1072"/>
        <v/>
      </c>
      <c r="BV541" s="12" t="str">
        <f t="shared" si="1072"/>
        <v/>
      </c>
      <c r="BW541" s="12" t="str">
        <f t="shared" si="1072"/>
        <v/>
      </c>
      <c r="BX541" s="12" t="str">
        <f t="shared" si="1072"/>
        <v/>
      </c>
      <c r="BY541" s="12" t="str">
        <f t="shared" si="1072"/>
        <v/>
      </c>
      <c r="BZ541" s="12" t="str">
        <f t="shared" si="1072"/>
        <v/>
      </c>
      <c r="CA541" s="12" t="str">
        <f t="shared" si="1072"/>
        <v/>
      </c>
      <c r="CB541" s="12" t="str">
        <f t="shared" si="1072"/>
        <v/>
      </c>
      <c r="CC541" s="12" t="str">
        <f t="shared" si="1072"/>
        <v/>
      </c>
      <c r="CD541" s="12" t="str">
        <f t="shared" si="1072"/>
        <v/>
      </c>
      <c r="CE541" s="12" t="str">
        <f t="shared" si="1072"/>
        <v/>
      </c>
      <c r="CF541" s="12" t="str">
        <f t="shared" si="1072"/>
        <v/>
      </c>
      <c r="CG541" s="12" t="str">
        <f t="shared" si="1072"/>
        <v/>
      </c>
      <c r="CH541" s="12" t="str">
        <f t="shared" si="1072"/>
        <v/>
      </c>
      <c r="CI541" s="12" t="str">
        <f t="shared" si="1072"/>
        <v/>
      </c>
      <c r="CJ541" s="12" t="str">
        <f t="shared" si="1072"/>
        <v/>
      </c>
      <c r="CK541" s="12" t="str">
        <f t="shared" si="1072"/>
        <v/>
      </c>
      <c r="CL541" s="12" t="str">
        <f t="shared" si="1072"/>
        <v/>
      </c>
      <c r="CM541" s="12" t="str">
        <f t="shared" si="1072"/>
        <v/>
      </c>
      <c r="CN541" s="12" t="str">
        <f t="shared" si="1072"/>
        <v/>
      </c>
      <c r="CO541" s="12" t="str">
        <f t="shared" si="1072"/>
        <v/>
      </c>
      <c r="CP541" s="12" t="str">
        <f t="shared" si="1072"/>
        <v>hold</v>
      </c>
      <c r="CQ541" s="12" t="str">
        <f t="shared" si="1072"/>
        <v>hold</v>
      </c>
      <c r="CR541" s="12" t="str">
        <f t="shared" si="1072"/>
        <v>hold</v>
      </c>
      <c r="CS541" s="12" t="str">
        <f t="shared" si="1072"/>
        <v>hold</v>
      </c>
      <c r="CT541" s="12" t="str">
        <f t="shared" si="1072"/>
        <v>hold</v>
      </c>
      <c r="CU541" s="12" t="str">
        <f t="shared" si="1072"/>
        <v>hold</v>
      </c>
      <c r="CV541" s="12" t="str">
        <f t="shared" si="1072"/>
        <v>hold</v>
      </c>
      <c r="CW541" s="12" t="str">
        <f t="shared" si="1072"/>
        <v>hold</v>
      </c>
      <c r="CX541" s="12" t="str">
        <f t="shared" si="1072"/>
        <v>hold</v>
      </c>
      <c r="CY541" s="12" t="str">
        <f t="shared" si="1072"/>
        <v>hold</v>
      </c>
      <c r="CZ541" s="12" t="str">
        <f t="shared" si="1072"/>
        <v>hold</v>
      </c>
      <c r="DA541" s="12" t="str">
        <f t="shared" si="1072"/>
        <v>hold</v>
      </c>
      <c r="DB541" s="12" t="str">
        <f t="shared" si="1072"/>
        <v>hold</v>
      </c>
      <c r="DC541" s="12" t="str">
        <f t="shared" si="1002"/>
        <v>redeem</v>
      </c>
      <c r="DD541" s="12"/>
      <c r="DE541" s="12"/>
    </row>
    <row r="542" spans="2:109" ht="12" customHeight="1">
      <c r="B542" s="12"/>
      <c r="C542" s="12"/>
      <c r="D542" s="12"/>
      <c r="E542" s="65">
        <f t="shared" si="1006"/>
        <v>88</v>
      </c>
      <c r="G542" s="12" t="str">
        <f t="shared" ref="G542:AL542" si="1073">IF(G$452&gt;=$E542,IF(G217*$C$23&gt;MAX($C$22,(H326*$C$34+H327*$C$35)/(1+$C$12)^$C$30+(H433*$C$34+H434*$C$35)/(1+$C$14)^$C$30),"convert","hold"),"")</f>
        <v/>
      </c>
      <c r="H542" s="12" t="str">
        <f t="shared" si="1073"/>
        <v/>
      </c>
      <c r="I542" s="12" t="str">
        <f t="shared" si="1073"/>
        <v/>
      </c>
      <c r="J542" s="12" t="str">
        <f t="shared" si="1073"/>
        <v/>
      </c>
      <c r="K542" s="12" t="str">
        <f t="shared" si="1073"/>
        <v/>
      </c>
      <c r="L542" s="12" t="str">
        <f t="shared" si="1073"/>
        <v/>
      </c>
      <c r="M542" s="12" t="str">
        <f t="shared" si="1073"/>
        <v/>
      </c>
      <c r="N542" s="12" t="str">
        <f t="shared" si="1073"/>
        <v/>
      </c>
      <c r="O542" s="12" t="str">
        <f t="shared" si="1073"/>
        <v/>
      </c>
      <c r="P542" s="12" t="str">
        <f t="shared" si="1073"/>
        <v/>
      </c>
      <c r="Q542" s="12" t="str">
        <f t="shared" si="1073"/>
        <v/>
      </c>
      <c r="R542" s="12" t="str">
        <f t="shared" si="1073"/>
        <v/>
      </c>
      <c r="S542" s="12" t="str">
        <f t="shared" si="1073"/>
        <v/>
      </c>
      <c r="T542" s="12" t="str">
        <f t="shared" si="1073"/>
        <v/>
      </c>
      <c r="U542" s="12" t="str">
        <f t="shared" si="1073"/>
        <v/>
      </c>
      <c r="V542" s="12" t="str">
        <f t="shared" si="1073"/>
        <v/>
      </c>
      <c r="W542" s="12" t="str">
        <f t="shared" si="1073"/>
        <v/>
      </c>
      <c r="X542" s="12" t="str">
        <f t="shared" si="1073"/>
        <v/>
      </c>
      <c r="Y542" s="12" t="str">
        <f t="shared" si="1073"/>
        <v/>
      </c>
      <c r="Z542" s="12" t="str">
        <f t="shared" si="1073"/>
        <v/>
      </c>
      <c r="AA542" s="12" t="str">
        <f t="shared" si="1073"/>
        <v/>
      </c>
      <c r="AB542" s="12" t="str">
        <f t="shared" si="1073"/>
        <v/>
      </c>
      <c r="AC542" s="12" t="str">
        <f t="shared" si="1073"/>
        <v/>
      </c>
      <c r="AD542" s="12" t="str">
        <f t="shared" si="1073"/>
        <v/>
      </c>
      <c r="AE542" s="12" t="str">
        <f t="shared" si="1073"/>
        <v/>
      </c>
      <c r="AF542" s="12" t="str">
        <f t="shared" si="1073"/>
        <v/>
      </c>
      <c r="AG542" s="12" t="str">
        <f t="shared" si="1073"/>
        <v/>
      </c>
      <c r="AH542" s="12" t="str">
        <f t="shared" si="1073"/>
        <v/>
      </c>
      <c r="AI542" s="12" t="str">
        <f t="shared" si="1073"/>
        <v/>
      </c>
      <c r="AJ542" s="12" t="str">
        <f t="shared" si="1073"/>
        <v/>
      </c>
      <c r="AK542" s="12" t="str">
        <f t="shared" si="1073"/>
        <v/>
      </c>
      <c r="AL542" s="12" t="str">
        <f t="shared" si="1073"/>
        <v/>
      </c>
      <c r="AM542" s="12" t="str">
        <f t="shared" ref="AM542:BR542" si="1074">IF(AM$452&gt;=$E542,IF(AM217*$C$23&gt;MAX($C$22,(AN326*$C$34+AN327*$C$35)/(1+$C$12)^$C$30+(AN433*$C$34+AN434*$C$35)/(1+$C$14)^$C$30),"convert","hold"),"")</f>
        <v/>
      </c>
      <c r="AN542" s="12" t="str">
        <f t="shared" si="1074"/>
        <v/>
      </c>
      <c r="AO542" s="12" t="str">
        <f t="shared" si="1074"/>
        <v/>
      </c>
      <c r="AP542" s="12" t="str">
        <f t="shared" si="1074"/>
        <v/>
      </c>
      <c r="AQ542" s="12" t="str">
        <f t="shared" si="1074"/>
        <v/>
      </c>
      <c r="AR542" s="12" t="str">
        <f t="shared" si="1074"/>
        <v/>
      </c>
      <c r="AS542" s="12" t="str">
        <f t="shared" si="1074"/>
        <v/>
      </c>
      <c r="AT542" s="12" t="str">
        <f t="shared" si="1074"/>
        <v/>
      </c>
      <c r="AU542" s="12" t="str">
        <f t="shared" si="1074"/>
        <v/>
      </c>
      <c r="AV542" s="12" t="str">
        <f t="shared" si="1074"/>
        <v/>
      </c>
      <c r="AW542" s="12" t="str">
        <f t="shared" si="1074"/>
        <v/>
      </c>
      <c r="AX542" s="12" t="str">
        <f t="shared" si="1074"/>
        <v/>
      </c>
      <c r="AY542" s="12" t="str">
        <f t="shared" si="1074"/>
        <v/>
      </c>
      <c r="AZ542" s="12" t="str">
        <f t="shared" si="1074"/>
        <v/>
      </c>
      <c r="BA542" s="12" t="str">
        <f t="shared" si="1074"/>
        <v/>
      </c>
      <c r="BB542" s="12" t="str">
        <f t="shared" si="1074"/>
        <v/>
      </c>
      <c r="BC542" s="12" t="str">
        <f t="shared" si="1074"/>
        <v/>
      </c>
      <c r="BD542" s="12" t="str">
        <f t="shared" si="1074"/>
        <v/>
      </c>
      <c r="BE542" s="12" t="str">
        <f t="shared" si="1074"/>
        <v/>
      </c>
      <c r="BF542" s="12" t="str">
        <f t="shared" si="1074"/>
        <v/>
      </c>
      <c r="BG542" s="12" t="str">
        <f t="shared" si="1074"/>
        <v/>
      </c>
      <c r="BH542" s="12" t="str">
        <f t="shared" si="1074"/>
        <v/>
      </c>
      <c r="BI542" s="12" t="str">
        <f t="shared" si="1074"/>
        <v/>
      </c>
      <c r="BJ542" s="12" t="str">
        <f t="shared" si="1074"/>
        <v/>
      </c>
      <c r="BK542" s="12" t="str">
        <f t="shared" si="1074"/>
        <v/>
      </c>
      <c r="BL542" s="12" t="str">
        <f t="shared" si="1074"/>
        <v/>
      </c>
      <c r="BM542" s="12" t="str">
        <f t="shared" si="1074"/>
        <v/>
      </c>
      <c r="BN542" s="12" t="str">
        <f t="shared" si="1074"/>
        <v/>
      </c>
      <c r="BO542" s="12" t="str">
        <f t="shared" si="1074"/>
        <v/>
      </c>
      <c r="BP542" s="12" t="str">
        <f t="shared" si="1074"/>
        <v/>
      </c>
      <c r="BQ542" s="12" t="str">
        <f t="shared" si="1074"/>
        <v/>
      </c>
      <c r="BR542" s="12" t="str">
        <f t="shared" si="1074"/>
        <v/>
      </c>
      <c r="BS542" s="12" t="str">
        <f t="shared" ref="BS542:DB542" si="1075">IF(BS$452&gt;=$E542,IF(BS217*$C$23&gt;MAX($C$22,(BT326*$C$34+BT327*$C$35)/(1+$C$12)^$C$30+(BT433*$C$34+BT434*$C$35)/(1+$C$14)^$C$30),"convert","hold"),"")</f>
        <v/>
      </c>
      <c r="BT542" s="12" t="str">
        <f t="shared" si="1075"/>
        <v/>
      </c>
      <c r="BU542" s="12" t="str">
        <f t="shared" si="1075"/>
        <v/>
      </c>
      <c r="BV542" s="12" t="str">
        <f t="shared" si="1075"/>
        <v/>
      </c>
      <c r="BW542" s="12" t="str">
        <f t="shared" si="1075"/>
        <v/>
      </c>
      <c r="BX542" s="12" t="str">
        <f t="shared" si="1075"/>
        <v/>
      </c>
      <c r="BY542" s="12" t="str">
        <f t="shared" si="1075"/>
        <v/>
      </c>
      <c r="BZ542" s="12" t="str">
        <f t="shared" si="1075"/>
        <v/>
      </c>
      <c r="CA542" s="12" t="str">
        <f t="shared" si="1075"/>
        <v/>
      </c>
      <c r="CB542" s="12" t="str">
        <f t="shared" si="1075"/>
        <v/>
      </c>
      <c r="CC542" s="12" t="str">
        <f t="shared" si="1075"/>
        <v/>
      </c>
      <c r="CD542" s="12" t="str">
        <f t="shared" si="1075"/>
        <v/>
      </c>
      <c r="CE542" s="12" t="str">
        <f t="shared" si="1075"/>
        <v/>
      </c>
      <c r="CF542" s="12" t="str">
        <f t="shared" si="1075"/>
        <v/>
      </c>
      <c r="CG542" s="12" t="str">
        <f t="shared" si="1075"/>
        <v/>
      </c>
      <c r="CH542" s="12" t="str">
        <f t="shared" si="1075"/>
        <v/>
      </c>
      <c r="CI542" s="12" t="str">
        <f t="shared" si="1075"/>
        <v/>
      </c>
      <c r="CJ542" s="12" t="str">
        <f t="shared" si="1075"/>
        <v/>
      </c>
      <c r="CK542" s="12" t="str">
        <f t="shared" si="1075"/>
        <v/>
      </c>
      <c r="CL542" s="12" t="str">
        <f t="shared" si="1075"/>
        <v/>
      </c>
      <c r="CM542" s="12" t="str">
        <f t="shared" si="1075"/>
        <v/>
      </c>
      <c r="CN542" s="12" t="str">
        <f t="shared" si="1075"/>
        <v/>
      </c>
      <c r="CO542" s="12" t="str">
        <f t="shared" si="1075"/>
        <v/>
      </c>
      <c r="CP542" s="12" t="str">
        <f t="shared" si="1075"/>
        <v/>
      </c>
      <c r="CQ542" s="12" t="str">
        <f t="shared" si="1075"/>
        <v>hold</v>
      </c>
      <c r="CR542" s="12" t="str">
        <f t="shared" si="1075"/>
        <v>hold</v>
      </c>
      <c r="CS542" s="12" t="str">
        <f t="shared" si="1075"/>
        <v>hold</v>
      </c>
      <c r="CT542" s="12" t="str">
        <f t="shared" si="1075"/>
        <v>hold</v>
      </c>
      <c r="CU542" s="12" t="str">
        <f t="shared" si="1075"/>
        <v>hold</v>
      </c>
      <c r="CV542" s="12" t="str">
        <f t="shared" si="1075"/>
        <v>hold</v>
      </c>
      <c r="CW542" s="12" t="str">
        <f t="shared" si="1075"/>
        <v>hold</v>
      </c>
      <c r="CX542" s="12" t="str">
        <f t="shared" si="1075"/>
        <v>hold</v>
      </c>
      <c r="CY542" s="12" t="str">
        <f t="shared" si="1075"/>
        <v>hold</v>
      </c>
      <c r="CZ542" s="12" t="str">
        <f t="shared" si="1075"/>
        <v>hold</v>
      </c>
      <c r="DA542" s="12" t="str">
        <f t="shared" si="1075"/>
        <v>hold</v>
      </c>
      <c r="DB542" s="12" t="str">
        <f t="shared" si="1075"/>
        <v>hold</v>
      </c>
      <c r="DC542" s="12" t="str">
        <f t="shared" si="1002"/>
        <v>redeem</v>
      </c>
      <c r="DD542" s="12"/>
      <c r="DE542" s="12"/>
    </row>
    <row r="543" spans="2:109" ht="12" customHeight="1">
      <c r="B543" s="12"/>
      <c r="C543" s="12"/>
      <c r="D543" s="12"/>
      <c r="E543" s="65">
        <f t="shared" si="1006"/>
        <v>89</v>
      </c>
      <c r="G543" s="12" t="str">
        <f t="shared" ref="G543:AL543" si="1076">IF(G$452&gt;=$E543,IF(G218*$C$23&gt;MAX($C$22,(H327*$C$34+H328*$C$35)/(1+$C$12)^$C$30+(H434*$C$34+H435*$C$35)/(1+$C$14)^$C$30),"convert","hold"),"")</f>
        <v/>
      </c>
      <c r="H543" s="12" t="str">
        <f t="shared" si="1076"/>
        <v/>
      </c>
      <c r="I543" s="12" t="str">
        <f t="shared" si="1076"/>
        <v/>
      </c>
      <c r="J543" s="12" t="str">
        <f t="shared" si="1076"/>
        <v/>
      </c>
      <c r="K543" s="12" t="str">
        <f t="shared" si="1076"/>
        <v/>
      </c>
      <c r="L543" s="12" t="str">
        <f t="shared" si="1076"/>
        <v/>
      </c>
      <c r="M543" s="12" t="str">
        <f t="shared" si="1076"/>
        <v/>
      </c>
      <c r="N543" s="12" t="str">
        <f t="shared" si="1076"/>
        <v/>
      </c>
      <c r="O543" s="12" t="str">
        <f t="shared" si="1076"/>
        <v/>
      </c>
      <c r="P543" s="12" t="str">
        <f t="shared" si="1076"/>
        <v/>
      </c>
      <c r="Q543" s="12" t="str">
        <f t="shared" si="1076"/>
        <v/>
      </c>
      <c r="R543" s="12" t="str">
        <f t="shared" si="1076"/>
        <v/>
      </c>
      <c r="S543" s="12" t="str">
        <f t="shared" si="1076"/>
        <v/>
      </c>
      <c r="T543" s="12" t="str">
        <f t="shared" si="1076"/>
        <v/>
      </c>
      <c r="U543" s="12" t="str">
        <f t="shared" si="1076"/>
        <v/>
      </c>
      <c r="V543" s="12" t="str">
        <f t="shared" si="1076"/>
        <v/>
      </c>
      <c r="W543" s="12" t="str">
        <f t="shared" si="1076"/>
        <v/>
      </c>
      <c r="X543" s="12" t="str">
        <f t="shared" si="1076"/>
        <v/>
      </c>
      <c r="Y543" s="12" t="str">
        <f t="shared" si="1076"/>
        <v/>
      </c>
      <c r="Z543" s="12" t="str">
        <f t="shared" si="1076"/>
        <v/>
      </c>
      <c r="AA543" s="12" t="str">
        <f t="shared" si="1076"/>
        <v/>
      </c>
      <c r="AB543" s="12" t="str">
        <f t="shared" si="1076"/>
        <v/>
      </c>
      <c r="AC543" s="12" t="str">
        <f t="shared" si="1076"/>
        <v/>
      </c>
      <c r="AD543" s="12" t="str">
        <f t="shared" si="1076"/>
        <v/>
      </c>
      <c r="AE543" s="12" t="str">
        <f t="shared" si="1076"/>
        <v/>
      </c>
      <c r="AF543" s="12" t="str">
        <f t="shared" si="1076"/>
        <v/>
      </c>
      <c r="AG543" s="12" t="str">
        <f t="shared" si="1076"/>
        <v/>
      </c>
      <c r="AH543" s="12" t="str">
        <f t="shared" si="1076"/>
        <v/>
      </c>
      <c r="AI543" s="12" t="str">
        <f t="shared" si="1076"/>
        <v/>
      </c>
      <c r="AJ543" s="12" t="str">
        <f t="shared" si="1076"/>
        <v/>
      </c>
      <c r="AK543" s="12" t="str">
        <f t="shared" si="1076"/>
        <v/>
      </c>
      <c r="AL543" s="12" t="str">
        <f t="shared" si="1076"/>
        <v/>
      </c>
      <c r="AM543" s="12" t="str">
        <f t="shared" ref="AM543:BR543" si="1077">IF(AM$452&gt;=$E543,IF(AM218*$C$23&gt;MAX($C$22,(AN327*$C$34+AN328*$C$35)/(1+$C$12)^$C$30+(AN434*$C$34+AN435*$C$35)/(1+$C$14)^$C$30),"convert","hold"),"")</f>
        <v/>
      </c>
      <c r="AN543" s="12" t="str">
        <f t="shared" si="1077"/>
        <v/>
      </c>
      <c r="AO543" s="12" t="str">
        <f t="shared" si="1077"/>
        <v/>
      </c>
      <c r="AP543" s="12" t="str">
        <f t="shared" si="1077"/>
        <v/>
      </c>
      <c r="AQ543" s="12" t="str">
        <f t="shared" si="1077"/>
        <v/>
      </c>
      <c r="AR543" s="12" t="str">
        <f t="shared" si="1077"/>
        <v/>
      </c>
      <c r="AS543" s="12" t="str">
        <f t="shared" si="1077"/>
        <v/>
      </c>
      <c r="AT543" s="12" t="str">
        <f t="shared" si="1077"/>
        <v/>
      </c>
      <c r="AU543" s="12" t="str">
        <f t="shared" si="1077"/>
        <v/>
      </c>
      <c r="AV543" s="12" t="str">
        <f t="shared" si="1077"/>
        <v/>
      </c>
      <c r="AW543" s="12" t="str">
        <f t="shared" si="1077"/>
        <v/>
      </c>
      <c r="AX543" s="12" t="str">
        <f t="shared" si="1077"/>
        <v/>
      </c>
      <c r="AY543" s="12" t="str">
        <f t="shared" si="1077"/>
        <v/>
      </c>
      <c r="AZ543" s="12" t="str">
        <f t="shared" si="1077"/>
        <v/>
      </c>
      <c r="BA543" s="12" t="str">
        <f t="shared" si="1077"/>
        <v/>
      </c>
      <c r="BB543" s="12" t="str">
        <f t="shared" si="1077"/>
        <v/>
      </c>
      <c r="BC543" s="12" t="str">
        <f t="shared" si="1077"/>
        <v/>
      </c>
      <c r="BD543" s="12" t="str">
        <f t="shared" si="1077"/>
        <v/>
      </c>
      <c r="BE543" s="12" t="str">
        <f t="shared" si="1077"/>
        <v/>
      </c>
      <c r="BF543" s="12" t="str">
        <f t="shared" si="1077"/>
        <v/>
      </c>
      <c r="BG543" s="12" t="str">
        <f t="shared" si="1077"/>
        <v/>
      </c>
      <c r="BH543" s="12" t="str">
        <f t="shared" si="1077"/>
        <v/>
      </c>
      <c r="BI543" s="12" t="str">
        <f t="shared" si="1077"/>
        <v/>
      </c>
      <c r="BJ543" s="12" t="str">
        <f t="shared" si="1077"/>
        <v/>
      </c>
      <c r="BK543" s="12" t="str">
        <f t="shared" si="1077"/>
        <v/>
      </c>
      <c r="BL543" s="12" t="str">
        <f t="shared" si="1077"/>
        <v/>
      </c>
      <c r="BM543" s="12" t="str">
        <f t="shared" si="1077"/>
        <v/>
      </c>
      <c r="BN543" s="12" t="str">
        <f t="shared" si="1077"/>
        <v/>
      </c>
      <c r="BO543" s="12" t="str">
        <f t="shared" si="1077"/>
        <v/>
      </c>
      <c r="BP543" s="12" t="str">
        <f t="shared" si="1077"/>
        <v/>
      </c>
      <c r="BQ543" s="12" t="str">
        <f t="shared" si="1077"/>
        <v/>
      </c>
      <c r="BR543" s="12" t="str">
        <f t="shared" si="1077"/>
        <v/>
      </c>
      <c r="BS543" s="12" t="str">
        <f t="shared" ref="BS543:DB543" si="1078">IF(BS$452&gt;=$E543,IF(BS218*$C$23&gt;MAX($C$22,(BT327*$C$34+BT328*$C$35)/(1+$C$12)^$C$30+(BT434*$C$34+BT435*$C$35)/(1+$C$14)^$C$30),"convert","hold"),"")</f>
        <v/>
      </c>
      <c r="BT543" s="12" t="str">
        <f t="shared" si="1078"/>
        <v/>
      </c>
      <c r="BU543" s="12" t="str">
        <f t="shared" si="1078"/>
        <v/>
      </c>
      <c r="BV543" s="12" t="str">
        <f t="shared" si="1078"/>
        <v/>
      </c>
      <c r="BW543" s="12" t="str">
        <f t="shared" si="1078"/>
        <v/>
      </c>
      <c r="BX543" s="12" t="str">
        <f t="shared" si="1078"/>
        <v/>
      </c>
      <c r="BY543" s="12" t="str">
        <f t="shared" si="1078"/>
        <v/>
      </c>
      <c r="BZ543" s="12" t="str">
        <f t="shared" si="1078"/>
        <v/>
      </c>
      <c r="CA543" s="12" t="str">
        <f t="shared" si="1078"/>
        <v/>
      </c>
      <c r="CB543" s="12" t="str">
        <f t="shared" si="1078"/>
        <v/>
      </c>
      <c r="CC543" s="12" t="str">
        <f t="shared" si="1078"/>
        <v/>
      </c>
      <c r="CD543" s="12" t="str">
        <f t="shared" si="1078"/>
        <v/>
      </c>
      <c r="CE543" s="12" t="str">
        <f t="shared" si="1078"/>
        <v/>
      </c>
      <c r="CF543" s="12" t="str">
        <f t="shared" si="1078"/>
        <v/>
      </c>
      <c r="CG543" s="12" t="str">
        <f t="shared" si="1078"/>
        <v/>
      </c>
      <c r="CH543" s="12" t="str">
        <f t="shared" si="1078"/>
        <v/>
      </c>
      <c r="CI543" s="12" t="str">
        <f t="shared" si="1078"/>
        <v/>
      </c>
      <c r="CJ543" s="12" t="str">
        <f t="shared" si="1078"/>
        <v/>
      </c>
      <c r="CK543" s="12" t="str">
        <f t="shared" si="1078"/>
        <v/>
      </c>
      <c r="CL543" s="12" t="str">
        <f t="shared" si="1078"/>
        <v/>
      </c>
      <c r="CM543" s="12" t="str">
        <f t="shared" si="1078"/>
        <v/>
      </c>
      <c r="CN543" s="12" t="str">
        <f t="shared" si="1078"/>
        <v/>
      </c>
      <c r="CO543" s="12" t="str">
        <f t="shared" si="1078"/>
        <v/>
      </c>
      <c r="CP543" s="12" t="str">
        <f t="shared" si="1078"/>
        <v/>
      </c>
      <c r="CQ543" s="12" t="str">
        <f t="shared" si="1078"/>
        <v/>
      </c>
      <c r="CR543" s="12" t="str">
        <f t="shared" si="1078"/>
        <v>hold</v>
      </c>
      <c r="CS543" s="12" t="str">
        <f t="shared" si="1078"/>
        <v>hold</v>
      </c>
      <c r="CT543" s="12" t="str">
        <f t="shared" si="1078"/>
        <v>hold</v>
      </c>
      <c r="CU543" s="12" t="str">
        <f t="shared" si="1078"/>
        <v>hold</v>
      </c>
      <c r="CV543" s="12" t="str">
        <f t="shared" si="1078"/>
        <v>hold</v>
      </c>
      <c r="CW543" s="12" t="str">
        <f t="shared" si="1078"/>
        <v>hold</v>
      </c>
      <c r="CX543" s="12" t="str">
        <f t="shared" si="1078"/>
        <v>hold</v>
      </c>
      <c r="CY543" s="12" t="str">
        <f t="shared" si="1078"/>
        <v>hold</v>
      </c>
      <c r="CZ543" s="12" t="str">
        <f t="shared" si="1078"/>
        <v>hold</v>
      </c>
      <c r="DA543" s="12" t="str">
        <f t="shared" si="1078"/>
        <v>hold</v>
      </c>
      <c r="DB543" s="12" t="str">
        <f t="shared" si="1078"/>
        <v>hold</v>
      </c>
      <c r="DC543" s="12" t="str">
        <f t="shared" si="1002"/>
        <v>redeem</v>
      </c>
      <c r="DD543" s="12"/>
      <c r="DE543" s="12"/>
    </row>
    <row r="544" spans="2:109" ht="12" customHeight="1">
      <c r="B544" s="12"/>
      <c r="C544" s="12"/>
      <c r="D544" s="12"/>
      <c r="E544" s="65">
        <f t="shared" si="1006"/>
        <v>90</v>
      </c>
      <c r="G544" s="12" t="str">
        <f t="shared" ref="G544:AL544" si="1079">IF(G$452&gt;=$E544,IF(G219*$C$23&gt;MAX($C$22,(H328*$C$34+H329*$C$35)/(1+$C$12)^$C$30+(H435*$C$34+H436*$C$35)/(1+$C$14)^$C$30),"convert","hold"),"")</f>
        <v/>
      </c>
      <c r="H544" s="12" t="str">
        <f t="shared" si="1079"/>
        <v/>
      </c>
      <c r="I544" s="12" t="str">
        <f t="shared" si="1079"/>
        <v/>
      </c>
      <c r="J544" s="12" t="str">
        <f t="shared" si="1079"/>
        <v/>
      </c>
      <c r="K544" s="12" t="str">
        <f t="shared" si="1079"/>
        <v/>
      </c>
      <c r="L544" s="12" t="str">
        <f t="shared" si="1079"/>
        <v/>
      </c>
      <c r="M544" s="12" t="str">
        <f t="shared" si="1079"/>
        <v/>
      </c>
      <c r="N544" s="12" t="str">
        <f t="shared" si="1079"/>
        <v/>
      </c>
      <c r="O544" s="12" t="str">
        <f t="shared" si="1079"/>
        <v/>
      </c>
      <c r="P544" s="12" t="str">
        <f t="shared" si="1079"/>
        <v/>
      </c>
      <c r="Q544" s="12" t="str">
        <f t="shared" si="1079"/>
        <v/>
      </c>
      <c r="R544" s="12" t="str">
        <f t="shared" si="1079"/>
        <v/>
      </c>
      <c r="S544" s="12" t="str">
        <f t="shared" si="1079"/>
        <v/>
      </c>
      <c r="T544" s="12" t="str">
        <f t="shared" si="1079"/>
        <v/>
      </c>
      <c r="U544" s="12" t="str">
        <f t="shared" si="1079"/>
        <v/>
      </c>
      <c r="V544" s="12" t="str">
        <f t="shared" si="1079"/>
        <v/>
      </c>
      <c r="W544" s="12" t="str">
        <f t="shared" si="1079"/>
        <v/>
      </c>
      <c r="X544" s="12" t="str">
        <f t="shared" si="1079"/>
        <v/>
      </c>
      <c r="Y544" s="12" t="str">
        <f t="shared" si="1079"/>
        <v/>
      </c>
      <c r="Z544" s="12" t="str">
        <f t="shared" si="1079"/>
        <v/>
      </c>
      <c r="AA544" s="12" t="str">
        <f t="shared" si="1079"/>
        <v/>
      </c>
      <c r="AB544" s="12" t="str">
        <f t="shared" si="1079"/>
        <v/>
      </c>
      <c r="AC544" s="12" t="str">
        <f t="shared" si="1079"/>
        <v/>
      </c>
      <c r="AD544" s="12" t="str">
        <f t="shared" si="1079"/>
        <v/>
      </c>
      <c r="AE544" s="12" t="str">
        <f t="shared" si="1079"/>
        <v/>
      </c>
      <c r="AF544" s="12" t="str">
        <f t="shared" si="1079"/>
        <v/>
      </c>
      <c r="AG544" s="12" t="str">
        <f t="shared" si="1079"/>
        <v/>
      </c>
      <c r="AH544" s="12" t="str">
        <f t="shared" si="1079"/>
        <v/>
      </c>
      <c r="AI544" s="12" t="str">
        <f t="shared" si="1079"/>
        <v/>
      </c>
      <c r="AJ544" s="12" t="str">
        <f t="shared" si="1079"/>
        <v/>
      </c>
      <c r="AK544" s="12" t="str">
        <f t="shared" si="1079"/>
        <v/>
      </c>
      <c r="AL544" s="12" t="str">
        <f t="shared" si="1079"/>
        <v/>
      </c>
      <c r="AM544" s="12" t="str">
        <f t="shared" ref="AM544:BR544" si="1080">IF(AM$452&gt;=$E544,IF(AM219*$C$23&gt;MAX($C$22,(AN328*$C$34+AN329*$C$35)/(1+$C$12)^$C$30+(AN435*$C$34+AN436*$C$35)/(1+$C$14)^$C$30),"convert","hold"),"")</f>
        <v/>
      </c>
      <c r="AN544" s="12" t="str">
        <f t="shared" si="1080"/>
        <v/>
      </c>
      <c r="AO544" s="12" t="str">
        <f t="shared" si="1080"/>
        <v/>
      </c>
      <c r="AP544" s="12" t="str">
        <f t="shared" si="1080"/>
        <v/>
      </c>
      <c r="AQ544" s="12" t="str">
        <f t="shared" si="1080"/>
        <v/>
      </c>
      <c r="AR544" s="12" t="str">
        <f t="shared" si="1080"/>
        <v/>
      </c>
      <c r="AS544" s="12" t="str">
        <f t="shared" si="1080"/>
        <v/>
      </c>
      <c r="AT544" s="12" t="str">
        <f t="shared" si="1080"/>
        <v/>
      </c>
      <c r="AU544" s="12" t="str">
        <f t="shared" si="1080"/>
        <v/>
      </c>
      <c r="AV544" s="12" t="str">
        <f t="shared" si="1080"/>
        <v/>
      </c>
      <c r="AW544" s="12" t="str">
        <f t="shared" si="1080"/>
        <v/>
      </c>
      <c r="AX544" s="12" t="str">
        <f t="shared" si="1080"/>
        <v/>
      </c>
      <c r="AY544" s="12" t="str">
        <f t="shared" si="1080"/>
        <v/>
      </c>
      <c r="AZ544" s="12" t="str">
        <f t="shared" si="1080"/>
        <v/>
      </c>
      <c r="BA544" s="12" t="str">
        <f t="shared" si="1080"/>
        <v/>
      </c>
      <c r="BB544" s="12" t="str">
        <f t="shared" si="1080"/>
        <v/>
      </c>
      <c r="BC544" s="12" t="str">
        <f t="shared" si="1080"/>
        <v/>
      </c>
      <c r="BD544" s="12" t="str">
        <f t="shared" si="1080"/>
        <v/>
      </c>
      <c r="BE544" s="12" t="str">
        <f t="shared" si="1080"/>
        <v/>
      </c>
      <c r="BF544" s="12" t="str">
        <f t="shared" si="1080"/>
        <v/>
      </c>
      <c r="BG544" s="12" t="str">
        <f t="shared" si="1080"/>
        <v/>
      </c>
      <c r="BH544" s="12" t="str">
        <f t="shared" si="1080"/>
        <v/>
      </c>
      <c r="BI544" s="12" t="str">
        <f t="shared" si="1080"/>
        <v/>
      </c>
      <c r="BJ544" s="12" t="str">
        <f t="shared" si="1080"/>
        <v/>
      </c>
      <c r="BK544" s="12" t="str">
        <f t="shared" si="1080"/>
        <v/>
      </c>
      <c r="BL544" s="12" t="str">
        <f t="shared" si="1080"/>
        <v/>
      </c>
      <c r="BM544" s="12" t="str">
        <f t="shared" si="1080"/>
        <v/>
      </c>
      <c r="BN544" s="12" t="str">
        <f t="shared" si="1080"/>
        <v/>
      </c>
      <c r="BO544" s="12" t="str">
        <f t="shared" si="1080"/>
        <v/>
      </c>
      <c r="BP544" s="12" t="str">
        <f t="shared" si="1080"/>
        <v/>
      </c>
      <c r="BQ544" s="12" t="str">
        <f t="shared" si="1080"/>
        <v/>
      </c>
      <c r="BR544" s="12" t="str">
        <f t="shared" si="1080"/>
        <v/>
      </c>
      <c r="BS544" s="12" t="str">
        <f t="shared" ref="BS544:DB544" si="1081">IF(BS$452&gt;=$E544,IF(BS219*$C$23&gt;MAX($C$22,(BT328*$C$34+BT329*$C$35)/(1+$C$12)^$C$30+(BT435*$C$34+BT436*$C$35)/(1+$C$14)^$C$30),"convert","hold"),"")</f>
        <v/>
      </c>
      <c r="BT544" s="12" t="str">
        <f t="shared" si="1081"/>
        <v/>
      </c>
      <c r="BU544" s="12" t="str">
        <f t="shared" si="1081"/>
        <v/>
      </c>
      <c r="BV544" s="12" t="str">
        <f t="shared" si="1081"/>
        <v/>
      </c>
      <c r="BW544" s="12" t="str">
        <f t="shared" si="1081"/>
        <v/>
      </c>
      <c r="BX544" s="12" t="str">
        <f t="shared" si="1081"/>
        <v/>
      </c>
      <c r="BY544" s="12" t="str">
        <f t="shared" si="1081"/>
        <v/>
      </c>
      <c r="BZ544" s="12" t="str">
        <f t="shared" si="1081"/>
        <v/>
      </c>
      <c r="CA544" s="12" t="str">
        <f t="shared" si="1081"/>
        <v/>
      </c>
      <c r="CB544" s="12" t="str">
        <f t="shared" si="1081"/>
        <v/>
      </c>
      <c r="CC544" s="12" t="str">
        <f t="shared" si="1081"/>
        <v/>
      </c>
      <c r="CD544" s="12" t="str">
        <f t="shared" si="1081"/>
        <v/>
      </c>
      <c r="CE544" s="12" t="str">
        <f t="shared" si="1081"/>
        <v/>
      </c>
      <c r="CF544" s="12" t="str">
        <f t="shared" si="1081"/>
        <v/>
      </c>
      <c r="CG544" s="12" t="str">
        <f t="shared" si="1081"/>
        <v/>
      </c>
      <c r="CH544" s="12" t="str">
        <f t="shared" si="1081"/>
        <v/>
      </c>
      <c r="CI544" s="12" t="str">
        <f t="shared" si="1081"/>
        <v/>
      </c>
      <c r="CJ544" s="12" t="str">
        <f t="shared" si="1081"/>
        <v/>
      </c>
      <c r="CK544" s="12" t="str">
        <f t="shared" si="1081"/>
        <v/>
      </c>
      <c r="CL544" s="12" t="str">
        <f t="shared" si="1081"/>
        <v/>
      </c>
      <c r="CM544" s="12" t="str">
        <f t="shared" si="1081"/>
        <v/>
      </c>
      <c r="CN544" s="12" t="str">
        <f t="shared" si="1081"/>
        <v/>
      </c>
      <c r="CO544" s="12" t="str">
        <f t="shared" si="1081"/>
        <v/>
      </c>
      <c r="CP544" s="12" t="str">
        <f t="shared" si="1081"/>
        <v/>
      </c>
      <c r="CQ544" s="12" t="str">
        <f t="shared" si="1081"/>
        <v/>
      </c>
      <c r="CR544" s="12" t="str">
        <f t="shared" si="1081"/>
        <v/>
      </c>
      <c r="CS544" s="12" t="str">
        <f t="shared" si="1081"/>
        <v>hold</v>
      </c>
      <c r="CT544" s="12" t="str">
        <f t="shared" si="1081"/>
        <v>hold</v>
      </c>
      <c r="CU544" s="12" t="str">
        <f t="shared" si="1081"/>
        <v>hold</v>
      </c>
      <c r="CV544" s="12" t="str">
        <f t="shared" si="1081"/>
        <v>hold</v>
      </c>
      <c r="CW544" s="12" t="str">
        <f t="shared" si="1081"/>
        <v>hold</v>
      </c>
      <c r="CX544" s="12" t="str">
        <f t="shared" si="1081"/>
        <v>hold</v>
      </c>
      <c r="CY544" s="12" t="str">
        <f t="shared" si="1081"/>
        <v>hold</v>
      </c>
      <c r="CZ544" s="12" t="str">
        <f t="shared" si="1081"/>
        <v>hold</v>
      </c>
      <c r="DA544" s="12" t="str">
        <f t="shared" si="1081"/>
        <v>hold</v>
      </c>
      <c r="DB544" s="12" t="str">
        <f t="shared" si="1081"/>
        <v>hold</v>
      </c>
      <c r="DC544" s="12" t="str">
        <f t="shared" si="1002"/>
        <v>redeem</v>
      </c>
      <c r="DD544" s="12"/>
      <c r="DE544" s="12"/>
    </row>
    <row r="545" spans="2:109" ht="12" customHeight="1">
      <c r="B545" s="12"/>
      <c r="C545" s="12"/>
      <c r="D545" s="12"/>
      <c r="E545" s="65">
        <f t="shared" si="1006"/>
        <v>91</v>
      </c>
      <c r="G545" s="12" t="str">
        <f t="shared" ref="G545:AL545" si="1082">IF(G$452&gt;=$E545,IF(G220*$C$23&gt;MAX($C$22,(H329*$C$34+H330*$C$35)/(1+$C$12)^$C$30+(H436*$C$34+H437*$C$35)/(1+$C$14)^$C$30),"convert","hold"),"")</f>
        <v/>
      </c>
      <c r="H545" s="12" t="str">
        <f t="shared" si="1082"/>
        <v/>
      </c>
      <c r="I545" s="12" t="str">
        <f t="shared" si="1082"/>
        <v/>
      </c>
      <c r="J545" s="12" t="str">
        <f t="shared" si="1082"/>
        <v/>
      </c>
      <c r="K545" s="12" t="str">
        <f t="shared" si="1082"/>
        <v/>
      </c>
      <c r="L545" s="12" t="str">
        <f t="shared" si="1082"/>
        <v/>
      </c>
      <c r="M545" s="12" t="str">
        <f t="shared" si="1082"/>
        <v/>
      </c>
      <c r="N545" s="12" t="str">
        <f t="shared" si="1082"/>
        <v/>
      </c>
      <c r="O545" s="12" t="str">
        <f t="shared" si="1082"/>
        <v/>
      </c>
      <c r="P545" s="12" t="str">
        <f t="shared" si="1082"/>
        <v/>
      </c>
      <c r="Q545" s="12" t="str">
        <f t="shared" si="1082"/>
        <v/>
      </c>
      <c r="R545" s="12" t="str">
        <f t="shared" si="1082"/>
        <v/>
      </c>
      <c r="S545" s="12" t="str">
        <f t="shared" si="1082"/>
        <v/>
      </c>
      <c r="T545" s="12" t="str">
        <f t="shared" si="1082"/>
        <v/>
      </c>
      <c r="U545" s="12" t="str">
        <f t="shared" si="1082"/>
        <v/>
      </c>
      <c r="V545" s="12" t="str">
        <f t="shared" si="1082"/>
        <v/>
      </c>
      <c r="W545" s="12" t="str">
        <f t="shared" si="1082"/>
        <v/>
      </c>
      <c r="X545" s="12" t="str">
        <f t="shared" si="1082"/>
        <v/>
      </c>
      <c r="Y545" s="12" t="str">
        <f t="shared" si="1082"/>
        <v/>
      </c>
      <c r="Z545" s="12" t="str">
        <f t="shared" si="1082"/>
        <v/>
      </c>
      <c r="AA545" s="12" t="str">
        <f t="shared" si="1082"/>
        <v/>
      </c>
      <c r="AB545" s="12" t="str">
        <f t="shared" si="1082"/>
        <v/>
      </c>
      <c r="AC545" s="12" t="str">
        <f t="shared" si="1082"/>
        <v/>
      </c>
      <c r="AD545" s="12" t="str">
        <f t="shared" si="1082"/>
        <v/>
      </c>
      <c r="AE545" s="12" t="str">
        <f t="shared" si="1082"/>
        <v/>
      </c>
      <c r="AF545" s="12" t="str">
        <f t="shared" si="1082"/>
        <v/>
      </c>
      <c r="AG545" s="12" t="str">
        <f t="shared" si="1082"/>
        <v/>
      </c>
      <c r="AH545" s="12" t="str">
        <f t="shared" si="1082"/>
        <v/>
      </c>
      <c r="AI545" s="12" t="str">
        <f t="shared" si="1082"/>
        <v/>
      </c>
      <c r="AJ545" s="12" t="str">
        <f t="shared" si="1082"/>
        <v/>
      </c>
      <c r="AK545" s="12" t="str">
        <f t="shared" si="1082"/>
        <v/>
      </c>
      <c r="AL545" s="12" t="str">
        <f t="shared" si="1082"/>
        <v/>
      </c>
      <c r="AM545" s="12" t="str">
        <f t="shared" ref="AM545:BR545" si="1083">IF(AM$452&gt;=$E545,IF(AM220*$C$23&gt;MAX($C$22,(AN329*$C$34+AN330*$C$35)/(1+$C$12)^$C$30+(AN436*$C$34+AN437*$C$35)/(1+$C$14)^$C$30),"convert","hold"),"")</f>
        <v/>
      </c>
      <c r="AN545" s="12" t="str">
        <f t="shared" si="1083"/>
        <v/>
      </c>
      <c r="AO545" s="12" t="str">
        <f t="shared" si="1083"/>
        <v/>
      </c>
      <c r="AP545" s="12" t="str">
        <f t="shared" si="1083"/>
        <v/>
      </c>
      <c r="AQ545" s="12" t="str">
        <f t="shared" si="1083"/>
        <v/>
      </c>
      <c r="AR545" s="12" t="str">
        <f t="shared" si="1083"/>
        <v/>
      </c>
      <c r="AS545" s="12" t="str">
        <f t="shared" si="1083"/>
        <v/>
      </c>
      <c r="AT545" s="12" t="str">
        <f t="shared" si="1083"/>
        <v/>
      </c>
      <c r="AU545" s="12" t="str">
        <f t="shared" si="1083"/>
        <v/>
      </c>
      <c r="AV545" s="12" t="str">
        <f t="shared" si="1083"/>
        <v/>
      </c>
      <c r="AW545" s="12" t="str">
        <f t="shared" si="1083"/>
        <v/>
      </c>
      <c r="AX545" s="12" t="str">
        <f t="shared" si="1083"/>
        <v/>
      </c>
      <c r="AY545" s="12" t="str">
        <f t="shared" si="1083"/>
        <v/>
      </c>
      <c r="AZ545" s="12" t="str">
        <f t="shared" si="1083"/>
        <v/>
      </c>
      <c r="BA545" s="12" t="str">
        <f t="shared" si="1083"/>
        <v/>
      </c>
      <c r="BB545" s="12" t="str">
        <f t="shared" si="1083"/>
        <v/>
      </c>
      <c r="BC545" s="12" t="str">
        <f t="shared" si="1083"/>
        <v/>
      </c>
      <c r="BD545" s="12" t="str">
        <f t="shared" si="1083"/>
        <v/>
      </c>
      <c r="BE545" s="12" t="str">
        <f t="shared" si="1083"/>
        <v/>
      </c>
      <c r="BF545" s="12" t="str">
        <f t="shared" si="1083"/>
        <v/>
      </c>
      <c r="BG545" s="12" t="str">
        <f t="shared" si="1083"/>
        <v/>
      </c>
      <c r="BH545" s="12" t="str">
        <f t="shared" si="1083"/>
        <v/>
      </c>
      <c r="BI545" s="12" t="str">
        <f t="shared" si="1083"/>
        <v/>
      </c>
      <c r="BJ545" s="12" t="str">
        <f t="shared" si="1083"/>
        <v/>
      </c>
      <c r="BK545" s="12" t="str">
        <f t="shared" si="1083"/>
        <v/>
      </c>
      <c r="BL545" s="12" t="str">
        <f t="shared" si="1083"/>
        <v/>
      </c>
      <c r="BM545" s="12" t="str">
        <f t="shared" si="1083"/>
        <v/>
      </c>
      <c r="BN545" s="12" t="str">
        <f t="shared" si="1083"/>
        <v/>
      </c>
      <c r="BO545" s="12" t="str">
        <f t="shared" si="1083"/>
        <v/>
      </c>
      <c r="BP545" s="12" t="str">
        <f t="shared" si="1083"/>
        <v/>
      </c>
      <c r="BQ545" s="12" t="str">
        <f t="shared" si="1083"/>
        <v/>
      </c>
      <c r="BR545" s="12" t="str">
        <f t="shared" si="1083"/>
        <v/>
      </c>
      <c r="BS545" s="12" t="str">
        <f t="shared" ref="BS545:DB545" si="1084">IF(BS$452&gt;=$E545,IF(BS220*$C$23&gt;MAX($C$22,(BT329*$C$34+BT330*$C$35)/(1+$C$12)^$C$30+(BT436*$C$34+BT437*$C$35)/(1+$C$14)^$C$30),"convert","hold"),"")</f>
        <v/>
      </c>
      <c r="BT545" s="12" t="str">
        <f t="shared" si="1084"/>
        <v/>
      </c>
      <c r="BU545" s="12" t="str">
        <f t="shared" si="1084"/>
        <v/>
      </c>
      <c r="BV545" s="12" t="str">
        <f t="shared" si="1084"/>
        <v/>
      </c>
      <c r="BW545" s="12" t="str">
        <f t="shared" si="1084"/>
        <v/>
      </c>
      <c r="BX545" s="12" t="str">
        <f t="shared" si="1084"/>
        <v/>
      </c>
      <c r="BY545" s="12" t="str">
        <f t="shared" si="1084"/>
        <v/>
      </c>
      <c r="BZ545" s="12" t="str">
        <f t="shared" si="1084"/>
        <v/>
      </c>
      <c r="CA545" s="12" t="str">
        <f t="shared" si="1084"/>
        <v/>
      </c>
      <c r="CB545" s="12" t="str">
        <f t="shared" si="1084"/>
        <v/>
      </c>
      <c r="CC545" s="12" t="str">
        <f t="shared" si="1084"/>
        <v/>
      </c>
      <c r="CD545" s="12" t="str">
        <f t="shared" si="1084"/>
        <v/>
      </c>
      <c r="CE545" s="12" t="str">
        <f t="shared" si="1084"/>
        <v/>
      </c>
      <c r="CF545" s="12" t="str">
        <f t="shared" si="1084"/>
        <v/>
      </c>
      <c r="CG545" s="12" t="str">
        <f t="shared" si="1084"/>
        <v/>
      </c>
      <c r="CH545" s="12" t="str">
        <f t="shared" si="1084"/>
        <v/>
      </c>
      <c r="CI545" s="12" t="str">
        <f t="shared" si="1084"/>
        <v/>
      </c>
      <c r="CJ545" s="12" t="str">
        <f t="shared" si="1084"/>
        <v/>
      </c>
      <c r="CK545" s="12" t="str">
        <f t="shared" si="1084"/>
        <v/>
      </c>
      <c r="CL545" s="12" t="str">
        <f t="shared" si="1084"/>
        <v/>
      </c>
      <c r="CM545" s="12" t="str">
        <f t="shared" si="1084"/>
        <v/>
      </c>
      <c r="CN545" s="12" t="str">
        <f t="shared" si="1084"/>
        <v/>
      </c>
      <c r="CO545" s="12" t="str">
        <f t="shared" si="1084"/>
        <v/>
      </c>
      <c r="CP545" s="12" t="str">
        <f t="shared" si="1084"/>
        <v/>
      </c>
      <c r="CQ545" s="12" t="str">
        <f t="shared" si="1084"/>
        <v/>
      </c>
      <c r="CR545" s="12" t="str">
        <f t="shared" si="1084"/>
        <v/>
      </c>
      <c r="CS545" s="12" t="str">
        <f t="shared" si="1084"/>
        <v/>
      </c>
      <c r="CT545" s="12" t="str">
        <f t="shared" si="1084"/>
        <v>hold</v>
      </c>
      <c r="CU545" s="12" t="str">
        <f t="shared" si="1084"/>
        <v>hold</v>
      </c>
      <c r="CV545" s="12" t="str">
        <f t="shared" si="1084"/>
        <v>hold</v>
      </c>
      <c r="CW545" s="12" t="str">
        <f t="shared" si="1084"/>
        <v>hold</v>
      </c>
      <c r="CX545" s="12" t="str">
        <f t="shared" si="1084"/>
        <v>hold</v>
      </c>
      <c r="CY545" s="12" t="str">
        <f t="shared" si="1084"/>
        <v>hold</v>
      </c>
      <c r="CZ545" s="12" t="str">
        <f t="shared" si="1084"/>
        <v>hold</v>
      </c>
      <c r="DA545" s="12" t="str">
        <f t="shared" si="1084"/>
        <v>hold</v>
      </c>
      <c r="DB545" s="12" t="str">
        <f t="shared" si="1084"/>
        <v>hold</v>
      </c>
      <c r="DC545" s="12" t="str">
        <f t="shared" si="1002"/>
        <v>redeem</v>
      </c>
      <c r="DD545" s="12"/>
      <c r="DE545" s="12"/>
    </row>
    <row r="546" spans="2:109" ht="12" customHeight="1">
      <c r="B546" s="12"/>
      <c r="C546" s="12"/>
      <c r="D546" s="12"/>
      <c r="E546" s="65">
        <f t="shared" si="1006"/>
        <v>92</v>
      </c>
      <c r="G546" s="12" t="str">
        <f t="shared" ref="G546:AL546" si="1085">IF(G$452&gt;=$E546,IF(G221*$C$23&gt;MAX($C$22,(H330*$C$34+H331*$C$35)/(1+$C$12)^$C$30+(H437*$C$34+H438*$C$35)/(1+$C$14)^$C$30),"convert","hold"),"")</f>
        <v/>
      </c>
      <c r="H546" s="12" t="str">
        <f t="shared" si="1085"/>
        <v/>
      </c>
      <c r="I546" s="12" t="str">
        <f t="shared" si="1085"/>
        <v/>
      </c>
      <c r="J546" s="12" t="str">
        <f t="shared" si="1085"/>
        <v/>
      </c>
      <c r="K546" s="12" t="str">
        <f t="shared" si="1085"/>
        <v/>
      </c>
      <c r="L546" s="12" t="str">
        <f t="shared" si="1085"/>
        <v/>
      </c>
      <c r="M546" s="12" t="str">
        <f t="shared" si="1085"/>
        <v/>
      </c>
      <c r="N546" s="12" t="str">
        <f t="shared" si="1085"/>
        <v/>
      </c>
      <c r="O546" s="12" t="str">
        <f t="shared" si="1085"/>
        <v/>
      </c>
      <c r="P546" s="12" t="str">
        <f t="shared" si="1085"/>
        <v/>
      </c>
      <c r="Q546" s="12" t="str">
        <f t="shared" si="1085"/>
        <v/>
      </c>
      <c r="R546" s="12" t="str">
        <f t="shared" si="1085"/>
        <v/>
      </c>
      <c r="S546" s="12" t="str">
        <f t="shared" si="1085"/>
        <v/>
      </c>
      <c r="T546" s="12" t="str">
        <f t="shared" si="1085"/>
        <v/>
      </c>
      <c r="U546" s="12" t="str">
        <f t="shared" si="1085"/>
        <v/>
      </c>
      <c r="V546" s="12" t="str">
        <f t="shared" si="1085"/>
        <v/>
      </c>
      <c r="W546" s="12" t="str">
        <f t="shared" si="1085"/>
        <v/>
      </c>
      <c r="X546" s="12" t="str">
        <f t="shared" si="1085"/>
        <v/>
      </c>
      <c r="Y546" s="12" t="str">
        <f t="shared" si="1085"/>
        <v/>
      </c>
      <c r="Z546" s="12" t="str">
        <f t="shared" si="1085"/>
        <v/>
      </c>
      <c r="AA546" s="12" t="str">
        <f t="shared" si="1085"/>
        <v/>
      </c>
      <c r="AB546" s="12" t="str">
        <f t="shared" si="1085"/>
        <v/>
      </c>
      <c r="AC546" s="12" t="str">
        <f t="shared" si="1085"/>
        <v/>
      </c>
      <c r="AD546" s="12" t="str">
        <f t="shared" si="1085"/>
        <v/>
      </c>
      <c r="AE546" s="12" t="str">
        <f t="shared" si="1085"/>
        <v/>
      </c>
      <c r="AF546" s="12" t="str">
        <f t="shared" si="1085"/>
        <v/>
      </c>
      <c r="AG546" s="12" t="str">
        <f t="shared" si="1085"/>
        <v/>
      </c>
      <c r="AH546" s="12" t="str">
        <f t="shared" si="1085"/>
        <v/>
      </c>
      <c r="AI546" s="12" t="str">
        <f t="shared" si="1085"/>
        <v/>
      </c>
      <c r="AJ546" s="12" t="str">
        <f t="shared" si="1085"/>
        <v/>
      </c>
      <c r="AK546" s="12" t="str">
        <f t="shared" si="1085"/>
        <v/>
      </c>
      <c r="AL546" s="12" t="str">
        <f t="shared" si="1085"/>
        <v/>
      </c>
      <c r="AM546" s="12" t="str">
        <f t="shared" ref="AM546:BR546" si="1086">IF(AM$452&gt;=$E546,IF(AM221*$C$23&gt;MAX($C$22,(AN330*$C$34+AN331*$C$35)/(1+$C$12)^$C$30+(AN437*$C$34+AN438*$C$35)/(1+$C$14)^$C$30),"convert","hold"),"")</f>
        <v/>
      </c>
      <c r="AN546" s="12" t="str">
        <f t="shared" si="1086"/>
        <v/>
      </c>
      <c r="AO546" s="12" t="str">
        <f t="shared" si="1086"/>
        <v/>
      </c>
      <c r="AP546" s="12" t="str">
        <f t="shared" si="1086"/>
        <v/>
      </c>
      <c r="AQ546" s="12" t="str">
        <f t="shared" si="1086"/>
        <v/>
      </c>
      <c r="AR546" s="12" t="str">
        <f t="shared" si="1086"/>
        <v/>
      </c>
      <c r="AS546" s="12" t="str">
        <f t="shared" si="1086"/>
        <v/>
      </c>
      <c r="AT546" s="12" t="str">
        <f t="shared" si="1086"/>
        <v/>
      </c>
      <c r="AU546" s="12" t="str">
        <f t="shared" si="1086"/>
        <v/>
      </c>
      <c r="AV546" s="12" t="str">
        <f t="shared" si="1086"/>
        <v/>
      </c>
      <c r="AW546" s="12" t="str">
        <f t="shared" si="1086"/>
        <v/>
      </c>
      <c r="AX546" s="12" t="str">
        <f t="shared" si="1086"/>
        <v/>
      </c>
      <c r="AY546" s="12" t="str">
        <f t="shared" si="1086"/>
        <v/>
      </c>
      <c r="AZ546" s="12" t="str">
        <f t="shared" si="1086"/>
        <v/>
      </c>
      <c r="BA546" s="12" t="str">
        <f t="shared" si="1086"/>
        <v/>
      </c>
      <c r="BB546" s="12" t="str">
        <f t="shared" si="1086"/>
        <v/>
      </c>
      <c r="BC546" s="12" t="str">
        <f t="shared" si="1086"/>
        <v/>
      </c>
      <c r="BD546" s="12" t="str">
        <f t="shared" si="1086"/>
        <v/>
      </c>
      <c r="BE546" s="12" t="str">
        <f t="shared" si="1086"/>
        <v/>
      </c>
      <c r="BF546" s="12" t="str">
        <f t="shared" si="1086"/>
        <v/>
      </c>
      <c r="BG546" s="12" t="str">
        <f t="shared" si="1086"/>
        <v/>
      </c>
      <c r="BH546" s="12" t="str">
        <f t="shared" si="1086"/>
        <v/>
      </c>
      <c r="BI546" s="12" t="str">
        <f t="shared" si="1086"/>
        <v/>
      </c>
      <c r="BJ546" s="12" t="str">
        <f t="shared" si="1086"/>
        <v/>
      </c>
      <c r="BK546" s="12" t="str">
        <f t="shared" si="1086"/>
        <v/>
      </c>
      <c r="BL546" s="12" t="str">
        <f t="shared" si="1086"/>
        <v/>
      </c>
      <c r="BM546" s="12" t="str">
        <f t="shared" si="1086"/>
        <v/>
      </c>
      <c r="BN546" s="12" t="str">
        <f t="shared" si="1086"/>
        <v/>
      </c>
      <c r="BO546" s="12" t="str">
        <f t="shared" si="1086"/>
        <v/>
      </c>
      <c r="BP546" s="12" t="str">
        <f t="shared" si="1086"/>
        <v/>
      </c>
      <c r="BQ546" s="12" t="str">
        <f t="shared" si="1086"/>
        <v/>
      </c>
      <c r="BR546" s="12" t="str">
        <f t="shared" si="1086"/>
        <v/>
      </c>
      <c r="BS546" s="12" t="str">
        <f t="shared" ref="BS546:DB546" si="1087">IF(BS$452&gt;=$E546,IF(BS221*$C$23&gt;MAX($C$22,(BT330*$C$34+BT331*$C$35)/(1+$C$12)^$C$30+(BT437*$C$34+BT438*$C$35)/(1+$C$14)^$C$30),"convert","hold"),"")</f>
        <v/>
      </c>
      <c r="BT546" s="12" t="str">
        <f t="shared" si="1087"/>
        <v/>
      </c>
      <c r="BU546" s="12" t="str">
        <f t="shared" si="1087"/>
        <v/>
      </c>
      <c r="BV546" s="12" t="str">
        <f t="shared" si="1087"/>
        <v/>
      </c>
      <c r="BW546" s="12" t="str">
        <f t="shared" si="1087"/>
        <v/>
      </c>
      <c r="BX546" s="12" t="str">
        <f t="shared" si="1087"/>
        <v/>
      </c>
      <c r="BY546" s="12" t="str">
        <f t="shared" si="1087"/>
        <v/>
      </c>
      <c r="BZ546" s="12" t="str">
        <f t="shared" si="1087"/>
        <v/>
      </c>
      <c r="CA546" s="12" t="str">
        <f t="shared" si="1087"/>
        <v/>
      </c>
      <c r="CB546" s="12" t="str">
        <f t="shared" si="1087"/>
        <v/>
      </c>
      <c r="CC546" s="12" t="str">
        <f t="shared" si="1087"/>
        <v/>
      </c>
      <c r="CD546" s="12" t="str">
        <f t="shared" si="1087"/>
        <v/>
      </c>
      <c r="CE546" s="12" t="str">
        <f t="shared" si="1087"/>
        <v/>
      </c>
      <c r="CF546" s="12" t="str">
        <f t="shared" si="1087"/>
        <v/>
      </c>
      <c r="CG546" s="12" t="str">
        <f t="shared" si="1087"/>
        <v/>
      </c>
      <c r="CH546" s="12" t="str">
        <f t="shared" si="1087"/>
        <v/>
      </c>
      <c r="CI546" s="12" t="str">
        <f t="shared" si="1087"/>
        <v/>
      </c>
      <c r="CJ546" s="12" t="str">
        <f t="shared" si="1087"/>
        <v/>
      </c>
      <c r="CK546" s="12" t="str">
        <f t="shared" si="1087"/>
        <v/>
      </c>
      <c r="CL546" s="12" t="str">
        <f t="shared" si="1087"/>
        <v/>
      </c>
      <c r="CM546" s="12" t="str">
        <f t="shared" si="1087"/>
        <v/>
      </c>
      <c r="CN546" s="12" t="str">
        <f t="shared" si="1087"/>
        <v/>
      </c>
      <c r="CO546" s="12" t="str">
        <f t="shared" si="1087"/>
        <v/>
      </c>
      <c r="CP546" s="12" t="str">
        <f t="shared" si="1087"/>
        <v/>
      </c>
      <c r="CQ546" s="12" t="str">
        <f t="shared" si="1087"/>
        <v/>
      </c>
      <c r="CR546" s="12" t="str">
        <f t="shared" si="1087"/>
        <v/>
      </c>
      <c r="CS546" s="12" t="str">
        <f t="shared" si="1087"/>
        <v/>
      </c>
      <c r="CT546" s="12" t="str">
        <f t="shared" si="1087"/>
        <v/>
      </c>
      <c r="CU546" s="12" t="str">
        <f t="shared" si="1087"/>
        <v>hold</v>
      </c>
      <c r="CV546" s="12" t="str">
        <f t="shared" si="1087"/>
        <v>hold</v>
      </c>
      <c r="CW546" s="12" t="str">
        <f t="shared" si="1087"/>
        <v>hold</v>
      </c>
      <c r="CX546" s="12" t="str">
        <f t="shared" si="1087"/>
        <v>hold</v>
      </c>
      <c r="CY546" s="12" t="str">
        <f t="shared" si="1087"/>
        <v>hold</v>
      </c>
      <c r="CZ546" s="12" t="str">
        <f t="shared" si="1087"/>
        <v>hold</v>
      </c>
      <c r="DA546" s="12" t="str">
        <f t="shared" si="1087"/>
        <v>hold</v>
      </c>
      <c r="DB546" s="12" t="str">
        <f t="shared" si="1087"/>
        <v>hold</v>
      </c>
      <c r="DC546" s="12" t="str">
        <f t="shared" si="1002"/>
        <v>redeem</v>
      </c>
      <c r="DD546" s="12"/>
      <c r="DE546" s="12"/>
    </row>
    <row r="547" spans="2:109" ht="12" customHeight="1">
      <c r="B547" s="12"/>
      <c r="C547" s="12"/>
      <c r="D547" s="12"/>
      <c r="E547" s="65">
        <f t="shared" si="1006"/>
        <v>93</v>
      </c>
      <c r="G547" s="12" t="str">
        <f t="shared" ref="G547:AL547" si="1088">IF(G$452&gt;=$E547,IF(G222*$C$23&gt;MAX($C$22,(H331*$C$34+H332*$C$35)/(1+$C$12)^$C$30+(H438*$C$34+H439*$C$35)/(1+$C$14)^$C$30),"convert","hold"),"")</f>
        <v/>
      </c>
      <c r="H547" s="12" t="str">
        <f t="shared" si="1088"/>
        <v/>
      </c>
      <c r="I547" s="12" t="str">
        <f t="shared" si="1088"/>
        <v/>
      </c>
      <c r="J547" s="12" t="str">
        <f t="shared" si="1088"/>
        <v/>
      </c>
      <c r="K547" s="12" t="str">
        <f t="shared" si="1088"/>
        <v/>
      </c>
      <c r="L547" s="12" t="str">
        <f t="shared" si="1088"/>
        <v/>
      </c>
      <c r="M547" s="12" t="str">
        <f t="shared" si="1088"/>
        <v/>
      </c>
      <c r="N547" s="12" t="str">
        <f t="shared" si="1088"/>
        <v/>
      </c>
      <c r="O547" s="12" t="str">
        <f t="shared" si="1088"/>
        <v/>
      </c>
      <c r="P547" s="12" t="str">
        <f t="shared" si="1088"/>
        <v/>
      </c>
      <c r="Q547" s="12" t="str">
        <f t="shared" si="1088"/>
        <v/>
      </c>
      <c r="R547" s="12" t="str">
        <f t="shared" si="1088"/>
        <v/>
      </c>
      <c r="S547" s="12" t="str">
        <f t="shared" si="1088"/>
        <v/>
      </c>
      <c r="T547" s="12" t="str">
        <f t="shared" si="1088"/>
        <v/>
      </c>
      <c r="U547" s="12" t="str">
        <f t="shared" si="1088"/>
        <v/>
      </c>
      <c r="V547" s="12" t="str">
        <f t="shared" si="1088"/>
        <v/>
      </c>
      <c r="W547" s="12" t="str">
        <f t="shared" si="1088"/>
        <v/>
      </c>
      <c r="X547" s="12" t="str">
        <f t="shared" si="1088"/>
        <v/>
      </c>
      <c r="Y547" s="12" t="str">
        <f t="shared" si="1088"/>
        <v/>
      </c>
      <c r="Z547" s="12" t="str">
        <f t="shared" si="1088"/>
        <v/>
      </c>
      <c r="AA547" s="12" t="str">
        <f t="shared" si="1088"/>
        <v/>
      </c>
      <c r="AB547" s="12" t="str">
        <f t="shared" si="1088"/>
        <v/>
      </c>
      <c r="AC547" s="12" t="str">
        <f t="shared" si="1088"/>
        <v/>
      </c>
      <c r="AD547" s="12" t="str">
        <f t="shared" si="1088"/>
        <v/>
      </c>
      <c r="AE547" s="12" t="str">
        <f t="shared" si="1088"/>
        <v/>
      </c>
      <c r="AF547" s="12" t="str">
        <f t="shared" si="1088"/>
        <v/>
      </c>
      <c r="AG547" s="12" t="str">
        <f t="shared" si="1088"/>
        <v/>
      </c>
      <c r="AH547" s="12" t="str">
        <f t="shared" si="1088"/>
        <v/>
      </c>
      <c r="AI547" s="12" t="str">
        <f t="shared" si="1088"/>
        <v/>
      </c>
      <c r="AJ547" s="12" t="str">
        <f t="shared" si="1088"/>
        <v/>
      </c>
      <c r="AK547" s="12" t="str">
        <f t="shared" si="1088"/>
        <v/>
      </c>
      <c r="AL547" s="12" t="str">
        <f t="shared" si="1088"/>
        <v/>
      </c>
      <c r="AM547" s="12" t="str">
        <f t="shared" ref="AM547:BR547" si="1089">IF(AM$452&gt;=$E547,IF(AM222*$C$23&gt;MAX($C$22,(AN331*$C$34+AN332*$C$35)/(1+$C$12)^$C$30+(AN438*$C$34+AN439*$C$35)/(1+$C$14)^$C$30),"convert","hold"),"")</f>
        <v/>
      </c>
      <c r="AN547" s="12" t="str">
        <f t="shared" si="1089"/>
        <v/>
      </c>
      <c r="AO547" s="12" t="str">
        <f t="shared" si="1089"/>
        <v/>
      </c>
      <c r="AP547" s="12" t="str">
        <f t="shared" si="1089"/>
        <v/>
      </c>
      <c r="AQ547" s="12" t="str">
        <f t="shared" si="1089"/>
        <v/>
      </c>
      <c r="AR547" s="12" t="str">
        <f t="shared" si="1089"/>
        <v/>
      </c>
      <c r="AS547" s="12" t="str">
        <f t="shared" si="1089"/>
        <v/>
      </c>
      <c r="AT547" s="12" t="str">
        <f t="shared" si="1089"/>
        <v/>
      </c>
      <c r="AU547" s="12" t="str">
        <f t="shared" si="1089"/>
        <v/>
      </c>
      <c r="AV547" s="12" t="str">
        <f t="shared" si="1089"/>
        <v/>
      </c>
      <c r="AW547" s="12" t="str">
        <f t="shared" si="1089"/>
        <v/>
      </c>
      <c r="AX547" s="12" t="str">
        <f t="shared" si="1089"/>
        <v/>
      </c>
      <c r="AY547" s="12" t="str">
        <f t="shared" si="1089"/>
        <v/>
      </c>
      <c r="AZ547" s="12" t="str">
        <f t="shared" si="1089"/>
        <v/>
      </c>
      <c r="BA547" s="12" t="str">
        <f t="shared" si="1089"/>
        <v/>
      </c>
      <c r="BB547" s="12" t="str">
        <f t="shared" si="1089"/>
        <v/>
      </c>
      <c r="BC547" s="12" t="str">
        <f t="shared" si="1089"/>
        <v/>
      </c>
      <c r="BD547" s="12" t="str">
        <f t="shared" si="1089"/>
        <v/>
      </c>
      <c r="BE547" s="12" t="str">
        <f t="shared" si="1089"/>
        <v/>
      </c>
      <c r="BF547" s="12" t="str">
        <f t="shared" si="1089"/>
        <v/>
      </c>
      <c r="BG547" s="12" t="str">
        <f t="shared" si="1089"/>
        <v/>
      </c>
      <c r="BH547" s="12" t="str">
        <f t="shared" si="1089"/>
        <v/>
      </c>
      <c r="BI547" s="12" t="str">
        <f t="shared" si="1089"/>
        <v/>
      </c>
      <c r="BJ547" s="12" t="str">
        <f t="shared" si="1089"/>
        <v/>
      </c>
      <c r="BK547" s="12" t="str">
        <f t="shared" si="1089"/>
        <v/>
      </c>
      <c r="BL547" s="12" t="str">
        <f t="shared" si="1089"/>
        <v/>
      </c>
      <c r="BM547" s="12" t="str">
        <f t="shared" si="1089"/>
        <v/>
      </c>
      <c r="BN547" s="12" t="str">
        <f t="shared" si="1089"/>
        <v/>
      </c>
      <c r="BO547" s="12" t="str">
        <f t="shared" si="1089"/>
        <v/>
      </c>
      <c r="BP547" s="12" t="str">
        <f t="shared" si="1089"/>
        <v/>
      </c>
      <c r="BQ547" s="12" t="str">
        <f t="shared" si="1089"/>
        <v/>
      </c>
      <c r="BR547" s="12" t="str">
        <f t="shared" si="1089"/>
        <v/>
      </c>
      <c r="BS547" s="12" t="str">
        <f t="shared" ref="BS547:DB547" si="1090">IF(BS$452&gt;=$E547,IF(BS222*$C$23&gt;MAX($C$22,(BT331*$C$34+BT332*$C$35)/(1+$C$12)^$C$30+(BT438*$C$34+BT439*$C$35)/(1+$C$14)^$C$30),"convert","hold"),"")</f>
        <v/>
      </c>
      <c r="BT547" s="12" t="str">
        <f t="shared" si="1090"/>
        <v/>
      </c>
      <c r="BU547" s="12" t="str">
        <f t="shared" si="1090"/>
        <v/>
      </c>
      <c r="BV547" s="12" t="str">
        <f t="shared" si="1090"/>
        <v/>
      </c>
      <c r="BW547" s="12" t="str">
        <f t="shared" si="1090"/>
        <v/>
      </c>
      <c r="BX547" s="12" t="str">
        <f t="shared" si="1090"/>
        <v/>
      </c>
      <c r="BY547" s="12" t="str">
        <f t="shared" si="1090"/>
        <v/>
      </c>
      <c r="BZ547" s="12" t="str">
        <f t="shared" si="1090"/>
        <v/>
      </c>
      <c r="CA547" s="12" t="str">
        <f t="shared" si="1090"/>
        <v/>
      </c>
      <c r="CB547" s="12" t="str">
        <f t="shared" si="1090"/>
        <v/>
      </c>
      <c r="CC547" s="12" t="str">
        <f t="shared" si="1090"/>
        <v/>
      </c>
      <c r="CD547" s="12" t="str">
        <f t="shared" si="1090"/>
        <v/>
      </c>
      <c r="CE547" s="12" t="str">
        <f t="shared" si="1090"/>
        <v/>
      </c>
      <c r="CF547" s="12" t="str">
        <f t="shared" si="1090"/>
        <v/>
      </c>
      <c r="CG547" s="12" t="str">
        <f t="shared" si="1090"/>
        <v/>
      </c>
      <c r="CH547" s="12" t="str">
        <f t="shared" si="1090"/>
        <v/>
      </c>
      <c r="CI547" s="12" t="str">
        <f t="shared" si="1090"/>
        <v/>
      </c>
      <c r="CJ547" s="12" t="str">
        <f t="shared" si="1090"/>
        <v/>
      </c>
      <c r="CK547" s="12" t="str">
        <f t="shared" si="1090"/>
        <v/>
      </c>
      <c r="CL547" s="12" t="str">
        <f t="shared" si="1090"/>
        <v/>
      </c>
      <c r="CM547" s="12" t="str">
        <f t="shared" si="1090"/>
        <v/>
      </c>
      <c r="CN547" s="12" t="str">
        <f t="shared" si="1090"/>
        <v/>
      </c>
      <c r="CO547" s="12" t="str">
        <f t="shared" si="1090"/>
        <v/>
      </c>
      <c r="CP547" s="12" t="str">
        <f t="shared" si="1090"/>
        <v/>
      </c>
      <c r="CQ547" s="12" t="str">
        <f t="shared" si="1090"/>
        <v/>
      </c>
      <c r="CR547" s="12" t="str">
        <f t="shared" si="1090"/>
        <v/>
      </c>
      <c r="CS547" s="12" t="str">
        <f t="shared" si="1090"/>
        <v/>
      </c>
      <c r="CT547" s="12" t="str">
        <f t="shared" si="1090"/>
        <v/>
      </c>
      <c r="CU547" s="12" t="str">
        <f t="shared" si="1090"/>
        <v/>
      </c>
      <c r="CV547" s="12" t="str">
        <f t="shared" si="1090"/>
        <v>hold</v>
      </c>
      <c r="CW547" s="12" t="str">
        <f t="shared" si="1090"/>
        <v>hold</v>
      </c>
      <c r="CX547" s="12" t="str">
        <f t="shared" si="1090"/>
        <v>hold</v>
      </c>
      <c r="CY547" s="12" t="str">
        <f t="shared" si="1090"/>
        <v>hold</v>
      </c>
      <c r="CZ547" s="12" t="str">
        <f t="shared" si="1090"/>
        <v>hold</v>
      </c>
      <c r="DA547" s="12" t="str">
        <f t="shared" si="1090"/>
        <v>hold</v>
      </c>
      <c r="DB547" s="12" t="str">
        <f t="shared" si="1090"/>
        <v>hold</v>
      </c>
      <c r="DC547" s="12" t="str">
        <f t="shared" si="1002"/>
        <v>redeem</v>
      </c>
      <c r="DD547" s="12"/>
      <c r="DE547" s="12"/>
    </row>
    <row r="548" spans="2:109" ht="12" customHeight="1">
      <c r="B548" s="12"/>
      <c r="C548" s="12"/>
      <c r="D548" s="12"/>
      <c r="E548" s="65">
        <f t="shared" si="1006"/>
        <v>94</v>
      </c>
      <c r="G548" s="12" t="str">
        <f t="shared" ref="G548:AL548" si="1091">IF(G$452&gt;=$E548,IF(G223*$C$23&gt;MAX($C$22,(H332*$C$34+H333*$C$35)/(1+$C$12)^$C$30+(H439*$C$34+H440*$C$35)/(1+$C$14)^$C$30),"convert","hold"),"")</f>
        <v/>
      </c>
      <c r="H548" s="12" t="str">
        <f t="shared" si="1091"/>
        <v/>
      </c>
      <c r="I548" s="12" t="str">
        <f t="shared" si="1091"/>
        <v/>
      </c>
      <c r="J548" s="12" t="str">
        <f t="shared" si="1091"/>
        <v/>
      </c>
      <c r="K548" s="12" t="str">
        <f t="shared" si="1091"/>
        <v/>
      </c>
      <c r="L548" s="12" t="str">
        <f t="shared" si="1091"/>
        <v/>
      </c>
      <c r="M548" s="12" t="str">
        <f t="shared" si="1091"/>
        <v/>
      </c>
      <c r="N548" s="12" t="str">
        <f t="shared" si="1091"/>
        <v/>
      </c>
      <c r="O548" s="12" t="str">
        <f t="shared" si="1091"/>
        <v/>
      </c>
      <c r="P548" s="12" t="str">
        <f t="shared" si="1091"/>
        <v/>
      </c>
      <c r="Q548" s="12" t="str">
        <f t="shared" si="1091"/>
        <v/>
      </c>
      <c r="R548" s="12" t="str">
        <f t="shared" si="1091"/>
        <v/>
      </c>
      <c r="S548" s="12" t="str">
        <f t="shared" si="1091"/>
        <v/>
      </c>
      <c r="T548" s="12" t="str">
        <f t="shared" si="1091"/>
        <v/>
      </c>
      <c r="U548" s="12" t="str">
        <f t="shared" si="1091"/>
        <v/>
      </c>
      <c r="V548" s="12" t="str">
        <f t="shared" si="1091"/>
        <v/>
      </c>
      <c r="W548" s="12" t="str">
        <f t="shared" si="1091"/>
        <v/>
      </c>
      <c r="X548" s="12" t="str">
        <f t="shared" si="1091"/>
        <v/>
      </c>
      <c r="Y548" s="12" t="str">
        <f t="shared" si="1091"/>
        <v/>
      </c>
      <c r="Z548" s="12" t="str">
        <f t="shared" si="1091"/>
        <v/>
      </c>
      <c r="AA548" s="12" t="str">
        <f t="shared" si="1091"/>
        <v/>
      </c>
      <c r="AB548" s="12" t="str">
        <f t="shared" si="1091"/>
        <v/>
      </c>
      <c r="AC548" s="12" t="str">
        <f t="shared" si="1091"/>
        <v/>
      </c>
      <c r="AD548" s="12" t="str">
        <f t="shared" si="1091"/>
        <v/>
      </c>
      <c r="AE548" s="12" t="str">
        <f t="shared" si="1091"/>
        <v/>
      </c>
      <c r="AF548" s="12" t="str">
        <f t="shared" si="1091"/>
        <v/>
      </c>
      <c r="AG548" s="12" t="str">
        <f t="shared" si="1091"/>
        <v/>
      </c>
      <c r="AH548" s="12" t="str">
        <f t="shared" si="1091"/>
        <v/>
      </c>
      <c r="AI548" s="12" t="str">
        <f t="shared" si="1091"/>
        <v/>
      </c>
      <c r="AJ548" s="12" t="str">
        <f t="shared" si="1091"/>
        <v/>
      </c>
      <c r="AK548" s="12" t="str">
        <f t="shared" si="1091"/>
        <v/>
      </c>
      <c r="AL548" s="12" t="str">
        <f t="shared" si="1091"/>
        <v/>
      </c>
      <c r="AM548" s="12" t="str">
        <f t="shared" ref="AM548:BR548" si="1092">IF(AM$452&gt;=$E548,IF(AM223*$C$23&gt;MAX($C$22,(AN332*$C$34+AN333*$C$35)/(1+$C$12)^$C$30+(AN439*$C$34+AN440*$C$35)/(1+$C$14)^$C$30),"convert","hold"),"")</f>
        <v/>
      </c>
      <c r="AN548" s="12" t="str">
        <f t="shared" si="1092"/>
        <v/>
      </c>
      <c r="AO548" s="12" t="str">
        <f t="shared" si="1092"/>
        <v/>
      </c>
      <c r="AP548" s="12" t="str">
        <f t="shared" si="1092"/>
        <v/>
      </c>
      <c r="AQ548" s="12" t="str">
        <f t="shared" si="1092"/>
        <v/>
      </c>
      <c r="AR548" s="12" t="str">
        <f t="shared" si="1092"/>
        <v/>
      </c>
      <c r="AS548" s="12" t="str">
        <f t="shared" si="1092"/>
        <v/>
      </c>
      <c r="AT548" s="12" t="str">
        <f t="shared" si="1092"/>
        <v/>
      </c>
      <c r="AU548" s="12" t="str">
        <f t="shared" si="1092"/>
        <v/>
      </c>
      <c r="AV548" s="12" t="str">
        <f t="shared" si="1092"/>
        <v/>
      </c>
      <c r="AW548" s="12" t="str">
        <f t="shared" si="1092"/>
        <v/>
      </c>
      <c r="AX548" s="12" t="str">
        <f t="shared" si="1092"/>
        <v/>
      </c>
      <c r="AY548" s="12" t="str">
        <f t="shared" si="1092"/>
        <v/>
      </c>
      <c r="AZ548" s="12" t="str">
        <f t="shared" si="1092"/>
        <v/>
      </c>
      <c r="BA548" s="12" t="str">
        <f t="shared" si="1092"/>
        <v/>
      </c>
      <c r="BB548" s="12" t="str">
        <f t="shared" si="1092"/>
        <v/>
      </c>
      <c r="BC548" s="12" t="str">
        <f t="shared" si="1092"/>
        <v/>
      </c>
      <c r="BD548" s="12" t="str">
        <f t="shared" si="1092"/>
        <v/>
      </c>
      <c r="BE548" s="12" t="str">
        <f t="shared" si="1092"/>
        <v/>
      </c>
      <c r="BF548" s="12" t="str">
        <f t="shared" si="1092"/>
        <v/>
      </c>
      <c r="BG548" s="12" t="str">
        <f t="shared" si="1092"/>
        <v/>
      </c>
      <c r="BH548" s="12" t="str">
        <f t="shared" si="1092"/>
        <v/>
      </c>
      <c r="BI548" s="12" t="str">
        <f t="shared" si="1092"/>
        <v/>
      </c>
      <c r="BJ548" s="12" t="str">
        <f t="shared" si="1092"/>
        <v/>
      </c>
      <c r="BK548" s="12" t="str">
        <f t="shared" si="1092"/>
        <v/>
      </c>
      <c r="BL548" s="12" t="str">
        <f t="shared" si="1092"/>
        <v/>
      </c>
      <c r="BM548" s="12" t="str">
        <f t="shared" si="1092"/>
        <v/>
      </c>
      <c r="BN548" s="12" t="str">
        <f t="shared" si="1092"/>
        <v/>
      </c>
      <c r="BO548" s="12" t="str">
        <f t="shared" si="1092"/>
        <v/>
      </c>
      <c r="BP548" s="12" t="str">
        <f t="shared" si="1092"/>
        <v/>
      </c>
      <c r="BQ548" s="12" t="str">
        <f t="shared" si="1092"/>
        <v/>
      </c>
      <c r="BR548" s="12" t="str">
        <f t="shared" si="1092"/>
        <v/>
      </c>
      <c r="BS548" s="12" t="str">
        <f t="shared" ref="BS548:DB548" si="1093">IF(BS$452&gt;=$E548,IF(BS223*$C$23&gt;MAX($C$22,(BT332*$C$34+BT333*$C$35)/(1+$C$12)^$C$30+(BT439*$C$34+BT440*$C$35)/(1+$C$14)^$C$30),"convert","hold"),"")</f>
        <v/>
      </c>
      <c r="BT548" s="12" t="str">
        <f t="shared" si="1093"/>
        <v/>
      </c>
      <c r="BU548" s="12" t="str">
        <f t="shared" si="1093"/>
        <v/>
      </c>
      <c r="BV548" s="12" t="str">
        <f t="shared" si="1093"/>
        <v/>
      </c>
      <c r="BW548" s="12" t="str">
        <f t="shared" si="1093"/>
        <v/>
      </c>
      <c r="BX548" s="12" t="str">
        <f t="shared" si="1093"/>
        <v/>
      </c>
      <c r="BY548" s="12" t="str">
        <f t="shared" si="1093"/>
        <v/>
      </c>
      <c r="BZ548" s="12" t="str">
        <f t="shared" si="1093"/>
        <v/>
      </c>
      <c r="CA548" s="12" t="str">
        <f t="shared" si="1093"/>
        <v/>
      </c>
      <c r="CB548" s="12" t="str">
        <f t="shared" si="1093"/>
        <v/>
      </c>
      <c r="CC548" s="12" t="str">
        <f t="shared" si="1093"/>
        <v/>
      </c>
      <c r="CD548" s="12" t="str">
        <f t="shared" si="1093"/>
        <v/>
      </c>
      <c r="CE548" s="12" t="str">
        <f t="shared" si="1093"/>
        <v/>
      </c>
      <c r="CF548" s="12" t="str">
        <f t="shared" si="1093"/>
        <v/>
      </c>
      <c r="CG548" s="12" t="str">
        <f t="shared" si="1093"/>
        <v/>
      </c>
      <c r="CH548" s="12" t="str">
        <f t="shared" si="1093"/>
        <v/>
      </c>
      <c r="CI548" s="12" t="str">
        <f t="shared" si="1093"/>
        <v/>
      </c>
      <c r="CJ548" s="12" t="str">
        <f t="shared" si="1093"/>
        <v/>
      </c>
      <c r="CK548" s="12" t="str">
        <f t="shared" si="1093"/>
        <v/>
      </c>
      <c r="CL548" s="12" t="str">
        <f t="shared" si="1093"/>
        <v/>
      </c>
      <c r="CM548" s="12" t="str">
        <f t="shared" si="1093"/>
        <v/>
      </c>
      <c r="CN548" s="12" t="str">
        <f t="shared" si="1093"/>
        <v/>
      </c>
      <c r="CO548" s="12" t="str">
        <f t="shared" si="1093"/>
        <v/>
      </c>
      <c r="CP548" s="12" t="str">
        <f t="shared" si="1093"/>
        <v/>
      </c>
      <c r="CQ548" s="12" t="str">
        <f t="shared" si="1093"/>
        <v/>
      </c>
      <c r="CR548" s="12" t="str">
        <f t="shared" si="1093"/>
        <v/>
      </c>
      <c r="CS548" s="12" t="str">
        <f t="shared" si="1093"/>
        <v/>
      </c>
      <c r="CT548" s="12" t="str">
        <f t="shared" si="1093"/>
        <v/>
      </c>
      <c r="CU548" s="12" t="str">
        <f t="shared" si="1093"/>
        <v/>
      </c>
      <c r="CV548" s="12" t="str">
        <f t="shared" si="1093"/>
        <v/>
      </c>
      <c r="CW548" s="12" t="str">
        <f t="shared" si="1093"/>
        <v>hold</v>
      </c>
      <c r="CX548" s="12" t="str">
        <f t="shared" si="1093"/>
        <v>hold</v>
      </c>
      <c r="CY548" s="12" t="str">
        <f t="shared" si="1093"/>
        <v>hold</v>
      </c>
      <c r="CZ548" s="12" t="str">
        <f t="shared" si="1093"/>
        <v>hold</v>
      </c>
      <c r="DA548" s="12" t="str">
        <f t="shared" si="1093"/>
        <v>hold</v>
      </c>
      <c r="DB548" s="12" t="str">
        <f t="shared" si="1093"/>
        <v>hold</v>
      </c>
      <c r="DC548" s="12" t="str">
        <f t="shared" si="1002"/>
        <v>redeem</v>
      </c>
      <c r="DD548" s="12"/>
      <c r="DE548" s="12"/>
    </row>
    <row r="549" spans="2:109" ht="12" customHeight="1">
      <c r="B549" s="12"/>
      <c r="C549" s="12"/>
      <c r="D549" s="12"/>
      <c r="E549" s="65">
        <f t="shared" si="1006"/>
        <v>95</v>
      </c>
      <c r="G549" s="12" t="str">
        <f t="shared" ref="G549:AL549" si="1094">IF(G$452&gt;=$E549,IF(G224*$C$23&gt;MAX($C$22,(H333*$C$34+H334*$C$35)/(1+$C$12)^$C$30+(H440*$C$34+H441*$C$35)/(1+$C$14)^$C$30),"convert","hold"),"")</f>
        <v/>
      </c>
      <c r="H549" s="12" t="str">
        <f t="shared" si="1094"/>
        <v/>
      </c>
      <c r="I549" s="12" t="str">
        <f t="shared" si="1094"/>
        <v/>
      </c>
      <c r="J549" s="12" t="str">
        <f t="shared" si="1094"/>
        <v/>
      </c>
      <c r="K549" s="12" t="str">
        <f t="shared" si="1094"/>
        <v/>
      </c>
      <c r="L549" s="12" t="str">
        <f t="shared" si="1094"/>
        <v/>
      </c>
      <c r="M549" s="12" t="str">
        <f t="shared" si="1094"/>
        <v/>
      </c>
      <c r="N549" s="12" t="str">
        <f t="shared" si="1094"/>
        <v/>
      </c>
      <c r="O549" s="12" t="str">
        <f t="shared" si="1094"/>
        <v/>
      </c>
      <c r="P549" s="12" t="str">
        <f t="shared" si="1094"/>
        <v/>
      </c>
      <c r="Q549" s="12" t="str">
        <f t="shared" si="1094"/>
        <v/>
      </c>
      <c r="R549" s="12" t="str">
        <f t="shared" si="1094"/>
        <v/>
      </c>
      <c r="S549" s="12" t="str">
        <f t="shared" si="1094"/>
        <v/>
      </c>
      <c r="T549" s="12" t="str">
        <f t="shared" si="1094"/>
        <v/>
      </c>
      <c r="U549" s="12" t="str">
        <f t="shared" si="1094"/>
        <v/>
      </c>
      <c r="V549" s="12" t="str">
        <f t="shared" si="1094"/>
        <v/>
      </c>
      <c r="W549" s="12" t="str">
        <f t="shared" si="1094"/>
        <v/>
      </c>
      <c r="X549" s="12" t="str">
        <f t="shared" si="1094"/>
        <v/>
      </c>
      <c r="Y549" s="12" t="str">
        <f t="shared" si="1094"/>
        <v/>
      </c>
      <c r="Z549" s="12" t="str">
        <f t="shared" si="1094"/>
        <v/>
      </c>
      <c r="AA549" s="12" t="str">
        <f t="shared" si="1094"/>
        <v/>
      </c>
      <c r="AB549" s="12" t="str">
        <f t="shared" si="1094"/>
        <v/>
      </c>
      <c r="AC549" s="12" t="str">
        <f t="shared" si="1094"/>
        <v/>
      </c>
      <c r="AD549" s="12" t="str">
        <f t="shared" si="1094"/>
        <v/>
      </c>
      <c r="AE549" s="12" t="str">
        <f t="shared" si="1094"/>
        <v/>
      </c>
      <c r="AF549" s="12" t="str">
        <f t="shared" si="1094"/>
        <v/>
      </c>
      <c r="AG549" s="12" t="str">
        <f t="shared" si="1094"/>
        <v/>
      </c>
      <c r="AH549" s="12" t="str">
        <f t="shared" si="1094"/>
        <v/>
      </c>
      <c r="AI549" s="12" t="str">
        <f t="shared" si="1094"/>
        <v/>
      </c>
      <c r="AJ549" s="12" t="str">
        <f t="shared" si="1094"/>
        <v/>
      </c>
      <c r="AK549" s="12" t="str">
        <f t="shared" si="1094"/>
        <v/>
      </c>
      <c r="AL549" s="12" t="str">
        <f t="shared" si="1094"/>
        <v/>
      </c>
      <c r="AM549" s="12" t="str">
        <f t="shared" ref="AM549:BR549" si="1095">IF(AM$452&gt;=$E549,IF(AM224*$C$23&gt;MAX($C$22,(AN333*$C$34+AN334*$C$35)/(1+$C$12)^$C$30+(AN440*$C$34+AN441*$C$35)/(1+$C$14)^$C$30),"convert","hold"),"")</f>
        <v/>
      </c>
      <c r="AN549" s="12" t="str">
        <f t="shared" si="1095"/>
        <v/>
      </c>
      <c r="AO549" s="12" t="str">
        <f t="shared" si="1095"/>
        <v/>
      </c>
      <c r="AP549" s="12" t="str">
        <f t="shared" si="1095"/>
        <v/>
      </c>
      <c r="AQ549" s="12" t="str">
        <f t="shared" si="1095"/>
        <v/>
      </c>
      <c r="AR549" s="12" t="str">
        <f t="shared" si="1095"/>
        <v/>
      </c>
      <c r="AS549" s="12" t="str">
        <f t="shared" si="1095"/>
        <v/>
      </c>
      <c r="AT549" s="12" t="str">
        <f t="shared" si="1095"/>
        <v/>
      </c>
      <c r="AU549" s="12" t="str">
        <f t="shared" si="1095"/>
        <v/>
      </c>
      <c r="AV549" s="12" t="str">
        <f t="shared" si="1095"/>
        <v/>
      </c>
      <c r="AW549" s="12" t="str">
        <f t="shared" si="1095"/>
        <v/>
      </c>
      <c r="AX549" s="12" t="str">
        <f t="shared" si="1095"/>
        <v/>
      </c>
      <c r="AY549" s="12" t="str">
        <f t="shared" si="1095"/>
        <v/>
      </c>
      <c r="AZ549" s="12" t="str">
        <f t="shared" si="1095"/>
        <v/>
      </c>
      <c r="BA549" s="12" t="str">
        <f t="shared" si="1095"/>
        <v/>
      </c>
      <c r="BB549" s="12" t="str">
        <f t="shared" si="1095"/>
        <v/>
      </c>
      <c r="BC549" s="12" t="str">
        <f t="shared" si="1095"/>
        <v/>
      </c>
      <c r="BD549" s="12" t="str">
        <f t="shared" si="1095"/>
        <v/>
      </c>
      <c r="BE549" s="12" t="str">
        <f t="shared" si="1095"/>
        <v/>
      </c>
      <c r="BF549" s="12" t="str">
        <f t="shared" si="1095"/>
        <v/>
      </c>
      <c r="BG549" s="12" t="str">
        <f t="shared" si="1095"/>
        <v/>
      </c>
      <c r="BH549" s="12" t="str">
        <f t="shared" si="1095"/>
        <v/>
      </c>
      <c r="BI549" s="12" t="str">
        <f t="shared" si="1095"/>
        <v/>
      </c>
      <c r="BJ549" s="12" t="str">
        <f t="shared" si="1095"/>
        <v/>
      </c>
      <c r="BK549" s="12" t="str">
        <f t="shared" si="1095"/>
        <v/>
      </c>
      <c r="BL549" s="12" t="str">
        <f t="shared" si="1095"/>
        <v/>
      </c>
      <c r="BM549" s="12" t="str">
        <f t="shared" si="1095"/>
        <v/>
      </c>
      <c r="BN549" s="12" t="str">
        <f t="shared" si="1095"/>
        <v/>
      </c>
      <c r="BO549" s="12" t="str">
        <f t="shared" si="1095"/>
        <v/>
      </c>
      <c r="BP549" s="12" t="str">
        <f t="shared" si="1095"/>
        <v/>
      </c>
      <c r="BQ549" s="12" t="str">
        <f t="shared" si="1095"/>
        <v/>
      </c>
      <c r="BR549" s="12" t="str">
        <f t="shared" si="1095"/>
        <v/>
      </c>
      <c r="BS549" s="12" t="str">
        <f t="shared" ref="BS549:DB549" si="1096">IF(BS$452&gt;=$E549,IF(BS224*$C$23&gt;MAX($C$22,(BT333*$C$34+BT334*$C$35)/(1+$C$12)^$C$30+(BT440*$C$34+BT441*$C$35)/(1+$C$14)^$C$30),"convert","hold"),"")</f>
        <v/>
      </c>
      <c r="BT549" s="12" t="str">
        <f t="shared" si="1096"/>
        <v/>
      </c>
      <c r="BU549" s="12" t="str">
        <f t="shared" si="1096"/>
        <v/>
      </c>
      <c r="BV549" s="12" t="str">
        <f t="shared" si="1096"/>
        <v/>
      </c>
      <c r="BW549" s="12" t="str">
        <f t="shared" si="1096"/>
        <v/>
      </c>
      <c r="BX549" s="12" t="str">
        <f t="shared" si="1096"/>
        <v/>
      </c>
      <c r="BY549" s="12" t="str">
        <f t="shared" si="1096"/>
        <v/>
      </c>
      <c r="BZ549" s="12" t="str">
        <f t="shared" si="1096"/>
        <v/>
      </c>
      <c r="CA549" s="12" t="str">
        <f t="shared" si="1096"/>
        <v/>
      </c>
      <c r="CB549" s="12" t="str">
        <f t="shared" si="1096"/>
        <v/>
      </c>
      <c r="CC549" s="12" t="str">
        <f t="shared" si="1096"/>
        <v/>
      </c>
      <c r="CD549" s="12" t="str">
        <f t="shared" si="1096"/>
        <v/>
      </c>
      <c r="CE549" s="12" t="str">
        <f t="shared" si="1096"/>
        <v/>
      </c>
      <c r="CF549" s="12" t="str">
        <f t="shared" si="1096"/>
        <v/>
      </c>
      <c r="CG549" s="12" t="str">
        <f t="shared" si="1096"/>
        <v/>
      </c>
      <c r="CH549" s="12" t="str">
        <f t="shared" si="1096"/>
        <v/>
      </c>
      <c r="CI549" s="12" t="str">
        <f t="shared" si="1096"/>
        <v/>
      </c>
      <c r="CJ549" s="12" t="str">
        <f t="shared" si="1096"/>
        <v/>
      </c>
      <c r="CK549" s="12" t="str">
        <f t="shared" si="1096"/>
        <v/>
      </c>
      <c r="CL549" s="12" t="str">
        <f t="shared" si="1096"/>
        <v/>
      </c>
      <c r="CM549" s="12" t="str">
        <f t="shared" si="1096"/>
        <v/>
      </c>
      <c r="CN549" s="12" t="str">
        <f t="shared" si="1096"/>
        <v/>
      </c>
      <c r="CO549" s="12" t="str">
        <f t="shared" si="1096"/>
        <v/>
      </c>
      <c r="CP549" s="12" t="str">
        <f t="shared" si="1096"/>
        <v/>
      </c>
      <c r="CQ549" s="12" t="str">
        <f t="shared" si="1096"/>
        <v/>
      </c>
      <c r="CR549" s="12" t="str">
        <f t="shared" si="1096"/>
        <v/>
      </c>
      <c r="CS549" s="12" t="str">
        <f t="shared" si="1096"/>
        <v/>
      </c>
      <c r="CT549" s="12" t="str">
        <f t="shared" si="1096"/>
        <v/>
      </c>
      <c r="CU549" s="12" t="str">
        <f t="shared" si="1096"/>
        <v/>
      </c>
      <c r="CV549" s="12" t="str">
        <f t="shared" si="1096"/>
        <v/>
      </c>
      <c r="CW549" s="12" t="str">
        <f t="shared" si="1096"/>
        <v/>
      </c>
      <c r="CX549" s="12" t="str">
        <f t="shared" si="1096"/>
        <v>hold</v>
      </c>
      <c r="CY549" s="12" t="str">
        <f t="shared" si="1096"/>
        <v>hold</v>
      </c>
      <c r="CZ549" s="12" t="str">
        <f t="shared" si="1096"/>
        <v>hold</v>
      </c>
      <c r="DA549" s="12" t="str">
        <f t="shared" si="1096"/>
        <v>hold</v>
      </c>
      <c r="DB549" s="12" t="str">
        <f t="shared" si="1096"/>
        <v>hold</v>
      </c>
      <c r="DC549" s="12" t="str">
        <f t="shared" si="1002"/>
        <v>redeem</v>
      </c>
    </row>
    <row r="550" spans="2:109" ht="12" customHeight="1">
      <c r="B550" s="12"/>
      <c r="C550" s="12"/>
      <c r="D550" s="12"/>
      <c r="E550" s="65">
        <f t="shared" si="1006"/>
        <v>96</v>
      </c>
      <c r="G550" s="12" t="str">
        <f t="shared" ref="G550:AL550" si="1097">IF(G$452&gt;=$E550,IF(G225*$C$23&gt;MAX($C$22,(H334*$C$34+H335*$C$35)/(1+$C$12)^$C$30+(H441*$C$34+H442*$C$35)/(1+$C$14)^$C$30),"convert","hold"),"")</f>
        <v/>
      </c>
      <c r="H550" s="12" t="str">
        <f t="shared" si="1097"/>
        <v/>
      </c>
      <c r="I550" s="12" t="str">
        <f t="shared" si="1097"/>
        <v/>
      </c>
      <c r="J550" s="12" t="str">
        <f t="shared" si="1097"/>
        <v/>
      </c>
      <c r="K550" s="12" t="str">
        <f t="shared" si="1097"/>
        <v/>
      </c>
      <c r="L550" s="12" t="str">
        <f t="shared" si="1097"/>
        <v/>
      </c>
      <c r="M550" s="12" t="str">
        <f t="shared" si="1097"/>
        <v/>
      </c>
      <c r="N550" s="12" t="str">
        <f t="shared" si="1097"/>
        <v/>
      </c>
      <c r="O550" s="12" t="str">
        <f t="shared" si="1097"/>
        <v/>
      </c>
      <c r="P550" s="12" t="str">
        <f t="shared" si="1097"/>
        <v/>
      </c>
      <c r="Q550" s="12" t="str">
        <f t="shared" si="1097"/>
        <v/>
      </c>
      <c r="R550" s="12" t="str">
        <f t="shared" si="1097"/>
        <v/>
      </c>
      <c r="S550" s="12" t="str">
        <f t="shared" si="1097"/>
        <v/>
      </c>
      <c r="T550" s="12" t="str">
        <f t="shared" si="1097"/>
        <v/>
      </c>
      <c r="U550" s="12" t="str">
        <f t="shared" si="1097"/>
        <v/>
      </c>
      <c r="V550" s="12" t="str">
        <f t="shared" si="1097"/>
        <v/>
      </c>
      <c r="W550" s="12" t="str">
        <f t="shared" si="1097"/>
        <v/>
      </c>
      <c r="X550" s="12" t="str">
        <f t="shared" si="1097"/>
        <v/>
      </c>
      <c r="Y550" s="12" t="str">
        <f t="shared" si="1097"/>
        <v/>
      </c>
      <c r="Z550" s="12" t="str">
        <f t="shared" si="1097"/>
        <v/>
      </c>
      <c r="AA550" s="12" t="str">
        <f t="shared" si="1097"/>
        <v/>
      </c>
      <c r="AB550" s="12" t="str">
        <f t="shared" si="1097"/>
        <v/>
      </c>
      <c r="AC550" s="12" t="str">
        <f t="shared" si="1097"/>
        <v/>
      </c>
      <c r="AD550" s="12" t="str">
        <f t="shared" si="1097"/>
        <v/>
      </c>
      <c r="AE550" s="12" t="str">
        <f t="shared" si="1097"/>
        <v/>
      </c>
      <c r="AF550" s="12" t="str">
        <f t="shared" si="1097"/>
        <v/>
      </c>
      <c r="AG550" s="12" t="str">
        <f t="shared" si="1097"/>
        <v/>
      </c>
      <c r="AH550" s="12" t="str">
        <f t="shared" si="1097"/>
        <v/>
      </c>
      <c r="AI550" s="12" t="str">
        <f t="shared" si="1097"/>
        <v/>
      </c>
      <c r="AJ550" s="12" t="str">
        <f t="shared" si="1097"/>
        <v/>
      </c>
      <c r="AK550" s="12" t="str">
        <f t="shared" si="1097"/>
        <v/>
      </c>
      <c r="AL550" s="12" t="str">
        <f t="shared" si="1097"/>
        <v/>
      </c>
      <c r="AM550" s="12" t="str">
        <f t="shared" ref="AM550:BR550" si="1098">IF(AM$452&gt;=$E550,IF(AM225*$C$23&gt;MAX($C$22,(AN334*$C$34+AN335*$C$35)/(1+$C$12)^$C$30+(AN441*$C$34+AN442*$C$35)/(1+$C$14)^$C$30),"convert","hold"),"")</f>
        <v/>
      </c>
      <c r="AN550" s="12" t="str">
        <f t="shared" si="1098"/>
        <v/>
      </c>
      <c r="AO550" s="12" t="str">
        <f t="shared" si="1098"/>
        <v/>
      </c>
      <c r="AP550" s="12" t="str">
        <f t="shared" si="1098"/>
        <v/>
      </c>
      <c r="AQ550" s="12" t="str">
        <f t="shared" si="1098"/>
        <v/>
      </c>
      <c r="AR550" s="12" t="str">
        <f t="shared" si="1098"/>
        <v/>
      </c>
      <c r="AS550" s="12" t="str">
        <f t="shared" si="1098"/>
        <v/>
      </c>
      <c r="AT550" s="12" t="str">
        <f t="shared" si="1098"/>
        <v/>
      </c>
      <c r="AU550" s="12" t="str">
        <f t="shared" si="1098"/>
        <v/>
      </c>
      <c r="AV550" s="12" t="str">
        <f t="shared" si="1098"/>
        <v/>
      </c>
      <c r="AW550" s="12" t="str">
        <f t="shared" si="1098"/>
        <v/>
      </c>
      <c r="AX550" s="12" t="str">
        <f t="shared" si="1098"/>
        <v/>
      </c>
      <c r="AY550" s="12" t="str">
        <f t="shared" si="1098"/>
        <v/>
      </c>
      <c r="AZ550" s="12" t="str">
        <f t="shared" si="1098"/>
        <v/>
      </c>
      <c r="BA550" s="12" t="str">
        <f t="shared" si="1098"/>
        <v/>
      </c>
      <c r="BB550" s="12" t="str">
        <f t="shared" si="1098"/>
        <v/>
      </c>
      <c r="BC550" s="12" t="str">
        <f t="shared" si="1098"/>
        <v/>
      </c>
      <c r="BD550" s="12" t="str">
        <f t="shared" si="1098"/>
        <v/>
      </c>
      <c r="BE550" s="12" t="str">
        <f t="shared" si="1098"/>
        <v/>
      </c>
      <c r="BF550" s="12" t="str">
        <f t="shared" si="1098"/>
        <v/>
      </c>
      <c r="BG550" s="12" t="str">
        <f t="shared" si="1098"/>
        <v/>
      </c>
      <c r="BH550" s="12" t="str">
        <f t="shared" si="1098"/>
        <v/>
      </c>
      <c r="BI550" s="12" t="str">
        <f t="shared" si="1098"/>
        <v/>
      </c>
      <c r="BJ550" s="12" t="str">
        <f t="shared" si="1098"/>
        <v/>
      </c>
      <c r="BK550" s="12" t="str">
        <f t="shared" si="1098"/>
        <v/>
      </c>
      <c r="BL550" s="12" t="str">
        <f t="shared" si="1098"/>
        <v/>
      </c>
      <c r="BM550" s="12" t="str">
        <f t="shared" si="1098"/>
        <v/>
      </c>
      <c r="BN550" s="12" t="str">
        <f t="shared" si="1098"/>
        <v/>
      </c>
      <c r="BO550" s="12" t="str">
        <f t="shared" si="1098"/>
        <v/>
      </c>
      <c r="BP550" s="12" t="str">
        <f t="shared" si="1098"/>
        <v/>
      </c>
      <c r="BQ550" s="12" t="str">
        <f t="shared" si="1098"/>
        <v/>
      </c>
      <c r="BR550" s="12" t="str">
        <f t="shared" si="1098"/>
        <v/>
      </c>
      <c r="BS550" s="12" t="str">
        <f t="shared" ref="BS550:DB550" si="1099">IF(BS$452&gt;=$E550,IF(BS225*$C$23&gt;MAX($C$22,(BT334*$C$34+BT335*$C$35)/(1+$C$12)^$C$30+(BT441*$C$34+BT442*$C$35)/(1+$C$14)^$C$30),"convert","hold"),"")</f>
        <v/>
      </c>
      <c r="BT550" s="12" t="str">
        <f t="shared" si="1099"/>
        <v/>
      </c>
      <c r="BU550" s="12" t="str">
        <f t="shared" si="1099"/>
        <v/>
      </c>
      <c r="BV550" s="12" t="str">
        <f t="shared" si="1099"/>
        <v/>
      </c>
      <c r="BW550" s="12" t="str">
        <f t="shared" si="1099"/>
        <v/>
      </c>
      <c r="BX550" s="12" t="str">
        <f t="shared" si="1099"/>
        <v/>
      </c>
      <c r="BY550" s="12" t="str">
        <f t="shared" si="1099"/>
        <v/>
      </c>
      <c r="BZ550" s="12" t="str">
        <f t="shared" si="1099"/>
        <v/>
      </c>
      <c r="CA550" s="12" t="str">
        <f t="shared" si="1099"/>
        <v/>
      </c>
      <c r="CB550" s="12" t="str">
        <f t="shared" si="1099"/>
        <v/>
      </c>
      <c r="CC550" s="12" t="str">
        <f t="shared" si="1099"/>
        <v/>
      </c>
      <c r="CD550" s="12" t="str">
        <f t="shared" si="1099"/>
        <v/>
      </c>
      <c r="CE550" s="12" t="str">
        <f t="shared" si="1099"/>
        <v/>
      </c>
      <c r="CF550" s="12" t="str">
        <f t="shared" si="1099"/>
        <v/>
      </c>
      <c r="CG550" s="12" t="str">
        <f t="shared" si="1099"/>
        <v/>
      </c>
      <c r="CH550" s="12" t="str">
        <f t="shared" si="1099"/>
        <v/>
      </c>
      <c r="CI550" s="12" t="str">
        <f t="shared" si="1099"/>
        <v/>
      </c>
      <c r="CJ550" s="12" t="str">
        <f t="shared" si="1099"/>
        <v/>
      </c>
      <c r="CK550" s="12" t="str">
        <f t="shared" si="1099"/>
        <v/>
      </c>
      <c r="CL550" s="12" t="str">
        <f t="shared" si="1099"/>
        <v/>
      </c>
      <c r="CM550" s="12" t="str">
        <f t="shared" si="1099"/>
        <v/>
      </c>
      <c r="CN550" s="12" t="str">
        <f t="shared" si="1099"/>
        <v/>
      </c>
      <c r="CO550" s="12" t="str">
        <f t="shared" si="1099"/>
        <v/>
      </c>
      <c r="CP550" s="12" t="str">
        <f t="shared" si="1099"/>
        <v/>
      </c>
      <c r="CQ550" s="12" t="str">
        <f t="shared" si="1099"/>
        <v/>
      </c>
      <c r="CR550" s="12" t="str">
        <f t="shared" si="1099"/>
        <v/>
      </c>
      <c r="CS550" s="12" t="str">
        <f t="shared" si="1099"/>
        <v/>
      </c>
      <c r="CT550" s="12" t="str">
        <f t="shared" si="1099"/>
        <v/>
      </c>
      <c r="CU550" s="12" t="str">
        <f t="shared" si="1099"/>
        <v/>
      </c>
      <c r="CV550" s="12" t="str">
        <f t="shared" si="1099"/>
        <v/>
      </c>
      <c r="CW550" s="12" t="str">
        <f t="shared" si="1099"/>
        <v/>
      </c>
      <c r="CX550" s="12" t="str">
        <f t="shared" si="1099"/>
        <v/>
      </c>
      <c r="CY550" s="12" t="str">
        <f t="shared" si="1099"/>
        <v>hold</v>
      </c>
      <c r="CZ550" s="12" t="str">
        <f t="shared" si="1099"/>
        <v>hold</v>
      </c>
      <c r="DA550" s="12" t="str">
        <f t="shared" si="1099"/>
        <v>hold</v>
      </c>
      <c r="DB550" s="12" t="str">
        <f t="shared" si="1099"/>
        <v>hold</v>
      </c>
      <c r="DC550" s="12" t="str">
        <f t="shared" ref="DC550:DC554" si="1100">IF(DC225*$C$23&gt;$C$22,"convert","redeem")</f>
        <v>redeem</v>
      </c>
    </row>
    <row r="551" spans="2:109" ht="12" customHeight="1">
      <c r="B551" s="12"/>
      <c r="C551" s="12"/>
      <c r="D551" s="12"/>
      <c r="E551" s="65">
        <f t="shared" si="1006"/>
        <v>97</v>
      </c>
      <c r="G551" s="12" t="str">
        <f t="shared" ref="G551:AL551" si="1101">IF(G$452&gt;=$E551,IF(G226*$C$23&gt;MAX($C$22,(H335*$C$34+H336*$C$35)/(1+$C$12)^$C$30+(H442*$C$34+H443*$C$35)/(1+$C$14)^$C$30),"convert","hold"),"")</f>
        <v/>
      </c>
      <c r="H551" s="12" t="str">
        <f t="shared" si="1101"/>
        <v/>
      </c>
      <c r="I551" s="12" t="str">
        <f t="shared" si="1101"/>
        <v/>
      </c>
      <c r="J551" s="12" t="str">
        <f t="shared" si="1101"/>
        <v/>
      </c>
      <c r="K551" s="12" t="str">
        <f t="shared" si="1101"/>
        <v/>
      </c>
      <c r="L551" s="12" t="str">
        <f t="shared" si="1101"/>
        <v/>
      </c>
      <c r="M551" s="12" t="str">
        <f t="shared" si="1101"/>
        <v/>
      </c>
      <c r="N551" s="12" t="str">
        <f t="shared" si="1101"/>
        <v/>
      </c>
      <c r="O551" s="12" t="str">
        <f t="shared" si="1101"/>
        <v/>
      </c>
      <c r="P551" s="12" t="str">
        <f t="shared" si="1101"/>
        <v/>
      </c>
      <c r="Q551" s="12" t="str">
        <f t="shared" si="1101"/>
        <v/>
      </c>
      <c r="R551" s="12" t="str">
        <f t="shared" si="1101"/>
        <v/>
      </c>
      <c r="S551" s="12" t="str">
        <f t="shared" si="1101"/>
        <v/>
      </c>
      <c r="T551" s="12" t="str">
        <f t="shared" si="1101"/>
        <v/>
      </c>
      <c r="U551" s="12" t="str">
        <f t="shared" si="1101"/>
        <v/>
      </c>
      <c r="V551" s="12" t="str">
        <f t="shared" si="1101"/>
        <v/>
      </c>
      <c r="W551" s="12" t="str">
        <f t="shared" si="1101"/>
        <v/>
      </c>
      <c r="X551" s="12" t="str">
        <f t="shared" si="1101"/>
        <v/>
      </c>
      <c r="Y551" s="12" t="str">
        <f t="shared" si="1101"/>
        <v/>
      </c>
      <c r="Z551" s="12" t="str">
        <f t="shared" si="1101"/>
        <v/>
      </c>
      <c r="AA551" s="12" t="str">
        <f t="shared" si="1101"/>
        <v/>
      </c>
      <c r="AB551" s="12" t="str">
        <f t="shared" si="1101"/>
        <v/>
      </c>
      <c r="AC551" s="12" t="str">
        <f t="shared" si="1101"/>
        <v/>
      </c>
      <c r="AD551" s="12" t="str">
        <f t="shared" si="1101"/>
        <v/>
      </c>
      <c r="AE551" s="12" t="str">
        <f t="shared" si="1101"/>
        <v/>
      </c>
      <c r="AF551" s="12" t="str">
        <f t="shared" si="1101"/>
        <v/>
      </c>
      <c r="AG551" s="12" t="str">
        <f t="shared" si="1101"/>
        <v/>
      </c>
      <c r="AH551" s="12" t="str">
        <f t="shared" si="1101"/>
        <v/>
      </c>
      <c r="AI551" s="12" t="str">
        <f t="shared" si="1101"/>
        <v/>
      </c>
      <c r="AJ551" s="12" t="str">
        <f t="shared" si="1101"/>
        <v/>
      </c>
      <c r="AK551" s="12" t="str">
        <f t="shared" si="1101"/>
        <v/>
      </c>
      <c r="AL551" s="12" t="str">
        <f t="shared" si="1101"/>
        <v/>
      </c>
      <c r="AM551" s="12" t="str">
        <f t="shared" ref="AM551:BR551" si="1102">IF(AM$452&gt;=$E551,IF(AM226*$C$23&gt;MAX($C$22,(AN335*$C$34+AN336*$C$35)/(1+$C$12)^$C$30+(AN442*$C$34+AN443*$C$35)/(1+$C$14)^$C$30),"convert","hold"),"")</f>
        <v/>
      </c>
      <c r="AN551" s="12" t="str">
        <f t="shared" si="1102"/>
        <v/>
      </c>
      <c r="AO551" s="12" t="str">
        <f t="shared" si="1102"/>
        <v/>
      </c>
      <c r="AP551" s="12" t="str">
        <f t="shared" si="1102"/>
        <v/>
      </c>
      <c r="AQ551" s="12" t="str">
        <f t="shared" si="1102"/>
        <v/>
      </c>
      <c r="AR551" s="12" t="str">
        <f t="shared" si="1102"/>
        <v/>
      </c>
      <c r="AS551" s="12" t="str">
        <f t="shared" si="1102"/>
        <v/>
      </c>
      <c r="AT551" s="12" t="str">
        <f t="shared" si="1102"/>
        <v/>
      </c>
      <c r="AU551" s="12" t="str">
        <f t="shared" si="1102"/>
        <v/>
      </c>
      <c r="AV551" s="12" t="str">
        <f t="shared" si="1102"/>
        <v/>
      </c>
      <c r="AW551" s="12" t="str">
        <f t="shared" si="1102"/>
        <v/>
      </c>
      <c r="AX551" s="12" t="str">
        <f t="shared" si="1102"/>
        <v/>
      </c>
      <c r="AY551" s="12" t="str">
        <f t="shared" si="1102"/>
        <v/>
      </c>
      <c r="AZ551" s="12" t="str">
        <f t="shared" si="1102"/>
        <v/>
      </c>
      <c r="BA551" s="12" t="str">
        <f t="shared" si="1102"/>
        <v/>
      </c>
      <c r="BB551" s="12" t="str">
        <f t="shared" si="1102"/>
        <v/>
      </c>
      <c r="BC551" s="12" t="str">
        <f t="shared" si="1102"/>
        <v/>
      </c>
      <c r="BD551" s="12" t="str">
        <f t="shared" si="1102"/>
        <v/>
      </c>
      <c r="BE551" s="12" t="str">
        <f t="shared" si="1102"/>
        <v/>
      </c>
      <c r="BF551" s="12" t="str">
        <f t="shared" si="1102"/>
        <v/>
      </c>
      <c r="BG551" s="12" t="str">
        <f t="shared" si="1102"/>
        <v/>
      </c>
      <c r="BH551" s="12" t="str">
        <f t="shared" si="1102"/>
        <v/>
      </c>
      <c r="BI551" s="12" t="str">
        <f t="shared" si="1102"/>
        <v/>
      </c>
      <c r="BJ551" s="12" t="str">
        <f t="shared" si="1102"/>
        <v/>
      </c>
      <c r="BK551" s="12" t="str">
        <f t="shared" si="1102"/>
        <v/>
      </c>
      <c r="BL551" s="12" t="str">
        <f t="shared" si="1102"/>
        <v/>
      </c>
      <c r="BM551" s="12" t="str">
        <f t="shared" si="1102"/>
        <v/>
      </c>
      <c r="BN551" s="12" t="str">
        <f t="shared" si="1102"/>
        <v/>
      </c>
      <c r="BO551" s="12" t="str">
        <f t="shared" si="1102"/>
        <v/>
      </c>
      <c r="BP551" s="12" t="str">
        <f t="shared" si="1102"/>
        <v/>
      </c>
      <c r="BQ551" s="12" t="str">
        <f t="shared" si="1102"/>
        <v/>
      </c>
      <c r="BR551" s="12" t="str">
        <f t="shared" si="1102"/>
        <v/>
      </c>
      <c r="BS551" s="12" t="str">
        <f t="shared" ref="BS551:DB551" si="1103">IF(BS$452&gt;=$E551,IF(BS226*$C$23&gt;MAX($C$22,(BT335*$C$34+BT336*$C$35)/(1+$C$12)^$C$30+(BT442*$C$34+BT443*$C$35)/(1+$C$14)^$C$30),"convert","hold"),"")</f>
        <v/>
      </c>
      <c r="BT551" s="12" t="str">
        <f t="shared" si="1103"/>
        <v/>
      </c>
      <c r="BU551" s="12" t="str">
        <f t="shared" si="1103"/>
        <v/>
      </c>
      <c r="BV551" s="12" t="str">
        <f t="shared" si="1103"/>
        <v/>
      </c>
      <c r="BW551" s="12" t="str">
        <f t="shared" si="1103"/>
        <v/>
      </c>
      <c r="BX551" s="12" t="str">
        <f t="shared" si="1103"/>
        <v/>
      </c>
      <c r="BY551" s="12" t="str">
        <f t="shared" si="1103"/>
        <v/>
      </c>
      <c r="BZ551" s="12" t="str">
        <f t="shared" si="1103"/>
        <v/>
      </c>
      <c r="CA551" s="12" t="str">
        <f t="shared" si="1103"/>
        <v/>
      </c>
      <c r="CB551" s="12" t="str">
        <f t="shared" si="1103"/>
        <v/>
      </c>
      <c r="CC551" s="12" t="str">
        <f t="shared" si="1103"/>
        <v/>
      </c>
      <c r="CD551" s="12" t="str">
        <f t="shared" si="1103"/>
        <v/>
      </c>
      <c r="CE551" s="12" t="str">
        <f t="shared" si="1103"/>
        <v/>
      </c>
      <c r="CF551" s="12" t="str">
        <f t="shared" si="1103"/>
        <v/>
      </c>
      <c r="CG551" s="12" t="str">
        <f t="shared" si="1103"/>
        <v/>
      </c>
      <c r="CH551" s="12" t="str">
        <f t="shared" si="1103"/>
        <v/>
      </c>
      <c r="CI551" s="12" t="str">
        <f t="shared" si="1103"/>
        <v/>
      </c>
      <c r="CJ551" s="12" t="str">
        <f t="shared" si="1103"/>
        <v/>
      </c>
      <c r="CK551" s="12" t="str">
        <f t="shared" si="1103"/>
        <v/>
      </c>
      <c r="CL551" s="12" t="str">
        <f t="shared" si="1103"/>
        <v/>
      </c>
      <c r="CM551" s="12" t="str">
        <f t="shared" si="1103"/>
        <v/>
      </c>
      <c r="CN551" s="12" t="str">
        <f t="shared" si="1103"/>
        <v/>
      </c>
      <c r="CO551" s="12" t="str">
        <f t="shared" si="1103"/>
        <v/>
      </c>
      <c r="CP551" s="12" t="str">
        <f t="shared" si="1103"/>
        <v/>
      </c>
      <c r="CQ551" s="12" t="str">
        <f t="shared" si="1103"/>
        <v/>
      </c>
      <c r="CR551" s="12" t="str">
        <f t="shared" si="1103"/>
        <v/>
      </c>
      <c r="CS551" s="12" t="str">
        <f t="shared" si="1103"/>
        <v/>
      </c>
      <c r="CT551" s="12" t="str">
        <f t="shared" si="1103"/>
        <v/>
      </c>
      <c r="CU551" s="12" t="str">
        <f t="shared" si="1103"/>
        <v/>
      </c>
      <c r="CV551" s="12" t="str">
        <f t="shared" si="1103"/>
        <v/>
      </c>
      <c r="CW551" s="12" t="str">
        <f t="shared" si="1103"/>
        <v/>
      </c>
      <c r="CX551" s="12" t="str">
        <f t="shared" si="1103"/>
        <v/>
      </c>
      <c r="CY551" s="12" t="str">
        <f t="shared" si="1103"/>
        <v/>
      </c>
      <c r="CZ551" s="12" t="str">
        <f t="shared" si="1103"/>
        <v>hold</v>
      </c>
      <c r="DA551" s="12" t="str">
        <f t="shared" si="1103"/>
        <v>hold</v>
      </c>
      <c r="DB551" s="12" t="str">
        <f t="shared" si="1103"/>
        <v>hold</v>
      </c>
      <c r="DC551" s="12" t="str">
        <f t="shared" si="1100"/>
        <v>redeem</v>
      </c>
      <c r="DD551" s="12"/>
      <c r="DE551" s="12"/>
    </row>
    <row r="552" spans="2:109" ht="12" customHeight="1">
      <c r="B552" s="12"/>
      <c r="C552" s="12"/>
      <c r="E552" s="65">
        <f t="shared" si="1006"/>
        <v>98</v>
      </c>
      <c r="G552" s="12" t="str">
        <f t="shared" ref="G552:AL552" si="1104">IF(G$452&gt;=$E552,IF(G227*$C$23&gt;MAX($C$22,(H336*$C$34+H337*$C$35)/(1+$C$12)^$C$30+(H443*$C$34+H444*$C$35)/(1+$C$14)^$C$30),"convert","hold"),"")</f>
        <v/>
      </c>
      <c r="H552" s="12" t="str">
        <f t="shared" si="1104"/>
        <v/>
      </c>
      <c r="I552" s="12" t="str">
        <f t="shared" si="1104"/>
        <v/>
      </c>
      <c r="J552" s="12" t="str">
        <f t="shared" si="1104"/>
        <v/>
      </c>
      <c r="K552" s="12" t="str">
        <f t="shared" si="1104"/>
        <v/>
      </c>
      <c r="L552" s="12" t="str">
        <f t="shared" si="1104"/>
        <v/>
      </c>
      <c r="M552" s="12" t="str">
        <f t="shared" si="1104"/>
        <v/>
      </c>
      <c r="N552" s="12" t="str">
        <f t="shared" si="1104"/>
        <v/>
      </c>
      <c r="O552" s="12" t="str">
        <f t="shared" si="1104"/>
        <v/>
      </c>
      <c r="P552" s="12" t="str">
        <f t="shared" si="1104"/>
        <v/>
      </c>
      <c r="Q552" s="12" t="str">
        <f t="shared" si="1104"/>
        <v/>
      </c>
      <c r="R552" s="12" t="str">
        <f t="shared" si="1104"/>
        <v/>
      </c>
      <c r="S552" s="12" t="str">
        <f t="shared" si="1104"/>
        <v/>
      </c>
      <c r="T552" s="12" t="str">
        <f t="shared" si="1104"/>
        <v/>
      </c>
      <c r="U552" s="12" t="str">
        <f t="shared" si="1104"/>
        <v/>
      </c>
      <c r="V552" s="12" t="str">
        <f t="shared" si="1104"/>
        <v/>
      </c>
      <c r="W552" s="12" t="str">
        <f t="shared" si="1104"/>
        <v/>
      </c>
      <c r="X552" s="12" t="str">
        <f t="shared" si="1104"/>
        <v/>
      </c>
      <c r="Y552" s="12" t="str">
        <f t="shared" si="1104"/>
        <v/>
      </c>
      <c r="Z552" s="12" t="str">
        <f t="shared" si="1104"/>
        <v/>
      </c>
      <c r="AA552" s="12" t="str">
        <f t="shared" si="1104"/>
        <v/>
      </c>
      <c r="AB552" s="12" t="str">
        <f t="shared" si="1104"/>
        <v/>
      </c>
      <c r="AC552" s="12" t="str">
        <f t="shared" si="1104"/>
        <v/>
      </c>
      <c r="AD552" s="12" t="str">
        <f t="shared" si="1104"/>
        <v/>
      </c>
      <c r="AE552" s="12" t="str">
        <f t="shared" si="1104"/>
        <v/>
      </c>
      <c r="AF552" s="12" t="str">
        <f t="shared" si="1104"/>
        <v/>
      </c>
      <c r="AG552" s="12" t="str">
        <f t="shared" si="1104"/>
        <v/>
      </c>
      <c r="AH552" s="12" t="str">
        <f t="shared" si="1104"/>
        <v/>
      </c>
      <c r="AI552" s="12" t="str">
        <f t="shared" si="1104"/>
        <v/>
      </c>
      <c r="AJ552" s="12" t="str">
        <f t="shared" si="1104"/>
        <v/>
      </c>
      <c r="AK552" s="12" t="str">
        <f t="shared" si="1104"/>
        <v/>
      </c>
      <c r="AL552" s="12" t="str">
        <f t="shared" si="1104"/>
        <v/>
      </c>
      <c r="AM552" s="12" t="str">
        <f t="shared" ref="AM552:BR552" si="1105">IF(AM$452&gt;=$E552,IF(AM227*$C$23&gt;MAX($C$22,(AN336*$C$34+AN337*$C$35)/(1+$C$12)^$C$30+(AN443*$C$34+AN444*$C$35)/(1+$C$14)^$C$30),"convert","hold"),"")</f>
        <v/>
      </c>
      <c r="AN552" s="12" t="str">
        <f t="shared" si="1105"/>
        <v/>
      </c>
      <c r="AO552" s="12" t="str">
        <f t="shared" si="1105"/>
        <v/>
      </c>
      <c r="AP552" s="12" t="str">
        <f t="shared" si="1105"/>
        <v/>
      </c>
      <c r="AQ552" s="12" t="str">
        <f t="shared" si="1105"/>
        <v/>
      </c>
      <c r="AR552" s="12" t="str">
        <f t="shared" si="1105"/>
        <v/>
      </c>
      <c r="AS552" s="12" t="str">
        <f t="shared" si="1105"/>
        <v/>
      </c>
      <c r="AT552" s="12" t="str">
        <f t="shared" si="1105"/>
        <v/>
      </c>
      <c r="AU552" s="12" t="str">
        <f t="shared" si="1105"/>
        <v/>
      </c>
      <c r="AV552" s="12" t="str">
        <f t="shared" si="1105"/>
        <v/>
      </c>
      <c r="AW552" s="12" t="str">
        <f t="shared" si="1105"/>
        <v/>
      </c>
      <c r="AX552" s="12" t="str">
        <f t="shared" si="1105"/>
        <v/>
      </c>
      <c r="AY552" s="12" t="str">
        <f t="shared" si="1105"/>
        <v/>
      </c>
      <c r="AZ552" s="12" t="str">
        <f t="shared" si="1105"/>
        <v/>
      </c>
      <c r="BA552" s="12" t="str">
        <f t="shared" si="1105"/>
        <v/>
      </c>
      <c r="BB552" s="12" t="str">
        <f t="shared" si="1105"/>
        <v/>
      </c>
      <c r="BC552" s="12" t="str">
        <f t="shared" si="1105"/>
        <v/>
      </c>
      <c r="BD552" s="12" t="str">
        <f t="shared" si="1105"/>
        <v/>
      </c>
      <c r="BE552" s="12" t="str">
        <f t="shared" si="1105"/>
        <v/>
      </c>
      <c r="BF552" s="12" t="str">
        <f t="shared" si="1105"/>
        <v/>
      </c>
      <c r="BG552" s="12" t="str">
        <f t="shared" si="1105"/>
        <v/>
      </c>
      <c r="BH552" s="12" t="str">
        <f t="shared" si="1105"/>
        <v/>
      </c>
      <c r="BI552" s="12" t="str">
        <f t="shared" si="1105"/>
        <v/>
      </c>
      <c r="BJ552" s="12" t="str">
        <f t="shared" si="1105"/>
        <v/>
      </c>
      <c r="BK552" s="12" t="str">
        <f t="shared" si="1105"/>
        <v/>
      </c>
      <c r="BL552" s="12" t="str">
        <f t="shared" si="1105"/>
        <v/>
      </c>
      <c r="BM552" s="12" t="str">
        <f t="shared" si="1105"/>
        <v/>
      </c>
      <c r="BN552" s="12" t="str">
        <f t="shared" si="1105"/>
        <v/>
      </c>
      <c r="BO552" s="12" t="str">
        <f t="shared" si="1105"/>
        <v/>
      </c>
      <c r="BP552" s="12" t="str">
        <f t="shared" si="1105"/>
        <v/>
      </c>
      <c r="BQ552" s="12" t="str">
        <f t="shared" si="1105"/>
        <v/>
      </c>
      <c r="BR552" s="12" t="str">
        <f t="shared" si="1105"/>
        <v/>
      </c>
      <c r="BS552" s="12" t="str">
        <f t="shared" ref="BS552:DB552" si="1106">IF(BS$452&gt;=$E552,IF(BS227*$C$23&gt;MAX($C$22,(BT336*$C$34+BT337*$C$35)/(1+$C$12)^$C$30+(BT443*$C$34+BT444*$C$35)/(1+$C$14)^$C$30),"convert","hold"),"")</f>
        <v/>
      </c>
      <c r="BT552" s="12" t="str">
        <f t="shared" si="1106"/>
        <v/>
      </c>
      <c r="BU552" s="12" t="str">
        <f t="shared" si="1106"/>
        <v/>
      </c>
      <c r="BV552" s="12" t="str">
        <f t="shared" si="1106"/>
        <v/>
      </c>
      <c r="BW552" s="12" t="str">
        <f t="shared" si="1106"/>
        <v/>
      </c>
      <c r="BX552" s="12" t="str">
        <f t="shared" si="1106"/>
        <v/>
      </c>
      <c r="BY552" s="12" t="str">
        <f t="shared" si="1106"/>
        <v/>
      </c>
      <c r="BZ552" s="12" t="str">
        <f t="shared" si="1106"/>
        <v/>
      </c>
      <c r="CA552" s="12" t="str">
        <f t="shared" si="1106"/>
        <v/>
      </c>
      <c r="CB552" s="12" t="str">
        <f t="shared" si="1106"/>
        <v/>
      </c>
      <c r="CC552" s="12" t="str">
        <f t="shared" si="1106"/>
        <v/>
      </c>
      <c r="CD552" s="12" t="str">
        <f t="shared" si="1106"/>
        <v/>
      </c>
      <c r="CE552" s="12" t="str">
        <f t="shared" si="1106"/>
        <v/>
      </c>
      <c r="CF552" s="12" t="str">
        <f t="shared" si="1106"/>
        <v/>
      </c>
      <c r="CG552" s="12" t="str">
        <f t="shared" si="1106"/>
        <v/>
      </c>
      <c r="CH552" s="12" t="str">
        <f t="shared" si="1106"/>
        <v/>
      </c>
      <c r="CI552" s="12" t="str">
        <f t="shared" si="1106"/>
        <v/>
      </c>
      <c r="CJ552" s="12" t="str">
        <f t="shared" si="1106"/>
        <v/>
      </c>
      <c r="CK552" s="12" t="str">
        <f t="shared" si="1106"/>
        <v/>
      </c>
      <c r="CL552" s="12" t="str">
        <f t="shared" si="1106"/>
        <v/>
      </c>
      <c r="CM552" s="12" t="str">
        <f t="shared" si="1106"/>
        <v/>
      </c>
      <c r="CN552" s="12" t="str">
        <f t="shared" si="1106"/>
        <v/>
      </c>
      <c r="CO552" s="12" t="str">
        <f t="shared" si="1106"/>
        <v/>
      </c>
      <c r="CP552" s="12" t="str">
        <f t="shared" si="1106"/>
        <v/>
      </c>
      <c r="CQ552" s="12" t="str">
        <f t="shared" si="1106"/>
        <v/>
      </c>
      <c r="CR552" s="12" t="str">
        <f t="shared" si="1106"/>
        <v/>
      </c>
      <c r="CS552" s="12" t="str">
        <f t="shared" si="1106"/>
        <v/>
      </c>
      <c r="CT552" s="12" t="str">
        <f t="shared" si="1106"/>
        <v/>
      </c>
      <c r="CU552" s="12" t="str">
        <f t="shared" si="1106"/>
        <v/>
      </c>
      <c r="CV552" s="12" t="str">
        <f t="shared" si="1106"/>
        <v/>
      </c>
      <c r="CW552" s="12" t="str">
        <f t="shared" si="1106"/>
        <v/>
      </c>
      <c r="CX552" s="12" t="str">
        <f t="shared" si="1106"/>
        <v/>
      </c>
      <c r="CY552" s="12" t="str">
        <f t="shared" si="1106"/>
        <v/>
      </c>
      <c r="CZ552" s="12" t="str">
        <f t="shared" si="1106"/>
        <v/>
      </c>
      <c r="DA552" s="12" t="str">
        <f t="shared" si="1106"/>
        <v>hold</v>
      </c>
      <c r="DB552" s="12" t="str">
        <f t="shared" si="1106"/>
        <v>hold</v>
      </c>
      <c r="DC552" s="12" t="str">
        <f t="shared" si="1100"/>
        <v>redeem</v>
      </c>
      <c r="DD552" s="12"/>
      <c r="DE552" s="12"/>
    </row>
    <row r="553" spans="2:109" ht="12" customHeight="1">
      <c r="B553" s="12"/>
      <c r="C553" s="12"/>
      <c r="E553" s="65">
        <f t="shared" si="1006"/>
        <v>99</v>
      </c>
      <c r="G553" s="12" t="str">
        <f t="shared" ref="G553:AL553" si="1107">IF(G$452&gt;=$E553,IF(G228*$C$23&gt;MAX($C$22,(H337*$C$34+H338*$C$35)/(1+$C$12)^$C$30+(H444*$C$34+H445*$C$35)/(1+$C$14)^$C$30),"convert","hold"),"")</f>
        <v/>
      </c>
      <c r="H553" s="12" t="str">
        <f t="shared" si="1107"/>
        <v/>
      </c>
      <c r="I553" s="12" t="str">
        <f t="shared" si="1107"/>
        <v/>
      </c>
      <c r="J553" s="12" t="str">
        <f t="shared" si="1107"/>
        <v/>
      </c>
      <c r="K553" s="12" t="str">
        <f t="shared" si="1107"/>
        <v/>
      </c>
      <c r="L553" s="12" t="str">
        <f t="shared" si="1107"/>
        <v/>
      </c>
      <c r="M553" s="12" t="str">
        <f t="shared" si="1107"/>
        <v/>
      </c>
      <c r="N553" s="12" t="str">
        <f t="shared" si="1107"/>
        <v/>
      </c>
      <c r="O553" s="12" t="str">
        <f t="shared" si="1107"/>
        <v/>
      </c>
      <c r="P553" s="12" t="str">
        <f t="shared" si="1107"/>
        <v/>
      </c>
      <c r="Q553" s="12" t="str">
        <f t="shared" si="1107"/>
        <v/>
      </c>
      <c r="R553" s="12" t="str">
        <f t="shared" si="1107"/>
        <v/>
      </c>
      <c r="S553" s="12" t="str">
        <f t="shared" si="1107"/>
        <v/>
      </c>
      <c r="T553" s="12" t="str">
        <f t="shared" si="1107"/>
        <v/>
      </c>
      <c r="U553" s="12" t="str">
        <f t="shared" si="1107"/>
        <v/>
      </c>
      <c r="V553" s="12" t="str">
        <f t="shared" si="1107"/>
        <v/>
      </c>
      <c r="W553" s="12" t="str">
        <f t="shared" si="1107"/>
        <v/>
      </c>
      <c r="X553" s="12" t="str">
        <f t="shared" si="1107"/>
        <v/>
      </c>
      <c r="Y553" s="12" t="str">
        <f t="shared" si="1107"/>
        <v/>
      </c>
      <c r="Z553" s="12" t="str">
        <f t="shared" si="1107"/>
        <v/>
      </c>
      <c r="AA553" s="12" t="str">
        <f t="shared" si="1107"/>
        <v/>
      </c>
      <c r="AB553" s="12" t="str">
        <f t="shared" si="1107"/>
        <v/>
      </c>
      <c r="AC553" s="12" t="str">
        <f t="shared" si="1107"/>
        <v/>
      </c>
      <c r="AD553" s="12" t="str">
        <f t="shared" si="1107"/>
        <v/>
      </c>
      <c r="AE553" s="12" t="str">
        <f t="shared" si="1107"/>
        <v/>
      </c>
      <c r="AF553" s="12" t="str">
        <f t="shared" si="1107"/>
        <v/>
      </c>
      <c r="AG553" s="12" t="str">
        <f t="shared" si="1107"/>
        <v/>
      </c>
      <c r="AH553" s="12" t="str">
        <f t="shared" si="1107"/>
        <v/>
      </c>
      <c r="AI553" s="12" t="str">
        <f t="shared" si="1107"/>
        <v/>
      </c>
      <c r="AJ553" s="12" t="str">
        <f t="shared" si="1107"/>
        <v/>
      </c>
      <c r="AK553" s="12" t="str">
        <f t="shared" si="1107"/>
        <v/>
      </c>
      <c r="AL553" s="12" t="str">
        <f t="shared" si="1107"/>
        <v/>
      </c>
      <c r="AM553" s="12" t="str">
        <f t="shared" ref="AM553:BR553" si="1108">IF(AM$452&gt;=$E553,IF(AM228*$C$23&gt;MAX($C$22,(AN337*$C$34+AN338*$C$35)/(1+$C$12)^$C$30+(AN444*$C$34+AN445*$C$35)/(1+$C$14)^$C$30),"convert","hold"),"")</f>
        <v/>
      </c>
      <c r="AN553" s="12" t="str">
        <f t="shared" si="1108"/>
        <v/>
      </c>
      <c r="AO553" s="12" t="str">
        <f t="shared" si="1108"/>
        <v/>
      </c>
      <c r="AP553" s="12" t="str">
        <f t="shared" si="1108"/>
        <v/>
      </c>
      <c r="AQ553" s="12" t="str">
        <f t="shared" si="1108"/>
        <v/>
      </c>
      <c r="AR553" s="12" t="str">
        <f t="shared" si="1108"/>
        <v/>
      </c>
      <c r="AS553" s="12" t="str">
        <f t="shared" si="1108"/>
        <v/>
      </c>
      <c r="AT553" s="12" t="str">
        <f t="shared" si="1108"/>
        <v/>
      </c>
      <c r="AU553" s="12" t="str">
        <f t="shared" si="1108"/>
        <v/>
      </c>
      <c r="AV553" s="12" t="str">
        <f t="shared" si="1108"/>
        <v/>
      </c>
      <c r="AW553" s="12" t="str">
        <f t="shared" si="1108"/>
        <v/>
      </c>
      <c r="AX553" s="12" t="str">
        <f t="shared" si="1108"/>
        <v/>
      </c>
      <c r="AY553" s="12" t="str">
        <f t="shared" si="1108"/>
        <v/>
      </c>
      <c r="AZ553" s="12" t="str">
        <f t="shared" si="1108"/>
        <v/>
      </c>
      <c r="BA553" s="12" t="str">
        <f t="shared" si="1108"/>
        <v/>
      </c>
      <c r="BB553" s="12" t="str">
        <f t="shared" si="1108"/>
        <v/>
      </c>
      <c r="BC553" s="12" t="str">
        <f t="shared" si="1108"/>
        <v/>
      </c>
      <c r="BD553" s="12" t="str">
        <f t="shared" si="1108"/>
        <v/>
      </c>
      <c r="BE553" s="12" t="str">
        <f t="shared" si="1108"/>
        <v/>
      </c>
      <c r="BF553" s="12" t="str">
        <f t="shared" si="1108"/>
        <v/>
      </c>
      <c r="BG553" s="12" t="str">
        <f t="shared" si="1108"/>
        <v/>
      </c>
      <c r="BH553" s="12" t="str">
        <f t="shared" si="1108"/>
        <v/>
      </c>
      <c r="BI553" s="12" t="str">
        <f t="shared" si="1108"/>
        <v/>
      </c>
      <c r="BJ553" s="12" t="str">
        <f t="shared" si="1108"/>
        <v/>
      </c>
      <c r="BK553" s="12" t="str">
        <f t="shared" si="1108"/>
        <v/>
      </c>
      <c r="BL553" s="12" t="str">
        <f t="shared" si="1108"/>
        <v/>
      </c>
      <c r="BM553" s="12" t="str">
        <f t="shared" si="1108"/>
        <v/>
      </c>
      <c r="BN553" s="12" t="str">
        <f t="shared" si="1108"/>
        <v/>
      </c>
      <c r="BO553" s="12" t="str">
        <f t="shared" si="1108"/>
        <v/>
      </c>
      <c r="BP553" s="12" t="str">
        <f t="shared" si="1108"/>
        <v/>
      </c>
      <c r="BQ553" s="12" t="str">
        <f t="shared" si="1108"/>
        <v/>
      </c>
      <c r="BR553" s="12" t="str">
        <f t="shared" si="1108"/>
        <v/>
      </c>
      <c r="BS553" s="12" t="str">
        <f t="shared" ref="BS553:DB553" si="1109">IF(BS$452&gt;=$E553,IF(BS228*$C$23&gt;MAX($C$22,(BT337*$C$34+BT338*$C$35)/(1+$C$12)^$C$30+(BT444*$C$34+BT445*$C$35)/(1+$C$14)^$C$30),"convert","hold"),"")</f>
        <v/>
      </c>
      <c r="BT553" s="12" t="str">
        <f t="shared" si="1109"/>
        <v/>
      </c>
      <c r="BU553" s="12" t="str">
        <f t="shared" si="1109"/>
        <v/>
      </c>
      <c r="BV553" s="12" t="str">
        <f t="shared" si="1109"/>
        <v/>
      </c>
      <c r="BW553" s="12" t="str">
        <f t="shared" si="1109"/>
        <v/>
      </c>
      <c r="BX553" s="12" t="str">
        <f t="shared" si="1109"/>
        <v/>
      </c>
      <c r="BY553" s="12" t="str">
        <f t="shared" si="1109"/>
        <v/>
      </c>
      <c r="BZ553" s="12" t="str">
        <f t="shared" si="1109"/>
        <v/>
      </c>
      <c r="CA553" s="12" t="str">
        <f t="shared" si="1109"/>
        <v/>
      </c>
      <c r="CB553" s="12" t="str">
        <f t="shared" si="1109"/>
        <v/>
      </c>
      <c r="CC553" s="12" t="str">
        <f t="shared" si="1109"/>
        <v/>
      </c>
      <c r="CD553" s="12" t="str">
        <f t="shared" si="1109"/>
        <v/>
      </c>
      <c r="CE553" s="12" t="str">
        <f t="shared" si="1109"/>
        <v/>
      </c>
      <c r="CF553" s="12" t="str">
        <f t="shared" si="1109"/>
        <v/>
      </c>
      <c r="CG553" s="12" t="str">
        <f t="shared" si="1109"/>
        <v/>
      </c>
      <c r="CH553" s="12" t="str">
        <f t="shared" si="1109"/>
        <v/>
      </c>
      <c r="CI553" s="12" t="str">
        <f t="shared" si="1109"/>
        <v/>
      </c>
      <c r="CJ553" s="12" t="str">
        <f t="shared" si="1109"/>
        <v/>
      </c>
      <c r="CK553" s="12" t="str">
        <f t="shared" si="1109"/>
        <v/>
      </c>
      <c r="CL553" s="12" t="str">
        <f t="shared" si="1109"/>
        <v/>
      </c>
      <c r="CM553" s="12" t="str">
        <f t="shared" si="1109"/>
        <v/>
      </c>
      <c r="CN553" s="12" t="str">
        <f t="shared" si="1109"/>
        <v/>
      </c>
      <c r="CO553" s="12" t="str">
        <f t="shared" si="1109"/>
        <v/>
      </c>
      <c r="CP553" s="12" t="str">
        <f t="shared" si="1109"/>
        <v/>
      </c>
      <c r="CQ553" s="12" t="str">
        <f t="shared" si="1109"/>
        <v/>
      </c>
      <c r="CR553" s="12" t="str">
        <f t="shared" si="1109"/>
        <v/>
      </c>
      <c r="CS553" s="12" t="str">
        <f t="shared" si="1109"/>
        <v/>
      </c>
      <c r="CT553" s="12" t="str">
        <f t="shared" si="1109"/>
        <v/>
      </c>
      <c r="CU553" s="12" t="str">
        <f t="shared" si="1109"/>
        <v/>
      </c>
      <c r="CV553" s="12" t="str">
        <f t="shared" si="1109"/>
        <v/>
      </c>
      <c r="CW553" s="12" t="str">
        <f t="shared" si="1109"/>
        <v/>
      </c>
      <c r="CX553" s="12" t="str">
        <f t="shared" si="1109"/>
        <v/>
      </c>
      <c r="CY553" s="12" t="str">
        <f t="shared" si="1109"/>
        <v/>
      </c>
      <c r="CZ553" s="12" t="str">
        <f t="shared" si="1109"/>
        <v/>
      </c>
      <c r="DA553" s="12" t="str">
        <f t="shared" si="1109"/>
        <v/>
      </c>
      <c r="DB553" s="12" t="str">
        <f t="shared" si="1109"/>
        <v>hold</v>
      </c>
      <c r="DC553" s="12" t="str">
        <f t="shared" si="1100"/>
        <v>redeem</v>
      </c>
    </row>
    <row r="554" spans="2:109" ht="12" customHeight="1">
      <c r="B554" s="12"/>
      <c r="C554" s="12"/>
      <c r="D554" s="12"/>
      <c r="E554" s="65">
        <f t="shared" si="1006"/>
        <v>100</v>
      </c>
      <c r="G554" s="12" t="str">
        <f t="shared" ref="G554:AL554" si="1110">IF(G$452&gt;=$E554,IF(G229*$C$23&gt;MAX($C$22,(H338*$C$34+H339*$C$35)/(1+$C$12)^$C$30+(H445*$C$34+H446*$C$35)/(1+$C$14)^$C$30),"convert","hold"),"")</f>
        <v/>
      </c>
      <c r="H554" s="12" t="str">
        <f t="shared" si="1110"/>
        <v/>
      </c>
      <c r="I554" s="12" t="str">
        <f t="shared" si="1110"/>
        <v/>
      </c>
      <c r="J554" s="12" t="str">
        <f t="shared" si="1110"/>
        <v/>
      </c>
      <c r="K554" s="12" t="str">
        <f t="shared" si="1110"/>
        <v/>
      </c>
      <c r="L554" s="12" t="str">
        <f t="shared" si="1110"/>
        <v/>
      </c>
      <c r="M554" s="12" t="str">
        <f t="shared" si="1110"/>
        <v/>
      </c>
      <c r="N554" s="12" t="str">
        <f t="shared" si="1110"/>
        <v/>
      </c>
      <c r="O554" s="12" t="str">
        <f t="shared" si="1110"/>
        <v/>
      </c>
      <c r="P554" s="12" t="str">
        <f t="shared" si="1110"/>
        <v/>
      </c>
      <c r="Q554" s="12" t="str">
        <f t="shared" si="1110"/>
        <v/>
      </c>
      <c r="R554" s="12" t="str">
        <f t="shared" si="1110"/>
        <v/>
      </c>
      <c r="S554" s="12" t="str">
        <f t="shared" si="1110"/>
        <v/>
      </c>
      <c r="T554" s="12" t="str">
        <f t="shared" si="1110"/>
        <v/>
      </c>
      <c r="U554" s="12" t="str">
        <f t="shared" si="1110"/>
        <v/>
      </c>
      <c r="V554" s="12" t="str">
        <f t="shared" si="1110"/>
        <v/>
      </c>
      <c r="W554" s="12" t="str">
        <f t="shared" si="1110"/>
        <v/>
      </c>
      <c r="X554" s="12" t="str">
        <f t="shared" si="1110"/>
        <v/>
      </c>
      <c r="Y554" s="12" t="str">
        <f t="shared" si="1110"/>
        <v/>
      </c>
      <c r="Z554" s="12" t="str">
        <f t="shared" si="1110"/>
        <v/>
      </c>
      <c r="AA554" s="12" t="str">
        <f t="shared" si="1110"/>
        <v/>
      </c>
      <c r="AB554" s="12" t="str">
        <f t="shared" si="1110"/>
        <v/>
      </c>
      <c r="AC554" s="12" t="str">
        <f t="shared" si="1110"/>
        <v/>
      </c>
      <c r="AD554" s="12" t="str">
        <f t="shared" si="1110"/>
        <v/>
      </c>
      <c r="AE554" s="12" t="str">
        <f t="shared" si="1110"/>
        <v/>
      </c>
      <c r="AF554" s="12" t="str">
        <f t="shared" si="1110"/>
        <v/>
      </c>
      <c r="AG554" s="12" t="str">
        <f t="shared" si="1110"/>
        <v/>
      </c>
      <c r="AH554" s="12" t="str">
        <f t="shared" si="1110"/>
        <v/>
      </c>
      <c r="AI554" s="12" t="str">
        <f t="shared" si="1110"/>
        <v/>
      </c>
      <c r="AJ554" s="12" t="str">
        <f t="shared" si="1110"/>
        <v/>
      </c>
      <c r="AK554" s="12" t="str">
        <f t="shared" si="1110"/>
        <v/>
      </c>
      <c r="AL554" s="12" t="str">
        <f t="shared" si="1110"/>
        <v/>
      </c>
      <c r="AM554" s="12" t="str">
        <f t="shared" ref="AM554:BR554" si="1111">IF(AM$452&gt;=$E554,IF(AM229*$C$23&gt;MAX($C$22,(AN338*$C$34+AN339*$C$35)/(1+$C$12)^$C$30+(AN445*$C$34+AN446*$C$35)/(1+$C$14)^$C$30),"convert","hold"),"")</f>
        <v/>
      </c>
      <c r="AN554" s="12" t="str">
        <f t="shared" si="1111"/>
        <v/>
      </c>
      <c r="AO554" s="12" t="str">
        <f t="shared" si="1111"/>
        <v/>
      </c>
      <c r="AP554" s="12" t="str">
        <f t="shared" si="1111"/>
        <v/>
      </c>
      <c r="AQ554" s="12" t="str">
        <f t="shared" si="1111"/>
        <v/>
      </c>
      <c r="AR554" s="12" t="str">
        <f t="shared" si="1111"/>
        <v/>
      </c>
      <c r="AS554" s="12" t="str">
        <f t="shared" si="1111"/>
        <v/>
      </c>
      <c r="AT554" s="12" t="str">
        <f t="shared" si="1111"/>
        <v/>
      </c>
      <c r="AU554" s="12" t="str">
        <f t="shared" si="1111"/>
        <v/>
      </c>
      <c r="AV554" s="12" t="str">
        <f t="shared" si="1111"/>
        <v/>
      </c>
      <c r="AW554" s="12" t="str">
        <f t="shared" si="1111"/>
        <v/>
      </c>
      <c r="AX554" s="12" t="str">
        <f t="shared" si="1111"/>
        <v/>
      </c>
      <c r="AY554" s="12" t="str">
        <f t="shared" si="1111"/>
        <v/>
      </c>
      <c r="AZ554" s="12" t="str">
        <f t="shared" si="1111"/>
        <v/>
      </c>
      <c r="BA554" s="12" t="str">
        <f t="shared" si="1111"/>
        <v/>
      </c>
      <c r="BB554" s="12" t="str">
        <f t="shared" si="1111"/>
        <v/>
      </c>
      <c r="BC554" s="12" t="str">
        <f t="shared" si="1111"/>
        <v/>
      </c>
      <c r="BD554" s="12" t="str">
        <f t="shared" si="1111"/>
        <v/>
      </c>
      <c r="BE554" s="12" t="str">
        <f t="shared" si="1111"/>
        <v/>
      </c>
      <c r="BF554" s="12" t="str">
        <f t="shared" si="1111"/>
        <v/>
      </c>
      <c r="BG554" s="12" t="str">
        <f t="shared" si="1111"/>
        <v/>
      </c>
      <c r="BH554" s="12" t="str">
        <f t="shared" si="1111"/>
        <v/>
      </c>
      <c r="BI554" s="12" t="str">
        <f t="shared" si="1111"/>
        <v/>
      </c>
      <c r="BJ554" s="12" t="str">
        <f t="shared" si="1111"/>
        <v/>
      </c>
      <c r="BK554" s="12" t="str">
        <f t="shared" si="1111"/>
        <v/>
      </c>
      <c r="BL554" s="12" t="str">
        <f t="shared" si="1111"/>
        <v/>
      </c>
      <c r="BM554" s="12" t="str">
        <f t="shared" si="1111"/>
        <v/>
      </c>
      <c r="BN554" s="12" t="str">
        <f t="shared" si="1111"/>
        <v/>
      </c>
      <c r="BO554" s="12" t="str">
        <f t="shared" si="1111"/>
        <v/>
      </c>
      <c r="BP554" s="12" t="str">
        <f t="shared" si="1111"/>
        <v/>
      </c>
      <c r="BQ554" s="12" t="str">
        <f t="shared" si="1111"/>
        <v/>
      </c>
      <c r="BR554" s="12" t="str">
        <f t="shared" si="1111"/>
        <v/>
      </c>
      <c r="BS554" s="12" t="str">
        <f t="shared" ref="BS554:DB554" si="1112">IF(BS$452&gt;=$E554,IF(BS229*$C$23&gt;MAX($C$22,(BT338*$C$34+BT339*$C$35)/(1+$C$12)^$C$30+(BT445*$C$34+BT446*$C$35)/(1+$C$14)^$C$30),"convert","hold"),"")</f>
        <v/>
      </c>
      <c r="BT554" s="12" t="str">
        <f t="shared" si="1112"/>
        <v/>
      </c>
      <c r="BU554" s="12" t="str">
        <f t="shared" si="1112"/>
        <v/>
      </c>
      <c r="BV554" s="12" t="str">
        <f t="shared" si="1112"/>
        <v/>
      </c>
      <c r="BW554" s="12" t="str">
        <f t="shared" si="1112"/>
        <v/>
      </c>
      <c r="BX554" s="12" t="str">
        <f t="shared" si="1112"/>
        <v/>
      </c>
      <c r="BY554" s="12" t="str">
        <f t="shared" si="1112"/>
        <v/>
      </c>
      <c r="BZ554" s="12" t="str">
        <f t="shared" si="1112"/>
        <v/>
      </c>
      <c r="CA554" s="12" t="str">
        <f t="shared" si="1112"/>
        <v/>
      </c>
      <c r="CB554" s="12" t="str">
        <f t="shared" si="1112"/>
        <v/>
      </c>
      <c r="CC554" s="12" t="str">
        <f t="shared" si="1112"/>
        <v/>
      </c>
      <c r="CD554" s="12" t="str">
        <f t="shared" si="1112"/>
        <v/>
      </c>
      <c r="CE554" s="12" t="str">
        <f t="shared" si="1112"/>
        <v/>
      </c>
      <c r="CF554" s="12" t="str">
        <f t="shared" si="1112"/>
        <v/>
      </c>
      <c r="CG554" s="12" t="str">
        <f t="shared" si="1112"/>
        <v/>
      </c>
      <c r="CH554" s="12" t="str">
        <f t="shared" si="1112"/>
        <v/>
      </c>
      <c r="CI554" s="12" t="str">
        <f t="shared" si="1112"/>
        <v/>
      </c>
      <c r="CJ554" s="12" t="str">
        <f t="shared" si="1112"/>
        <v/>
      </c>
      <c r="CK554" s="12" t="str">
        <f t="shared" si="1112"/>
        <v/>
      </c>
      <c r="CL554" s="12" t="str">
        <f t="shared" si="1112"/>
        <v/>
      </c>
      <c r="CM554" s="12" t="str">
        <f t="shared" si="1112"/>
        <v/>
      </c>
      <c r="CN554" s="12" t="str">
        <f t="shared" si="1112"/>
        <v/>
      </c>
      <c r="CO554" s="12" t="str">
        <f t="shared" si="1112"/>
        <v/>
      </c>
      <c r="CP554" s="12" t="str">
        <f t="shared" si="1112"/>
        <v/>
      </c>
      <c r="CQ554" s="12" t="str">
        <f t="shared" si="1112"/>
        <v/>
      </c>
      <c r="CR554" s="12" t="str">
        <f t="shared" si="1112"/>
        <v/>
      </c>
      <c r="CS554" s="12" t="str">
        <f t="shared" si="1112"/>
        <v/>
      </c>
      <c r="CT554" s="12" t="str">
        <f t="shared" si="1112"/>
        <v/>
      </c>
      <c r="CU554" s="12" t="str">
        <f t="shared" si="1112"/>
        <v/>
      </c>
      <c r="CV554" s="12" t="str">
        <f t="shared" si="1112"/>
        <v/>
      </c>
      <c r="CW554" s="12" t="str">
        <f t="shared" si="1112"/>
        <v/>
      </c>
      <c r="CX554" s="12" t="str">
        <f t="shared" si="1112"/>
        <v/>
      </c>
      <c r="CY554" s="12" t="str">
        <f t="shared" si="1112"/>
        <v/>
      </c>
      <c r="CZ554" s="12" t="str">
        <f t="shared" si="1112"/>
        <v/>
      </c>
      <c r="DA554" s="12" t="str">
        <f t="shared" si="1112"/>
        <v/>
      </c>
      <c r="DB554" s="12" t="str">
        <f t="shared" si="1112"/>
        <v/>
      </c>
      <c r="DC554" s="12" t="str">
        <f t="shared" si="1100"/>
        <v>redeem</v>
      </c>
    </row>
    <row r="555" spans="2:109" ht="12" customHeight="1">
      <c r="B555" s="12"/>
      <c r="C555" s="12"/>
      <c r="D555" s="12"/>
    </row>
    <row r="556" spans="2:109" ht="12" customHeight="1">
      <c r="B556" s="12"/>
      <c r="C556" s="12"/>
      <c r="D556" s="12"/>
    </row>
    <row r="557" spans="2:109" ht="12" customHeight="1">
      <c r="B557" s="12"/>
      <c r="C557" s="12"/>
      <c r="D557" s="12"/>
    </row>
    <row r="558" spans="2:109" ht="12" customHeight="1">
      <c r="B558" s="12"/>
      <c r="C558" s="12"/>
      <c r="D558" s="12"/>
    </row>
    <row r="559" spans="2:109" ht="12" customHeight="1">
      <c r="B559" s="12"/>
      <c r="C559" s="12"/>
      <c r="D559" s="12"/>
    </row>
    <row r="560" spans="2:109" ht="12" customHeight="1">
      <c r="B560" s="12"/>
      <c r="C560" s="12"/>
      <c r="D560" s="12"/>
    </row>
    <row r="561" spans="2:109" ht="12" customHeight="1">
      <c r="B561" s="12"/>
      <c r="C561" s="12"/>
      <c r="D561" s="12"/>
    </row>
    <row r="562" spans="2:109" ht="12" customHeight="1">
      <c r="B562" s="12"/>
      <c r="C562" s="12"/>
      <c r="D562" s="12"/>
    </row>
    <row r="563" spans="2:109" ht="12" customHeight="1">
      <c r="B563" s="12"/>
      <c r="C563" s="12"/>
      <c r="D563" s="12"/>
    </row>
    <row r="564" spans="2:109" ht="12" customHeight="1">
      <c r="B564" s="12"/>
      <c r="C564" s="12"/>
      <c r="D564" s="12"/>
    </row>
    <row r="565" spans="2:109" ht="12" customHeight="1">
      <c r="B565" s="12"/>
      <c r="C565" s="12"/>
      <c r="D565" s="12"/>
    </row>
    <row r="566" spans="2:109" ht="12" customHeight="1">
      <c r="B566" s="12"/>
      <c r="C566" s="12"/>
      <c r="D566" s="12"/>
    </row>
    <row r="567" spans="2:109" ht="12" customHeight="1">
      <c r="B567" s="12"/>
      <c r="C567" s="12"/>
      <c r="D567" s="12"/>
    </row>
    <row r="568" spans="2:109" ht="12" customHeight="1">
      <c r="B568" s="12"/>
      <c r="C568" s="12"/>
      <c r="D568" s="12"/>
      <c r="DD568" s="12"/>
      <c r="DE568" s="12"/>
    </row>
    <row r="569" spans="2:109" ht="12" customHeight="1">
      <c r="B569" s="12"/>
      <c r="C569" s="12"/>
      <c r="D569" s="12"/>
      <c r="DD569" s="12"/>
      <c r="DE569" s="12"/>
    </row>
    <row r="570" spans="2:109" ht="12" customHeight="1">
      <c r="B570" s="12"/>
      <c r="C570" s="12"/>
      <c r="D570" s="12"/>
      <c r="DD570" s="12"/>
      <c r="DE570" s="12"/>
    </row>
    <row r="571" spans="2:109" ht="12" customHeight="1">
      <c r="B571" s="12"/>
      <c r="C571" s="12"/>
      <c r="D571" s="12"/>
      <c r="DD571" s="12"/>
      <c r="DE571" s="12"/>
    </row>
    <row r="572" spans="2:109" ht="12" customHeight="1">
      <c r="B572" s="12"/>
      <c r="C572" s="12"/>
      <c r="D572" s="12"/>
      <c r="DD572" s="12"/>
      <c r="DE572" s="12"/>
    </row>
    <row r="573" spans="2:109" ht="12" customHeight="1">
      <c r="B573" s="12"/>
      <c r="C573" s="12"/>
      <c r="D573" s="12"/>
      <c r="DD573" s="12"/>
      <c r="DE573" s="12"/>
    </row>
    <row r="574" spans="2:109" ht="12" customHeight="1">
      <c r="B574" s="12"/>
      <c r="C574" s="12"/>
      <c r="D574" s="12"/>
      <c r="DD574" s="12"/>
      <c r="DE574" s="12"/>
    </row>
    <row r="575" spans="2:109" ht="12" customHeight="1">
      <c r="B575" s="12"/>
      <c r="C575" s="12"/>
      <c r="D575" s="12"/>
      <c r="DD575" s="12"/>
      <c r="DE575" s="12"/>
    </row>
    <row r="576" spans="2:109" ht="12" customHeight="1">
      <c r="B576" s="12"/>
      <c r="C576" s="12"/>
      <c r="D576" s="12"/>
      <c r="DD576" s="12"/>
      <c r="DE576" s="12"/>
    </row>
    <row r="577" s="12" customFormat="1" ht="12" customHeight="1"/>
    <row r="578" s="12" customFormat="1" ht="12" customHeight="1"/>
    <row r="579" s="12" customFormat="1" ht="12" customHeight="1"/>
    <row r="580" s="12" customFormat="1" ht="12" customHeight="1"/>
    <row r="581" s="12" customFormat="1" ht="12" customHeight="1"/>
    <row r="582" s="12" customFormat="1" ht="12" customHeight="1"/>
    <row r="583" s="12" customFormat="1" ht="12" customHeight="1"/>
    <row r="584" s="12" customFormat="1" ht="12" customHeight="1"/>
    <row r="585" s="12" customFormat="1" ht="12" customHeight="1"/>
    <row r="586" s="12" customFormat="1" ht="12" customHeight="1"/>
    <row r="587" s="12" customFormat="1" ht="12" customHeight="1"/>
    <row r="588" s="12" customFormat="1" ht="12" customHeight="1"/>
    <row r="589" s="12" customFormat="1" ht="12" customHeight="1"/>
    <row r="590" s="12" customFormat="1" ht="12" customHeight="1"/>
    <row r="591" s="12" customFormat="1" ht="12" customHeight="1"/>
    <row r="592" s="12" customFormat="1" ht="12" customHeight="1"/>
    <row r="593" s="12" customFormat="1" ht="12" customHeight="1"/>
    <row r="594" s="12" customFormat="1" ht="12" customHeight="1"/>
    <row r="595" s="12" customFormat="1" ht="12" customHeight="1"/>
    <row r="596" s="12" customFormat="1" ht="12" customHeight="1"/>
    <row r="597" s="12" customFormat="1" ht="12" customHeight="1"/>
    <row r="598" s="12" customFormat="1" ht="12" customHeight="1"/>
    <row r="599" s="12" customFormat="1" ht="12" customHeight="1"/>
    <row r="600" s="12" customFormat="1" ht="12" customHeight="1"/>
    <row r="601" s="12" customFormat="1" ht="12" customHeight="1"/>
    <row r="602" s="12" customFormat="1" ht="12" customHeight="1"/>
    <row r="603" s="12" customFormat="1" ht="12" customHeight="1"/>
    <row r="604" s="12" customFormat="1" ht="12" customHeight="1"/>
    <row r="605" s="12" customFormat="1" ht="12" customHeight="1"/>
    <row r="606" s="12" customFormat="1" ht="12" customHeight="1"/>
    <row r="607" s="12" customFormat="1" ht="12" customHeight="1"/>
    <row r="608" s="12" customFormat="1" ht="12" customHeight="1"/>
    <row r="609" s="12" customFormat="1" ht="12" customHeight="1"/>
    <row r="610" s="12" customFormat="1" ht="12" customHeight="1"/>
    <row r="611" s="12" customFormat="1" ht="12" customHeight="1"/>
    <row r="612" s="12" customFormat="1" ht="12" customHeight="1"/>
    <row r="613" s="12" customFormat="1" ht="12" customHeight="1"/>
    <row r="614" s="12" customFormat="1" ht="12" customHeight="1"/>
    <row r="615" s="12" customFormat="1" ht="12" customHeight="1"/>
    <row r="616" s="12" customFormat="1" ht="12" customHeight="1"/>
    <row r="617" s="12" customFormat="1" ht="12" customHeight="1"/>
    <row r="618" s="12" customFormat="1" ht="12" customHeight="1"/>
    <row r="619" s="12" customFormat="1" ht="12" customHeight="1"/>
    <row r="620" s="12" customFormat="1" ht="12" customHeight="1"/>
    <row r="621" s="12" customFormat="1" ht="12" customHeight="1"/>
    <row r="622" s="12" customFormat="1" ht="12" customHeight="1"/>
    <row r="623" s="12" customFormat="1" ht="12" customHeight="1"/>
    <row r="624" s="12" customFormat="1" ht="12" customHeight="1"/>
    <row r="625" s="12" customFormat="1" ht="12" customHeight="1"/>
    <row r="626" s="12" customFormat="1" ht="12" customHeight="1"/>
    <row r="627" s="12" customFormat="1" ht="12" customHeight="1"/>
    <row r="628" s="12" customFormat="1" ht="12" customHeight="1"/>
    <row r="629" s="12" customFormat="1" ht="12" customHeight="1"/>
    <row r="630" s="12" customFormat="1" ht="12" customHeight="1"/>
    <row r="631" s="12" customFormat="1" ht="12" customHeight="1"/>
    <row r="632" s="12" customFormat="1" ht="12" customHeight="1"/>
    <row r="633" s="12" customFormat="1" ht="12" customHeight="1"/>
    <row r="634" s="12" customFormat="1" ht="12" customHeight="1"/>
    <row r="635" s="12" customFormat="1" ht="12" customHeight="1"/>
    <row r="636" s="12" customFormat="1" ht="12" customHeight="1"/>
    <row r="637" s="12" customFormat="1" ht="12" customHeight="1"/>
    <row r="638" s="12" customFormat="1" ht="12" customHeight="1"/>
    <row r="639" s="12" customFormat="1" ht="12" customHeight="1"/>
    <row r="640" s="12" customFormat="1" ht="12" customHeight="1"/>
    <row r="641" spans="4:109" ht="12" customHeight="1">
      <c r="D641" s="12"/>
      <c r="DD641" s="12"/>
      <c r="DE641" s="12"/>
    </row>
    <row r="642" spans="4:109" ht="12" customHeight="1">
      <c r="D642" s="12"/>
      <c r="DD642" s="12"/>
      <c r="DE642" s="12"/>
    </row>
    <row r="643" spans="4:109" ht="12" customHeight="1">
      <c r="D643" s="12"/>
      <c r="DD643" s="12"/>
      <c r="DE643" s="12"/>
    </row>
    <row r="644" spans="4:109" ht="12" customHeight="1">
      <c r="D644" s="12"/>
      <c r="DD644" s="12"/>
      <c r="DE644" s="12"/>
    </row>
    <row r="645" spans="4:109" ht="12" customHeight="1">
      <c r="D645" s="12"/>
      <c r="DD645" s="12"/>
      <c r="DE645" s="12"/>
    </row>
    <row r="646" spans="4:109" ht="12" customHeight="1">
      <c r="D646" s="12"/>
      <c r="DD646" s="12"/>
      <c r="DE646" s="12"/>
    </row>
    <row r="647" spans="4:109" ht="12" customHeight="1">
      <c r="D647" s="12"/>
      <c r="DD647" s="12"/>
      <c r="DE647" s="12"/>
    </row>
    <row r="648" spans="4:109" ht="12" customHeight="1">
      <c r="D648" s="12"/>
    </row>
    <row r="649" spans="4:109" ht="12" customHeight="1">
      <c r="D649" s="12"/>
      <c r="DD649" s="12"/>
      <c r="DE649" s="12"/>
    </row>
    <row r="650" spans="4:109" ht="12" customHeight="1">
      <c r="D650" s="12"/>
      <c r="DD650" s="12"/>
      <c r="DE650" s="12"/>
    </row>
    <row r="651" spans="4:109" ht="12" customHeight="1">
      <c r="D651" s="12"/>
      <c r="DD651" s="12"/>
      <c r="DE651" s="12"/>
    </row>
    <row r="652" spans="4:109" ht="12" customHeight="1">
      <c r="D652" s="12"/>
    </row>
    <row r="653" spans="4:109" ht="12" customHeight="1">
      <c r="D653" s="12"/>
    </row>
    <row r="654" spans="4:109" ht="12" customHeight="1">
      <c r="D654" s="12"/>
    </row>
    <row r="1118" spans="2:3" ht="12" customHeight="1">
      <c r="B1118" s="12"/>
      <c r="C1118" s="12"/>
    </row>
    <row r="1119" spans="2:3" ht="12" customHeight="1">
      <c r="B1119" s="12"/>
      <c r="C1119" s="12"/>
    </row>
    <row r="1120" spans="2:3" ht="12" customHeight="1">
      <c r="B1120" s="12"/>
      <c r="C1120" s="12"/>
    </row>
    <row r="1121" spans="2:4" ht="12" customHeight="1">
      <c r="B1121" s="12"/>
      <c r="C1121" s="12"/>
    </row>
    <row r="1122" spans="2:4" ht="12" customHeight="1">
      <c r="B1122" s="12"/>
      <c r="C1122" s="12"/>
    </row>
    <row r="1123" spans="2:4" ht="12" customHeight="1">
      <c r="B1123" s="12"/>
      <c r="C1123" s="12"/>
    </row>
    <row r="1124" spans="2:4" ht="12" customHeight="1">
      <c r="B1124" s="12"/>
      <c r="C1124" s="12"/>
    </row>
    <row r="1132" spans="2:4" ht="12" customHeight="1">
      <c r="D1132" s="12"/>
    </row>
    <row r="1133" spans="2:4" ht="12" customHeight="1">
      <c r="D1133" s="12"/>
    </row>
    <row r="1134" spans="2:4" ht="12" customHeight="1">
      <c r="D1134" s="12"/>
    </row>
    <row r="1135" spans="2:4" ht="12" customHeight="1">
      <c r="D1135" s="12"/>
    </row>
    <row r="1136" spans="2:4" ht="12" customHeight="1">
      <c r="D1136" s="12"/>
    </row>
    <row r="1137" spans="4:4" ht="12" customHeight="1">
      <c r="D1137" s="12"/>
    </row>
    <row r="1138" spans="4:4" ht="12" customHeight="1">
      <c r="D1138" s="1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47EE-C38B-4D24-B10A-8904A266CD1C}">
  <sheetPr>
    <tabColor theme="7" tint="0.79998168889431442"/>
  </sheetPr>
  <dimension ref="B2:IX1129"/>
  <sheetViews>
    <sheetView zoomScale="110" zoomScaleNormal="85" workbookViewId="0">
      <selection activeCell="B17" sqref="B17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75" customWidth="1"/>
    <col min="4" max="4" width="18" style="76" bestFit="1" customWidth="1"/>
    <col min="5" max="5" width="15" style="76" customWidth="1"/>
    <col min="6" max="6" width="13.83203125" style="76" bestFit="1" customWidth="1"/>
    <col min="7" max="16384" width="9.1640625" style="12"/>
  </cols>
  <sheetData>
    <row r="2" spans="2:6" ht="12" customHeight="1">
      <c r="B2" s="2" t="s">
        <v>79</v>
      </c>
      <c r="C2" s="3"/>
    </row>
    <row r="3" spans="2:6" ht="12" customHeight="1">
      <c r="B3" s="2" t="s">
        <v>18</v>
      </c>
      <c r="C3" s="18">
        <f>Input!C2</f>
        <v>45838</v>
      </c>
    </row>
    <row r="5" spans="2:6" ht="12" customHeight="1">
      <c r="B5" s="31" t="s">
        <v>91</v>
      </c>
    </row>
    <row r="6" spans="2:6" ht="12" customHeight="1">
      <c r="B6" s="11" t="str">
        <f>'Risky Rate'!B3</f>
        <v>Rfr</v>
      </c>
      <c r="C6" s="101">
        <f>'Risky Rate'!C3</f>
        <v>3.9623726027397256E-2</v>
      </c>
    </row>
    <row r="7" spans="2:6" ht="12" customHeight="1">
      <c r="B7" s="11" t="str">
        <f>'Risky Rate'!B4</f>
        <v>OAS</v>
      </c>
      <c r="C7" s="101">
        <f>'Risky Rate'!C4</f>
        <v>0.14850174999999999</v>
      </c>
    </row>
    <row r="8" spans="2:6" ht="12" customHeight="1">
      <c r="B8" s="11" t="str">
        <f>'Risky Rate'!B5</f>
        <v>Liquidity</v>
      </c>
      <c r="C8" s="101">
        <f>'Risky Rate'!C5</f>
        <v>1.4999999999999999E-2</v>
      </c>
    </row>
    <row r="9" spans="2:6" ht="12" customHeight="1">
      <c r="B9" s="103" t="str">
        <f>'Risky Rate'!B6</f>
        <v>Other Risk</v>
      </c>
      <c r="C9" s="104">
        <f>'Risky Rate'!C6</f>
        <v>0.28763280666749547</v>
      </c>
    </row>
    <row r="10" spans="2:6" ht="12" customHeight="1">
      <c r="B10" s="11" t="s">
        <v>17</v>
      </c>
      <c r="C10" s="102">
        <f>SUM(C6:C9)</f>
        <v>0.49075828269489269</v>
      </c>
    </row>
    <row r="13" spans="2:6" ht="12" customHeight="1">
      <c r="B13" s="31" t="s">
        <v>25</v>
      </c>
      <c r="C13" s="77" t="s">
        <v>74</v>
      </c>
      <c r="D13" s="78" t="s">
        <v>80</v>
      </c>
      <c r="E13" s="78" t="s">
        <v>82</v>
      </c>
      <c r="F13" s="78" t="s">
        <v>81</v>
      </c>
    </row>
    <row r="14" spans="2:6" ht="12" customHeight="1">
      <c r="B14" s="132">
        <f>Input!B16</f>
        <v>45291</v>
      </c>
      <c r="C14" s="130"/>
      <c r="D14" s="131"/>
      <c r="E14" s="131"/>
      <c r="F14" s="130"/>
    </row>
    <row r="15" spans="2:6" ht="12" customHeight="1">
      <c r="B15" s="132">
        <f>Input!B17</f>
        <v>45657</v>
      </c>
      <c r="C15" s="130"/>
      <c r="D15" s="131"/>
      <c r="E15" s="131"/>
      <c r="F15" s="130"/>
    </row>
    <row r="16" spans="2:6" ht="12" customHeight="1">
      <c r="B16" s="124">
        <f>Input!B18</f>
        <v>46022</v>
      </c>
      <c r="C16" s="79">
        <f>Input!C18</f>
        <v>1000000</v>
      </c>
      <c r="E16" s="76">
        <f>YEARFRAC(B16,$C$3,3)</f>
        <v>0.50410958904109593</v>
      </c>
      <c r="F16" s="79">
        <f t="shared" ref="F16:F17" si="0">SUM(C16:D16)/(1+$C$10)^E16</f>
        <v>817680.70938585815</v>
      </c>
    </row>
    <row r="17" spans="2:6" s="11" customFormat="1" ht="12" customHeight="1">
      <c r="B17" s="128">
        <f>Input!B19</f>
        <v>46217</v>
      </c>
      <c r="C17" s="80">
        <f>Input!C19</f>
        <v>534246.57534246577</v>
      </c>
      <c r="D17" s="80">
        <f>Input!C4</f>
        <v>10000000</v>
      </c>
      <c r="E17" s="81">
        <f>YEARFRAC(B17,$C$3,3)</f>
        <v>1.0383561643835617</v>
      </c>
      <c r="F17" s="80">
        <f t="shared" si="0"/>
        <v>6958970.7720902227</v>
      </c>
    </row>
    <row r="18" spans="2:6" s="11" customFormat="1" ht="12" customHeight="1" thickBot="1">
      <c r="B18" s="129" t="s">
        <v>83</v>
      </c>
      <c r="C18" s="96"/>
      <c r="D18" s="97"/>
      <c r="E18" s="97"/>
      <c r="F18" s="98">
        <f>ROUND(SUM(F14:F17),-4)</f>
        <v>7780000</v>
      </c>
    </row>
    <row r="19" spans="2:6" s="11" customFormat="1" ht="12" customHeight="1" thickTop="1">
      <c r="B19" s="124"/>
      <c r="C19" s="82"/>
      <c r="D19" s="75"/>
      <c r="E19" s="75"/>
      <c r="F19" s="75"/>
    </row>
    <row r="20" spans="2:6" s="11" customFormat="1" ht="12" customHeight="1">
      <c r="C20" s="82"/>
      <c r="D20" s="75"/>
      <c r="E20" s="75"/>
      <c r="F20" s="75"/>
    </row>
    <row r="21" spans="2:6" s="11" customFormat="1" ht="12" customHeight="1">
      <c r="C21" s="82"/>
      <c r="D21" s="75"/>
      <c r="E21" s="75"/>
      <c r="F21" s="75"/>
    </row>
    <row r="22" spans="2:6" s="11" customFormat="1" ht="12" customHeight="1">
      <c r="C22" s="83"/>
      <c r="D22" s="75"/>
      <c r="E22" s="75"/>
      <c r="F22" s="75"/>
    </row>
    <row r="23" spans="2:6" s="11" customFormat="1" ht="12" customHeight="1">
      <c r="B23" s="39"/>
      <c r="C23" s="84"/>
      <c r="D23" s="75"/>
      <c r="E23" s="75"/>
      <c r="F23" s="75"/>
    </row>
    <row r="24" spans="2:6" s="11" customFormat="1" ht="12" customHeight="1">
      <c r="B24" s="39"/>
      <c r="C24" s="85"/>
      <c r="D24" s="75"/>
      <c r="E24" s="75"/>
      <c r="F24" s="75"/>
    </row>
    <row r="25" spans="2:6" s="11" customFormat="1" ht="12" customHeight="1">
      <c r="B25" s="39"/>
      <c r="C25" s="86"/>
      <c r="D25" s="75"/>
      <c r="E25" s="75"/>
      <c r="F25" s="75"/>
    </row>
    <row r="26" spans="2:6" s="11" customFormat="1" ht="12" customHeight="1">
      <c r="C26" s="87"/>
      <c r="D26" s="75"/>
      <c r="E26" s="75"/>
      <c r="F26" s="75"/>
    </row>
    <row r="27" spans="2:6" s="11" customFormat="1" ht="12" customHeight="1">
      <c r="B27" s="44"/>
      <c r="C27" s="88"/>
      <c r="D27" s="75"/>
      <c r="E27" s="75"/>
      <c r="F27" s="75"/>
    </row>
    <row r="28" spans="2:6" s="11" customFormat="1" ht="12" customHeight="1">
      <c r="C28" s="89"/>
      <c r="D28" s="75"/>
      <c r="E28" s="75"/>
      <c r="F28" s="75"/>
    </row>
    <row r="29" spans="2:6" s="11" customFormat="1" ht="12" customHeight="1">
      <c r="C29" s="88"/>
      <c r="D29" s="75"/>
      <c r="E29" s="75"/>
      <c r="F29" s="75"/>
    </row>
    <row r="30" spans="2:6" s="11" customFormat="1" ht="12" customHeight="1">
      <c r="B30" s="47"/>
      <c r="C30" s="88"/>
      <c r="D30" s="75"/>
      <c r="E30" s="75"/>
      <c r="F30" s="75"/>
    </row>
    <row r="31" spans="2:6" s="11" customFormat="1" ht="12" customHeight="1">
      <c r="B31" s="47"/>
      <c r="C31" s="89"/>
      <c r="D31" s="75"/>
      <c r="E31" s="75"/>
      <c r="F31" s="75"/>
    </row>
    <row r="32" spans="2:6" ht="12" customHeight="1">
      <c r="B32" s="47"/>
      <c r="C32" s="90"/>
    </row>
    <row r="33" spans="2:3" ht="12" customHeight="1">
      <c r="C33" s="88"/>
    </row>
    <row r="34" spans="2:3" ht="12" customHeight="1">
      <c r="C34" s="91"/>
    </row>
    <row r="35" spans="2:3" ht="12" customHeight="1">
      <c r="C35" s="92"/>
    </row>
    <row r="37" spans="2:3" ht="12" customHeight="1">
      <c r="C37" s="92"/>
    </row>
    <row r="38" spans="2:3" ht="12" customHeight="1">
      <c r="C38" s="92"/>
    </row>
    <row r="39" spans="2:3" ht="12" customHeight="1">
      <c r="C39" s="92"/>
    </row>
    <row r="40" spans="2:3" ht="12" customHeight="1">
      <c r="C40" s="92"/>
    </row>
    <row r="42" spans="2:3" ht="12" customHeight="1">
      <c r="B42" s="31"/>
      <c r="C42" s="93"/>
    </row>
    <row r="43" spans="2:3" ht="12" customHeight="1">
      <c r="B43" s="12"/>
      <c r="C43" s="76"/>
    </row>
    <row r="44" spans="2:3" ht="12" customHeight="1">
      <c r="B44" s="12"/>
      <c r="C44" s="76"/>
    </row>
    <row r="45" spans="2:3" ht="12" customHeight="1">
      <c r="B45" s="12"/>
      <c r="C45" s="76"/>
    </row>
    <row r="46" spans="2:3" ht="12" customHeight="1">
      <c r="B46" s="12"/>
      <c r="C46" s="76"/>
    </row>
    <row r="47" spans="2:3" ht="12" customHeight="1">
      <c r="B47" s="12"/>
      <c r="C47" s="76"/>
    </row>
    <row r="48" spans="2:3" ht="12" customHeight="1">
      <c r="B48" s="12"/>
      <c r="C48" s="76"/>
    </row>
    <row r="49" spans="2:3" ht="12" customHeight="1">
      <c r="B49" s="12"/>
      <c r="C49" s="76"/>
    </row>
    <row r="50" spans="2:3" ht="12" customHeight="1">
      <c r="B50" s="12"/>
      <c r="C50" s="76"/>
    </row>
    <row r="51" spans="2:3" ht="12" customHeight="1">
      <c r="B51" s="12"/>
      <c r="C51" s="76"/>
    </row>
    <row r="55" spans="2:3" ht="12" customHeight="1">
      <c r="B55" s="54"/>
      <c r="C55" s="94"/>
    </row>
    <row r="56" spans="2:3" ht="12" customHeight="1">
      <c r="B56" s="54"/>
      <c r="C56" s="95"/>
    </row>
    <row r="60" spans="2:3" ht="12" customHeight="1">
      <c r="B60" s="12"/>
      <c r="C60" s="76"/>
    </row>
    <row r="61" spans="2:3" ht="12" customHeight="1">
      <c r="B61" s="12"/>
      <c r="C61" s="76"/>
    </row>
    <row r="62" spans="2:3" ht="12" customHeight="1">
      <c r="B62" s="12"/>
      <c r="C62" s="76"/>
    </row>
    <row r="63" spans="2:3" ht="12" customHeight="1">
      <c r="B63" s="12"/>
      <c r="C63" s="76"/>
    </row>
    <row r="64" spans="2:3" ht="12" customHeight="1">
      <c r="B64" s="12"/>
      <c r="C64" s="76"/>
    </row>
    <row r="65" spans="2:3" ht="12" customHeight="1">
      <c r="B65" s="12"/>
      <c r="C65" s="76"/>
    </row>
    <row r="66" spans="2:3" ht="12" customHeight="1">
      <c r="B66" s="12"/>
      <c r="C66" s="76"/>
    </row>
    <row r="67" spans="2:3" ht="12" customHeight="1">
      <c r="B67" s="12"/>
      <c r="C67" s="76"/>
    </row>
    <row r="68" spans="2:3" ht="12" customHeight="1">
      <c r="B68" s="12"/>
      <c r="C68" s="76"/>
    </row>
    <row r="69" spans="2:3" ht="12" customHeight="1">
      <c r="B69" s="12"/>
      <c r="C69" s="76"/>
    </row>
    <row r="70" spans="2:3" ht="12" customHeight="1">
      <c r="B70" s="12"/>
      <c r="C70" s="76"/>
    </row>
    <row r="71" spans="2:3" ht="12" customHeight="1">
      <c r="B71" s="12"/>
      <c r="C71" s="76"/>
    </row>
    <row r="72" spans="2:3" ht="12" customHeight="1">
      <c r="B72" s="12"/>
      <c r="C72" s="76"/>
    </row>
    <row r="73" spans="2:3" ht="12" customHeight="1">
      <c r="B73" s="12"/>
      <c r="C73" s="76"/>
    </row>
    <row r="74" spans="2:3" ht="12" customHeight="1">
      <c r="B74" s="12"/>
      <c r="C74" s="76"/>
    </row>
    <row r="75" spans="2:3" ht="12" customHeight="1">
      <c r="B75" s="12"/>
      <c r="C75" s="76"/>
    </row>
    <row r="76" spans="2:3" ht="12" customHeight="1">
      <c r="B76" s="12"/>
      <c r="C76" s="76"/>
    </row>
    <row r="77" spans="2:3" ht="12" customHeight="1">
      <c r="B77" s="12"/>
      <c r="C77" s="76"/>
    </row>
    <row r="78" spans="2:3" ht="12" customHeight="1">
      <c r="B78" s="12"/>
      <c r="C78" s="76"/>
    </row>
    <row r="79" spans="2:3" ht="12" customHeight="1">
      <c r="B79" s="12"/>
      <c r="C79" s="76"/>
    </row>
    <row r="80" spans="2:3" ht="12" customHeight="1">
      <c r="B80" s="12"/>
      <c r="C80" s="76"/>
    </row>
    <row r="81" spans="2:3" ht="12" customHeight="1">
      <c r="B81" s="12"/>
      <c r="C81" s="76"/>
    </row>
    <row r="82" spans="2:3" ht="12" customHeight="1">
      <c r="B82" s="12"/>
      <c r="C82" s="76"/>
    </row>
    <row r="83" spans="2:3" ht="12" customHeight="1">
      <c r="B83" s="12"/>
      <c r="C83" s="76"/>
    </row>
    <row r="84" spans="2:3" ht="12" customHeight="1">
      <c r="B84" s="12"/>
      <c r="C84" s="76"/>
    </row>
    <row r="85" spans="2:3" ht="12" customHeight="1">
      <c r="B85" s="12"/>
      <c r="C85" s="76"/>
    </row>
    <row r="86" spans="2:3" ht="12" customHeight="1">
      <c r="B86" s="12"/>
      <c r="C86" s="76"/>
    </row>
    <row r="87" spans="2:3" ht="12" customHeight="1">
      <c r="B87" s="12"/>
      <c r="C87" s="76"/>
    </row>
    <row r="88" spans="2:3" ht="12" customHeight="1">
      <c r="B88" s="12"/>
      <c r="C88" s="76"/>
    </row>
    <row r="89" spans="2:3" ht="12" customHeight="1">
      <c r="B89" s="12"/>
      <c r="C89" s="76"/>
    </row>
    <row r="90" spans="2:3" ht="12" customHeight="1">
      <c r="B90" s="12"/>
      <c r="C90" s="76"/>
    </row>
    <row r="91" spans="2:3" ht="12" customHeight="1">
      <c r="B91" s="12"/>
      <c r="C91" s="76"/>
    </row>
    <row r="92" spans="2:3" ht="12" customHeight="1">
      <c r="B92" s="12"/>
      <c r="C92" s="76"/>
    </row>
    <row r="93" spans="2:3" ht="12" customHeight="1">
      <c r="B93" s="12"/>
      <c r="C93" s="76"/>
    </row>
    <row r="94" spans="2:3" ht="12" customHeight="1">
      <c r="B94" s="12"/>
      <c r="C94" s="76"/>
    </row>
    <row r="95" spans="2:3" ht="12" customHeight="1">
      <c r="B95" s="12"/>
      <c r="C95" s="76"/>
    </row>
    <row r="96" spans="2:3" ht="12" customHeight="1">
      <c r="B96" s="12"/>
      <c r="C96" s="76"/>
    </row>
    <row r="97" spans="2:3" ht="12" customHeight="1">
      <c r="B97" s="12"/>
      <c r="C97" s="76"/>
    </row>
    <row r="98" spans="2:3" ht="12" customHeight="1">
      <c r="B98" s="12"/>
      <c r="C98" s="76"/>
    </row>
    <row r="99" spans="2:3" ht="12" customHeight="1">
      <c r="B99" s="12"/>
      <c r="C99" s="76"/>
    </row>
    <row r="100" spans="2:3" ht="12" customHeight="1">
      <c r="B100" s="12"/>
      <c r="C100" s="76"/>
    </row>
    <row r="101" spans="2:3" ht="12" customHeight="1">
      <c r="B101" s="12"/>
      <c r="C101" s="76"/>
    </row>
    <row r="102" spans="2:3" ht="12" customHeight="1">
      <c r="B102" s="12"/>
      <c r="C102" s="76"/>
    </row>
    <row r="103" spans="2:3" ht="12" customHeight="1">
      <c r="B103" s="12"/>
      <c r="C103" s="76"/>
    </row>
    <row r="104" spans="2:3" ht="12" customHeight="1">
      <c r="B104" s="12"/>
      <c r="C104" s="76"/>
    </row>
    <row r="105" spans="2:3" ht="12" customHeight="1">
      <c r="B105" s="12"/>
      <c r="C105" s="76"/>
    </row>
    <row r="106" spans="2:3" ht="12" customHeight="1">
      <c r="B106" s="12"/>
      <c r="C106" s="76"/>
    </row>
    <row r="107" spans="2:3" ht="12" customHeight="1">
      <c r="B107" s="12"/>
      <c r="C107" s="76"/>
    </row>
    <row r="108" spans="2:3" ht="12" customHeight="1">
      <c r="B108" s="12"/>
      <c r="C108" s="76"/>
    </row>
    <row r="109" spans="2:3" ht="12" customHeight="1">
      <c r="B109" s="12"/>
      <c r="C109" s="76"/>
    </row>
    <row r="110" spans="2:3" ht="12" customHeight="1">
      <c r="B110" s="12"/>
      <c r="C110" s="76"/>
    </row>
    <row r="111" spans="2:3" ht="12" customHeight="1">
      <c r="B111" s="12"/>
      <c r="C111" s="76"/>
    </row>
    <row r="112" spans="2:3" ht="12" customHeight="1">
      <c r="B112" s="12"/>
      <c r="C112" s="76"/>
    </row>
    <row r="113" spans="2:3" ht="12" customHeight="1">
      <c r="B113" s="12"/>
      <c r="C113" s="76"/>
    </row>
    <row r="114" spans="2:3" ht="12" customHeight="1">
      <c r="B114" s="12"/>
      <c r="C114" s="76"/>
    </row>
    <row r="115" spans="2:3" ht="12" customHeight="1">
      <c r="B115" s="12"/>
      <c r="C115" s="76"/>
    </row>
    <row r="116" spans="2:3" ht="12" customHeight="1">
      <c r="B116" s="12"/>
      <c r="C116" s="76"/>
    </row>
    <row r="117" spans="2:3" ht="12" customHeight="1">
      <c r="B117" s="12"/>
      <c r="C117" s="76"/>
    </row>
    <row r="118" spans="2:3" ht="12" customHeight="1">
      <c r="B118" s="12"/>
      <c r="C118" s="76"/>
    </row>
    <row r="119" spans="2:3" ht="12" customHeight="1">
      <c r="B119" s="12"/>
      <c r="C119" s="76"/>
    </row>
    <row r="120" spans="2:3" ht="12" customHeight="1">
      <c r="B120" s="12"/>
      <c r="C120" s="76"/>
    </row>
    <row r="121" spans="2:3" ht="12" customHeight="1">
      <c r="B121" s="12"/>
      <c r="C121" s="76"/>
    </row>
    <row r="122" spans="2:3" ht="12" customHeight="1">
      <c r="B122" s="12"/>
      <c r="C122" s="76"/>
    </row>
    <row r="123" spans="2:3" ht="12" customHeight="1">
      <c r="B123" s="12"/>
      <c r="C123" s="76"/>
    </row>
    <row r="124" spans="2:3" ht="12" customHeight="1">
      <c r="B124" s="12"/>
      <c r="C124" s="76"/>
    </row>
    <row r="125" spans="2:3" ht="12" customHeight="1">
      <c r="B125" s="12"/>
      <c r="C125" s="76"/>
    </row>
    <row r="126" spans="2:3" ht="12" customHeight="1">
      <c r="B126" s="12"/>
      <c r="C126" s="76"/>
    </row>
    <row r="127" spans="2:3" ht="12" customHeight="1">
      <c r="B127" s="12"/>
      <c r="C127" s="76"/>
    </row>
    <row r="128" spans="2:3" ht="12" customHeight="1">
      <c r="B128" s="12"/>
      <c r="C128" s="76"/>
    </row>
    <row r="129" spans="2:3" ht="12" customHeight="1">
      <c r="B129" s="12"/>
      <c r="C129" s="76"/>
    </row>
    <row r="130" spans="2:3" ht="12" customHeight="1">
      <c r="B130" s="12"/>
      <c r="C130" s="76"/>
    </row>
    <row r="131" spans="2:3" ht="12" customHeight="1">
      <c r="B131" s="12"/>
      <c r="C131" s="76"/>
    </row>
    <row r="132" spans="2:3" ht="12" customHeight="1">
      <c r="B132" s="12"/>
      <c r="C132" s="76"/>
    </row>
    <row r="133" spans="2:3" ht="12" customHeight="1">
      <c r="B133" s="12"/>
      <c r="C133" s="76"/>
    </row>
    <row r="134" spans="2:3" ht="12" customHeight="1">
      <c r="B134" s="12"/>
      <c r="C134" s="76"/>
    </row>
    <row r="135" spans="2:3" ht="12" customHeight="1">
      <c r="B135" s="12"/>
      <c r="C135" s="76"/>
    </row>
    <row r="136" spans="2:3" ht="12" customHeight="1">
      <c r="B136" s="12"/>
      <c r="C136" s="76"/>
    </row>
    <row r="137" spans="2:3" ht="12" customHeight="1">
      <c r="B137" s="12"/>
      <c r="C137" s="76"/>
    </row>
    <row r="138" spans="2:3" ht="12" customHeight="1">
      <c r="B138" s="12"/>
      <c r="C138" s="76"/>
    </row>
    <row r="139" spans="2:3" ht="12" customHeight="1">
      <c r="B139" s="12"/>
      <c r="C139" s="76"/>
    </row>
    <row r="140" spans="2:3" ht="12" customHeight="1">
      <c r="B140" s="12"/>
      <c r="C140" s="76"/>
    </row>
    <row r="141" spans="2:3" ht="12" customHeight="1">
      <c r="B141" s="12"/>
      <c r="C141" s="76"/>
    </row>
    <row r="142" spans="2:3" ht="12" customHeight="1">
      <c r="B142" s="12"/>
      <c r="C142" s="76"/>
    </row>
    <row r="143" spans="2:3" ht="12" customHeight="1">
      <c r="B143" s="12"/>
      <c r="C143" s="76"/>
    </row>
    <row r="144" spans="2:3" ht="12" customHeight="1">
      <c r="B144" s="12"/>
      <c r="C144" s="76"/>
    </row>
    <row r="145" spans="2:3" ht="12" customHeight="1">
      <c r="B145" s="12"/>
      <c r="C145" s="76"/>
    </row>
    <row r="146" spans="2:3" ht="12" customHeight="1">
      <c r="B146" s="12"/>
      <c r="C146" s="76"/>
    </row>
    <row r="147" spans="2:3" ht="12" customHeight="1">
      <c r="B147" s="12"/>
      <c r="C147" s="76"/>
    </row>
    <row r="148" spans="2:3" ht="12" customHeight="1">
      <c r="B148" s="12"/>
      <c r="C148" s="76"/>
    </row>
    <row r="149" spans="2:3" ht="12" customHeight="1">
      <c r="B149" s="12"/>
      <c r="C149" s="76"/>
    </row>
    <row r="150" spans="2:3" ht="12" customHeight="1">
      <c r="B150" s="12"/>
      <c r="C150" s="76"/>
    </row>
    <row r="151" spans="2:3" ht="12" customHeight="1">
      <c r="B151" s="12"/>
      <c r="C151" s="76"/>
    </row>
    <row r="152" spans="2:3" ht="12" customHeight="1">
      <c r="B152" s="12"/>
      <c r="C152" s="76"/>
    </row>
    <row r="153" spans="2:3" ht="12" customHeight="1">
      <c r="B153" s="12"/>
      <c r="C153" s="76"/>
    </row>
    <row r="154" spans="2:3" ht="12" customHeight="1">
      <c r="B154" s="12"/>
      <c r="C154" s="76"/>
    </row>
    <row r="155" spans="2:3" ht="12" customHeight="1">
      <c r="B155" s="12"/>
      <c r="C155" s="76"/>
    </row>
    <row r="156" spans="2:3" ht="12" customHeight="1">
      <c r="B156" s="12"/>
      <c r="C156" s="76"/>
    </row>
    <row r="157" spans="2:3" ht="12" customHeight="1">
      <c r="B157" s="12"/>
      <c r="C157" s="76"/>
    </row>
    <row r="158" spans="2:3" ht="12" customHeight="1">
      <c r="B158" s="12"/>
      <c r="C158" s="76"/>
    </row>
    <row r="159" spans="2:3" ht="12" customHeight="1">
      <c r="B159" s="12"/>
      <c r="C159" s="76"/>
    </row>
    <row r="160" spans="2:3" ht="12" customHeight="1">
      <c r="B160" s="12"/>
      <c r="C160" s="76"/>
    </row>
    <row r="161" spans="2:3" ht="12" customHeight="1">
      <c r="B161" s="12"/>
      <c r="C161" s="76"/>
    </row>
    <row r="162" spans="2:3" ht="12" customHeight="1">
      <c r="B162" s="12"/>
      <c r="C162" s="76"/>
    </row>
    <row r="163" spans="2:3" ht="12" customHeight="1">
      <c r="B163" s="12"/>
      <c r="C163" s="76"/>
    </row>
    <row r="164" spans="2:3" ht="12" customHeight="1">
      <c r="B164" s="12"/>
      <c r="C164" s="76"/>
    </row>
    <row r="165" spans="2:3" ht="12" customHeight="1">
      <c r="B165" s="12"/>
      <c r="C165" s="76"/>
    </row>
    <row r="166" spans="2:3" ht="12" customHeight="1">
      <c r="B166" s="12"/>
      <c r="C166" s="76"/>
    </row>
    <row r="167" spans="2:3" ht="12" customHeight="1">
      <c r="B167" s="12"/>
      <c r="C167" s="76"/>
    </row>
    <row r="168" spans="2:3" ht="12" customHeight="1">
      <c r="B168" s="12"/>
      <c r="C168" s="76"/>
    </row>
    <row r="169" spans="2:3" ht="12" customHeight="1">
      <c r="B169" s="12"/>
      <c r="C169" s="76"/>
    </row>
    <row r="170" spans="2:3" ht="12" customHeight="1">
      <c r="B170" s="12"/>
      <c r="C170" s="76"/>
    </row>
    <row r="171" spans="2:3" ht="12" customHeight="1">
      <c r="B171" s="12"/>
      <c r="C171" s="76"/>
    </row>
    <row r="172" spans="2:3" ht="12" customHeight="1">
      <c r="B172" s="12"/>
      <c r="C172" s="76"/>
    </row>
    <row r="173" spans="2:3" ht="12" customHeight="1">
      <c r="B173" s="12"/>
      <c r="C173" s="76"/>
    </row>
    <row r="174" spans="2:3" ht="12" customHeight="1">
      <c r="B174" s="12"/>
      <c r="C174" s="76"/>
    </row>
    <row r="175" spans="2:3" ht="12" customHeight="1">
      <c r="B175" s="12"/>
      <c r="C175" s="76"/>
    </row>
    <row r="176" spans="2:3" ht="12" customHeight="1">
      <c r="B176" s="12"/>
      <c r="C176" s="76"/>
    </row>
    <row r="177" spans="2:3" ht="12" customHeight="1">
      <c r="B177" s="12"/>
      <c r="C177" s="76"/>
    </row>
    <row r="178" spans="2:3" ht="12" customHeight="1">
      <c r="B178" s="12"/>
      <c r="C178" s="76"/>
    </row>
    <row r="179" spans="2:3" ht="12" customHeight="1">
      <c r="B179" s="12"/>
      <c r="C179" s="76"/>
    </row>
    <row r="180" spans="2:3" ht="12" customHeight="1">
      <c r="B180" s="12"/>
      <c r="C180" s="76"/>
    </row>
    <row r="181" spans="2:3" ht="12" customHeight="1">
      <c r="B181" s="12"/>
      <c r="C181" s="76"/>
    </row>
    <row r="182" spans="2:3" ht="12" customHeight="1">
      <c r="B182" s="12"/>
      <c r="C182" s="76"/>
    </row>
    <row r="183" spans="2:3" ht="12" customHeight="1">
      <c r="B183" s="12"/>
      <c r="C183" s="76"/>
    </row>
    <row r="184" spans="2:3" ht="12" customHeight="1">
      <c r="B184" s="12"/>
      <c r="C184" s="76"/>
    </row>
    <row r="185" spans="2:3" ht="12" customHeight="1">
      <c r="B185" s="12"/>
      <c r="C185" s="76"/>
    </row>
    <row r="186" spans="2:3" ht="12" customHeight="1">
      <c r="B186" s="12"/>
      <c r="C186" s="76"/>
    </row>
    <row r="187" spans="2:3" ht="12" customHeight="1">
      <c r="B187" s="12"/>
      <c r="C187" s="76"/>
    </row>
    <row r="188" spans="2:3" ht="12" customHeight="1">
      <c r="B188" s="12"/>
      <c r="C188" s="76"/>
    </row>
    <row r="189" spans="2:3" ht="12" customHeight="1">
      <c r="B189" s="12"/>
      <c r="C189" s="76"/>
    </row>
    <row r="190" spans="2:3" ht="12" customHeight="1">
      <c r="B190" s="12"/>
      <c r="C190" s="76"/>
    </row>
    <row r="191" spans="2:3" ht="12" customHeight="1">
      <c r="B191" s="12"/>
      <c r="C191" s="76"/>
    </row>
    <row r="192" spans="2:3" ht="12" customHeight="1">
      <c r="B192" s="12"/>
      <c r="C192" s="76"/>
    </row>
    <row r="193" spans="2:3" ht="12" customHeight="1">
      <c r="B193" s="12"/>
      <c r="C193" s="76"/>
    </row>
    <row r="194" spans="2:3" ht="12" customHeight="1">
      <c r="B194" s="12"/>
      <c r="C194" s="76"/>
    </row>
    <row r="195" spans="2:3" ht="12" customHeight="1">
      <c r="B195" s="12"/>
      <c r="C195" s="76"/>
    </row>
    <row r="196" spans="2:3" ht="12" customHeight="1">
      <c r="B196" s="12"/>
      <c r="C196" s="76"/>
    </row>
    <row r="197" spans="2:3" ht="12" customHeight="1">
      <c r="B197" s="12"/>
      <c r="C197" s="76"/>
    </row>
    <row r="198" spans="2:3" ht="12" customHeight="1">
      <c r="B198" s="12"/>
      <c r="C198" s="76"/>
    </row>
    <row r="199" spans="2:3" ht="12" customHeight="1">
      <c r="B199" s="12"/>
      <c r="C199" s="76"/>
    </row>
    <row r="200" spans="2:3" ht="12" customHeight="1">
      <c r="B200" s="12"/>
      <c r="C200" s="76"/>
    </row>
    <row r="201" spans="2:3" ht="12" customHeight="1">
      <c r="B201" s="12"/>
      <c r="C201" s="76"/>
    </row>
    <row r="202" spans="2:3" ht="12" customHeight="1">
      <c r="B202" s="12"/>
      <c r="C202" s="76"/>
    </row>
    <row r="203" spans="2:3" ht="12" customHeight="1">
      <c r="B203" s="12"/>
      <c r="C203" s="76"/>
    </row>
    <row r="204" spans="2:3" ht="12" customHeight="1">
      <c r="B204" s="12"/>
      <c r="C204" s="76"/>
    </row>
    <row r="205" spans="2:3" ht="12" customHeight="1">
      <c r="B205" s="12"/>
      <c r="C205" s="76"/>
    </row>
    <row r="206" spans="2:3" ht="12" customHeight="1">
      <c r="B206" s="12"/>
      <c r="C206" s="76"/>
    </row>
    <row r="207" spans="2:3" ht="12" customHeight="1">
      <c r="B207" s="12"/>
      <c r="C207" s="76"/>
    </row>
    <row r="208" spans="2:3" ht="12" customHeight="1">
      <c r="B208" s="12"/>
      <c r="C208" s="76"/>
    </row>
    <row r="209" spans="2:3" ht="12" customHeight="1">
      <c r="B209" s="12"/>
      <c r="C209" s="76"/>
    </row>
    <row r="210" spans="2:3" ht="12" customHeight="1">
      <c r="B210" s="12"/>
      <c r="C210" s="76"/>
    </row>
    <row r="211" spans="2:3" ht="12" customHeight="1">
      <c r="B211" s="12"/>
      <c r="C211" s="76"/>
    </row>
    <row r="212" spans="2:3" ht="12" customHeight="1">
      <c r="B212" s="12"/>
      <c r="C212" s="76"/>
    </row>
    <row r="213" spans="2:3" ht="12" customHeight="1">
      <c r="B213" s="12"/>
      <c r="C213" s="76"/>
    </row>
    <row r="214" spans="2:3" ht="12" customHeight="1">
      <c r="B214" s="12"/>
      <c r="C214" s="76"/>
    </row>
    <row r="215" spans="2:3" ht="12" customHeight="1">
      <c r="B215" s="12"/>
      <c r="C215" s="76"/>
    </row>
    <row r="216" spans="2:3" ht="12" customHeight="1">
      <c r="B216" s="12"/>
      <c r="C216" s="76"/>
    </row>
    <row r="217" spans="2:3" ht="12" customHeight="1">
      <c r="B217" s="12"/>
      <c r="C217" s="76"/>
    </row>
    <row r="218" spans="2:3" ht="12" customHeight="1">
      <c r="B218" s="12"/>
      <c r="C218" s="76"/>
    </row>
    <row r="219" spans="2:3" ht="12" customHeight="1">
      <c r="B219" s="12"/>
      <c r="C219" s="76"/>
    </row>
    <row r="220" spans="2:3" ht="12" customHeight="1">
      <c r="B220" s="12"/>
      <c r="C220" s="76"/>
    </row>
    <row r="221" spans="2:3" ht="12" customHeight="1">
      <c r="B221" s="12"/>
      <c r="C221" s="76"/>
    </row>
    <row r="222" spans="2:3" ht="12" customHeight="1">
      <c r="B222" s="12"/>
      <c r="C222" s="76"/>
    </row>
    <row r="224" spans="2:3" ht="12" customHeight="1">
      <c r="B224" s="12"/>
      <c r="C224" s="76"/>
    </row>
    <row r="225" spans="2:3" ht="12" customHeight="1">
      <c r="B225" s="12"/>
      <c r="C225" s="76"/>
    </row>
    <row r="226" spans="2:3" ht="12" customHeight="1">
      <c r="B226" s="12"/>
      <c r="C226" s="76"/>
    </row>
    <row r="227" spans="2:3" ht="12" customHeight="1">
      <c r="B227" s="12"/>
      <c r="C227" s="76"/>
    </row>
    <row r="228" spans="2:3" ht="12" customHeight="1">
      <c r="B228" s="12"/>
      <c r="C228" s="76"/>
    </row>
    <row r="229" spans="2:3" ht="12" customHeight="1">
      <c r="B229" s="12"/>
      <c r="C229" s="76"/>
    </row>
    <row r="230" spans="2:3" ht="12" customHeight="1">
      <c r="B230" s="12"/>
      <c r="C230" s="76"/>
    </row>
    <row r="232" spans="2:3" ht="12" customHeight="1">
      <c r="B232" s="12"/>
      <c r="C232" s="76"/>
    </row>
    <row r="233" spans="2:3" ht="12" customHeight="1">
      <c r="B233" s="12"/>
      <c r="C233" s="76"/>
    </row>
    <row r="234" spans="2:3" ht="12" customHeight="1">
      <c r="B234" s="12"/>
      <c r="C234" s="76"/>
    </row>
    <row r="235" spans="2:3" ht="12" customHeight="1">
      <c r="B235" s="12"/>
      <c r="C235" s="76"/>
    </row>
    <row r="236" spans="2:3" ht="12" customHeight="1">
      <c r="B236" s="12"/>
      <c r="C236" s="76"/>
    </row>
    <row r="237" spans="2:3" ht="12" customHeight="1">
      <c r="B237" s="12"/>
      <c r="C237" s="76"/>
    </row>
    <row r="238" spans="2:3" ht="12" customHeight="1">
      <c r="B238" s="12"/>
      <c r="C238" s="76"/>
    </row>
    <row r="239" spans="2:3" ht="12" customHeight="1">
      <c r="B239" s="12"/>
      <c r="C239" s="76"/>
    </row>
    <row r="240" spans="2:3" ht="12" customHeight="1">
      <c r="B240" s="12"/>
      <c r="C240" s="76"/>
    </row>
    <row r="241" spans="2:258" ht="12" customHeight="1">
      <c r="B241" s="12"/>
      <c r="C241" s="76"/>
    </row>
    <row r="242" spans="2:258" ht="12" customHeight="1">
      <c r="B242" s="12"/>
      <c r="C242" s="76"/>
    </row>
    <row r="243" spans="2:258" ht="12" customHeight="1">
      <c r="B243" s="12"/>
      <c r="C243" s="76"/>
    </row>
    <row r="244" spans="2:258" ht="12" customHeight="1">
      <c r="B244" s="12"/>
      <c r="C244" s="76"/>
    </row>
    <row r="245" spans="2:258" ht="12" customHeight="1">
      <c r="B245" s="12"/>
      <c r="C245" s="76"/>
    </row>
    <row r="246" spans="2:258" ht="12" customHeight="1">
      <c r="B246" s="12"/>
      <c r="C246" s="76"/>
    </row>
    <row r="247" spans="2:258" ht="12" customHeight="1">
      <c r="B247" s="12"/>
      <c r="C247" s="76"/>
    </row>
    <row r="248" spans="2:258" s="15" customFormat="1" ht="12" customHeight="1">
      <c r="B248" s="12"/>
      <c r="C248" s="76"/>
      <c r="D248" s="76"/>
      <c r="E248" s="76"/>
      <c r="F248" s="76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</row>
    <row r="249" spans="2:258" s="15" customFormat="1" ht="12" customHeight="1">
      <c r="B249" s="12"/>
      <c r="C249" s="76"/>
      <c r="D249" s="76"/>
      <c r="E249" s="76"/>
      <c r="F249" s="76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</row>
    <row r="250" spans="2:258" s="15" customFormat="1" ht="12" customHeight="1">
      <c r="B250" s="12"/>
      <c r="C250" s="76"/>
      <c r="D250" s="76"/>
      <c r="E250" s="76"/>
      <c r="F250" s="76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</row>
    <row r="251" spans="2:258" s="15" customFormat="1" ht="12" customHeight="1">
      <c r="B251" s="12"/>
      <c r="C251" s="76"/>
      <c r="D251" s="76"/>
      <c r="E251" s="76"/>
      <c r="F251" s="76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</row>
    <row r="252" spans="2:258" s="15" customFormat="1" ht="12" customHeight="1">
      <c r="B252" s="12"/>
      <c r="C252" s="76"/>
      <c r="D252" s="76"/>
      <c r="E252" s="76"/>
      <c r="F252" s="76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</row>
    <row r="253" spans="2:258" s="15" customFormat="1" ht="12" customHeight="1">
      <c r="B253" s="12"/>
      <c r="C253" s="76"/>
      <c r="D253" s="76"/>
      <c r="E253" s="76"/>
      <c r="F253" s="76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</row>
    <row r="254" spans="2:258" s="15" customFormat="1" ht="12" customHeight="1">
      <c r="B254" s="12"/>
      <c r="C254" s="76"/>
      <c r="D254" s="76"/>
      <c r="E254" s="76"/>
      <c r="F254" s="76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</row>
    <row r="255" spans="2:258" s="15" customFormat="1" ht="12" customHeight="1">
      <c r="B255" s="12"/>
      <c r="C255" s="76"/>
      <c r="D255" s="76"/>
      <c r="E255" s="76"/>
      <c r="F255" s="76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</row>
    <row r="256" spans="2:258" s="15" customFormat="1" ht="12" customHeight="1">
      <c r="B256" s="12"/>
      <c r="C256" s="76"/>
      <c r="D256" s="76"/>
      <c r="E256" s="76"/>
      <c r="F256" s="76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</row>
    <row r="257" spans="2:258" s="15" customFormat="1" ht="12" customHeight="1">
      <c r="B257" s="12"/>
      <c r="C257" s="76"/>
      <c r="D257" s="76"/>
      <c r="E257" s="76"/>
      <c r="F257" s="76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</row>
    <row r="258" spans="2:258" s="15" customFormat="1" ht="12" customHeight="1">
      <c r="B258" s="12"/>
      <c r="C258" s="76"/>
      <c r="D258" s="76"/>
      <c r="E258" s="76"/>
      <c r="F258" s="76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</row>
    <row r="259" spans="2:258" s="15" customFormat="1" ht="12" customHeight="1">
      <c r="B259" s="12"/>
      <c r="C259" s="76"/>
      <c r="D259" s="76"/>
      <c r="E259" s="76"/>
      <c r="F259" s="76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</row>
    <row r="260" spans="2:258" s="15" customFormat="1" ht="12" customHeight="1">
      <c r="B260" s="12"/>
      <c r="C260" s="76"/>
      <c r="D260" s="76"/>
      <c r="E260" s="76"/>
      <c r="F260" s="76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</row>
    <row r="261" spans="2:258" s="15" customFormat="1" ht="12" customHeight="1">
      <c r="B261" s="12"/>
      <c r="C261" s="76"/>
      <c r="D261" s="76"/>
      <c r="E261" s="76"/>
      <c r="F261" s="76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</row>
    <row r="262" spans="2:258" s="15" customFormat="1" ht="12" customHeight="1">
      <c r="B262" s="12"/>
      <c r="C262" s="76"/>
      <c r="D262" s="76"/>
      <c r="E262" s="76"/>
      <c r="F262" s="76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</row>
    <row r="263" spans="2:258" s="15" customFormat="1" ht="12" customHeight="1">
      <c r="B263" s="12"/>
      <c r="C263" s="76"/>
      <c r="D263" s="76"/>
      <c r="E263" s="76"/>
      <c r="F263" s="76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</row>
    <row r="264" spans="2:258" s="15" customFormat="1" ht="12" customHeight="1">
      <c r="B264" s="12"/>
      <c r="C264" s="76"/>
      <c r="D264" s="76"/>
      <c r="E264" s="76"/>
      <c r="F264" s="76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</row>
    <row r="265" spans="2:258" s="15" customFormat="1" ht="12" customHeight="1">
      <c r="B265" s="12"/>
      <c r="C265" s="76"/>
      <c r="D265" s="76"/>
      <c r="E265" s="76"/>
      <c r="F265" s="76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</row>
    <row r="266" spans="2:258" s="15" customFormat="1" ht="12" customHeight="1">
      <c r="B266" s="12"/>
      <c r="C266" s="76"/>
      <c r="D266" s="76"/>
      <c r="E266" s="76"/>
      <c r="F266" s="76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</row>
    <row r="267" spans="2:258" s="15" customFormat="1" ht="12" customHeight="1">
      <c r="B267" s="12"/>
      <c r="C267" s="76"/>
      <c r="D267" s="76"/>
      <c r="E267" s="76"/>
      <c r="F267" s="76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</row>
    <row r="268" spans="2:258" s="15" customFormat="1" ht="12" customHeight="1">
      <c r="B268" s="12"/>
      <c r="C268" s="76"/>
      <c r="D268" s="76"/>
      <c r="E268" s="76"/>
      <c r="F268" s="76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</row>
    <row r="269" spans="2:258" s="15" customFormat="1" ht="12" customHeight="1">
      <c r="B269" s="12"/>
      <c r="C269" s="76"/>
      <c r="D269" s="76"/>
      <c r="E269" s="76"/>
      <c r="F269" s="76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</row>
    <row r="270" spans="2:258" s="15" customFormat="1" ht="12" customHeight="1">
      <c r="B270" s="12"/>
      <c r="C270" s="76"/>
      <c r="D270" s="76"/>
      <c r="E270" s="76"/>
      <c r="F270" s="76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</row>
    <row r="271" spans="2:258" s="15" customFormat="1" ht="12" customHeight="1">
      <c r="B271" s="12"/>
      <c r="C271" s="76"/>
      <c r="D271" s="76"/>
      <c r="E271" s="76"/>
      <c r="F271" s="76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</row>
    <row r="272" spans="2:258" s="15" customFormat="1" ht="12" customHeight="1">
      <c r="B272" s="12"/>
      <c r="C272" s="76"/>
      <c r="D272" s="76"/>
      <c r="E272" s="76"/>
      <c r="F272" s="7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</row>
    <row r="273" spans="2:258" s="15" customFormat="1" ht="12" customHeight="1">
      <c r="B273" s="12"/>
      <c r="C273" s="76"/>
      <c r="D273" s="76"/>
      <c r="E273" s="76"/>
      <c r="F273" s="76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</row>
    <row r="274" spans="2:258" s="15" customFormat="1" ht="12" customHeight="1">
      <c r="B274" s="12"/>
      <c r="C274" s="76"/>
      <c r="D274" s="76"/>
      <c r="E274" s="76"/>
      <c r="F274" s="76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</row>
    <row r="275" spans="2:258" s="15" customFormat="1" ht="12" customHeight="1">
      <c r="B275" s="12"/>
      <c r="C275" s="76"/>
      <c r="D275" s="76"/>
      <c r="E275" s="76"/>
      <c r="F275" s="76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</row>
    <row r="276" spans="2:258" s="15" customFormat="1" ht="12" customHeight="1">
      <c r="B276" s="12"/>
      <c r="C276" s="76"/>
      <c r="D276" s="76"/>
      <c r="E276" s="76"/>
      <c r="F276" s="76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</row>
    <row r="277" spans="2:258" s="15" customFormat="1" ht="12" customHeight="1">
      <c r="B277" s="12"/>
      <c r="C277" s="76"/>
      <c r="D277" s="76"/>
      <c r="E277" s="76"/>
      <c r="F277" s="76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</row>
    <row r="278" spans="2:258" s="15" customFormat="1" ht="12" customHeight="1">
      <c r="B278" s="12"/>
      <c r="C278" s="76"/>
      <c r="D278" s="76"/>
      <c r="E278" s="76"/>
      <c r="F278" s="76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</row>
    <row r="279" spans="2:258" s="15" customFormat="1" ht="12" customHeight="1">
      <c r="B279" s="12"/>
      <c r="C279" s="76"/>
      <c r="D279" s="76"/>
      <c r="E279" s="76"/>
      <c r="F279" s="76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</row>
    <row r="280" spans="2:258" s="15" customFormat="1" ht="12" customHeight="1">
      <c r="B280" s="12"/>
      <c r="C280" s="76"/>
      <c r="D280" s="76"/>
      <c r="E280" s="76"/>
      <c r="F280" s="76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</row>
    <row r="281" spans="2:258" s="15" customFormat="1" ht="12" customHeight="1">
      <c r="B281" s="12"/>
      <c r="C281" s="76"/>
      <c r="D281" s="76"/>
      <c r="E281" s="76"/>
      <c r="F281" s="76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</row>
    <row r="282" spans="2:258" s="15" customFormat="1" ht="12" customHeight="1">
      <c r="B282" s="12"/>
      <c r="C282" s="76"/>
      <c r="D282" s="76"/>
      <c r="E282" s="76"/>
      <c r="F282" s="76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</row>
    <row r="283" spans="2:258" s="15" customFormat="1" ht="12" customHeight="1">
      <c r="B283" s="12"/>
      <c r="C283" s="76"/>
      <c r="D283" s="76"/>
      <c r="E283" s="76"/>
      <c r="F283" s="76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</row>
    <row r="284" spans="2:258" s="15" customFormat="1" ht="12" customHeight="1">
      <c r="B284" s="12"/>
      <c r="C284" s="76"/>
      <c r="D284" s="76"/>
      <c r="E284" s="76"/>
      <c r="F284" s="76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</row>
    <row r="285" spans="2:258" s="15" customFormat="1" ht="12" customHeight="1">
      <c r="B285" s="12"/>
      <c r="C285" s="76"/>
      <c r="D285" s="76"/>
      <c r="E285" s="76"/>
      <c r="F285" s="76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</row>
    <row r="286" spans="2:258" s="15" customFormat="1" ht="12" customHeight="1">
      <c r="B286" s="12"/>
      <c r="C286" s="76"/>
      <c r="D286" s="76"/>
      <c r="E286" s="76"/>
      <c r="F286" s="76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</row>
    <row r="287" spans="2:258" s="15" customFormat="1" ht="12" customHeight="1">
      <c r="B287" s="12"/>
      <c r="C287" s="76"/>
      <c r="D287" s="76"/>
      <c r="E287" s="76"/>
      <c r="F287" s="76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</row>
    <row r="288" spans="2:258" s="15" customFormat="1" ht="12" customHeight="1">
      <c r="B288" s="12"/>
      <c r="C288" s="76"/>
      <c r="D288" s="76"/>
      <c r="E288" s="76"/>
      <c r="F288" s="76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</row>
    <row r="289" spans="2:258" s="15" customFormat="1" ht="12" customHeight="1">
      <c r="B289" s="12"/>
      <c r="C289" s="76"/>
      <c r="D289" s="76"/>
      <c r="E289" s="76"/>
      <c r="F289" s="76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</row>
    <row r="290" spans="2:258" s="15" customFormat="1" ht="12" customHeight="1">
      <c r="B290" s="12"/>
      <c r="C290" s="76"/>
      <c r="D290" s="76"/>
      <c r="E290" s="76"/>
      <c r="F290" s="76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</row>
    <row r="291" spans="2:258" s="15" customFormat="1" ht="12" customHeight="1">
      <c r="B291" s="12"/>
      <c r="C291" s="76"/>
      <c r="D291" s="76"/>
      <c r="E291" s="76"/>
      <c r="F291" s="76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</row>
    <row r="292" spans="2:258" s="15" customFormat="1" ht="12" customHeight="1">
      <c r="B292" s="12"/>
      <c r="C292" s="76"/>
      <c r="D292" s="76"/>
      <c r="E292" s="76"/>
      <c r="F292" s="76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</row>
    <row r="293" spans="2:258" s="15" customFormat="1" ht="12" customHeight="1">
      <c r="B293" s="12"/>
      <c r="C293" s="76"/>
      <c r="D293" s="76"/>
      <c r="E293" s="76"/>
      <c r="F293" s="76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</row>
    <row r="294" spans="2:258" s="15" customFormat="1" ht="12" customHeight="1">
      <c r="B294" s="12"/>
      <c r="C294" s="76"/>
      <c r="D294" s="76"/>
      <c r="E294" s="76"/>
      <c r="F294" s="76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</row>
    <row r="295" spans="2:258" s="15" customFormat="1" ht="12" customHeight="1">
      <c r="B295" s="12"/>
      <c r="C295" s="76"/>
      <c r="D295" s="76"/>
      <c r="E295" s="76"/>
      <c r="F295" s="76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</row>
    <row r="296" spans="2:258" s="15" customFormat="1" ht="12" customHeight="1">
      <c r="B296" s="12"/>
      <c r="C296" s="76"/>
      <c r="D296" s="76"/>
      <c r="E296" s="76"/>
      <c r="F296" s="76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</row>
    <row r="297" spans="2:258" s="15" customFormat="1" ht="12" customHeight="1">
      <c r="B297" s="12"/>
      <c r="C297" s="76"/>
      <c r="D297" s="76"/>
      <c r="E297" s="76"/>
      <c r="F297" s="76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</row>
    <row r="298" spans="2:258" s="15" customFormat="1" ht="12" customHeight="1">
      <c r="B298" s="12"/>
      <c r="C298" s="76"/>
      <c r="D298" s="76"/>
      <c r="E298" s="76"/>
      <c r="F298" s="76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</row>
    <row r="299" spans="2:258" s="15" customFormat="1" ht="12" customHeight="1">
      <c r="B299" s="12"/>
      <c r="C299" s="76"/>
      <c r="D299" s="76"/>
      <c r="E299" s="76"/>
      <c r="F299" s="76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</row>
    <row r="300" spans="2:258" s="15" customFormat="1" ht="12" customHeight="1">
      <c r="B300" s="12"/>
      <c r="C300" s="76"/>
      <c r="D300" s="76"/>
      <c r="E300" s="76"/>
      <c r="F300" s="76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</row>
    <row r="301" spans="2:258" s="15" customFormat="1" ht="12" customHeight="1">
      <c r="B301" s="12"/>
      <c r="C301" s="76"/>
      <c r="D301" s="76"/>
      <c r="E301" s="76"/>
      <c r="F301" s="76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</row>
    <row r="302" spans="2:258" s="15" customFormat="1" ht="12" customHeight="1">
      <c r="B302" s="12"/>
      <c r="C302" s="76"/>
      <c r="D302" s="76"/>
      <c r="E302" s="76"/>
      <c r="F302" s="76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</row>
    <row r="303" spans="2:258" s="15" customFormat="1" ht="12" customHeight="1">
      <c r="B303" s="12"/>
      <c r="C303" s="76"/>
      <c r="D303" s="76"/>
      <c r="E303" s="76"/>
      <c r="F303" s="76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</row>
    <row r="304" spans="2:258" s="15" customFormat="1" ht="12" customHeight="1">
      <c r="B304" s="12"/>
      <c r="C304" s="76"/>
      <c r="D304" s="76"/>
      <c r="E304" s="76"/>
      <c r="F304" s="76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</row>
    <row r="305" spans="2:258" s="15" customFormat="1" ht="12" customHeight="1">
      <c r="B305" s="12"/>
      <c r="C305" s="76"/>
      <c r="D305" s="76"/>
      <c r="E305" s="76"/>
      <c r="F305" s="76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</row>
    <row r="306" spans="2:258" s="15" customFormat="1" ht="12" customHeight="1">
      <c r="B306" s="12"/>
      <c r="C306" s="76"/>
      <c r="D306" s="76"/>
      <c r="E306" s="76"/>
      <c r="F306" s="76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</row>
    <row r="307" spans="2:258" s="15" customFormat="1" ht="12" customHeight="1">
      <c r="B307" s="12"/>
      <c r="C307" s="76"/>
      <c r="D307" s="76"/>
      <c r="E307" s="76"/>
      <c r="F307" s="76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</row>
    <row r="308" spans="2:258" s="15" customFormat="1" ht="12" customHeight="1">
      <c r="B308" s="12"/>
      <c r="C308" s="76"/>
      <c r="D308" s="76"/>
      <c r="E308" s="76"/>
      <c r="F308" s="76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</row>
    <row r="309" spans="2:258" s="15" customFormat="1" ht="12" customHeight="1">
      <c r="B309" s="12"/>
      <c r="C309" s="76"/>
      <c r="D309" s="76"/>
      <c r="E309" s="76"/>
      <c r="F309" s="76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</row>
    <row r="310" spans="2:258" s="15" customFormat="1" ht="12" customHeight="1">
      <c r="B310" s="12"/>
      <c r="C310" s="76"/>
      <c r="D310" s="76"/>
      <c r="E310" s="76"/>
      <c r="F310" s="76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</row>
    <row r="311" spans="2:258" s="15" customFormat="1" ht="12" customHeight="1">
      <c r="B311" s="12"/>
      <c r="C311" s="76"/>
      <c r="D311" s="76"/>
      <c r="E311" s="76"/>
      <c r="F311" s="76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</row>
    <row r="312" spans="2:258" s="15" customFormat="1" ht="12" customHeight="1">
      <c r="B312" s="12"/>
      <c r="C312" s="76"/>
      <c r="D312" s="76"/>
      <c r="E312" s="76"/>
      <c r="F312" s="76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</row>
    <row r="313" spans="2:258" s="15" customFormat="1" ht="12" customHeight="1">
      <c r="B313" s="12"/>
      <c r="C313" s="76"/>
      <c r="D313" s="76"/>
      <c r="E313" s="76"/>
      <c r="F313" s="76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</row>
    <row r="314" spans="2:258" s="15" customFormat="1" ht="12" customHeight="1">
      <c r="B314" s="12"/>
      <c r="C314" s="76"/>
      <c r="D314" s="76"/>
      <c r="E314" s="76"/>
      <c r="F314" s="76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</row>
    <row r="315" spans="2:258" s="15" customFormat="1" ht="12" customHeight="1">
      <c r="B315" s="12"/>
      <c r="C315" s="76"/>
      <c r="D315" s="76"/>
      <c r="E315" s="76"/>
      <c r="F315" s="76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</row>
    <row r="316" spans="2:258" s="15" customFormat="1" ht="12" customHeight="1">
      <c r="B316" s="12"/>
      <c r="C316" s="76"/>
      <c r="D316" s="76"/>
      <c r="E316" s="76"/>
      <c r="F316" s="76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</row>
    <row r="317" spans="2:258" s="15" customFormat="1" ht="12" customHeight="1">
      <c r="B317" s="12"/>
      <c r="C317" s="76"/>
      <c r="D317" s="76"/>
      <c r="E317" s="76"/>
      <c r="F317" s="76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</row>
    <row r="318" spans="2:258" s="15" customFormat="1" ht="12" customHeight="1">
      <c r="B318" s="12"/>
      <c r="C318" s="76"/>
      <c r="D318" s="76"/>
      <c r="E318" s="76"/>
      <c r="F318" s="76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</row>
    <row r="319" spans="2:258" s="15" customFormat="1" ht="12" customHeight="1">
      <c r="B319" s="12"/>
      <c r="C319" s="76"/>
      <c r="D319" s="76"/>
      <c r="E319" s="76"/>
      <c r="F319" s="76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</row>
    <row r="320" spans="2:258" s="15" customFormat="1" ht="12" customHeight="1">
      <c r="B320" s="12"/>
      <c r="C320" s="76"/>
      <c r="D320" s="76"/>
      <c r="E320" s="76"/>
      <c r="F320" s="76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</row>
    <row r="321" spans="2:258" s="15" customFormat="1" ht="12" customHeight="1">
      <c r="B321" s="12"/>
      <c r="C321" s="76"/>
      <c r="D321" s="76"/>
      <c r="E321" s="76"/>
      <c r="F321" s="76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</row>
    <row r="322" spans="2:258" s="15" customFormat="1" ht="12" customHeight="1">
      <c r="B322" s="12"/>
      <c r="C322" s="76"/>
      <c r="D322" s="76"/>
      <c r="E322" s="76"/>
      <c r="F322" s="76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</row>
    <row r="323" spans="2:258" s="15" customFormat="1" ht="12" customHeight="1">
      <c r="B323" s="12"/>
      <c r="C323" s="76"/>
      <c r="D323" s="76"/>
      <c r="E323" s="76"/>
      <c r="F323" s="76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</row>
    <row r="324" spans="2:258" s="15" customFormat="1" ht="12" customHeight="1">
      <c r="B324" s="12"/>
      <c r="C324" s="76"/>
      <c r="D324" s="76"/>
      <c r="E324" s="76"/>
      <c r="F324" s="76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</row>
    <row r="325" spans="2:258" s="15" customFormat="1" ht="12" customHeight="1">
      <c r="B325" s="12"/>
      <c r="C325" s="76"/>
      <c r="D325" s="76"/>
      <c r="E325" s="76"/>
      <c r="F325" s="76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</row>
    <row r="326" spans="2:258" s="15" customFormat="1" ht="12" customHeight="1">
      <c r="B326" s="12"/>
      <c r="C326" s="76"/>
      <c r="D326" s="76"/>
      <c r="E326" s="76"/>
      <c r="F326" s="76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</row>
    <row r="327" spans="2:258" s="15" customFormat="1" ht="12" customHeight="1">
      <c r="B327" s="12"/>
      <c r="C327" s="76"/>
      <c r="D327" s="76"/>
      <c r="E327" s="76"/>
      <c r="F327" s="76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</row>
    <row r="328" spans="2:258" s="15" customFormat="1" ht="12" customHeight="1">
      <c r="B328" s="12"/>
      <c r="C328" s="76"/>
      <c r="D328" s="76"/>
      <c r="E328" s="76"/>
      <c r="F328" s="76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</row>
    <row r="329" spans="2:258" s="15" customFormat="1" ht="12" customHeight="1">
      <c r="B329" s="12"/>
      <c r="C329" s="76"/>
      <c r="D329" s="76"/>
      <c r="E329" s="76"/>
      <c r="F329" s="76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</row>
    <row r="330" spans="2:258" s="15" customFormat="1" ht="12" customHeight="1">
      <c r="B330" s="12"/>
      <c r="C330" s="76"/>
      <c r="D330" s="76"/>
      <c r="E330" s="76"/>
      <c r="F330" s="76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</row>
    <row r="331" spans="2:258" s="15" customFormat="1" ht="12" customHeight="1">
      <c r="B331" s="12"/>
      <c r="C331" s="76"/>
      <c r="D331" s="76"/>
      <c r="E331" s="76"/>
      <c r="F331" s="76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</row>
    <row r="332" spans="2:258" s="15" customFormat="1" ht="12" customHeight="1">
      <c r="B332" s="12"/>
      <c r="C332" s="76"/>
      <c r="D332" s="76"/>
      <c r="E332" s="76"/>
      <c r="F332" s="76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</row>
    <row r="333" spans="2:258" s="15" customFormat="1" ht="12" customHeight="1">
      <c r="B333" s="11"/>
      <c r="C333" s="75"/>
      <c r="D333" s="76"/>
      <c r="E333" s="76"/>
      <c r="F333" s="76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</row>
    <row r="334" spans="2:258" s="15" customFormat="1" ht="12" customHeight="1">
      <c r="B334" s="11"/>
      <c r="C334" s="75"/>
      <c r="D334" s="76"/>
      <c r="E334" s="76"/>
      <c r="F334" s="76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</row>
    <row r="335" spans="2:258" s="15" customFormat="1" ht="12" customHeight="1">
      <c r="B335" s="12"/>
      <c r="C335" s="76"/>
      <c r="D335" s="76"/>
      <c r="E335" s="76"/>
      <c r="F335" s="76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</row>
    <row r="336" spans="2:258" s="15" customFormat="1" ht="12" customHeight="1">
      <c r="B336" s="12"/>
      <c r="C336" s="76"/>
      <c r="D336" s="76"/>
      <c r="E336" s="76"/>
      <c r="F336" s="76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</row>
    <row r="337" spans="2:258" s="15" customFormat="1" ht="12" customHeight="1">
      <c r="B337" s="12"/>
      <c r="C337" s="76"/>
      <c r="D337" s="76"/>
      <c r="E337" s="76"/>
      <c r="F337" s="76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</row>
    <row r="338" spans="2:258" s="15" customFormat="1" ht="12" customHeight="1">
      <c r="B338" s="11"/>
      <c r="C338" s="75"/>
      <c r="D338" s="76"/>
      <c r="E338" s="76"/>
      <c r="F338" s="76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</row>
    <row r="339" spans="2:258" s="15" customFormat="1" ht="12" customHeight="1">
      <c r="B339" s="12"/>
      <c r="C339" s="76"/>
      <c r="D339" s="76"/>
      <c r="E339" s="76"/>
      <c r="F339" s="76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</row>
    <row r="340" spans="2:258" s="15" customFormat="1" ht="12" customHeight="1">
      <c r="B340" s="12"/>
      <c r="C340" s="76"/>
      <c r="D340" s="76"/>
      <c r="E340" s="76"/>
      <c r="F340" s="76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</row>
    <row r="341" spans="2:258" s="15" customFormat="1" ht="12" customHeight="1">
      <c r="B341" s="12"/>
      <c r="C341" s="76"/>
      <c r="D341" s="76"/>
      <c r="E341" s="76"/>
      <c r="F341" s="76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</row>
    <row r="342" spans="2:258" s="15" customFormat="1" ht="12" customHeight="1">
      <c r="B342" s="12"/>
      <c r="C342" s="76"/>
      <c r="D342" s="76"/>
      <c r="E342" s="76"/>
      <c r="F342" s="76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</row>
    <row r="343" spans="2:258" s="15" customFormat="1" ht="12" customHeight="1">
      <c r="B343" s="12"/>
      <c r="C343" s="76"/>
      <c r="D343" s="76"/>
      <c r="E343" s="76"/>
      <c r="F343" s="76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</row>
    <row r="344" spans="2:258" s="15" customFormat="1" ht="12" customHeight="1">
      <c r="B344" s="12"/>
      <c r="C344" s="76"/>
      <c r="D344" s="76"/>
      <c r="E344" s="76"/>
      <c r="F344" s="76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</row>
    <row r="345" spans="2:258" s="15" customFormat="1" ht="12" customHeight="1">
      <c r="B345" s="12"/>
      <c r="C345" s="76"/>
      <c r="D345" s="76"/>
      <c r="E345" s="76"/>
      <c r="F345" s="76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</row>
    <row r="346" spans="2:258" s="15" customFormat="1" ht="12" customHeight="1">
      <c r="B346" s="12"/>
      <c r="C346" s="76"/>
      <c r="D346" s="76"/>
      <c r="E346" s="76"/>
      <c r="F346" s="76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</row>
    <row r="347" spans="2:258" s="15" customFormat="1" ht="12" customHeight="1">
      <c r="B347" s="12"/>
      <c r="C347" s="76"/>
      <c r="D347" s="76"/>
      <c r="E347" s="76"/>
      <c r="F347" s="76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</row>
    <row r="348" spans="2:258" s="15" customFormat="1" ht="12" customHeight="1">
      <c r="B348" s="12"/>
      <c r="C348" s="76"/>
      <c r="D348" s="76"/>
      <c r="E348" s="76"/>
      <c r="F348" s="76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</row>
    <row r="349" spans="2:258" s="15" customFormat="1" ht="12" customHeight="1">
      <c r="B349" s="12"/>
      <c r="C349" s="76"/>
      <c r="D349" s="76"/>
      <c r="E349" s="76"/>
      <c r="F349" s="76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</row>
    <row r="350" spans="2:258" s="15" customFormat="1" ht="12" customHeight="1">
      <c r="B350" s="12"/>
      <c r="C350" s="76"/>
      <c r="D350" s="76"/>
      <c r="E350" s="76"/>
      <c r="F350" s="76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</row>
    <row r="351" spans="2:258" s="15" customFormat="1" ht="12" customHeight="1">
      <c r="B351" s="12"/>
      <c r="C351" s="76"/>
      <c r="D351" s="76"/>
      <c r="E351" s="76"/>
      <c r="F351" s="76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</row>
    <row r="352" spans="2:258" s="15" customFormat="1" ht="12" customHeight="1">
      <c r="B352" s="12"/>
      <c r="C352" s="76"/>
      <c r="D352" s="76"/>
      <c r="E352" s="76"/>
      <c r="F352" s="76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</row>
    <row r="353" spans="2:258" s="15" customFormat="1" ht="12" customHeight="1">
      <c r="B353" s="12"/>
      <c r="C353" s="76"/>
      <c r="D353" s="76"/>
      <c r="E353" s="76"/>
      <c r="F353" s="76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</row>
    <row r="354" spans="2:258" s="15" customFormat="1" ht="12" customHeight="1">
      <c r="B354" s="12"/>
      <c r="C354" s="76"/>
      <c r="D354" s="76"/>
      <c r="E354" s="76"/>
      <c r="F354" s="76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</row>
    <row r="355" spans="2:258" s="15" customFormat="1" ht="12" customHeight="1">
      <c r="B355" s="12"/>
      <c r="C355" s="76"/>
      <c r="D355" s="76"/>
      <c r="E355" s="76"/>
      <c r="F355" s="76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</row>
    <row r="356" spans="2:258" s="15" customFormat="1" ht="12" customHeight="1">
      <c r="B356" s="12"/>
      <c r="C356" s="76"/>
      <c r="D356" s="76"/>
      <c r="E356" s="76"/>
      <c r="F356" s="76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</row>
    <row r="357" spans="2:258" s="15" customFormat="1" ht="12" customHeight="1">
      <c r="B357" s="12"/>
      <c r="C357" s="76"/>
      <c r="D357" s="76"/>
      <c r="E357" s="76"/>
      <c r="F357" s="76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</row>
    <row r="358" spans="2:258" s="15" customFormat="1" ht="12" customHeight="1">
      <c r="B358" s="12"/>
      <c r="C358" s="76"/>
      <c r="D358" s="76"/>
      <c r="E358" s="76"/>
      <c r="F358" s="76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</row>
    <row r="359" spans="2:258" s="15" customFormat="1" ht="12" customHeight="1">
      <c r="B359" s="12"/>
      <c r="C359" s="76"/>
      <c r="D359" s="76"/>
      <c r="E359" s="76"/>
      <c r="F359" s="76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</row>
    <row r="360" spans="2:258" s="15" customFormat="1" ht="12" customHeight="1">
      <c r="B360" s="12"/>
      <c r="C360" s="76"/>
      <c r="D360" s="76"/>
      <c r="E360" s="76"/>
      <c r="F360" s="76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</row>
    <row r="361" spans="2:258" s="15" customFormat="1" ht="12" customHeight="1">
      <c r="B361" s="12"/>
      <c r="C361" s="76"/>
      <c r="D361" s="76"/>
      <c r="E361" s="76"/>
      <c r="F361" s="76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</row>
    <row r="362" spans="2:258" s="15" customFormat="1" ht="12" customHeight="1">
      <c r="B362" s="12"/>
      <c r="C362" s="76"/>
      <c r="D362" s="76"/>
      <c r="E362" s="76"/>
      <c r="F362" s="76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</row>
    <row r="363" spans="2:258" s="15" customFormat="1" ht="12" customHeight="1">
      <c r="B363" s="12"/>
      <c r="C363" s="76"/>
      <c r="D363" s="76"/>
      <c r="E363" s="76"/>
      <c r="F363" s="76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</row>
    <row r="364" spans="2:258" s="15" customFormat="1" ht="12" customHeight="1">
      <c r="B364" s="12"/>
      <c r="C364" s="76"/>
      <c r="D364" s="76"/>
      <c r="E364" s="76"/>
      <c r="F364" s="76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</row>
    <row r="365" spans="2:258" s="15" customFormat="1" ht="12" customHeight="1">
      <c r="B365" s="12"/>
      <c r="C365" s="76"/>
      <c r="D365" s="76"/>
      <c r="E365" s="76"/>
      <c r="F365" s="76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</row>
    <row r="366" spans="2:258" s="15" customFormat="1" ht="12" customHeight="1">
      <c r="B366" s="12"/>
      <c r="C366" s="76"/>
      <c r="D366" s="76"/>
      <c r="E366" s="76"/>
      <c r="F366" s="76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</row>
    <row r="367" spans="2:258" s="15" customFormat="1" ht="12" customHeight="1">
      <c r="B367" s="12"/>
      <c r="C367" s="76"/>
      <c r="D367" s="76"/>
      <c r="E367" s="76"/>
      <c r="F367" s="76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</row>
    <row r="368" spans="2:258" s="15" customFormat="1" ht="12" customHeight="1">
      <c r="B368" s="12"/>
      <c r="C368" s="76"/>
      <c r="D368" s="76"/>
      <c r="E368" s="76"/>
      <c r="F368" s="76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</row>
    <row r="369" spans="2:258" s="15" customFormat="1" ht="12" customHeight="1">
      <c r="B369" s="12"/>
      <c r="C369" s="76"/>
      <c r="D369" s="76"/>
      <c r="E369" s="76"/>
      <c r="F369" s="76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</row>
    <row r="370" spans="2:258" s="15" customFormat="1" ht="12" customHeight="1">
      <c r="B370" s="12"/>
      <c r="C370" s="76"/>
      <c r="D370" s="76"/>
      <c r="E370" s="76"/>
      <c r="F370" s="76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</row>
    <row r="371" spans="2:258" s="15" customFormat="1" ht="12" customHeight="1">
      <c r="B371" s="12"/>
      <c r="C371" s="76"/>
      <c r="D371" s="76"/>
      <c r="E371" s="76"/>
      <c r="F371" s="76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</row>
    <row r="372" spans="2:258" s="15" customFormat="1" ht="12" customHeight="1">
      <c r="B372" s="12"/>
      <c r="C372" s="76"/>
      <c r="D372" s="76"/>
      <c r="E372" s="76"/>
      <c r="F372" s="76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</row>
    <row r="373" spans="2:258" s="15" customFormat="1" ht="12" customHeight="1">
      <c r="B373" s="12"/>
      <c r="C373" s="76"/>
      <c r="D373" s="76"/>
      <c r="E373" s="76"/>
      <c r="F373" s="76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</row>
    <row r="374" spans="2:258" s="15" customFormat="1" ht="12" customHeight="1">
      <c r="B374" s="12"/>
      <c r="C374" s="76"/>
      <c r="D374" s="76"/>
      <c r="E374" s="76"/>
      <c r="F374" s="76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</row>
    <row r="375" spans="2:258" s="15" customFormat="1" ht="12" customHeight="1">
      <c r="B375" s="12"/>
      <c r="C375" s="76"/>
      <c r="D375" s="76"/>
      <c r="E375" s="76"/>
      <c r="F375" s="76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</row>
    <row r="376" spans="2:258" s="15" customFormat="1" ht="12" customHeight="1">
      <c r="B376" s="12"/>
      <c r="C376" s="76"/>
      <c r="D376" s="76"/>
      <c r="E376" s="76"/>
      <c r="F376" s="76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</row>
    <row r="377" spans="2:258" s="15" customFormat="1" ht="12" customHeight="1">
      <c r="B377" s="12"/>
      <c r="C377" s="76"/>
      <c r="D377" s="76"/>
      <c r="E377" s="76"/>
      <c r="F377" s="76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</row>
    <row r="378" spans="2:258" s="15" customFormat="1" ht="12" customHeight="1">
      <c r="B378" s="12"/>
      <c r="C378" s="76"/>
      <c r="D378" s="76"/>
      <c r="E378" s="76"/>
      <c r="F378" s="76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</row>
    <row r="379" spans="2:258" s="15" customFormat="1" ht="12" customHeight="1">
      <c r="B379" s="12"/>
      <c r="C379" s="76"/>
      <c r="D379" s="76"/>
      <c r="E379" s="76"/>
      <c r="F379" s="76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</row>
    <row r="380" spans="2:258" s="15" customFormat="1" ht="12" customHeight="1">
      <c r="B380" s="12"/>
      <c r="C380" s="76"/>
      <c r="D380" s="76"/>
      <c r="E380" s="76"/>
      <c r="F380" s="76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</row>
    <row r="381" spans="2:258" s="15" customFormat="1" ht="12" customHeight="1">
      <c r="B381" s="12"/>
      <c r="C381" s="76"/>
      <c r="D381" s="76"/>
      <c r="E381" s="76"/>
      <c r="F381" s="76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</row>
    <row r="382" spans="2:258" s="15" customFormat="1" ht="12" customHeight="1">
      <c r="B382" s="12"/>
      <c r="C382" s="76"/>
      <c r="D382" s="76"/>
      <c r="E382" s="76"/>
      <c r="F382" s="76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</row>
    <row r="383" spans="2:258" s="15" customFormat="1" ht="12" customHeight="1">
      <c r="B383" s="12"/>
      <c r="C383" s="76"/>
      <c r="D383" s="76"/>
      <c r="E383" s="76"/>
      <c r="F383" s="76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</row>
    <row r="384" spans="2:258" s="15" customFormat="1" ht="12" customHeight="1">
      <c r="B384" s="12"/>
      <c r="C384" s="76"/>
      <c r="D384" s="76"/>
      <c r="E384" s="76"/>
      <c r="F384" s="76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</row>
    <row r="385" spans="2:258" s="15" customFormat="1" ht="12" customHeight="1">
      <c r="B385" s="12"/>
      <c r="C385" s="76"/>
      <c r="D385" s="76"/>
      <c r="E385" s="76"/>
      <c r="F385" s="76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</row>
    <row r="386" spans="2:258" s="15" customFormat="1" ht="12" customHeight="1">
      <c r="B386" s="12"/>
      <c r="C386" s="76"/>
      <c r="D386" s="76"/>
      <c r="E386" s="76"/>
      <c r="F386" s="76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</row>
    <row r="387" spans="2:258" s="15" customFormat="1" ht="12" customHeight="1">
      <c r="B387" s="12"/>
      <c r="C387" s="76"/>
      <c r="D387" s="76"/>
      <c r="E387" s="76"/>
      <c r="F387" s="76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</row>
    <row r="388" spans="2:258" s="15" customFormat="1" ht="12" customHeight="1">
      <c r="B388" s="12"/>
      <c r="C388" s="76"/>
      <c r="D388" s="76"/>
      <c r="E388" s="76"/>
      <c r="F388" s="76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</row>
    <row r="389" spans="2:258" s="15" customFormat="1" ht="12" customHeight="1">
      <c r="B389" s="12"/>
      <c r="C389" s="76"/>
      <c r="D389" s="76"/>
      <c r="E389" s="76"/>
      <c r="F389" s="76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</row>
    <row r="390" spans="2:258" s="15" customFormat="1" ht="12" customHeight="1">
      <c r="B390" s="12"/>
      <c r="C390" s="76"/>
      <c r="D390" s="76"/>
      <c r="E390" s="76"/>
      <c r="F390" s="76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</row>
    <row r="391" spans="2:258" s="15" customFormat="1" ht="12" customHeight="1">
      <c r="B391" s="12"/>
      <c r="C391" s="76"/>
      <c r="D391" s="76"/>
      <c r="E391" s="76"/>
      <c r="F391" s="76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</row>
    <row r="392" spans="2:258" ht="12" customHeight="1">
      <c r="B392" s="12"/>
      <c r="C392" s="76"/>
    </row>
    <row r="393" spans="2:258" ht="12" customHeight="1">
      <c r="B393" s="12"/>
      <c r="C393" s="76"/>
    </row>
    <row r="394" spans="2:258" ht="12" customHeight="1">
      <c r="B394" s="12"/>
      <c r="C394" s="76"/>
    </row>
    <row r="395" spans="2:258" ht="12" customHeight="1">
      <c r="B395" s="12"/>
      <c r="C395" s="76"/>
    </row>
    <row r="396" spans="2:258" ht="12" customHeight="1">
      <c r="B396" s="12"/>
      <c r="C396" s="76"/>
    </row>
    <row r="397" spans="2:258" ht="12" customHeight="1">
      <c r="B397" s="12"/>
      <c r="C397" s="76"/>
    </row>
    <row r="398" spans="2:258" ht="12" customHeight="1">
      <c r="B398" s="12"/>
      <c r="C398" s="76"/>
    </row>
    <row r="399" spans="2:258" ht="12" customHeight="1">
      <c r="B399" s="12"/>
      <c r="C399" s="76"/>
    </row>
    <row r="400" spans="2:258" ht="12" customHeight="1">
      <c r="B400" s="12"/>
      <c r="C400" s="76"/>
    </row>
    <row r="401" spans="2:258" ht="12" customHeight="1">
      <c r="B401" s="12"/>
      <c r="C401" s="76"/>
    </row>
    <row r="402" spans="2:258" ht="12" customHeight="1">
      <c r="B402" s="12"/>
      <c r="C402" s="76"/>
    </row>
    <row r="403" spans="2:258" ht="12" customHeight="1">
      <c r="B403" s="12"/>
      <c r="C403" s="76"/>
    </row>
    <row r="404" spans="2:258" ht="12" customHeight="1">
      <c r="B404" s="12"/>
      <c r="C404" s="76"/>
    </row>
    <row r="405" spans="2:258" ht="12" customHeight="1">
      <c r="B405" s="12"/>
      <c r="C405" s="76"/>
    </row>
    <row r="406" spans="2:258" ht="12" customHeight="1">
      <c r="B406" s="12"/>
      <c r="C406" s="76"/>
    </row>
    <row r="407" spans="2:258" ht="12" customHeight="1">
      <c r="B407" s="12"/>
      <c r="C407" s="76"/>
    </row>
    <row r="408" spans="2:258" s="15" customFormat="1" ht="12" customHeight="1">
      <c r="B408" s="12"/>
      <c r="C408" s="76"/>
      <c r="D408" s="76"/>
      <c r="E408" s="76"/>
      <c r="F408" s="76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</row>
    <row r="409" spans="2:258" s="15" customFormat="1" ht="12" customHeight="1">
      <c r="B409" s="12"/>
      <c r="C409" s="76"/>
      <c r="D409" s="76"/>
      <c r="E409" s="76"/>
      <c r="F409" s="76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</row>
    <row r="410" spans="2:258" s="15" customFormat="1" ht="12" customHeight="1">
      <c r="B410" s="12"/>
      <c r="C410" s="76"/>
      <c r="D410" s="76"/>
      <c r="E410" s="76"/>
      <c r="F410" s="76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</row>
    <row r="411" spans="2:258" s="15" customFormat="1" ht="12" customHeight="1">
      <c r="B411" s="12"/>
      <c r="C411" s="76"/>
      <c r="D411" s="76"/>
      <c r="E411" s="76"/>
      <c r="F411" s="76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</row>
    <row r="412" spans="2:258" s="15" customFormat="1" ht="12" customHeight="1">
      <c r="B412" s="12"/>
      <c r="C412" s="76"/>
      <c r="D412" s="76"/>
      <c r="E412" s="76"/>
      <c r="F412" s="76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</row>
    <row r="413" spans="2:258" s="15" customFormat="1" ht="12" customHeight="1">
      <c r="B413" s="12"/>
      <c r="C413" s="76"/>
      <c r="D413" s="76"/>
      <c r="E413" s="76"/>
      <c r="F413" s="76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</row>
    <row r="414" spans="2:258" s="15" customFormat="1" ht="12" customHeight="1">
      <c r="B414" s="12"/>
      <c r="C414" s="76"/>
      <c r="D414" s="76"/>
      <c r="E414" s="76"/>
      <c r="F414" s="76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</row>
    <row r="415" spans="2:258" s="15" customFormat="1" ht="12" customHeight="1">
      <c r="B415" s="12"/>
      <c r="C415" s="76"/>
      <c r="D415" s="76"/>
      <c r="E415" s="76"/>
      <c r="F415" s="76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</row>
    <row r="416" spans="2:258" s="15" customFormat="1" ht="12" customHeight="1">
      <c r="B416" s="12"/>
      <c r="C416" s="76"/>
      <c r="D416" s="76"/>
      <c r="E416" s="76"/>
      <c r="F416" s="76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</row>
    <row r="417" spans="2:258" s="15" customFormat="1" ht="12" customHeight="1">
      <c r="B417" s="12"/>
      <c r="C417" s="76"/>
      <c r="D417" s="76"/>
      <c r="E417" s="76"/>
      <c r="F417" s="76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</row>
    <row r="418" spans="2:258" s="15" customFormat="1" ht="12" customHeight="1">
      <c r="B418" s="12"/>
      <c r="C418" s="76"/>
      <c r="D418" s="76"/>
      <c r="E418" s="76"/>
      <c r="F418" s="76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</row>
    <row r="419" spans="2:258" s="15" customFormat="1" ht="12" customHeight="1">
      <c r="B419" s="12"/>
      <c r="C419" s="76"/>
      <c r="D419" s="76"/>
      <c r="E419" s="76"/>
      <c r="F419" s="76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</row>
    <row r="420" spans="2:258" s="15" customFormat="1" ht="12" customHeight="1">
      <c r="B420" s="12"/>
      <c r="C420" s="76"/>
      <c r="D420" s="76"/>
      <c r="E420" s="76"/>
      <c r="F420" s="76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</row>
    <row r="421" spans="2:258" s="15" customFormat="1" ht="12" customHeight="1">
      <c r="B421" s="12"/>
      <c r="C421" s="76"/>
      <c r="D421" s="76"/>
      <c r="E421" s="76"/>
      <c r="F421" s="76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</row>
    <row r="422" spans="2:258" s="15" customFormat="1" ht="12" customHeight="1">
      <c r="B422" s="12"/>
      <c r="C422" s="76"/>
      <c r="D422" s="76"/>
      <c r="E422" s="76"/>
      <c r="F422" s="76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</row>
    <row r="423" spans="2:258" s="15" customFormat="1" ht="12" customHeight="1">
      <c r="B423" s="12"/>
      <c r="C423" s="76"/>
      <c r="D423" s="76"/>
      <c r="E423" s="76"/>
      <c r="F423" s="76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</row>
    <row r="424" spans="2:258" s="15" customFormat="1" ht="12" customHeight="1">
      <c r="B424" s="12"/>
      <c r="C424" s="76"/>
      <c r="D424" s="76"/>
      <c r="E424" s="76"/>
      <c r="F424" s="76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</row>
    <row r="425" spans="2:258" s="15" customFormat="1" ht="12" customHeight="1">
      <c r="B425" s="12"/>
      <c r="C425" s="76"/>
      <c r="D425" s="76"/>
      <c r="E425" s="76"/>
      <c r="F425" s="76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</row>
    <row r="426" spans="2:258" s="15" customFormat="1" ht="12" customHeight="1">
      <c r="B426" s="12"/>
      <c r="C426" s="76"/>
      <c r="D426" s="76"/>
      <c r="E426" s="76"/>
      <c r="F426" s="76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</row>
    <row r="427" spans="2:258" s="15" customFormat="1" ht="12" customHeight="1">
      <c r="B427" s="12"/>
      <c r="C427" s="76"/>
      <c r="D427" s="76"/>
      <c r="E427" s="76"/>
      <c r="F427" s="76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</row>
    <row r="428" spans="2:258" s="15" customFormat="1" ht="12" customHeight="1">
      <c r="B428" s="12"/>
      <c r="C428" s="76"/>
      <c r="D428" s="76"/>
      <c r="E428" s="76"/>
      <c r="F428" s="76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</row>
    <row r="429" spans="2:258" s="15" customFormat="1" ht="12" customHeight="1">
      <c r="B429" s="12"/>
      <c r="C429" s="76"/>
      <c r="D429" s="76"/>
      <c r="E429" s="76"/>
      <c r="F429" s="76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</row>
    <row r="430" spans="2:258" s="15" customFormat="1" ht="12" customHeight="1">
      <c r="B430" s="12"/>
      <c r="C430" s="76"/>
      <c r="D430" s="76"/>
      <c r="E430" s="76"/>
      <c r="F430" s="76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</row>
    <row r="431" spans="2:258" s="15" customFormat="1" ht="12" customHeight="1">
      <c r="B431" s="12"/>
      <c r="C431" s="76"/>
      <c r="D431" s="76"/>
      <c r="E431" s="76"/>
      <c r="F431" s="76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</row>
    <row r="432" spans="2:258" s="15" customFormat="1" ht="12" customHeight="1">
      <c r="B432" s="12"/>
      <c r="C432" s="76"/>
      <c r="D432" s="76"/>
      <c r="E432" s="76"/>
      <c r="F432" s="76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</row>
    <row r="433" spans="2:258" s="15" customFormat="1" ht="12" customHeight="1">
      <c r="B433" s="12"/>
      <c r="C433" s="76"/>
      <c r="D433" s="76"/>
      <c r="E433" s="76"/>
      <c r="F433" s="76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</row>
    <row r="434" spans="2:258" s="15" customFormat="1" ht="12" customHeight="1">
      <c r="B434" s="12"/>
      <c r="C434" s="76"/>
      <c r="D434" s="76"/>
      <c r="E434" s="76"/>
      <c r="F434" s="76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</row>
    <row r="435" spans="2:258" s="15" customFormat="1" ht="12" customHeight="1">
      <c r="B435" s="12"/>
      <c r="C435" s="76"/>
      <c r="D435" s="76"/>
      <c r="E435" s="76"/>
      <c r="F435" s="76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</row>
    <row r="436" spans="2:258" s="15" customFormat="1" ht="12" customHeight="1">
      <c r="B436" s="12"/>
      <c r="C436" s="76"/>
      <c r="D436" s="76"/>
      <c r="E436" s="76"/>
      <c r="F436" s="76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</row>
    <row r="437" spans="2:258" s="15" customFormat="1" ht="12" customHeight="1">
      <c r="B437" s="12"/>
      <c r="C437" s="76"/>
      <c r="D437" s="76"/>
      <c r="E437" s="76"/>
      <c r="F437" s="76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</row>
    <row r="438" spans="2:258" s="15" customFormat="1" ht="12" customHeight="1">
      <c r="B438" s="12"/>
      <c r="C438" s="76"/>
      <c r="D438" s="76"/>
      <c r="E438" s="76"/>
      <c r="F438" s="76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</row>
    <row r="439" spans="2:258" s="15" customFormat="1" ht="12" customHeight="1">
      <c r="B439" s="12"/>
      <c r="C439" s="76"/>
      <c r="D439" s="76"/>
      <c r="E439" s="76"/>
      <c r="F439" s="76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</row>
    <row r="440" spans="2:258" s="15" customFormat="1" ht="12" customHeight="1">
      <c r="B440" s="12"/>
      <c r="C440" s="76"/>
      <c r="D440" s="76"/>
      <c r="E440" s="76"/>
      <c r="F440" s="76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</row>
    <row r="441" spans="2:258" s="15" customFormat="1" ht="12" customHeight="1">
      <c r="B441" s="12"/>
      <c r="C441" s="76"/>
      <c r="D441" s="76"/>
      <c r="E441" s="76"/>
      <c r="F441" s="76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</row>
    <row r="442" spans="2:258" s="15" customFormat="1" ht="12" customHeight="1">
      <c r="B442" s="12"/>
      <c r="C442" s="76"/>
      <c r="D442" s="76"/>
      <c r="E442" s="76"/>
      <c r="F442" s="76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</row>
    <row r="443" spans="2:258" s="15" customFormat="1" ht="12" customHeight="1">
      <c r="B443" s="12"/>
      <c r="C443" s="76"/>
      <c r="D443" s="76"/>
      <c r="E443" s="76"/>
      <c r="F443" s="76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</row>
    <row r="444" spans="2:258" s="15" customFormat="1" ht="12" customHeight="1">
      <c r="B444" s="12"/>
      <c r="C444" s="76"/>
      <c r="D444" s="76"/>
      <c r="E444" s="76"/>
      <c r="F444" s="76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</row>
    <row r="445" spans="2:258" s="15" customFormat="1" ht="12" customHeight="1">
      <c r="B445" s="12"/>
      <c r="C445" s="76"/>
      <c r="D445" s="76"/>
      <c r="E445" s="76"/>
      <c r="F445" s="76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</row>
    <row r="446" spans="2:258" s="15" customFormat="1" ht="12" customHeight="1">
      <c r="B446" s="12"/>
      <c r="C446" s="76"/>
      <c r="D446" s="76"/>
      <c r="E446" s="76"/>
      <c r="F446" s="76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</row>
    <row r="447" spans="2:258" s="15" customFormat="1" ht="12" customHeight="1">
      <c r="B447" s="12"/>
      <c r="C447" s="76"/>
      <c r="D447" s="76"/>
      <c r="E447" s="76"/>
      <c r="F447" s="76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</row>
    <row r="448" spans="2:258" s="15" customFormat="1" ht="12" customHeight="1">
      <c r="B448" s="12"/>
      <c r="C448" s="76"/>
      <c r="D448" s="76"/>
      <c r="E448" s="76"/>
      <c r="F448" s="76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</row>
    <row r="449" spans="2:258" s="15" customFormat="1" ht="12" customHeight="1">
      <c r="B449" s="12"/>
      <c r="C449" s="76"/>
      <c r="D449" s="76"/>
      <c r="E449" s="76"/>
      <c r="F449" s="76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</row>
    <row r="450" spans="2:258" s="15" customFormat="1" ht="12" customHeight="1">
      <c r="B450" s="12"/>
      <c r="C450" s="76"/>
      <c r="D450" s="76"/>
      <c r="E450" s="76"/>
      <c r="F450" s="76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</row>
    <row r="451" spans="2:258" s="15" customFormat="1" ht="12" customHeight="1">
      <c r="B451" s="12"/>
      <c r="C451" s="76"/>
      <c r="D451" s="76"/>
      <c r="E451" s="76"/>
      <c r="F451" s="76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</row>
    <row r="452" spans="2:258" s="15" customFormat="1" ht="12" customHeight="1">
      <c r="B452" s="12"/>
      <c r="C452" s="76"/>
      <c r="D452" s="76"/>
      <c r="E452" s="76"/>
      <c r="F452" s="76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</row>
    <row r="453" spans="2:258" s="15" customFormat="1" ht="12" customHeight="1">
      <c r="B453" s="12"/>
      <c r="C453" s="76"/>
      <c r="D453" s="76"/>
      <c r="E453" s="76"/>
      <c r="F453" s="76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</row>
    <row r="454" spans="2:258" s="15" customFormat="1" ht="12" customHeight="1">
      <c r="B454" s="12"/>
      <c r="C454" s="76"/>
      <c r="D454" s="76"/>
      <c r="E454" s="76"/>
      <c r="F454" s="76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</row>
    <row r="455" spans="2:258" s="15" customFormat="1" ht="12" customHeight="1">
      <c r="B455" s="12"/>
      <c r="C455" s="76"/>
      <c r="D455" s="76"/>
      <c r="E455" s="76"/>
      <c r="F455" s="76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</row>
    <row r="456" spans="2:258" ht="12" customHeight="1">
      <c r="B456" s="12"/>
      <c r="C456" s="76"/>
    </row>
    <row r="457" spans="2:258" ht="12" customHeight="1">
      <c r="B457" s="12"/>
      <c r="C457" s="76"/>
    </row>
    <row r="458" spans="2:258" ht="12" customHeight="1">
      <c r="B458" s="12"/>
      <c r="C458" s="76"/>
    </row>
    <row r="459" spans="2:258" ht="12" customHeight="1">
      <c r="B459" s="12"/>
      <c r="C459" s="76"/>
    </row>
    <row r="460" spans="2:258" ht="12" customHeight="1">
      <c r="B460" s="12"/>
      <c r="C460" s="76"/>
    </row>
    <row r="461" spans="2:258" ht="12" customHeight="1">
      <c r="B461" s="12"/>
      <c r="C461" s="76"/>
    </row>
    <row r="462" spans="2:258" ht="12" customHeight="1">
      <c r="B462" s="12"/>
      <c r="C462" s="76"/>
    </row>
    <row r="463" spans="2:258" ht="12" customHeight="1">
      <c r="B463" s="12"/>
      <c r="C463" s="76"/>
    </row>
    <row r="464" spans="2:258" ht="12" customHeight="1">
      <c r="B464" s="12"/>
      <c r="C464" s="76"/>
    </row>
    <row r="465" spans="2:3" ht="12" customHeight="1">
      <c r="B465" s="12"/>
      <c r="C465" s="76"/>
    </row>
    <row r="466" spans="2:3" ht="12" customHeight="1">
      <c r="B466" s="12"/>
      <c r="C466" s="76"/>
    </row>
    <row r="467" spans="2:3" ht="12" customHeight="1">
      <c r="B467" s="12"/>
      <c r="C467" s="76"/>
    </row>
    <row r="468" spans="2:3" ht="12" customHeight="1">
      <c r="B468" s="12"/>
      <c r="C468" s="76"/>
    </row>
    <row r="469" spans="2:3" ht="12" customHeight="1">
      <c r="B469" s="12"/>
      <c r="C469" s="76"/>
    </row>
    <row r="470" spans="2:3" ht="12" customHeight="1">
      <c r="B470" s="12"/>
      <c r="C470" s="76"/>
    </row>
    <row r="471" spans="2:3" ht="12" customHeight="1">
      <c r="B471" s="12"/>
      <c r="C471" s="76"/>
    </row>
    <row r="472" spans="2:3" ht="12" customHeight="1">
      <c r="B472" s="12"/>
      <c r="C472" s="76"/>
    </row>
    <row r="473" spans="2:3" ht="12" customHeight="1">
      <c r="B473" s="12"/>
      <c r="C473" s="76"/>
    </row>
    <row r="474" spans="2:3" ht="12" customHeight="1">
      <c r="B474" s="12"/>
      <c r="C474" s="76"/>
    </row>
    <row r="475" spans="2:3" ht="12" customHeight="1">
      <c r="B475" s="12"/>
      <c r="C475" s="76"/>
    </row>
    <row r="476" spans="2:3" ht="12" customHeight="1">
      <c r="B476" s="12"/>
      <c r="C476" s="76"/>
    </row>
    <row r="477" spans="2:3" ht="12" customHeight="1">
      <c r="B477" s="12"/>
      <c r="C477" s="76"/>
    </row>
    <row r="478" spans="2:3" ht="12" customHeight="1">
      <c r="B478" s="12"/>
      <c r="C478" s="76"/>
    </row>
    <row r="479" spans="2:3" ht="12" customHeight="1">
      <c r="B479" s="12"/>
      <c r="C479" s="76"/>
    </row>
    <row r="480" spans="2:3" ht="12" customHeight="1">
      <c r="B480" s="12"/>
      <c r="C480" s="76"/>
    </row>
    <row r="481" spans="2:3" ht="12" customHeight="1">
      <c r="B481" s="12"/>
      <c r="C481" s="76"/>
    </row>
    <row r="482" spans="2:3" ht="12" customHeight="1">
      <c r="B482" s="12"/>
      <c r="C482" s="76"/>
    </row>
    <row r="483" spans="2:3" ht="12" customHeight="1">
      <c r="B483" s="12"/>
      <c r="C483" s="76"/>
    </row>
    <row r="484" spans="2:3" ht="12" customHeight="1">
      <c r="B484" s="12"/>
      <c r="C484" s="76"/>
    </row>
    <row r="485" spans="2:3" ht="12" customHeight="1">
      <c r="B485" s="12"/>
      <c r="C485" s="76"/>
    </row>
    <row r="486" spans="2:3" ht="12" customHeight="1">
      <c r="B486" s="12"/>
      <c r="C486" s="76"/>
    </row>
    <row r="487" spans="2:3" ht="12" customHeight="1">
      <c r="B487" s="12"/>
      <c r="C487" s="76"/>
    </row>
    <row r="488" spans="2:3" ht="12" customHeight="1">
      <c r="B488" s="12"/>
      <c r="C488" s="76"/>
    </row>
    <row r="489" spans="2:3" ht="12" customHeight="1">
      <c r="B489" s="12"/>
      <c r="C489" s="76"/>
    </row>
    <row r="490" spans="2:3" ht="12" customHeight="1">
      <c r="B490" s="12"/>
      <c r="C490" s="76"/>
    </row>
    <row r="491" spans="2:3" ht="12" customHeight="1">
      <c r="B491" s="12"/>
      <c r="C491" s="76"/>
    </row>
    <row r="492" spans="2:3" ht="12" customHeight="1">
      <c r="B492" s="12"/>
      <c r="C492" s="76"/>
    </row>
    <row r="493" spans="2:3" ht="12" customHeight="1">
      <c r="B493" s="12"/>
      <c r="C493" s="76"/>
    </row>
    <row r="494" spans="2:3" ht="12" customHeight="1">
      <c r="B494" s="12"/>
      <c r="C494" s="76"/>
    </row>
    <row r="495" spans="2:3" ht="12" customHeight="1">
      <c r="B495" s="12"/>
      <c r="C495" s="76"/>
    </row>
    <row r="496" spans="2:3" ht="12" customHeight="1">
      <c r="B496" s="12"/>
      <c r="C496" s="76"/>
    </row>
    <row r="497" spans="2:3" ht="12" customHeight="1">
      <c r="B497" s="12"/>
      <c r="C497" s="76"/>
    </row>
    <row r="498" spans="2:3" ht="12" customHeight="1">
      <c r="B498" s="12"/>
      <c r="C498" s="76"/>
    </row>
    <row r="499" spans="2:3" ht="12" customHeight="1">
      <c r="B499" s="12"/>
      <c r="C499" s="76"/>
    </row>
    <row r="500" spans="2:3" ht="12" customHeight="1">
      <c r="B500" s="12"/>
      <c r="C500" s="76"/>
    </row>
    <row r="501" spans="2:3" ht="12" customHeight="1">
      <c r="B501" s="12"/>
      <c r="C501" s="76"/>
    </row>
    <row r="502" spans="2:3" ht="12" customHeight="1">
      <c r="B502" s="12"/>
      <c r="C502" s="76"/>
    </row>
    <row r="503" spans="2:3" ht="12" customHeight="1">
      <c r="B503" s="12"/>
      <c r="C503" s="76"/>
    </row>
    <row r="504" spans="2:3" ht="12" customHeight="1">
      <c r="B504" s="12"/>
      <c r="C504" s="76"/>
    </row>
    <row r="505" spans="2:3" ht="12" customHeight="1">
      <c r="B505" s="12"/>
      <c r="C505" s="76"/>
    </row>
    <row r="506" spans="2:3" ht="12" customHeight="1">
      <c r="B506" s="12"/>
      <c r="C506" s="76"/>
    </row>
    <row r="507" spans="2:3" ht="12" customHeight="1">
      <c r="B507" s="12"/>
      <c r="C507" s="76"/>
    </row>
    <row r="508" spans="2:3" ht="12" customHeight="1">
      <c r="B508" s="12"/>
      <c r="C508" s="76"/>
    </row>
    <row r="509" spans="2:3" ht="12" customHeight="1">
      <c r="B509" s="12"/>
      <c r="C509" s="76"/>
    </row>
    <row r="510" spans="2:3" ht="12" customHeight="1">
      <c r="B510" s="12"/>
      <c r="C510" s="76"/>
    </row>
    <row r="511" spans="2:3" ht="12" customHeight="1">
      <c r="B511" s="12"/>
      <c r="C511" s="76"/>
    </row>
    <row r="512" spans="2:3" ht="12" customHeight="1">
      <c r="B512" s="12"/>
      <c r="C512" s="76"/>
    </row>
    <row r="513" spans="2:3" ht="12" customHeight="1">
      <c r="B513" s="12"/>
      <c r="C513" s="76"/>
    </row>
    <row r="514" spans="2:3" ht="12" customHeight="1">
      <c r="B514" s="12"/>
      <c r="C514" s="76"/>
    </row>
    <row r="515" spans="2:3" ht="12" customHeight="1">
      <c r="B515" s="12"/>
      <c r="C515" s="76"/>
    </row>
    <row r="516" spans="2:3" ht="12" customHeight="1">
      <c r="B516" s="12"/>
      <c r="C516" s="76"/>
    </row>
    <row r="517" spans="2:3" ht="12" customHeight="1">
      <c r="B517" s="12"/>
      <c r="C517" s="76"/>
    </row>
    <row r="518" spans="2:3" ht="12" customHeight="1">
      <c r="B518" s="12"/>
      <c r="C518" s="76"/>
    </row>
    <row r="519" spans="2:3" ht="12" customHeight="1">
      <c r="B519" s="12"/>
      <c r="C519" s="76"/>
    </row>
    <row r="520" spans="2:3" ht="12" customHeight="1">
      <c r="B520" s="12"/>
      <c r="C520" s="76"/>
    </row>
    <row r="521" spans="2:3" ht="12" customHeight="1">
      <c r="B521" s="12"/>
      <c r="C521" s="76"/>
    </row>
    <row r="522" spans="2:3" ht="12" customHeight="1">
      <c r="B522" s="12"/>
      <c r="C522" s="76"/>
    </row>
    <row r="523" spans="2:3" ht="12" customHeight="1">
      <c r="B523" s="12"/>
      <c r="C523" s="76"/>
    </row>
    <row r="524" spans="2:3" ht="12" customHeight="1">
      <c r="B524" s="12"/>
      <c r="C524" s="76"/>
    </row>
    <row r="525" spans="2:3" ht="12" customHeight="1">
      <c r="B525" s="12"/>
      <c r="C525" s="76"/>
    </row>
    <row r="526" spans="2:3" ht="12" customHeight="1">
      <c r="B526" s="12"/>
      <c r="C526" s="76"/>
    </row>
    <row r="527" spans="2:3" ht="12" customHeight="1">
      <c r="B527" s="12"/>
      <c r="C527" s="76"/>
    </row>
    <row r="528" spans="2:3" ht="12" customHeight="1">
      <c r="B528" s="12"/>
      <c r="C528" s="76"/>
    </row>
    <row r="529" spans="2:3" ht="12" customHeight="1">
      <c r="B529" s="12"/>
      <c r="C529" s="76"/>
    </row>
    <row r="530" spans="2:3" ht="12" customHeight="1">
      <c r="B530" s="12"/>
      <c r="C530" s="76"/>
    </row>
    <row r="531" spans="2:3" ht="12" customHeight="1">
      <c r="B531" s="12"/>
      <c r="C531" s="76"/>
    </row>
    <row r="532" spans="2:3" ht="12" customHeight="1">
      <c r="B532" s="12"/>
      <c r="C532" s="76"/>
    </row>
    <row r="533" spans="2:3" ht="12" customHeight="1">
      <c r="B533" s="12"/>
      <c r="C533" s="76"/>
    </row>
    <row r="534" spans="2:3" ht="12" customHeight="1">
      <c r="B534" s="12"/>
      <c r="C534" s="76"/>
    </row>
    <row r="535" spans="2:3" ht="12" customHeight="1">
      <c r="B535" s="12"/>
      <c r="C535" s="76"/>
    </row>
    <row r="536" spans="2:3" ht="12" customHeight="1">
      <c r="B536" s="12"/>
      <c r="C536" s="76"/>
    </row>
    <row r="537" spans="2:3" ht="12" customHeight="1">
      <c r="B537" s="12"/>
      <c r="C537" s="76"/>
    </row>
    <row r="538" spans="2:3" ht="12" customHeight="1">
      <c r="B538" s="12"/>
      <c r="C538" s="76"/>
    </row>
    <row r="539" spans="2:3" ht="12" customHeight="1">
      <c r="B539" s="12"/>
      <c r="C539" s="76"/>
    </row>
    <row r="540" spans="2:3" ht="12" customHeight="1">
      <c r="B540" s="12"/>
      <c r="C540" s="76"/>
    </row>
    <row r="541" spans="2:3" ht="12" customHeight="1">
      <c r="B541" s="12"/>
      <c r="C541" s="76"/>
    </row>
    <row r="542" spans="2:3" ht="12" customHeight="1">
      <c r="B542" s="12"/>
      <c r="C542" s="76"/>
    </row>
    <row r="545" spans="2:3" ht="12" customHeight="1">
      <c r="B545" s="12"/>
      <c r="C545" s="76"/>
    </row>
    <row r="546" spans="2:3" ht="12" customHeight="1">
      <c r="B546" s="12"/>
      <c r="C546" s="76"/>
    </row>
    <row r="547" spans="2:3" ht="12" customHeight="1">
      <c r="B547" s="12"/>
      <c r="C547" s="76"/>
    </row>
    <row r="548" spans="2:3" ht="12" customHeight="1">
      <c r="B548" s="12"/>
      <c r="C548" s="76"/>
    </row>
    <row r="549" spans="2:3" ht="12" customHeight="1">
      <c r="B549" s="12"/>
      <c r="C549" s="76"/>
    </row>
    <row r="550" spans="2:3" ht="12" customHeight="1">
      <c r="B550" s="12"/>
      <c r="C550" s="76"/>
    </row>
    <row r="551" spans="2:3" ht="12" customHeight="1">
      <c r="B551" s="12"/>
      <c r="C551" s="76"/>
    </row>
    <row r="552" spans="2:3" ht="12" customHeight="1">
      <c r="B552" s="12"/>
      <c r="C552" s="76"/>
    </row>
    <row r="553" spans="2:3" ht="12" customHeight="1">
      <c r="B553" s="12"/>
      <c r="C553" s="76"/>
    </row>
    <row r="554" spans="2:3" ht="12" customHeight="1">
      <c r="B554" s="12"/>
      <c r="C554" s="76"/>
    </row>
    <row r="555" spans="2:3" ht="12" customHeight="1">
      <c r="B555" s="12"/>
      <c r="C555" s="76"/>
    </row>
    <row r="556" spans="2:3" ht="12" customHeight="1">
      <c r="B556" s="12"/>
      <c r="C556" s="76"/>
    </row>
    <row r="557" spans="2:3" ht="12" customHeight="1">
      <c r="B557" s="12"/>
      <c r="C557" s="76"/>
    </row>
    <row r="558" spans="2:3" ht="12" customHeight="1">
      <c r="B558" s="12"/>
      <c r="C558" s="76"/>
    </row>
    <row r="559" spans="2:3" ht="12" customHeight="1">
      <c r="B559" s="12"/>
      <c r="C559" s="76"/>
    </row>
    <row r="560" spans="2:3" ht="12" customHeight="1">
      <c r="B560" s="12"/>
      <c r="C560" s="76"/>
    </row>
    <row r="561" spans="2:3" ht="12" customHeight="1">
      <c r="B561" s="12"/>
      <c r="C561" s="76"/>
    </row>
    <row r="562" spans="2:3" ht="12" customHeight="1">
      <c r="B562" s="12"/>
      <c r="C562" s="76"/>
    </row>
    <row r="563" spans="2:3" ht="12" customHeight="1">
      <c r="B563" s="12"/>
      <c r="C563" s="76"/>
    </row>
    <row r="564" spans="2:3" ht="12" customHeight="1">
      <c r="B564" s="12"/>
      <c r="C564" s="76"/>
    </row>
    <row r="565" spans="2:3" ht="12" customHeight="1">
      <c r="B565" s="12"/>
      <c r="C565" s="76"/>
    </row>
    <row r="566" spans="2:3" ht="12" customHeight="1">
      <c r="B566" s="12"/>
      <c r="C566" s="76"/>
    </row>
    <row r="567" spans="2:3" ht="12" customHeight="1">
      <c r="B567" s="12"/>
      <c r="C567" s="76"/>
    </row>
    <row r="568" spans="2:3" ht="12" customHeight="1">
      <c r="B568" s="12"/>
      <c r="C568" s="76"/>
    </row>
    <row r="569" spans="2:3" ht="12" customHeight="1">
      <c r="B569" s="12"/>
      <c r="C569" s="76"/>
    </row>
    <row r="570" spans="2:3" ht="12" customHeight="1">
      <c r="B570" s="12"/>
      <c r="C570" s="76"/>
    </row>
    <row r="571" spans="2:3" ht="12" customHeight="1">
      <c r="B571" s="12"/>
      <c r="C571" s="76"/>
    </row>
    <row r="572" spans="2:3" ht="12" customHeight="1">
      <c r="B572" s="12"/>
      <c r="C572" s="76"/>
    </row>
    <row r="573" spans="2:3" ht="12" customHeight="1">
      <c r="B573" s="12"/>
      <c r="C573" s="76"/>
    </row>
    <row r="574" spans="2:3" ht="12" customHeight="1">
      <c r="B574" s="12"/>
      <c r="C574" s="76"/>
    </row>
    <row r="575" spans="2:3" ht="12" customHeight="1">
      <c r="B575" s="12"/>
      <c r="C575" s="76"/>
    </row>
    <row r="576" spans="2:3" ht="12" customHeight="1">
      <c r="B576" s="12"/>
      <c r="C576" s="76"/>
    </row>
    <row r="577" spans="2:3" ht="12" customHeight="1">
      <c r="B577" s="12"/>
      <c r="C577" s="76"/>
    </row>
    <row r="578" spans="2:3" ht="12" customHeight="1">
      <c r="B578" s="12"/>
      <c r="C578" s="76"/>
    </row>
    <row r="579" spans="2:3" ht="12" customHeight="1">
      <c r="B579" s="12"/>
      <c r="C579" s="76"/>
    </row>
    <row r="580" spans="2:3" ht="12" customHeight="1">
      <c r="B580" s="12"/>
      <c r="C580" s="76"/>
    </row>
    <row r="581" spans="2:3" ht="12" customHeight="1">
      <c r="B581" s="12"/>
      <c r="C581" s="76"/>
    </row>
    <row r="582" spans="2:3" ht="12" customHeight="1">
      <c r="B582" s="12"/>
      <c r="C582" s="76"/>
    </row>
    <row r="583" spans="2:3" ht="12" customHeight="1">
      <c r="B583" s="12"/>
      <c r="C583" s="76"/>
    </row>
    <row r="584" spans="2:3" ht="12" customHeight="1">
      <c r="B584" s="12"/>
      <c r="C584" s="76"/>
    </row>
    <row r="585" spans="2:3" ht="12" customHeight="1">
      <c r="B585" s="12"/>
      <c r="C585" s="76"/>
    </row>
    <row r="586" spans="2:3" ht="12" customHeight="1">
      <c r="B586" s="12"/>
      <c r="C586" s="76"/>
    </row>
    <row r="587" spans="2:3" ht="12" customHeight="1">
      <c r="B587" s="12"/>
      <c r="C587" s="76"/>
    </row>
    <row r="588" spans="2:3" ht="12" customHeight="1">
      <c r="B588" s="12"/>
      <c r="C588" s="76"/>
    </row>
    <row r="589" spans="2:3" ht="12" customHeight="1">
      <c r="B589" s="12"/>
      <c r="C589" s="76"/>
    </row>
    <row r="590" spans="2:3" ht="12" customHeight="1">
      <c r="B590" s="12"/>
      <c r="C590" s="76"/>
    </row>
    <row r="591" spans="2:3" ht="12" customHeight="1">
      <c r="B591" s="12"/>
      <c r="C591" s="76"/>
    </row>
    <row r="592" spans="2:3" ht="12" customHeight="1">
      <c r="B592" s="12"/>
      <c r="C592" s="76"/>
    </row>
    <row r="593" spans="2:3" ht="12" customHeight="1">
      <c r="B593" s="12"/>
      <c r="C593" s="76"/>
    </row>
    <row r="594" spans="2:3" ht="12" customHeight="1">
      <c r="B594" s="12"/>
      <c r="C594" s="76"/>
    </row>
    <row r="595" spans="2:3" ht="12" customHeight="1">
      <c r="B595" s="12"/>
      <c r="C595" s="76"/>
    </row>
    <row r="596" spans="2:3" ht="12" customHeight="1">
      <c r="B596" s="12"/>
      <c r="C596" s="76"/>
    </row>
    <row r="597" spans="2:3" ht="12" customHeight="1">
      <c r="B597" s="12"/>
      <c r="C597" s="76"/>
    </row>
    <row r="598" spans="2:3" ht="12" customHeight="1">
      <c r="B598" s="12"/>
      <c r="C598" s="76"/>
    </row>
    <row r="599" spans="2:3" ht="12" customHeight="1">
      <c r="B599" s="12"/>
      <c r="C599" s="76"/>
    </row>
    <row r="600" spans="2:3" ht="12" customHeight="1">
      <c r="B600" s="12"/>
      <c r="C600" s="76"/>
    </row>
    <row r="601" spans="2:3" ht="12" customHeight="1">
      <c r="B601" s="12"/>
      <c r="C601" s="76"/>
    </row>
    <row r="602" spans="2:3" ht="12" customHeight="1">
      <c r="B602" s="12"/>
      <c r="C602" s="76"/>
    </row>
    <row r="603" spans="2:3" ht="12" customHeight="1">
      <c r="B603" s="12"/>
      <c r="C603" s="76"/>
    </row>
    <row r="604" spans="2:3" ht="12" customHeight="1">
      <c r="B604" s="12"/>
      <c r="C604" s="76"/>
    </row>
    <row r="605" spans="2:3" ht="12" customHeight="1">
      <c r="B605" s="12"/>
      <c r="C605" s="76"/>
    </row>
    <row r="606" spans="2:3" ht="12" customHeight="1">
      <c r="B606" s="12"/>
      <c r="C606" s="76"/>
    </row>
    <row r="607" spans="2:3" ht="12" customHeight="1">
      <c r="B607" s="12"/>
      <c r="C607" s="76"/>
    </row>
    <row r="608" spans="2:3" ht="12" customHeight="1">
      <c r="B608" s="12"/>
      <c r="C608" s="76"/>
    </row>
    <row r="609" spans="2:3" ht="12" customHeight="1">
      <c r="B609" s="12"/>
      <c r="C609" s="76"/>
    </row>
    <row r="610" spans="2:3" ht="12" customHeight="1">
      <c r="B610" s="12"/>
      <c r="C610" s="76"/>
    </row>
    <row r="611" spans="2:3" ht="12" customHeight="1">
      <c r="B611" s="12"/>
      <c r="C611" s="76"/>
    </row>
    <row r="612" spans="2:3" ht="12" customHeight="1">
      <c r="B612" s="12"/>
      <c r="C612" s="76"/>
    </row>
    <row r="613" spans="2:3" ht="12" customHeight="1">
      <c r="B613" s="12"/>
      <c r="C613" s="76"/>
    </row>
    <row r="614" spans="2:3" ht="12" customHeight="1">
      <c r="B614" s="12"/>
      <c r="C614" s="76"/>
    </row>
    <row r="615" spans="2:3" ht="12" customHeight="1">
      <c r="B615" s="12"/>
      <c r="C615" s="76"/>
    </row>
    <row r="616" spans="2:3" ht="12" customHeight="1">
      <c r="B616" s="12"/>
      <c r="C616" s="76"/>
    </row>
    <row r="617" spans="2:3" ht="12" customHeight="1">
      <c r="B617" s="12"/>
      <c r="C617" s="76"/>
    </row>
    <row r="618" spans="2:3" ht="12" customHeight="1">
      <c r="B618" s="12"/>
      <c r="C618" s="76"/>
    </row>
    <row r="619" spans="2:3" ht="12" customHeight="1">
      <c r="B619" s="12"/>
      <c r="C619" s="76"/>
    </row>
    <row r="620" spans="2:3" ht="12" customHeight="1">
      <c r="B620" s="12"/>
      <c r="C620" s="76"/>
    </row>
    <row r="621" spans="2:3" ht="12" customHeight="1">
      <c r="B621" s="12"/>
      <c r="C621" s="76"/>
    </row>
    <row r="622" spans="2:3" ht="12" customHeight="1">
      <c r="B622" s="12"/>
      <c r="C622" s="76"/>
    </row>
    <row r="623" spans="2:3" ht="12" customHeight="1">
      <c r="B623" s="12"/>
      <c r="C623" s="76"/>
    </row>
    <row r="624" spans="2:3" ht="12" customHeight="1">
      <c r="B624" s="12"/>
      <c r="C624" s="76"/>
    </row>
    <row r="625" spans="2:3" ht="12" customHeight="1">
      <c r="B625" s="12"/>
      <c r="C625" s="76"/>
    </row>
    <row r="626" spans="2:3" ht="12" customHeight="1">
      <c r="B626" s="12"/>
      <c r="C626" s="76"/>
    </row>
    <row r="627" spans="2:3" ht="12" customHeight="1">
      <c r="B627" s="12"/>
      <c r="C627" s="76"/>
    </row>
    <row r="628" spans="2:3" ht="12" customHeight="1">
      <c r="B628" s="12"/>
      <c r="C628" s="76"/>
    </row>
    <row r="629" spans="2:3" ht="12" customHeight="1">
      <c r="B629" s="12"/>
      <c r="C629" s="76"/>
    </row>
    <row r="630" spans="2:3" ht="12" customHeight="1">
      <c r="B630" s="12"/>
      <c r="C630" s="76"/>
    </row>
    <row r="631" spans="2:3" ht="12" customHeight="1">
      <c r="B631" s="12"/>
      <c r="C631" s="76"/>
    </row>
    <row r="632" spans="2:3" ht="12" customHeight="1">
      <c r="B632" s="12"/>
      <c r="C632" s="76"/>
    </row>
    <row r="633" spans="2:3" ht="12" customHeight="1">
      <c r="B633" s="12"/>
      <c r="C633" s="76"/>
    </row>
    <row r="634" spans="2:3" ht="12" customHeight="1">
      <c r="B634" s="12"/>
      <c r="C634" s="76"/>
    </row>
    <row r="635" spans="2:3" ht="12" customHeight="1">
      <c r="B635" s="12"/>
      <c r="C635" s="76"/>
    </row>
    <row r="636" spans="2:3" ht="12" customHeight="1">
      <c r="B636" s="12"/>
      <c r="C636" s="76"/>
    </row>
    <row r="637" spans="2:3" ht="12" customHeight="1">
      <c r="B637" s="12"/>
      <c r="C637" s="76"/>
    </row>
    <row r="638" spans="2:3" ht="12" customHeight="1">
      <c r="B638" s="12"/>
      <c r="C638" s="76"/>
    </row>
    <row r="639" spans="2:3" ht="12" customHeight="1">
      <c r="B639" s="12"/>
      <c r="C639" s="76"/>
    </row>
    <row r="640" spans="2:3" ht="12" customHeight="1">
      <c r="B640" s="12"/>
      <c r="C640" s="76"/>
    </row>
    <row r="641" spans="2:3" ht="12" customHeight="1">
      <c r="B641" s="12"/>
      <c r="C641" s="76"/>
    </row>
    <row r="642" spans="2:3" ht="12" customHeight="1">
      <c r="B642" s="12"/>
      <c r="C642" s="76"/>
    </row>
    <row r="643" spans="2:3" ht="12" customHeight="1">
      <c r="B643" s="12"/>
      <c r="C643" s="76"/>
    </row>
    <row r="644" spans="2:3" ht="12" customHeight="1">
      <c r="B644" s="12"/>
      <c r="C644" s="76"/>
    </row>
    <row r="645" spans="2:3" ht="12" customHeight="1">
      <c r="B645" s="12"/>
      <c r="C645" s="76"/>
    </row>
    <row r="1123" spans="2:258" s="11" customFormat="1" ht="12" customHeight="1">
      <c r="B1123" s="12"/>
      <c r="C1123" s="76"/>
      <c r="D1123" s="76"/>
      <c r="E1123" s="76"/>
      <c r="F1123" s="76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12"/>
      <c r="GH1123" s="12"/>
      <c r="GI1123" s="12"/>
      <c r="GJ1123" s="12"/>
      <c r="GK1123" s="12"/>
      <c r="GL1123" s="12"/>
      <c r="GM1123" s="12"/>
      <c r="GN1123" s="12"/>
      <c r="GO1123" s="12"/>
      <c r="GP1123" s="12"/>
      <c r="GQ1123" s="12"/>
      <c r="GR1123" s="12"/>
      <c r="GS1123" s="12"/>
      <c r="GT1123" s="12"/>
      <c r="GU1123" s="12"/>
      <c r="GV1123" s="12"/>
      <c r="GW1123" s="12"/>
      <c r="GX1123" s="12"/>
      <c r="GY1123" s="12"/>
      <c r="GZ1123" s="12"/>
      <c r="HA1123" s="12"/>
      <c r="HB1123" s="12"/>
      <c r="HC1123" s="12"/>
      <c r="HD1123" s="12"/>
      <c r="HE1123" s="12"/>
      <c r="HF1123" s="12"/>
      <c r="HG1123" s="12"/>
      <c r="HH1123" s="12"/>
      <c r="HI1123" s="12"/>
      <c r="HJ1123" s="12"/>
      <c r="HK1123" s="12"/>
      <c r="HL1123" s="12"/>
      <c r="HM1123" s="12"/>
      <c r="HN1123" s="12"/>
      <c r="HO1123" s="12"/>
      <c r="HP1123" s="12"/>
      <c r="HQ1123" s="12"/>
      <c r="HR1123" s="12"/>
      <c r="HS1123" s="12"/>
      <c r="HT1123" s="12"/>
      <c r="HU1123" s="12"/>
      <c r="HV1123" s="12"/>
      <c r="HW1123" s="12"/>
      <c r="HX1123" s="12"/>
      <c r="HY1123" s="12"/>
      <c r="HZ1123" s="12"/>
      <c r="IA1123" s="12"/>
      <c r="IB1123" s="12"/>
      <c r="IC1123" s="12"/>
      <c r="ID1123" s="12"/>
      <c r="IE1123" s="12"/>
      <c r="IF1123" s="12"/>
      <c r="IG1123" s="12"/>
      <c r="IH1123" s="12"/>
      <c r="II1123" s="12"/>
      <c r="IJ1123" s="12"/>
      <c r="IK1123" s="12"/>
      <c r="IL1123" s="12"/>
      <c r="IM1123" s="12"/>
      <c r="IN1123" s="12"/>
      <c r="IO1123" s="12"/>
      <c r="IP1123" s="12"/>
      <c r="IQ1123" s="12"/>
      <c r="IR1123" s="12"/>
      <c r="IS1123" s="12"/>
      <c r="IT1123" s="12"/>
      <c r="IU1123" s="12"/>
      <c r="IV1123" s="12"/>
      <c r="IW1123" s="12"/>
      <c r="IX1123" s="12"/>
    </row>
    <row r="1124" spans="2:258" s="11" customFormat="1" ht="12" customHeight="1">
      <c r="B1124" s="12"/>
      <c r="C1124" s="76"/>
      <c r="D1124" s="76"/>
      <c r="E1124" s="76"/>
      <c r="F1124" s="76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  <c r="HC1124" s="12"/>
      <c r="HD1124" s="12"/>
      <c r="HE1124" s="12"/>
      <c r="HF1124" s="12"/>
      <c r="HG1124" s="12"/>
      <c r="HH1124" s="12"/>
      <c r="HI1124" s="12"/>
      <c r="HJ1124" s="12"/>
      <c r="HK1124" s="12"/>
      <c r="HL1124" s="12"/>
      <c r="HM1124" s="12"/>
      <c r="HN1124" s="12"/>
      <c r="HO1124" s="12"/>
      <c r="HP1124" s="12"/>
      <c r="HQ1124" s="12"/>
      <c r="HR1124" s="12"/>
      <c r="HS1124" s="12"/>
      <c r="HT1124" s="12"/>
      <c r="HU1124" s="12"/>
      <c r="HV1124" s="12"/>
      <c r="HW1124" s="12"/>
      <c r="HX1124" s="12"/>
      <c r="HY1124" s="12"/>
      <c r="HZ1124" s="12"/>
      <c r="IA1124" s="12"/>
      <c r="IB1124" s="12"/>
      <c r="IC1124" s="12"/>
      <c r="ID1124" s="12"/>
      <c r="IE1124" s="12"/>
      <c r="IF1124" s="12"/>
      <c r="IG1124" s="12"/>
      <c r="IH1124" s="12"/>
      <c r="II1124" s="12"/>
      <c r="IJ1124" s="12"/>
      <c r="IK1124" s="12"/>
      <c r="IL1124" s="12"/>
      <c r="IM1124" s="12"/>
      <c r="IN1124" s="12"/>
      <c r="IO1124" s="12"/>
      <c r="IP1124" s="12"/>
      <c r="IQ1124" s="12"/>
      <c r="IR1124" s="12"/>
      <c r="IS1124" s="12"/>
      <c r="IT1124" s="12"/>
      <c r="IU1124" s="12"/>
      <c r="IV1124" s="12"/>
      <c r="IW1124" s="12"/>
      <c r="IX1124" s="12"/>
    </row>
    <row r="1125" spans="2:258" s="11" customFormat="1" ht="12" customHeight="1">
      <c r="B1125" s="12"/>
      <c r="C1125" s="76"/>
      <c r="D1125" s="76"/>
      <c r="E1125" s="76"/>
      <c r="F1125" s="76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  <c r="HC1125" s="12"/>
      <c r="HD1125" s="12"/>
      <c r="HE1125" s="12"/>
      <c r="HF1125" s="12"/>
      <c r="HG1125" s="12"/>
      <c r="HH1125" s="12"/>
      <c r="HI1125" s="12"/>
      <c r="HJ1125" s="12"/>
      <c r="HK1125" s="12"/>
      <c r="HL1125" s="12"/>
      <c r="HM1125" s="12"/>
      <c r="HN1125" s="12"/>
      <c r="HO1125" s="12"/>
      <c r="HP1125" s="12"/>
      <c r="HQ1125" s="12"/>
      <c r="HR1125" s="12"/>
      <c r="HS1125" s="12"/>
      <c r="HT1125" s="12"/>
      <c r="HU1125" s="12"/>
      <c r="HV1125" s="12"/>
      <c r="HW1125" s="12"/>
      <c r="HX1125" s="12"/>
      <c r="HY1125" s="12"/>
      <c r="HZ1125" s="12"/>
      <c r="IA1125" s="12"/>
      <c r="IB1125" s="12"/>
      <c r="IC1125" s="12"/>
      <c r="ID1125" s="12"/>
      <c r="IE1125" s="12"/>
      <c r="IF1125" s="12"/>
      <c r="IG1125" s="12"/>
      <c r="IH1125" s="12"/>
      <c r="II1125" s="12"/>
      <c r="IJ1125" s="12"/>
      <c r="IK1125" s="12"/>
      <c r="IL1125" s="12"/>
      <c r="IM1125" s="12"/>
      <c r="IN1125" s="12"/>
      <c r="IO1125" s="12"/>
      <c r="IP1125" s="12"/>
      <c r="IQ1125" s="12"/>
      <c r="IR1125" s="12"/>
      <c r="IS1125" s="12"/>
      <c r="IT1125" s="12"/>
      <c r="IU1125" s="12"/>
      <c r="IV1125" s="12"/>
      <c r="IW1125" s="12"/>
      <c r="IX1125" s="12"/>
    </row>
    <row r="1126" spans="2:258" s="11" customFormat="1" ht="12" customHeight="1">
      <c r="B1126" s="12"/>
      <c r="C1126" s="76"/>
      <c r="D1126" s="76"/>
      <c r="E1126" s="76"/>
      <c r="F1126" s="76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  <c r="HC1126" s="12"/>
      <c r="HD1126" s="12"/>
      <c r="HE1126" s="12"/>
      <c r="HF1126" s="12"/>
      <c r="HG1126" s="12"/>
      <c r="HH1126" s="12"/>
      <c r="HI1126" s="12"/>
      <c r="HJ1126" s="12"/>
      <c r="HK1126" s="12"/>
      <c r="HL1126" s="12"/>
      <c r="HM1126" s="12"/>
      <c r="HN1126" s="12"/>
      <c r="HO1126" s="12"/>
      <c r="HP1126" s="12"/>
      <c r="HQ1126" s="12"/>
      <c r="HR1126" s="12"/>
      <c r="HS1126" s="12"/>
      <c r="HT1126" s="12"/>
      <c r="HU1126" s="12"/>
      <c r="HV1126" s="12"/>
      <c r="HW1126" s="12"/>
      <c r="HX1126" s="12"/>
      <c r="HY1126" s="12"/>
      <c r="HZ1126" s="12"/>
      <c r="IA1126" s="12"/>
      <c r="IB1126" s="12"/>
      <c r="IC1126" s="12"/>
      <c r="ID1126" s="12"/>
      <c r="IE1126" s="12"/>
      <c r="IF1126" s="12"/>
      <c r="IG1126" s="12"/>
      <c r="IH1126" s="12"/>
      <c r="II1126" s="12"/>
      <c r="IJ1126" s="12"/>
      <c r="IK1126" s="12"/>
      <c r="IL1126" s="12"/>
      <c r="IM1126" s="12"/>
      <c r="IN1126" s="12"/>
      <c r="IO1126" s="12"/>
      <c r="IP1126" s="12"/>
      <c r="IQ1126" s="12"/>
      <c r="IR1126" s="12"/>
      <c r="IS1126" s="12"/>
      <c r="IT1126" s="12"/>
      <c r="IU1126" s="12"/>
      <c r="IV1126" s="12"/>
      <c r="IW1126" s="12"/>
      <c r="IX1126" s="12"/>
    </row>
    <row r="1127" spans="2:258" s="11" customFormat="1" ht="12" customHeight="1">
      <c r="B1127" s="12"/>
      <c r="C1127" s="76"/>
      <c r="D1127" s="76"/>
      <c r="E1127" s="76"/>
      <c r="F1127" s="76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  <c r="HC1127" s="12"/>
      <c r="HD1127" s="12"/>
      <c r="HE1127" s="12"/>
      <c r="HF1127" s="12"/>
      <c r="HG1127" s="12"/>
      <c r="HH1127" s="12"/>
      <c r="HI1127" s="12"/>
      <c r="HJ1127" s="12"/>
      <c r="HK1127" s="12"/>
      <c r="HL1127" s="12"/>
      <c r="HM1127" s="12"/>
      <c r="HN1127" s="12"/>
      <c r="HO1127" s="12"/>
      <c r="HP1127" s="12"/>
      <c r="HQ1127" s="12"/>
      <c r="HR1127" s="12"/>
      <c r="HS1127" s="12"/>
      <c r="HT1127" s="12"/>
      <c r="HU1127" s="12"/>
      <c r="HV1127" s="12"/>
      <c r="HW1127" s="12"/>
      <c r="HX1127" s="12"/>
      <c r="HY1127" s="12"/>
      <c r="HZ1127" s="12"/>
      <c r="IA1127" s="12"/>
      <c r="IB1127" s="12"/>
      <c r="IC1127" s="12"/>
      <c r="ID1127" s="12"/>
      <c r="IE1127" s="12"/>
      <c r="IF1127" s="12"/>
      <c r="IG1127" s="12"/>
      <c r="IH1127" s="12"/>
      <c r="II1127" s="12"/>
      <c r="IJ1127" s="12"/>
      <c r="IK1127" s="12"/>
      <c r="IL1127" s="12"/>
      <c r="IM1127" s="12"/>
      <c r="IN1127" s="12"/>
      <c r="IO1127" s="12"/>
      <c r="IP1127" s="12"/>
      <c r="IQ1127" s="12"/>
      <c r="IR1127" s="12"/>
      <c r="IS1127" s="12"/>
      <c r="IT1127" s="12"/>
      <c r="IU1127" s="12"/>
      <c r="IV1127" s="12"/>
      <c r="IW1127" s="12"/>
      <c r="IX1127" s="12"/>
    </row>
    <row r="1128" spans="2:258" ht="12" customHeight="1">
      <c r="B1128" s="12"/>
      <c r="C1128" s="76"/>
    </row>
    <row r="1129" spans="2:258" ht="12" customHeight="1">
      <c r="B1129" s="12"/>
      <c r="C1129" s="7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03AD-4C7B-4820-A57E-8CFA7490ADB3}">
  <dimension ref="B2:K26"/>
  <sheetViews>
    <sheetView zoomScale="132" zoomScaleNormal="85" workbookViewId="0">
      <selection activeCell="C16" sqref="C16"/>
    </sheetView>
  </sheetViews>
  <sheetFormatPr baseColWidth="10" defaultColWidth="9.1640625" defaultRowHeight="14"/>
  <cols>
    <col min="1" max="1" width="9.1640625" style="106"/>
    <col min="2" max="2" width="26" style="106" bestFit="1" customWidth="1"/>
    <col min="3" max="3" width="40.6640625" style="126" customWidth="1"/>
    <col min="4" max="7" width="9.1640625" style="106"/>
    <col min="8" max="8" width="12" style="106" bestFit="1" customWidth="1"/>
    <col min="9" max="10" width="9.1640625" style="106"/>
    <col min="11" max="11" width="25.33203125" style="106" bestFit="1" customWidth="1"/>
    <col min="12" max="16384" width="9.1640625" style="106"/>
  </cols>
  <sheetData>
    <row r="2" spans="2:11">
      <c r="B2" s="106" t="s">
        <v>18</v>
      </c>
      <c r="C2" s="124">
        <f>DATE(2025,6,30)</f>
        <v>45838</v>
      </c>
    </row>
    <row r="3" spans="2:11">
      <c r="B3" s="106" t="s">
        <v>0</v>
      </c>
      <c r="C3" s="124">
        <f>DATE(2023,7,14)</f>
        <v>45121</v>
      </c>
    </row>
    <row r="4" spans="2:11">
      <c r="B4" s="106" t="s">
        <v>1</v>
      </c>
      <c r="C4" s="125">
        <v>10000000</v>
      </c>
      <c r="D4" s="106" t="s">
        <v>2</v>
      </c>
    </row>
    <row r="5" spans="2:11">
      <c r="B5" s="106" t="s">
        <v>3</v>
      </c>
      <c r="C5" s="126" t="s">
        <v>4</v>
      </c>
    </row>
    <row r="6" spans="2:11">
      <c r="B6" s="106" t="s">
        <v>5</v>
      </c>
      <c r="C6" s="125">
        <v>5484545.1900000004</v>
      </c>
      <c r="D6" s="106" t="s">
        <v>9</v>
      </c>
    </row>
    <row r="7" spans="2:11">
      <c r="B7" s="106" t="s">
        <v>6</v>
      </c>
      <c r="C7" s="125" t="s">
        <v>7</v>
      </c>
    </row>
    <row r="8" spans="2:11">
      <c r="B8" s="106" t="s">
        <v>8</v>
      </c>
      <c r="C8" s="124">
        <f>EDATE(C3,36)</f>
        <v>46217</v>
      </c>
      <c r="D8" s="106" t="s">
        <v>10</v>
      </c>
      <c r="H8" s="178"/>
      <c r="K8" s="124"/>
    </row>
    <row r="9" spans="2:11">
      <c r="B9" s="106" t="s">
        <v>243</v>
      </c>
      <c r="C9" s="124">
        <f>EDATE(C8,12)</f>
        <v>46582</v>
      </c>
      <c r="H9" s="178"/>
      <c r="K9" s="124"/>
    </row>
    <row r="10" spans="2:11">
      <c r="B10" s="106" t="s">
        <v>11</v>
      </c>
      <c r="C10" s="127">
        <v>0.1</v>
      </c>
      <c r="D10" s="106" t="s">
        <v>12</v>
      </c>
      <c r="K10" s="124"/>
    </row>
    <row r="11" spans="2:11">
      <c r="B11" s="106" t="s">
        <v>13</v>
      </c>
      <c r="C11" s="126" t="s">
        <v>14</v>
      </c>
      <c r="K11" s="124"/>
    </row>
    <row r="12" spans="2:11">
      <c r="B12" s="106" t="s">
        <v>15</v>
      </c>
      <c r="C12" s="126" t="s">
        <v>16</v>
      </c>
    </row>
    <row r="13" spans="2:11">
      <c r="B13" s="106" t="s">
        <v>244</v>
      </c>
      <c r="C13" s="127">
        <v>0.7</v>
      </c>
      <c r="D13" s="106" t="s">
        <v>245</v>
      </c>
    </row>
    <row r="15" spans="2:11">
      <c r="B15" s="106" t="s">
        <v>247</v>
      </c>
    </row>
    <row r="16" spans="2:11">
      <c r="B16" s="124">
        <f>DATE(2023,12,31)</f>
        <v>45291</v>
      </c>
      <c r="C16" s="125">
        <f>C$4*$C$10*YEARFRAC(B16,$C$3,3)</f>
        <v>465753.42465753423</v>
      </c>
    </row>
    <row r="17" spans="2:3">
      <c r="B17" s="124">
        <f>EDATE(B16,12)</f>
        <v>45657</v>
      </c>
      <c r="C17" s="125">
        <f>C$4*$C$10*YEARFRAC(B17,B16,3)</f>
        <v>1002739.7260273973</v>
      </c>
    </row>
    <row r="18" spans="2:3">
      <c r="B18" s="124">
        <f>EDATE(B17,12)</f>
        <v>46022</v>
      </c>
      <c r="C18" s="125">
        <f>C$4*$C$10*YEARFRAC(B18,B17,3)</f>
        <v>1000000</v>
      </c>
    </row>
    <row r="19" spans="2:3">
      <c r="B19" s="124">
        <f>C8</f>
        <v>46217</v>
      </c>
      <c r="C19" s="125">
        <f>C$4*$C$10*YEARFRAC(B19,B18,3)</f>
        <v>534246.57534246577</v>
      </c>
    </row>
    <row r="21" spans="2:3">
      <c r="B21" s="106" t="s">
        <v>246</v>
      </c>
    </row>
    <row r="22" spans="2:3">
      <c r="B22" s="124">
        <f>B16</f>
        <v>45291</v>
      </c>
      <c r="C22" s="125">
        <f>C$4*$C$10*YEARFRAC(B22,$C$3,3)</f>
        <v>465753.42465753423</v>
      </c>
    </row>
    <row r="23" spans="2:3">
      <c r="B23" s="124">
        <f>B17</f>
        <v>45657</v>
      </c>
      <c r="C23" s="125">
        <f>C$4*$C$10*YEARFRAC(B23,B22,3)</f>
        <v>1002739.7260273973</v>
      </c>
    </row>
    <row r="24" spans="2:3">
      <c r="B24" s="124">
        <f>B18</f>
        <v>46022</v>
      </c>
      <c r="C24" s="125">
        <f>C$4*$C$10*YEARFRAC(B24,B23,3)</f>
        <v>1000000</v>
      </c>
    </row>
    <row r="25" spans="2:3">
      <c r="B25" s="124">
        <f>EDATE(B24,12)</f>
        <v>46387</v>
      </c>
      <c r="C25" s="125">
        <f>C$4*$C$10*YEARFRAC(B25,B24,3)</f>
        <v>1000000</v>
      </c>
    </row>
    <row r="26" spans="2:3">
      <c r="B26" s="124">
        <f>C9</f>
        <v>46582</v>
      </c>
      <c r="C26" s="125">
        <f>C$4*$C$10*YEARFRAC(B26,B25,3)</f>
        <v>534246.57534246577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5AC0-7A35-491F-B737-A8D649264BF7}">
  <sheetPr>
    <tabColor theme="8" tint="0.79998168889431442"/>
  </sheetPr>
  <dimension ref="B1:IW1138"/>
  <sheetViews>
    <sheetView topLeftCell="C1" zoomScale="85" zoomScaleNormal="85" workbookViewId="0">
      <selection activeCell="K5" sqref="K5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11" customWidth="1"/>
    <col min="4" max="4" width="12.1640625" style="11" bestFit="1" customWidth="1"/>
    <col min="5" max="5" width="38" style="12" bestFit="1" customWidth="1"/>
    <col min="6" max="6" width="16.1640625" style="12" bestFit="1" customWidth="1"/>
    <col min="7" max="7" width="18.1640625" style="12" bestFit="1" customWidth="1"/>
    <col min="8" max="106" width="15.33203125" style="12" customWidth="1"/>
    <col min="107" max="107" width="25.6640625" style="12" customWidth="1"/>
    <col min="108" max="108" width="13.83203125" style="15" bestFit="1" customWidth="1"/>
    <col min="109" max="109" width="16.1640625" style="15" bestFit="1" customWidth="1"/>
    <col min="110" max="16384" width="9.1640625" style="12"/>
  </cols>
  <sheetData>
    <row r="1" spans="2:109" ht="12" customHeight="1"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09" ht="12" customHeight="1">
      <c r="B2" s="2" t="s">
        <v>78</v>
      </c>
      <c r="C2" s="3"/>
      <c r="G2" s="16" t="s">
        <v>25</v>
      </c>
      <c r="H2" s="17">
        <f>C5</f>
        <v>45121</v>
      </c>
      <c r="I2" s="17">
        <f t="array" ref="I2:M2">TRANSPOSE(Input!B22:B26)</f>
        <v>45291</v>
      </c>
      <c r="J2" s="17">
        <v>45657</v>
      </c>
      <c r="K2" s="17">
        <v>46022</v>
      </c>
      <c r="L2" s="17">
        <v>46387</v>
      </c>
      <c r="M2" s="17">
        <v>46582</v>
      </c>
      <c r="N2" s="17"/>
      <c r="O2" s="17"/>
      <c r="P2" s="17"/>
      <c r="Q2" s="17"/>
      <c r="R2" s="17"/>
    </row>
    <row r="3" spans="2:109" ht="12" customHeight="1">
      <c r="B3" s="2" t="s">
        <v>18</v>
      </c>
      <c r="C3" s="18">
        <f>Input!C2</f>
        <v>45838</v>
      </c>
      <c r="G3" s="16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09" ht="12" customHeight="1">
      <c r="G4" s="16" t="s">
        <v>38</v>
      </c>
      <c r="H4" s="14"/>
      <c r="I4" s="181"/>
      <c r="J4" s="181"/>
      <c r="K4" s="69">
        <f>ROUNDDOWN(YEARFRAC(K2,$C$3,3)/$C$30,0)+1</f>
        <v>25</v>
      </c>
      <c r="L4" s="69">
        <f>ROUNDDOWN(YEARFRAC(L2,$C$3,3)/$C$30,0)+1</f>
        <v>74</v>
      </c>
      <c r="M4" s="69">
        <f>C29</f>
        <v>100</v>
      </c>
      <c r="N4" s="14"/>
      <c r="O4" s="99"/>
      <c r="P4" s="14"/>
      <c r="Q4" s="14"/>
    </row>
    <row r="5" spans="2:109" ht="12" customHeight="1">
      <c r="B5" s="11" t="s">
        <v>0</v>
      </c>
      <c r="C5" s="20">
        <f>Input!C3</f>
        <v>45121</v>
      </c>
      <c r="D5" s="100">
        <f>C5</f>
        <v>45121</v>
      </c>
      <c r="G5" s="16" t="s">
        <v>74</v>
      </c>
      <c r="H5" s="14"/>
      <c r="I5" s="182"/>
      <c r="J5" s="182"/>
      <c r="K5" s="21">
        <f>Input!C24</f>
        <v>1000000</v>
      </c>
      <c r="L5" s="21">
        <f>Input!C25</f>
        <v>1000000</v>
      </c>
      <c r="M5" s="21">
        <f>Input!C26</f>
        <v>534246.57534246577</v>
      </c>
      <c r="N5" s="21"/>
      <c r="O5" s="21"/>
      <c r="P5" s="21"/>
      <c r="Q5" s="21"/>
    </row>
    <row r="6" spans="2:109" ht="12" customHeight="1">
      <c r="B6" s="11" t="s">
        <v>243</v>
      </c>
      <c r="C6" s="20">
        <f>Input!C9</f>
        <v>46582</v>
      </c>
      <c r="D6" s="100">
        <f>C6</f>
        <v>46582</v>
      </c>
      <c r="G6" s="22"/>
      <c r="H6" s="23"/>
      <c r="I6" s="23"/>
      <c r="J6" s="23"/>
    </row>
    <row r="7" spans="2:109" ht="12" customHeight="1">
      <c r="B7" s="11" t="s">
        <v>70</v>
      </c>
      <c r="C7" s="20">
        <f>C5</f>
        <v>45121</v>
      </c>
      <c r="D7" s="100">
        <f>C7</f>
        <v>45121</v>
      </c>
      <c r="G7" s="22"/>
      <c r="H7" s="23"/>
      <c r="I7" s="24"/>
      <c r="J7" s="24"/>
    </row>
    <row r="8" spans="2:109" ht="12" customHeight="1">
      <c r="B8" s="11" t="s">
        <v>71</v>
      </c>
      <c r="C8" s="20">
        <f>C6</f>
        <v>46582</v>
      </c>
      <c r="D8" s="100">
        <f>C8</f>
        <v>46582</v>
      </c>
    </row>
    <row r="9" spans="2:109" ht="12" customHeight="1">
      <c r="B9" s="11" t="s">
        <v>77</v>
      </c>
      <c r="C9" s="73">
        <v>1226574.0437873304</v>
      </c>
      <c r="D9" s="11" t="s">
        <v>225</v>
      </c>
    </row>
    <row r="10" spans="2:109" s="11" customFormat="1" ht="12" customHeight="1">
      <c r="B10" s="11" t="s">
        <v>87</v>
      </c>
      <c r="C10" s="73">
        <f>Input!C6</f>
        <v>5484545.1900000004</v>
      </c>
      <c r="D10" s="25"/>
      <c r="DD10" s="26"/>
      <c r="DE10" s="26"/>
    </row>
    <row r="11" spans="2:109" s="11" customFormat="1" ht="12" customHeight="1">
      <c r="B11" s="11" t="s">
        <v>88</v>
      </c>
      <c r="C11" s="105">
        <f>'Risky Rate'!D7</f>
        <v>0.48833266625653654</v>
      </c>
      <c r="D11" s="25"/>
      <c r="DD11" s="26"/>
      <c r="DE11" s="26"/>
    </row>
    <row r="12" spans="2:109" s="11" customFormat="1" ht="12" customHeight="1">
      <c r="B12" s="11" t="s">
        <v>86</v>
      </c>
      <c r="C12" s="35">
        <f>LN(1+C11)</f>
        <v>0.39765647745635746</v>
      </c>
      <c r="D12" s="25"/>
      <c r="DD12" s="26"/>
      <c r="DE12" s="26"/>
    </row>
    <row r="13" spans="2:109" s="11" customFormat="1" ht="12" customHeight="1">
      <c r="B13" s="11" t="s">
        <v>89</v>
      </c>
      <c r="C13" s="105">
        <f>'Risky Rate'!D3</f>
        <v>3.7198109589041101E-2</v>
      </c>
      <c r="D13" s="25"/>
      <c r="DD13" s="26"/>
      <c r="DE13" s="26"/>
    </row>
    <row r="14" spans="2:109" s="11" customFormat="1" ht="12" customHeight="1">
      <c r="B14" s="11" t="s">
        <v>90</v>
      </c>
      <c r="C14" s="35">
        <f>LN(1+C13)</f>
        <v>3.6522952070839561E-2</v>
      </c>
      <c r="D14" s="25"/>
      <c r="DD14" s="26"/>
      <c r="DE14" s="26"/>
    </row>
    <row r="15" spans="2:109" s="11" customFormat="1" ht="12" customHeight="1">
      <c r="B15" s="11" t="s">
        <v>27</v>
      </c>
      <c r="C15" s="35">
        <f>Vol!G26</f>
        <v>0.36458111111111113</v>
      </c>
      <c r="D15" s="25"/>
      <c r="DD15" s="26"/>
      <c r="DE15" s="26"/>
    </row>
    <row r="16" spans="2:109" s="11" customFormat="1" ht="12" customHeight="1">
      <c r="B16" s="11" t="s">
        <v>29</v>
      </c>
      <c r="C16" s="35">
        <v>0</v>
      </c>
      <c r="D16" s="25"/>
      <c r="DD16" s="26"/>
      <c r="DE16" s="26"/>
    </row>
    <row r="17" spans="2:257" s="11" customFormat="1" ht="12" customHeight="1">
      <c r="B17" s="11" t="s">
        <v>30</v>
      </c>
      <c r="C17" s="28">
        <f>YEARFRAC(C3,C6,3)</f>
        <v>2.0383561643835617</v>
      </c>
      <c r="D17" s="27"/>
      <c r="DD17" s="26"/>
      <c r="DE17" s="26"/>
    </row>
    <row r="18" spans="2:257" s="11" customFormat="1" ht="12" customHeight="1">
      <c r="B18" s="39" t="s">
        <v>31</v>
      </c>
      <c r="C18" s="40">
        <v>1</v>
      </c>
      <c r="D18" s="27"/>
      <c r="DD18" s="26"/>
      <c r="DE18" s="26"/>
    </row>
    <row r="19" spans="2:257" s="11" customFormat="1" ht="12" customHeight="1">
      <c r="B19" s="39" t="s">
        <v>32</v>
      </c>
      <c r="C19" s="41">
        <v>0.1</v>
      </c>
      <c r="D19" s="25"/>
      <c r="DD19" s="26"/>
      <c r="DE19" s="26"/>
    </row>
    <row r="20" spans="2:257" s="11" customFormat="1" ht="12" customHeight="1">
      <c r="B20" s="39" t="s">
        <v>73</v>
      </c>
      <c r="C20" s="43">
        <f>C22*C19*YEARFRAC(C21,C3,3)</f>
        <v>495890.41095890413</v>
      </c>
      <c r="D20" s="25"/>
      <c r="DD20" s="26"/>
      <c r="DE20" s="26"/>
    </row>
    <row r="21" spans="2:257" s="11" customFormat="1" ht="12" customHeight="1">
      <c r="B21" s="11" t="s">
        <v>33</v>
      </c>
      <c r="C21" s="20">
        <f>DATE(2024,12,31)</f>
        <v>45657</v>
      </c>
      <c r="D21" s="29"/>
      <c r="G21" s="30">
        <v>0</v>
      </c>
      <c r="H21" s="30">
        <v>1</v>
      </c>
      <c r="I21" s="30">
        <v>2</v>
      </c>
      <c r="J21" s="30">
        <v>3</v>
      </c>
      <c r="K21" s="30">
        <v>4</v>
      </c>
      <c r="L21" s="30">
        <v>5</v>
      </c>
      <c r="M21" s="30">
        <v>6</v>
      </c>
      <c r="N21" s="30">
        <v>7</v>
      </c>
      <c r="O21" s="30">
        <v>8</v>
      </c>
      <c r="P21" s="30">
        <v>9</v>
      </c>
      <c r="Q21" s="30">
        <v>10</v>
      </c>
      <c r="R21" s="30">
        <v>11</v>
      </c>
      <c r="S21" s="30">
        <v>12</v>
      </c>
      <c r="T21" s="30">
        <v>13</v>
      </c>
      <c r="U21" s="30">
        <v>14</v>
      </c>
      <c r="V21" s="30">
        <v>15</v>
      </c>
      <c r="W21" s="30">
        <v>16</v>
      </c>
      <c r="X21" s="30">
        <v>17</v>
      </c>
      <c r="Y21" s="30">
        <v>18</v>
      </c>
      <c r="Z21" s="30">
        <v>19</v>
      </c>
      <c r="AA21" s="30">
        <v>20</v>
      </c>
      <c r="AB21" s="30">
        <v>21</v>
      </c>
      <c r="AC21" s="30">
        <v>22</v>
      </c>
      <c r="AD21" s="30">
        <v>23</v>
      </c>
      <c r="AE21" s="30">
        <v>24</v>
      </c>
      <c r="AF21" s="30">
        <v>25</v>
      </c>
      <c r="AG21" s="30">
        <v>26</v>
      </c>
      <c r="AH21" s="30">
        <v>27</v>
      </c>
      <c r="AI21" s="30">
        <v>28</v>
      </c>
      <c r="AJ21" s="30">
        <v>29</v>
      </c>
      <c r="AK21" s="30">
        <v>30</v>
      </c>
      <c r="AL21" s="30">
        <v>31</v>
      </c>
      <c r="AM21" s="30">
        <v>32</v>
      </c>
      <c r="AN21" s="30">
        <v>33</v>
      </c>
      <c r="AO21" s="30">
        <v>34</v>
      </c>
      <c r="AP21" s="30">
        <v>35</v>
      </c>
      <c r="AQ21" s="30">
        <v>36</v>
      </c>
      <c r="AR21" s="30">
        <v>37</v>
      </c>
      <c r="AS21" s="30">
        <v>38</v>
      </c>
      <c r="AT21" s="30">
        <v>39</v>
      </c>
      <c r="AU21" s="30">
        <v>40</v>
      </c>
      <c r="AV21" s="30">
        <v>41</v>
      </c>
      <c r="AW21" s="30">
        <v>42</v>
      </c>
      <c r="AX21" s="30">
        <v>43</v>
      </c>
      <c r="AY21" s="30">
        <v>44</v>
      </c>
      <c r="AZ21" s="30">
        <v>45</v>
      </c>
      <c r="BA21" s="30">
        <v>46</v>
      </c>
      <c r="BB21" s="30">
        <v>47</v>
      </c>
      <c r="BC21" s="30">
        <v>48</v>
      </c>
      <c r="BD21" s="30">
        <v>49</v>
      </c>
      <c r="BE21" s="30">
        <v>50</v>
      </c>
      <c r="BF21" s="30">
        <v>51</v>
      </c>
      <c r="BG21" s="30">
        <v>52</v>
      </c>
      <c r="BH21" s="30">
        <v>53</v>
      </c>
      <c r="BI21" s="30">
        <v>54</v>
      </c>
      <c r="BJ21" s="30">
        <v>55</v>
      </c>
      <c r="BK21" s="30">
        <v>56</v>
      </c>
      <c r="BL21" s="30">
        <v>57</v>
      </c>
      <c r="BM21" s="30">
        <v>58</v>
      </c>
      <c r="BN21" s="30">
        <v>59</v>
      </c>
      <c r="BO21" s="30">
        <v>60</v>
      </c>
      <c r="BP21" s="30">
        <v>61</v>
      </c>
      <c r="BQ21" s="30">
        <v>62</v>
      </c>
      <c r="BR21" s="30">
        <v>63</v>
      </c>
      <c r="BS21" s="30">
        <v>64</v>
      </c>
      <c r="BT21" s="30">
        <v>65</v>
      </c>
      <c r="BU21" s="30">
        <v>66</v>
      </c>
      <c r="BV21" s="30">
        <v>67</v>
      </c>
      <c r="BW21" s="30">
        <v>68</v>
      </c>
      <c r="BX21" s="30">
        <v>69</v>
      </c>
      <c r="BY21" s="30">
        <v>70</v>
      </c>
      <c r="BZ21" s="30">
        <v>71</v>
      </c>
      <c r="CA21" s="30">
        <v>72</v>
      </c>
      <c r="CB21" s="30">
        <v>73</v>
      </c>
      <c r="CC21" s="30">
        <v>74</v>
      </c>
      <c r="CD21" s="30">
        <v>75</v>
      </c>
      <c r="CE21" s="30">
        <v>76</v>
      </c>
      <c r="CF21" s="30">
        <v>77</v>
      </c>
      <c r="CG21" s="30">
        <v>78</v>
      </c>
      <c r="CH21" s="30">
        <v>79</v>
      </c>
      <c r="CI21" s="30">
        <v>80</v>
      </c>
      <c r="CJ21" s="30">
        <v>81</v>
      </c>
      <c r="CK21" s="30">
        <v>82</v>
      </c>
      <c r="CL21" s="30">
        <v>83</v>
      </c>
      <c r="CM21" s="30">
        <v>84</v>
      </c>
      <c r="CN21" s="30">
        <v>85</v>
      </c>
      <c r="CO21" s="30">
        <v>86</v>
      </c>
      <c r="CP21" s="30">
        <v>87</v>
      </c>
      <c r="CQ21" s="30">
        <v>88</v>
      </c>
      <c r="CR21" s="30">
        <v>89</v>
      </c>
      <c r="CS21" s="30">
        <v>90</v>
      </c>
      <c r="CT21" s="30">
        <v>91</v>
      </c>
      <c r="CU21" s="30">
        <v>92</v>
      </c>
      <c r="CV21" s="30">
        <v>93</v>
      </c>
      <c r="CW21" s="30">
        <v>94</v>
      </c>
      <c r="CX21" s="30">
        <v>95</v>
      </c>
      <c r="CY21" s="30">
        <v>96</v>
      </c>
      <c r="CZ21" s="30">
        <v>97</v>
      </c>
      <c r="DA21" s="30">
        <v>98</v>
      </c>
      <c r="DB21" s="30">
        <v>99</v>
      </c>
      <c r="DC21" s="30">
        <v>100</v>
      </c>
      <c r="DD21" s="26"/>
      <c r="DE21" s="26"/>
    </row>
    <row r="22" spans="2:257" s="11" customFormat="1" ht="12" customHeight="1">
      <c r="B22" s="44" t="s">
        <v>72</v>
      </c>
      <c r="C22" s="49">
        <f>Input!C4</f>
        <v>10000000</v>
      </c>
      <c r="E22" s="31" t="s">
        <v>25</v>
      </c>
      <c r="F22" s="31"/>
      <c r="G22" s="20">
        <f>$C$3</f>
        <v>45838</v>
      </c>
      <c r="H22" s="20">
        <f t="shared" ref="H22:BS22" si="0">$G$22+($C$6-$C$3)/$C$29*H21</f>
        <v>45845.440000000002</v>
      </c>
      <c r="I22" s="20">
        <f t="shared" si="0"/>
        <v>45852.88</v>
      </c>
      <c r="J22" s="20">
        <f t="shared" si="0"/>
        <v>45860.32</v>
      </c>
      <c r="K22" s="20">
        <f t="shared" si="0"/>
        <v>45867.76</v>
      </c>
      <c r="L22" s="20">
        <f t="shared" si="0"/>
        <v>45875.199999999997</v>
      </c>
      <c r="M22" s="20">
        <f t="shared" si="0"/>
        <v>45882.64</v>
      </c>
      <c r="N22" s="20">
        <f t="shared" si="0"/>
        <v>45890.080000000002</v>
      </c>
      <c r="O22" s="20">
        <f t="shared" si="0"/>
        <v>45897.52</v>
      </c>
      <c r="P22" s="20">
        <f t="shared" si="0"/>
        <v>45904.959999999999</v>
      </c>
      <c r="Q22" s="20">
        <f t="shared" si="0"/>
        <v>45912.4</v>
      </c>
      <c r="R22" s="20">
        <f t="shared" si="0"/>
        <v>45919.839999999997</v>
      </c>
      <c r="S22" s="20">
        <f t="shared" si="0"/>
        <v>45927.28</v>
      </c>
      <c r="T22" s="20">
        <f t="shared" si="0"/>
        <v>45934.720000000001</v>
      </c>
      <c r="U22" s="20">
        <f t="shared" si="0"/>
        <v>45942.16</v>
      </c>
      <c r="V22" s="20">
        <f t="shared" si="0"/>
        <v>45949.599999999999</v>
      </c>
      <c r="W22" s="20">
        <f t="shared" si="0"/>
        <v>45957.04</v>
      </c>
      <c r="X22" s="20">
        <f t="shared" si="0"/>
        <v>45964.480000000003</v>
      </c>
      <c r="Y22" s="20">
        <f t="shared" si="0"/>
        <v>45971.92</v>
      </c>
      <c r="Z22" s="20">
        <f t="shared" si="0"/>
        <v>45979.360000000001</v>
      </c>
      <c r="AA22" s="20">
        <f t="shared" si="0"/>
        <v>45986.8</v>
      </c>
      <c r="AB22" s="20">
        <f t="shared" si="0"/>
        <v>45994.239999999998</v>
      </c>
      <c r="AC22" s="20">
        <f t="shared" si="0"/>
        <v>46001.68</v>
      </c>
      <c r="AD22" s="20">
        <f t="shared" si="0"/>
        <v>46009.120000000003</v>
      </c>
      <c r="AE22" s="20">
        <f t="shared" si="0"/>
        <v>46016.56</v>
      </c>
      <c r="AF22" s="20">
        <f t="shared" si="0"/>
        <v>46024</v>
      </c>
      <c r="AG22" s="20">
        <f t="shared" si="0"/>
        <v>46031.44</v>
      </c>
      <c r="AH22" s="20">
        <f t="shared" si="0"/>
        <v>46038.879999999997</v>
      </c>
      <c r="AI22" s="20">
        <f t="shared" si="0"/>
        <v>46046.32</v>
      </c>
      <c r="AJ22" s="20">
        <f t="shared" si="0"/>
        <v>46053.760000000002</v>
      </c>
      <c r="AK22" s="20">
        <f t="shared" si="0"/>
        <v>46061.2</v>
      </c>
      <c r="AL22" s="20">
        <f t="shared" si="0"/>
        <v>46068.639999999999</v>
      </c>
      <c r="AM22" s="20">
        <f t="shared" si="0"/>
        <v>46076.08</v>
      </c>
      <c r="AN22" s="20">
        <f t="shared" si="0"/>
        <v>46083.519999999997</v>
      </c>
      <c r="AO22" s="20">
        <f t="shared" si="0"/>
        <v>46090.96</v>
      </c>
      <c r="AP22" s="20">
        <f t="shared" si="0"/>
        <v>46098.400000000001</v>
      </c>
      <c r="AQ22" s="20">
        <f t="shared" si="0"/>
        <v>46105.84</v>
      </c>
      <c r="AR22" s="20">
        <f t="shared" si="0"/>
        <v>46113.279999999999</v>
      </c>
      <c r="AS22" s="20">
        <f t="shared" si="0"/>
        <v>46120.72</v>
      </c>
      <c r="AT22" s="20">
        <f t="shared" si="0"/>
        <v>46128.160000000003</v>
      </c>
      <c r="AU22" s="20">
        <f t="shared" si="0"/>
        <v>46135.6</v>
      </c>
      <c r="AV22" s="20">
        <f t="shared" si="0"/>
        <v>46143.040000000001</v>
      </c>
      <c r="AW22" s="20">
        <f t="shared" si="0"/>
        <v>46150.48</v>
      </c>
      <c r="AX22" s="20">
        <f t="shared" si="0"/>
        <v>46157.919999999998</v>
      </c>
      <c r="AY22" s="20">
        <f t="shared" si="0"/>
        <v>46165.36</v>
      </c>
      <c r="AZ22" s="20">
        <f t="shared" si="0"/>
        <v>46172.800000000003</v>
      </c>
      <c r="BA22" s="20">
        <f t="shared" si="0"/>
        <v>46180.24</v>
      </c>
      <c r="BB22" s="20">
        <f t="shared" si="0"/>
        <v>46187.68</v>
      </c>
      <c r="BC22" s="20">
        <f t="shared" si="0"/>
        <v>46195.12</v>
      </c>
      <c r="BD22" s="20">
        <f t="shared" si="0"/>
        <v>46202.559999999998</v>
      </c>
      <c r="BE22" s="20">
        <f t="shared" si="0"/>
        <v>46210</v>
      </c>
      <c r="BF22" s="20">
        <f t="shared" si="0"/>
        <v>46217.440000000002</v>
      </c>
      <c r="BG22" s="20">
        <f t="shared" si="0"/>
        <v>46224.88</v>
      </c>
      <c r="BH22" s="20">
        <f t="shared" si="0"/>
        <v>46232.32</v>
      </c>
      <c r="BI22" s="20">
        <f t="shared" si="0"/>
        <v>46239.76</v>
      </c>
      <c r="BJ22" s="20">
        <f t="shared" si="0"/>
        <v>46247.199999999997</v>
      </c>
      <c r="BK22" s="20">
        <f t="shared" si="0"/>
        <v>46254.64</v>
      </c>
      <c r="BL22" s="20">
        <f t="shared" si="0"/>
        <v>46262.080000000002</v>
      </c>
      <c r="BM22" s="20">
        <f t="shared" si="0"/>
        <v>46269.52</v>
      </c>
      <c r="BN22" s="20">
        <f t="shared" si="0"/>
        <v>46276.959999999999</v>
      </c>
      <c r="BO22" s="20">
        <f t="shared" si="0"/>
        <v>46284.4</v>
      </c>
      <c r="BP22" s="20">
        <f t="shared" si="0"/>
        <v>46291.839999999997</v>
      </c>
      <c r="BQ22" s="20">
        <f t="shared" si="0"/>
        <v>46299.28</v>
      </c>
      <c r="BR22" s="20">
        <f t="shared" si="0"/>
        <v>46306.720000000001</v>
      </c>
      <c r="BS22" s="20">
        <f t="shared" si="0"/>
        <v>46314.16</v>
      </c>
      <c r="BT22" s="20">
        <f t="shared" ref="BT22:DC22" si="1">$G$22+($C$6-$C$3)/$C$29*BT21</f>
        <v>46321.599999999999</v>
      </c>
      <c r="BU22" s="20">
        <f t="shared" si="1"/>
        <v>46329.04</v>
      </c>
      <c r="BV22" s="20">
        <f t="shared" si="1"/>
        <v>46336.480000000003</v>
      </c>
      <c r="BW22" s="20">
        <f t="shared" si="1"/>
        <v>46343.92</v>
      </c>
      <c r="BX22" s="20">
        <f t="shared" si="1"/>
        <v>46351.360000000001</v>
      </c>
      <c r="BY22" s="20">
        <f t="shared" si="1"/>
        <v>46358.8</v>
      </c>
      <c r="BZ22" s="20">
        <f t="shared" si="1"/>
        <v>46366.239999999998</v>
      </c>
      <c r="CA22" s="20">
        <f t="shared" si="1"/>
        <v>46373.68</v>
      </c>
      <c r="CB22" s="20">
        <f t="shared" si="1"/>
        <v>46381.120000000003</v>
      </c>
      <c r="CC22" s="20">
        <f t="shared" si="1"/>
        <v>46388.56</v>
      </c>
      <c r="CD22" s="20">
        <f t="shared" si="1"/>
        <v>46396</v>
      </c>
      <c r="CE22" s="20">
        <f t="shared" si="1"/>
        <v>46403.44</v>
      </c>
      <c r="CF22" s="20">
        <f t="shared" si="1"/>
        <v>46410.879999999997</v>
      </c>
      <c r="CG22" s="20">
        <f t="shared" si="1"/>
        <v>46418.32</v>
      </c>
      <c r="CH22" s="20">
        <f t="shared" si="1"/>
        <v>46425.760000000002</v>
      </c>
      <c r="CI22" s="20">
        <f t="shared" si="1"/>
        <v>46433.2</v>
      </c>
      <c r="CJ22" s="20">
        <f t="shared" si="1"/>
        <v>46440.639999999999</v>
      </c>
      <c r="CK22" s="20">
        <f t="shared" si="1"/>
        <v>46448.08</v>
      </c>
      <c r="CL22" s="20">
        <f t="shared" si="1"/>
        <v>46455.519999999997</v>
      </c>
      <c r="CM22" s="20">
        <f t="shared" si="1"/>
        <v>46462.96</v>
      </c>
      <c r="CN22" s="20">
        <f t="shared" si="1"/>
        <v>46470.400000000001</v>
      </c>
      <c r="CO22" s="20">
        <f t="shared" si="1"/>
        <v>46477.84</v>
      </c>
      <c r="CP22" s="20">
        <f t="shared" si="1"/>
        <v>46485.279999999999</v>
      </c>
      <c r="CQ22" s="20">
        <f t="shared" si="1"/>
        <v>46492.72</v>
      </c>
      <c r="CR22" s="20">
        <f t="shared" si="1"/>
        <v>46500.160000000003</v>
      </c>
      <c r="CS22" s="20">
        <f t="shared" si="1"/>
        <v>46507.6</v>
      </c>
      <c r="CT22" s="20">
        <f t="shared" si="1"/>
        <v>46515.040000000001</v>
      </c>
      <c r="CU22" s="20">
        <f t="shared" si="1"/>
        <v>46522.48</v>
      </c>
      <c r="CV22" s="20">
        <f t="shared" si="1"/>
        <v>46529.919999999998</v>
      </c>
      <c r="CW22" s="20">
        <f t="shared" si="1"/>
        <v>46537.36</v>
      </c>
      <c r="CX22" s="20">
        <f t="shared" si="1"/>
        <v>46544.800000000003</v>
      </c>
      <c r="CY22" s="20">
        <f t="shared" si="1"/>
        <v>46552.24</v>
      </c>
      <c r="CZ22" s="20">
        <f t="shared" si="1"/>
        <v>46559.68</v>
      </c>
      <c r="DA22" s="20">
        <f t="shared" si="1"/>
        <v>46567.12</v>
      </c>
      <c r="DB22" s="20">
        <f t="shared" si="1"/>
        <v>46574.559999999998</v>
      </c>
      <c r="DC22" s="20">
        <f t="shared" si="1"/>
        <v>46582</v>
      </c>
      <c r="DD22" s="32"/>
      <c r="DE22" s="32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4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</row>
    <row r="23" spans="2:257" s="11" customFormat="1" ht="12" customHeight="1">
      <c r="B23" s="11" t="s">
        <v>34</v>
      </c>
      <c r="C23" s="74">
        <f>C22/C10</f>
        <v>1.823305242927536</v>
      </c>
      <c r="D23" s="29"/>
      <c r="E23" s="31" t="s">
        <v>26</v>
      </c>
      <c r="F23" s="31"/>
      <c r="G23" s="36">
        <f>YEARFRAC($G$22,G22,0)</f>
        <v>0</v>
      </c>
      <c r="H23" s="36">
        <f t="shared" ref="H23:BS23" si="2">YEARFRAC($G$22,H22,0)</f>
        <v>1.9444444444444445E-2</v>
      </c>
      <c r="I23" s="36">
        <f t="shared" si="2"/>
        <v>3.888888888888889E-2</v>
      </c>
      <c r="J23" s="36">
        <f t="shared" si="2"/>
        <v>6.1111111111111109E-2</v>
      </c>
      <c r="K23" s="36">
        <f t="shared" si="2"/>
        <v>8.0555555555555561E-2</v>
      </c>
      <c r="L23" s="36">
        <f t="shared" si="2"/>
        <v>0.1</v>
      </c>
      <c r="M23" s="36">
        <f t="shared" si="2"/>
        <v>0.11944444444444445</v>
      </c>
      <c r="N23" s="36">
        <f t="shared" si="2"/>
        <v>0.14166666666666666</v>
      </c>
      <c r="O23" s="36">
        <f t="shared" si="2"/>
        <v>0.16111111111111112</v>
      </c>
      <c r="P23" s="36">
        <f t="shared" si="2"/>
        <v>0.17777777777777778</v>
      </c>
      <c r="Q23" s="36">
        <f t="shared" si="2"/>
        <v>0.2</v>
      </c>
      <c r="R23" s="36">
        <f t="shared" si="2"/>
        <v>0.21944444444444444</v>
      </c>
      <c r="S23" s="36">
        <f t="shared" si="2"/>
        <v>0.24166666666666667</v>
      </c>
      <c r="T23" s="36">
        <f t="shared" si="2"/>
        <v>0.26111111111111113</v>
      </c>
      <c r="U23" s="36">
        <f t="shared" si="2"/>
        <v>0.28333333333333333</v>
      </c>
      <c r="V23" s="36">
        <f t="shared" si="2"/>
        <v>0.30277777777777776</v>
      </c>
      <c r="W23" s="36">
        <f t="shared" si="2"/>
        <v>0.32500000000000001</v>
      </c>
      <c r="X23" s="36">
        <f t="shared" si="2"/>
        <v>0.34166666666666667</v>
      </c>
      <c r="Y23" s="36">
        <f t="shared" si="2"/>
        <v>0.3611111111111111</v>
      </c>
      <c r="Z23" s="36">
        <f t="shared" si="2"/>
        <v>0.38333333333333336</v>
      </c>
      <c r="AA23" s="36">
        <f t="shared" si="2"/>
        <v>0.40277777777777779</v>
      </c>
      <c r="AB23" s="36">
        <f t="shared" si="2"/>
        <v>0.42499999999999999</v>
      </c>
      <c r="AC23" s="36">
        <f t="shared" si="2"/>
        <v>0.44444444444444442</v>
      </c>
      <c r="AD23" s="36">
        <f t="shared" si="2"/>
        <v>0.46666666666666667</v>
      </c>
      <c r="AE23" s="36">
        <f t="shared" si="2"/>
        <v>0.4861111111111111</v>
      </c>
      <c r="AF23" s="36">
        <f t="shared" si="2"/>
        <v>0.50555555555555554</v>
      </c>
      <c r="AG23" s="36">
        <f t="shared" si="2"/>
        <v>0.52500000000000002</v>
      </c>
      <c r="AH23" s="36">
        <f t="shared" si="2"/>
        <v>0.5444444444444444</v>
      </c>
      <c r="AI23" s="36">
        <f t="shared" si="2"/>
        <v>0.56666666666666665</v>
      </c>
      <c r="AJ23" s="36">
        <f t="shared" si="2"/>
        <v>0.58333333333333337</v>
      </c>
      <c r="AK23" s="36">
        <f t="shared" si="2"/>
        <v>0.60555555555555551</v>
      </c>
      <c r="AL23" s="36">
        <f t="shared" si="2"/>
        <v>0.625</v>
      </c>
      <c r="AM23" s="36">
        <f t="shared" si="2"/>
        <v>0.64722222222222225</v>
      </c>
      <c r="AN23" s="36">
        <f t="shared" si="2"/>
        <v>0.67222222222222228</v>
      </c>
      <c r="AO23" s="36">
        <f t="shared" si="2"/>
        <v>0.69166666666666665</v>
      </c>
      <c r="AP23" s="36">
        <f t="shared" si="2"/>
        <v>0.71388888888888891</v>
      </c>
      <c r="AQ23" s="36">
        <f t="shared" si="2"/>
        <v>0.73333333333333328</v>
      </c>
      <c r="AR23" s="36">
        <f t="shared" si="2"/>
        <v>0.75277777777777777</v>
      </c>
      <c r="AS23" s="36">
        <f t="shared" si="2"/>
        <v>0.77222222222222225</v>
      </c>
      <c r="AT23" s="36">
        <f t="shared" si="2"/>
        <v>0.7944444444444444</v>
      </c>
      <c r="AU23" s="36">
        <f t="shared" si="2"/>
        <v>0.81388888888888888</v>
      </c>
      <c r="AV23" s="36">
        <f t="shared" si="2"/>
        <v>0.83611111111111114</v>
      </c>
      <c r="AW23" s="36">
        <f t="shared" si="2"/>
        <v>0.85555555555555551</v>
      </c>
      <c r="AX23" s="36">
        <f t="shared" si="2"/>
        <v>0.875</v>
      </c>
      <c r="AY23" s="36">
        <f t="shared" si="2"/>
        <v>0.89722222222222225</v>
      </c>
      <c r="AZ23" s="36">
        <f t="shared" si="2"/>
        <v>0.91666666666666663</v>
      </c>
      <c r="BA23" s="36">
        <f t="shared" si="2"/>
        <v>0.93611111111111112</v>
      </c>
      <c r="BB23" s="36">
        <f t="shared" si="2"/>
        <v>0.9555555555555556</v>
      </c>
      <c r="BC23" s="36">
        <f t="shared" si="2"/>
        <v>0.97777777777777775</v>
      </c>
      <c r="BD23" s="36">
        <f t="shared" si="2"/>
        <v>0.99722222222222223</v>
      </c>
      <c r="BE23" s="36">
        <f t="shared" si="2"/>
        <v>1.0194444444444444</v>
      </c>
      <c r="BF23" s="36">
        <f t="shared" si="2"/>
        <v>1.038888888888889</v>
      </c>
      <c r="BG23" s="36">
        <f t="shared" si="2"/>
        <v>1.0583333333333333</v>
      </c>
      <c r="BH23" s="36">
        <f t="shared" si="2"/>
        <v>1.0805555555555555</v>
      </c>
      <c r="BI23" s="36">
        <f t="shared" si="2"/>
        <v>1.0972222222222223</v>
      </c>
      <c r="BJ23" s="36">
        <f t="shared" si="2"/>
        <v>1.1194444444444445</v>
      </c>
      <c r="BK23" s="36">
        <f t="shared" si="2"/>
        <v>1.1388888888888888</v>
      </c>
      <c r="BL23" s="36">
        <f t="shared" si="2"/>
        <v>1.1611111111111112</v>
      </c>
      <c r="BM23" s="36">
        <f t="shared" si="2"/>
        <v>1.1777777777777778</v>
      </c>
      <c r="BN23" s="36">
        <f t="shared" si="2"/>
        <v>1.1972222222222222</v>
      </c>
      <c r="BO23" s="36">
        <f t="shared" si="2"/>
        <v>1.2194444444444446</v>
      </c>
      <c r="BP23" s="36">
        <f t="shared" si="2"/>
        <v>1.2388888888888889</v>
      </c>
      <c r="BQ23" s="36">
        <f t="shared" si="2"/>
        <v>1.2611111111111111</v>
      </c>
      <c r="BR23" s="36">
        <f t="shared" si="2"/>
        <v>1.2805555555555554</v>
      </c>
      <c r="BS23" s="36">
        <f t="shared" si="2"/>
        <v>1.3027777777777778</v>
      </c>
      <c r="BT23" s="36">
        <f t="shared" ref="BT23:DC23" si="3">YEARFRAC($G$22,BT22,0)</f>
        <v>1.3222222222222222</v>
      </c>
      <c r="BU23" s="36">
        <f t="shared" si="3"/>
        <v>1.3416666666666666</v>
      </c>
      <c r="BV23" s="36">
        <f t="shared" si="3"/>
        <v>1.3611111111111112</v>
      </c>
      <c r="BW23" s="36">
        <f t="shared" si="3"/>
        <v>1.3805555555555555</v>
      </c>
      <c r="BX23" s="36">
        <f t="shared" si="3"/>
        <v>1.4027777777777777</v>
      </c>
      <c r="BY23" s="36">
        <f t="shared" si="3"/>
        <v>1.4222222222222223</v>
      </c>
      <c r="BZ23" s="36">
        <f t="shared" si="3"/>
        <v>1.4444444444444444</v>
      </c>
      <c r="CA23" s="36">
        <f t="shared" si="3"/>
        <v>1.4638888888888888</v>
      </c>
      <c r="CB23" s="36">
        <f t="shared" si="3"/>
        <v>1.4861111111111112</v>
      </c>
      <c r="CC23" s="36">
        <f t="shared" si="3"/>
        <v>1.5027777777777778</v>
      </c>
      <c r="CD23" s="36">
        <f t="shared" si="3"/>
        <v>1.5249999999999999</v>
      </c>
      <c r="CE23" s="36">
        <f t="shared" si="3"/>
        <v>1.5444444444444445</v>
      </c>
      <c r="CF23" s="36">
        <f t="shared" si="3"/>
        <v>1.5638888888888889</v>
      </c>
      <c r="CG23" s="36">
        <f t="shared" si="3"/>
        <v>1.5833333333333333</v>
      </c>
      <c r="CH23" s="36">
        <f t="shared" si="3"/>
        <v>1.6027777777777779</v>
      </c>
      <c r="CI23" s="36">
        <f t="shared" si="3"/>
        <v>1.625</v>
      </c>
      <c r="CJ23" s="36">
        <f t="shared" si="3"/>
        <v>1.6444444444444444</v>
      </c>
      <c r="CK23" s="36">
        <f t="shared" si="3"/>
        <v>1.6722222222222223</v>
      </c>
      <c r="CL23" s="36">
        <f t="shared" si="3"/>
        <v>1.6916666666666667</v>
      </c>
      <c r="CM23" s="36">
        <f t="shared" si="3"/>
        <v>1.711111111111111</v>
      </c>
      <c r="CN23" s="36">
        <f t="shared" si="3"/>
        <v>1.7333333333333334</v>
      </c>
      <c r="CO23" s="36">
        <f t="shared" si="3"/>
        <v>1.75</v>
      </c>
      <c r="CP23" s="36">
        <f t="shared" si="3"/>
        <v>1.7722222222222221</v>
      </c>
      <c r="CQ23" s="36">
        <f t="shared" si="3"/>
        <v>1.7916666666666667</v>
      </c>
      <c r="CR23" s="36">
        <f t="shared" si="3"/>
        <v>1.8138888888888889</v>
      </c>
      <c r="CS23" s="36">
        <f t="shared" si="3"/>
        <v>1.8333333333333333</v>
      </c>
      <c r="CT23" s="36">
        <f t="shared" si="3"/>
        <v>1.8555555555555556</v>
      </c>
      <c r="CU23" s="36">
        <f t="shared" si="3"/>
        <v>1.875</v>
      </c>
      <c r="CV23" s="36">
        <f t="shared" si="3"/>
        <v>1.8944444444444444</v>
      </c>
      <c r="CW23" s="36">
        <f t="shared" si="3"/>
        <v>1.9166666666666667</v>
      </c>
      <c r="CX23" s="36">
        <f t="shared" si="3"/>
        <v>1.9333333333333333</v>
      </c>
      <c r="CY23" s="36">
        <f t="shared" si="3"/>
        <v>1.9555555555555555</v>
      </c>
      <c r="CZ23" s="36">
        <f t="shared" si="3"/>
        <v>1.9750000000000001</v>
      </c>
      <c r="DA23" s="36">
        <f t="shared" si="3"/>
        <v>1.9972222222222222</v>
      </c>
      <c r="DB23" s="36">
        <f t="shared" si="3"/>
        <v>2.0166666666666666</v>
      </c>
      <c r="DC23" s="36">
        <f t="shared" si="3"/>
        <v>2.0388888888888888</v>
      </c>
      <c r="DD23" s="26"/>
      <c r="DE23" s="26"/>
    </row>
    <row r="24" spans="2:257" s="11" customFormat="1" ht="12" customHeight="1">
      <c r="B24" s="11" t="s">
        <v>35</v>
      </c>
      <c r="C24" s="74">
        <v>68.773706419999996</v>
      </c>
      <c r="D24" s="29"/>
      <c r="DD24" s="26"/>
      <c r="DE24" s="26"/>
    </row>
    <row r="25" spans="2:257" ht="12" customHeight="1">
      <c r="B25" s="47" t="s">
        <v>224</v>
      </c>
      <c r="C25" s="45">
        <f>C22</f>
        <v>10000000</v>
      </c>
      <c r="D25" s="29"/>
      <c r="E25" s="31" t="s">
        <v>28</v>
      </c>
      <c r="G25" s="37">
        <f>C9</f>
        <v>1226574.0437873304</v>
      </c>
      <c r="H25" s="37">
        <f t="shared" ref="H25:BS25" si="4">G25*$C$32</f>
        <v>1292110.0332440443</v>
      </c>
      <c r="I25" s="37">
        <f t="shared" si="4"/>
        <v>1361147.6180066632</v>
      </c>
      <c r="J25" s="37">
        <f t="shared" si="4"/>
        <v>1433873.8887071889</v>
      </c>
      <c r="K25" s="37">
        <f t="shared" si="4"/>
        <v>1510485.9322511861</v>
      </c>
      <c r="L25" s="37">
        <f t="shared" si="4"/>
        <v>1591191.3659198054</v>
      </c>
      <c r="M25" s="37">
        <f t="shared" si="4"/>
        <v>1676208.900008938</v>
      </c>
      <c r="N25" s="37">
        <f t="shared" si="4"/>
        <v>1765768.9305302447</v>
      </c>
      <c r="O25" s="37">
        <f t="shared" si="4"/>
        <v>1860114.1635802665</v>
      </c>
      <c r="P25" s="37">
        <f t="shared" si="4"/>
        <v>1959500.2730696478</v>
      </c>
      <c r="Q25" s="37">
        <f t="shared" si="4"/>
        <v>2064196.5935949062</v>
      </c>
      <c r="R25" s="37">
        <f t="shared" si="4"/>
        <v>2174486.8503304189</v>
      </c>
      <c r="S25" s="37">
        <f t="shared" si="4"/>
        <v>2290669.9279186204</v>
      </c>
      <c r="T25" s="37">
        <f t="shared" si="4"/>
        <v>2413060.6804420901</v>
      </c>
      <c r="U25" s="37">
        <f t="shared" si="4"/>
        <v>2541990.7846725392</v>
      </c>
      <c r="V25" s="37">
        <f t="shared" si="4"/>
        <v>2677809.6389089883</v>
      </c>
      <c r="W25" s="37">
        <f t="shared" si="4"/>
        <v>2820885.3098409702</v>
      </c>
      <c r="X25" s="37">
        <f t="shared" si="4"/>
        <v>2971605.5300027388</v>
      </c>
      <c r="Y25" s="37">
        <f t="shared" si="4"/>
        <v>3130378.7485215701</v>
      </c>
      <c r="Z25" s="37">
        <f t="shared" si="4"/>
        <v>3297635.2380076637</v>
      </c>
      <c r="AA25" s="37">
        <f t="shared" si="4"/>
        <v>3473828.260585296</v>
      </c>
      <c r="AB25" s="37">
        <f t="shared" si="4"/>
        <v>3659435.2962251483</v>
      </c>
      <c r="AC25" s="37">
        <f t="shared" si="4"/>
        <v>3854959.3367065727</v>
      </c>
      <c r="AD25" s="37">
        <f t="shared" si="4"/>
        <v>4060930.2487164037</v>
      </c>
      <c r="AE25" s="37">
        <f t="shared" si="4"/>
        <v>4277906.2097782977</v>
      </c>
      <c r="AF25" s="37">
        <f t="shared" si="4"/>
        <v>4506475.220903933</v>
      </c>
      <c r="AG25" s="37">
        <f t="shared" si="4"/>
        <v>4747256.7000653408</v>
      </c>
      <c r="AH25" s="37">
        <f t="shared" si="4"/>
        <v>5000903.1608066382</v>
      </c>
      <c r="AI25" s="37">
        <f t="shared" si="4"/>
        <v>5268101.9805441741</v>
      </c>
      <c r="AJ25" s="37">
        <f t="shared" si="4"/>
        <v>5549577.2633471573</v>
      </c>
      <c r="AK25" s="37">
        <f t="shared" si="4"/>
        <v>5846091.8022468556</v>
      </c>
      <c r="AL25" s="37">
        <f t="shared" si="4"/>
        <v>6158449.1463922048</v>
      </c>
      <c r="AM25" s="37">
        <f t="shared" si="4"/>
        <v>6487495.7786537688</v>
      </c>
      <c r="AN25" s="37">
        <f t="shared" si="4"/>
        <v>6834123.4095773259</v>
      </c>
      <c r="AO25" s="37">
        <f t="shared" si="4"/>
        <v>7199271.3939036578</v>
      </c>
      <c r="AP25" s="37">
        <f t="shared" si="4"/>
        <v>7583929.2762032589</v>
      </c>
      <c r="AQ25" s="37">
        <f t="shared" si="4"/>
        <v>7989139.4725245964</v>
      </c>
      <c r="AR25" s="37">
        <f t="shared" si="4"/>
        <v>8416000.0953231417</v>
      </c>
      <c r="AS25" s="37">
        <f t="shared" si="4"/>
        <v>8865667.9293266721</v>
      </c>
      <c r="AT25" s="37">
        <f t="shared" si="4"/>
        <v>9339361.5664014015</v>
      </c>
      <c r="AU25" s="37">
        <f t="shared" si="4"/>
        <v>9838364.7079143524</v>
      </c>
      <c r="AV25" s="37">
        <f t="shared" si="4"/>
        <v>10364029.643541325</v>
      </c>
      <c r="AW25" s="37">
        <f t="shared" si="4"/>
        <v>10917780.915947968</v>
      </c>
      <c r="AX25" s="37">
        <f t="shared" si="4"/>
        <v>11501119.181275176</v>
      </c>
      <c r="AY25" s="37">
        <f t="shared" si="4"/>
        <v>12115625.275890648</v>
      </c>
      <c r="AZ25" s="37">
        <f t="shared" si="4"/>
        <v>12762964.500427457</v>
      </c>
      <c r="BA25" s="37">
        <f t="shared" si="4"/>
        <v>13444891.132719256</v>
      </c>
      <c r="BB25" s="37">
        <f t="shared" si="4"/>
        <v>14163253.181862153</v>
      </c>
      <c r="BC25" s="37">
        <f t="shared" si="4"/>
        <v>14919997.396286624</v>
      </c>
      <c r="BD25" s="37">
        <f t="shared" si="4"/>
        <v>15717174.539411278</v>
      </c>
      <c r="BE25" s="37">
        <f t="shared" si="4"/>
        <v>16556944.947175413</v>
      </c>
      <c r="BF25" s="37">
        <f t="shared" si="4"/>
        <v>17441584.382511139</v>
      </c>
      <c r="BG25" s="37">
        <f t="shared" si="4"/>
        <v>18373490.202620622</v>
      </c>
      <c r="BH25" s="37">
        <f t="shared" si="4"/>
        <v>19355187.855771646</v>
      </c>
      <c r="BI25" s="37">
        <f t="shared" si="4"/>
        <v>20389337.725217685</v>
      </c>
      <c r="BJ25" s="37">
        <f t="shared" si="4"/>
        <v>21478742.338789411</v>
      </c>
      <c r="BK25" s="37">
        <f t="shared" si="4"/>
        <v>22626353.963695474</v>
      </c>
      <c r="BL25" s="37">
        <f t="shared" si="4"/>
        <v>23835282.607114352</v>
      </c>
      <c r="BM25" s="37">
        <f t="shared" si="4"/>
        <v>25108804.444258727</v>
      </c>
      <c r="BN25" s="37">
        <f t="shared" si="4"/>
        <v>26450370.69675228</v>
      </c>
      <c r="BO25" s="37">
        <f t="shared" si="4"/>
        <v>27863616.985379182</v>
      </c>
      <c r="BP25" s="37">
        <f t="shared" si="4"/>
        <v>29352373.182552014</v>
      </c>
      <c r="BQ25" s="37">
        <f t="shared" si="4"/>
        <v>30920673.791198183</v>
      </c>
      <c r="BR25" s="37">
        <f t="shared" si="4"/>
        <v>32572768.878191404</v>
      </c>
      <c r="BS25" s="37">
        <f t="shared" si="4"/>
        <v>34313135.591957651</v>
      </c>
      <c r="BT25" s="37">
        <f t="shared" ref="BT25:DC25" si="5">BS25*$C$32</f>
        <v>36146490.295468099</v>
      </c>
      <c r="BU25" s="37">
        <f t="shared" si="5"/>
        <v>38077801.347499251</v>
      </c>
      <c r="BV25" s="37">
        <f t="shared" si="5"/>
        <v>40112302.566797219</v>
      </c>
      <c r="BW25" s="37">
        <f t="shared" si="5"/>
        <v>42255507.415633835</v>
      </c>
      <c r="BX25" s="37">
        <f t="shared" si="5"/>
        <v>44513223.94119177</v>
      </c>
      <c r="BY25" s="37">
        <f t="shared" si="5"/>
        <v>46891570.515269525</v>
      </c>
      <c r="BZ25" s="37">
        <f t="shared" si="5"/>
        <v>49396992.414960638</v>
      </c>
      <c r="CA25" s="37">
        <f t="shared" si="5"/>
        <v>52036279.289240472</v>
      </c>
      <c r="CB25" s="37">
        <f t="shared" si="5"/>
        <v>54816583.558794685</v>
      </c>
      <c r="CC25" s="37">
        <f t="shared" si="5"/>
        <v>57745439.798952602</v>
      </c>
      <c r="CD25" s="37">
        <f t="shared" si="5"/>
        <v>60830785.158252925</v>
      </c>
      <c r="CE25" s="37">
        <f t="shared" si="5"/>
        <v>64080980.867975697</v>
      </c>
      <c r="CF25" s="37">
        <f t="shared" si="5"/>
        <v>67504834.900931001</v>
      </c>
      <c r="CG25" s="37">
        <f t="shared" si="5"/>
        <v>71111625.840909258</v>
      </c>
      <c r="CH25" s="37">
        <f t="shared" si="5"/>
        <v>74911128.027478978</v>
      </c>
      <c r="CI25" s="37">
        <f t="shared" si="5"/>
        <v>78913638.044273868</v>
      </c>
      <c r="CJ25" s="37">
        <f t="shared" si="5"/>
        <v>83130002.622552171</v>
      </c>
      <c r="CK25" s="37">
        <f t="shared" si="5"/>
        <v>87571648.0356462</v>
      </c>
      <c r="CL25" s="37">
        <f t="shared" si="5"/>
        <v>92250611.063960731</v>
      </c>
      <c r="CM25" s="37">
        <f t="shared" si="5"/>
        <v>97179571.614434764</v>
      </c>
      <c r="CN25" s="37">
        <f t="shared" si="5"/>
        <v>102371887.08286467</v>
      </c>
      <c r="CO25" s="37">
        <f t="shared" si="5"/>
        <v>107841628.55221032</v>
      </c>
      <c r="CP25" s="37">
        <f t="shared" si="5"/>
        <v>113603618.92498061</v>
      </c>
      <c r="CQ25" s="37">
        <f t="shared" si="5"/>
        <v>119673473.09303682</v>
      </c>
      <c r="CR25" s="37">
        <f t="shared" si="5"/>
        <v>126067640.25367294</v>
      </c>
      <c r="CS25" s="37">
        <f t="shared" si="5"/>
        <v>132803448.48664907</v>
      </c>
      <c r="CT25" s="37">
        <f t="shared" si="5"/>
        <v>139899151.7129806</v>
      </c>
      <c r="CU25" s="37">
        <f t="shared" si="5"/>
        <v>147373979.16274098</v>
      </c>
      <c r="CV25" s="37">
        <f t="shared" si="5"/>
        <v>155248187.48593453</v>
      </c>
      <c r="CW25" s="37">
        <f t="shared" si="5"/>
        <v>163543115.6476593</v>
      </c>
      <c r="CX25" s="37">
        <f t="shared" si="5"/>
        <v>172281242.7563245</v>
      </c>
      <c r="CY25" s="37">
        <f t="shared" si="5"/>
        <v>181486248.98163614</v>
      </c>
      <c r="CZ25" s="37">
        <f t="shared" si="5"/>
        <v>191183079.72743765</v>
      </c>
      <c r="DA25" s="37">
        <f t="shared" si="5"/>
        <v>201398013.23331237</v>
      </c>
      <c r="DB25" s="37">
        <f t="shared" si="5"/>
        <v>212158731.78814751</v>
      </c>
      <c r="DC25" s="37">
        <f t="shared" si="5"/>
        <v>223494396.74864671</v>
      </c>
    </row>
    <row r="26" spans="2:257" ht="12" customHeight="1">
      <c r="B26" s="47" t="s">
        <v>36</v>
      </c>
      <c r="C26" s="70">
        <f>C25/C10</f>
        <v>1.823305242927536</v>
      </c>
      <c r="D26" s="29"/>
      <c r="G26" s="37"/>
      <c r="H26" s="37">
        <f>G25*$C$33</f>
        <v>1164362.0482657827</v>
      </c>
      <c r="I26" s="37">
        <f t="shared" ref="I26:BT30" si="6">G25*$C$32*$C$33</f>
        <v>1226574.0437873304</v>
      </c>
      <c r="J26" s="37">
        <f t="shared" si="6"/>
        <v>1292110.0332440443</v>
      </c>
      <c r="K26" s="37">
        <f t="shared" si="6"/>
        <v>1361147.6180066632</v>
      </c>
      <c r="L26" s="37">
        <f t="shared" si="6"/>
        <v>1433873.8887071889</v>
      </c>
      <c r="M26" s="37">
        <f t="shared" si="6"/>
        <v>1510485.9322511861</v>
      </c>
      <c r="N26" s="37">
        <f t="shared" si="6"/>
        <v>1591191.3659198054</v>
      </c>
      <c r="O26" s="37">
        <f t="shared" si="6"/>
        <v>1676208.900008938</v>
      </c>
      <c r="P26" s="37">
        <f t="shared" si="6"/>
        <v>1765768.930530245</v>
      </c>
      <c r="Q26" s="37">
        <f t="shared" si="6"/>
        <v>1860114.1635802668</v>
      </c>
      <c r="R26" s="37">
        <f t="shared" si="6"/>
        <v>1959500.2730696478</v>
      </c>
      <c r="S26" s="37">
        <f t="shared" si="6"/>
        <v>2064196.5935949064</v>
      </c>
      <c r="T26" s="37">
        <f t="shared" si="6"/>
        <v>2174486.8503304189</v>
      </c>
      <c r="U26" s="37">
        <f t="shared" si="6"/>
        <v>2290669.9279186209</v>
      </c>
      <c r="V26" s="37">
        <f t="shared" si="6"/>
        <v>2413060.6804420901</v>
      </c>
      <c r="W26" s="37">
        <f t="shared" si="6"/>
        <v>2541990.7846725392</v>
      </c>
      <c r="X26" s="37">
        <f t="shared" si="6"/>
        <v>2677809.6389089883</v>
      </c>
      <c r="Y26" s="37">
        <f t="shared" si="6"/>
        <v>2820885.3098409702</v>
      </c>
      <c r="Z26" s="37">
        <f t="shared" si="6"/>
        <v>2971605.5300027388</v>
      </c>
      <c r="AA26" s="37">
        <f t="shared" si="6"/>
        <v>3130378.7485215701</v>
      </c>
      <c r="AB26" s="37">
        <f t="shared" si="6"/>
        <v>3297635.2380076637</v>
      </c>
      <c r="AC26" s="37">
        <f t="shared" si="6"/>
        <v>3473828.260585296</v>
      </c>
      <c r="AD26" s="37">
        <f t="shared" si="6"/>
        <v>3659435.2962251487</v>
      </c>
      <c r="AE26" s="37">
        <f t="shared" si="6"/>
        <v>3854959.3367065727</v>
      </c>
      <c r="AF26" s="37">
        <f t="shared" si="6"/>
        <v>4060930.2487164042</v>
      </c>
      <c r="AG26" s="37">
        <f t="shared" si="6"/>
        <v>4277906.2097782977</v>
      </c>
      <c r="AH26" s="37">
        <f t="shared" si="6"/>
        <v>4506475.220903933</v>
      </c>
      <c r="AI26" s="37">
        <f t="shared" si="6"/>
        <v>4747256.7000653418</v>
      </c>
      <c r="AJ26" s="37">
        <f t="shared" si="6"/>
        <v>5000903.1608066382</v>
      </c>
      <c r="AK26" s="37">
        <f t="shared" si="6"/>
        <v>5268101.980544175</v>
      </c>
      <c r="AL26" s="37">
        <f t="shared" si="6"/>
        <v>5549577.2633471573</v>
      </c>
      <c r="AM26" s="37">
        <f t="shared" si="6"/>
        <v>5846091.8022468556</v>
      </c>
      <c r="AN26" s="37">
        <f t="shared" si="6"/>
        <v>6158449.1463922057</v>
      </c>
      <c r="AO26" s="37">
        <f t="shared" si="6"/>
        <v>6487495.7786537688</v>
      </c>
      <c r="AP26" s="37">
        <f t="shared" si="6"/>
        <v>6834123.4095773259</v>
      </c>
      <c r="AQ26" s="37">
        <f t="shared" si="6"/>
        <v>7199271.3939036578</v>
      </c>
      <c r="AR26" s="37">
        <f t="shared" si="6"/>
        <v>7583929.2762032589</v>
      </c>
      <c r="AS26" s="37">
        <f t="shared" si="6"/>
        <v>7989139.4725245973</v>
      </c>
      <c r="AT26" s="37">
        <f t="shared" si="6"/>
        <v>8416000.0953231417</v>
      </c>
      <c r="AU26" s="37">
        <f t="shared" si="6"/>
        <v>8865667.9293266721</v>
      </c>
      <c r="AV26" s="37">
        <f t="shared" si="6"/>
        <v>9339361.5664014015</v>
      </c>
      <c r="AW26" s="37">
        <f t="shared" si="6"/>
        <v>9838364.7079143524</v>
      </c>
      <c r="AX26" s="37">
        <f t="shared" si="6"/>
        <v>10364029.643541325</v>
      </c>
      <c r="AY26" s="37">
        <f t="shared" si="6"/>
        <v>10917780.91594797</v>
      </c>
      <c r="AZ26" s="37">
        <f t="shared" si="6"/>
        <v>11501119.181275176</v>
      </c>
      <c r="BA26" s="37">
        <f t="shared" si="6"/>
        <v>12115625.27589065</v>
      </c>
      <c r="BB26" s="37">
        <f t="shared" si="6"/>
        <v>12762964.500427457</v>
      </c>
      <c r="BC26" s="37">
        <f t="shared" si="6"/>
        <v>13444891.132719256</v>
      </c>
      <c r="BD26" s="37">
        <f t="shared" si="6"/>
        <v>14163253.181862155</v>
      </c>
      <c r="BE26" s="37">
        <f t="shared" si="6"/>
        <v>14919997.396286624</v>
      </c>
      <c r="BF26" s="37">
        <f t="shared" si="6"/>
        <v>15717174.539411278</v>
      </c>
      <c r="BG26" s="37">
        <f t="shared" si="6"/>
        <v>16556944.947175413</v>
      </c>
      <c r="BH26" s="37">
        <f t="shared" si="6"/>
        <v>17441584.382511139</v>
      </c>
      <c r="BI26" s="37">
        <f t="shared" si="6"/>
        <v>18373490.202620622</v>
      </c>
      <c r="BJ26" s="37">
        <f t="shared" si="6"/>
        <v>19355187.855771646</v>
      </c>
      <c r="BK26" s="37">
        <f t="shared" si="6"/>
        <v>20389337.725217685</v>
      </c>
      <c r="BL26" s="37">
        <f t="shared" si="6"/>
        <v>21478742.338789411</v>
      </c>
      <c r="BM26" s="37">
        <f t="shared" si="6"/>
        <v>22626353.963695474</v>
      </c>
      <c r="BN26" s="37">
        <f t="shared" si="6"/>
        <v>23835282.607114356</v>
      </c>
      <c r="BO26" s="37">
        <f t="shared" si="6"/>
        <v>25108804.444258727</v>
      </c>
      <c r="BP26" s="37">
        <f t="shared" si="6"/>
        <v>26450370.696752284</v>
      </c>
      <c r="BQ26" s="37">
        <f t="shared" si="6"/>
        <v>27863616.985379186</v>
      </c>
      <c r="BR26" s="37">
        <f t="shared" si="6"/>
        <v>29352373.182552014</v>
      </c>
      <c r="BS26" s="37">
        <f t="shared" si="6"/>
        <v>30920673.791198183</v>
      </c>
      <c r="BT26" s="37">
        <f t="shared" si="6"/>
        <v>32572768.878191404</v>
      </c>
      <c r="BU26" s="37">
        <f t="shared" ref="BU26:DC33" si="7">BS25*$C$32*$C$33</f>
        <v>34313135.591957651</v>
      </c>
      <c r="BV26" s="37">
        <f t="shared" si="7"/>
        <v>36146490.295468099</v>
      </c>
      <c r="BW26" s="37">
        <f t="shared" si="7"/>
        <v>38077801.347499251</v>
      </c>
      <c r="BX26" s="37">
        <f t="shared" si="7"/>
        <v>40112302.566797219</v>
      </c>
      <c r="BY26" s="37">
        <f t="shared" si="7"/>
        <v>42255507.415633835</v>
      </c>
      <c r="BZ26" s="37">
        <f t="shared" si="7"/>
        <v>44513223.941191778</v>
      </c>
      <c r="CA26" s="37">
        <f t="shared" si="7"/>
        <v>46891570.515269525</v>
      </c>
      <c r="CB26" s="37">
        <f t="shared" si="7"/>
        <v>49396992.414960638</v>
      </c>
      <c r="CC26" s="37">
        <f t="shared" si="7"/>
        <v>52036279.289240479</v>
      </c>
      <c r="CD26" s="37">
        <f t="shared" si="7"/>
        <v>54816583.558794692</v>
      </c>
      <c r="CE26" s="37">
        <f t="shared" si="7"/>
        <v>57745439.798952602</v>
      </c>
      <c r="CF26" s="37">
        <f t="shared" si="7"/>
        <v>60830785.158252925</v>
      </c>
      <c r="CG26" s="37">
        <f t="shared" si="7"/>
        <v>64080980.867975704</v>
      </c>
      <c r="CH26" s="37">
        <f t="shared" si="7"/>
        <v>67504834.900931001</v>
      </c>
      <c r="CI26" s="37">
        <f t="shared" si="7"/>
        <v>71111625.840909272</v>
      </c>
      <c r="CJ26" s="37">
        <f t="shared" si="7"/>
        <v>74911128.027478978</v>
      </c>
      <c r="CK26" s="37">
        <f t="shared" si="7"/>
        <v>78913638.044273868</v>
      </c>
      <c r="CL26" s="37">
        <f t="shared" si="7"/>
        <v>83130002.622552186</v>
      </c>
      <c r="CM26" s="37">
        <f t="shared" si="7"/>
        <v>87571648.0356462</v>
      </c>
      <c r="CN26" s="37">
        <f t="shared" si="7"/>
        <v>92250611.063960746</v>
      </c>
      <c r="CO26" s="37">
        <f t="shared" si="7"/>
        <v>97179571.614434764</v>
      </c>
      <c r="CP26" s="37">
        <f t="shared" si="7"/>
        <v>102371887.08286469</v>
      </c>
      <c r="CQ26" s="37">
        <f t="shared" si="7"/>
        <v>107841628.55221033</v>
      </c>
      <c r="CR26" s="37">
        <f t="shared" si="7"/>
        <v>113603618.92498061</v>
      </c>
      <c r="CS26" s="37">
        <f t="shared" si="7"/>
        <v>119673473.09303682</v>
      </c>
      <c r="CT26" s="37">
        <f t="shared" si="7"/>
        <v>126067640.25367294</v>
      </c>
      <c r="CU26" s="37">
        <f t="shared" si="7"/>
        <v>132803448.48664907</v>
      </c>
      <c r="CV26" s="37">
        <f t="shared" si="7"/>
        <v>139899151.7129806</v>
      </c>
      <c r="CW26" s="37">
        <f t="shared" si="7"/>
        <v>147373979.16274098</v>
      </c>
      <c r="CX26" s="37">
        <f t="shared" si="7"/>
        <v>155248187.48593453</v>
      </c>
      <c r="CY26" s="37">
        <f t="shared" si="7"/>
        <v>163543115.64765933</v>
      </c>
      <c r="CZ26" s="37">
        <f t="shared" si="7"/>
        <v>172281242.7563245</v>
      </c>
      <c r="DA26" s="37">
        <f t="shared" si="7"/>
        <v>181486248.98163614</v>
      </c>
      <c r="DB26" s="37">
        <f t="shared" si="7"/>
        <v>191183079.72743765</v>
      </c>
      <c r="DC26" s="37">
        <f t="shared" si="7"/>
        <v>201398013.23331237</v>
      </c>
    </row>
    <row r="27" spans="2:257" ht="12" customHeight="1">
      <c r="B27" s="47" t="s">
        <v>37</v>
      </c>
      <c r="C27" s="48">
        <v>1</v>
      </c>
      <c r="D27" s="38"/>
      <c r="G27" s="37"/>
      <c r="H27" s="37"/>
      <c r="I27" s="37">
        <f>H26*$C$33</f>
        <v>1105305.4532733562</v>
      </c>
      <c r="J27" s="37">
        <f t="shared" si="6"/>
        <v>1164362.0482657827</v>
      </c>
      <c r="K27" s="37">
        <f t="shared" si="6"/>
        <v>1226574.0437873304</v>
      </c>
      <c r="L27" s="37">
        <f t="shared" si="6"/>
        <v>1292110.0332440443</v>
      </c>
      <c r="M27" s="37">
        <f t="shared" si="6"/>
        <v>1361147.6180066632</v>
      </c>
      <c r="N27" s="37">
        <f t="shared" si="6"/>
        <v>1433873.8887071889</v>
      </c>
      <c r="O27" s="37">
        <f t="shared" si="6"/>
        <v>1510485.9322511861</v>
      </c>
      <c r="P27" s="37">
        <f t="shared" si="6"/>
        <v>1591191.3659198054</v>
      </c>
      <c r="Q27" s="37">
        <f t="shared" si="6"/>
        <v>1676208.900008938</v>
      </c>
      <c r="R27" s="37">
        <f t="shared" si="6"/>
        <v>1765768.9305302452</v>
      </c>
      <c r="S27" s="37">
        <f t="shared" si="6"/>
        <v>1860114.163580267</v>
      </c>
      <c r="T27" s="37">
        <f t="shared" si="6"/>
        <v>1959500.2730696478</v>
      </c>
      <c r="U27" s="37">
        <f t="shared" si="6"/>
        <v>2064196.5935949064</v>
      </c>
      <c r="V27" s="37">
        <f t="shared" si="6"/>
        <v>2174486.8503304189</v>
      </c>
      <c r="W27" s="37">
        <f t="shared" si="6"/>
        <v>2290669.9279186213</v>
      </c>
      <c r="X27" s="37">
        <f t="shared" si="6"/>
        <v>2413060.6804420901</v>
      </c>
      <c r="Y27" s="37">
        <f t="shared" si="6"/>
        <v>2541990.7846725392</v>
      </c>
      <c r="Z27" s="37">
        <f t="shared" si="6"/>
        <v>2677809.6389089883</v>
      </c>
      <c r="AA27" s="37">
        <f t="shared" si="6"/>
        <v>2820885.3098409702</v>
      </c>
      <c r="AB27" s="37">
        <f t="shared" si="6"/>
        <v>2971605.5300027388</v>
      </c>
      <c r="AC27" s="37">
        <f t="shared" si="6"/>
        <v>3130378.7485215701</v>
      </c>
      <c r="AD27" s="37">
        <f t="shared" si="6"/>
        <v>3297635.2380076637</v>
      </c>
      <c r="AE27" s="37">
        <f t="shared" si="6"/>
        <v>3473828.260585296</v>
      </c>
      <c r="AF27" s="37">
        <f t="shared" si="6"/>
        <v>3659435.2962251492</v>
      </c>
      <c r="AG27" s="37">
        <f t="shared" si="6"/>
        <v>3854959.3367065727</v>
      </c>
      <c r="AH27" s="37">
        <f t="shared" si="6"/>
        <v>4060930.2487164042</v>
      </c>
      <c r="AI27" s="37">
        <f t="shared" si="6"/>
        <v>4277906.2097782977</v>
      </c>
      <c r="AJ27" s="37">
        <f t="shared" si="6"/>
        <v>4506475.220903933</v>
      </c>
      <c r="AK27" s="37">
        <f t="shared" si="6"/>
        <v>4747256.7000653427</v>
      </c>
      <c r="AL27" s="37">
        <f t="shared" si="6"/>
        <v>5000903.1608066382</v>
      </c>
      <c r="AM27" s="37">
        <f t="shared" si="6"/>
        <v>5268101.980544176</v>
      </c>
      <c r="AN27" s="37">
        <f t="shared" si="6"/>
        <v>5549577.2633471573</v>
      </c>
      <c r="AO27" s="37">
        <f t="shared" si="6"/>
        <v>5846091.8022468556</v>
      </c>
      <c r="AP27" s="37">
        <f t="shared" si="6"/>
        <v>6158449.1463922067</v>
      </c>
      <c r="AQ27" s="37">
        <f t="shared" si="6"/>
        <v>6487495.7786537688</v>
      </c>
      <c r="AR27" s="37">
        <f t="shared" si="6"/>
        <v>6834123.4095773259</v>
      </c>
      <c r="AS27" s="37">
        <f t="shared" si="6"/>
        <v>7199271.3939036578</v>
      </c>
      <c r="AT27" s="37">
        <f t="shared" si="6"/>
        <v>7583929.2762032589</v>
      </c>
      <c r="AU27" s="37">
        <f t="shared" si="6"/>
        <v>7989139.4725245973</v>
      </c>
      <c r="AV27" s="37">
        <f t="shared" si="6"/>
        <v>8416000.0953231417</v>
      </c>
      <c r="AW27" s="37">
        <f t="shared" si="6"/>
        <v>8865667.9293266721</v>
      </c>
      <c r="AX27" s="37">
        <f t="shared" si="6"/>
        <v>9339361.5664014015</v>
      </c>
      <c r="AY27" s="37">
        <f t="shared" si="6"/>
        <v>9838364.7079143524</v>
      </c>
      <c r="AZ27" s="37">
        <f t="shared" si="6"/>
        <v>10364029.643541325</v>
      </c>
      <c r="BA27" s="37">
        <f t="shared" si="6"/>
        <v>10917780.915947972</v>
      </c>
      <c r="BB27" s="37">
        <f t="shared" si="6"/>
        <v>11501119.181275176</v>
      </c>
      <c r="BC27" s="37">
        <f t="shared" si="6"/>
        <v>12115625.27589065</v>
      </c>
      <c r="BD27" s="37">
        <f t="shared" si="6"/>
        <v>12762964.500427457</v>
      </c>
      <c r="BE27" s="37">
        <f t="shared" si="6"/>
        <v>13444891.132719256</v>
      </c>
      <c r="BF27" s="37">
        <f t="shared" si="6"/>
        <v>14163253.181862157</v>
      </c>
      <c r="BG27" s="37">
        <f t="shared" si="6"/>
        <v>14919997.396286624</v>
      </c>
      <c r="BH27" s="37">
        <f t="shared" si="6"/>
        <v>15717174.539411278</v>
      </c>
      <c r="BI27" s="37">
        <f t="shared" si="6"/>
        <v>16556944.947175413</v>
      </c>
      <c r="BJ27" s="37">
        <f t="shared" si="6"/>
        <v>17441584.382511139</v>
      </c>
      <c r="BK27" s="37">
        <f t="shared" si="6"/>
        <v>18373490.202620622</v>
      </c>
      <c r="BL27" s="37">
        <f t="shared" si="6"/>
        <v>19355187.855771646</v>
      </c>
      <c r="BM27" s="37">
        <f t="shared" si="6"/>
        <v>20389337.725217685</v>
      </c>
      <c r="BN27" s="37">
        <f t="shared" si="6"/>
        <v>21478742.338789411</v>
      </c>
      <c r="BO27" s="37">
        <f t="shared" si="6"/>
        <v>22626353.963695474</v>
      </c>
      <c r="BP27" s="37">
        <f t="shared" si="6"/>
        <v>23835282.60711436</v>
      </c>
      <c r="BQ27" s="37">
        <f t="shared" si="6"/>
        <v>25108804.444258727</v>
      </c>
      <c r="BR27" s="37">
        <f t="shared" si="6"/>
        <v>26450370.696752287</v>
      </c>
      <c r="BS27" s="37">
        <f t="shared" si="6"/>
        <v>27863616.985379189</v>
      </c>
      <c r="BT27" s="37">
        <f t="shared" si="6"/>
        <v>29352373.182552014</v>
      </c>
      <c r="BU27" s="37">
        <f t="shared" si="7"/>
        <v>30920673.791198183</v>
      </c>
      <c r="BV27" s="37">
        <f t="shared" si="7"/>
        <v>32572768.878191404</v>
      </c>
      <c r="BW27" s="37">
        <f t="shared" si="7"/>
        <v>34313135.591957651</v>
      </c>
      <c r="BX27" s="37">
        <f t="shared" si="7"/>
        <v>36146490.295468099</v>
      </c>
      <c r="BY27" s="37">
        <f t="shared" si="7"/>
        <v>38077801.347499251</v>
      </c>
      <c r="BZ27" s="37">
        <f t="shared" si="7"/>
        <v>40112302.566797219</v>
      </c>
      <c r="CA27" s="37">
        <f t="shared" si="7"/>
        <v>42255507.415633835</v>
      </c>
      <c r="CB27" s="37">
        <f t="shared" si="7"/>
        <v>44513223.941191785</v>
      </c>
      <c r="CC27" s="37">
        <f t="shared" si="7"/>
        <v>46891570.515269525</v>
      </c>
      <c r="CD27" s="37">
        <f t="shared" si="7"/>
        <v>49396992.414960638</v>
      </c>
      <c r="CE27" s="37">
        <f t="shared" si="7"/>
        <v>52036279.289240487</v>
      </c>
      <c r="CF27" s="37">
        <f t="shared" si="7"/>
        <v>54816583.5587947</v>
      </c>
      <c r="CG27" s="37">
        <f t="shared" si="7"/>
        <v>57745439.798952602</v>
      </c>
      <c r="CH27" s="37">
        <f t="shared" si="7"/>
        <v>60830785.158252925</v>
      </c>
      <c r="CI27" s="37">
        <f t="shared" si="7"/>
        <v>64080980.867975704</v>
      </c>
      <c r="CJ27" s="37">
        <f t="shared" si="7"/>
        <v>67504834.900931001</v>
      </c>
      <c r="CK27" s="37">
        <f t="shared" si="7"/>
        <v>71111625.840909287</v>
      </c>
      <c r="CL27" s="37">
        <f t="shared" si="7"/>
        <v>74911128.027478978</v>
      </c>
      <c r="CM27" s="37">
        <f t="shared" si="7"/>
        <v>78913638.044273868</v>
      </c>
      <c r="CN27" s="37">
        <f t="shared" si="7"/>
        <v>83130002.622552201</v>
      </c>
      <c r="CO27" s="37">
        <f t="shared" si="7"/>
        <v>87571648.0356462</v>
      </c>
      <c r="CP27" s="37">
        <f t="shared" si="7"/>
        <v>92250611.063960761</v>
      </c>
      <c r="CQ27" s="37">
        <f t="shared" si="7"/>
        <v>97179571.614434764</v>
      </c>
      <c r="CR27" s="37">
        <f t="shared" si="7"/>
        <v>102371887.0828647</v>
      </c>
      <c r="CS27" s="37">
        <f t="shared" si="7"/>
        <v>107841628.55221035</v>
      </c>
      <c r="CT27" s="37">
        <f t="shared" si="7"/>
        <v>113603618.92498061</v>
      </c>
      <c r="CU27" s="37">
        <f t="shared" si="7"/>
        <v>119673473.09303682</v>
      </c>
      <c r="CV27" s="37">
        <f t="shared" si="7"/>
        <v>126067640.25367294</v>
      </c>
      <c r="CW27" s="37">
        <f t="shared" si="7"/>
        <v>132803448.48664907</v>
      </c>
      <c r="CX27" s="37">
        <f t="shared" si="7"/>
        <v>139899151.7129806</v>
      </c>
      <c r="CY27" s="37">
        <f t="shared" si="7"/>
        <v>147373979.16274098</v>
      </c>
      <c r="CZ27" s="37">
        <f t="shared" si="7"/>
        <v>155248187.48593453</v>
      </c>
      <c r="DA27" s="37">
        <f t="shared" si="7"/>
        <v>163543115.64765933</v>
      </c>
      <c r="DB27" s="37">
        <f t="shared" si="7"/>
        <v>172281242.7563245</v>
      </c>
      <c r="DC27" s="37">
        <f t="shared" si="7"/>
        <v>181486248.98163614</v>
      </c>
    </row>
    <row r="28" spans="2:257" ht="12" customHeight="1">
      <c r="C28" s="49"/>
      <c r="D28" s="38"/>
      <c r="G28" s="37"/>
      <c r="H28" s="37"/>
      <c r="I28" s="37"/>
      <c r="J28" s="37">
        <f>I27*$C$33</f>
        <v>1049244.216483556</v>
      </c>
      <c r="K28" s="37">
        <f t="shared" si="6"/>
        <v>1105305.4532733562</v>
      </c>
      <c r="L28" s="37">
        <f t="shared" si="6"/>
        <v>1164362.0482657827</v>
      </c>
      <c r="M28" s="37">
        <f t="shared" si="6"/>
        <v>1226574.0437873304</v>
      </c>
      <c r="N28" s="37">
        <f t="shared" si="6"/>
        <v>1292110.0332440443</v>
      </c>
      <c r="O28" s="37">
        <f t="shared" si="6"/>
        <v>1361147.6180066632</v>
      </c>
      <c r="P28" s="37">
        <f t="shared" si="6"/>
        <v>1433873.8887071889</v>
      </c>
      <c r="Q28" s="37">
        <f t="shared" si="6"/>
        <v>1510485.9322511861</v>
      </c>
      <c r="R28" s="37">
        <f t="shared" si="6"/>
        <v>1591191.3659198054</v>
      </c>
      <c r="S28" s="37">
        <f t="shared" si="6"/>
        <v>1676208.900008938</v>
      </c>
      <c r="T28" s="37">
        <f t="shared" si="6"/>
        <v>1765768.9305302454</v>
      </c>
      <c r="U28" s="37">
        <f t="shared" si="6"/>
        <v>1860114.1635802672</v>
      </c>
      <c r="V28" s="37">
        <f t="shared" si="6"/>
        <v>1959500.2730696478</v>
      </c>
      <c r="W28" s="37">
        <f t="shared" si="6"/>
        <v>2064196.5935949064</v>
      </c>
      <c r="X28" s="37">
        <f t="shared" si="6"/>
        <v>2174486.8503304189</v>
      </c>
      <c r="Y28" s="37">
        <f t="shared" si="6"/>
        <v>2290669.9279186213</v>
      </c>
      <c r="Z28" s="37">
        <f t="shared" si="6"/>
        <v>2413060.6804420901</v>
      </c>
      <c r="AA28" s="37">
        <f t="shared" si="6"/>
        <v>2541990.7846725392</v>
      </c>
      <c r="AB28" s="37">
        <f t="shared" si="6"/>
        <v>2677809.6389089883</v>
      </c>
      <c r="AC28" s="37">
        <f t="shared" si="6"/>
        <v>2820885.3098409702</v>
      </c>
      <c r="AD28" s="37">
        <f t="shared" si="6"/>
        <v>2971605.5300027388</v>
      </c>
      <c r="AE28" s="37">
        <f t="shared" si="6"/>
        <v>3130378.7485215701</v>
      </c>
      <c r="AF28" s="37">
        <f t="shared" si="6"/>
        <v>3297635.2380076637</v>
      </c>
      <c r="AG28" s="37">
        <f t="shared" si="6"/>
        <v>3473828.260585296</v>
      </c>
      <c r="AH28" s="37">
        <f t="shared" si="6"/>
        <v>3659435.2962251492</v>
      </c>
      <c r="AI28" s="37">
        <f t="shared" si="6"/>
        <v>3854959.3367065727</v>
      </c>
      <c r="AJ28" s="37">
        <f t="shared" si="6"/>
        <v>4060930.2487164042</v>
      </c>
      <c r="AK28" s="37">
        <f t="shared" si="6"/>
        <v>4277906.2097782977</v>
      </c>
      <c r="AL28" s="37">
        <f t="shared" si="6"/>
        <v>4506475.220903933</v>
      </c>
      <c r="AM28" s="37">
        <f t="shared" si="6"/>
        <v>4747256.7000653436</v>
      </c>
      <c r="AN28" s="37">
        <f t="shared" si="6"/>
        <v>5000903.1608066382</v>
      </c>
      <c r="AO28" s="37">
        <f t="shared" si="6"/>
        <v>5268101.9805441769</v>
      </c>
      <c r="AP28" s="37">
        <f t="shared" si="6"/>
        <v>5549577.2633471573</v>
      </c>
      <c r="AQ28" s="37">
        <f t="shared" si="6"/>
        <v>5846091.8022468556</v>
      </c>
      <c r="AR28" s="37">
        <f t="shared" si="6"/>
        <v>6158449.1463922076</v>
      </c>
      <c r="AS28" s="37">
        <f t="shared" si="6"/>
        <v>6487495.7786537688</v>
      </c>
      <c r="AT28" s="37">
        <f t="shared" si="6"/>
        <v>6834123.4095773259</v>
      </c>
      <c r="AU28" s="37">
        <f t="shared" si="6"/>
        <v>7199271.3939036578</v>
      </c>
      <c r="AV28" s="37">
        <f t="shared" si="6"/>
        <v>7583929.2762032589</v>
      </c>
      <c r="AW28" s="37">
        <f t="shared" si="6"/>
        <v>7989139.4725245973</v>
      </c>
      <c r="AX28" s="37">
        <f t="shared" si="6"/>
        <v>8416000.0953231417</v>
      </c>
      <c r="AY28" s="37">
        <f t="shared" si="6"/>
        <v>8865667.9293266721</v>
      </c>
      <c r="AZ28" s="37">
        <f t="shared" si="6"/>
        <v>9339361.5664014015</v>
      </c>
      <c r="BA28" s="37">
        <f t="shared" si="6"/>
        <v>9838364.7079143524</v>
      </c>
      <c r="BB28" s="37">
        <f t="shared" si="6"/>
        <v>10364029.643541325</v>
      </c>
      <c r="BC28" s="37">
        <f t="shared" si="6"/>
        <v>10917780.915947972</v>
      </c>
      <c r="BD28" s="37">
        <f t="shared" si="6"/>
        <v>11501119.181275176</v>
      </c>
      <c r="BE28" s="37">
        <f t="shared" si="6"/>
        <v>12115625.27589065</v>
      </c>
      <c r="BF28" s="37">
        <f t="shared" si="6"/>
        <v>12762964.500427457</v>
      </c>
      <c r="BG28" s="37">
        <f t="shared" si="6"/>
        <v>13444891.132719256</v>
      </c>
      <c r="BH28" s="37">
        <f t="shared" si="6"/>
        <v>14163253.181862157</v>
      </c>
      <c r="BI28" s="37">
        <f t="shared" si="6"/>
        <v>14919997.396286624</v>
      </c>
      <c r="BJ28" s="37">
        <f t="shared" si="6"/>
        <v>15717174.539411278</v>
      </c>
      <c r="BK28" s="37">
        <f t="shared" si="6"/>
        <v>16556944.947175413</v>
      </c>
      <c r="BL28" s="37">
        <f t="shared" si="6"/>
        <v>17441584.382511139</v>
      </c>
      <c r="BM28" s="37">
        <f t="shared" si="6"/>
        <v>18373490.202620622</v>
      </c>
      <c r="BN28" s="37">
        <f t="shared" si="6"/>
        <v>19355187.855771646</v>
      </c>
      <c r="BO28" s="37">
        <f t="shared" si="6"/>
        <v>20389337.725217685</v>
      </c>
      <c r="BP28" s="37">
        <f t="shared" si="6"/>
        <v>21478742.338789411</v>
      </c>
      <c r="BQ28" s="37">
        <f t="shared" si="6"/>
        <v>22626353.963695474</v>
      </c>
      <c r="BR28" s="37">
        <f t="shared" si="6"/>
        <v>23835282.607114363</v>
      </c>
      <c r="BS28" s="37">
        <f t="shared" si="6"/>
        <v>25108804.444258727</v>
      </c>
      <c r="BT28" s="37">
        <f t="shared" si="6"/>
        <v>26450370.696752291</v>
      </c>
      <c r="BU28" s="37">
        <f t="shared" si="7"/>
        <v>27863616.985379193</v>
      </c>
      <c r="BV28" s="37">
        <f t="shared" si="7"/>
        <v>29352373.182552014</v>
      </c>
      <c r="BW28" s="37">
        <f t="shared" si="7"/>
        <v>30920673.791198183</v>
      </c>
      <c r="BX28" s="37">
        <f t="shared" si="7"/>
        <v>32572768.878191404</v>
      </c>
      <c r="BY28" s="37">
        <f t="shared" si="7"/>
        <v>34313135.591957651</v>
      </c>
      <c r="BZ28" s="37">
        <f t="shared" si="7"/>
        <v>36146490.295468099</v>
      </c>
      <c r="CA28" s="37">
        <f t="shared" si="7"/>
        <v>38077801.347499251</v>
      </c>
      <c r="CB28" s="37">
        <f t="shared" si="7"/>
        <v>40112302.566797219</v>
      </c>
      <c r="CC28" s="37">
        <f t="shared" si="7"/>
        <v>42255507.415633835</v>
      </c>
      <c r="CD28" s="37">
        <f t="shared" si="7"/>
        <v>44513223.941191792</v>
      </c>
      <c r="CE28" s="37">
        <f t="shared" si="7"/>
        <v>46891570.515269525</v>
      </c>
      <c r="CF28" s="37">
        <f t="shared" si="7"/>
        <v>49396992.414960638</v>
      </c>
      <c r="CG28" s="37">
        <f t="shared" si="7"/>
        <v>52036279.289240494</v>
      </c>
      <c r="CH28" s="37">
        <f t="shared" si="7"/>
        <v>54816583.558794707</v>
      </c>
      <c r="CI28" s="37">
        <f t="shared" si="7"/>
        <v>57745439.798952602</v>
      </c>
      <c r="CJ28" s="37">
        <f t="shared" si="7"/>
        <v>60830785.158252925</v>
      </c>
      <c r="CK28" s="37">
        <f t="shared" si="7"/>
        <v>64080980.867975704</v>
      </c>
      <c r="CL28" s="37">
        <f t="shared" si="7"/>
        <v>67504834.900931001</v>
      </c>
      <c r="CM28" s="37">
        <f t="shared" si="7"/>
        <v>71111625.840909302</v>
      </c>
      <c r="CN28" s="37">
        <f t="shared" si="7"/>
        <v>74911128.027478978</v>
      </c>
      <c r="CO28" s="37">
        <f t="shared" si="7"/>
        <v>78913638.044273868</v>
      </c>
      <c r="CP28" s="37">
        <f t="shared" si="7"/>
        <v>83130002.622552201</v>
      </c>
      <c r="CQ28" s="37">
        <f t="shared" si="7"/>
        <v>87571648.0356462</v>
      </c>
      <c r="CR28" s="37">
        <f t="shared" si="7"/>
        <v>92250611.063960776</v>
      </c>
      <c r="CS28" s="37">
        <f t="shared" si="7"/>
        <v>97179571.614434764</v>
      </c>
      <c r="CT28" s="37">
        <f t="shared" si="7"/>
        <v>102371887.08286472</v>
      </c>
      <c r="CU28" s="37">
        <f t="shared" si="7"/>
        <v>107841628.55221036</v>
      </c>
      <c r="CV28" s="37">
        <f t="shared" si="7"/>
        <v>113603618.92498061</v>
      </c>
      <c r="CW28" s="37">
        <f t="shared" si="7"/>
        <v>119673473.09303682</v>
      </c>
      <c r="CX28" s="37">
        <f t="shared" si="7"/>
        <v>126067640.25367294</v>
      </c>
      <c r="CY28" s="37">
        <f t="shared" si="7"/>
        <v>132803448.48664907</v>
      </c>
      <c r="CZ28" s="37">
        <f t="shared" si="7"/>
        <v>139899151.7129806</v>
      </c>
      <c r="DA28" s="37">
        <f t="shared" si="7"/>
        <v>147373979.16274098</v>
      </c>
      <c r="DB28" s="37">
        <f t="shared" si="7"/>
        <v>155248187.48593453</v>
      </c>
      <c r="DC28" s="37">
        <f t="shared" si="7"/>
        <v>163543115.64765933</v>
      </c>
    </row>
    <row r="29" spans="2:257" ht="12" customHeight="1">
      <c r="B29" s="11" t="s">
        <v>38</v>
      </c>
      <c r="C29" s="30">
        <v>100</v>
      </c>
      <c r="D29" s="35"/>
      <c r="G29" s="37"/>
      <c r="H29" s="37"/>
      <c r="I29" s="37"/>
      <c r="J29" s="37"/>
      <c r="K29" s="37">
        <f>J28*$C$33</f>
        <v>996026.41293756582</v>
      </c>
      <c r="L29" s="37">
        <f t="shared" si="6"/>
        <v>1049244.216483556</v>
      </c>
      <c r="M29" s="37">
        <f t="shared" si="6"/>
        <v>1105305.4532733562</v>
      </c>
      <c r="N29" s="37">
        <f t="shared" si="6"/>
        <v>1164362.0482657827</v>
      </c>
      <c r="O29" s="37">
        <f t="shared" si="6"/>
        <v>1226574.0437873304</v>
      </c>
      <c r="P29" s="37">
        <f t="shared" si="6"/>
        <v>1292110.0332440443</v>
      </c>
      <c r="Q29" s="37">
        <f t="shared" si="6"/>
        <v>1361147.6180066632</v>
      </c>
      <c r="R29" s="37">
        <f t="shared" si="6"/>
        <v>1433873.8887071889</v>
      </c>
      <c r="S29" s="37">
        <f t="shared" si="6"/>
        <v>1510485.9322511861</v>
      </c>
      <c r="T29" s="37">
        <f t="shared" si="6"/>
        <v>1591191.3659198054</v>
      </c>
      <c r="U29" s="37">
        <f t="shared" si="6"/>
        <v>1676208.900008938</v>
      </c>
      <c r="V29" s="37">
        <f t="shared" si="6"/>
        <v>1765768.9305302456</v>
      </c>
      <c r="W29" s="37">
        <f t="shared" si="6"/>
        <v>1860114.1635802675</v>
      </c>
      <c r="X29" s="37">
        <f t="shared" si="6"/>
        <v>1959500.2730696478</v>
      </c>
      <c r="Y29" s="37">
        <f t="shared" si="6"/>
        <v>2064196.5935949064</v>
      </c>
      <c r="Z29" s="37">
        <f t="shared" si="6"/>
        <v>2174486.8503304189</v>
      </c>
      <c r="AA29" s="37">
        <f t="shared" si="6"/>
        <v>2290669.9279186213</v>
      </c>
      <c r="AB29" s="37">
        <f t="shared" si="6"/>
        <v>2413060.6804420901</v>
      </c>
      <c r="AC29" s="37">
        <f t="shared" si="6"/>
        <v>2541990.7846725392</v>
      </c>
      <c r="AD29" s="37">
        <f t="shared" si="6"/>
        <v>2677809.6389089883</v>
      </c>
      <c r="AE29" s="37">
        <f t="shared" si="6"/>
        <v>2820885.3098409702</v>
      </c>
      <c r="AF29" s="37">
        <f t="shared" si="6"/>
        <v>2971605.5300027388</v>
      </c>
      <c r="AG29" s="37">
        <f t="shared" si="6"/>
        <v>3130378.7485215701</v>
      </c>
      <c r="AH29" s="37">
        <f t="shared" si="6"/>
        <v>3297635.2380076637</v>
      </c>
      <c r="AI29" s="37">
        <f t="shared" si="6"/>
        <v>3473828.260585296</v>
      </c>
      <c r="AJ29" s="37">
        <f t="shared" si="6"/>
        <v>3659435.2962251492</v>
      </c>
      <c r="AK29" s="37">
        <f t="shared" si="6"/>
        <v>3854959.3367065727</v>
      </c>
      <c r="AL29" s="37">
        <f t="shared" si="6"/>
        <v>4060930.2487164042</v>
      </c>
      <c r="AM29" s="37">
        <f t="shared" si="6"/>
        <v>4277906.2097782977</v>
      </c>
      <c r="AN29" s="37">
        <f t="shared" si="6"/>
        <v>4506475.220903933</v>
      </c>
      <c r="AO29" s="37">
        <f t="shared" si="6"/>
        <v>4747256.7000653436</v>
      </c>
      <c r="AP29" s="37">
        <f t="shared" si="6"/>
        <v>5000903.1608066382</v>
      </c>
      <c r="AQ29" s="37">
        <f t="shared" si="6"/>
        <v>5268101.9805441778</v>
      </c>
      <c r="AR29" s="37">
        <f t="shared" si="6"/>
        <v>5549577.2633471573</v>
      </c>
      <c r="AS29" s="37">
        <f t="shared" si="6"/>
        <v>5846091.8022468556</v>
      </c>
      <c r="AT29" s="37">
        <f t="shared" si="6"/>
        <v>6158449.1463922085</v>
      </c>
      <c r="AU29" s="37">
        <f t="shared" si="6"/>
        <v>6487495.7786537688</v>
      </c>
      <c r="AV29" s="37">
        <f t="shared" si="6"/>
        <v>6834123.4095773259</v>
      </c>
      <c r="AW29" s="37">
        <f t="shared" si="6"/>
        <v>7199271.3939036578</v>
      </c>
      <c r="AX29" s="37">
        <f t="shared" si="6"/>
        <v>7583929.2762032589</v>
      </c>
      <c r="AY29" s="37">
        <f t="shared" si="6"/>
        <v>7989139.4725245973</v>
      </c>
      <c r="AZ29" s="37">
        <f t="shared" si="6"/>
        <v>8416000.0953231417</v>
      </c>
      <c r="BA29" s="37">
        <f t="shared" si="6"/>
        <v>8865667.9293266721</v>
      </c>
      <c r="BB29" s="37">
        <f t="shared" si="6"/>
        <v>9339361.5664014015</v>
      </c>
      <c r="BC29" s="37">
        <f t="shared" si="6"/>
        <v>9838364.7079143524</v>
      </c>
      <c r="BD29" s="37">
        <f t="shared" si="6"/>
        <v>10364029.643541325</v>
      </c>
      <c r="BE29" s="37">
        <f t="shared" si="6"/>
        <v>10917780.915947972</v>
      </c>
      <c r="BF29" s="37">
        <f t="shared" si="6"/>
        <v>11501119.181275176</v>
      </c>
      <c r="BG29" s="37">
        <f t="shared" si="6"/>
        <v>12115625.27589065</v>
      </c>
      <c r="BH29" s="37">
        <f t="shared" si="6"/>
        <v>12762964.500427457</v>
      </c>
      <c r="BI29" s="37">
        <f t="shared" si="6"/>
        <v>13444891.132719256</v>
      </c>
      <c r="BJ29" s="37">
        <f t="shared" si="6"/>
        <v>14163253.181862157</v>
      </c>
      <c r="BK29" s="37">
        <f t="shared" si="6"/>
        <v>14919997.396286624</v>
      </c>
      <c r="BL29" s="37">
        <f t="shared" si="6"/>
        <v>15717174.539411278</v>
      </c>
      <c r="BM29" s="37">
        <f t="shared" si="6"/>
        <v>16556944.947175413</v>
      </c>
      <c r="BN29" s="37">
        <f t="shared" si="6"/>
        <v>17441584.382511139</v>
      </c>
      <c r="BO29" s="37">
        <f t="shared" si="6"/>
        <v>18373490.202620622</v>
      </c>
      <c r="BP29" s="37">
        <f t="shared" si="6"/>
        <v>19355187.855771646</v>
      </c>
      <c r="BQ29" s="37">
        <f t="shared" si="6"/>
        <v>20389337.725217685</v>
      </c>
      <c r="BR29" s="37">
        <f t="shared" si="6"/>
        <v>21478742.338789411</v>
      </c>
      <c r="BS29" s="37">
        <f t="shared" si="6"/>
        <v>22626353.963695474</v>
      </c>
      <c r="BT29" s="37">
        <f t="shared" si="6"/>
        <v>23835282.607114363</v>
      </c>
      <c r="BU29" s="37">
        <f t="shared" si="7"/>
        <v>25108804.444258727</v>
      </c>
      <c r="BV29" s="37">
        <f t="shared" si="7"/>
        <v>26450370.696752295</v>
      </c>
      <c r="BW29" s="37">
        <f t="shared" si="7"/>
        <v>27863616.985379197</v>
      </c>
      <c r="BX29" s="37">
        <f t="shared" si="7"/>
        <v>29352373.182552014</v>
      </c>
      <c r="BY29" s="37">
        <f t="shared" si="7"/>
        <v>30920673.791198183</v>
      </c>
      <c r="BZ29" s="37">
        <f t="shared" si="7"/>
        <v>32572768.878191404</v>
      </c>
      <c r="CA29" s="37">
        <f t="shared" si="7"/>
        <v>34313135.591957651</v>
      </c>
      <c r="CB29" s="37">
        <f t="shared" si="7"/>
        <v>36146490.295468099</v>
      </c>
      <c r="CC29" s="37">
        <f t="shared" si="7"/>
        <v>38077801.347499251</v>
      </c>
      <c r="CD29" s="37">
        <f t="shared" si="7"/>
        <v>40112302.566797219</v>
      </c>
      <c r="CE29" s="37">
        <f t="shared" si="7"/>
        <v>42255507.415633835</v>
      </c>
      <c r="CF29" s="37">
        <f t="shared" si="7"/>
        <v>44513223.941191792</v>
      </c>
      <c r="CG29" s="37">
        <f t="shared" si="7"/>
        <v>46891570.515269525</v>
      </c>
      <c r="CH29" s="37">
        <f t="shared" si="7"/>
        <v>49396992.414960638</v>
      </c>
      <c r="CI29" s="37">
        <f t="shared" si="7"/>
        <v>52036279.289240494</v>
      </c>
      <c r="CJ29" s="37">
        <f t="shared" si="7"/>
        <v>54816583.558794715</v>
      </c>
      <c r="CK29" s="37">
        <f t="shared" si="7"/>
        <v>57745439.798952602</v>
      </c>
      <c r="CL29" s="37">
        <f t="shared" si="7"/>
        <v>60830785.158252925</v>
      </c>
      <c r="CM29" s="37">
        <f t="shared" si="7"/>
        <v>64080980.867975704</v>
      </c>
      <c r="CN29" s="37">
        <f t="shared" si="7"/>
        <v>67504834.900931001</v>
      </c>
      <c r="CO29" s="37">
        <f t="shared" si="7"/>
        <v>71111625.840909302</v>
      </c>
      <c r="CP29" s="37">
        <f t="shared" si="7"/>
        <v>74911128.027478978</v>
      </c>
      <c r="CQ29" s="37">
        <f t="shared" si="7"/>
        <v>78913638.044273868</v>
      </c>
      <c r="CR29" s="37">
        <f t="shared" si="7"/>
        <v>83130002.622552201</v>
      </c>
      <c r="CS29" s="37">
        <f t="shared" si="7"/>
        <v>87571648.0356462</v>
      </c>
      <c r="CT29" s="37">
        <f t="shared" si="7"/>
        <v>92250611.063960791</v>
      </c>
      <c r="CU29" s="37">
        <f t="shared" si="7"/>
        <v>97179571.614434764</v>
      </c>
      <c r="CV29" s="37">
        <f t="shared" si="7"/>
        <v>102371887.08286473</v>
      </c>
      <c r="CW29" s="37">
        <f t="shared" si="7"/>
        <v>107841628.55221038</v>
      </c>
      <c r="CX29" s="37">
        <f t="shared" si="7"/>
        <v>113603618.92498061</v>
      </c>
      <c r="CY29" s="37">
        <f t="shared" si="7"/>
        <v>119673473.09303682</v>
      </c>
      <c r="CZ29" s="37">
        <f t="shared" si="7"/>
        <v>126067640.25367294</v>
      </c>
      <c r="DA29" s="37">
        <f t="shared" si="7"/>
        <v>132803448.48664907</v>
      </c>
      <c r="DB29" s="37">
        <f t="shared" si="7"/>
        <v>139899151.7129806</v>
      </c>
      <c r="DC29" s="37">
        <f t="shared" si="7"/>
        <v>147373979.16274098</v>
      </c>
    </row>
    <row r="30" spans="2:257" ht="12" customHeight="1">
      <c r="B30" s="11" t="s">
        <v>39</v>
      </c>
      <c r="C30" s="50">
        <f>C17/C29</f>
        <v>2.0383561643835618E-2</v>
      </c>
      <c r="D30" s="35"/>
      <c r="G30" s="37"/>
      <c r="H30" s="37"/>
      <c r="I30" s="37"/>
      <c r="J30" s="37"/>
      <c r="K30" s="37"/>
      <c r="L30" s="37">
        <f>K29*$C$33</f>
        <v>945507.82333030121</v>
      </c>
      <c r="M30" s="37">
        <f t="shared" si="6"/>
        <v>996026.41293756582</v>
      </c>
      <c r="N30" s="37">
        <f t="shared" si="6"/>
        <v>1049244.216483556</v>
      </c>
      <c r="O30" s="37">
        <f t="shared" si="6"/>
        <v>1105305.4532733562</v>
      </c>
      <c r="P30" s="37">
        <f t="shared" si="6"/>
        <v>1164362.0482657827</v>
      </c>
      <c r="Q30" s="37">
        <f t="shared" si="6"/>
        <v>1226574.0437873304</v>
      </c>
      <c r="R30" s="37">
        <f t="shared" ref="R30:BX37" si="8">P29*$C$32*$C$33</f>
        <v>1292110.0332440443</v>
      </c>
      <c r="S30" s="37">
        <f t="shared" si="8"/>
        <v>1361147.6180066632</v>
      </c>
      <c r="T30" s="37">
        <f t="shared" si="8"/>
        <v>1433873.8887071889</v>
      </c>
      <c r="U30" s="37">
        <f t="shared" si="8"/>
        <v>1510485.9322511861</v>
      </c>
      <c r="V30" s="37">
        <f t="shared" si="8"/>
        <v>1591191.3659198054</v>
      </c>
      <c r="W30" s="37">
        <f t="shared" si="8"/>
        <v>1676208.900008938</v>
      </c>
      <c r="X30" s="37">
        <f t="shared" si="8"/>
        <v>1765768.9305302456</v>
      </c>
      <c r="Y30" s="37">
        <f t="shared" si="8"/>
        <v>1860114.1635802677</v>
      </c>
      <c r="Z30" s="37">
        <f t="shared" si="8"/>
        <v>1959500.2730696478</v>
      </c>
      <c r="AA30" s="37">
        <f t="shared" si="8"/>
        <v>2064196.5935949064</v>
      </c>
      <c r="AB30" s="37">
        <f t="shared" si="8"/>
        <v>2174486.8503304189</v>
      </c>
      <c r="AC30" s="37">
        <f t="shared" si="8"/>
        <v>2290669.9279186213</v>
      </c>
      <c r="AD30" s="37">
        <f t="shared" si="8"/>
        <v>2413060.6804420901</v>
      </c>
      <c r="AE30" s="37">
        <f t="shared" si="8"/>
        <v>2541990.7846725392</v>
      </c>
      <c r="AF30" s="37">
        <f t="shared" si="8"/>
        <v>2677809.6389089883</v>
      </c>
      <c r="AG30" s="37">
        <f t="shared" si="8"/>
        <v>2820885.3098409702</v>
      </c>
      <c r="AH30" s="37">
        <f t="shared" si="8"/>
        <v>2971605.5300027388</v>
      </c>
      <c r="AI30" s="37">
        <f t="shared" si="8"/>
        <v>3130378.7485215701</v>
      </c>
      <c r="AJ30" s="37">
        <f t="shared" si="8"/>
        <v>3297635.2380076637</v>
      </c>
      <c r="AK30" s="37">
        <f t="shared" si="8"/>
        <v>3473828.260585296</v>
      </c>
      <c r="AL30" s="37">
        <f t="shared" si="8"/>
        <v>3659435.2962251492</v>
      </c>
      <c r="AM30" s="37">
        <f t="shared" si="8"/>
        <v>3854959.3367065727</v>
      </c>
      <c r="AN30" s="37">
        <f t="shared" si="8"/>
        <v>4060930.2487164042</v>
      </c>
      <c r="AO30" s="37">
        <f t="shared" si="8"/>
        <v>4277906.2097782977</v>
      </c>
      <c r="AP30" s="37">
        <f t="shared" si="8"/>
        <v>4506475.220903933</v>
      </c>
      <c r="AQ30" s="37">
        <f t="shared" si="8"/>
        <v>4747256.7000653436</v>
      </c>
      <c r="AR30" s="37">
        <f t="shared" si="8"/>
        <v>5000903.1608066382</v>
      </c>
      <c r="AS30" s="37">
        <f t="shared" si="8"/>
        <v>5268101.9805441778</v>
      </c>
      <c r="AT30" s="37">
        <f t="shared" si="8"/>
        <v>5549577.2633471573</v>
      </c>
      <c r="AU30" s="37">
        <f t="shared" si="8"/>
        <v>5846091.8022468556</v>
      </c>
      <c r="AV30" s="37">
        <f t="shared" si="8"/>
        <v>6158449.1463922095</v>
      </c>
      <c r="AW30" s="37">
        <f t="shared" si="8"/>
        <v>6487495.7786537688</v>
      </c>
      <c r="AX30" s="37">
        <f t="shared" si="8"/>
        <v>6834123.4095773259</v>
      </c>
      <c r="AY30" s="37">
        <f t="shared" si="8"/>
        <v>7199271.3939036578</v>
      </c>
      <c r="AZ30" s="37">
        <f t="shared" si="8"/>
        <v>7583929.2762032589</v>
      </c>
      <c r="BA30" s="37">
        <f t="shared" si="8"/>
        <v>7989139.4725245973</v>
      </c>
      <c r="BB30" s="37">
        <f t="shared" si="8"/>
        <v>8416000.0953231417</v>
      </c>
      <c r="BC30" s="37">
        <f t="shared" si="8"/>
        <v>8865667.9293266721</v>
      </c>
      <c r="BD30" s="37">
        <f t="shared" si="8"/>
        <v>9339361.5664014015</v>
      </c>
      <c r="BE30" s="37">
        <f t="shared" si="8"/>
        <v>9838364.7079143524</v>
      </c>
      <c r="BF30" s="37">
        <f t="shared" si="8"/>
        <v>10364029.643541325</v>
      </c>
      <c r="BG30" s="37">
        <f t="shared" si="8"/>
        <v>10917780.915947972</v>
      </c>
      <c r="BH30" s="37">
        <f t="shared" si="8"/>
        <v>11501119.181275176</v>
      </c>
      <c r="BI30" s="37">
        <f t="shared" si="8"/>
        <v>12115625.27589065</v>
      </c>
      <c r="BJ30" s="37">
        <f t="shared" si="8"/>
        <v>12762964.500427457</v>
      </c>
      <c r="BK30" s="37">
        <f t="shared" si="8"/>
        <v>13444891.132719256</v>
      </c>
      <c r="BL30" s="37">
        <f t="shared" si="8"/>
        <v>14163253.181862157</v>
      </c>
      <c r="BM30" s="37">
        <f t="shared" si="8"/>
        <v>14919997.396286624</v>
      </c>
      <c r="BN30" s="37">
        <f t="shared" si="8"/>
        <v>15717174.539411278</v>
      </c>
      <c r="BO30" s="37">
        <f t="shared" si="8"/>
        <v>16556944.947175413</v>
      </c>
      <c r="BP30" s="37">
        <f t="shared" si="8"/>
        <v>17441584.382511139</v>
      </c>
      <c r="BQ30" s="37">
        <f t="shared" si="8"/>
        <v>18373490.202620622</v>
      </c>
      <c r="BR30" s="37">
        <f t="shared" si="8"/>
        <v>19355187.855771646</v>
      </c>
      <c r="BS30" s="37">
        <f t="shared" si="8"/>
        <v>20389337.725217685</v>
      </c>
      <c r="BT30" s="37">
        <f t="shared" si="8"/>
        <v>21478742.338789411</v>
      </c>
      <c r="BU30" s="37">
        <f t="shared" si="8"/>
        <v>22626353.963695474</v>
      </c>
      <c r="BV30" s="37">
        <f t="shared" si="8"/>
        <v>23835282.607114363</v>
      </c>
      <c r="BW30" s="37">
        <f t="shared" si="8"/>
        <v>25108804.444258727</v>
      </c>
      <c r="BX30" s="37">
        <f t="shared" si="8"/>
        <v>26450370.696752295</v>
      </c>
      <c r="BY30" s="37">
        <f t="shared" si="7"/>
        <v>27863616.9853792</v>
      </c>
      <c r="BZ30" s="37">
        <f t="shared" si="7"/>
        <v>29352373.182552014</v>
      </c>
      <c r="CA30" s="37">
        <f t="shared" si="7"/>
        <v>30920673.791198183</v>
      </c>
      <c r="CB30" s="37">
        <f t="shared" si="7"/>
        <v>32572768.878191404</v>
      </c>
      <c r="CC30" s="37">
        <f t="shared" si="7"/>
        <v>34313135.591957651</v>
      </c>
      <c r="CD30" s="37">
        <f t="shared" si="7"/>
        <v>36146490.295468099</v>
      </c>
      <c r="CE30" s="37">
        <f t="shared" si="7"/>
        <v>38077801.347499251</v>
      </c>
      <c r="CF30" s="37">
        <f t="shared" si="7"/>
        <v>40112302.566797219</v>
      </c>
      <c r="CG30" s="37">
        <f t="shared" si="7"/>
        <v>42255507.415633835</v>
      </c>
      <c r="CH30" s="37">
        <f t="shared" si="7"/>
        <v>44513223.941191792</v>
      </c>
      <c r="CI30" s="37">
        <f t="shared" si="7"/>
        <v>46891570.515269525</v>
      </c>
      <c r="CJ30" s="37">
        <f t="shared" si="7"/>
        <v>49396992.414960638</v>
      </c>
      <c r="CK30" s="37">
        <f t="shared" si="7"/>
        <v>52036279.289240494</v>
      </c>
      <c r="CL30" s="37">
        <f t="shared" si="7"/>
        <v>54816583.558794722</v>
      </c>
      <c r="CM30" s="37">
        <f t="shared" si="7"/>
        <v>57745439.798952602</v>
      </c>
      <c r="CN30" s="37">
        <f t="shared" si="7"/>
        <v>60830785.158252925</v>
      </c>
      <c r="CO30" s="37">
        <f t="shared" si="7"/>
        <v>64080980.867975704</v>
      </c>
      <c r="CP30" s="37">
        <f t="shared" si="7"/>
        <v>67504834.900931001</v>
      </c>
      <c r="CQ30" s="37">
        <f t="shared" si="7"/>
        <v>71111625.840909302</v>
      </c>
      <c r="CR30" s="37">
        <f t="shared" si="7"/>
        <v>74911128.027478978</v>
      </c>
      <c r="CS30" s="37">
        <f t="shared" si="7"/>
        <v>78913638.044273868</v>
      </c>
      <c r="CT30" s="37">
        <f t="shared" si="7"/>
        <v>83130002.622552201</v>
      </c>
      <c r="CU30" s="37">
        <f t="shared" si="7"/>
        <v>87571648.0356462</v>
      </c>
      <c r="CV30" s="37">
        <f t="shared" si="7"/>
        <v>92250611.063960791</v>
      </c>
      <c r="CW30" s="37">
        <f t="shared" si="7"/>
        <v>97179571.614434764</v>
      </c>
      <c r="CX30" s="37">
        <f t="shared" si="7"/>
        <v>102371887.08286475</v>
      </c>
      <c r="CY30" s="37">
        <f t="shared" si="7"/>
        <v>107841628.55221038</v>
      </c>
      <c r="CZ30" s="37">
        <f t="shared" si="7"/>
        <v>113603618.92498061</v>
      </c>
      <c r="DA30" s="37">
        <f t="shared" si="7"/>
        <v>119673473.09303682</v>
      </c>
      <c r="DB30" s="37">
        <f t="shared" si="7"/>
        <v>126067640.25367294</v>
      </c>
      <c r="DC30" s="37">
        <f t="shared" si="7"/>
        <v>132803448.48664907</v>
      </c>
    </row>
    <row r="31" spans="2:257" ht="12" customHeight="1">
      <c r="D31" s="42"/>
      <c r="E31" s="29"/>
      <c r="F31" s="29"/>
      <c r="G31" s="37"/>
      <c r="H31" s="37"/>
      <c r="I31" s="37"/>
      <c r="J31" s="37"/>
      <c r="K31" s="37"/>
      <c r="L31" s="37"/>
      <c r="M31" s="37">
        <f>L30*$C$33</f>
        <v>897551.54317864659</v>
      </c>
      <c r="N31" s="37">
        <f t="shared" ref="N31:AS40" si="9">L30*$C$32*$C$33</f>
        <v>945507.82333030121</v>
      </c>
      <c r="O31" s="37">
        <f t="shared" si="9"/>
        <v>996026.41293756582</v>
      </c>
      <c r="P31" s="37">
        <f t="shared" si="9"/>
        <v>1049244.216483556</v>
      </c>
      <c r="Q31" s="37">
        <f t="shared" si="9"/>
        <v>1105305.4532733562</v>
      </c>
      <c r="R31" s="37">
        <f t="shared" si="9"/>
        <v>1164362.0482657827</v>
      </c>
      <c r="S31" s="37">
        <f t="shared" si="9"/>
        <v>1226574.0437873304</v>
      </c>
      <c r="T31" s="37">
        <f t="shared" si="9"/>
        <v>1292110.0332440443</v>
      </c>
      <c r="U31" s="37">
        <f t="shared" si="9"/>
        <v>1361147.6180066632</v>
      </c>
      <c r="V31" s="37">
        <f t="shared" si="9"/>
        <v>1433873.8887071889</v>
      </c>
      <c r="W31" s="37">
        <f t="shared" si="9"/>
        <v>1510485.9322511861</v>
      </c>
      <c r="X31" s="37">
        <f t="shared" si="9"/>
        <v>1591191.3659198054</v>
      </c>
      <c r="Y31" s="37">
        <f t="shared" si="9"/>
        <v>1676208.900008938</v>
      </c>
      <c r="Z31" s="37">
        <f t="shared" si="9"/>
        <v>1765768.9305302456</v>
      </c>
      <c r="AA31" s="37">
        <f t="shared" si="9"/>
        <v>1860114.1635802679</v>
      </c>
      <c r="AB31" s="37">
        <f t="shared" si="9"/>
        <v>1959500.2730696478</v>
      </c>
      <c r="AC31" s="37">
        <f t="shared" si="9"/>
        <v>2064196.5935949064</v>
      </c>
      <c r="AD31" s="37">
        <f t="shared" si="9"/>
        <v>2174486.8503304189</v>
      </c>
      <c r="AE31" s="37">
        <f t="shared" si="9"/>
        <v>2290669.9279186213</v>
      </c>
      <c r="AF31" s="37">
        <f t="shared" si="9"/>
        <v>2413060.6804420901</v>
      </c>
      <c r="AG31" s="37">
        <f t="shared" si="9"/>
        <v>2541990.7846725392</v>
      </c>
      <c r="AH31" s="37">
        <f t="shared" si="9"/>
        <v>2677809.6389089883</v>
      </c>
      <c r="AI31" s="37">
        <f t="shared" si="9"/>
        <v>2820885.3098409702</v>
      </c>
      <c r="AJ31" s="37">
        <f t="shared" si="9"/>
        <v>2971605.5300027388</v>
      </c>
      <c r="AK31" s="37">
        <f t="shared" si="9"/>
        <v>3130378.7485215701</v>
      </c>
      <c r="AL31" s="37">
        <f t="shared" si="9"/>
        <v>3297635.2380076637</v>
      </c>
      <c r="AM31" s="37">
        <f t="shared" si="9"/>
        <v>3473828.260585296</v>
      </c>
      <c r="AN31" s="37">
        <f t="shared" si="9"/>
        <v>3659435.2962251492</v>
      </c>
      <c r="AO31" s="37">
        <f t="shared" si="9"/>
        <v>3854959.3367065727</v>
      </c>
      <c r="AP31" s="37">
        <f t="shared" si="9"/>
        <v>4060930.2487164042</v>
      </c>
      <c r="AQ31" s="37">
        <f t="shared" si="9"/>
        <v>4277906.2097782977</v>
      </c>
      <c r="AR31" s="37">
        <f t="shared" si="9"/>
        <v>4506475.220903933</v>
      </c>
      <c r="AS31" s="37">
        <f t="shared" si="9"/>
        <v>4747256.7000653436</v>
      </c>
      <c r="AT31" s="37">
        <f t="shared" si="8"/>
        <v>5000903.1608066382</v>
      </c>
      <c r="AU31" s="37">
        <f t="shared" si="8"/>
        <v>5268101.9805441778</v>
      </c>
      <c r="AV31" s="37">
        <f t="shared" si="8"/>
        <v>5549577.2633471573</v>
      </c>
      <c r="AW31" s="37">
        <f t="shared" si="8"/>
        <v>5846091.8022468556</v>
      </c>
      <c r="AX31" s="37">
        <f t="shared" si="8"/>
        <v>6158449.1463922095</v>
      </c>
      <c r="AY31" s="37">
        <f t="shared" si="8"/>
        <v>6487495.7786537688</v>
      </c>
      <c r="AZ31" s="37">
        <f t="shared" si="8"/>
        <v>6834123.4095773259</v>
      </c>
      <c r="BA31" s="37">
        <f t="shared" si="8"/>
        <v>7199271.3939036578</v>
      </c>
      <c r="BB31" s="37">
        <f t="shared" si="8"/>
        <v>7583929.2762032589</v>
      </c>
      <c r="BC31" s="37">
        <f t="shared" si="8"/>
        <v>7989139.4725245973</v>
      </c>
      <c r="BD31" s="37">
        <f t="shared" si="8"/>
        <v>8416000.0953231417</v>
      </c>
      <c r="BE31" s="37">
        <f t="shared" si="8"/>
        <v>8865667.9293266721</v>
      </c>
      <c r="BF31" s="37">
        <f t="shared" si="8"/>
        <v>9339361.5664014015</v>
      </c>
      <c r="BG31" s="37">
        <f t="shared" si="8"/>
        <v>9838364.7079143524</v>
      </c>
      <c r="BH31" s="37">
        <f t="shared" si="8"/>
        <v>10364029.643541325</v>
      </c>
      <c r="BI31" s="37">
        <f t="shared" si="8"/>
        <v>10917780.915947972</v>
      </c>
      <c r="BJ31" s="37">
        <f t="shared" si="8"/>
        <v>11501119.181275176</v>
      </c>
      <c r="BK31" s="37">
        <f t="shared" si="8"/>
        <v>12115625.27589065</v>
      </c>
      <c r="BL31" s="37">
        <f t="shared" si="8"/>
        <v>12762964.500427457</v>
      </c>
      <c r="BM31" s="37">
        <f t="shared" si="8"/>
        <v>13444891.132719256</v>
      </c>
      <c r="BN31" s="37">
        <f t="shared" si="8"/>
        <v>14163253.181862157</v>
      </c>
      <c r="BO31" s="37">
        <f t="shared" si="8"/>
        <v>14919997.396286624</v>
      </c>
      <c r="BP31" s="37">
        <f t="shared" si="8"/>
        <v>15717174.539411278</v>
      </c>
      <c r="BQ31" s="37">
        <f t="shared" si="8"/>
        <v>16556944.947175413</v>
      </c>
      <c r="BR31" s="37">
        <f t="shared" si="8"/>
        <v>17441584.382511139</v>
      </c>
      <c r="BS31" s="37">
        <f t="shared" si="8"/>
        <v>18373490.202620622</v>
      </c>
      <c r="BT31" s="37">
        <f t="shared" si="8"/>
        <v>19355187.855771646</v>
      </c>
      <c r="BU31" s="37">
        <f t="shared" si="8"/>
        <v>20389337.725217685</v>
      </c>
      <c r="BV31" s="37">
        <f t="shared" si="8"/>
        <v>21478742.338789411</v>
      </c>
      <c r="BW31" s="37">
        <f t="shared" si="8"/>
        <v>22626353.963695474</v>
      </c>
      <c r="BX31" s="37">
        <f t="shared" si="8"/>
        <v>23835282.607114363</v>
      </c>
      <c r="BY31" s="37">
        <f t="shared" si="7"/>
        <v>25108804.444258727</v>
      </c>
      <c r="BZ31" s="37">
        <f t="shared" si="7"/>
        <v>26450370.696752295</v>
      </c>
      <c r="CA31" s="37">
        <f t="shared" si="7"/>
        <v>27863616.9853792</v>
      </c>
      <c r="CB31" s="37">
        <f t="shared" si="7"/>
        <v>29352373.182552014</v>
      </c>
      <c r="CC31" s="37">
        <f t="shared" si="7"/>
        <v>30920673.791198183</v>
      </c>
      <c r="CD31" s="37">
        <f t="shared" si="7"/>
        <v>32572768.878191404</v>
      </c>
      <c r="CE31" s="37">
        <f t="shared" si="7"/>
        <v>34313135.591957651</v>
      </c>
      <c r="CF31" s="37">
        <f t="shared" si="7"/>
        <v>36146490.295468099</v>
      </c>
      <c r="CG31" s="37">
        <f t="shared" si="7"/>
        <v>38077801.347499251</v>
      </c>
      <c r="CH31" s="37">
        <f t="shared" si="7"/>
        <v>40112302.566797219</v>
      </c>
      <c r="CI31" s="37">
        <f t="shared" si="7"/>
        <v>42255507.415633835</v>
      </c>
      <c r="CJ31" s="37">
        <f t="shared" si="7"/>
        <v>44513223.941191792</v>
      </c>
      <c r="CK31" s="37">
        <f t="shared" si="7"/>
        <v>46891570.515269525</v>
      </c>
      <c r="CL31" s="37">
        <f t="shared" si="7"/>
        <v>49396992.414960638</v>
      </c>
      <c r="CM31" s="37">
        <f t="shared" si="7"/>
        <v>52036279.289240494</v>
      </c>
      <c r="CN31" s="37">
        <f t="shared" si="7"/>
        <v>54816583.558794722</v>
      </c>
      <c r="CO31" s="37">
        <f t="shared" si="7"/>
        <v>57745439.798952602</v>
      </c>
      <c r="CP31" s="37">
        <f t="shared" si="7"/>
        <v>60830785.158252925</v>
      </c>
      <c r="CQ31" s="37">
        <f t="shared" si="7"/>
        <v>64080980.867975704</v>
      </c>
      <c r="CR31" s="37">
        <f t="shared" si="7"/>
        <v>67504834.900931001</v>
      </c>
      <c r="CS31" s="37">
        <f t="shared" si="7"/>
        <v>71111625.840909302</v>
      </c>
      <c r="CT31" s="37">
        <f t="shared" si="7"/>
        <v>74911128.027478978</v>
      </c>
      <c r="CU31" s="37">
        <f t="shared" si="7"/>
        <v>78913638.044273868</v>
      </c>
      <c r="CV31" s="37">
        <f t="shared" si="7"/>
        <v>83130002.622552201</v>
      </c>
      <c r="CW31" s="37">
        <f t="shared" si="7"/>
        <v>87571648.0356462</v>
      </c>
      <c r="CX31" s="37">
        <f t="shared" si="7"/>
        <v>92250611.063960791</v>
      </c>
      <c r="CY31" s="37">
        <f t="shared" si="7"/>
        <v>97179571.614434764</v>
      </c>
      <c r="CZ31" s="37">
        <f t="shared" si="7"/>
        <v>102371887.08286475</v>
      </c>
      <c r="DA31" s="37">
        <f t="shared" si="7"/>
        <v>107841628.55221038</v>
      </c>
      <c r="DB31" s="37">
        <f t="shared" si="7"/>
        <v>113603618.92498061</v>
      </c>
      <c r="DC31" s="37">
        <f t="shared" si="7"/>
        <v>119673473.09303682</v>
      </c>
    </row>
    <row r="32" spans="2:257" ht="12" customHeight="1">
      <c r="B32" s="11" t="s">
        <v>40</v>
      </c>
      <c r="C32" s="50">
        <f>EXP(C15*SQRT(C30))</f>
        <v>1.053430112750761</v>
      </c>
      <c r="D32" s="35"/>
      <c r="E32" s="29"/>
      <c r="F32" s="29"/>
      <c r="G32" s="37"/>
      <c r="H32" s="37"/>
      <c r="I32" s="37"/>
      <c r="J32" s="37"/>
      <c r="K32" s="37"/>
      <c r="L32" s="37"/>
      <c r="M32" s="37"/>
      <c r="N32" s="37">
        <f>M31*$C$33</f>
        <v>852027.61181273079</v>
      </c>
      <c r="O32" s="37">
        <f t="shared" si="9"/>
        <v>897551.54317864659</v>
      </c>
      <c r="P32" s="37">
        <f t="shared" si="9"/>
        <v>945507.82333030121</v>
      </c>
      <c r="Q32" s="37">
        <f t="shared" si="9"/>
        <v>996026.41293756582</v>
      </c>
      <c r="R32" s="37">
        <f t="shared" si="9"/>
        <v>1049244.216483556</v>
      </c>
      <c r="S32" s="37">
        <f t="shared" si="9"/>
        <v>1105305.4532733562</v>
      </c>
      <c r="T32" s="37">
        <f t="shared" si="9"/>
        <v>1164362.0482657827</v>
      </c>
      <c r="U32" s="37">
        <f t="shared" si="9"/>
        <v>1226574.0437873304</v>
      </c>
      <c r="V32" s="37">
        <f t="shared" si="9"/>
        <v>1292110.0332440443</v>
      </c>
      <c r="W32" s="37">
        <f t="shared" si="9"/>
        <v>1361147.6180066632</v>
      </c>
      <c r="X32" s="37">
        <f t="shared" si="9"/>
        <v>1433873.8887071889</v>
      </c>
      <c r="Y32" s="37">
        <f t="shared" si="9"/>
        <v>1510485.9322511861</v>
      </c>
      <c r="Z32" s="37">
        <f t="shared" si="9"/>
        <v>1591191.3659198054</v>
      </c>
      <c r="AA32" s="37">
        <f t="shared" si="9"/>
        <v>1676208.900008938</v>
      </c>
      <c r="AB32" s="37">
        <f t="shared" si="9"/>
        <v>1765768.9305302456</v>
      </c>
      <c r="AC32" s="37">
        <f t="shared" si="9"/>
        <v>1860114.1635802679</v>
      </c>
      <c r="AD32" s="37">
        <f t="shared" si="9"/>
        <v>1959500.2730696478</v>
      </c>
      <c r="AE32" s="37">
        <f t="shared" si="9"/>
        <v>2064196.5935949064</v>
      </c>
      <c r="AF32" s="37">
        <f t="shared" si="9"/>
        <v>2174486.8503304189</v>
      </c>
      <c r="AG32" s="37">
        <f t="shared" si="9"/>
        <v>2290669.9279186213</v>
      </c>
      <c r="AH32" s="37">
        <f t="shared" si="9"/>
        <v>2413060.6804420901</v>
      </c>
      <c r="AI32" s="37">
        <f t="shared" si="9"/>
        <v>2541990.7846725392</v>
      </c>
      <c r="AJ32" s="37">
        <f t="shared" si="9"/>
        <v>2677809.6389089883</v>
      </c>
      <c r="AK32" s="37">
        <f t="shared" si="9"/>
        <v>2820885.3098409702</v>
      </c>
      <c r="AL32" s="37">
        <f t="shared" si="9"/>
        <v>2971605.5300027388</v>
      </c>
      <c r="AM32" s="37">
        <f t="shared" si="9"/>
        <v>3130378.7485215701</v>
      </c>
      <c r="AN32" s="37">
        <f t="shared" si="9"/>
        <v>3297635.2380076637</v>
      </c>
      <c r="AO32" s="37">
        <f t="shared" si="9"/>
        <v>3473828.260585296</v>
      </c>
      <c r="AP32" s="37">
        <f t="shared" si="9"/>
        <v>3659435.2962251492</v>
      </c>
      <c r="AQ32" s="37">
        <f t="shared" si="9"/>
        <v>3854959.3367065727</v>
      </c>
      <c r="AR32" s="37">
        <f t="shared" si="9"/>
        <v>4060930.2487164042</v>
      </c>
      <c r="AS32" s="37">
        <f t="shared" si="9"/>
        <v>4277906.2097782977</v>
      </c>
      <c r="AT32" s="37">
        <f t="shared" si="8"/>
        <v>4506475.220903933</v>
      </c>
      <c r="AU32" s="37">
        <f t="shared" si="8"/>
        <v>4747256.7000653436</v>
      </c>
      <c r="AV32" s="37">
        <f t="shared" si="8"/>
        <v>5000903.1608066382</v>
      </c>
      <c r="AW32" s="37">
        <f t="shared" si="8"/>
        <v>5268101.9805441778</v>
      </c>
      <c r="AX32" s="37">
        <f t="shared" si="8"/>
        <v>5549577.2633471573</v>
      </c>
      <c r="AY32" s="37">
        <f t="shared" si="8"/>
        <v>5846091.8022468556</v>
      </c>
      <c r="AZ32" s="37">
        <f t="shared" si="8"/>
        <v>6158449.1463922095</v>
      </c>
      <c r="BA32" s="37">
        <f t="shared" si="8"/>
        <v>6487495.7786537688</v>
      </c>
      <c r="BB32" s="37">
        <f t="shared" si="8"/>
        <v>6834123.4095773259</v>
      </c>
      <c r="BC32" s="37">
        <f t="shared" si="8"/>
        <v>7199271.3939036578</v>
      </c>
      <c r="BD32" s="37">
        <f t="shared" si="8"/>
        <v>7583929.2762032589</v>
      </c>
      <c r="BE32" s="37">
        <f t="shared" si="8"/>
        <v>7989139.4725245973</v>
      </c>
      <c r="BF32" s="37">
        <f t="shared" si="8"/>
        <v>8416000.0953231417</v>
      </c>
      <c r="BG32" s="37">
        <f t="shared" si="8"/>
        <v>8865667.9293266721</v>
      </c>
      <c r="BH32" s="37">
        <f t="shared" si="8"/>
        <v>9339361.5664014015</v>
      </c>
      <c r="BI32" s="37">
        <f t="shared" si="8"/>
        <v>9838364.7079143524</v>
      </c>
      <c r="BJ32" s="37">
        <f t="shared" si="8"/>
        <v>10364029.643541325</v>
      </c>
      <c r="BK32" s="37">
        <f t="shared" si="8"/>
        <v>10917780.915947972</v>
      </c>
      <c r="BL32" s="37">
        <f t="shared" si="8"/>
        <v>11501119.181275176</v>
      </c>
      <c r="BM32" s="37">
        <f t="shared" si="8"/>
        <v>12115625.27589065</v>
      </c>
      <c r="BN32" s="37">
        <f t="shared" si="8"/>
        <v>12762964.500427457</v>
      </c>
      <c r="BO32" s="37">
        <f t="shared" si="8"/>
        <v>13444891.132719256</v>
      </c>
      <c r="BP32" s="37">
        <f t="shared" si="8"/>
        <v>14163253.181862157</v>
      </c>
      <c r="BQ32" s="37">
        <f t="shared" si="8"/>
        <v>14919997.396286624</v>
      </c>
      <c r="BR32" s="37">
        <f t="shared" si="8"/>
        <v>15717174.539411278</v>
      </c>
      <c r="BS32" s="37">
        <f t="shared" si="8"/>
        <v>16556944.947175413</v>
      </c>
      <c r="BT32" s="37">
        <f t="shared" si="8"/>
        <v>17441584.382511139</v>
      </c>
      <c r="BU32" s="37">
        <f t="shared" si="8"/>
        <v>18373490.202620622</v>
      </c>
      <c r="BV32" s="37">
        <f t="shared" si="8"/>
        <v>19355187.855771646</v>
      </c>
      <c r="BW32" s="37">
        <f t="shared" si="8"/>
        <v>20389337.725217685</v>
      </c>
      <c r="BX32" s="37">
        <f t="shared" si="8"/>
        <v>21478742.338789411</v>
      </c>
      <c r="BY32" s="37">
        <f t="shared" si="7"/>
        <v>22626353.963695474</v>
      </c>
      <c r="BZ32" s="37">
        <f t="shared" si="7"/>
        <v>23835282.607114363</v>
      </c>
      <c r="CA32" s="37">
        <f t="shared" si="7"/>
        <v>25108804.444258727</v>
      </c>
      <c r="CB32" s="37">
        <f t="shared" si="7"/>
        <v>26450370.696752295</v>
      </c>
      <c r="CC32" s="37">
        <f t="shared" si="7"/>
        <v>27863616.9853792</v>
      </c>
      <c r="CD32" s="37">
        <f t="shared" si="7"/>
        <v>29352373.182552014</v>
      </c>
      <c r="CE32" s="37">
        <f t="shared" si="7"/>
        <v>30920673.791198183</v>
      </c>
      <c r="CF32" s="37">
        <f t="shared" si="7"/>
        <v>32572768.878191404</v>
      </c>
      <c r="CG32" s="37">
        <f t="shared" si="7"/>
        <v>34313135.591957651</v>
      </c>
      <c r="CH32" s="37">
        <f t="shared" si="7"/>
        <v>36146490.295468099</v>
      </c>
      <c r="CI32" s="37">
        <f t="shared" si="7"/>
        <v>38077801.347499251</v>
      </c>
      <c r="CJ32" s="37">
        <f t="shared" si="7"/>
        <v>40112302.566797219</v>
      </c>
      <c r="CK32" s="37">
        <f t="shared" si="7"/>
        <v>42255507.415633835</v>
      </c>
      <c r="CL32" s="37">
        <f t="shared" si="7"/>
        <v>44513223.941191792</v>
      </c>
      <c r="CM32" s="37">
        <f t="shared" si="7"/>
        <v>46891570.515269525</v>
      </c>
      <c r="CN32" s="37">
        <f t="shared" si="7"/>
        <v>49396992.414960638</v>
      </c>
      <c r="CO32" s="37">
        <f t="shared" si="7"/>
        <v>52036279.289240494</v>
      </c>
      <c r="CP32" s="37">
        <f t="shared" si="7"/>
        <v>54816583.558794722</v>
      </c>
      <c r="CQ32" s="37">
        <f t="shared" si="7"/>
        <v>57745439.798952602</v>
      </c>
      <c r="CR32" s="37">
        <f t="shared" si="7"/>
        <v>60830785.158252925</v>
      </c>
      <c r="CS32" s="37">
        <f t="shared" si="7"/>
        <v>64080980.867975704</v>
      </c>
      <c r="CT32" s="37">
        <f t="shared" si="7"/>
        <v>67504834.900931001</v>
      </c>
      <c r="CU32" s="37">
        <f t="shared" si="7"/>
        <v>71111625.840909302</v>
      </c>
      <c r="CV32" s="37">
        <f t="shared" si="7"/>
        <v>74911128.027478978</v>
      </c>
      <c r="CW32" s="37">
        <f t="shared" si="7"/>
        <v>78913638.044273868</v>
      </c>
      <c r="CX32" s="37">
        <f t="shared" si="7"/>
        <v>83130002.622552201</v>
      </c>
      <c r="CY32" s="37">
        <f t="shared" si="7"/>
        <v>87571648.0356462</v>
      </c>
      <c r="CZ32" s="37">
        <f t="shared" si="7"/>
        <v>92250611.063960791</v>
      </c>
      <c r="DA32" s="37">
        <f t="shared" si="7"/>
        <v>97179571.614434764</v>
      </c>
      <c r="DB32" s="37">
        <f t="shared" si="7"/>
        <v>102371887.08286475</v>
      </c>
      <c r="DC32" s="37">
        <f t="shared" si="7"/>
        <v>107841628.55221038</v>
      </c>
    </row>
    <row r="33" spans="2:109" ht="12" customHeight="1">
      <c r="B33" s="11" t="s">
        <v>41</v>
      </c>
      <c r="C33" s="50">
        <f>1/C32</f>
        <v>0.94927986953852872</v>
      </c>
      <c r="D33" s="28"/>
      <c r="G33" s="37"/>
      <c r="H33" s="37"/>
      <c r="I33" s="37"/>
      <c r="J33" s="37"/>
      <c r="K33" s="37"/>
      <c r="L33" s="37"/>
      <c r="M33" s="37"/>
      <c r="N33" s="37"/>
      <c r="O33" s="37">
        <f>N32*$C$33</f>
        <v>808812.66018481331</v>
      </c>
      <c r="P33" s="37">
        <f t="shared" si="9"/>
        <v>852027.61181273079</v>
      </c>
      <c r="Q33" s="37">
        <f t="shared" si="9"/>
        <v>897551.54317864659</v>
      </c>
      <c r="R33" s="37">
        <f t="shared" si="9"/>
        <v>945507.82333030121</v>
      </c>
      <c r="S33" s="37">
        <f t="shared" si="9"/>
        <v>996026.41293756582</v>
      </c>
      <c r="T33" s="37">
        <f t="shared" si="9"/>
        <v>1049244.216483556</v>
      </c>
      <c r="U33" s="37">
        <f t="shared" si="9"/>
        <v>1105305.4532733562</v>
      </c>
      <c r="V33" s="37">
        <f t="shared" si="9"/>
        <v>1164362.0482657827</v>
      </c>
      <c r="W33" s="37">
        <f t="shared" si="9"/>
        <v>1226574.0437873304</v>
      </c>
      <c r="X33" s="37">
        <f t="shared" si="9"/>
        <v>1292110.0332440443</v>
      </c>
      <c r="Y33" s="37">
        <f t="shared" si="9"/>
        <v>1361147.6180066632</v>
      </c>
      <c r="Z33" s="37">
        <f t="shared" si="9"/>
        <v>1433873.8887071889</v>
      </c>
      <c r="AA33" s="37">
        <f t="shared" si="9"/>
        <v>1510485.9322511861</v>
      </c>
      <c r="AB33" s="37">
        <f t="shared" si="9"/>
        <v>1591191.3659198054</v>
      </c>
      <c r="AC33" s="37">
        <f t="shared" si="9"/>
        <v>1676208.900008938</v>
      </c>
      <c r="AD33" s="37">
        <f t="shared" si="9"/>
        <v>1765768.9305302456</v>
      </c>
      <c r="AE33" s="37">
        <f t="shared" si="9"/>
        <v>1860114.1635802679</v>
      </c>
      <c r="AF33" s="37">
        <f t="shared" si="9"/>
        <v>1959500.2730696478</v>
      </c>
      <c r="AG33" s="37">
        <f t="shared" si="9"/>
        <v>2064196.5935949064</v>
      </c>
      <c r="AH33" s="37">
        <f t="shared" si="9"/>
        <v>2174486.8503304189</v>
      </c>
      <c r="AI33" s="37">
        <f t="shared" si="9"/>
        <v>2290669.9279186213</v>
      </c>
      <c r="AJ33" s="37">
        <f t="shared" si="9"/>
        <v>2413060.6804420901</v>
      </c>
      <c r="AK33" s="37">
        <f t="shared" si="9"/>
        <v>2541990.7846725392</v>
      </c>
      <c r="AL33" s="37">
        <f t="shared" si="9"/>
        <v>2677809.6389089883</v>
      </c>
      <c r="AM33" s="37">
        <f t="shared" si="9"/>
        <v>2820885.3098409702</v>
      </c>
      <c r="AN33" s="37">
        <f t="shared" si="9"/>
        <v>2971605.5300027388</v>
      </c>
      <c r="AO33" s="37">
        <f t="shared" si="9"/>
        <v>3130378.7485215701</v>
      </c>
      <c r="AP33" s="37">
        <f t="shared" si="9"/>
        <v>3297635.2380076637</v>
      </c>
      <c r="AQ33" s="37">
        <f t="shared" si="9"/>
        <v>3473828.260585296</v>
      </c>
      <c r="AR33" s="37">
        <f t="shared" si="9"/>
        <v>3659435.2962251492</v>
      </c>
      <c r="AS33" s="37">
        <f t="shared" si="9"/>
        <v>3854959.3367065727</v>
      </c>
      <c r="AT33" s="37">
        <f t="shared" si="8"/>
        <v>4060930.2487164042</v>
      </c>
      <c r="AU33" s="37">
        <f t="shared" si="8"/>
        <v>4277906.2097782977</v>
      </c>
      <c r="AV33" s="37">
        <f t="shared" si="8"/>
        <v>4506475.220903933</v>
      </c>
      <c r="AW33" s="37">
        <f t="shared" si="8"/>
        <v>4747256.7000653436</v>
      </c>
      <c r="AX33" s="37">
        <f t="shared" si="8"/>
        <v>5000903.1608066382</v>
      </c>
      <c r="AY33" s="37">
        <f t="shared" si="8"/>
        <v>5268101.9805441778</v>
      </c>
      <c r="AZ33" s="37">
        <f t="shared" si="8"/>
        <v>5549577.2633471573</v>
      </c>
      <c r="BA33" s="37">
        <f t="shared" si="8"/>
        <v>5846091.8022468556</v>
      </c>
      <c r="BB33" s="37">
        <f t="shared" si="8"/>
        <v>6158449.1463922095</v>
      </c>
      <c r="BC33" s="37">
        <f t="shared" si="8"/>
        <v>6487495.7786537688</v>
      </c>
      <c r="BD33" s="37">
        <f t="shared" si="8"/>
        <v>6834123.4095773259</v>
      </c>
      <c r="BE33" s="37">
        <f t="shared" si="8"/>
        <v>7199271.3939036578</v>
      </c>
      <c r="BF33" s="37">
        <f t="shared" si="8"/>
        <v>7583929.2762032589</v>
      </c>
      <c r="BG33" s="37">
        <f t="shared" si="8"/>
        <v>7989139.4725245973</v>
      </c>
      <c r="BH33" s="37">
        <f t="shared" si="8"/>
        <v>8416000.0953231417</v>
      </c>
      <c r="BI33" s="37">
        <f t="shared" si="8"/>
        <v>8865667.9293266721</v>
      </c>
      <c r="BJ33" s="37">
        <f t="shared" si="8"/>
        <v>9339361.5664014015</v>
      </c>
      <c r="BK33" s="37">
        <f t="shared" si="8"/>
        <v>9838364.7079143524</v>
      </c>
      <c r="BL33" s="37">
        <f t="shared" si="8"/>
        <v>10364029.643541325</v>
      </c>
      <c r="BM33" s="37">
        <f t="shared" si="8"/>
        <v>10917780.915947972</v>
      </c>
      <c r="BN33" s="37">
        <f t="shared" si="8"/>
        <v>11501119.181275176</v>
      </c>
      <c r="BO33" s="37">
        <f t="shared" si="8"/>
        <v>12115625.27589065</v>
      </c>
      <c r="BP33" s="37">
        <f t="shared" si="8"/>
        <v>12762964.500427457</v>
      </c>
      <c r="BQ33" s="37">
        <f t="shared" si="8"/>
        <v>13444891.132719256</v>
      </c>
      <c r="BR33" s="37">
        <f t="shared" si="8"/>
        <v>14163253.181862157</v>
      </c>
      <c r="BS33" s="37">
        <f t="shared" si="8"/>
        <v>14919997.396286624</v>
      </c>
      <c r="BT33" s="37">
        <f t="shared" si="8"/>
        <v>15717174.539411278</v>
      </c>
      <c r="BU33" s="37">
        <f t="shared" si="8"/>
        <v>16556944.947175413</v>
      </c>
      <c r="BV33" s="37">
        <f t="shared" si="8"/>
        <v>17441584.382511139</v>
      </c>
      <c r="BW33" s="37">
        <f t="shared" si="8"/>
        <v>18373490.202620622</v>
      </c>
      <c r="BX33" s="37">
        <f t="shared" si="8"/>
        <v>19355187.855771646</v>
      </c>
      <c r="BY33" s="37">
        <f t="shared" si="7"/>
        <v>20389337.725217685</v>
      </c>
      <c r="BZ33" s="37">
        <f t="shared" si="7"/>
        <v>21478742.338789411</v>
      </c>
      <c r="CA33" s="37">
        <f t="shared" si="7"/>
        <v>22626353.963695474</v>
      </c>
      <c r="CB33" s="37">
        <f t="shared" si="7"/>
        <v>23835282.607114363</v>
      </c>
      <c r="CC33" s="37">
        <f t="shared" si="7"/>
        <v>25108804.444258727</v>
      </c>
      <c r="CD33" s="37">
        <f t="shared" si="7"/>
        <v>26450370.696752295</v>
      </c>
      <c r="CE33" s="37">
        <f t="shared" si="7"/>
        <v>27863616.9853792</v>
      </c>
      <c r="CF33" s="37">
        <f t="shared" si="7"/>
        <v>29352373.182552014</v>
      </c>
      <c r="CG33" s="37">
        <f t="shared" si="7"/>
        <v>30920673.791198183</v>
      </c>
      <c r="CH33" s="37">
        <f t="shared" si="7"/>
        <v>32572768.878191404</v>
      </c>
      <c r="CI33" s="37">
        <f t="shared" si="7"/>
        <v>34313135.591957651</v>
      </c>
      <c r="CJ33" s="37">
        <f t="shared" si="7"/>
        <v>36146490.295468099</v>
      </c>
      <c r="CK33" s="37">
        <f t="shared" si="7"/>
        <v>38077801.347499251</v>
      </c>
      <c r="CL33" s="37">
        <f t="shared" si="7"/>
        <v>40112302.566797219</v>
      </c>
      <c r="CM33" s="37">
        <f t="shared" si="7"/>
        <v>42255507.415633835</v>
      </c>
      <c r="CN33" s="37">
        <f t="shared" si="7"/>
        <v>44513223.941191792</v>
      </c>
      <c r="CO33" s="37">
        <f t="shared" si="7"/>
        <v>46891570.515269525</v>
      </c>
      <c r="CP33" s="37">
        <f t="shared" si="7"/>
        <v>49396992.414960638</v>
      </c>
      <c r="CQ33" s="37">
        <f t="shared" si="7"/>
        <v>52036279.289240494</v>
      </c>
      <c r="CR33" s="37">
        <f t="shared" si="7"/>
        <v>54816583.558794722</v>
      </c>
      <c r="CS33" s="37">
        <f t="shared" si="7"/>
        <v>57745439.798952602</v>
      </c>
      <c r="CT33" s="37">
        <f t="shared" si="7"/>
        <v>60830785.158252925</v>
      </c>
      <c r="CU33" s="37">
        <f t="shared" ref="CU33:DC33" si="10">CS32*$C$32*$C$33</f>
        <v>64080980.867975704</v>
      </c>
      <c r="CV33" s="37">
        <f t="shared" si="10"/>
        <v>67504834.900931001</v>
      </c>
      <c r="CW33" s="37">
        <f t="shared" si="10"/>
        <v>71111625.840909302</v>
      </c>
      <c r="CX33" s="37">
        <f t="shared" si="10"/>
        <v>74911128.027478978</v>
      </c>
      <c r="CY33" s="37">
        <f t="shared" si="10"/>
        <v>78913638.044273868</v>
      </c>
      <c r="CZ33" s="37">
        <f t="shared" si="10"/>
        <v>83130002.622552201</v>
      </c>
      <c r="DA33" s="37">
        <f t="shared" si="10"/>
        <v>87571648.0356462</v>
      </c>
      <c r="DB33" s="37">
        <f t="shared" si="10"/>
        <v>92250611.063960791</v>
      </c>
      <c r="DC33" s="37">
        <f t="shared" si="10"/>
        <v>97179571.614434764</v>
      </c>
    </row>
    <row r="34" spans="2:109" ht="12" customHeight="1">
      <c r="B34" s="11" t="s">
        <v>42</v>
      </c>
      <c r="C34" s="50">
        <f>(EXP((C14-C16)*C30)-C33)/(C32-C33)</f>
        <v>0.49414071349325861</v>
      </c>
      <c r="D34" s="28"/>
      <c r="G34" s="37"/>
      <c r="H34" s="37"/>
      <c r="I34" s="37"/>
      <c r="J34" s="37"/>
      <c r="K34" s="37"/>
      <c r="L34" s="37"/>
      <c r="M34" s="37"/>
      <c r="N34" s="37"/>
      <c r="O34" s="37"/>
      <c r="P34" s="37">
        <f>O33*$C$33</f>
        <v>767789.57654134999</v>
      </c>
      <c r="Q34" s="37">
        <f t="shared" si="9"/>
        <v>808812.66018481343</v>
      </c>
      <c r="R34" s="37">
        <f t="shared" si="9"/>
        <v>852027.61181273079</v>
      </c>
      <c r="S34" s="37">
        <f t="shared" si="9"/>
        <v>897551.54317864659</v>
      </c>
      <c r="T34" s="37">
        <f t="shared" si="9"/>
        <v>945507.82333030121</v>
      </c>
      <c r="U34" s="37">
        <f t="shared" si="9"/>
        <v>996026.41293756582</v>
      </c>
      <c r="V34" s="37">
        <f t="shared" si="9"/>
        <v>1049244.216483556</v>
      </c>
      <c r="W34" s="37">
        <f t="shared" si="9"/>
        <v>1105305.4532733562</v>
      </c>
      <c r="X34" s="37">
        <f t="shared" si="9"/>
        <v>1164362.0482657827</v>
      </c>
      <c r="Y34" s="37">
        <f t="shared" si="9"/>
        <v>1226574.0437873304</v>
      </c>
      <c r="Z34" s="37">
        <f t="shared" si="9"/>
        <v>1292110.0332440443</v>
      </c>
      <c r="AA34" s="37">
        <f t="shared" si="9"/>
        <v>1361147.6180066632</v>
      </c>
      <c r="AB34" s="37">
        <f t="shared" si="9"/>
        <v>1433873.8887071889</v>
      </c>
      <c r="AC34" s="37">
        <f t="shared" si="9"/>
        <v>1510485.9322511861</v>
      </c>
      <c r="AD34" s="37">
        <f t="shared" si="9"/>
        <v>1591191.3659198054</v>
      </c>
      <c r="AE34" s="37">
        <f t="shared" si="9"/>
        <v>1676208.900008938</v>
      </c>
      <c r="AF34" s="37">
        <f t="shared" si="9"/>
        <v>1765768.9305302456</v>
      </c>
      <c r="AG34" s="37">
        <f t="shared" si="9"/>
        <v>1860114.1635802679</v>
      </c>
      <c r="AH34" s="37">
        <f t="shared" si="9"/>
        <v>1959500.2730696478</v>
      </c>
      <c r="AI34" s="37">
        <f t="shared" si="9"/>
        <v>2064196.5935949064</v>
      </c>
      <c r="AJ34" s="37">
        <f t="shared" si="9"/>
        <v>2174486.8503304189</v>
      </c>
      <c r="AK34" s="37">
        <f t="shared" si="9"/>
        <v>2290669.9279186213</v>
      </c>
      <c r="AL34" s="37">
        <f t="shared" si="9"/>
        <v>2413060.6804420901</v>
      </c>
      <c r="AM34" s="37">
        <f t="shared" si="9"/>
        <v>2541990.7846725392</v>
      </c>
      <c r="AN34" s="37">
        <f t="shared" si="9"/>
        <v>2677809.6389089883</v>
      </c>
      <c r="AO34" s="37">
        <f t="shared" si="9"/>
        <v>2820885.3098409702</v>
      </c>
      <c r="AP34" s="37">
        <f t="shared" si="9"/>
        <v>2971605.5300027388</v>
      </c>
      <c r="AQ34" s="37">
        <f t="shared" si="9"/>
        <v>3130378.7485215701</v>
      </c>
      <c r="AR34" s="37">
        <f t="shared" si="9"/>
        <v>3297635.2380076637</v>
      </c>
      <c r="AS34" s="37">
        <f t="shared" si="9"/>
        <v>3473828.260585296</v>
      </c>
      <c r="AT34" s="37">
        <f t="shared" si="8"/>
        <v>3659435.2962251492</v>
      </c>
      <c r="AU34" s="37">
        <f t="shared" si="8"/>
        <v>3854959.3367065727</v>
      </c>
      <c r="AV34" s="37">
        <f t="shared" si="8"/>
        <v>4060930.2487164042</v>
      </c>
      <c r="AW34" s="37">
        <f t="shared" si="8"/>
        <v>4277906.2097782977</v>
      </c>
      <c r="AX34" s="37">
        <f t="shared" si="8"/>
        <v>4506475.220903933</v>
      </c>
      <c r="AY34" s="37">
        <f t="shared" si="8"/>
        <v>4747256.7000653436</v>
      </c>
      <c r="AZ34" s="37">
        <f t="shared" si="8"/>
        <v>5000903.1608066382</v>
      </c>
      <c r="BA34" s="37">
        <f t="shared" si="8"/>
        <v>5268101.9805441778</v>
      </c>
      <c r="BB34" s="37">
        <f t="shared" si="8"/>
        <v>5549577.2633471573</v>
      </c>
      <c r="BC34" s="37">
        <f t="shared" si="8"/>
        <v>5846091.8022468556</v>
      </c>
      <c r="BD34" s="37">
        <f t="shared" si="8"/>
        <v>6158449.1463922095</v>
      </c>
      <c r="BE34" s="37">
        <f t="shared" si="8"/>
        <v>6487495.7786537688</v>
      </c>
      <c r="BF34" s="37">
        <f t="shared" si="8"/>
        <v>6834123.4095773259</v>
      </c>
      <c r="BG34" s="37">
        <f t="shared" si="8"/>
        <v>7199271.3939036578</v>
      </c>
      <c r="BH34" s="37">
        <f t="shared" si="8"/>
        <v>7583929.2762032589</v>
      </c>
      <c r="BI34" s="37">
        <f t="shared" si="8"/>
        <v>7989139.4725245973</v>
      </c>
      <c r="BJ34" s="37">
        <f t="shared" si="8"/>
        <v>8416000.0953231417</v>
      </c>
      <c r="BK34" s="37">
        <f t="shared" si="8"/>
        <v>8865667.9293266721</v>
      </c>
      <c r="BL34" s="37">
        <f t="shared" si="8"/>
        <v>9339361.5664014015</v>
      </c>
      <c r="BM34" s="37">
        <f t="shared" si="8"/>
        <v>9838364.7079143524</v>
      </c>
      <c r="BN34" s="37">
        <f t="shared" si="8"/>
        <v>10364029.643541325</v>
      </c>
      <c r="BO34" s="37">
        <f t="shared" si="8"/>
        <v>10917780.915947972</v>
      </c>
      <c r="BP34" s="37">
        <f t="shared" si="8"/>
        <v>11501119.181275176</v>
      </c>
      <c r="BQ34" s="37">
        <f t="shared" si="8"/>
        <v>12115625.27589065</v>
      </c>
      <c r="BR34" s="37">
        <f t="shared" si="8"/>
        <v>12762964.500427457</v>
      </c>
      <c r="BS34" s="37">
        <f t="shared" si="8"/>
        <v>13444891.132719256</v>
      </c>
      <c r="BT34" s="37">
        <f t="shared" si="8"/>
        <v>14163253.181862157</v>
      </c>
      <c r="BU34" s="37">
        <f t="shared" si="8"/>
        <v>14919997.396286624</v>
      </c>
      <c r="BV34" s="37">
        <f t="shared" si="8"/>
        <v>15717174.539411278</v>
      </c>
      <c r="BW34" s="37">
        <f t="shared" si="8"/>
        <v>16556944.947175413</v>
      </c>
      <c r="BX34" s="37">
        <f t="shared" si="8"/>
        <v>17441584.382511139</v>
      </c>
      <c r="BY34" s="37">
        <f t="shared" ref="BY34:DC43" si="11">BW33*$C$32*$C$33</f>
        <v>18373490.202620622</v>
      </c>
      <c r="BZ34" s="37">
        <f t="shared" si="11"/>
        <v>19355187.855771646</v>
      </c>
      <c r="CA34" s="37">
        <f t="shared" si="11"/>
        <v>20389337.725217685</v>
      </c>
      <c r="CB34" s="37">
        <f t="shared" si="11"/>
        <v>21478742.338789411</v>
      </c>
      <c r="CC34" s="37">
        <f t="shared" si="11"/>
        <v>22626353.963695474</v>
      </c>
      <c r="CD34" s="37">
        <f t="shared" si="11"/>
        <v>23835282.607114363</v>
      </c>
      <c r="CE34" s="37">
        <f t="shared" si="11"/>
        <v>25108804.444258727</v>
      </c>
      <c r="CF34" s="37">
        <f t="shared" si="11"/>
        <v>26450370.696752295</v>
      </c>
      <c r="CG34" s="37">
        <f t="shared" si="11"/>
        <v>27863616.9853792</v>
      </c>
      <c r="CH34" s="37">
        <f t="shared" si="11"/>
        <v>29352373.182552014</v>
      </c>
      <c r="CI34" s="37">
        <f t="shared" si="11"/>
        <v>30920673.791198183</v>
      </c>
      <c r="CJ34" s="37">
        <f t="shared" si="11"/>
        <v>32572768.878191404</v>
      </c>
      <c r="CK34" s="37">
        <f t="shared" si="11"/>
        <v>34313135.591957651</v>
      </c>
      <c r="CL34" s="37">
        <f t="shared" si="11"/>
        <v>36146490.295468099</v>
      </c>
      <c r="CM34" s="37">
        <f t="shared" si="11"/>
        <v>38077801.347499251</v>
      </c>
      <c r="CN34" s="37">
        <f t="shared" si="11"/>
        <v>40112302.566797219</v>
      </c>
      <c r="CO34" s="37">
        <f t="shared" si="11"/>
        <v>42255507.415633835</v>
      </c>
      <c r="CP34" s="37">
        <f t="shared" si="11"/>
        <v>44513223.941191792</v>
      </c>
      <c r="CQ34" s="37">
        <f t="shared" si="11"/>
        <v>46891570.515269525</v>
      </c>
      <c r="CR34" s="37">
        <f t="shared" si="11"/>
        <v>49396992.414960638</v>
      </c>
      <c r="CS34" s="37">
        <f t="shared" si="11"/>
        <v>52036279.289240494</v>
      </c>
      <c r="CT34" s="37">
        <f t="shared" si="11"/>
        <v>54816583.558794722</v>
      </c>
      <c r="CU34" s="37">
        <f t="shared" si="11"/>
        <v>57745439.798952602</v>
      </c>
      <c r="CV34" s="37">
        <f t="shared" si="11"/>
        <v>60830785.158252925</v>
      </c>
      <c r="CW34" s="37">
        <f t="shared" si="11"/>
        <v>64080980.867975704</v>
      </c>
      <c r="CX34" s="37">
        <f t="shared" si="11"/>
        <v>67504834.900931001</v>
      </c>
      <c r="CY34" s="37">
        <f t="shared" si="11"/>
        <v>71111625.840909302</v>
      </c>
      <c r="CZ34" s="37">
        <f t="shared" si="11"/>
        <v>74911128.027478978</v>
      </c>
      <c r="DA34" s="37">
        <f t="shared" si="11"/>
        <v>78913638.044273868</v>
      </c>
      <c r="DB34" s="37">
        <f t="shared" si="11"/>
        <v>83130002.622552201</v>
      </c>
      <c r="DC34" s="37">
        <f t="shared" si="11"/>
        <v>87571648.0356462</v>
      </c>
      <c r="DD34" s="12"/>
      <c r="DE34" s="12"/>
    </row>
    <row r="35" spans="2:109" ht="12" customHeight="1">
      <c r="B35" s="11" t="s">
        <v>43</v>
      </c>
      <c r="C35" s="50">
        <f>1-C34</f>
        <v>0.50585928650674139</v>
      </c>
      <c r="D35" s="40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>
        <f>P34*$C$33</f>
        <v>728847.18905221496</v>
      </c>
      <c r="R35" s="37">
        <f t="shared" si="9"/>
        <v>767789.57654135011</v>
      </c>
      <c r="S35" s="37">
        <f t="shared" si="9"/>
        <v>808812.66018481355</v>
      </c>
      <c r="T35" s="37">
        <f t="shared" si="9"/>
        <v>852027.61181273079</v>
      </c>
      <c r="U35" s="37">
        <f t="shared" si="9"/>
        <v>897551.54317864659</v>
      </c>
      <c r="V35" s="37">
        <f t="shared" si="9"/>
        <v>945507.82333030121</v>
      </c>
      <c r="W35" s="37">
        <f t="shared" si="9"/>
        <v>996026.41293756582</v>
      </c>
      <c r="X35" s="37">
        <f t="shared" si="9"/>
        <v>1049244.216483556</v>
      </c>
      <c r="Y35" s="37">
        <f t="shared" si="9"/>
        <v>1105305.4532733562</v>
      </c>
      <c r="Z35" s="37">
        <f t="shared" si="9"/>
        <v>1164362.0482657827</v>
      </c>
      <c r="AA35" s="37">
        <f t="shared" si="9"/>
        <v>1226574.0437873304</v>
      </c>
      <c r="AB35" s="37">
        <f t="shared" si="9"/>
        <v>1292110.0332440443</v>
      </c>
      <c r="AC35" s="37">
        <f t="shared" si="9"/>
        <v>1361147.6180066632</v>
      </c>
      <c r="AD35" s="37">
        <f t="shared" si="9"/>
        <v>1433873.8887071889</v>
      </c>
      <c r="AE35" s="37">
        <f t="shared" si="9"/>
        <v>1510485.9322511861</v>
      </c>
      <c r="AF35" s="37">
        <f t="shared" si="9"/>
        <v>1591191.3659198054</v>
      </c>
      <c r="AG35" s="37">
        <f t="shared" si="9"/>
        <v>1676208.900008938</v>
      </c>
      <c r="AH35" s="37">
        <f t="shared" si="9"/>
        <v>1765768.9305302456</v>
      </c>
      <c r="AI35" s="37">
        <f t="shared" si="9"/>
        <v>1860114.1635802679</v>
      </c>
      <c r="AJ35" s="37">
        <f t="shared" si="9"/>
        <v>1959500.2730696478</v>
      </c>
      <c r="AK35" s="37">
        <f t="shared" si="9"/>
        <v>2064196.5935949064</v>
      </c>
      <c r="AL35" s="37">
        <f t="shared" si="9"/>
        <v>2174486.8503304189</v>
      </c>
      <c r="AM35" s="37">
        <f t="shared" si="9"/>
        <v>2290669.9279186213</v>
      </c>
      <c r="AN35" s="37">
        <f t="shared" si="9"/>
        <v>2413060.6804420901</v>
      </c>
      <c r="AO35" s="37">
        <f t="shared" si="9"/>
        <v>2541990.7846725392</v>
      </c>
      <c r="AP35" s="37">
        <f t="shared" si="9"/>
        <v>2677809.6389089883</v>
      </c>
      <c r="AQ35" s="37">
        <f t="shared" si="9"/>
        <v>2820885.3098409702</v>
      </c>
      <c r="AR35" s="37">
        <f t="shared" si="9"/>
        <v>2971605.5300027388</v>
      </c>
      <c r="AS35" s="37">
        <f t="shared" si="9"/>
        <v>3130378.7485215701</v>
      </c>
      <c r="AT35" s="37">
        <f t="shared" si="8"/>
        <v>3297635.2380076637</v>
      </c>
      <c r="AU35" s="37">
        <f t="shared" si="8"/>
        <v>3473828.260585296</v>
      </c>
      <c r="AV35" s="37">
        <f t="shared" si="8"/>
        <v>3659435.2962251492</v>
      </c>
      <c r="AW35" s="37">
        <f t="shared" si="8"/>
        <v>3854959.3367065727</v>
      </c>
      <c r="AX35" s="37">
        <f t="shared" si="8"/>
        <v>4060930.2487164042</v>
      </c>
      <c r="AY35" s="37">
        <f t="shared" si="8"/>
        <v>4277906.2097782977</v>
      </c>
      <c r="AZ35" s="37">
        <f t="shared" si="8"/>
        <v>4506475.220903933</v>
      </c>
      <c r="BA35" s="37">
        <f t="shared" si="8"/>
        <v>4747256.7000653436</v>
      </c>
      <c r="BB35" s="37">
        <f t="shared" si="8"/>
        <v>5000903.1608066382</v>
      </c>
      <c r="BC35" s="37">
        <f t="shared" si="8"/>
        <v>5268101.9805441778</v>
      </c>
      <c r="BD35" s="37">
        <f t="shared" si="8"/>
        <v>5549577.2633471573</v>
      </c>
      <c r="BE35" s="37">
        <f t="shared" si="8"/>
        <v>5846091.8022468556</v>
      </c>
      <c r="BF35" s="37">
        <f t="shared" si="8"/>
        <v>6158449.1463922095</v>
      </c>
      <c r="BG35" s="37">
        <f t="shared" si="8"/>
        <v>6487495.7786537688</v>
      </c>
      <c r="BH35" s="37">
        <f t="shared" si="8"/>
        <v>6834123.4095773259</v>
      </c>
      <c r="BI35" s="37">
        <f t="shared" si="8"/>
        <v>7199271.3939036578</v>
      </c>
      <c r="BJ35" s="37">
        <f t="shared" si="8"/>
        <v>7583929.2762032589</v>
      </c>
      <c r="BK35" s="37">
        <f t="shared" si="8"/>
        <v>7989139.4725245973</v>
      </c>
      <c r="BL35" s="37">
        <f t="shared" si="8"/>
        <v>8416000.0953231417</v>
      </c>
      <c r="BM35" s="37">
        <f t="shared" si="8"/>
        <v>8865667.9293266721</v>
      </c>
      <c r="BN35" s="37">
        <f t="shared" si="8"/>
        <v>9339361.5664014015</v>
      </c>
      <c r="BO35" s="37">
        <f t="shared" si="8"/>
        <v>9838364.7079143524</v>
      </c>
      <c r="BP35" s="37">
        <f t="shared" si="8"/>
        <v>10364029.643541325</v>
      </c>
      <c r="BQ35" s="37">
        <f t="shared" si="8"/>
        <v>10917780.915947972</v>
      </c>
      <c r="BR35" s="37">
        <f t="shared" si="8"/>
        <v>11501119.181275176</v>
      </c>
      <c r="BS35" s="37">
        <f t="shared" si="8"/>
        <v>12115625.27589065</v>
      </c>
      <c r="BT35" s="37">
        <f t="shared" si="8"/>
        <v>12762964.500427457</v>
      </c>
      <c r="BU35" s="37">
        <f t="shared" si="8"/>
        <v>13444891.132719256</v>
      </c>
      <c r="BV35" s="37">
        <f t="shared" si="8"/>
        <v>14163253.181862157</v>
      </c>
      <c r="BW35" s="37">
        <f t="shared" si="8"/>
        <v>14919997.396286624</v>
      </c>
      <c r="BX35" s="37">
        <f t="shared" si="8"/>
        <v>15717174.539411278</v>
      </c>
      <c r="BY35" s="37">
        <f t="shared" si="11"/>
        <v>16556944.947175413</v>
      </c>
      <c r="BZ35" s="37">
        <f t="shared" si="11"/>
        <v>17441584.382511139</v>
      </c>
      <c r="CA35" s="37">
        <f t="shared" si="11"/>
        <v>18373490.202620622</v>
      </c>
      <c r="CB35" s="37">
        <f t="shared" si="11"/>
        <v>19355187.855771646</v>
      </c>
      <c r="CC35" s="37">
        <f t="shared" si="11"/>
        <v>20389337.725217685</v>
      </c>
      <c r="CD35" s="37">
        <f t="shared" si="11"/>
        <v>21478742.338789411</v>
      </c>
      <c r="CE35" s="37">
        <f t="shared" si="11"/>
        <v>22626353.963695474</v>
      </c>
      <c r="CF35" s="37">
        <f t="shared" si="11"/>
        <v>23835282.607114363</v>
      </c>
      <c r="CG35" s="37">
        <f t="shared" si="11"/>
        <v>25108804.444258727</v>
      </c>
      <c r="CH35" s="37">
        <f t="shared" si="11"/>
        <v>26450370.696752295</v>
      </c>
      <c r="CI35" s="37">
        <f t="shared" si="11"/>
        <v>27863616.9853792</v>
      </c>
      <c r="CJ35" s="37">
        <f t="shared" si="11"/>
        <v>29352373.182552014</v>
      </c>
      <c r="CK35" s="37">
        <f t="shared" si="11"/>
        <v>30920673.791198183</v>
      </c>
      <c r="CL35" s="37">
        <f t="shared" si="11"/>
        <v>32572768.878191404</v>
      </c>
      <c r="CM35" s="37">
        <f t="shared" si="11"/>
        <v>34313135.591957651</v>
      </c>
      <c r="CN35" s="37">
        <f t="shared" si="11"/>
        <v>36146490.295468099</v>
      </c>
      <c r="CO35" s="37">
        <f t="shared" si="11"/>
        <v>38077801.347499251</v>
      </c>
      <c r="CP35" s="37">
        <f t="shared" si="11"/>
        <v>40112302.566797219</v>
      </c>
      <c r="CQ35" s="37">
        <f t="shared" si="11"/>
        <v>42255507.415633835</v>
      </c>
      <c r="CR35" s="37">
        <f t="shared" si="11"/>
        <v>44513223.941191792</v>
      </c>
      <c r="CS35" s="37">
        <f t="shared" si="11"/>
        <v>46891570.515269525</v>
      </c>
      <c r="CT35" s="37">
        <f t="shared" si="11"/>
        <v>49396992.414960638</v>
      </c>
      <c r="CU35" s="37">
        <f t="shared" si="11"/>
        <v>52036279.289240494</v>
      </c>
      <c r="CV35" s="37">
        <f t="shared" si="11"/>
        <v>54816583.558794722</v>
      </c>
      <c r="CW35" s="37">
        <f t="shared" si="11"/>
        <v>57745439.798952602</v>
      </c>
      <c r="CX35" s="37">
        <f t="shared" si="11"/>
        <v>60830785.158252925</v>
      </c>
      <c r="CY35" s="37">
        <f t="shared" si="11"/>
        <v>64080980.867975704</v>
      </c>
      <c r="CZ35" s="37">
        <f t="shared" si="11"/>
        <v>67504834.900931001</v>
      </c>
      <c r="DA35" s="37">
        <f t="shared" si="11"/>
        <v>71111625.840909302</v>
      </c>
      <c r="DB35" s="37">
        <f t="shared" si="11"/>
        <v>74911128.027478978</v>
      </c>
      <c r="DC35" s="37">
        <f t="shared" si="11"/>
        <v>78913638.044273868</v>
      </c>
      <c r="DD35" s="12"/>
      <c r="DE35" s="12"/>
    </row>
    <row r="36" spans="2:109" ht="12" customHeight="1">
      <c r="D36" s="40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>
        <f>Q35*$C$33</f>
        <v>691879.96453700995</v>
      </c>
      <c r="S36" s="37">
        <f t="shared" si="9"/>
        <v>728847.18905221508</v>
      </c>
      <c r="T36" s="37">
        <f t="shared" si="9"/>
        <v>767789.57654135022</v>
      </c>
      <c r="U36" s="37">
        <f t="shared" si="9"/>
        <v>808812.66018481355</v>
      </c>
      <c r="V36" s="37">
        <f t="shared" si="9"/>
        <v>852027.61181273079</v>
      </c>
      <c r="W36" s="37">
        <f t="shared" si="9"/>
        <v>897551.54317864659</v>
      </c>
      <c r="X36" s="37">
        <f t="shared" si="9"/>
        <v>945507.82333030121</v>
      </c>
      <c r="Y36" s="37">
        <f t="shared" si="9"/>
        <v>996026.41293756582</v>
      </c>
      <c r="Z36" s="37">
        <f t="shared" si="9"/>
        <v>1049244.216483556</v>
      </c>
      <c r="AA36" s="37">
        <f t="shared" si="9"/>
        <v>1105305.4532733562</v>
      </c>
      <c r="AB36" s="37">
        <f t="shared" si="9"/>
        <v>1164362.0482657827</v>
      </c>
      <c r="AC36" s="37">
        <f t="shared" si="9"/>
        <v>1226574.0437873304</v>
      </c>
      <c r="AD36" s="37">
        <f t="shared" si="9"/>
        <v>1292110.0332440443</v>
      </c>
      <c r="AE36" s="37">
        <f t="shared" si="9"/>
        <v>1361147.6180066632</v>
      </c>
      <c r="AF36" s="37">
        <f t="shared" si="9"/>
        <v>1433873.8887071889</v>
      </c>
      <c r="AG36" s="37">
        <f t="shared" si="9"/>
        <v>1510485.9322511861</v>
      </c>
      <c r="AH36" s="37">
        <f t="shared" si="9"/>
        <v>1591191.3659198054</v>
      </c>
      <c r="AI36" s="37">
        <f t="shared" si="9"/>
        <v>1676208.900008938</v>
      </c>
      <c r="AJ36" s="37">
        <f t="shared" si="9"/>
        <v>1765768.9305302456</v>
      </c>
      <c r="AK36" s="37">
        <f t="shared" si="9"/>
        <v>1860114.1635802679</v>
      </c>
      <c r="AL36" s="37">
        <f t="shared" si="9"/>
        <v>1959500.2730696478</v>
      </c>
      <c r="AM36" s="37">
        <f t="shared" si="9"/>
        <v>2064196.5935949064</v>
      </c>
      <c r="AN36" s="37">
        <f t="shared" si="9"/>
        <v>2174486.8503304189</v>
      </c>
      <c r="AO36" s="37">
        <f t="shared" si="9"/>
        <v>2290669.9279186213</v>
      </c>
      <c r="AP36" s="37">
        <f t="shared" si="9"/>
        <v>2413060.6804420901</v>
      </c>
      <c r="AQ36" s="37">
        <f t="shared" si="9"/>
        <v>2541990.7846725392</v>
      </c>
      <c r="AR36" s="37">
        <f t="shared" si="9"/>
        <v>2677809.6389089883</v>
      </c>
      <c r="AS36" s="37">
        <f t="shared" si="9"/>
        <v>2820885.3098409702</v>
      </c>
      <c r="AT36" s="37">
        <f t="shared" si="8"/>
        <v>2971605.5300027388</v>
      </c>
      <c r="AU36" s="37">
        <f t="shared" si="8"/>
        <v>3130378.7485215701</v>
      </c>
      <c r="AV36" s="37">
        <f t="shared" si="8"/>
        <v>3297635.2380076637</v>
      </c>
      <c r="AW36" s="37">
        <f t="shared" si="8"/>
        <v>3473828.260585296</v>
      </c>
      <c r="AX36" s="37">
        <f t="shared" si="8"/>
        <v>3659435.2962251492</v>
      </c>
      <c r="AY36" s="37">
        <f t="shared" si="8"/>
        <v>3854959.3367065727</v>
      </c>
      <c r="AZ36" s="37">
        <f t="shared" si="8"/>
        <v>4060930.2487164042</v>
      </c>
      <c r="BA36" s="37">
        <f t="shared" si="8"/>
        <v>4277906.2097782977</v>
      </c>
      <c r="BB36" s="37">
        <f t="shared" si="8"/>
        <v>4506475.220903933</v>
      </c>
      <c r="BC36" s="37">
        <f t="shared" si="8"/>
        <v>4747256.7000653436</v>
      </c>
      <c r="BD36" s="37">
        <f t="shared" si="8"/>
        <v>5000903.1608066382</v>
      </c>
      <c r="BE36" s="37">
        <f t="shared" si="8"/>
        <v>5268101.9805441778</v>
      </c>
      <c r="BF36" s="37">
        <f t="shared" si="8"/>
        <v>5549577.2633471573</v>
      </c>
      <c r="BG36" s="37">
        <f t="shared" si="8"/>
        <v>5846091.8022468556</v>
      </c>
      <c r="BH36" s="37">
        <f t="shared" si="8"/>
        <v>6158449.1463922095</v>
      </c>
      <c r="BI36" s="37">
        <f t="shared" si="8"/>
        <v>6487495.7786537688</v>
      </c>
      <c r="BJ36" s="37">
        <f t="shared" si="8"/>
        <v>6834123.4095773259</v>
      </c>
      <c r="BK36" s="37">
        <f t="shared" si="8"/>
        <v>7199271.3939036578</v>
      </c>
      <c r="BL36" s="37">
        <f t="shared" si="8"/>
        <v>7583929.2762032589</v>
      </c>
      <c r="BM36" s="37">
        <f t="shared" si="8"/>
        <v>7989139.4725245973</v>
      </c>
      <c r="BN36" s="37">
        <f t="shared" si="8"/>
        <v>8416000.0953231417</v>
      </c>
      <c r="BO36" s="37">
        <f t="shared" si="8"/>
        <v>8865667.9293266721</v>
      </c>
      <c r="BP36" s="37">
        <f t="shared" si="8"/>
        <v>9339361.5664014015</v>
      </c>
      <c r="BQ36" s="37">
        <f t="shared" si="8"/>
        <v>9838364.7079143524</v>
      </c>
      <c r="BR36" s="37">
        <f t="shared" si="8"/>
        <v>10364029.643541325</v>
      </c>
      <c r="BS36" s="37">
        <f t="shared" si="8"/>
        <v>10917780.915947972</v>
      </c>
      <c r="BT36" s="37">
        <f t="shared" si="8"/>
        <v>11501119.181275176</v>
      </c>
      <c r="BU36" s="37">
        <f t="shared" si="8"/>
        <v>12115625.27589065</v>
      </c>
      <c r="BV36" s="37">
        <f t="shared" si="8"/>
        <v>12762964.500427457</v>
      </c>
      <c r="BW36" s="37">
        <f t="shared" si="8"/>
        <v>13444891.132719256</v>
      </c>
      <c r="BX36" s="37">
        <f t="shared" si="8"/>
        <v>14163253.181862157</v>
      </c>
      <c r="BY36" s="37">
        <f t="shared" si="11"/>
        <v>14919997.396286624</v>
      </c>
      <c r="BZ36" s="37">
        <f t="shared" si="11"/>
        <v>15717174.539411278</v>
      </c>
      <c r="CA36" s="37">
        <f t="shared" si="11"/>
        <v>16556944.947175413</v>
      </c>
      <c r="CB36" s="37">
        <f t="shared" si="11"/>
        <v>17441584.382511139</v>
      </c>
      <c r="CC36" s="37">
        <f t="shared" si="11"/>
        <v>18373490.202620622</v>
      </c>
      <c r="CD36" s="37">
        <f t="shared" si="11"/>
        <v>19355187.855771646</v>
      </c>
      <c r="CE36" s="37">
        <f t="shared" si="11"/>
        <v>20389337.725217685</v>
      </c>
      <c r="CF36" s="37">
        <f t="shared" si="11"/>
        <v>21478742.338789411</v>
      </c>
      <c r="CG36" s="37">
        <f t="shared" si="11"/>
        <v>22626353.963695474</v>
      </c>
      <c r="CH36" s="37">
        <f t="shared" si="11"/>
        <v>23835282.607114363</v>
      </c>
      <c r="CI36" s="37">
        <f t="shared" si="11"/>
        <v>25108804.444258727</v>
      </c>
      <c r="CJ36" s="37">
        <f t="shared" si="11"/>
        <v>26450370.696752295</v>
      </c>
      <c r="CK36" s="37">
        <f t="shared" si="11"/>
        <v>27863616.9853792</v>
      </c>
      <c r="CL36" s="37">
        <f t="shared" si="11"/>
        <v>29352373.182552014</v>
      </c>
      <c r="CM36" s="37">
        <f t="shared" si="11"/>
        <v>30920673.791198183</v>
      </c>
      <c r="CN36" s="37">
        <f t="shared" si="11"/>
        <v>32572768.878191404</v>
      </c>
      <c r="CO36" s="37">
        <f t="shared" si="11"/>
        <v>34313135.591957651</v>
      </c>
      <c r="CP36" s="37">
        <f t="shared" si="11"/>
        <v>36146490.295468099</v>
      </c>
      <c r="CQ36" s="37">
        <f t="shared" si="11"/>
        <v>38077801.347499251</v>
      </c>
      <c r="CR36" s="37">
        <f t="shared" si="11"/>
        <v>40112302.566797219</v>
      </c>
      <c r="CS36" s="37">
        <f t="shared" si="11"/>
        <v>42255507.415633835</v>
      </c>
      <c r="CT36" s="37">
        <f t="shared" si="11"/>
        <v>44513223.941191792</v>
      </c>
      <c r="CU36" s="37">
        <f t="shared" si="11"/>
        <v>46891570.515269525</v>
      </c>
      <c r="CV36" s="37">
        <f t="shared" si="11"/>
        <v>49396992.414960638</v>
      </c>
      <c r="CW36" s="37">
        <f t="shared" si="11"/>
        <v>52036279.289240494</v>
      </c>
      <c r="CX36" s="37">
        <f t="shared" si="11"/>
        <v>54816583.558794722</v>
      </c>
      <c r="CY36" s="37">
        <f t="shared" si="11"/>
        <v>57745439.798952602</v>
      </c>
      <c r="CZ36" s="37">
        <f t="shared" si="11"/>
        <v>60830785.158252925</v>
      </c>
      <c r="DA36" s="37">
        <f t="shared" si="11"/>
        <v>64080980.867975704</v>
      </c>
      <c r="DB36" s="37">
        <f t="shared" si="11"/>
        <v>67504834.900931001</v>
      </c>
      <c r="DC36" s="37">
        <f t="shared" si="11"/>
        <v>71111625.840909302</v>
      </c>
      <c r="DD36" s="12"/>
      <c r="DE36" s="12"/>
    </row>
    <row r="37" spans="2:109" ht="12" customHeight="1" thickBot="1">
      <c r="B37" s="31" t="s">
        <v>44</v>
      </c>
      <c r="C37" s="52">
        <f>ROUND(G238+G345,-4)</f>
        <v>6060000</v>
      </c>
      <c r="D37" s="4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>
        <f>R36*$C$33</f>
        <v>656787.72247201472</v>
      </c>
      <c r="T37" s="37">
        <f t="shared" si="9"/>
        <v>691879.96453700995</v>
      </c>
      <c r="U37" s="37">
        <f t="shared" si="9"/>
        <v>728847.1890522152</v>
      </c>
      <c r="V37" s="37">
        <f t="shared" si="9"/>
        <v>767789.57654135022</v>
      </c>
      <c r="W37" s="37">
        <f t="shared" si="9"/>
        <v>808812.66018481355</v>
      </c>
      <c r="X37" s="37">
        <f t="shared" si="9"/>
        <v>852027.61181273079</v>
      </c>
      <c r="Y37" s="37">
        <f t="shared" si="9"/>
        <v>897551.54317864659</v>
      </c>
      <c r="Z37" s="37">
        <f t="shared" si="9"/>
        <v>945507.82333030121</v>
      </c>
      <c r="AA37" s="37">
        <f t="shared" si="9"/>
        <v>996026.41293756582</v>
      </c>
      <c r="AB37" s="37">
        <f t="shared" si="9"/>
        <v>1049244.216483556</v>
      </c>
      <c r="AC37" s="37">
        <f t="shared" si="9"/>
        <v>1105305.4532733562</v>
      </c>
      <c r="AD37" s="37">
        <f t="shared" si="9"/>
        <v>1164362.0482657827</v>
      </c>
      <c r="AE37" s="37">
        <f t="shared" si="9"/>
        <v>1226574.0437873304</v>
      </c>
      <c r="AF37" s="37">
        <f t="shared" si="9"/>
        <v>1292110.0332440443</v>
      </c>
      <c r="AG37" s="37">
        <f t="shared" si="9"/>
        <v>1361147.6180066632</v>
      </c>
      <c r="AH37" s="37">
        <f t="shared" si="9"/>
        <v>1433873.8887071889</v>
      </c>
      <c r="AI37" s="37">
        <f t="shared" si="9"/>
        <v>1510485.9322511861</v>
      </c>
      <c r="AJ37" s="37">
        <f t="shared" si="9"/>
        <v>1591191.3659198054</v>
      </c>
      <c r="AK37" s="37">
        <f t="shared" si="9"/>
        <v>1676208.900008938</v>
      </c>
      <c r="AL37" s="37">
        <f t="shared" si="9"/>
        <v>1765768.9305302456</v>
      </c>
      <c r="AM37" s="37">
        <f t="shared" si="9"/>
        <v>1860114.1635802679</v>
      </c>
      <c r="AN37" s="37">
        <f t="shared" si="9"/>
        <v>1959500.2730696478</v>
      </c>
      <c r="AO37" s="37">
        <f t="shared" si="9"/>
        <v>2064196.5935949064</v>
      </c>
      <c r="AP37" s="37">
        <f t="shared" si="9"/>
        <v>2174486.8503304189</v>
      </c>
      <c r="AQ37" s="37">
        <f t="shared" si="9"/>
        <v>2290669.9279186213</v>
      </c>
      <c r="AR37" s="37">
        <f t="shared" si="9"/>
        <v>2413060.6804420901</v>
      </c>
      <c r="AS37" s="37">
        <f t="shared" si="9"/>
        <v>2541990.7846725392</v>
      </c>
      <c r="AT37" s="37">
        <f t="shared" si="8"/>
        <v>2677809.6389089883</v>
      </c>
      <c r="AU37" s="37">
        <f t="shared" si="8"/>
        <v>2820885.3098409702</v>
      </c>
      <c r="AV37" s="37">
        <f t="shared" si="8"/>
        <v>2971605.5300027388</v>
      </c>
      <c r="AW37" s="37">
        <f t="shared" si="8"/>
        <v>3130378.7485215701</v>
      </c>
      <c r="AX37" s="37">
        <f t="shared" si="8"/>
        <v>3297635.2380076637</v>
      </c>
      <c r="AY37" s="37">
        <f t="shared" si="8"/>
        <v>3473828.260585296</v>
      </c>
      <c r="AZ37" s="37">
        <f t="shared" si="8"/>
        <v>3659435.2962251492</v>
      </c>
      <c r="BA37" s="37">
        <f t="shared" si="8"/>
        <v>3854959.3367065727</v>
      </c>
      <c r="BB37" s="37">
        <f t="shared" si="8"/>
        <v>4060930.2487164042</v>
      </c>
      <c r="BC37" s="37">
        <f t="shared" si="8"/>
        <v>4277906.2097782977</v>
      </c>
      <c r="BD37" s="37">
        <f t="shared" ref="BD37:CE37" si="12">BB36*$C$32*$C$33</f>
        <v>4506475.220903933</v>
      </c>
      <c r="BE37" s="37">
        <f t="shared" si="12"/>
        <v>4747256.7000653436</v>
      </c>
      <c r="BF37" s="37">
        <f t="shared" si="12"/>
        <v>5000903.1608066382</v>
      </c>
      <c r="BG37" s="37">
        <f t="shared" si="12"/>
        <v>5268101.9805441778</v>
      </c>
      <c r="BH37" s="37">
        <f t="shared" si="12"/>
        <v>5549577.2633471573</v>
      </c>
      <c r="BI37" s="37">
        <f t="shared" si="12"/>
        <v>5846091.8022468556</v>
      </c>
      <c r="BJ37" s="37">
        <f t="shared" si="12"/>
        <v>6158449.1463922095</v>
      </c>
      <c r="BK37" s="37">
        <f t="shared" si="12"/>
        <v>6487495.7786537688</v>
      </c>
      <c r="BL37" s="37">
        <f t="shared" si="12"/>
        <v>6834123.4095773259</v>
      </c>
      <c r="BM37" s="37">
        <f t="shared" si="12"/>
        <v>7199271.3939036578</v>
      </c>
      <c r="BN37" s="37">
        <f t="shared" si="12"/>
        <v>7583929.2762032589</v>
      </c>
      <c r="BO37" s="37">
        <f t="shared" si="12"/>
        <v>7989139.4725245973</v>
      </c>
      <c r="BP37" s="37">
        <f t="shared" si="12"/>
        <v>8416000.0953231417</v>
      </c>
      <c r="BQ37" s="37">
        <f t="shared" si="12"/>
        <v>8865667.9293266721</v>
      </c>
      <c r="BR37" s="37">
        <f t="shared" si="12"/>
        <v>9339361.5664014015</v>
      </c>
      <c r="BS37" s="37">
        <f t="shared" si="12"/>
        <v>9838364.7079143524</v>
      </c>
      <c r="BT37" s="37">
        <f t="shared" si="12"/>
        <v>10364029.643541325</v>
      </c>
      <c r="BU37" s="37">
        <f t="shared" si="12"/>
        <v>10917780.915947972</v>
      </c>
      <c r="BV37" s="37">
        <f t="shared" si="12"/>
        <v>11501119.181275176</v>
      </c>
      <c r="BW37" s="37">
        <f t="shared" si="12"/>
        <v>12115625.27589065</v>
      </c>
      <c r="BX37" s="37">
        <f t="shared" si="12"/>
        <v>12762964.500427457</v>
      </c>
      <c r="BY37" s="37">
        <f t="shared" si="12"/>
        <v>13444891.132719256</v>
      </c>
      <c r="BZ37" s="37">
        <f t="shared" si="12"/>
        <v>14163253.181862157</v>
      </c>
      <c r="CA37" s="37">
        <f t="shared" si="12"/>
        <v>14919997.396286624</v>
      </c>
      <c r="CB37" s="37">
        <f t="shared" si="12"/>
        <v>15717174.539411278</v>
      </c>
      <c r="CC37" s="37">
        <f t="shared" si="12"/>
        <v>16556944.947175413</v>
      </c>
      <c r="CD37" s="37">
        <f t="shared" si="12"/>
        <v>17441584.382511139</v>
      </c>
      <c r="CE37" s="37">
        <f t="shared" si="12"/>
        <v>18373490.202620622</v>
      </c>
      <c r="CF37" s="37">
        <f t="shared" si="11"/>
        <v>19355187.855771646</v>
      </c>
      <c r="CG37" s="37">
        <f t="shared" si="11"/>
        <v>20389337.725217685</v>
      </c>
      <c r="CH37" s="37">
        <f t="shared" si="11"/>
        <v>21478742.338789411</v>
      </c>
      <c r="CI37" s="37">
        <f t="shared" si="11"/>
        <v>22626353.963695474</v>
      </c>
      <c r="CJ37" s="37">
        <f t="shared" si="11"/>
        <v>23835282.607114363</v>
      </c>
      <c r="CK37" s="37">
        <f t="shared" si="11"/>
        <v>25108804.444258727</v>
      </c>
      <c r="CL37" s="37">
        <f t="shared" si="11"/>
        <v>26450370.696752295</v>
      </c>
      <c r="CM37" s="37">
        <f t="shared" si="11"/>
        <v>27863616.9853792</v>
      </c>
      <c r="CN37" s="37">
        <f t="shared" si="11"/>
        <v>29352373.182552014</v>
      </c>
      <c r="CO37" s="37">
        <f t="shared" si="11"/>
        <v>30920673.791198183</v>
      </c>
      <c r="CP37" s="37">
        <f t="shared" si="11"/>
        <v>32572768.878191404</v>
      </c>
      <c r="CQ37" s="37">
        <f t="shared" si="11"/>
        <v>34313135.591957651</v>
      </c>
      <c r="CR37" s="37">
        <f t="shared" si="11"/>
        <v>36146490.295468099</v>
      </c>
      <c r="CS37" s="37">
        <f t="shared" si="11"/>
        <v>38077801.347499251</v>
      </c>
      <c r="CT37" s="37">
        <f t="shared" si="11"/>
        <v>40112302.566797219</v>
      </c>
      <c r="CU37" s="37">
        <f t="shared" si="11"/>
        <v>42255507.415633835</v>
      </c>
      <c r="CV37" s="37">
        <f t="shared" si="11"/>
        <v>44513223.941191792</v>
      </c>
      <c r="CW37" s="37">
        <f t="shared" si="11"/>
        <v>46891570.515269525</v>
      </c>
      <c r="CX37" s="37">
        <f t="shared" si="11"/>
        <v>49396992.414960638</v>
      </c>
      <c r="CY37" s="37">
        <f t="shared" si="11"/>
        <v>52036279.289240494</v>
      </c>
      <c r="CZ37" s="37">
        <f t="shared" si="11"/>
        <v>54816583.558794722</v>
      </c>
      <c r="DA37" s="37">
        <f t="shared" si="11"/>
        <v>57745439.798952602</v>
      </c>
      <c r="DB37" s="37">
        <f t="shared" si="11"/>
        <v>60830785.158252925</v>
      </c>
      <c r="DC37" s="37">
        <f t="shared" si="11"/>
        <v>64080980.867975704</v>
      </c>
      <c r="DD37" s="12"/>
      <c r="DE37" s="12"/>
    </row>
    <row r="38" spans="2:109" ht="12" customHeight="1" thickTop="1">
      <c r="B38" s="12"/>
      <c r="C38" s="12"/>
      <c r="D38" s="43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>
        <f>S37*$C$33</f>
        <v>623475.36350274156</v>
      </c>
      <c r="U38" s="37">
        <f t="shared" si="9"/>
        <v>656787.72247201484</v>
      </c>
      <c r="V38" s="37">
        <f t="shared" si="9"/>
        <v>691879.96453700995</v>
      </c>
      <c r="W38" s="37">
        <f t="shared" si="9"/>
        <v>728847.18905221531</v>
      </c>
      <c r="X38" s="37">
        <f t="shared" si="9"/>
        <v>767789.57654135022</v>
      </c>
      <c r="Y38" s="37">
        <f t="shared" si="9"/>
        <v>808812.66018481355</v>
      </c>
      <c r="Z38" s="37">
        <f t="shared" si="9"/>
        <v>852027.61181273079</v>
      </c>
      <c r="AA38" s="37">
        <f t="shared" si="9"/>
        <v>897551.54317864659</v>
      </c>
      <c r="AB38" s="37">
        <f t="shared" si="9"/>
        <v>945507.82333030121</v>
      </c>
      <c r="AC38" s="37">
        <f t="shared" si="9"/>
        <v>996026.41293756582</v>
      </c>
      <c r="AD38" s="37">
        <f t="shared" si="9"/>
        <v>1049244.216483556</v>
      </c>
      <c r="AE38" s="37">
        <f t="shared" si="9"/>
        <v>1105305.4532733562</v>
      </c>
      <c r="AF38" s="37">
        <f t="shared" si="9"/>
        <v>1164362.0482657827</v>
      </c>
      <c r="AG38" s="37">
        <f t="shared" si="9"/>
        <v>1226574.0437873304</v>
      </c>
      <c r="AH38" s="37">
        <f t="shared" si="9"/>
        <v>1292110.0332440443</v>
      </c>
      <c r="AI38" s="37">
        <f t="shared" si="9"/>
        <v>1361147.6180066632</v>
      </c>
      <c r="AJ38" s="37">
        <f t="shared" si="9"/>
        <v>1433873.8887071889</v>
      </c>
      <c r="AK38" s="37">
        <f t="shared" si="9"/>
        <v>1510485.9322511861</v>
      </c>
      <c r="AL38" s="37">
        <f t="shared" si="9"/>
        <v>1591191.3659198054</v>
      </c>
      <c r="AM38" s="37">
        <f t="shared" si="9"/>
        <v>1676208.900008938</v>
      </c>
      <c r="AN38" s="37">
        <f t="shared" si="9"/>
        <v>1765768.9305302456</v>
      </c>
      <c r="AO38" s="37">
        <f t="shared" si="9"/>
        <v>1860114.1635802679</v>
      </c>
      <c r="AP38" s="37">
        <f t="shared" si="9"/>
        <v>1959500.2730696478</v>
      </c>
      <c r="AQ38" s="37">
        <f t="shared" si="9"/>
        <v>2064196.5935949064</v>
      </c>
      <c r="AR38" s="37">
        <f t="shared" si="9"/>
        <v>2174486.8503304189</v>
      </c>
      <c r="AS38" s="37">
        <f t="shared" si="9"/>
        <v>2290669.9279186213</v>
      </c>
      <c r="AT38" s="37">
        <f t="shared" ref="AT38:CF46" si="13">AR37*$C$32*$C$33</f>
        <v>2413060.6804420901</v>
      </c>
      <c r="AU38" s="37">
        <f t="shared" si="13"/>
        <v>2541990.7846725392</v>
      </c>
      <c r="AV38" s="37">
        <f t="shared" si="13"/>
        <v>2677809.6389089883</v>
      </c>
      <c r="AW38" s="37">
        <f t="shared" si="13"/>
        <v>2820885.3098409702</v>
      </c>
      <c r="AX38" s="37">
        <f t="shared" si="13"/>
        <v>2971605.5300027388</v>
      </c>
      <c r="AY38" s="37">
        <f t="shared" si="13"/>
        <v>3130378.7485215701</v>
      </c>
      <c r="AZ38" s="37">
        <f t="shared" si="13"/>
        <v>3297635.2380076637</v>
      </c>
      <c r="BA38" s="37">
        <f t="shared" si="13"/>
        <v>3473828.260585296</v>
      </c>
      <c r="BB38" s="37">
        <f t="shared" si="13"/>
        <v>3659435.2962251492</v>
      </c>
      <c r="BC38" s="37">
        <f t="shared" si="13"/>
        <v>3854959.3367065727</v>
      </c>
      <c r="BD38" s="37">
        <f t="shared" si="13"/>
        <v>4060930.2487164042</v>
      </c>
      <c r="BE38" s="37">
        <f t="shared" si="13"/>
        <v>4277906.2097782977</v>
      </c>
      <c r="BF38" s="37">
        <f t="shared" si="13"/>
        <v>4506475.220903933</v>
      </c>
      <c r="BG38" s="37">
        <f t="shared" si="13"/>
        <v>4747256.7000653436</v>
      </c>
      <c r="BH38" s="37">
        <f t="shared" si="13"/>
        <v>5000903.1608066382</v>
      </c>
      <c r="BI38" s="37">
        <f t="shared" si="13"/>
        <v>5268101.9805441778</v>
      </c>
      <c r="BJ38" s="37">
        <f t="shared" si="13"/>
        <v>5549577.2633471573</v>
      </c>
      <c r="BK38" s="37">
        <f t="shared" si="13"/>
        <v>5846091.8022468556</v>
      </c>
      <c r="BL38" s="37">
        <f t="shared" si="13"/>
        <v>6158449.1463922095</v>
      </c>
      <c r="BM38" s="37">
        <f t="shared" si="13"/>
        <v>6487495.7786537688</v>
      </c>
      <c r="BN38" s="37">
        <f t="shared" si="13"/>
        <v>6834123.4095773259</v>
      </c>
      <c r="BO38" s="37">
        <f t="shared" si="13"/>
        <v>7199271.3939036578</v>
      </c>
      <c r="BP38" s="37">
        <f t="shared" si="13"/>
        <v>7583929.2762032589</v>
      </c>
      <c r="BQ38" s="37">
        <f t="shared" si="13"/>
        <v>7989139.4725245973</v>
      </c>
      <c r="BR38" s="37">
        <f t="shared" si="13"/>
        <v>8416000.0953231417</v>
      </c>
      <c r="BS38" s="37">
        <f t="shared" si="13"/>
        <v>8865667.9293266721</v>
      </c>
      <c r="BT38" s="37">
        <f t="shared" si="13"/>
        <v>9339361.5664014015</v>
      </c>
      <c r="BU38" s="37">
        <f t="shared" si="13"/>
        <v>9838364.7079143524</v>
      </c>
      <c r="BV38" s="37">
        <f t="shared" si="13"/>
        <v>10364029.643541325</v>
      </c>
      <c r="BW38" s="37">
        <f t="shared" si="13"/>
        <v>10917780.915947972</v>
      </c>
      <c r="BX38" s="37">
        <f t="shared" si="13"/>
        <v>11501119.181275176</v>
      </c>
      <c r="BY38" s="37">
        <f t="shared" si="13"/>
        <v>12115625.27589065</v>
      </c>
      <c r="BZ38" s="37">
        <f t="shared" si="13"/>
        <v>12762964.500427457</v>
      </c>
      <c r="CA38" s="37">
        <f t="shared" si="13"/>
        <v>13444891.132719256</v>
      </c>
      <c r="CB38" s="37">
        <f t="shared" si="13"/>
        <v>14163253.181862157</v>
      </c>
      <c r="CC38" s="37">
        <f t="shared" si="13"/>
        <v>14919997.396286624</v>
      </c>
      <c r="CD38" s="37">
        <f t="shared" si="13"/>
        <v>15717174.539411278</v>
      </c>
      <c r="CE38" s="37">
        <f t="shared" si="13"/>
        <v>16556944.947175413</v>
      </c>
      <c r="CF38" s="37">
        <f t="shared" si="13"/>
        <v>17441584.382511139</v>
      </c>
      <c r="CG38" s="37">
        <f t="shared" si="11"/>
        <v>18373490.202620622</v>
      </c>
      <c r="CH38" s="37">
        <f t="shared" si="11"/>
        <v>19355187.855771646</v>
      </c>
      <c r="CI38" s="37">
        <f t="shared" si="11"/>
        <v>20389337.725217685</v>
      </c>
      <c r="CJ38" s="37">
        <f t="shared" si="11"/>
        <v>21478742.338789411</v>
      </c>
      <c r="CK38" s="37">
        <f t="shared" si="11"/>
        <v>22626353.963695474</v>
      </c>
      <c r="CL38" s="37">
        <f t="shared" si="11"/>
        <v>23835282.607114363</v>
      </c>
      <c r="CM38" s="37">
        <f t="shared" si="11"/>
        <v>25108804.444258727</v>
      </c>
      <c r="CN38" s="37">
        <f t="shared" si="11"/>
        <v>26450370.696752295</v>
      </c>
      <c r="CO38" s="37">
        <f t="shared" si="11"/>
        <v>27863616.9853792</v>
      </c>
      <c r="CP38" s="37">
        <f t="shared" si="11"/>
        <v>29352373.182552014</v>
      </c>
      <c r="CQ38" s="37">
        <f t="shared" si="11"/>
        <v>30920673.791198183</v>
      </c>
      <c r="CR38" s="37">
        <f t="shared" si="11"/>
        <v>32572768.878191404</v>
      </c>
      <c r="CS38" s="37">
        <f t="shared" si="11"/>
        <v>34313135.591957651</v>
      </c>
      <c r="CT38" s="37">
        <f t="shared" si="11"/>
        <v>36146490.295468099</v>
      </c>
      <c r="CU38" s="37">
        <f t="shared" si="11"/>
        <v>38077801.347499251</v>
      </c>
      <c r="CV38" s="37">
        <f t="shared" si="11"/>
        <v>40112302.566797219</v>
      </c>
      <c r="CW38" s="37">
        <f t="shared" si="11"/>
        <v>42255507.415633835</v>
      </c>
      <c r="CX38" s="37">
        <f t="shared" si="11"/>
        <v>44513223.941191792</v>
      </c>
      <c r="CY38" s="37">
        <f t="shared" si="11"/>
        <v>46891570.515269525</v>
      </c>
      <c r="CZ38" s="37">
        <f t="shared" si="11"/>
        <v>49396992.414960638</v>
      </c>
      <c r="DA38" s="37">
        <f t="shared" si="11"/>
        <v>52036279.289240494</v>
      </c>
      <c r="DB38" s="37">
        <f t="shared" si="11"/>
        <v>54816583.558794722</v>
      </c>
      <c r="DC38" s="37">
        <f t="shared" si="11"/>
        <v>57745439.798952602</v>
      </c>
      <c r="DD38" s="12"/>
      <c r="DE38" s="12"/>
    </row>
    <row r="39" spans="2:109" ht="12" customHeight="1">
      <c r="B39" s="12"/>
      <c r="C39" s="67">
        <f>C37-C22</f>
        <v>-3940000</v>
      </c>
      <c r="D39" s="41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>
        <f>T38*$C$33</f>
        <v>591852.61172636924</v>
      </c>
      <c r="V39" s="37">
        <f t="shared" si="9"/>
        <v>623475.36350274156</v>
      </c>
      <c r="W39" s="37">
        <f t="shared" si="9"/>
        <v>656787.72247201495</v>
      </c>
      <c r="X39" s="37">
        <f t="shared" si="9"/>
        <v>691879.96453700995</v>
      </c>
      <c r="Y39" s="37">
        <f t="shared" si="9"/>
        <v>728847.18905221543</v>
      </c>
      <c r="Z39" s="37">
        <f t="shared" si="9"/>
        <v>767789.57654135022</v>
      </c>
      <c r="AA39" s="37">
        <f t="shared" si="9"/>
        <v>808812.66018481355</v>
      </c>
      <c r="AB39" s="37">
        <f t="shared" si="9"/>
        <v>852027.61181273079</v>
      </c>
      <c r="AC39" s="37">
        <f t="shared" si="9"/>
        <v>897551.54317864659</v>
      </c>
      <c r="AD39" s="37">
        <f t="shared" si="9"/>
        <v>945507.82333030121</v>
      </c>
      <c r="AE39" s="37">
        <f t="shared" si="9"/>
        <v>996026.41293756582</v>
      </c>
      <c r="AF39" s="37">
        <f t="shared" si="9"/>
        <v>1049244.216483556</v>
      </c>
      <c r="AG39" s="37">
        <f t="shared" si="9"/>
        <v>1105305.4532733562</v>
      </c>
      <c r="AH39" s="37">
        <f t="shared" si="9"/>
        <v>1164362.0482657827</v>
      </c>
      <c r="AI39" s="37">
        <f t="shared" si="9"/>
        <v>1226574.0437873304</v>
      </c>
      <c r="AJ39" s="37">
        <f t="shared" si="9"/>
        <v>1292110.0332440443</v>
      </c>
      <c r="AK39" s="37">
        <f t="shared" si="9"/>
        <v>1361147.6180066632</v>
      </c>
      <c r="AL39" s="37">
        <f t="shared" si="9"/>
        <v>1433873.8887071889</v>
      </c>
      <c r="AM39" s="37">
        <f t="shared" si="9"/>
        <v>1510485.9322511861</v>
      </c>
      <c r="AN39" s="37">
        <f t="shared" si="9"/>
        <v>1591191.3659198054</v>
      </c>
      <c r="AO39" s="37">
        <f t="shared" si="9"/>
        <v>1676208.900008938</v>
      </c>
      <c r="AP39" s="37">
        <f t="shared" si="9"/>
        <v>1765768.9305302456</v>
      </c>
      <c r="AQ39" s="37">
        <f t="shared" si="9"/>
        <v>1860114.1635802679</v>
      </c>
      <c r="AR39" s="37">
        <f t="shared" si="9"/>
        <v>1959500.2730696478</v>
      </c>
      <c r="AS39" s="37">
        <f t="shared" si="9"/>
        <v>2064196.5935949064</v>
      </c>
      <c r="AT39" s="37">
        <f t="shared" si="13"/>
        <v>2174486.8503304189</v>
      </c>
      <c r="AU39" s="37">
        <f t="shared" si="13"/>
        <v>2290669.9279186213</v>
      </c>
      <c r="AV39" s="37">
        <f t="shared" si="13"/>
        <v>2413060.6804420901</v>
      </c>
      <c r="AW39" s="37">
        <f t="shared" si="13"/>
        <v>2541990.7846725392</v>
      </c>
      <c r="AX39" s="37">
        <f t="shared" si="13"/>
        <v>2677809.6389089883</v>
      </c>
      <c r="AY39" s="37">
        <f t="shared" si="13"/>
        <v>2820885.3098409702</v>
      </c>
      <c r="AZ39" s="37">
        <f t="shared" si="13"/>
        <v>2971605.5300027388</v>
      </c>
      <c r="BA39" s="37">
        <f t="shared" si="13"/>
        <v>3130378.7485215701</v>
      </c>
      <c r="BB39" s="37">
        <f t="shared" si="13"/>
        <v>3297635.2380076637</v>
      </c>
      <c r="BC39" s="37">
        <f t="shared" si="13"/>
        <v>3473828.260585296</v>
      </c>
      <c r="BD39" s="37">
        <f t="shared" si="13"/>
        <v>3659435.2962251492</v>
      </c>
      <c r="BE39" s="37">
        <f t="shared" si="13"/>
        <v>3854959.3367065727</v>
      </c>
      <c r="BF39" s="37">
        <f t="shared" si="13"/>
        <v>4060930.2487164042</v>
      </c>
      <c r="BG39" s="37">
        <f t="shared" si="13"/>
        <v>4277906.2097782977</v>
      </c>
      <c r="BH39" s="37">
        <f t="shared" si="13"/>
        <v>4506475.220903933</v>
      </c>
      <c r="BI39" s="37">
        <f t="shared" si="13"/>
        <v>4747256.7000653436</v>
      </c>
      <c r="BJ39" s="37">
        <f t="shared" si="13"/>
        <v>5000903.1608066382</v>
      </c>
      <c r="BK39" s="37">
        <f t="shared" si="13"/>
        <v>5268101.9805441778</v>
      </c>
      <c r="BL39" s="37">
        <f t="shared" si="13"/>
        <v>5549577.2633471573</v>
      </c>
      <c r="BM39" s="37">
        <f t="shared" si="13"/>
        <v>5846091.8022468556</v>
      </c>
      <c r="BN39" s="37">
        <f t="shared" si="13"/>
        <v>6158449.1463922095</v>
      </c>
      <c r="BO39" s="37">
        <f t="shared" si="13"/>
        <v>6487495.7786537688</v>
      </c>
      <c r="BP39" s="37">
        <f t="shared" si="13"/>
        <v>6834123.4095773259</v>
      </c>
      <c r="BQ39" s="37">
        <f t="shared" si="13"/>
        <v>7199271.3939036578</v>
      </c>
      <c r="BR39" s="37">
        <f t="shared" si="13"/>
        <v>7583929.2762032589</v>
      </c>
      <c r="BS39" s="37">
        <f t="shared" si="13"/>
        <v>7989139.4725245973</v>
      </c>
      <c r="BT39" s="37">
        <f t="shared" si="13"/>
        <v>8416000.0953231417</v>
      </c>
      <c r="BU39" s="37">
        <f t="shared" si="13"/>
        <v>8865667.9293266721</v>
      </c>
      <c r="BV39" s="37">
        <f t="shared" si="13"/>
        <v>9339361.5664014015</v>
      </c>
      <c r="BW39" s="37">
        <f t="shared" si="13"/>
        <v>9838364.7079143524</v>
      </c>
      <c r="BX39" s="37">
        <f t="shared" si="13"/>
        <v>10364029.643541325</v>
      </c>
      <c r="BY39" s="37">
        <f t="shared" si="13"/>
        <v>10917780.915947972</v>
      </c>
      <c r="BZ39" s="37">
        <f t="shared" si="13"/>
        <v>11501119.181275176</v>
      </c>
      <c r="CA39" s="37">
        <f t="shared" si="13"/>
        <v>12115625.27589065</v>
      </c>
      <c r="CB39" s="37">
        <f t="shared" si="13"/>
        <v>12762964.500427457</v>
      </c>
      <c r="CC39" s="37">
        <f t="shared" si="13"/>
        <v>13444891.132719256</v>
      </c>
      <c r="CD39" s="37">
        <f t="shared" si="13"/>
        <v>14163253.181862157</v>
      </c>
      <c r="CE39" s="37">
        <f t="shared" si="13"/>
        <v>14919997.396286624</v>
      </c>
      <c r="CF39" s="37">
        <f t="shared" si="13"/>
        <v>15717174.539411278</v>
      </c>
      <c r="CG39" s="37">
        <f t="shared" si="11"/>
        <v>16556944.947175413</v>
      </c>
      <c r="CH39" s="37">
        <f t="shared" si="11"/>
        <v>17441584.382511139</v>
      </c>
      <c r="CI39" s="37">
        <f t="shared" si="11"/>
        <v>18373490.202620622</v>
      </c>
      <c r="CJ39" s="37">
        <f t="shared" si="11"/>
        <v>19355187.855771646</v>
      </c>
      <c r="CK39" s="37">
        <f t="shared" si="11"/>
        <v>20389337.725217685</v>
      </c>
      <c r="CL39" s="37">
        <f t="shared" si="11"/>
        <v>21478742.338789411</v>
      </c>
      <c r="CM39" s="37">
        <f t="shared" si="11"/>
        <v>22626353.963695474</v>
      </c>
      <c r="CN39" s="37">
        <f t="shared" si="11"/>
        <v>23835282.607114363</v>
      </c>
      <c r="CO39" s="37">
        <f t="shared" si="11"/>
        <v>25108804.444258727</v>
      </c>
      <c r="CP39" s="37">
        <f t="shared" si="11"/>
        <v>26450370.696752295</v>
      </c>
      <c r="CQ39" s="37">
        <f t="shared" si="11"/>
        <v>27863616.9853792</v>
      </c>
      <c r="CR39" s="37">
        <f t="shared" si="11"/>
        <v>29352373.182552014</v>
      </c>
      <c r="CS39" s="37">
        <f t="shared" si="11"/>
        <v>30920673.791198183</v>
      </c>
      <c r="CT39" s="37">
        <f t="shared" si="11"/>
        <v>32572768.878191404</v>
      </c>
      <c r="CU39" s="37">
        <f t="shared" si="11"/>
        <v>34313135.591957651</v>
      </c>
      <c r="CV39" s="37">
        <f t="shared" si="11"/>
        <v>36146490.295468099</v>
      </c>
      <c r="CW39" s="37">
        <f t="shared" si="11"/>
        <v>38077801.347499251</v>
      </c>
      <c r="CX39" s="37">
        <f t="shared" si="11"/>
        <v>40112302.566797219</v>
      </c>
      <c r="CY39" s="37">
        <f t="shared" si="11"/>
        <v>42255507.415633835</v>
      </c>
      <c r="CZ39" s="37">
        <f t="shared" si="11"/>
        <v>44513223.941191792</v>
      </c>
      <c r="DA39" s="37">
        <f t="shared" si="11"/>
        <v>46891570.515269525</v>
      </c>
      <c r="DB39" s="37">
        <f t="shared" si="11"/>
        <v>49396992.414960638</v>
      </c>
      <c r="DC39" s="37">
        <f t="shared" si="11"/>
        <v>52036279.289240494</v>
      </c>
      <c r="DD39" s="12"/>
      <c r="DE39" s="12"/>
    </row>
    <row r="40" spans="2:109" ht="12" customHeight="1">
      <c r="B40" s="12"/>
      <c r="C40" s="12"/>
      <c r="D40" s="12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>
        <f>U39*$C$33</f>
        <v>561833.7700456453</v>
      </c>
      <c r="W40" s="37">
        <f t="shared" si="9"/>
        <v>591852.61172636924</v>
      </c>
      <c r="X40" s="37">
        <f t="shared" si="9"/>
        <v>623475.36350274156</v>
      </c>
      <c r="Y40" s="37">
        <f t="shared" si="9"/>
        <v>656787.72247201495</v>
      </c>
      <c r="Z40" s="37">
        <f t="shared" ref="Z40:BB40" si="14">X39*$C$32*$C$33</f>
        <v>691879.96453700995</v>
      </c>
      <c r="AA40" s="37">
        <f t="shared" si="14"/>
        <v>728847.18905221543</v>
      </c>
      <c r="AB40" s="37">
        <f t="shared" si="14"/>
        <v>767789.57654135022</v>
      </c>
      <c r="AC40" s="37">
        <f t="shared" si="14"/>
        <v>808812.66018481355</v>
      </c>
      <c r="AD40" s="37">
        <f t="shared" si="14"/>
        <v>852027.61181273079</v>
      </c>
      <c r="AE40" s="37">
        <f t="shared" si="14"/>
        <v>897551.54317864659</v>
      </c>
      <c r="AF40" s="37">
        <f t="shared" si="14"/>
        <v>945507.82333030121</v>
      </c>
      <c r="AG40" s="37">
        <f t="shared" si="14"/>
        <v>996026.41293756582</v>
      </c>
      <c r="AH40" s="37">
        <f t="shared" si="14"/>
        <v>1049244.216483556</v>
      </c>
      <c r="AI40" s="37">
        <f t="shared" si="14"/>
        <v>1105305.4532733562</v>
      </c>
      <c r="AJ40" s="37">
        <f t="shared" si="14"/>
        <v>1164362.0482657827</v>
      </c>
      <c r="AK40" s="37">
        <f t="shared" si="14"/>
        <v>1226574.0437873304</v>
      </c>
      <c r="AL40" s="37">
        <f t="shared" si="14"/>
        <v>1292110.0332440443</v>
      </c>
      <c r="AM40" s="37">
        <f t="shared" si="14"/>
        <v>1361147.6180066632</v>
      </c>
      <c r="AN40" s="37">
        <f t="shared" si="14"/>
        <v>1433873.8887071889</v>
      </c>
      <c r="AO40" s="37">
        <f t="shared" si="14"/>
        <v>1510485.9322511861</v>
      </c>
      <c r="AP40" s="37">
        <f t="shared" si="14"/>
        <v>1591191.3659198054</v>
      </c>
      <c r="AQ40" s="37">
        <f t="shared" si="14"/>
        <v>1676208.900008938</v>
      </c>
      <c r="AR40" s="37">
        <f t="shared" si="14"/>
        <v>1765768.9305302456</v>
      </c>
      <c r="AS40" s="37">
        <f t="shared" si="14"/>
        <v>1860114.1635802679</v>
      </c>
      <c r="AT40" s="37">
        <f t="shared" si="14"/>
        <v>1959500.2730696478</v>
      </c>
      <c r="AU40" s="37">
        <f t="shared" si="14"/>
        <v>2064196.5935949064</v>
      </c>
      <c r="AV40" s="37">
        <f t="shared" si="14"/>
        <v>2174486.8503304189</v>
      </c>
      <c r="AW40" s="37">
        <f t="shared" si="14"/>
        <v>2290669.9279186213</v>
      </c>
      <c r="AX40" s="37">
        <f t="shared" si="14"/>
        <v>2413060.6804420901</v>
      </c>
      <c r="AY40" s="37">
        <f t="shared" si="14"/>
        <v>2541990.7846725392</v>
      </c>
      <c r="AZ40" s="37">
        <f t="shared" si="14"/>
        <v>2677809.6389089883</v>
      </c>
      <c r="BA40" s="37">
        <f t="shared" si="14"/>
        <v>2820885.3098409702</v>
      </c>
      <c r="BB40" s="37">
        <f t="shared" si="14"/>
        <v>2971605.5300027388</v>
      </c>
      <c r="BC40" s="37">
        <f t="shared" si="13"/>
        <v>3130378.7485215701</v>
      </c>
      <c r="BD40" s="37">
        <f t="shared" si="13"/>
        <v>3297635.2380076637</v>
      </c>
      <c r="BE40" s="37">
        <f t="shared" si="13"/>
        <v>3473828.260585296</v>
      </c>
      <c r="BF40" s="37">
        <f t="shared" si="13"/>
        <v>3659435.2962251492</v>
      </c>
      <c r="BG40" s="37">
        <f t="shared" si="13"/>
        <v>3854959.3367065727</v>
      </c>
      <c r="BH40" s="37">
        <f t="shared" si="13"/>
        <v>4060930.2487164042</v>
      </c>
      <c r="BI40" s="37">
        <f t="shared" si="13"/>
        <v>4277906.2097782977</v>
      </c>
      <c r="BJ40" s="37">
        <f t="shared" si="13"/>
        <v>4506475.220903933</v>
      </c>
      <c r="BK40" s="37">
        <f t="shared" si="13"/>
        <v>4747256.7000653436</v>
      </c>
      <c r="BL40" s="37">
        <f t="shared" si="13"/>
        <v>5000903.1608066382</v>
      </c>
      <c r="BM40" s="37">
        <f t="shared" si="13"/>
        <v>5268101.9805441778</v>
      </c>
      <c r="BN40" s="37">
        <f t="shared" si="13"/>
        <v>5549577.2633471573</v>
      </c>
      <c r="BO40" s="37">
        <f t="shared" si="13"/>
        <v>5846091.8022468556</v>
      </c>
      <c r="BP40" s="37">
        <f t="shared" si="13"/>
        <v>6158449.1463922095</v>
      </c>
      <c r="BQ40" s="37">
        <f t="shared" si="13"/>
        <v>6487495.7786537688</v>
      </c>
      <c r="BR40" s="37">
        <f t="shared" si="13"/>
        <v>6834123.4095773259</v>
      </c>
      <c r="BS40" s="37">
        <f t="shared" si="13"/>
        <v>7199271.3939036578</v>
      </c>
      <c r="BT40" s="37">
        <f t="shared" si="13"/>
        <v>7583929.2762032589</v>
      </c>
      <c r="BU40" s="37">
        <f t="shared" si="13"/>
        <v>7989139.4725245973</v>
      </c>
      <c r="BV40" s="37">
        <f t="shared" si="13"/>
        <v>8416000.0953231417</v>
      </c>
      <c r="BW40" s="37">
        <f t="shared" si="13"/>
        <v>8865667.9293266721</v>
      </c>
      <c r="BX40" s="37">
        <f t="shared" si="13"/>
        <v>9339361.5664014015</v>
      </c>
      <c r="BY40" s="37">
        <f t="shared" si="13"/>
        <v>9838364.7079143524</v>
      </c>
      <c r="BZ40" s="37">
        <f t="shared" si="13"/>
        <v>10364029.643541325</v>
      </c>
      <c r="CA40" s="37">
        <f t="shared" si="13"/>
        <v>10917780.915947972</v>
      </c>
      <c r="CB40" s="37">
        <f t="shared" si="13"/>
        <v>11501119.181275176</v>
      </c>
      <c r="CC40" s="37">
        <f t="shared" si="13"/>
        <v>12115625.27589065</v>
      </c>
      <c r="CD40" s="37">
        <f t="shared" si="13"/>
        <v>12762964.500427457</v>
      </c>
      <c r="CE40" s="37">
        <f t="shared" si="13"/>
        <v>13444891.132719256</v>
      </c>
      <c r="CF40" s="37">
        <f t="shared" si="13"/>
        <v>14163253.181862157</v>
      </c>
      <c r="CG40" s="37">
        <f t="shared" si="11"/>
        <v>14919997.396286624</v>
      </c>
      <c r="CH40" s="37">
        <f t="shared" si="11"/>
        <v>15717174.539411278</v>
      </c>
      <c r="CI40" s="37">
        <f t="shared" si="11"/>
        <v>16556944.947175413</v>
      </c>
      <c r="CJ40" s="37">
        <f t="shared" si="11"/>
        <v>17441584.382511139</v>
      </c>
      <c r="CK40" s="37">
        <f t="shared" si="11"/>
        <v>18373490.202620622</v>
      </c>
      <c r="CL40" s="37">
        <f t="shared" si="11"/>
        <v>19355187.855771646</v>
      </c>
      <c r="CM40" s="37">
        <f t="shared" si="11"/>
        <v>20389337.725217685</v>
      </c>
      <c r="CN40" s="37">
        <f t="shared" si="11"/>
        <v>21478742.338789411</v>
      </c>
      <c r="CO40" s="37">
        <f t="shared" si="11"/>
        <v>22626353.963695474</v>
      </c>
      <c r="CP40" s="37">
        <f t="shared" si="11"/>
        <v>23835282.607114363</v>
      </c>
      <c r="CQ40" s="37">
        <f t="shared" si="11"/>
        <v>25108804.444258727</v>
      </c>
      <c r="CR40" s="37">
        <f t="shared" si="11"/>
        <v>26450370.696752295</v>
      </c>
      <c r="CS40" s="37">
        <f t="shared" si="11"/>
        <v>27863616.9853792</v>
      </c>
      <c r="CT40" s="37">
        <f t="shared" si="11"/>
        <v>29352373.182552014</v>
      </c>
      <c r="CU40" s="37">
        <f t="shared" si="11"/>
        <v>30920673.791198183</v>
      </c>
      <c r="CV40" s="37">
        <f t="shared" si="11"/>
        <v>32572768.878191404</v>
      </c>
      <c r="CW40" s="37">
        <f t="shared" si="11"/>
        <v>34313135.591957651</v>
      </c>
      <c r="CX40" s="37">
        <f t="shared" si="11"/>
        <v>36146490.295468099</v>
      </c>
      <c r="CY40" s="37">
        <f t="shared" si="11"/>
        <v>38077801.347499251</v>
      </c>
      <c r="CZ40" s="37">
        <f t="shared" si="11"/>
        <v>40112302.566797219</v>
      </c>
      <c r="DA40" s="37">
        <f t="shared" si="11"/>
        <v>42255507.415633835</v>
      </c>
      <c r="DB40" s="37">
        <f t="shared" si="11"/>
        <v>44513223.941191792</v>
      </c>
      <c r="DC40" s="37">
        <f t="shared" si="11"/>
        <v>46891570.515269525</v>
      </c>
      <c r="DD40" s="12"/>
      <c r="DE40" s="12"/>
    </row>
    <row r="41" spans="2:109" ht="12" customHeight="1">
      <c r="B41" s="12"/>
      <c r="C41" s="12"/>
      <c r="D41" s="4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>
        <f>V40*$C$33</f>
        <v>533337.48793126992</v>
      </c>
      <c r="X41" s="37">
        <f t="shared" ref="X41:BC50" si="15">V40*$C$32*$C$33</f>
        <v>561833.7700456453</v>
      </c>
      <c r="Y41" s="37">
        <f t="shared" si="15"/>
        <v>591852.61172636924</v>
      </c>
      <c r="Z41" s="37">
        <f t="shared" si="15"/>
        <v>623475.36350274156</v>
      </c>
      <c r="AA41" s="37">
        <f t="shared" si="15"/>
        <v>656787.72247201495</v>
      </c>
      <c r="AB41" s="37">
        <f t="shared" si="15"/>
        <v>691879.96453700995</v>
      </c>
      <c r="AC41" s="37">
        <f t="shared" si="15"/>
        <v>728847.18905221543</v>
      </c>
      <c r="AD41" s="37">
        <f t="shared" si="15"/>
        <v>767789.57654135022</v>
      </c>
      <c r="AE41" s="37">
        <f t="shared" si="15"/>
        <v>808812.66018481355</v>
      </c>
      <c r="AF41" s="37">
        <f t="shared" si="15"/>
        <v>852027.61181273079</v>
      </c>
      <c r="AG41" s="37">
        <f t="shared" si="15"/>
        <v>897551.54317864659</v>
      </c>
      <c r="AH41" s="37">
        <f t="shared" si="15"/>
        <v>945507.82333030121</v>
      </c>
      <c r="AI41" s="37">
        <f t="shared" si="15"/>
        <v>996026.41293756582</v>
      </c>
      <c r="AJ41" s="37">
        <f t="shared" si="15"/>
        <v>1049244.216483556</v>
      </c>
      <c r="AK41" s="37">
        <f t="shared" si="15"/>
        <v>1105305.4532733562</v>
      </c>
      <c r="AL41" s="37">
        <f t="shared" si="15"/>
        <v>1164362.0482657827</v>
      </c>
      <c r="AM41" s="37">
        <f t="shared" si="15"/>
        <v>1226574.0437873304</v>
      </c>
      <c r="AN41" s="37">
        <f t="shared" si="15"/>
        <v>1292110.0332440443</v>
      </c>
      <c r="AO41" s="37">
        <f t="shared" si="15"/>
        <v>1361147.6180066632</v>
      </c>
      <c r="AP41" s="37">
        <f t="shared" si="15"/>
        <v>1433873.8887071889</v>
      </c>
      <c r="AQ41" s="37">
        <f t="shared" si="15"/>
        <v>1510485.9322511861</v>
      </c>
      <c r="AR41" s="37">
        <f t="shared" si="15"/>
        <v>1591191.3659198054</v>
      </c>
      <c r="AS41" s="37">
        <f t="shared" si="15"/>
        <v>1676208.900008938</v>
      </c>
      <c r="AT41" s="37">
        <f t="shared" si="15"/>
        <v>1765768.9305302456</v>
      </c>
      <c r="AU41" s="37">
        <f t="shared" si="15"/>
        <v>1860114.1635802679</v>
      </c>
      <c r="AV41" s="37">
        <f t="shared" si="15"/>
        <v>1959500.2730696478</v>
      </c>
      <c r="AW41" s="37">
        <f t="shared" si="15"/>
        <v>2064196.5935949064</v>
      </c>
      <c r="AX41" s="37">
        <f t="shared" si="15"/>
        <v>2174486.8503304189</v>
      </c>
      <c r="AY41" s="37">
        <f t="shared" si="15"/>
        <v>2290669.9279186213</v>
      </c>
      <c r="AZ41" s="37">
        <f t="shared" si="15"/>
        <v>2413060.6804420901</v>
      </c>
      <c r="BA41" s="37">
        <f t="shared" si="15"/>
        <v>2541990.7846725392</v>
      </c>
      <c r="BB41" s="37">
        <f t="shared" si="15"/>
        <v>2677809.6389089883</v>
      </c>
      <c r="BC41" s="37">
        <f t="shared" si="15"/>
        <v>2820885.3098409702</v>
      </c>
      <c r="BD41" s="37">
        <f t="shared" si="13"/>
        <v>2971605.5300027388</v>
      </c>
      <c r="BE41" s="37">
        <f t="shared" si="13"/>
        <v>3130378.7485215701</v>
      </c>
      <c r="BF41" s="37">
        <f t="shared" si="13"/>
        <v>3297635.2380076637</v>
      </c>
      <c r="BG41" s="37">
        <f t="shared" si="13"/>
        <v>3473828.260585296</v>
      </c>
      <c r="BH41" s="37">
        <f t="shared" si="13"/>
        <v>3659435.2962251492</v>
      </c>
      <c r="BI41" s="37">
        <f t="shared" si="13"/>
        <v>3854959.3367065727</v>
      </c>
      <c r="BJ41" s="37">
        <f t="shared" si="13"/>
        <v>4060930.2487164042</v>
      </c>
      <c r="BK41" s="37">
        <f t="shared" si="13"/>
        <v>4277906.2097782977</v>
      </c>
      <c r="BL41" s="37">
        <f t="shared" si="13"/>
        <v>4506475.220903933</v>
      </c>
      <c r="BM41" s="37">
        <f t="shared" si="13"/>
        <v>4747256.7000653436</v>
      </c>
      <c r="BN41" s="37">
        <f t="shared" si="13"/>
        <v>5000903.1608066382</v>
      </c>
      <c r="BO41" s="37">
        <f t="shared" si="13"/>
        <v>5268101.9805441778</v>
      </c>
      <c r="BP41" s="37">
        <f t="shared" si="13"/>
        <v>5549577.2633471573</v>
      </c>
      <c r="BQ41" s="37">
        <f t="shared" si="13"/>
        <v>5846091.8022468556</v>
      </c>
      <c r="BR41" s="37">
        <f t="shared" si="13"/>
        <v>6158449.1463922095</v>
      </c>
      <c r="BS41" s="37">
        <f t="shared" si="13"/>
        <v>6487495.7786537688</v>
      </c>
      <c r="BT41" s="37">
        <f t="shared" si="13"/>
        <v>6834123.4095773259</v>
      </c>
      <c r="BU41" s="37">
        <f t="shared" si="13"/>
        <v>7199271.3939036578</v>
      </c>
      <c r="BV41" s="37">
        <f t="shared" si="13"/>
        <v>7583929.2762032589</v>
      </c>
      <c r="BW41" s="37">
        <f t="shared" si="13"/>
        <v>7989139.4725245973</v>
      </c>
      <c r="BX41" s="37">
        <f t="shared" si="13"/>
        <v>8416000.0953231417</v>
      </c>
      <c r="BY41" s="37">
        <f t="shared" si="13"/>
        <v>8865667.9293266721</v>
      </c>
      <c r="BZ41" s="37">
        <f t="shared" si="13"/>
        <v>9339361.5664014015</v>
      </c>
      <c r="CA41" s="37">
        <f t="shared" si="13"/>
        <v>9838364.7079143524</v>
      </c>
      <c r="CB41" s="37">
        <f t="shared" si="13"/>
        <v>10364029.643541325</v>
      </c>
      <c r="CC41" s="37">
        <f t="shared" si="13"/>
        <v>10917780.915947972</v>
      </c>
      <c r="CD41" s="37">
        <f t="shared" si="13"/>
        <v>11501119.181275176</v>
      </c>
      <c r="CE41" s="37">
        <f t="shared" si="13"/>
        <v>12115625.27589065</v>
      </c>
      <c r="CF41" s="37">
        <f t="shared" si="13"/>
        <v>12762964.500427457</v>
      </c>
      <c r="CG41" s="37">
        <f t="shared" si="11"/>
        <v>13444891.132719256</v>
      </c>
      <c r="CH41" s="37">
        <f t="shared" si="11"/>
        <v>14163253.181862157</v>
      </c>
      <c r="CI41" s="37">
        <f t="shared" si="11"/>
        <v>14919997.396286624</v>
      </c>
      <c r="CJ41" s="37">
        <f t="shared" si="11"/>
        <v>15717174.539411278</v>
      </c>
      <c r="CK41" s="37">
        <f t="shared" si="11"/>
        <v>16556944.947175413</v>
      </c>
      <c r="CL41" s="37">
        <f t="shared" si="11"/>
        <v>17441584.382511139</v>
      </c>
      <c r="CM41" s="37">
        <f t="shared" si="11"/>
        <v>18373490.202620622</v>
      </c>
      <c r="CN41" s="37">
        <f t="shared" si="11"/>
        <v>19355187.855771646</v>
      </c>
      <c r="CO41" s="37">
        <f t="shared" si="11"/>
        <v>20389337.725217685</v>
      </c>
      <c r="CP41" s="37">
        <f t="shared" si="11"/>
        <v>21478742.338789411</v>
      </c>
      <c r="CQ41" s="37">
        <f t="shared" si="11"/>
        <v>22626353.963695474</v>
      </c>
      <c r="CR41" s="37">
        <f t="shared" si="11"/>
        <v>23835282.607114363</v>
      </c>
      <c r="CS41" s="37">
        <f t="shared" si="11"/>
        <v>25108804.444258727</v>
      </c>
      <c r="CT41" s="37">
        <f t="shared" si="11"/>
        <v>26450370.696752295</v>
      </c>
      <c r="CU41" s="37">
        <f t="shared" si="11"/>
        <v>27863616.9853792</v>
      </c>
      <c r="CV41" s="37">
        <f t="shared" si="11"/>
        <v>29352373.182552014</v>
      </c>
      <c r="CW41" s="37">
        <f t="shared" si="11"/>
        <v>30920673.791198183</v>
      </c>
      <c r="CX41" s="37">
        <f t="shared" si="11"/>
        <v>32572768.878191404</v>
      </c>
      <c r="CY41" s="37">
        <f t="shared" si="11"/>
        <v>34313135.591957651</v>
      </c>
      <c r="CZ41" s="37">
        <f t="shared" si="11"/>
        <v>36146490.295468099</v>
      </c>
      <c r="DA41" s="37">
        <f t="shared" si="11"/>
        <v>38077801.347499251</v>
      </c>
      <c r="DB41" s="37">
        <f t="shared" si="11"/>
        <v>40112302.566797219</v>
      </c>
      <c r="DC41" s="37">
        <f t="shared" si="11"/>
        <v>42255507.415633835</v>
      </c>
      <c r="DD41" s="12"/>
      <c r="DE41" s="12"/>
    </row>
    <row r="42" spans="2:109" ht="12" customHeight="1">
      <c r="B42" s="12"/>
      <c r="C42" s="12"/>
      <c r="D42" s="4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>
        <f>W41*$C$33</f>
        <v>506286.54096340254</v>
      </c>
      <c r="Y42" s="37">
        <f t="shared" si="15"/>
        <v>533337.48793126992</v>
      </c>
      <c r="Z42" s="37">
        <f t="shared" si="15"/>
        <v>561833.7700456453</v>
      </c>
      <c r="AA42" s="37">
        <f t="shared" si="15"/>
        <v>591852.61172636924</v>
      </c>
      <c r="AB42" s="37">
        <f t="shared" si="15"/>
        <v>623475.36350274156</v>
      </c>
      <c r="AC42" s="37">
        <f t="shared" si="15"/>
        <v>656787.72247201495</v>
      </c>
      <c r="AD42" s="37">
        <f t="shared" si="15"/>
        <v>691879.96453700995</v>
      </c>
      <c r="AE42" s="37">
        <f t="shared" si="15"/>
        <v>728847.18905221543</v>
      </c>
      <c r="AF42" s="37">
        <f t="shared" si="15"/>
        <v>767789.57654135022</v>
      </c>
      <c r="AG42" s="37">
        <f t="shared" si="15"/>
        <v>808812.66018481355</v>
      </c>
      <c r="AH42" s="37">
        <f t="shared" si="15"/>
        <v>852027.61181273079</v>
      </c>
      <c r="AI42" s="37">
        <f t="shared" si="15"/>
        <v>897551.54317864659</v>
      </c>
      <c r="AJ42" s="37">
        <f t="shared" si="15"/>
        <v>945507.82333030121</v>
      </c>
      <c r="AK42" s="37">
        <f t="shared" si="15"/>
        <v>996026.41293756582</v>
      </c>
      <c r="AL42" s="37">
        <f t="shared" si="15"/>
        <v>1049244.216483556</v>
      </c>
      <c r="AM42" s="37">
        <f t="shared" si="15"/>
        <v>1105305.4532733562</v>
      </c>
      <c r="AN42" s="37">
        <f t="shared" si="15"/>
        <v>1164362.0482657827</v>
      </c>
      <c r="AO42" s="37">
        <f t="shared" si="15"/>
        <v>1226574.0437873304</v>
      </c>
      <c r="AP42" s="37">
        <f t="shared" si="15"/>
        <v>1292110.0332440443</v>
      </c>
      <c r="AQ42" s="37">
        <f t="shared" si="15"/>
        <v>1361147.6180066632</v>
      </c>
      <c r="AR42" s="37">
        <f t="shared" si="15"/>
        <v>1433873.8887071889</v>
      </c>
      <c r="AS42" s="37">
        <f t="shared" si="15"/>
        <v>1510485.9322511861</v>
      </c>
      <c r="AT42" s="37">
        <f t="shared" si="15"/>
        <v>1591191.3659198054</v>
      </c>
      <c r="AU42" s="37">
        <f t="shared" si="15"/>
        <v>1676208.900008938</v>
      </c>
      <c r="AV42" s="37">
        <f t="shared" si="15"/>
        <v>1765768.9305302456</v>
      </c>
      <c r="AW42" s="37">
        <f t="shared" si="15"/>
        <v>1860114.1635802679</v>
      </c>
      <c r="AX42" s="37">
        <f t="shared" si="15"/>
        <v>1959500.2730696478</v>
      </c>
      <c r="AY42" s="37">
        <f t="shared" si="15"/>
        <v>2064196.5935949064</v>
      </c>
      <c r="AZ42" s="37">
        <f t="shared" si="15"/>
        <v>2174486.8503304189</v>
      </c>
      <c r="BA42" s="37">
        <f t="shared" si="15"/>
        <v>2290669.9279186213</v>
      </c>
      <c r="BB42" s="37">
        <f t="shared" si="15"/>
        <v>2413060.6804420901</v>
      </c>
      <c r="BC42" s="37">
        <f t="shared" si="15"/>
        <v>2541990.7846725392</v>
      </c>
      <c r="BD42" s="37">
        <f t="shared" si="13"/>
        <v>2677809.6389089883</v>
      </c>
      <c r="BE42" s="37">
        <f t="shared" si="13"/>
        <v>2820885.3098409702</v>
      </c>
      <c r="BF42" s="37">
        <f t="shared" si="13"/>
        <v>2971605.5300027388</v>
      </c>
      <c r="BG42" s="37">
        <f t="shared" si="13"/>
        <v>3130378.7485215701</v>
      </c>
      <c r="BH42" s="37">
        <f t="shared" si="13"/>
        <v>3297635.2380076637</v>
      </c>
      <c r="BI42" s="37">
        <f t="shared" si="13"/>
        <v>3473828.260585296</v>
      </c>
      <c r="BJ42" s="37">
        <f t="shared" si="13"/>
        <v>3659435.2962251492</v>
      </c>
      <c r="BK42" s="37">
        <f t="shared" si="13"/>
        <v>3854959.3367065727</v>
      </c>
      <c r="BL42" s="37">
        <f t="shared" si="13"/>
        <v>4060930.2487164042</v>
      </c>
      <c r="BM42" s="37">
        <f t="shared" si="13"/>
        <v>4277906.2097782977</v>
      </c>
      <c r="BN42" s="37">
        <f t="shared" si="13"/>
        <v>4506475.220903933</v>
      </c>
      <c r="BO42" s="37">
        <f t="shared" si="13"/>
        <v>4747256.7000653436</v>
      </c>
      <c r="BP42" s="37">
        <f t="shared" si="13"/>
        <v>5000903.1608066382</v>
      </c>
      <c r="BQ42" s="37">
        <f t="shared" si="13"/>
        <v>5268101.9805441778</v>
      </c>
      <c r="BR42" s="37">
        <f t="shared" si="13"/>
        <v>5549577.2633471573</v>
      </c>
      <c r="BS42" s="37">
        <f t="shared" si="13"/>
        <v>5846091.8022468556</v>
      </c>
      <c r="BT42" s="37">
        <f t="shared" si="13"/>
        <v>6158449.1463922095</v>
      </c>
      <c r="BU42" s="37">
        <f t="shared" si="13"/>
        <v>6487495.7786537688</v>
      </c>
      <c r="BV42" s="37">
        <f t="shared" si="13"/>
        <v>6834123.4095773259</v>
      </c>
      <c r="BW42" s="37">
        <f t="shared" si="13"/>
        <v>7199271.3939036578</v>
      </c>
      <c r="BX42" s="37">
        <f t="shared" si="13"/>
        <v>7583929.2762032589</v>
      </c>
      <c r="BY42" s="37">
        <f t="shared" si="13"/>
        <v>7989139.4725245973</v>
      </c>
      <c r="BZ42" s="37">
        <f t="shared" si="13"/>
        <v>8416000.0953231417</v>
      </c>
      <c r="CA42" s="37">
        <f t="shared" si="13"/>
        <v>8865667.9293266721</v>
      </c>
      <c r="CB42" s="37">
        <f t="shared" si="13"/>
        <v>9339361.5664014015</v>
      </c>
      <c r="CC42" s="37">
        <f t="shared" si="13"/>
        <v>9838364.7079143524</v>
      </c>
      <c r="CD42" s="37">
        <f t="shared" si="13"/>
        <v>10364029.643541325</v>
      </c>
      <c r="CE42" s="37">
        <f t="shared" si="13"/>
        <v>10917780.915947972</v>
      </c>
      <c r="CF42" s="37">
        <f t="shared" si="13"/>
        <v>11501119.181275176</v>
      </c>
      <c r="CG42" s="37">
        <f t="shared" si="11"/>
        <v>12115625.27589065</v>
      </c>
      <c r="CH42" s="37">
        <f t="shared" si="11"/>
        <v>12762964.500427457</v>
      </c>
      <c r="CI42" s="37">
        <f t="shared" si="11"/>
        <v>13444891.132719256</v>
      </c>
      <c r="CJ42" s="37">
        <f t="shared" si="11"/>
        <v>14163253.181862157</v>
      </c>
      <c r="CK42" s="37">
        <f t="shared" si="11"/>
        <v>14919997.396286624</v>
      </c>
      <c r="CL42" s="37">
        <f t="shared" si="11"/>
        <v>15717174.539411278</v>
      </c>
      <c r="CM42" s="37">
        <f t="shared" si="11"/>
        <v>16556944.947175413</v>
      </c>
      <c r="CN42" s="37">
        <f t="shared" si="11"/>
        <v>17441584.382511139</v>
      </c>
      <c r="CO42" s="37">
        <f t="shared" si="11"/>
        <v>18373490.202620622</v>
      </c>
      <c r="CP42" s="37">
        <f t="shared" si="11"/>
        <v>19355187.855771646</v>
      </c>
      <c r="CQ42" s="37">
        <f t="shared" si="11"/>
        <v>20389337.725217685</v>
      </c>
      <c r="CR42" s="37">
        <f t="shared" si="11"/>
        <v>21478742.338789411</v>
      </c>
      <c r="CS42" s="37">
        <f t="shared" si="11"/>
        <v>22626353.963695474</v>
      </c>
      <c r="CT42" s="37">
        <f t="shared" si="11"/>
        <v>23835282.607114363</v>
      </c>
      <c r="CU42" s="37">
        <f t="shared" si="11"/>
        <v>25108804.444258727</v>
      </c>
      <c r="CV42" s="37">
        <f t="shared" si="11"/>
        <v>26450370.696752295</v>
      </c>
      <c r="CW42" s="37">
        <f t="shared" si="11"/>
        <v>27863616.9853792</v>
      </c>
      <c r="CX42" s="37">
        <f t="shared" si="11"/>
        <v>29352373.182552014</v>
      </c>
      <c r="CY42" s="37">
        <f t="shared" si="11"/>
        <v>30920673.791198183</v>
      </c>
      <c r="CZ42" s="37">
        <f t="shared" si="11"/>
        <v>32572768.878191404</v>
      </c>
      <c r="DA42" s="37">
        <f t="shared" si="11"/>
        <v>34313135.591957651</v>
      </c>
      <c r="DB42" s="37">
        <f t="shared" si="11"/>
        <v>36146490.295468099</v>
      </c>
      <c r="DC42" s="37">
        <f t="shared" si="11"/>
        <v>38077801.347499251</v>
      </c>
      <c r="DD42" s="12"/>
      <c r="DE42" s="12"/>
    </row>
    <row r="43" spans="2:109" ht="12" customHeight="1">
      <c r="B43" s="12"/>
      <c r="C43" s="12"/>
      <c r="D43" s="45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>
        <f>X42*$C$33</f>
        <v>480607.62155485176</v>
      </c>
      <c r="Z43" s="37">
        <f t="shared" si="15"/>
        <v>506286.54096340254</v>
      </c>
      <c r="AA43" s="37">
        <f t="shared" si="15"/>
        <v>533337.48793126992</v>
      </c>
      <c r="AB43" s="37">
        <f t="shared" si="15"/>
        <v>561833.7700456453</v>
      </c>
      <c r="AC43" s="37">
        <f t="shared" si="15"/>
        <v>591852.61172636924</v>
      </c>
      <c r="AD43" s="37">
        <f t="shared" si="15"/>
        <v>623475.36350274156</v>
      </c>
      <c r="AE43" s="37">
        <f t="shared" si="15"/>
        <v>656787.72247201495</v>
      </c>
      <c r="AF43" s="37">
        <f t="shared" si="15"/>
        <v>691879.96453700995</v>
      </c>
      <c r="AG43" s="37">
        <f t="shared" si="15"/>
        <v>728847.18905221543</v>
      </c>
      <c r="AH43" s="37">
        <f t="shared" si="15"/>
        <v>767789.57654135022</v>
      </c>
      <c r="AI43" s="37">
        <f t="shared" si="15"/>
        <v>808812.66018481355</v>
      </c>
      <c r="AJ43" s="37">
        <f t="shared" si="15"/>
        <v>852027.61181273079</v>
      </c>
      <c r="AK43" s="37">
        <f t="shared" si="15"/>
        <v>897551.54317864659</v>
      </c>
      <c r="AL43" s="37">
        <f t="shared" si="15"/>
        <v>945507.82333030121</v>
      </c>
      <c r="AM43" s="37">
        <f t="shared" si="15"/>
        <v>996026.41293756582</v>
      </c>
      <c r="AN43" s="37">
        <f t="shared" si="15"/>
        <v>1049244.216483556</v>
      </c>
      <c r="AO43" s="37">
        <f t="shared" si="15"/>
        <v>1105305.4532733562</v>
      </c>
      <c r="AP43" s="37">
        <f t="shared" si="15"/>
        <v>1164362.0482657827</v>
      </c>
      <c r="AQ43" s="37">
        <f t="shared" si="15"/>
        <v>1226574.0437873304</v>
      </c>
      <c r="AR43" s="37">
        <f t="shared" si="15"/>
        <v>1292110.0332440443</v>
      </c>
      <c r="AS43" s="37">
        <f t="shared" si="15"/>
        <v>1361147.6180066632</v>
      </c>
      <c r="AT43" s="37">
        <f t="shared" si="15"/>
        <v>1433873.8887071889</v>
      </c>
      <c r="AU43" s="37">
        <f t="shared" si="15"/>
        <v>1510485.9322511861</v>
      </c>
      <c r="AV43" s="37">
        <f t="shared" si="15"/>
        <v>1591191.3659198054</v>
      </c>
      <c r="AW43" s="37">
        <f t="shared" si="15"/>
        <v>1676208.900008938</v>
      </c>
      <c r="AX43" s="37">
        <f t="shared" si="15"/>
        <v>1765768.9305302456</v>
      </c>
      <c r="AY43" s="37">
        <f t="shared" si="15"/>
        <v>1860114.1635802679</v>
      </c>
      <c r="AZ43" s="37">
        <f t="shared" si="15"/>
        <v>1959500.2730696478</v>
      </c>
      <c r="BA43" s="37">
        <f t="shared" si="15"/>
        <v>2064196.5935949064</v>
      </c>
      <c r="BB43" s="37">
        <f t="shared" si="15"/>
        <v>2174486.8503304189</v>
      </c>
      <c r="BC43" s="37">
        <f t="shared" si="15"/>
        <v>2290669.9279186213</v>
      </c>
      <c r="BD43" s="37">
        <f t="shared" si="13"/>
        <v>2413060.6804420901</v>
      </c>
      <c r="BE43" s="37">
        <f t="shared" si="13"/>
        <v>2541990.7846725392</v>
      </c>
      <c r="BF43" s="37">
        <f t="shared" si="13"/>
        <v>2677809.6389089883</v>
      </c>
      <c r="BG43" s="37">
        <f t="shared" si="13"/>
        <v>2820885.3098409702</v>
      </c>
      <c r="BH43" s="37">
        <f t="shared" si="13"/>
        <v>2971605.5300027388</v>
      </c>
      <c r="BI43" s="37">
        <f t="shared" si="13"/>
        <v>3130378.7485215701</v>
      </c>
      <c r="BJ43" s="37">
        <f t="shared" si="13"/>
        <v>3297635.2380076637</v>
      </c>
      <c r="BK43" s="37">
        <f t="shared" si="13"/>
        <v>3473828.260585296</v>
      </c>
      <c r="BL43" s="37">
        <f t="shared" si="13"/>
        <v>3659435.2962251492</v>
      </c>
      <c r="BM43" s="37">
        <f t="shared" si="13"/>
        <v>3854959.3367065727</v>
      </c>
      <c r="BN43" s="37">
        <f t="shared" si="13"/>
        <v>4060930.2487164042</v>
      </c>
      <c r="BO43" s="37">
        <f t="shared" si="13"/>
        <v>4277906.2097782977</v>
      </c>
      <c r="BP43" s="37">
        <f t="shared" si="13"/>
        <v>4506475.220903933</v>
      </c>
      <c r="BQ43" s="37">
        <f t="shared" si="13"/>
        <v>4747256.7000653436</v>
      </c>
      <c r="BR43" s="37">
        <f t="shared" si="13"/>
        <v>5000903.1608066382</v>
      </c>
      <c r="BS43" s="37">
        <f t="shared" si="13"/>
        <v>5268101.9805441778</v>
      </c>
      <c r="BT43" s="37">
        <f t="shared" si="13"/>
        <v>5549577.2633471573</v>
      </c>
      <c r="BU43" s="37">
        <f t="shared" si="13"/>
        <v>5846091.8022468556</v>
      </c>
      <c r="BV43" s="37">
        <f t="shared" si="13"/>
        <v>6158449.1463922095</v>
      </c>
      <c r="BW43" s="37">
        <f t="shared" si="13"/>
        <v>6487495.7786537688</v>
      </c>
      <c r="BX43" s="37">
        <f t="shared" si="13"/>
        <v>6834123.4095773259</v>
      </c>
      <c r="BY43" s="37">
        <f t="shared" si="13"/>
        <v>7199271.3939036578</v>
      </c>
      <c r="BZ43" s="37">
        <f t="shared" si="13"/>
        <v>7583929.2762032589</v>
      </c>
      <c r="CA43" s="37">
        <f t="shared" si="13"/>
        <v>7989139.4725245973</v>
      </c>
      <c r="CB43" s="37">
        <f t="shared" si="13"/>
        <v>8416000.0953231417</v>
      </c>
      <c r="CC43" s="37">
        <f t="shared" si="13"/>
        <v>8865667.9293266721</v>
      </c>
      <c r="CD43" s="37">
        <f t="shared" si="13"/>
        <v>9339361.5664014015</v>
      </c>
      <c r="CE43" s="37">
        <f t="shared" si="13"/>
        <v>9838364.7079143524</v>
      </c>
      <c r="CF43" s="37">
        <f t="shared" si="13"/>
        <v>10364029.643541325</v>
      </c>
      <c r="CG43" s="37">
        <f t="shared" si="11"/>
        <v>10917780.915947972</v>
      </c>
      <c r="CH43" s="37">
        <f t="shared" si="11"/>
        <v>11501119.181275176</v>
      </c>
      <c r="CI43" s="37">
        <f t="shared" si="11"/>
        <v>12115625.27589065</v>
      </c>
      <c r="CJ43" s="37">
        <f t="shared" si="11"/>
        <v>12762964.500427457</v>
      </c>
      <c r="CK43" s="37">
        <f t="shared" si="11"/>
        <v>13444891.132719256</v>
      </c>
      <c r="CL43" s="37">
        <f t="shared" si="11"/>
        <v>14163253.181862157</v>
      </c>
      <c r="CM43" s="37">
        <f t="shared" si="11"/>
        <v>14919997.396286624</v>
      </c>
      <c r="CN43" s="37">
        <f t="shared" si="11"/>
        <v>15717174.539411278</v>
      </c>
      <c r="CO43" s="37">
        <f t="shared" si="11"/>
        <v>16556944.947175413</v>
      </c>
      <c r="CP43" s="37">
        <f t="shared" si="11"/>
        <v>17441584.382511139</v>
      </c>
      <c r="CQ43" s="37">
        <f t="shared" si="11"/>
        <v>18373490.202620622</v>
      </c>
      <c r="CR43" s="37">
        <f t="shared" si="11"/>
        <v>19355187.855771646</v>
      </c>
      <c r="CS43" s="37">
        <f t="shared" si="11"/>
        <v>20389337.725217685</v>
      </c>
      <c r="CT43" s="37">
        <f t="shared" si="11"/>
        <v>21478742.338789411</v>
      </c>
      <c r="CU43" s="37">
        <f t="shared" si="11"/>
        <v>22626353.963695474</v>
      </c>
      <c r="CV43" s="37">
        <f t="shared" si="11"/>
        <v>23835282.607114363</v>
      </c>
      <c r="CW43" s="37">
        <f t="shared" si="11"/>
        <v>25108804.444258727</v>
      </c>
      <c r="CX43" s="37">
        <f t="shared" si="11"/>
        <v>26450370.696752295</v>
      </c>
      <c r="CY43" s="37">
        <f t="shared" si="11"/>
        <v>27863616.9853792</v>
      </c>
      <c r="CZ43" s="37">
        <f t="shared" si="11"/>
        <v>29352373.182552014</v>
      </c>
      <c r="DA43" s="37">
        <f t="shared" si="11"/>
        <v>30920673.791198183</v>
      </c>
      <c r="DB43" s="37">
        <f t="shared" si="11"/>
        <v>32572768.878191404</v>
      </c>
      <c r="DC43" s="37">
        <f t="shared" si="11"/>
        <v>34313135.591957651</v>
      </c>
      <c r="DD43" s="12"/>
      <c r="DE43" s="12"/>
    </row>
    <row r="44" spans="2:109" ht="12" customHeight="1">
      <c r="B44" s="12"/>
      <c r="C44" s="12"/>
      <c r="D44" s="4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>
        <f>Y43*$C$33</f>
        <v>456231.14028881228</v>
      </c>
      <c r="AA44" s="37">
        <f t="shared" si="15"/>
        <v>480607.62155485182</v>
      </c>
      <c r="AB44" s="37">
        <f t="shared" si="15"/>
        <v>506286.54096340254</v>
      </c>
      <c r="AC44" s="37">
        <f t="shared" si="15"/>
        <v>533337.48793126992</v>
      </c>
      <c r="AD44" s="37">
        <f t="shared" si="15"/>
        <v>561833.7700456453</v>
      </c>
      <c r="AE44" s="37">
        <f t="shared" si="15"/>
        <v>591852.61172636924</v>
      </c>
      <c r="AF44" s="37">
        <f t="shared" si="15"/>
        <v>623475.36350274156</v>
      </c>
      <c r="AG44" s="37">
        <f t="shared" si="15"/>
        <v>656787.72247201495</v>
      </c>
      <c r="AH44" s="37">
        <f t="shared" si="15"/>
        <v>691879.96453700995</v>
      </c>
      <c r="AI44" s="37">
        <f t="shared" si="15"/>
        <v>728847.18905221543</v>
      </c>
      <c r="AJ44" s="37">
        <f t="shared" si="15"/>
        <v>767789.57654135022</v>
      </c>
      <c r="AK44" s="37">
        <f t="shared" si="15"/>
        <v>808812.66018481355</v>
      </c>
      <c r="AL44" s="37">
        <f t="shared" si="15"/>
        <v>852027.61181273079</v>
      </c>
      <c r="AM44" s="37">
        <f t="shared" si="15"/>
        <v>897551.54317864659</v>
      </c>
      <c r="AN44" s="37">
        <f t="shared" si="15"/>
        <v>945507.82333030121</v>
      </c>
      <c r="AO44" s="37">
        <f t="shared" si="15"/>
        <v>996026.41293756582</v>
      </c>
      <c r="AP44" s="37">
        <f t="shared" si="15"/>
        <v>1049244.216483556</v>
      </c>
      <c r="AQ44" s="37">
        <f t="shared" si="15"/>
        <v>1105305.4532733562</v>
      </c>
      <c r="AR44" s="37">
        <f t="shared" si="15"/>
        <v>1164362.0482657827</v>
      </c>
      <c r="AS44" s="37">
        <f t="shared" si="15"/>
        <v>1226574.0437873304</v>
      </c>
      <c r="AT44" s="37">
        <f t="shared" si="15"/>
        <v>1292110.0332440443</v>
      </c>
      <c r="AU44" s="37">
        <f t="shared" si="15"/>
        <v>1361147.6180066632</v>
      </c>
      <c r="AV44" s="37">
        <f t="shared" si="15"/>
        <v>1433873.8887071889</v>
      </c>
      <c r="AW44" s="37">
        <f t="shared" si="15"/>
        <v>1510485.9322511861</v>
      </c>
      <c r="AX44" s="37">
        <f t="shared" si="15"/>
        <v>1591191.3659198054</v>
      </c>
      <c r="AY44" s="37">
        <f t="shared" si="15"/>
        <v>1676208.900008938</v>
      </c>
      <c r="AZ44" s="37">
        <f t="shared" si="15"/>
        <v>1765768.9305302456</v>
      </c>
      <c r="BA44" s="37">
        <f t="shared" si="15"/>
        <v>1860114.1635802679</v>
      </c>
      <c r="BB44" s="37">
        <f t="shared" si="15"/>
        <v>1959500.2730696478</v>
      </c>
      <c r="BC44" s="37">
        <f t="shared" si="15"/>
        <v>2064196.5935949064</v>
      </c>
      <c r="BD44" s="37">
        <f t="shared" si="13"/>
        <v>2174486.8503304189</v>
      </c>
      <c r="BE44" s="37">
        <f t="shared" si="13"/>
        <v>2290669.9279186213</v>
      </c>
      <c r="BF44" s="37">
        <f t="shared" si="13"/>
        <v>2413060.6804420901</v>
      </c>
      <c r="BG44" s="37">
        <f t="shared" si="13"/>
        <v>2541990.7846725392</v>
      </c>
      <c r="BH44" s="37">
        <f t="shared" si="13"/>
        <v>2677809.6389089883</v>
      </c>
      <c r="BI44" s="37">
        <f t="shared" si="13"/>
        <v>2820885.3098409702</v>
      </c>
      <c r="BJ44" s="37">
        <f t="shared" si="13"/>
        <v>2971605.5300027388</v>
      </c>
      <c r="BK44" s="37">
        <f t="shared" si="13"/>
        <v>3130378.7485215701</v>
      </c>
      <c r="BL44" s="37">
        <f t="shared" si="13"/>
        <v>3297635.2380076637</v>
      </c>
      <c r="BM44" s="37">
        <f t="shared" si="13"/>
        <v>3473828.260585296</v>
      </c>
      <c r="BN44" s="37">
        <f t="shared" si="13"/>
        <v>3659435.2962251492</v>
      </c>
      <c r="BO44" s="37">
        <f t="shared" si="13"/>
        <v>3854959.3367065727</v>
      </c>
      <c r="BP44" s="37">
        <f t="shared" si="13"/>
        <v>4060930.2487164042</v>
      </c>
      <c r="BQ44" s="37">
        <f t="shared" si="13"/>
        <v>4277906.2097782977</v>
      </c>
      <c r="BR44" s="37">
        <f t="shared" si="13"/>
        <v>4506475.220903933</v>
      </c>
      <c r="BS44" s="37">
        <f t="shared" si="13"/>
        <v>4747256.7000653436</v>
      </c>
      <c r="BT44" s="37">
        <f t="shared" si="13"/>
        <v>5000903.1608066382</v>
      </c>
      <c r="BU44" s="37">
        <f t="shared" si="13"/>
        <v>5268101.9805441778</v>
      </c>
      <c r="BV44" s="37">
        <f t="shared" si="13"/>
        <v>5549577.2633471573</v>
      </c>
      <c r="BW44" s="37">
        <f t="shared" si="13"/>
        <v>5846091.8022468556</v>
      </c>
      <c r="BX44" s="37">
        <f t="shared" si="13"/>
        <v>6158449.1463922095</v>
      </c>
      <c r="BY44" s="37">
        <f t="shared" si="13"/>
        <v>6487495.7786537688</v>
      </c>
      <c r="BZ44" s="37">
        <f t="shared" si="13"/>
        <v>6834123.4095773259</v>
      </c>
      <c r="CA44" s="37">
        <f t="shared" si="13"/>
        <v>7199271.3939036578</v>
      </c>
      <c r="CB44" s="37">
        <f t="shared" si="13"/>
        <v>7583929.2762032589</v>
      </c>
      <c r="CC44" s="37">
        <f t="shared" si="13"/>
        <v>7989139.4725245973</v>
      </c>
      <c r="CD44" s="37">
        <f t="shared" si="13"/>
        <v>8416000.0953231417</v>
      </c>
      <c r="CE44" s="37">
        <f t="shared" si="13"/>
        <v>8865667.9293266721</v>
      </c>
      <c r="CF44" s="37">
        <f t="shared" si="13"/>
        <v>9339361.5664014015</v>
      </c>
      <c r="CG44" s="37">
        <f t="shared" ref="CG44:DC59" si="16">CE43*$C$32*$C$33</f>
        <v>9838364.7079143524</v>
      </c>
      <c r="CH44" s="37">
        <f t="shared" si="16"/>
        <v>10364029.643541325</v>
      </c>
      <c r="CI44" s="37">
        <f t="shared" si="16"/>
        <v>10917780.915947972</v>
      </c>
      <c r="CJ44" s="37">
        <f t="shared" si="16"/>
        <v>11501119.181275176</v>
      </c>
      <c r="CK44" s="37">
        <f t="shared" si="16"/>
        <v>12115625.27589065</v>
      </c>
      <c r="CL44" s="37">
        <f t="shared" si="16"/>
        <v>12762964.500427457</v>
      </c>
      <c r="CM44" s="37">
        <f t="shared" si="16"/>
        <v>13444891.132719256</v>
      </c>
      <c r="CN44" s="37">
        <f t="shared" si="16"/>
        <v>14163253.181862157</v>
      </c>
      <c r="CO44" s="37">
        <f t="shared" si="16"/>
        <v>14919997.396286624</v>
      </c>
      <c r="CP44" s="37">
        <f t="shared" si="16"/>
        <v>15717174.539411278</v>
      </c>
      <c r="CQ44" s="37">
        <f t="shared" si="16"/>
        <v>16556944.947175413</v>
      </c>
      <c r="CR44" s="37">
        <f t="shared" si="16"/>
        <v>17441584.382511139</v>
      </c>
      <c r="CS44" s="37">
        <f t="shared" si="16"/>
        <v>18373490.202620622</v>
      </c>
      <c r="CT44" s="37">
        <f t="shared" si="16"/>
        <v>19355187.855771646</v>
      </c>
      <c r="CU44" s="37">
        <f t="shared" si="16"/>
        <v>20389337.725217685</v>
      </c>
      <c r="CV44" s="37">
        <f t="shared" si="16"/>
        <v>21478742.338789411</v>
      </c>
      <c r="CW44" s="37">
        <f t="shared" si="16"/>
        <v>22626353.963695474</v>
      </c>
      <c r="CX44" s="37">
        <f t="shared" si="16"/>
        <v>23835282.607114363</v>
      </c>
      <c r="CY44" s="37">
        <f t="shared" si="16"/>
        <v>25108804.444258727</v>
      </c>
      <c r="CZ44" s="37">
        <f t="shared" si="16"/>
        <v>26450370.696752295</v>
      </c>
      <c r="DA44" s="37">
        <f t="shared" si="16"/>
        <v>27863616.9853792</v>
      </c>
      <c r="DB44" s="37">
        <f t="shared" si="16"/>
        <v>29352373.182552014</v>
      </c>
      <c r="DC44" s="37">
        <f t="shared" si="16"/>
        <v>30920673.791198183</v>
      </c>
      <c r="DD44" s="12"/>
      <c r="DE44" s="12"/>
    </row>
    <row r="45" spans="2:109" ht="12" customHeight="1">
      <c r="B45" s="12"/>
      <c r="C45" s="12"/>
      <c r="D45" s="45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>
        <f>Z44*$C$33</f>
        <v>433091.03733277792</v>
      </c>
      <c r="AB45" s="37">
        <f t="shared" si="15"/>
        <v>456231.14028881234</v>
      </c>
      <c r="AC45" s="37">
        <f t="shared" si="15"/>
        <v>480607.62155485182</v>
      </c>
      <c r="AD45" s="37">
        <f t="shared" si="15"/>
        <v>506286.54096340254</v>
      </c>
      <c r="AE45" s="37">
        <f t="shared" si="15"/>
        <v>533337.48793126992</v>
      </c>
      <c r="AF45" s="37">
        <f t="shared" si="15"/>
        <v>561833.7700456453</v>
      </c>
      <c r="AG45" s="37">
        <f t="shared" si="15"/>
        <v>591852.61172636924</v>
      </c>
      <c r="AH45" s="37">
        <f t="shared" si="15"/>
        <v>623475.36350274156</v>
      </c>
      <c r="AI45" s="37">
        <f t="shared" si="15"/>
        <v>656787.72247201495</v>
      </c>
      <c r="AJ45" s="37">
        <f t="shared" si="15"/>
        <v>691879.96453700995</v>
      </c>
      <c r="AK45" s="37">
        <f t="shared" si="15"/>
        <v>728847.18905221543</v>
      </c>
      <c r="AL45" s="37">
        <f t="shared" si="15"/>
        <v>767789.57654135022</v>
      </c>
      <c r="AM45" s="37">
        <f t="shared" si="15"/>
        <v>808812.66018481355</v>
      </c>
      <c r="AN45" s="37">
        <f t="shared" si="15"/>
        <v>852027.61181273079</v>
      </c>
      <c r="AO45" s="37">
        <f t="shared" si="15"/>
        <v>897551.54317864659</v>
      </c>
      <c r="AP45" s="37">
        <f t="shared" si="15"/>
        <v>945507.82333030121</v>
      </c>
      <c r="AQ45" s="37">
        <f t="shared" si="15"/>
        <v>996026.41293756582</v>
      </c>
      <c r="AR45" s="37">
        <f t="shared" si="15"/>
        <v>1049244.216483556</v>
      </c>
      <c r="AS45" s="37">
        <f t="shared" si="15"/>
        <v>1105305.4532733562</v>
      </c>
      <c r="AT45" s="37">
        <f t="shared" si="15"/>
        <v>1164362.0482657827</v>
      </c>
      <c r="AU45" s="37">
        <f t="shared" si="15"/>
        <v>1226574.0437873304</v>
      </c>
      <c r="AV45" s="37">
        <f t="shared" si="15"/>
        <v>1292110.0332440443</v>
      </c>
      <c r="AW45" s="37">
        <f t="shared" si="15"/>
        <v>1361147.6180066632</v>
      </c>
      <c r="AX45" s="37">
        <f t="shared" si="15"/>
        <v>1433873.8887071889</v>
      </c>
      <c r="AY45" s="37">
        <f t="shared" si="15"/>
        <v>1510485.9322511861</v>
      </c>
      <c r="AZ45" s="37">
        <f t="shared" si="15"/>
        <v>1591191.3659198054</v>
      </c>
      <c r="BA45" s="37">
        <f t="shared" si="15"/>
        <v>1676208.900008938</v>
      </c>
      <c r="BB45" s="37">
        <f t="shared" si="15"/>
        <v>1765768.9305302456</v>
      </c>
      <c r="BC45" s="37">
        <f t="shared" si="15"/>
        <v>1860114.1635802679</v>
      </c>
      <c r="BD45" s="37">
        <f t="shared" si="13"/>
        <v>1959500.2730696478</v>
      </c>
      <c r="BE45" s="37">
        <f t="shared" si="13"/>
        <v>2064196.5935949064</v>
      </c>
      <c r="BF45" s="37">
        <f t="shared" si="13"/>
        <v>2174486.8503304189</v>
      </c>
      <c r="BG45" s="37">
        <f t="shared" si="13"/>
        <v>2290669.9279186213</v>
      </c>
      <c r="BH45" s="37">
        <f t="shared" si="13"/>
        <v>2413060.6804420901</v>
      </c>
      <c r="BI45" s="37">
        <f t="shared" si="13"/>
        <v>2541990.7846725392</v>
      </c>
      <c r="BJ45" s="37">
        <f t="shared" si="13"/>
        <v>2677809.6389089883</v>
      </c>
      <c r="BK45" s="37">
        <f t="shared" si="13"/>
        <v>2820885.3098409702</v>
      </c>
      <c r="BL45" s="37">
        <f t="shared" si="13"/>
        <v>2971605.5300027388</v>
      </c>
      <c r="BM45" s="37">
        <f t="shared" si="13"/>
        <v>3130378.7485215701</v>
      </c>
      <c r="BN45" s="37">
        <f t="shared" si="13"/>
        <v>3297635.2380076637</v>
      </c>
      <c r="BO45" s="37">
        <f t="shared" si="13"/>
        <v>3473828.260585296</v>
      </c>
      <c r="BP45" s="37">
        <f t="shared" si="13"/>
        <v>3659435.2962251492</v>
      </c>
      <c r="BQ45" s="37">
        <f t="shared" si="13"/>
        <v>3854959.3367065727</v>
      </c>
      <c r="BR45" s="37">
        <f t="shared" si="13"/>
        <v>4060930.2487164042</v>
      </c>
      <c r="BS45" s="37">
        <f t="shared" si="13"/>
        <v>4277906.2097782977</v>
      </c>
      <c r="BT45" s="37">
        <f t="shared" si="13"/>
        <v>4506475.220903933</v>
      </c>
      <c r="BU45" s="37">
        <f t="shared" si="13"/>
        <v>4747256.7000653436</v>
      </c>
      <c r="BV45" s="37">
        <f t="shared" si="13"/>
        <v>5000903.1608066382</v>
      </c>
      <c r="BW45" s="37">
        <f t="shared" si="13"/>
        <v>5268101.9805441778</v>
      </c>
      <c r="BX45" s="37">
        <f t="shared" si="13"/>
        <v>5549577.2633471573</v>
      </c>
      <c r="BY45" s="37">
        <f t="shared" si="13"/>
        <v>5846091.8022468556</v>
      </c>
      <c r="BZ45" s="37">
        <f t="shared" si="13"/>
        <v>6158449.1463922095</v>
      </c>
      <c r="CA45" s="37">
        <f t="shared" si="13"/>
        <v>6487495.7786537688</v>
      </c>
      <c r="CB45" s="37">
        <f t="shared" si="13"/>
        <v>6834123.4095773259</v>
      </c>
      <c r="CC45" s="37">
        <f t="shared" si="13"/>
        <v>7199271.3939036578</v>
      </c>
      <c r="CD45" s="37">
        <f t="shared" si="13"/>
        <v>7583929.2762032589</v>
      </c>
      <c r="CE45" s="37">
        <f t="shared" si="13"/>
        <v>7989139.4725245973</v>
      </c>
      <c r="CF45" s="37">
        <f t="shared" si="13"/>
        <v>8416000.0953231417</v>
      </c>
      <c r="CG45" s="37">
        <f t="shared" si="16"/>
        <v>8865667.9293266721</v>
      </c>
      <c r="CH45" s="37">
        <f t="shared" si="16"/>
        <v>9339361.5664014015</v>
      </c>
      <c r="CI45" s="37">
        <f t="shared" si="16"/>
        <v>9838364.7079143524</v>
      </c>
      <c r="CJ45" s="37">
        <f t="shared" si="16"/>
        <v>10364029.643541325</v>
      </c>
      <c r="CK45" s="37">
        <f t="shared" si="16"/>
        <v>10917780.915947972</v>
      </c>
      <c r="CL45" s="37">
        <f t="shared" si="16"/>
        <v>11501119.181275176</v>
      </c>
      <c r="CM45" s="37">
        <f t="shared" si="16"/>
        <v>12115625.27589065</v>
      </c>
      <c r="CN45" s="37">
        <f t="shared" si="16"/>
        <v>12762964.500427457</v>
      </c>
      <c r="CO45" s="37">
        <f t="shared" si="16"/>
        <v>13444891.132719256</v>
      </c>
      <c r="CP45" s="37">
        <f t="shared" si="16"/>
        <v>14163253.181862157</v>
      </c>
      <c r="CQ45" s="37">
        <f t="shared" si="16"/>
        <v>14919997.396286624</v>
      </c>
      <c r="CR45" s="37">
        <f t="shared" si="16"/>
        <v>15717174.539411278</v>
      </c>
      <c r="CS45" s="37">
        <f t="shared" si="16"/>
        <v>16556944.947175413</v>
      </c>
      <c r="CT45" s="37">
        <f t="shared" si="16"/>
        <v>17441584.382511139</v>
      </c>
      <c r="CU45" s="37">
        <f t="shared" si="16"/>
        <v>18373490.202620622</v>
      </c>
      <c r="CV45" s="37">
        <f t="shared" si="16"/>
        <v>19355187.855771646</v>
      </c>
      <c r="CW45" s="37">
        <f t="shared" si="16"/>
        <v>20389337.725217685</v>
      </c>
      <c r="CX45" s="37">
        <f t="shared" si="16"/>
        <v>21478742.338789411</v>
      </c>
      <c r="CY45" s="37">
        <f t="shared" si="16"/>
        <v>22626353.963695474</v>
      </c>
      <c r="CZ45" s="37">
        <f t="shared" si="16"/>
        <v>23835282.607114363</v>
      </c>
      <c r="DA45" s="37">
        <f t="shared" si="16"/>
        <v>25108804.444258727</v>
      </c>
      <c r="DB45" s="37">
        <f t="shared" si="16"/>
        <v>26450370.696752295</v>
      </c>
      <c r="DC45" s="37">
        <f t="shared" si="16"/>
        <v>27863616.9853792</v>
      </c>
      <c r="DD45" s="12"/>
      <c r="DE45" s="12"/>
    </row>
    <row r="46" spans="2:109" ht="12" customHeight="1">
      <c r="B46" s="12"/>
      <c r="C46" s="12"/>
      <c r="D46" s="51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>
        <f>AA45*$C$33</f>
        <v>411124.60341756552</v>
      </c>
      <c r="AC46" s="37">
        <f t="shared" si="15"/>
        <v>433091.03733277792</v>
      </c>
      <c r="AD46" s="37">
        <f t="shared" si="15"/>
        <v>456231.1402888124</v>
      </c>
      <c r="AE46" s="37">
        <f t="shared" si="15"/>
        <v>480607.62155485182</v>
      </c>
      <c r="AF46" s="37">
        <f t="shared" si="15"/>
        <v>506286.54096340254</v>
      </c>
      <c r="AG46" s="37">
        <f t="shared" si="15"/>
        <v>533337.48793126992</v>
      </c>
      <c r="AH46" s="37">
        <f t="shared" si="15"/>
        <v>561833.7700456453</v>
      </c>
      <c r="AI46" s="37">
        <f t="shared" si="15"/>
        <v>591852.61172636924</v>
      </c>
      <c r="AJ46" s="37">
        <f t="shared" si="15"/>
        <v>623475.36350274156</v>
      </c>
      <c r="AK46" s="37">
        <f t="shared" si="15"/>
        <v>656787.72247201495</v>
      </c>
      <c r="AL46" s="37">
        <f t="shared" si="15"/>
        <v>691879.96453700995</v>
      </c>
      <c r="AM46" s="37">
        <f t="shared" si="15"/>
        <v>728847.18905221543</v>
      </c>
      <c r="AN46" s="37">
        <f t="shared" si="15"/>
        <v>767789.57654135022</v>
      </c>
      <c r="AO46" s="37">
        <f t="shared" si="15"/>
        <v>808812.66018481355</v>
      </c>
      <c r="AP46" s="37">
        <f t="shared" si="15"/>
        <v>852027.61181273079</v>
      </c>
      <c r="AQ46" s="37">
        <f t="shared" si="15"/>
        <v>897551.54317864659</v>
      </c>
      <c r="AR46" s="37">
        <f t="shared" si="15"/>
        <v>945507.82333030121</v>
      </c>
      <c r="AS46" s="37">
        <f t="shared" si="15"/>
        <v>996026.41293756582</v>
      </c>
      <c r="AT46" s="37">
        <f t="shared" si="15"/>
        <v>1049244.216483556</v>
      </c>
      <c r="AU46" s="37">
        <f t="shared" si="15"/>
        <v>1105305.4532733562</v>
      </c>
      <c r="AV46" s="37">
        <f t="shared" si="15"/>
        <v>1164362.0482657827</v>
      </c>
      <c r="AW46" s="37">
        <f t="shared" si="15"/>
        <v>1226574.0437873304</v>
      </c>
      <c r="AX46" s="37">
        <f t="shared" si="15"/>
        <v>1292110.0332440443</v>
      </c>
      <c r="AY46" s="37">
        <f t="shared" si="15"/>
        <v>1361147.6180066632</v>
      </c>
      <c r="AZ46" s="37">
        <f t="shared" si="15"/>
        <v>1433873.8887071889</v>
      </c>
      <c r="BA46" s="37">
        <f t="shared" si="15"/>
        <v>1510485.9322511861</v>
      </c>
      <c r="BB46" s="37">
        <f t="shared" si="15"/>
        <v>1591191.3659198054</v>
      </c>
      <c r="BC46" s="37">
        <f t="shared" si="15"/>
        <v>1676208.900008938</v>
      </c>
      <c r="BD46" s="37">
        <f t="shared" si="13"/>
        <v>1765768.9305302456</v>
      </c>
      <c r="BE46" s="37">
        <f t="shared" si="13"/>
        <v>1860114.1635802679</v>
      </c>
      <c r="BF46" s="37">
        <f t="shared" ref="BF46:CN54" si="17">BD45*$C$32*$C$33</f>
        <v>1959500.2730696478</v>
      </c>
      <c r="BG46" s="37">
        <f t="shared" si="17"/>
        <v>2064196.5935949064</v>
      </c>
      <c r="BH46" s="37">
        <f t="shared" si="17"/>
        <v>2174486.8503304189</v>
      </c>
      <c r="BI46" s="37">
        <f t="shared" si="17"/>
        <v>2290669.9279186213</v>
      </c>
      <c r="BJ46" s="37">
        <f t="shared" si="17"/>
        <v>2413060.6804420901</v>
      </c>
      <c r="BK46" s="37">
        <f t="shared" si="17"/>
        <v>2541990.7846725392</v>
      </c>
      <c r="BL46" s="37">
        <f t="shared" si="17"/>
        <v>2677809.6389089883</v>
      </c>
      <c r="BM46" s="37">
        <f t="shared" si="17"/>
        <v>2820885.3098409702</v>
      </c>
      <c r="BN46" s="37">
        <f t="shared" si="17"/>
        <v>2971605.5300027388</v>
      </c>
      <c r="BO46" s="37">
        <f t="shared" si="17"/>
        <v>3130378.7485215701</v>
      </c>
      <c r="BP46" s="37">
        <f t="shared" si="17"/>
        <v>3297635.2380076637</v>
      </c>
      <c r="BQ46" s="37">
        <f t="shared" si="17"/>
        <v>3473828.260585296</v>
      </c>
      <c r="BR46" s="37">
        <f t="shared" si="17"/>
        <v>3659435.2962251492</v>
      </c>
      <c r="BS46" s="37">
        <f t="shared" si="17"/>
        <v>3854959.3367065727</v>
      </c>
      <c r="BT46" s="37">
        <f t="shared" si="17"/>
        <v>4060930.2487164042</v>
      </c>
      <c r="BU46" s="37">
        <f t="shared" si="17"/>
        <v>4277906.2097782977</v>
      </c>
      <c r="BV46" s="37">
        <f t="shared" si="17"/>
        <v>4506475.220903933</v>
      </c>
      <c r="BW46" s="37">
        <f t="shared" si="17"/>
        <v>4747256.7000653436</v>
      </c>
      <c r="BX46" s="37">
        <f t="shared" si="17"/>
        <v>5000903.1608066382</v>
      </c>
      <c r="BY46" s="37">
        <f t="shared" si="17"/>
        <v>5268101.9805441778</v>
      </c>
      <c r="BZ46" s="37">
        <f t="shared" si="17"/>
        <v>5549577.2633471573</v>
      </c>
      <c r="CA46" s="37">
        <f t="shared" si="17"/>
        <v>5846091.8022468556</v>
      </c>
      <c r="CB46" s="37">
        <f t="shared" si="17"/>
        <v>6158449.1463922095</v>
      </c>
      <c r="CC46" s="37">
        <f t="shared" si="17"/>
        <v>6487495.7786537688</v>
      </c>
      <c r="CD46" s="37">
        <f t="shared" si="17"/>
        <v>6834123.4095773259</v>
      </c>
      <c r="CE46" s="37">
        <f t="shared" si="17"/>
        <v>7199271.3939036578</v>
      </c>
      <c r="CF46" s="37">
        <f t="shared" si="17"/>
        <v>7583929.2762032589</v>
      </c>
      <c r="CG46" s="37">
        <f t="shared" si="17"/>
        <v>7989139.4725245973</v>
      </c>
      <c r="CH46" s="37">
        <f t="shared" si="17"/>
        <v>8416000.0953231417</v>
      </c>
      <c r="CI46" s="37">
        <f t="shared" si="17"/>
        <v>8865667.9293266721</v>
      </c>
      <c r="CJ46" s="37">
        <f t="shared" si="17"/>
        <v>9339361.5664014015</v>
      </c>
      <c r="CK46" s="37">
        <f t="shared" si="17"/>
        <v>9838364.7079143524</v>
      </c>
      <c r="CL46" s="37">
        <f t="shared" si="17"/>
        <v>10364029.643541325</v>
      </c>
      <c r="CM46" s="37">
        <f t="shared" si="17"/>
        <v>10917780.915947972</v>
      </c>
      <c r="CN46" s="37">
        <f t="shared" si="17"/>
        <v>11501119.181275176</v>
      </c>
      <c r="CO46" s="37">
        <f t="shared" si="16"/>
        <v>12115625.27589065</v>
      </c>
      <c r="CP46" s="37">
        <f t="shared" si="16"/>
        <v>12762964.500427457</v>
      </c>
      <c r="CQ46" s="37">
        <f t="shared" si="16"/>
        <v>13444891.132719256</v>
      </c>
      <c r="CR46" s="37">
        <f t="shared" si="16"/>
        <v>14163253.181862157</v>
      </c>
      <c r="CS46" s="37">
        <f t="shared" si="16"/>
        <v>14919997.396286624</v>
      </c>
      <c r="CT46" s="37">
        <f t="shared" si="16"/>
        <v>15717174.539411278</v>
      </c>
      <c r="CU46" s="37">
        <f t="shared" si="16"/>
        <v>16556944.947175413</v>
      </c>
      <c r="CV46" s="37">
        <f t="shared" si="16"/>
        <v>17441584.382511139</v>
      </c>
      <c r="CW46" s="37">
        <f t="shared" si="16"/>
        <v>18373490.202620622</v>
      </c>
      <c r="CX46" s="37">
        <f t="shared" si="16"/>
        <v>19355187.855771646</v>
      </c>
      <c r="CY46" s="37">
        <f t="shared" si="16"/>
        <v>20389337.725217685</v>
      </c>
      <c r="CZ46" s="37">
        <f t="shared" si="16"/>
        <v>21478742.338789411</v>
      </c>
      <c r="DA46" s="37">
        <f t="shared" si="16"/>
        <v>22626353.963695474</v>
      </c>
      <c r="DB46" s="37">
        <f t="shared" si="16"/>
        <v>23835282.607114363</v>
      </c>
      <c r="DC46" s="37">
        <f t="shared" si="16"/>
        <v>25108804.444258727</v>
      </c>
      <c r="DD46" s="12"/>
      <c r="DE46" s="12"/>
    </row>
    <row r="47" spans="2:109" ht="12" customHeight="1">
      <c r="D47" s="45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>
        <f>AB46*$C$33</f>
        <v>390272.30989630596</v>
      </c>
      <c r="AD47" s="37">
        <f t="shared" si="15"/>
        <v>411124.60341756558</v>
      </c>
      <c r="AE47" s="37">
        <f t="shared" si="15"/>
        <v>433091.03733277792</v>
      </c>
      <c r="AF47" s="37">
        <f t="shared" si="15"/>
        <v>456231.14028881246</v>
      </c>
      <c r="AG47" s="37">
        <f t="shared" si="15"/>
        <v>480607.62155485182</v>
      </c>
      <c r="AH47" s="37">
        <f t="shared" si="15"/>
        <v>506286.54096340254</v>
      </c>
      <c r="AI47" s="37">
        <f t="shared" si="15"/>
        <v>533337.48793126992</v>
      </c>
      <c r="AJ47" s="37">
        <f t="shared" si="15"/>
        <v>561833.7700456453</v>
      </c>
      <c r="AK47" s="37">
        <f t="shared" si="15"/>
        <v>591852.61172636924</v>
      </c>
      <c r="AL47" s="37">
        <f t="shared" si="15"/>
        <v>623475.36350274156</v>
      </c>
      <c r="AM47" s="37">
        <f t="shared" si="15"/>
        <v>656787.72247201495</v>
      </c>
      <c r="AN47" s="37">
        <f t="shared" si="15"/>
        <v>691879.96453700995</v>
      </c>
      <c r="AO47" s="37">
        <f t="shared" si="15"/>
        <v>728847.18905221543</v>
      </c>
      <c r="AP47" s="37">
        <f t="shared" si="15"/>
        <v>767789.57654135022</v>
      </c>
      <c r="AQ47" s="37">
        <f t="shared" si="15"/>
        <v>808812.66018481355</v>
      </c>
      <c r="AR47" s="37">
        <f t="shared" si="15"/>
        <v>852027.61181273079</v>
      </c>
      <c r="AS47" s="37">
        <f t="shared" si="15"/>
        <v>897551.54317864659</v>
      </c>
      <c r="AT47" s="37">
        <f t="shared" si="15"/>
        <v>945507.82333030121</v>
      </c>
      <c r="AU47" s="37">
        <f t="shared" si="15"/>
        <v>996026.41293756582</v>
      </c>
      <c r="AV47" s="37">
        <f t="shared" si="15"/>
        <v>1049244.216483556</v>
      </c>
      <c r="AW47" s="37">
        <f t="shared" si="15"/>
        <v>1105305.4532733562</v>
      </c>
      <c r="AX47" s="37">
        <f t="shared" si="15"/>
        <v>1164362.0482657827</v>
      </c>
      <c r="AY47" s="37">
        <f t="shared" si="15"/>
        <v>1226574.0437873304</v>
      </c>
      <c r="AZ47" s="37">
        <f t="shared" si="15"/>
        <v>1292110.0332440443</v>
      </c>
      <c r="BA47" s="37">
        <f t="shared" si="15"/>
        <v>1361147.6180066632</v>
      </c>
      <c r="BB47" s="37">
        <f t="shared" si="15"/>
        <v>1433873.8887071889</v>
      </c>
      <c r="BC47" s="37">
        <f t="shared" si="15"/>
        <v>1510485.9322511861</v>
      </c>
      <c r="BD47" s="37">
        <f t="shared" ref="BD47:BK49" si="18">BB46*$C$32*$C$33</f>
        <v>1591191.3659198054</v>
      </c>
      <c r="BE47" s="37">
        <f t="shared" si="18"/>
        <v>1676208.900008938</v>
      </c>
      <c r="BF47" s="37">
        <f t="shared" si="18"/>
        <v>1765768.9305302456</v>
      </c>
      <c r="BG47" s="37">
        <f t="shared" si="18"/>
        <v>1860114.1635802679</v>
      </c>
      <c r="BH47" s="37">
        <f t="shared" si="18"/>
        <v>1959500.2730696478</v>
      </c>
      <c r="BI47" s="37">
        <f t="shared" si="18"/>
        <v>2064196.5935949064</v>
      </c>
      <c r="BJ47" s="37">
        <f t="shared" si="17"/>
        <v>2174486.8503304189</v>
      </c>
      <c r="BK47" s="37">
        <f t="shared" si="17"/>
        <v>2290669.9279186213</v>
      </c>
      <c r="BL47" s="37">
        <f t="shared" si="17"/>
        <v>2413060.6804420901</v>
      </c>
      <c r="BM47" s="37">
        <f t="shared" si="17"/>
        <v>2541990.7846725392</v>
      </c>
      <c r="BN47" s="37">
        <f t="shared" si="17"/>
        <v>2677809.6389089883</v>
      </c>
      <c r="BO47" s="37">
        <f t="shared" si="17"/>
        <v>2820885.3098409702</v>
      </c>
      <c r="BP47" s="37">
        <f t="shared" si="17"/>
        <v>2971605.5300027388</v>
      </c>
      <c r="BQ47" s="37">
        <f t="shared" si="17"/>
        <v>3130378.7485215701</v>
      </c>
      <c r="BR47" s="37">
        <f t="shared" si="17"/>
        <v>3297635.2380076637</v>
      </c>
      <c r="BS47" s="37">
        <f t="shared" si="17"/>
        <v>3473828.260585296</v>
      </c>
      <c r="BT47" s="37">
        <f t="shared" si="17"/>
        <v>3659435.2962251492</v>
      </c>
      <c r="BU47" s="37">
        <f t="shared" si="17"/>
        <v>3854959.3367065727</v>
      </c>
      <c r="BV47" s="37">
        <f t="shared" si="17"/>
        <v>4060930.2487164042</v>
      </c>
      <c r="BW47" s="37">
        <f t="shared" si="17"/>
        <v>4277906.2097782977</v>
      </c>
      <c r="BX47" s="37">
        <f t="shared" si="17"/>
        <v>4506475.220903933</v>
      </c>
      <c r="BY47" s="37">
        <f t="shared" si="17"/>
        <v>4747256.7000653436</v>
      </c>
      <c r="BZ47" s="37">
        <f t="shared" si="17"/>
        <v>5000903.1608066382</v>
      </c>
      <c r="CA47" s="37">
        <f t="shared" si="17"/>
        <v>5268101.9805441778</v>
      </c>
      <c r="CB47" s="37">
        <f t="shared" si="17"/>
        <v>5549577.2633471573</v>
      </c>
      <c r="CC47" s="37">
        <f t="shared" si="17"/>
        <v>5846091.8022468556</v>
      </c>
      <c r="CD47" s="37">
        <f t="shared" si="17"/>
        <v>6158449.1463922095</v>
      </c>
      <c r="CE47" s="37">
        <f t="shared" si="17"/>
        <v>6487495.7786537688</v>
      </c>
      <c r="CF47" s="37">
        <f t="shared" si="17"/>
        <v>6834123.4095773259</v>
      </c>
      <c r="CG47" s="37">
        <f t="shared" si="17"/>
        <v>7199271.3939036578</v>
      </c>
      <c r="CH47" s="37">
        <f t="shared" si="17"/>
        <v>7583929.2762032589</v>
      </c>
      <c r="CI47" s="37">
        <f t="shared" si="17"/>
        <v>7989139.4725245973</v>
      </c>
      <c r="CJ47" s="37">
        <f t="shared" si="17"/>
        <v>8416000.0953231417</v>
      </c>
      <c r="CK47" s="37">
        <f t="shared" si="17"/>
        <v>8865667.9293266721</v>
      </c>
      <c r="CL47" s="37">
        <f t="shared" si="17"/>
        <v>9339361.5664014015</v>
      </c>
      <c r="CM47" s="37">
        <f t="shared" si="17"/>
        <v>9838364.7079143524</v>
      </c>
      <c r="CN47" s="37">
        <f t="shared" si="17"/>
        <v>10364029.643541325</v>
      </c>
      <c r="CO47" s="37">
        <f t="shared" si="16"/>
        <v>10917780.915947972</v>
      </c>
      <c r="CP47" s="37">
        <f t="shared" si="16"/>
        <v>11501119.181275176</v>
      </c>
      <c r="CQ47" s="37">
        <f t="shared" si="16"/>
        <v>12115625.27589065</v>
      </c>
      <c r="CR47" s="37">
        <f t="shared" si="16"/>
        <v>12762964.500427457</v>
      </c>
      <c r="CS47" s="37">
        <f t="shared" si="16"/>
        <v>13444891.132719256</v>
      </c>
      <c r="CT47" s="37">
        <f t="shared" si="16"/>
        <v>14163253.181862157</v>
      </c>
      <c r="CU47" s="37">
        <f t="shared" si="16"/>
        <v>14919997.396286624</v>
      </c>
      <c r="CV47" s="37">
        <f t="shared" si="16"/>
        <v>15717174.539411278</v>
      </c>
      <c r="CW47" s="37">
        <f t="shared" si="16"/>
        <v>16556944.947175413</v>
      </c>
      <c r="CX47" s="37">
        <f t="shared" si="16"/>
        <v>17441584.382511139</v>
      </c>
      <c r="CY47" s="37">
        <f t="shared" si="16"/>
        <v>18373490.202620622</v>
      </c>
      <c r="CZ47" s="37">
        <f t="shared" si="16"/>
        <v>19355187.855771646</v>
      </c>
      <c r="DA47" s="37">
        <f t="shared" si="16"/>
        <v>20389337.725217685</v>
      </c>
      <c r="DB47" s="37">
        <f t="shared" si="16"/>
        <v>21478742.338789411</v>
      </c>
      <c r="DC47" s="37">
        <f t="shared" si="16"/>
        <v>22626353.963695474</v>
      </c>
      <c r="DD47" s="12"/>
      <c r="DE47" s="12"/>
    </row>
    <row r="48" spans="2:109" ht="12" customHeight="1">
      <c r="D48" s="49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>
        <f>AC47*$C$33</f>
        <v>370477.64742286556</v>
      </c>
      <c r="AE48" s="37">
        <f t="shared" si="15"/>
        <v>390272.30989630596</v>
      </c>
      <c r="AF48" s="37">
        <f t="shared" si="15"/>
        <v>411124.60341756558</v>
      </c>
      <c r="AG48" s="37">
        <f t="shared" si="15"/>
        <v>433091.03733277792</v>
      </c>
      <c r="AH48" s="37">
        <f t="shared" si="15"/>
        <v>456231.14028881252</v>
      </c>
      <c r="AI48" s="37">
        <f t="shared" si="15"/>
        <v>480607.62155485182</v>
      </c>
      <c r="AJ48" s="37">
        <f t="shared" si="15"/>
        <v>506286.54096340254</v>
      </c>
      <c r="AK48" s="37">
        <f t="shared" si="15"/>
        <v>533337.48793126992</v>
      </c>
      <c r="AL48" s="37">
        <f t="shared" si="15"/>
        <v>561833.7700456453</v>
      </c>
      <c r="AM48" s="37">
        <f t="shared" si="15"/>
        <v>591852.61172636924</v>
      </c>
      <c r="AN48" s="37">
        <f t="shared" si="15"/>
        <v>623475.36350274156</v>
      </c>
      <c r="AO48" s="37">
        <f t="shared" si="15"/>
        <v>656787.72247201495</v>
      </c>
      <c r="AP48" s="37">
        <f t="shared" si="15"/>
        <v>691879.96453700995</v>
      </c>
      <c r="AQ48" s="37">
        <f t="shared" si="15"/>
        <v>728847.18905221543</v>
      </c>
      <c r="AR48" s="37">
        <f t="shared" si="15"/>
        <v>767789.57654135022</v>
      </c>
      <c r="AS48" s="37">
        <f t="shared" si="15"/>
        <v>808812.66018481355</v>
      </c>
      <c r="AT48" s="37">
        <f t="shared" si="15"/>
        <v>852027.61181273079</v>
      </c>
      <c r="AU48" s="37">
        <f t="shared" si="15"/>
        <v>897551.54317864659</v>
      </c>
      <c r="AV48" s="37">
        <f t="shared" si="15"/>
        <v>945507.82333030121</v>
      </c>
      <c r="AW48" s="37">
        <f t="shared" si="15"/>
        <v>996026.41293756582</v>
      </c>
      <c r="AX48" s="37">
        <f t="shared" si="15"/>
        <v>1049244.216483556</v>
      </c>
      <c r="AY48" s="37">
        <f t="shared" si="15"/>
        <v>1105305.4532733562</v>
      </c>
      <c r="AZ48" s="37">
        <f t="shared" si="15"/>
        <v>1164362.0482657827</v>
      </c>
      <c r="BA48" s="37">
        <f t="shared" si="15"/>
        <v>1226574.0437873304</v>
      </c>
      <c r="BB48" s="37">
        <f t="shared" si="15"/>
        <v>1292110.0332440443</v>
      </c>
      <c r="BC48" s="37">
        <f t="shared" si="15"/>
        <v>1361147.6180066632</v>
      </c>
      <c r="BD48" s="37">
        <f t="shared" si="18"/>
        <v>1433873.8887071889</v>
      </c>
      <c r="BE48" s="37">
        <f t="shared" si="18"/>
        <v>1510485.9322511861</v>
      </c>
      <c r="BF48" s="37">
        <f t="shared" si="18"/>
        <v>1591191.3659198054</v>
      </c>
      <c r="BG48" s="37">
        <f t="shared" si="18"/>
        <v>1676208.900008938</v>
      </c>
      <c r="BH48" s="37">
        <f t="shared" si="18"/>
        <v>1765768.9305302456</v>
      </c>
      <c r="BI48" s="37">
        <f t="shared" si="18"/>
        <v>1860114.1635802679</v>
      </c>
      <c r="BJ48" s="37">
        <f t="shared" si="18"/>
        <v>1959500.2730696478</v>
      </c>
      <c r="BK48" s="37">
        <f t="shared" si="17"/>
        <v>2064196.5935949064</v>
      </c>
      <c r="BL48" s="37">
        <f t="shared" si="17"/>
        <v>2174486.8503304189</v>
      </c>
      <c r="BM48" s="37">
        <f t="shared" si="17"/>
        <v>2290669.9279186213</v>
      </c>
      <c r="BN48" s="37">
        <f t="shared" si="17"/>
        <v>2413060.6804420901</v>
      </c>
      <c r="BO48" s="37">
        <f t="shared" si="17"/>
        <v>2541990.7846725392</v>
      </c>
      <c r="BP48" s="37">
        <f t="shared" si="17"/>
        <v>2677809.6389089883</v>
      </c>
      <c r="BQ48" s="37">
        <f t="shared" si="17"/>
        <v>2820885.3098409702</v>
      </c>
      <c r="BR48" s="37">
        <f t="shared" si="17"/>
        <v>2971605.5300027388</v>
      </c>
      <c r="BS48" s="37">
        <f t="shared" si="17"/>
        <v>3130378.7485215701</v>
      </c>
      <c r="BT48" s="37">
        <f t="shared" si="17"/>
        <v>3297635.2380076637</v>
      </c>
      <c r="BU48" s="37">
        <f t="shared" si="17"/>
        <v>3473828.260585296</v>
      </c>
      <c r="BV48" s="37">
        <f t="shared" si="17"/>
        <v>3659435.2962251492</v>
      </c>
      <c r="BW48" s="37">
        <f t="shared" si="17"/>
        <v>3854959.3367065727</v>
      </c>
      <c r="BX48" s="37">
        <f t="shared" si="17"/>
        <v>4060930.2487164042</v>
      </c>
      <c r="BY48" s="37">
        <f t="shared" si="17"/>
        <v>4277906.2097782977</v>
      </c>
      <c r="BZ48" s="37">
        <f t="shared" si="17"/>
        <v>4506475.220903933</v>
      </c>
      <c r="CA48" s="37">
        <f t="shared" si="17"/>
        <v>4747256.7000653436</v>
      </c>
      <c r="CB48" s="37">
        <f t="shared" si="17"/>
        <v>5000903.1608066382</v>
      </c>
      <c r="CC48" s="37">
        <f t="shared" si="17"/>
        <v>5268101.9805441778</v>
      </c>
      <c r="CD48" s="37">
        <f t="shared" si="17"/>
        <v>5549577.2633471573</v>
      </c>
      <c r="CE48" s="37">
        <f t="shared" si="17"/>
        <v>5846091.8022468556</v>
      </c>
      <c r="CF48" s="37">
        <f t="shared" si="17"/>
        <v>6158449.1463922095</v>
      </c>
      <c r="CG48" s="37">
        <f t="shared" si="17"/>
        <v>6487495.7786537688</v>
      </c>
      <c r="CH48" s="37">
        <f t="shared" si="17"/>
        <v>6834123.4095773259</v>
      </c>
      <c r="CI48" s="37">
        <f t="shared" si="17"/>
        <v>7199271.3939036578</v>
      </c>
      <c r="CJ48" s="37">
        <f t="shared" si="17"/>
        <v>7583929.2762032589</v>
      </c>
      <c r="CK48" s="37">
        <f t="shared" si="17"/>
        <v>7989139.4725245973</v>
      </c>
      <c r="CL48" s="37">
        <f t="shared" si="17"/>
        <v>8416000.0953231417</v>
      </c>
      <c r="CM48" s="37">
        <f t="shared" si="17"/>
        <v>8865667.9293266721</v>
      </c>
      <c r="CN48" s="37">
        <f t="shared" si="17"/>
        <v>9339361.5664014015</v>
      </c>
      <c r="CO48" s="37">
        <f t="shared" si="16"/>
        <v>9838364.7079143524</v>
      </c>
      <c r="CP48" s="37">
        <f t="shared" si="16"/>
        <v>10364029.643541325</v>
      </c>
      <c r="CQ48" s="37">
        <f t="shared" si="16"/>
        <v>10917780.915947972</v>
      </c>
      <c r="CR48" s="37">
        <f t="shared" si="16"/>
        <v>11501119.181275176</v>
      </c>
      <c r="CS48" s="37">
        <f t="shared" si="16"/>
        <v>12115625.27589065</v>
      </c>
      <c r="CT48" s="37">
        <f t="shared" si="16"/>
        <v>12762964.500427457</v>
      </c>
      <c r="CU48" s="37">
        <f t="shared" si="16"/>
        <v>13444891.132719256</v>
      </c>
      <c r="CV48" s="37">
        <f t="shared" si="16"/>
        <v>14163253.181862157</v>
      </c>
      <c r="CW48" s="37">
        <f t="shared" si="16"/>
        <v>14919997.396286624</v>
      </c>
      <c r="CX48" s="37">
        <f t="shared" si="16"/>
        <v>15717174.539411278</v>
      </c>
      <c r="CY48" s="37">
        <f t="shared" si="16"/>
        <v>16556944.947175413</v>
      </c>
      <c r="CZ48" s="37">
        <f t="shared" si="16"/>
        <v>17441584.382511139</v>
      </c>
      <c r="DA48" s="37">
        <f t="shared" si="16"/>
        <v>18373490.202620622</v>
      </c>
      <c r="DB48" s="37">
        <f t="shared" si="16"/>
        <v>19355187.855771646</v>
      </c>
      <c r="DC48" s="37">
        <f t="shared" si="16"/>
        <v>20389337.725217685</v>
      </c>
      <c r="DD48" s="12"/>
      <c r="DE48" s="12"/>
    </row>
    <row r="49" spans="2:109" ht="12" customHeight="1">
      <c r="D49" s="30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>
        <f>AD48*$C$33</f>
        <v>351686.97281251888</v>
      </c>
      <c r="AF49" s="37">
        <f t="shared" si="15"/>
        <v>370477.64742286556</v>
      </c>
      <c r="AG49" s="37">
        <f t="shared" si="15"/>
        <v>390272.30989630596</v>
      </c>
      <c r="AH49" s="37">
        <f t="shared" si="15"/>
        <v>411124.60341756558</v>
      </c>
      <c r="AI49" s="37">
        <f t="shared" si="15"/>
        <v>433091.03733277792</v>
      </c>
      <c r="AJ49" s="37">
        <f t="shared" si="15"/>
        <v>456231.14028881252</v>
      </c>
      <c r="AK49" s="37">
        <f t="shared" si="15"/>
        <v>480607.62155485182</v>
      </c>
      <c r="AL49" s="37">
        <f t="shared" si="15"/>
        <v>506286.54096340254</v>
      </c>
      <c r="AM49" s="37">
        <f t="shared" si="15"/>
        <v>533337.48793126992</v>
      </c>
      <c r="AN49" s="37">
        <f t="shared" si="15"/>
        <v>561833.7700456453</v>
      </c>
      <c r="AO49" s="37">
        <f t="shared" si="15"/>
        <v>591852.61172636924</v>
      </c>
      <c r="AP49" s="37">
        <f t="shared" si="15"/>
        <v>623475.36350274156</v>
      </c>
      <c r="AQ49" s="37">
        <f t="shared" si="15"/>
        <v>656787.72247201495</v>
      </c>
      <c r="AR49" s="37">
        <f t="shared" si="15"/>
        <v>691879.96453700995</v>
      </c>
      <c r="AS49" s="37">
        <f t="shared" si="15"/>
        <v>728847.18905221543</v>
      </c>
      <c r="AT49" s="37">
        <f t="shared" si="15"/>
        <v>767789.57654135022</v>
      </c>
      <c r="AU49" s="37">
        <f t="shared" si="15"/>
        <v>808812.66018481355</v>
      </c>
      <c r="AV49" s="37">
        <f t="shared" si="15"/>
        <v>852027.61181273079</v>
      </c>
      <c r="AW49" s="37">
        <f t="shared" si="15"/>
        <v>897551.54317864659</v>
      </c>
      <c r="AX49" s="37">
        <f t="shared" si="15"/>
        <v>945507.82333030121</v>
      </c>
      <c r="AY49" s="37">
        <f t="shared" si="15"/>
        <v>996026.41293756582</v>
      </c>
      <c r="AZ49" s="37">
        <f t="shared" si="15"/>
        <v>1049244.216483556</v>
      </c>
      <c r="BA49" s="37">
        <f t="shared" si="15"/>
        <v>1105305.4532733562</v>
      </c>
      <c r="BB49" s="37">
        <f t="shared" si="15"/>
        <v>1164362.0482657827</v>
      </c>
      <c r="BC49" s="37">
        <f t="shared" si="15"/>
        <v>1226574.0437873304</v>
      </c>
      <c r="BD49" s="37">
        <f t="shared" si="18"/>
        <v>1292110.0332440443</v>
      </c>
      <c r="BE49" s="37">
        <f t="shared" si="18"/>
        <v>1361147.6180066632</v>
      </c>
      <c r="BF49" s="37">
        <f t="shared" si="18"/>
        <v>1433873.8887071889</v>
      </c>
      <c r="BG49" s="37">
        <f t="shared" si="18"/>
        <v>1510485.9322511861</v>
      </c>
      <c r="BH49" s="37">
        <f t="shared" si="18"/>
        <v>1591191.3659198054</v>
      </c>
      <c r="BI49" s="37">
        <f t="shared" si="18"/>
        <v>1676208.900008938</v>
      </c>
      <c r="BJ49" s="37">
        <f t="shared" si="18"/>
        <v>1765768.9305302456</v>
      </c>
      <c r="BK49" s="37">
        <f t="shared" si="18"/>
        <v>1860114.1635802679</v>
      </c>
      <c r="BL49" s="37">
        <f t="shared" si="17"/>
        <v>1959500.2730696478</v>
      </c>
      <c r="BM49" s="37">
        <f t="shared" si="17"/>
        <v>2064196.5935949064</v>
      </c>
      <c r="BN49" s="37">
        <f t="shared" si="17"/>
        <v>2174486.8503304189</v>
      </c>
      <c r="BO49" s="37">
        <f t="shared" si="17"/>
        <v>2290669.9279186213</v>
      </c>
      <c r="BP49" s="37">
        <f t="shared" si="17"/>
        <v>2413060.6804420901</v>
      </c>
      <c r="BQ49" s="37">
        <f t="shared" si="17"/>
        <v>2541990.7846725392</v>
      </c>
      <c r="BR49" s="37">
        <f t="shared" si="17"/>
        <v>2677809.6389089883</v>
      </c>
      <c r="BS49" s="37">
        <f t="shared" si="17"/>
        <v>2820885.3098409702</v>
      </c>
      <c r="BT49" s="37">
        <f t="shared" si="17"/>
        <v>2971605.5300027388</v>
      </c>
      <c r="BU49" s="37">
        <f t="shared" si="17"/>
        <v>3130378.7485215701</v>
      </c>
      <c r="BV49" s="37">
        <f t="shared" si="17"/>
        <v>3297635.2380076637</v>
      </c>
      <c r="BW49" s="37">
        <f t="shared" si="17"/>
        <v>3473828.260585296</v>
      </c>
      <c r="BX49" s="37">
        <f t="shared" si="17"/>
        <v>3659435.2962251492</v>
      </c>
      <c r="BY49" s="37">
        <f t="shared" si="17"/>
        <v>3854959.3367065727</v>
      </c>
      <c r="BZ49" s="37">
        <f t="shared" si="17"/>
        <v>4060930.2487164042</v>
      </c>
      <c r="CA49" s="37">
        <f t="shared" si="17"/>
        <v>4277906.2097782977</v>
      </c>
      <c r="CB49" s="37">
        <f t="shared" si="17"/>
        <v>4506475.220903933</v>
      </c>
      <c r="CC49" s="37">
        <f t="shared" si="17"/>
        <v>4747256.7000653436</v>
      </c>
      <c r="CD49" s="37">
        <f t="shared" si="17"/>
        <v>5000903.1608066382</v>
      </c>
      <c r="CE49" s="37">
        <f t="shared" si="17"/>
        <v>5268101.9805441778</v>
      </c>
      <c r="CF49" s="37">
        <f t="shared" si="17"/>
        <v>5549577.2633471573</v>
      </c>
      <c r="CG49" s="37">
        <f t="shared" si="17"/>
        <v>5846091.8022468556</v>
      </c>
      <c r="CH49" s="37">
        <f t="shared" si="17"/>
        <v>6158449.1463922095</v>
      </c>
      <c r="CI49" s="37">
        <f t="shared" si="17"/>
        <v>6487495.7786537688</v>
      </c>
      <c r="CJ49" s="37">
        <f t="shared" si="17"/>
        <v>6834123.4095773259</v>
      </c>
      <c r="CK49" s="37">
        <f t="shared" si="17"/>
        <v>7199271.3939036578</v>
      </c>
      <c r="CL49" s="37">
        <f t="shared" si="17"/>
        <v>7583929.2762032589</v>
      </c>
      <c r="CM49" s="37">
        <f t="shared" si="17"/>
        <v>7989139.4725245973</v>
      </c>
      <c r="CN49" s="37">
        <f t="shared" si="17"/>
        <v>8416000.0953231417</v>
      </c>
      <c r="CO49" s="37">
        <f t="shared" si="16"/>
        <v>8865667.9293266721</v>
      </c>
      <c r="CP49" s="37">
        <f t="shared" si="16"/>
        <v>9339361.5664014015</v>
      </c>
      <c r="CQ49" s="37">
        <f t="shared" si="16"/>
        <v>9838364.7079143524</v>
      </c>
      <c r="CR49" s="37">
        <f t="shared" si="16"/>
        <v>10364029.643541325</v>
      </c>
      <c r="CS49" s="37">
        <f t="shared" si="16"/>
        <v>10917780.915947972</v>
      </c>
      <c r="CT49" s="37">
        <f t="shared" si="16"/>
        <v>11501119.181275176</v>
      </c>
      <c r="CU49" s="37">
        <f t="shared" si="16"/>
        <v>12115625.27589065</v>
      </c>
      <c r="CV49" s="37">
        <f t="shared" si="16"/>
        <v>12762964.500427457</v>
      </c>
      <c r="CW49" s="37">
        <f t="shared" si="16"/>
        <v>13444891.132719256</v>
      </c>
      <c r="CX49" s="37">
        <f t="shared" si="16"/>
        <v>14163253.181862157</v>
      </c>
      <c r="CY49" s="37">
        <f t="shared" si="16"/>
        <v>14919997.396286624</v>
      </c>
      <c r="CZ49" s="37">
        <f t="shared" si="16"/>
        <v>15717174.539411278</v>
      </c>
      <c r="DA49" s="37">
        <f t="shared" si="16"/>
        <v>16556944.947175413</v>
      </c>
      <c r="DB49" s="37">
        <f t="shared" si="16"/>
        <v>17441584.382511139</v>
      </c>
      <c r="DC49" s="37">
        <f t="shared" si="16"/>
        <v>18373490.202620622</v>
      </c>
      <c r="DD49" s="12"/>
      <c r="DE49" s="12"/>
    </row>
    <row r="50" spans="2:109" ht="12" customHeight="1">
      <c r="B50" s="54"/>
      <c r="C50" s="55"/>
      <c r="D50" s="50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>
        <f>AE49*$C$33</f>
        <v>333849.36366986803</v>
      </c>
      <c r="AG50" s="37">
        <f t="shared" si="15"/>
        <v>351686.97281251888</v>
      </c>
      <c r="AH50" s="37">
        <f t="shared" si="15"/>
        <v>370477.64742286556</v>
      </c>
      <c r="AI50" s="37">
        <f t="shared" si="15"/>
        <v>390272.30989630596</v>
      </c>
      <c r="AJ50" s="37">
        <f t="shared" ref="AJ50:BL50" si="19">AH49*$C$32*$C$33</f>
        <v>411124.60341756558</v>
      </c>
      <c r="AK50" s="37">
        <f t="shared" si="19"/>
        <v>433091.03733277792</v>
      </c>
      <c r="AL50" s="37">
        <f t="shared" si="19"/>
        <v>456231.14028881252</v>
      </c>
      <c r="AM50" s="37">
        <f t="shared" si="19"/>
        <v>480607.62155485182</v>
      </c>
      <c r="AN50" s="37">
        <f t="shared" si="19"/>
        <v>506286.54096340254</v>
      </c>
      <c r="AO50" s="37">
        <f t="shared" si="19"/>
        <v>533337.48793126992</v>
      </c>
      <c r="AP50" s="37">
        <f t="shared" si="19"/>
        <v>561833.7700456453</v>
      </c>
      <c r="AQ50" s="37">
        <f t="shared" si="19"/>
        <v>591852.61172636924</v>
      </c>
      <c r="AR50" s="37">
        <f t="shared" si="19"/>
        <v>623475.36350274156</v>
      </c>
      <c r="AS50" s="37">
        <f t="shared" si="19"/>
        <v>656787.72247201495</v>
      </c>
      <c r="AT50" s="37">
        <f t="shared" si="19"/>
        <v>691879.96453700995</v>
      </c>
      <c r="AU50" s="37">
        <f t="shared" si="19"/>
        <v>728847.18905221543</v>
      </c>
      <c r="AV50" s="37">
        <f t="shared" si="19"/>
        <v>767789.57654135022</v>
      </c>
      <c r="AW50" s="37">
        <f t="shared" si="19"/>
        <v>808812.66018481355</v>
      </c>
      <c r="AX50" s="37">
        <f t="shared" si="19"/>
        <v>852027.61181273079</v>
      </c>
      <c r="AY50" s="37">
        <f t="shared" si="19"/>
        <v>897551.54317864659</v>
      </c>
      <c r="AZ50" s="37">
        <f t="shared" si="19"/>
        <v>945507.82333030121</v>
      </c>
      <c r="BA50" s="37">
        <f t="shared" si="19"/>
        <v>996026.41293756582</v>
      </c>
      <c r="BB50" s="37">
        <f t="shared" si="19"/>
        <v>1049244.216483556</v>
      </c>
      <c r="BC50" s="37">
        <f t="shared" si="19"/>
        <v>1105305.4532733562</v>
      </c>
      <c r="BD50" s="37">
        <f t="shared" si="19"/>
        <v>1164362.0482657827</v>
      </c>
      <c r="BE50" s="37">
        <f t="shared" si="19"/>
        <v>1226574.0437873304</v>
      </c>
      <c r="BF50" s="37">
        <f t="shared" si="19"/>
        <v>1292110.0332440443</v>
      </c>
      <c r="BG50" s="37">
        <f t="shared" si="19"/>
        <v>1361147.6180066632</v>
      </c>
      <c r="BH50" s="37">
        <f t="shared" si="19"/>
        <v>1433873.8887071889</v>
      </c>
      <c r="BI50" s="37">
        <f t="shared" si="19"/>
        <v>1510485.9322511861</v>
      </c>
      <c r="BJ50" s="37">
        <f t="shared" si="19"/>
        <v>1591191.3659198054</v>
      </c>
      <c r="BK50" s="37">
        <f t="shared" si="19"/>
        <v>1676208.900008938</v>
      </c>
      <c r="BL50" s="37">
        <f t="shared" si="19"/>
        <v>1765768.9305302456</v>
      </c>
      <c r="BM50" s="37">
        <f t="shared" si="17"/>
        <v>1860114.1635802679</v>
      </c>
      <c r="BN50" s="37">
        <f t="shared" si="17"/>
        <v>1959500.2730696478</v>
      </c>
      <c r="BO50" s="37">
        <f t="shared" si="17"/>
        <v>2064196.5935949064</v>
      </c>
      <c r="BP50" s="37">
        <f t="shared" si="17"/>
        <v>2174486.8503304189</v>
      </c>
      <c r="BQ50" s="37">
        <f t="shared" si="17"/>
        <v>2290669.9279186213</v>
      </c>
      <c r="BR50" s="37">
        <f t="shared" si="17"/>
        <v>2413060.6804420901</v>
      </c>
      <c r="BS50" s="37">
        <f t="shared" si="17"/>
        <v>2541990.7846725392</v>
      </c>
      <c r="BT50" s="37">
        <f t="shared" si="17"/>
        <v>2677809.6389089883</v>
      </c>
      <c r="BU50" s="37">
        <f t="shared" si="17"/>
        <v>2820885.3098409702</v>
      </c>
      <c r="BV50" s="37">
        <f t="shared" si="17"/>
        <v>2971605.5300027388</v>
      </c>
      <c r="BW50" s="37">
        <f t="shared" si="17"/>
        <v>3130378.7485215701</v>
      </c>
      <c r="BX50" s="37">
        <f t="shared" si="17"/>
        <v>3297635.2380076637</v>
      </c>
      <c r="BY50" s="37">
        <f t="shared" si="17"/>
        <v>3473828.260585296</v>
      </c>
      <c r="BZ50" s="37">
        <f t="shared" si="17"/>
        <v>3659435.2962251492</v>
      </c>
      <c r="CA50" s="37">
        <f t="shared" si="17"/>
        <v>3854959.3367065727</v>
      </c>
      <c r="CB50" s="37">
        <f t="shared" si="17"/>
        <v>4060930.2487164042</v>
      </c>
      <c r="CC50" s="37">
        <f t="shared" si="17"/>
        <v>4277906.2097782977</v>
      </c>
      <c r="CD50" s="37">
        <f t="shared" si="17"/>
        <v>4506475.220903933</v>
      </c>
      <c r="CE50" s="37">
        <f t="shared" si="17"/>
        <v>4747256.7000653436</v>
      </c>
      <c r="CF50" s="37">
        <f t="shared" si="17"/>
        <v>5000903.1608066382</v>
      </c>
      <c r="CG50" s="37">
        <f t="shared" si="17"/>
        <v>5268101.9805441778</v>
      </c>
      <c r="CH50" s="37">
        <f t="shared" si="17"/>
        <v>5549577.2633471573</v>
      </c>
      <c r="CI50" s="37">
        <f t="shared" si="17"/>
        <v>5846091.8022468556</v>
      </c>
      <c r="CJ50" s="37">
        <f t="shared" si="17"/>
        <v>6158449.1463922095</v>
      </c>
      <c r="CK50" s="37">
        <f t="shared" si="17"/>
        <v>6487495.7786537688</v>
      </c>
      <c r="CL50" s="37">
        <f t="shared" si="17"/>
        <v>6834123.4095773259</v>
      </c>
      <c r="CM50" s="37">
        <f t="shared" si="17"/>
        <v>7199271.3939036578</v>
      </c>
      <c r="CN50" s="37">
        <f t="shared" si="17"/>
        <v>7583929.2762032589</v>
      </c>
      <c r="CO50" s="37">
        <f t="shared" si="16"/>
        <v>7989139.4725245973</v>
      </c>
      <c r="CP50" s="37">
        <f t="shared" si="16"/>
        <v>8416000.0953231417</v>
      </c>
      <c r="CQ50" s="37">
        <f t="shared" si="16"/>
        <v>8865667.9293266721</v>
      </c>
      <c r="CR50" s="37">
        <f t="shared" si="16"/>
        <v>9339361.5664014015</v>
      </c>
      <c r="CS50" s="37">
        <f t="shared" si="16"/>
        <v>9838364.7079143524</v>
      </c>
      <c r="CT50" s="37">
        <f t="shared" si="16"/>
        <v>10364029.643541325</v>
      </c>
      <c r="CU50" s="37">
        <f t="shared" si="16"/>
        <v>10917780.915947972</v>
      </c>
      <c r="CV50" s="37">
        <f t="shared" si="16"/>
        <v>11501119.181275176</v>
      </c>
      <c r="CW50" s="37">
        <f t="shared" si="16"/>
        <v>12115625.27589065</v>
      </c>
      <c r="CX50" s="37">
        <f t="shared" si="16"/>
        <v>12762964.500427457</v>
      </c>
      <c r="CY50" s="37">
        <f t="shared" si="16"/>
        <v>13444891.132719256</v>
      </c>
      <c r="CZ50" s="37">
        <f t="shared" si="16"/>
        <v>14163253.181862157</v>
      </c>
      <c r="DA50" s="37">
        <f t="shared" si="16"/>
        <v>14919997.396286624</v>
      </c>
      <c r="DB50" s="37">
        <f t="shared" si="16"/>
        <v>15717174.539411278</v>
      </c>
      <c r="DC50" s="37">
        <f t="shared" si="16"/>
        <v>16556944.947175413</v>
      </c>
      <c r="DD50" s="12"/>
      <c r="DE50" s="12"/>
    </row>
    <row r="51" spans="2:109" ht="12" customHeight="1">
      <c r="B51" s="54"/>
      <c r="C51" s="54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>
        <f>AF50*$C$33</f>
        <v>316916.48039005318</v>
      </c>
      <c r="AH51" s="37">
        <f t="shared" ref="AH51:BM60" si="20">AF50*$C$32*$C$33</f>
        <v>333849.36366986803</v>
      </c>
      <c r="AI51" s="37">
        <f t="shared" si="20"/>
        <v>351686.97281251888</v>
      </c>
      <c r="AJ51" s="37">
        <f t="shared" si="20"/>
        <v>370477.64742286556</v>
      </c>
      <c r="AK51" s="37">
        <f t="shared" si="20"/>
        <v>390272.30989630596</v>
      </c>
      <c r="AL51" s="37">
        <f t="shared" si="20"/>
        <v>411124.60341756558</v>
      </c>
      <c r="AM51" s="37">
        <f t="shared" si="20"/>
        <v>433091.03733277792</v>
      </c>
      <c r="AN51" s="37">
        <f t="shared" si="20"/>
        <v>456231.14028881252</v>
      </c>
      <c r="AO51" s="37">
        <f t="shared" si="20"/>
        <v>480607.62155485182</v>
      </c>
      <c r="AP51" s="37">
        <f t="shared" si="20"/>
        <v>506286.54096340254</v>
      </c>
      <c r="AQ51" s="37">
        <f t="shared" si="20"/>
        <v>533337.48793126992</v>
      </c>
      <c r="AR51" s="37">
        <f t="shared" si="20"/>
        <v>561833.7700456453</v>
      </c>
      <c r="AS51" s="37">
        <f t="shared" si="20"/>
        <v>591852.61172636924</v>
      </c>
      <c r="AT51" s="37">
        <f t="shared" si="20"/>
        <v>623475.36350274156</v>
      </c>
      <c r="AU51" s="37">
        <f t="shared" si="20"/>
        <v>656787.72247201495</v>
      </c>
      <c r="AV51" s="37">
        <f t="shared" si="20"/>
        <v>691879.96453700995</v>
      </c>
      <c r="AW51" s="37">
        <f t="shared" si="20"/>
        <v>728847.18905221543</v>
      </c>
      <c r="AX51" s="37">
        <f t="shared" si="20"/>
        <v>767789.57654135022</v>
      </c>
      <c r="AY51" s="37">
        <f t="shared" si="20"/>
        <v>808812.66018481355</v>
      </c>
      <c r="AZ51" s="37">
        <f t="shared" si="20"/>
        <v>852027.61181273079</v>
      </c>
      <c r="BA51" s="37">
        <f t="shared" si="20"/>
        <v>897551.54317864659</v>
      </c>
      <c r="BB51" s="37">
        <f t="shared" si="20"/>
        <v>945507.82333030121</v>
      </c>
      <c r="BC51" s="37">
        <f t="shared" si="20"/>
        <v>996026.41293756582</v>
      </c>
      <c r="BD51" s="37">
        <f t="shared" si="20"/>
        <v>1049244.216483556</v>
      </c>
      <c r="BE51" s="37">
        <f t="shared" si="20"/>
        <v>1105305.4532733562</v>
      </c>
      <c r="BF51" s="37">
        <f t="shared" si="20"/>
        <v>1164362.0482657827</v>
      </c>
      <c r="BG51" s="37">
        <f t="shared" si="20"/>
        <v>1226574.0437873304</v>
      </c>
      <c r="BH51" s="37">
        <f t="shared" si="20"/>
        <v>1292110.0332440443</v>
      </c>
      <c r="BI51" s="37">
        <f t="shared" si="20"/>
        <v>1361147.6180066632</v>
      </c>
      <c r="BJ51" s="37">
        <f t="shared" si="20"/>
        <v>1433873.8887071889</v>
      </c>
      <c r="BK51" s="37">
        <f t="shared" si="20"/>
        <v>1510485.9322511861</v>
      </c>
      <c r="BL51" s="37">
        <f t="shared" si="20"/>
        <v>1591191.3659198054</v>
      </c>
      <c r="BM51" s="37">
        <f t="shared" si="20"/>
        <v>1676208.900008938</v>
      </c>
      <c r="BN51" s="37">
        <f t="shared" si="17"/>
        <v>1765768.9305302456</v>
      </c>
      <c r="BO51" s="37">
        <f t="shared" si="17"/>
        <v>1860114.1635802679</v>
      </c>
      <c r="BP51" s="37">
        <f t="shared" si="17"/>
        <v>1959500.2730696478</v>
      </c>
      <c r="BQ51" s="37">
        <f t="shared" si="17"/>
        <v>2064196.5935949064</v>
      </c>
      <c r="BR51" s="37">
        <f t="shared" si="17"/>
        <v>2174486.8503304189</v>
      </c>
      <c r="BS51" s="37">
        <f t="shared" si="17"/>
        <v>2290669.9279186213</v>
      </c>
      <c r="BT51" s="37">
        <f t="shared" si="17"/>
        <v>2413060.6804420901</v>
      </c>
      <c r="BU51" s="37">
        <f t="shared" si="17"/>
        <v>2541990.7846725392</v>
      </c>
      <c r="BV51" s="37">
        <f t="shared" si="17"/>
        <v>2677809.6389089883</v>
      </c>
      <c r="BW51" s="37">
        <f t="shared" si="17"/>
        <v>2820885.3098409702</v>
      </c>
      <c r="BX51" s="37">
        <f t="shared" si="17"/>
        <v>2971605.5300027388</v>
      </c>
      <c r="BY51" s="37">
        <f t="shared" si="17"/>
        <v>3130378.7485215701</v>
      </c>
      <c r="BZ51" s="37">
        <f t="shared" si="17"/>
        <v>3297635.2380076637</v>
      </c>
      <c r="CA51" s="37">
        <f t="shared" si="17"/>
        <v>3473828.260585296</v>
      </c>
      <c r="CB51" s="37">
        <f t="shared" si="17"/>
        <v>3659435.2962251492</v>
      </c>
      <c r="CC51" s="37">
        <f t="shared" si="17"/>
        <v>3854959.3367065727</v>
      </c>
      <c r="CD51" s="37">
        <f t="shared" si="17"/>
        <v>4060930.2487164042</v>
      </c>
      <c r="CE51" s="37">
        <f t="shared" si="17"/>
        <v>4277906.2097782977</v>
      </c>
      <c r="CF51" s="37">
        <f t="shared" si="17"/>
        <v>4506475.220903933</v>
      </c>
      <c r="CG51" s="37">
        <f t="shared" si="17"/>
        <v>4747256.7000653436</v>
      </c>
      <c r="CH51" s="37">
        <f t="shared" si="17"/>
        <v>5000903.1608066382</v>
      </c>
      <c r="CI51" s="37">
        <f t="shared" si="17"/>
        <v>5268101.9805441778</v>
      </c>
      <c r="CJ51" s="37">
        <f t="shared" si="17"/>
        <v>5549577.2633471573</v>
      </c>
      <c r="CK51" s="37">
        <f t="shared" si="17"/>
        <v>5846091.8022468556</v>
      </c>
      <c r="CL51" s="37">
        <f t="shared" si="17"/>
        <v>6158449.1463922095</v>
      </c>
      <c r="CM51" s="37">
        <f t="shared" si="17"/>
        <v>6487495.7786537688</v>
      </c>
      <c r="CN51" s="37">
        <f t="shared" si="17"/>
        <v>6834123.4095773259</v>
      </c>
      <c r="CO51" s="37">
        <f t="shared" si="16"/>
        <v>7199271.3939036578</v>
      </c>
      <c r="CP51" s="37">
        <f t="shared" si="16"/>
        <v>7583929.2762032589</v>
      </c>
      <c r="CQ51" s="37">
        <f t="shared" si="16"/>
        <v>7989139.4725245973</v>
      </c>
      <c r="CR51" s="37">
        <f t="shared" si="16"/>
        <v>8416000.0953231417</v>
      </c>
      <c r="CS51" s="37">
        <f t="shared" si="16"/>
        <v>8865667.9293266721</v>
      </c>
      <c r="CT51" s="37">
        <f t="shared" si="16"/>
        <v>9339361.5664014015</v>
      </c>
      <c r="CU51" s="37">
        <f t="shared" si="16"/>
        <v>9838364.7079143524</v>
      </c>
      <c r="CV51" s="37">
        <f t="shared" si="16"/>
        <v>10364029.643541325</v>
      </c>
      <c r="CW51" s="37">
        <f t="shared" si="16"/>
        <v>10917780.915947972</v>
      </c>
      <c r="CX51" s="37">
        <f t="shared" si="16"/>
        <v>11501119.181275176</v>
      </c>
      <c r="CY51" s="37">
        <f t="shared" si="16"/>
        <v>12115625.27589065</v>
      </c>
      <c r="CZ51" s="37">
        <f t="shared" si="16"/>
        <v>12762964.500427457</v>
      </c>
      <c r="DA51" s="37">
        <f t="shared" si="16"/>
        <v>13444891.132719256</v>
      </c>
      <c r="DB51" s="37">
        <f t="shared" si="16"/>
        <v>14163253.181862157</v>
      </c>
      <c r="DC51" s="37">
        <f t="shared" si="16"/>
        <v>14919997.396286624</v>
      </c>
      <c r="DD51" s="12"/>
      <c r="DE51" s="12"/>
    </row>
    <row r="52" spans="2:109" ht="12" customHeight="1">
      <c r="D52" s="50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>
        <f>AG51*$C$33</f>
        <v>300842.43515927938</v>
      </c>
      <c r="AI52" s="37">
        <f t="shared" si="20"/>
        <v>316916.48039005318</v>
      </c>
      <c r="AJ52" s="37">
        <f t="shared" si="20"/>
        <v>333849.36366986803</v>
      </c>
      <c r="AK52" s="37">
        <f t="shared" si="20"/>
        <v>351686.97281251888</v>
      </c>
      <c r="AL52" s="37">
        <f t="shared" si="20"/>
        <v>370477.64742286556</v>
      </c>
      <c r="AM52" s="37">
        <f t="shared" si="20"/>
        <v>390272.30989630596</v>
      </c>
      <c r="AN52" s="37">
        <f t="shared" si="20"/>
        <v>411124.60341756558</v>
      </c>
      <c r="AO52" s="37">
        <f t="shared" si="20"/>
        <v>433091.03733277792</v>
      </c>
      <c r="AP52" s="37">
        <f t="shared" si="20"/>
        <v>456231.14028881252</v>
      </c>
      <c r="AQ52" s="37">
        <f t="shared" si="20"/>
        <v>480607.62155485182</v>
      </c>
      <c r="AR52" s="37">
        <f t="shared" si="20"/>
        <v>506286.54096340254</v>
      </c>
      <c r="AS52" s="37">
        <f t="shared" si="20"/>
        <v>533337.48793126992</v>
      </c>
      <c r="AT52" s="37">
        <f t="shared" si="20"/>
        <v>561833.7700456453</v>
      </c>
      <c r="AU52" s="37">
        <f t="shared" si="20"/>
        <v>591852.61172636924</v>
      </c>
      <c r="AV52" s="37">
        <f t="shared" si="20"/>
        <v>623475.36350274156</v>
      </c>
      <c r="AW52" s="37">
        <f t="shared" si="20"/>
        <v>656787.72247201495</v>
      </c>
      <c r="AX52" s="37">
        <f t="shared" si="20"/>
        <v>691879.96453700995</v>
      </c>
      <c r="AY52" s="37">
        <f t="shared" si="20"/>
        <v>728847.18905221543</v>
      </c>
      <c r="AZ52" s="37">
        <f t="shared" si="20"/>
        <v>767789.57654135022</v>
      </c>
      <c r="BA52" s="37">
        <f t="shared" si="20"/>
        <v>808812.66018481355</v>
      </c>
      <c r="BB52" s="37">
        <f t="shared" si="20"/>
        <v>852027.61181273079</v>
      </c>
      <c r="BC52" s="37">
        <f t="shared" si="20"/>
        <v>897551.54317864659</v>
      </c>
      <c r="BD52" s="37">
        <f t="shared" si="20"/>
        <v>945507.82333030121</v>
      </c>
      <c r="BE52" s="37">
        <f t="shared" si="20"/>
        <v>996026.41293756582</v>
      </c>
      <c r="BF52" s="37">
        <f t="shared" si="20"/>
        <v>1049244.216483556</v>
      </c>
      <c r="BG52" s="37">
        <f t="shared" si="20"/>
        <v>1105305.4532733562</v>
      </c>
      <c r="BH52" s="37">
        <f t="shared" si="20"/>
        <v>1164362.0482657827</v>
      </c>
      <c r="BI52" s="37">
        <f t="shared" si="20"/>
        <v>1226574.0437873304</v>
      </c>
      <c r="BJ52" s="37">
        <f t="shared" si="20"/>
        <v>1292110.0332440443</v>
      </c>
      <c r="BK52" s="37">
        <f t="shared" si="20"/>
        <v>1361147.6180066632</v>
      </c>
      <c r="BL52" s="37">
        <f t="shared" si="20"/>
        <v>1433873.8887071889</v>
      </c>
      <c r="BM52" s="37">
        <f t="shared" si="20"/>
        <v>1510485.9322511861</v>
      </c>
      <c r="BN52" s="37">
        <f t="shared" si="17"/>
        <v>1591191.3659198054</v>
      </c>
      <c r="BO52" s="37">
        <f t="shared" si="17"/>
        <v>1676208.900008938</v>
      </c>
      <c r="BP52" s="37">
        <f t="shared" si="17"/>
        <v>1765768.9305302456</v>
      </c>
      <c r="BQ52" s="37">
        <f t="shared" si="17"/>
        <v>1860114.1635802679</v>
      </c>
      <c r="BR52" s="37">
        <f t="shared" si="17"/>
        <v>1959500.2730696478</v>
      </c>
      <c r="BS52" s="37">
        <f t="shared" si="17"/>
        <v>2064196.5935949064</v>
      </c>
      <c r="BT52" s="37">
        <f t="shared" si="17"/>
        <v>2174486.8503304189</v>
      </c>
      <c r="BU52" s="37">
        <f t="shared" si="17"/>
        <v>2290669.9279186213</v>
      </c>
      <c r="BV52" s="37">
        <f t="shared" si="17"/>
        <v>2413060.6804420901</v>
      </c>
      <c r="BW52" s="37">
        <f t="shared" si="17"/>
        <v>2541990.7846725392</v>
      </c>
      <c r="BX52" s="37">
        <f t="shared" si="17"/>
        <v>2677809.6389089883</v>
      </c>
      <c r="BY52" s="37">
        <f t="shared" si="17"/>
        <v>2820885.3098409702</v>
      </c>
      <c r="BZ52" s="37">
        <f t="shared" si="17"/>
        <v>2971605.5300027388</v>
      </c>
      <c r="CA52" s="37">
        <f t="shared" si="17"/>
        <v>3130378.7485215701</v>
      </c>
      <c r="CB52" s="37">
        <f t="shared" si="17"/>
        <v>3297635.2380076637</v>
      </c>
      <c r="CC52" s="37">
        <f t="shared" si="17"/>
        <v>3473828.260585296</v>
      </c>
      <c r="CD52" s="37">
        <f t="shared" si="17"/>
        <v>3659435.2962251492</v>
      </c>
      <c r="CE52" s="37">
        <f t="shared" si="17"/>
        <v>3854959.3367065727</v>
      </c>
      <c r="CF52" s="37">
        <f t="shared" si="17"/>
        <v>4060930.2487164042</v>
      </c>
      <c r="CG52" s="37">
        <f t="shared" si="17"/>
        <v>4277906.2097782977</v>
      </c>
      <c r="CH52" s="37">
        <f t="shared" si="17"/>
        <v>4506475.220903933</v>
      </c>
      <c r="CI52" s="37">
        <f t="shared" si="17"/>
        <v>4747256.7000653436</v>
      </c>
      <c r="CJ52" s="37">
        <f t="shared" si="17"/>
        <v>5000903.1608066382</v>
      </c>
      <c r="CK52" s="37">
        <f t="shared" si="17"/>
        <v>5268101.9805441778</v>
      </c>
      <c r="CL52" s="37">
        <f t="shared" si="17"/>
        <v>5549577.2633471573</v>
      </c>
      <c r="CM52" s="37">
        <f t="shared" si="17"/>
        <v>5846091.8022468556</v>
      </c>
      <c r="CN52" s="37">
        <f t="shared" si="17"/>
        <v>6158449.1463922095</v>
      </c>
      <c r="CO52" s="37">
        <f t="shared" si="16"/>
        <v>6487495.7786537688</v>
      </c>
      <c r="CP52" s="37">
        <f t="shared" si="16"/>
        <v>6834123.4095773259</v>
      </c>
      <c r="CQ52" s="37">
        <f t="shared" si="16"/>
        <v>7199271.3939036578</v>
      </c>
      <c r="CR52" s="37">
        <f t="shared" si="16"/>
        <v>7583929.2762032589</v>
      </c>
      <c r="CS52" s="37">
        <f t="shared" si="16"/>
        <v>7989139.4725245973</v>
      </c>
      <c r="CT52" s="37">
        <f t="shared" si="16"/>
        <v>8416000.0953231417</v>
      </c>
      <c r="CU52" s="37">
        <f t="shared" si="16"/>
        <v>8865667.9293266721</v>
      </c>
      <c r="CV52" s="37">
        <f t="shared" si="16"/>
        <v>9339361.5664014015</v>
      </c>
      <c r="CW52" s="37">
        <f t="shared" si="16"/>
        <v>9838364.7079143524</v>
      </c>
      <c r="CX52" s="37">
        <f t="shared" si="16"/>
        <v>10364029.643541325</v>
      </c>
      <c r="CY52" s="37">
        <f t="shared" si="16"/>
        <v>10917780.915947972</v>
      </c>
      <c r="CZ52" s="37">
        <f t="shared" si="16"/>
        <v>11501119.181275176</v>
      </c>
      <c r="DA52" s="37">
        <f t="shared" si="16"/>
        <v>12115625.27589065</v>
      </c>
      <c r="DB52" s="37">
        <f t="shared" si="16"/>
        <v>12762964.500427457</v>
      </c>
      <c r="DC52" s="37">
        <f t="shared" si="16"/>
        <v>13444891.132719256</v>
      </c>
      <c r="DD52" s="12"/>
      <c r="DE52" s="12"/>
    </row>
    <row r="53" spans="2:109" ht="12" customHeight="1">
      <c r="D53" s="50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>
        <f>AH52*$C$33</f>
        <v>285583.667599654</v>
      </c>
      <c r="AJ53" s="37">
        <f t="shared" si="20"/>
        <v>300842.43515927938</v>
      </c>
      <c r="AK53" s="37">
        <f t="shared" si="20"/>
        <v>316916.48039005318</v>
      </c>
      <c r="AL53" s="37">
        <f t="shared" si="20"/>
        <v>333849.36366986803</v>
      </c>
      <c r="AM53" s="37">
        <f t="shared" si="20"/>
        <v>351686.97281251888</v>
      </c>
      <c r="AN53" s="37">
        <f t="shared" si="20"/>
        <v>370477.64742286556</v>
      </c>
      <c r="AO53" s="37">
        <f t="shared" si="20"/>
        <v>390272.30989630596</v>
      </c>
      <c r="AP53" s="37">
        <f t="shared" si="20"/>
        <v>411124.60341756558</v>
      </c>
      <c r="AQ53" s="37">
        <f t="shared" si="20"/>
        <v>433091.03733277792</v>
      </c>
      <c r="AR53" s="37">
        <f t="shared" si="20"/>
        <v>456231.14028881252</v>
      </c>
      <c r="AS53" s="37">
        <f t="shared" si="20"/>
        <v>480607.62155485182</v>
      </c>
      <c r="AT53" s="37">
        <f t="shared" si="20"/>
        <v>506286.54096340254</v>
      </c>
      <c r="AU53" s="37">
        <f t="shared" si="20"/>
        <v>533337.48793126992</v>
      </c>
      <c r="AV53" s="37">
        <f t="shared" si="20"/>
        <v>561833.7700456453</v>
      </c>
      <c r="AW53" s="37">
        <f t="shared" si="20"/>
        <v>591852.61172636924</v>
      </c>
      <c r="AX53" s="37">
        <f t="shared" si="20"/>
        <v>623475.36350274156</v>
      </c>
      <c r="AY53" s="37">
        <f t="shared" si="20"/>
        <v>656787.72247201495</v>
      </c>
      <c r="AZ53" s="37">
        <f t="shared" si="20"/>
        <v>691879.96453700995</v>
      </c>
      <c r="BA53" s="37">
        <f t="shared" si="20"/>
        <v>728847.18905221543</v>
      </c>
      <c r="BB53" s="37">
        <f t="shared" si="20"/>
        <v>767789.57654135022</v>
      </c>
      <c r="BC53" s="37">
        <f t="shared" si="20"/>
        <v>808812.66018481355</v>
      </c>
      <c r="BD53" s="37">
        <f t="shared" si="20"/>
        <v>852027.61181273079</v>
      </c>
      <c r="BE53" s="37">
        <f t="shared" si="20"/>
        <v>897551.54317864659</v>
      </c>
      <c r="BF53" s="37">
        <f t="shared" si="20"/>
        <v>945507.82333030121</v>
      </c>
      <c r="BG53" s="37">
        <f t="shared" si="20"/>
        <v>996026.41293756582</v>
      </c>
      <c r="BH53" s="37">
        <f t="shared" si="20"/>
        <v>1049244.216483556</v>
      </c>
      <c r="BI53" s="37">
        <f t="shared" si="20"/>
        <v>1105305.4532733562</v>
      </c>
      <c r="BJ53" s="37">
        <f t="shared" si="20"/>
        <v>1164362.0482657827</v>
      </c>
      <c r="BK53" s="37">
        <f t="shared" si="20"/>
        <v>1226574.0437873304</v>
      </c>
      <c r="BL53" s="37">
        <f t="shared" si="20"/>
        <v>1292110.0332440443</v>
      </c>
      <c r="BM53" s="37">
        <f t="shared" si="20"/>
        <v>1361147.6180066632</v>
      </c>
      <c r="BN53" s="37">
        <f t="shared" si="17"/>
        <v>1433873.8887071889</v>
      </c>
      <c r="BO53" s="37">
        <f t="shared" si="17"/>
        <v>1510485.9322511861</v>
      </c>
      <c r="BP53" s="37">
        <f t="shared" si="17"/>
        <v>1591191.3659198054</v>
      </c>
      <c r="BQ53" s="37">
        <f t="shared" si="17"/>
        <v>1676208.900008938</v>
      </c>
      <c r="BR53" s="37">
        <f t="shared" si="17"/>
        <v>1765768.9305302456</v>
      </c>
      <c r="BS53" s="37">
        <f t="shared" si="17"/>
        <v>1860114.1635802679</v>
      </c>
      <c r="BT53" s="37">
        <f t="shared" si="17"/>
        <v>1959500.2730696478</v>
      </c>
      <c r="BU53" s="37">
        <f t="shared" si="17"/>
        <v>2064196.5935949064</v>
      </c>
      <c r="BV53" s="37">
        <f t="shared" si="17"/>
        <v>2174486.8503304189</v>
      </c>
      <c r="BW53" s="37">
        <f t="shared" si="17"/>
        <v>2290669.9279186213</v>
      </c>
      <c r="BX53" s="37">
        <f t="shared" si="17"/>
        <v>2413060.6804420901</v>
      </c>
      <c r="BY53" s="37">
        <f t="shared" si="17"/>
        <v>2541990.7846725392</v>
      </c>
      <c r="BZ53" s="37">
        <f t="shared" si="17"/>
        <v>2677809.6389089883</v>
      </c>
      <c r="CA53" s="37">
        <f t="shared" si="17"/>
        <v>2820885.3098409702</v>
      </c>
      <c r="CB53" s="37">
        <f t="shared" si="17"/>
        <v>2971605.5300027388</v>
      </c>
      <c r="CC53" s="37">
        <f t="shared" si="17"/>
        <v>3130378.7485215701</v>
      </c>
      <c r="CD53" s="37">
        <f t="shared" si="17"/>
        <v>3297635.2380076637</v>
      </c>
      <c r="CE53" s="37">
        <f t="shared" si="17"/>
        <v>3473828.260585296</v>
      </c>
      <c r="CF53" s="37">
        <f t="shared" si="17"/>
        <v>3659435.2962251492</v>
      </c>
      <c r="CG53" s="37">
        <f t="shared" si="17"/>
        <v>3854959.3367065727</v>
      </c>
      <c r="CH53" s="37">
        <f t="shared" si="17"/>
        <v>4060930.2487164042</v>
      </c>
      <c r="CI53" s="37">
        <f t="shared" si="17"/>
        <v>4277906.2097782977</v>
      </c>
      <c r="CJ53" s="37">
        <f t="shared" si="17"/>
        <v>4506475.220903933</v>
      </c>
      <c r="CK53" s="37">
        <f t="shared" si="17"/>
        <v>4747256.7000653436</v>
      </c>
      <c r="CL53" s="37">
        <f t="shared" si="17"/>
        <v>5000903.1608066382</v>
      </c>
      <c r="CM53" s="37">
        <f t="shared" si="17"/>
        <v>5268101.9805441778</v>
      </c>
      <c r="CN53" s="37">
        <f t="shared" si="17"/>
        <v>5549577.2633471573</v>
      </c>
      <c r="CO53" s="37">
        <f t="shared" si="16"/>
        <v>5846091.8022468556</v>
      </c>
      <c r="CP53" s="37">
        <f t="shared" si="16"/>
        <v>6158449.1463922095</v>
      </c>
      <c r="CQ53" s="37">
        <f t="shared" si="16"/>
        <v>6487495.7786537688</v>
      </c>
      <c r="CR53" s="37">
        <f t="shared" si="16"/>
        <v>6834123.4095773259</v>
      </c>
      <c r="CS53" s="37">
        <f t="shared" si="16"/>
        <v>7199271.3939036578</v>
      </c>
      <c r="CT53" s="37">
        <f t="shared" si="16"/>
        <v>7583929.2762032589</v>
      </c>
      <c r="CU53" s="37">
        <f t="shared" si="16"/>
        <v>7989139.4725245973</v>
      </c>
      <c r="CV53" s="37">
        <f t="shared" si="16"/>
        <v>8416000.0953231417</v>
      </c>
      <c r="CW53" s="37">
        <f t="shared" si="16"/>
        <v>8865667.9293266721</v>
      </c>
      <c r="CX53" s="37">
        <f t="shared" si="16"/>
        <v>9339361.5664014015</v>
      </c>
      <c r="CY53" s="37">
        <f t="shared" si="16"/>
        <v>9838364.7079143524</v>
      </c>
      <c r="CZ53" s="37">
        <f t="shared" si="16"/>
        <v>10364029.643541325</v>
      </c>
      <c r="DA53" s="37">
        <f t="shared" si="16"/>
        <v>10917780.915947972</v>
      </c>
      <c r="DB53" s="37">
        <f t="shared" si="16"/>
        <v>11501119.181275176</v>
      </c>
      <c r="DC53" s="37">
        <f t="shared" si="16"/>
        <v>12115625.27589065</v>
      </c>
      <c r="DD53" s="12"/>
      <c r="DE53" s="12"/>
    </row>
    <row r="54" spans="2:109" ht="12" customHeight="1">
      <c r="D54" s="50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>
        <f>AI53*$C$33</f>
        <v>271098.82672133407</v>
      </c>
      <c r="AK54" s="37">
        <f t="shared" si="20"/>
        <v>285583.667599654</v>
      </c>
      <c r="AL54" s="37">
        <f t="shared" si="20"/>
        <v>300842.43515927938</v>
      </c>
      <c r="AM54" s="37">
        <f t="shared" si="20"/>
        <v>316916.48039005318</v>
      </c>
      <c r="AN54" s="37">
        <f t="shared" si="20"/>
        <v>333849.36366986803</v>
      </c>
      <c r="AO54" s="37">
        <f t="shared" si="20"/>
        <v>351686.97281251888</v>
      </c>
      <c r="AP54" s="37">
        <f t="shared" si="20"/>
        <v>370477.64742286556</v>
      </c>
      <c r="AQ54" s="37">
        <f t="shared" si="20"/>
        <v>390272.30989630596</v>
      </c>
      <c r="AR54" s="37">
        <f t="shared" si="20"/>
        <v>411124.60341756558</v>
      </c>
      <c r="AS54" s="37">
        <f t="shared" si="20"/>
        <v>433091.03733277792</v>
      </c>
      <c r="AT54" s="37">
        <f t="shared" si="20"/>
        <v>456231.14028881252</v>
      </c>
      <c r="AU54" s="37">
        <f t="shared" si="20"/>
        <v>480607.62155485182</v>
      </c>
      <c r="AV54" s="37">
        <f t="shared" si="20"/>
        <v>506286.54096340254</v>
      </c>
      <c r="AW54" s="37">
        <f t="shared" si="20"/>
        <v>533337.48793126992</v>
      </c>
      <c r="AX54" s="37">
        <f t="shared" si="20"/>
        <v>561833.7700456453</v>
      </c>
      <c r="AY54" s="37">
        <f t="shared" si="20"/>
        <v>591852.61172636924</v>
      </c>
      <c r="AZ54" s="37">
        <f t="shared" si="20"/>
        <v>623475.36350274156</v>
      </c>
      <c r="BA54" s="37">
        <f t="shared" si="20"/>
        <v>656787.72247201495</v>
      </c>
      <c r="BB54" s="37">
        <f t="shared" si="20"/>
        <v>691879.96453700995</v>
      </c>
      <c r="BC54" s="37">
        <f t="shared" si="20"/>
        <v>728847.18905221543</v>
      </c>
      <c r="BD54" s="37">
        <f t="shared" si="20"/>
        <v>767789.57654135022</v>
      </c>
      <c r="BE54" s="37">
        <f t="shared" si="20"/>
        <v>808812.66018481355</v>
      </c>
      <c r="BF54" s="37">
        <f t="shared" si="20"/>
        <v>852027.61181273079</v>
      </c>
      <c r="BG54" s="37">
        <f t="shared" si="20"/>
        <v>897551.54317864659</v>
      </c>
      <c r="BH54" s="37">
        <f t="shared" si="20"/>
        <v>945507.82333030121</v>
      </c>
      <c r="BI54" s="37">
        <f t="shared" si="20"/>
        <v>996026.41293756582</v>
      </c>
      <c r="BJ54" s="37">
        <f t="shared" si="20"/>
        <v>1049244.216483556</v>
      </c>
      <c r="BK54" s="37">
        <f t="shared" si="20"/>
        <v>1105305.4532733562</v>
      </c>
      <c r="BL54" s="37">
        <f t="shared" si="20"/>
        <v>1164362.0482657827</v>
      </c>
      <c r="BM54" s="37">
        <f t="shared" si="20"/>
        <v>1226574.0437873304</v>
      </c>
      <c r="BN54" s="37">
        <f t="shared" si="17"/>
        <v>1292110.0332440443</v>
      </c>
      <c r="BO54" s="37">
        <f t="shared" si="17"/>
        <v>1361147.6180066632</v>
      </c>
      <c r="BP54" s="37">
        <f t="shared" si="17"/>
        <v>1433873.8887071889</v>
      </c>
      <c r="BQ54" s="37">
        <f t="shared" si="17"/>
        <v>1510485.9322511861</v>
      </c>
      <c r="BR54" s="37">
        <f t="shared" si="17"/>
        <v>1591191.3659198054</v>
      </c>
      <c r="BS54" s="37">
        <f t="shared" si="17"/>
        <v>1676208.900008938</v>
      </c>
      <c r="BT54" s="37">
        <f t="shared" si="17"/>
        <v>1765768.9305302456</v>
      </c>
      <c r="BU54" s="37">
        <f t="shared" si="17"/>
        <v>1860114.1635802679</v>
      </c>
      <c r="BV54" s="37">
        <f t="shared" si="17"/>
        <v>1959500.2730696478</v>
      </c>
      <c r="BW54" s="37">
        <f t="shared" si="17"/>
        <v>2064196.5935949064</v>
      </c>
      <c r="BX54" s="37">
        <f t="shared" si="17"/>
        <v>2174486.8503304189</v>
      </c>
      <c r="BY54" s="37">
        <f t="shared" si="17"/>
        <v>2290669.9279186213</v>
      </c>
      <c r="BZ54" s="37">
        <f t="shared" si="17"/>
        <v>2413060.6804420901</v>
      </c>
      <c r="CA54" s="37">
        <f t="shared" si="17"/>
        <v>2541990.7846725392</v>
      </c>
      <c r="CB54" s="37">
        <f t="shared" si="17"/>
        <v>2677809.6389089883</v>
      </c>
      <c r="CC54" s="37">
        <f t="shared" si="17"/>
        <v>2820885.3098409702</v>
      </c>
      <c r="CD54" s="37">
        <f t="shared" si="17"/>
        <v>2971605.5300027388</v>
      </c>
      <c r="CE54" s="37">
        <f t="shared" si="17"/>
        <v>3130378.7485215701</v>
      </c>
      <c r="CF54" s="37">
        <f t="shared" si="17"/>
        <v>3297635.2380076637</v>
      </c>
      <c r="CG54" s="37">
        <f t="shared" si="17"/>
        <v>3473828.260585296</v>
      </c>
      <c r="CH54" s="37">
        <f t="shared" si="17"/>
        <v>3659435.2962251492</v>
      </c>
      <c r="CI54" s="37">
        <f t="shared" ref="CI54:CV54" si="21">CG53*$C$32*$C$33</f>
        <v>3854959.3367065727</v>
      </c>
      <c r="CJ54" s="37">
        <f t="shared" si="21"/>
        <v>4060930.2487164042</v>
      </c>
      <c r="CK54" s="37">
        <f t="shared" si="21"/>
        <v>4277906.2097782977</v>
      </c>
      <c r="CL54" s="37">
        <f t="shared" si="21"/>
        <v>4506475.220903933</v>
      </c>
      <c r="CM54" s="37">
        <f t="shared" si="21"/>
        <v>4747256.7000653436</v>
      </c>
      <c r="CN54" s="37">
        <f t="shared" si="21"/>
        <v>5000903.1608066382</v>
      </c>
      <c r="CO54" s="37">
        <f t="shared" si="21"/>
        <v>5268101.9805441778</v>
      </c>
      <c r="CP54" s="37">
        <f t="shared" si="21"/>
        <v>5549577.2633471573</v>
      </c>
      <c r="CQ54" s="37">
        <f t="shared" si="21"/>
        <v>5846091.8022468556</v>
      </c>
      <c r="CR54" s="37">
        <f t="shared" si="21"/>
        <v>6158449.1463922095</v>
      </c>
      <c r="CS54" s="37">
        <f t="shared" si="21"/>
        <v>6487495.7786537688</v>
      </c>
      <c r="CT54" s="37">
        <f t="shared" si="21"/>
        <v>6834123.4095773259</v>
      </c>
      <c r="CU54" s="37">
        <f t="shared" si="21"/>
        <v>7199271.3939036578</v>
      </c>
      <c r="CV54" s="37">
        <f t="shared" si="21"/>
        <v>7583929.2762032589</v>
      </c>
      <c r="CW54" s="37">
        <f t="shared" si="16"/>
        <v>7989139.4725245973</v>
      </c>
      <c r="CX54" s="37">
        <f t="shared" si="16"/>
        <v>8416000.0953231417</v>
      </c>
      <c r="CY54" s="37">
        <f t="shared" si="16"/>
        <v>8865667.9293266721</v>
      </c>
      <c r="CZ54" s="37">
        <f t="shared" si="16"/>
        <v>9339361.5664014015</v>
      </c>
      <c r="DA54" s="37">
        <f t="shared" si="16"/>
        <v>9838364.7079143524</v>
      </c>
      <c r="DB54" s="37">
        <f t="shared" si="16"/>
        <v>10364029.643541325</v>
      </c>
      <c r="DC54" s="37">
        <f t="shared" si="16"/>
        <v>10917780.915947972</v>
      </c>
      <c r="DD54" s="12"/>
      <c r="DE54" s="12"/>
    </row>
    <row r="55" spans="2:109" ht="12" customHeight="1">
      <c r="B55" s="12"/>
      <c r="C55" s="12"/>
      <c r="D55" s="50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>
        <f>AJ54*$C$33</f>
        <v>257348.6588620762</v>
      </c>
      <c r="AL55" s="37">
        <f t="shared" si="20"/>
        <v>271098.82672133407</v>
      </c>
      <c r="AM55" s="37">
        <f t="shared" si="20"/>
        <v>285583.667599654</v>
      </c>
      <c r="AN55" s="37">
        <f t="shared" si="20"/>
        <v>300842.43515927938</v>
      </c>
      <c r="AO55" s="37">
        <f t="shared" si="20"/>
        <v>316916.48039005318</v>
      </c>
      <c r="AP55" s="37">
        <f t="shared" si="20"/>
        <v>333849.36366986803</v>
      </c>
      <c r="AQ55" s="37">
        <f t="shared" si="20"/>
        <v>351686.97281251888</v>
      </c>
      <c r="AR55" s="37">
        <f t="shared" si="20"/>
        <v>370477.64742286556</v>
      </c>
      <c r="AS55" s="37">
        <f t="shared" si="20"/>
        <v>390272.30989630596</v>
      </c>
      <c r="AT55" s="37">
        <f t="shared" si="20"/>
        <v>411124.60341756558</v>
      </c>
      <c r="AU55" s="37">
        <f t="shared" si="20"/>
        <v>433091.03733277792</v>
      </c>
      <c r="AV55" s="37">
        <f t="shared" si="20"/>
        <v>456231.14028881252</v>
      </c>
      <c r="AW55" s="37">
        <f t="shared" si="20"/>
        <v>480607.62155485182</v>
      </c>
      <c r="AX55" s="37">
        <f t="shared" si="20"/>
        <v>506286.54096340254</v>
      </c>
      <c r="AY55" s="37">
        <f t="shared" si="20"/>
        <v>533337.48793126992</v>
      </c>
      <c r="AZ55" s="37">
        <f t="shared" si="20"/>
        <v>561833.7700456453</v>
      </c>
      <c r="BA55" s="37">
        <f t="shared" si="20"/>
        <v>591852.61172636924</v>
      </c>
      <c r="BB55" s="37">
        <f t="shared" si="20"/>
        <v>623475.36350274156</v>
      </c>
      <c r="BC55" s="37">
        <f t="shared" si="20"/>
        <v>656787.72247201495</v>
      </c>
      <c r="BD55" s="37">
        <f t="shared" si="20"/>
        <v>691879.96453700995</v>
      </c>
      <c r="BE55" s="37">
        <f t="shared" si="20"/>
        <v>728847.18905221543</v>
      </c>
      <c r="BF55" s="37">
        <f t="shared" si="20"/>
        <v>767789.57654135022</v>
      </c>
      <c r="BG55" s="37">
        <f t="shared" si="20"/>
        <v>808812.66018481355</v>
      </c>
      <c r="BH55" s="37">
        <f t="shared" si="20"/>
        <v>852027.61181273079</v>
      </c>
      <c r="BI55" s="37">
        <f t="shared" si="20"/>
        <v>897551.54317864659</v>
      </c>
      <c r="BJ55" s="37">
        <f t="shared" si="20"/>
        <v>945507.82333030121</v>
      </c>
      <c r="BK55" s="37">
        <f t="shared" si="20"/>
        <v>996026.41293756582</v>
      </c>
      <c r="BL55" s="37">
        <f t="shared" si="20"/>
        <v>1049244.216483556</v>
      </c>
      <c r="BM55" s="37">
        <f t="shared" si="20"/>
        <v>1105305.4532733562</v>
      </c>
      <c r="BN55" s="37">
        <f t="shared" ref="BN55:CW62" si="22">BL54*$C$32*$C$33</f>
        <v>1164362.0482657827</v>
      </c>
      <c r="BO55" s="37">
        <f t="shared" si="22"/>
        <v>1226574.0437873304</v>
      </c>
      <c r="BP55" s="37">
        <f t="shared" si="22"/>
        <v>1292110.0332440443</v>
      </c>
      <c r="BQ55" s="37">
        <f t="shared" si="22"/>
        <v>1361147.6180066632</v>
      </c>
      <c r="BR55" s="37">
        <f t="shared" si="22"/>
        <v>1433873.8887071889</v>
      </c>
      <c r="BS55" s="37">
        <f t="shared" si="22"/>
        <v>1510485.9322511861</v>
      </c>
      <c r="BT55" s="37">
        <f t="shared" si="22"/>
        <v>1591191.3659198054</v>
      </c>
      <c r="BU55" s="37">
        <f t="shared" si="22"/>
        <v>1676208.900008938</v>
      </c>
      <c r="BV55" s="37">
        <f t="shared" si="22"/>
        <v>1765768.9305302456</v>
      </c>
      <c r="BW55" s="37">
        <f t="shared" si="22"/>
        <v>1860114.1635802679</v>
      </c>
      <c r="BX55" s="37">
        <f t="shared" si="22"/>
        <v>1959500.2730696478</v>
      </c>
      <c r="BY55" s="37">
        <f t="shared" si="22"/>
        <v>2064196.5935949064</v>
      </c>
      <c r="BZ55" s="37">
        <f t="shared" si="22"/>
        <v>2174486.8503304189</v>
      </c>
      <c r="CA55" s="37">
        <f t="shared" si="22"/>
        <v>2290669.9279186213</v>
      </c>
      <c r="CB55" s="37">
        <f t="shared" si="22"/>
        <v>2413060.6804420901</v>
      </c>
      <c r="CC55" s="37">
        <f t="shared" si="22"/>
        <v>2541990.7846725392</v>
      </c>
      <c r="CD55" s="37">
        <f t="shared" si="22"/>
        <v>2677809.6389089883</v>
      </c>
      <c r="CE55" s="37">
        <f t="shared" si="22"/>
        <v>2820885.3098409702</v>
      </c>
      <c r="CF55" s="37">
        <f t="shared" si="22"/>
        <v>2971605.5300027388</v>
      </c>
      <c r="CG55" s="37">
        <f t="shared" si="22"/>
        <v>3130378.7485215701</v>
      </c>
      <c r="CH55" s="37">
        <f t="shared" si="22"/>
        <v>3297635.2380076637</v>
      </c>
      <c r="CI55" s="37">
        <f t="shared" si="22"/>
        <v>3473828.260585296</v>
      </c>
      <c r="CJ55" s="37">
        <f t="shared" si="22"/>
        <v>3659435.2962251492</v>
      </c>
      <c r="CK55" s="37">
        <f t="shared" si="22"/>
        <v>3854959.3367065727</v>
      </c>
      <c r="CL55" s="37">
        <f t="shared" si="22"/>
        <v>4060930.2487164042</v>
      </c>
      <c r="CM55" s="37">
        <f t="shared" si="22"/>
        <v>4277906.2097782977</v>
      </c>
      <c r="CN55" s="37">
        <f t="shared" si="22"/>
        <v>4506475.220903933</v>
      </c>
      <c r="CO55" s="37">
        <f t="shared" si="22"/>
        <v>4747256.7000653436</v>
      </c>
      <c r="CP55" s="37">
        <f t="shared" si="22"/>
        <v>5000903.1608066382</v>
      </c>
      <c r="CQ55" s="37">
        <f t="shared" si="22"/>
        <v>5268101.9805441778</v>
      </c>
      <c r="CR55" s="37">
        <f t="shared" si="22"/>
        <v>5549577.2633471573</v>
      </c>
      <c r="CS55" s="37">
        <f t="shared" si="22"/>
        <v>5846091.8022468556</v>
      </c>
      <c r="CT55" s="37">
        <f t="shared" si="22"/>
        <v>6158449.1463922095</v>
      </c>
      <c r="CU55" s="37">
        <f t="shared" si="22"/>
        <v>6487495.7786537688</v>
      </c>
      <c r="CV55" s="37">
        <f t="shared" si="22"/>
        <v>6834123.4095773259</v>
      </c>
      <c r="CW55" s="37">
        <f t="shared" si="22"/>
        <v>7199271.3939036578</v>
      </c>
      <c r="CX55" s="37">
        <f t="shared" si="16"/>
        <v>7583929.2762032589</v>
      </c>
      <c r="CY55" s="37">
        <f t="shared" si="16"/>
        <v>7989139.4725245973</v>
      </c>
      <c r="CZ55" s="37">
        <f t="shared" si="16"/>
        <v>8416000.0953231417</v>
      </c>
      <c r="DA55" s="37">
        <f t="shared" si="16"/>
        <v>8865667.9293266721</v>
      </c>
      <c r="DB55" s="37">
        <f t="shared" si="16"/>
        <v>9339361.5664014015</v>
      </c>
      <c r="DC55" s="37">
        <f t="shared" si="16"/>
        <v>9838364.7079143524</v>
      </c>
      <c r="DD55" s="12"/>
      <c r="DE55" s="12"/>
    </row>
    <row r="56" spans="2:109" ht="12" customHeight="1">
      <c r="B56" s="12"/>
      <c r="C56" s="12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>
        <f>AK55*$C$33</f>
        <v>244295.90131050703</v>
      </c>
      <c r="AM56" s="37">
        <f t="shared" si="20"/>
        <v>257348.6588620762</v>
      </c>
      <c r="AN56" s="37">
        <f t="shared" si="20"/>
        <v>271098.82672133407</v>
      </c>
      <c r="AO56" s="37">
        <f t="shared" si="20"/>
        <v>285583.667599654</v>
      </c>
      <c r="AP56" s="37">
        <f t="shared" si="20"/>
        <v>300842.43515927938</v>
      </c>
      <c r="AQ56" s="37">
        <f t="shared" si="20"/>
        <v>316916.48039005318</v>
      </c>
      <c r="AR56" s="37">
        <f t="shared" si="20"/>
        <v>333849.36366986803</v>
      </c>
      <c r="AS56" s="37">
        <f t="shared" si="20"/>
        <v>351686.97281251888</v>
      </c>
      <c r="AT56" s="37">
        <f t="shared" si="20"/>
        <v>370477.64742286556</v>
      </c>
      <c r="AU56" s="37">
        <f t="shared" si="20"/>
        <v>390272.30989630596</v>
      </c>
      <c r="AV56" s="37">
        <f t="shared" si="20"/>
        <v>411124.60341756558</v>
      </c>
      <c r="AW56" s="37">
        <f t="shared" si="20"/>
        <v>433091.03733277792</v>
      </c>
      <c r="AX56" s="37">
        <f t="shared" si="20"/>
        <v>456231.14028881252</v>
      </c>
      <c r="AY56" s="37">
        <f t="shared" si="20"/>
        <v>480607.62155485182</v>
      </c>
      <c r="AZ56" s="37">
        <f t="shared" si="20"/>
        <v>506286.54096340254</v>
      </c>
      <c r="BA56" s="37">
        <f t="shared" si="20"/>
        <v>533337.48793126992</v>
      </c>
      <c r="BB56" s="37">
        <f t="shared" si="20"/>
        <v>561833.7700456453</v>
      </c>
      <c r="BC56" s="37">
        <f t="shared" si="20"/>
        <v>591852.61172636924</v>
      </c>
      <c r="BD56" s="37">
        <f t="shared" si="20"/>
        <v>623475.36350274156</v>
      </c>
      <c r="BE56" s="37">
        <f t="shared" si="20"/>
        <v>656787.72247201495</v>
      </c>
      <c r="BF56" s="37">
        <f t="shared" si="20"/>
        <v>691879.96453700995</v>
      </c>
      <c r="BG56" s="37">
        <f t="shared" si="20"/>
        <v>728847.18905221543</v>
      </c>
      <c r="BH56" s="37">
        <f t="shared" si="20"/>
        <v>767789.57654135022</v>
      </c>
      <c r="BI56" s="37">
        <f t="shared" si="20"/>
        <v>808812.66018481355</v>
      </c>
      <c r="BJ56" s="37">
        <f t="shared" si="20"/>
        <v>852027.61181273079</v>
      </c>
      <c r="BK56" s="37">
        <f t="shared" si="20"/>
        <v>897551.54317864659</v>
      </c>
      <c r="BL56" s="37">
        <f t="shared" si="20"/>
        <v>945507.82333030121</v>
      </c>
      <c r="BM56" s="37">
        <f t="shared" si="20"/>
        <v>996026.41293756582</v>
      </c>
      <c r="BN56" s="37">
        <f t="shared" si="22"/>
        <v>1049244.216483556</v>
      </c>
      <c r="BO56" s="37">
        <f t="shared" si="22"/>
        <v>1105305.4532733562</v>
      </c>
      <c r="BP56" s="37">
        <f t="shared" si="22"/>
        <v>1164362.0482657827</v>
      </c>
      <c r="BQ56" s="37">
        <f t="shared" si="22"/>
        <v>1226574.0437873304</v>
      </c>
      <c r="BR56" s="37">
        <f t="shared" si="22"/>
        <v>1292110.0332440443</v>
      </c>
      <c r="BS56" s="37">
        <f t="shared" si="22"/>
        <v>1361147.6180066632</v>
      </c>
      <c r="BT56" s="37">
        <f t="shared" si="22"/>
        <v>1433873.8887071889</v>
      </c>
      <c r="BU56" s="37">
        <f t="shared" si="22"/>
        <v>1510485.9322511861</v>
      </c>
      <c r="BV56" s="37">
        <f t="shared" si="22"/>
        <v>1591191.3659198054</v>
      </c>
      <c r="BW56" s="37">
        <f t="shared" si="22"/>
        <v>1676208.900008938</v>
      </c>
      <c r="BX56" s="37">
        <f t="shared" si="22"/>
        <v>1765768.9305302456</v>
      </c>
      <c r="BY56" s="37">
        <f t="shared" si="22"/>
        <v>1860114.1635802679</v>
      </c>
      <c r="BZ56" s="37">
        <f t="shared" si="22"/>
        <v>1959500.2730696478</v>
      </c>
      <c r="CA56" s="37">
        <f t="shared" si="22"/>
        <v>2064196.5935949064</v>
      </c>
      <c r="CB56" s="37">
        <f t="shared" si="22"/>
        <v>2174486.8503304189</v>
      </c>
      <c r="CC56" s="37">
        <f t="shared" si="22"/>
        <v>2290669.9279186213</v>
      </c>
      <c r="CD56" s="37">
        <f t="shared" si="22"/>
        <v>2413060.6804420901</v>
      </c>
      <c r="CE56" s="37">
        <f t="shared" si="22"/>
        <v>2541990.7846725392</v>
      </c>
      <c r="CF56" s="37">
        <f t="shared" si="22"/>
        <v>2677809.6389089883</v>
      </c>
      <c r="CG56" s="37">
        <f t="shared" si="22"/>
        <v>2820885.3098409702</v>
      </c>
      <c r="CH56" s="37">
        <f t="shared" si="22"/>
        <v>2971605.5300027388</v>
      </c>
      <c r="CI56" s="37">
        <f t="shared" si="22"/>
        <v>3130378.7485215701</v>
      </c>
      <c r="CJ56" s="37">
        <f t="shared" si="22"/>
        <v>3297635.2380076637</v>
      </c>
      <c r="CK56" s="37">
        <f t="shared" si="22"/>
        <v>3473828.260585296</v>
      </c>
      <c r="CL56" s="37">
        <f t="shared" si="22"/>
        <v>3659435.2962251492</v>
      </c>
      <c r="CM56" s="37">
        <f t="shared" si="22"/>
        <v>3854959.3367065727</v>
      </c>
      <c r="CN56" s="37">
        <f t="shared" si="22"/>
        <v>4060930.2487164042</v>
      </c>
      <c r="CO56" s="37">
        <f t="shared" si="22"/>
        <v>4277906.2097782977</v>
      </c>
      <c r="CP56" s="37">
        <f t="shared" si="22"/>
        <v>4506475.220903933</v>
      </c>
      <c r="CQ56" s="37">
        <f t="shared" si="22"/>
        <v>4747256.7000653436</v>
      </c>
      <c r="CR56" s="37">
        <f t="shared" si="22"/>
        <v>5000903.1608066382</v>
      </c>
      <c r="CS56" s="37">
        <f t="shared" si="22"/>
        <v>5268101.9805441778</v>
      </c>
      <c r="CT56" s="37">
        <f t="shared" si="22"/>
        <v>5549577.2633471573</v>
      </c>
      <c r="CU56" s="37">
        <f t="shared" si="22"/>
        <v>5846091.8022468556</v>
      </c>
      <c r="CV56" s="37">
        <f t="shared" si="22"/>
        <v>6158449.1463922095</v>
      </c>
      <c r="CW56" s="37">
        <f t="shared" si="22"/>
        <v>6487495.7786537688</v>
      </c>
      <c r="CX56" s="37">
        <f t="shared" si="16"/>
        <v>6834123.4095773259</v>
      </c>
      <c r="CY56" s="37">
        <f t="shared" si="16"/>
        <v>7199271.3939036578</v>
      </c>
      <c r="CZ56" s="37">
        <f t="shared" si="16"/>
        <v>7583929.2762032589</v>
      </c>
      <c r="DA56" s="37">
        <f t="shared" si="16"/>
        <v>7989139.4725245973</v>
      </c>
      <c r="DB56" s="37">
        <f t="shared" si="16"/>
        <v>8416000.0953231417</v>
      </c>
      <c r="DC56" s="37">
        <f t="shared" si="16"/>
        <v>8865667.9293266721</v>
      </c>
      <c r="DD56" s="12"/>
      <c r="DE56" s="12"/>
    </row>
    <row r="57" spans="2:109" ht="12" customHeight="1">
      <c r="B57" s="12"/>
      <c r="C57" s="12"/>
      <c r="D57" s="53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>
        <f>AL56*$C$33</f>
        <v>231905.1813248354</v>
      </c>
      <c r="AN57" s="37">
        <f t="shared" si="20"/>
        <v>244295.90131050703</v>
      </c>
      <c r="AO57" s="37">
        <f t="shared" si="20"/>
        <v>257348.6588620762</v>
      </c>
      <c r="AP57" s="37">
        <f t="shared" si="20"/>
        <v>271098.82672133407</v>
      </c>
      <c r="AQ57" s="37">
        <f t="shared" si="20"/>
        <v>285583.667599654</v>
      </c>
      <c r="AR57" s="37">
        <f t="shared" si="20"/>
        <v>300842.43515927938</v>
      </c>
      <c r="AS57" s="37">
        <f t="shared" si="20"/>
        <v>316916.48039005318</v>
      </c>
      <c r="AT57" s="37">
        <f t="shared" si="20"/>
        <v>333849.36366986803</v>
      </c>
      <c r="AU57" s="37">
        <f t="shared" si="20"/>
        <v>351686.97281251888</v>
      </c>
      <c r="AV57" s="37">
        <f t="shared" si="20"/>
        <v>370477.64742286556</v>
      </c>
      <c r="AW57" s="37">
        <f t="shared" si="20"/>
        <v>390272.30989630596</v>
      </c>
      <c r="AX57" s="37">
        <f t="shared" si="20"/>
        <v>411124.60341756558</v>
      </c>
      <c r="AY57" s="37">
        <f t="shared" si="20"/>
        <v>433091.03733277792</v>
      </c>
      <c r="AZ57" s="37">
        <f t="shared" si="20"/>
        <v>456231.14028881252</v>
      </c>
      <c r="BA57" s="37">
        <f t="shared" si="20"/>
        <v>480607.62155485182</v>
      </c>
      <c r="BB57" s="37">
        <f t="shared" si="20"/>
        <v>506286.54096340254</v>
      </c>
      <c r="BC57" s="37">
        <f t="shared" si="20"/>
        <v>533337.48793126992</v>
      </c>
      <c r="BD57" s="37">
        <f t="shared" si="20"/>
        <v>561833.7700456453</v>
      </c>
      <c r="BE57" s="37">
        <f t="shared" si="20"/>
        <v>591852.61172636924</v>
      </c>
      <c r="BF57" s="37">
        <f t="shared" si="20"/>
        <v>623475.36350274156</v>
      </c>
      <c r="BG57" s="37">
        <f t="shared" si="20"/>
        <v>656787.72247201495</v>
      </c>
      <c r="BH57" s="37">
        <f t="shared" si="20"/>
        <v>691879.96453700995</v>
      </c>
      <c r="BI57" s="37">
        <f t="shared" si="20"/>
        <v>728847.18905221543</v>
      </c>
      <c r="BJ57" s="37">
        <f t="shared" si="20"/>
        <v>767789.57654135022</v>
      </c>
      <c r="BK57" s="37">
        <f t="shared" si="20"/>
        <v>808812.66018481355</v>
      </c>
      <c r="BL57" s="37">
        <f t="shared" si="20"/>
        <v>852027.61181273079</v>
      </c>
      <c r="BM57" s="37">
        <f t="shared" si="20"/>
        <v>897551.54317864659</v>
      </c>
      <c r="BN57" s="37">
        <f t="shared" si="22"/>
        <v>945507.82333030121</v>
      </c>
      <c r="BO57" s="37">
        <f t="shared" si="22"/>
        <v>996026.41293756582</v>
      </c>
      <c r="BP57" s="37">
        <f t="shared" si="22"/>
        <v>1049244.216483556</v>
      </c>
      <c r="BQ57" s="37">
        <f t="shared" si="22"/>
        <v>1105305.4532733562</v>
      </c>
      <c r="BR57" s="37">
        <f t="shared" si="22"/>
        <v>1164362.0482657827</v>
      </c>
      <c r="BS57" s="37">
        <f t="shared" si="22"/>
        <v>1226574.0437873304</v>
      </c>
      <c r="BT57" s="37">
        <f t="shared" si="22"/>
        <v>1292110.0332440443</v>
      </c>
      <c r="BU57" s="37">
        <f t="shared" si="22"/>
        <v>1361147.6180066632</v>
      </c>
      <c r="BV57" s="37">
        <f t="shared" si="22"/>
        <v>1433873.8887071889</v>
      </c>
      <c r="BW57" s="37">
        <f t="shared" si="22"/>
        <v>1510485.9322511861</v>
      </c>
      <c r="BX57" s="37">
        <f t="shared" si="22"/>
        <v>1591191.3659198054</v>
      </c>
      <c r="BY57" s="37">
        <f t="shared" si="22"/>
        <v>1676208.900008938</v>
      </c>
      <c r="BZ57" s="37">
        <f t="shared" si="22"/>
        <v>1765768.9305302456</v>
      </c>
      <c r="CA57" s="37">
        <f t="shared" si="22"/>
        <v>1860114.1635802679</v>
      </c>
      <c r="CB57" s="37">
        <f t="shared" si="22"/>
        <v>1959500.2730696478</v>
      </c>
      <c r="CC57" s="37">
        <f t="shared" si="22"/>
        <v>2064196.5935949064</v>
      </c>
      <c r="CD57" s="37">
        <f t="shared" si="22"/>
        <v>2174486.8503304189</v>
      </c>
      <c r="CE57" s="37">
        <f t="shared" si="22"/>
        <v>2290669.9279186213</v>
      </c>
      <c r="CF57" s="37">
        <f t="shared" si="22"/>
        <v>2413060.6804420901</v>
      </c>
      <c r="CG57" s="37">
        <f t="shared" si="22"/>
        <v>2541990.7846725392</v>
      </c>
      <c r="CH57" s="37">
        <f t="shared" si="22"/>
        <v>2677809.6389089883</v>
      </c>
      <c r="CI57" s="37">
        <f t="shared" si="22"/>
        <v>2820885.3098409702</v>
      </c>
      <c r="CJ57" s="37">
        <f t="shared" si="22"/>
        <v>2971605.5300027388</v>
      </c>
      <c r="CK57" s="37">
        <f t="shared" si="22"/>
        <v>3130378.7485215701</v>
      </c>
      <c r="CL57" s="37">
        <f t="shared" si="22"/>
        <v>3297635.2380076637</v>
      </c>
      <c r="CM57" s="37">
        <f t="shared" si="22"/>
        <v>3473828.260585296</v>
      </c>
      <c r="CN57" s="37">
        <f t="shared" si="22"/>
        <v>3659435.2962251492</v>
      </c>
      <c r="CO57" s="37">
        <f t="shared" si="22"/>
        <v>3854959.3367065727</v>
      </c>
      <c r="CP57" s="37">
        <f t="shared" si="22"/>
        <v>4060930.2487164042</v>
      </c>
      <c r="CQ57" s="37">
        <f t="shared" si="22"/>
        <v>4277906.2097782977</v>
      </c>
      <c r="CR57" s="37">
        <f t="shared" si="22"/>
        <v>4506475.220903933</v>
      </c>
      <c r="CS57" s="37">
        <f t="shared" si="22"/>
        <v>4747256.7000653436</v>
      </c>
      <c r="CT57" s="37">
        <f t="shared" si="22"/>
        <v>5000903.1608066382</v>
      </c>
      <c r="CU57" s="37">
        <f t="shared" si="22"/>
        <v>5268101.9805441778</v>
      </c>
      <c r="CV57" s="37">
        <f t="shared" si="22"/>
        <v>5549577.2633471573</v>
      </c>
      <c r="CW57" s="37">
        <f t="shared" si="22"/>
        <v>5846091.8022468556</v>
      </c>
      <c r="CX57" s="37">
        <f t="shared" si="16"/>
        <v>6158449.1463922095</v>
      </c>
      <c r="CY57" s="37">
        <f t="shared" si="16"/>
        <v>6487495.7786537688</v>
      </c>
      <c r="CZ57" s="37">
        <f t="shared" si="16"/>
        <v>6834123.4095773259</v>
      </c>
      <c r="DA57" s="37">
        <f t="shared" si="16"/>
        <v>7199271.3939036578</v>
      </c>
      <c r="DB57" s="37">
        <f t="shared" si="16"/>
        <v>7583929.2762032589</v>
      </c>
      <c r="DC57" s="37">
        <f t="shared" si="16"/>
        <v>7989139.4725245973</v>
      </c>
      <c r="DD57" s="12"/>
      <c r="DE57" s="12"/>
    </row>
    <row r="58" spans="2:109" ht="12" customHeight="1">
      <c r="B58" s="12"/>
      <c r="C58" s="12"/>
      <c r="D58" s="12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>
        <f>AM57*$C$33</f>
        <v>220142.9202733486</v>
      </c>
      <c r="AO58" s="37">
        <f t="shared" si="20"/>
        <v>231905.1813248354</v>
      </c>
      <c r="AP58" s="37">
        <f t="shared" si="20"/>
        <v>244295.90131050703</v>
      </c>
      <c r="AQ58" s="37">
        <f t="shared" si="20"/>
        <v>257348.6588620762</v>
      </c>
      <c r="AR58" s="37">
        <f t="shared" si="20"/>
        <v>271098.82672133407</v>
      </c>
      <c r="AS58" s="37">
        <f t="shared" si="20"/>
        <v>285583.667599654</v>
      </c>
      <c r="AT58" s="37">
        <f t="shared" si="20"/>
        <v>300842.43515927938</v>
      </c>
      <c r="AU58" s="37">
        <f t="shared" si="20"/>
        <v>316916.48039005318</v>
      </c>
      <c r="AV58" s="37">
        <f t="shared" si="20"/>
        <v>333849.36366986803</v>
      </c>
      <c r="AW58" s="37">
        <f t="shared" si="20"/>
        <v>351686.97281251888</v>
      </c>
      <c r="AX58" s="37">
        <f t="shared" si="20"/>
        <v>370477.64742286556</v>
      </c>
      <c r="AY58" s="37">
        <f t="shared" si="20"/>
        <v>390272.30989630596</v>
      </c>
      <c r="AZ58" s="37">
        <f t="shared" si="20"/>
        <v>411124.60341756558</v>
      </c>
      <c r="BA58" s="37">
        <f t="shared" si="20"/>
        <v>433091.03733277792</v>
      </c>
      <c r="BB58" s="37">
        <f t="shared" si="20"/>
        <v>456231.14028881252</v>
      </c>
      <c r="BC58" s="37">
        <f t="shared" si="20"/>
        <v>480607.62155485182</v>
      </c>
      <c r="BD58" s="37">
        <f t="shared" si="20"/>
        <v>506286.54096340254</v>
      </c>
      <c r="BE58" s="37">
        <f t="shared" si="20"/>
        <v>533337.48793126992</v>
      </c>
      <c r="BF58" s="37">
        <f t="shared" si="20"/>
        <v>561833.7700456453</v>
      </c>
      <c r="BG58" s="37">
        <f t="shared" si="20"/>
        <v>591852.61172636924</v>
      </c>
      <c r="BH58" s="37">
        <f t="shared" si="20"/>
        <v>623475.36350274156</v>
      </c>
      <c r="BI58" s="37">
        <f t="shared" si="20"/>
        <v>656787.72247201495</v>
      </c>
      <c r="BJ58" s="37">
        <f t="shared" si="20"/>
        <v>691879.96453700995</v>
      </c>
      <c r="BK58" s="37">
        <f t="shared" si="20"/>
        <v>728847.18905221543</v>
      </c>
      <c r="BL58" s="37">
        <f t="shared" si="20"/>
        <v>767789.57654135022</v>
      </c>
      <c r="BM58" s="37">
        <f t="shared" si="20"/>
        <v>808812.66018481355</v>
      </c>
      <c r="BN58" s="37">
        <f t="shared" si="22"/>
        <v>852027.61181273079</v>
      </c>
      <c r="BO58" s="37">
        <f t="shared" si="22"/>
        <v>897551.54317864659</v>
      </c>
      <c r="BP58" s="37">
        <f t="shared" si="22"/>
        <v>945507.82333030121</v>
      </c>
      <c r="BQ58" s="37">
        <f t="shared" si="22"/>
        <v>996026.41293756582</v>
      </c>
      <c r="BR58" s="37">
        <f t="shared" si="22"/>
        <v>1049244.216483556</v>
      </c>
      <c r="BS58" s="37">
        <f t="shared" si="22"/>
        <v>1105305.4532733562</v>
      </c>
      <c r="BT58" s="37">
        <f t="shared" si="22"/>
        <v>1164362.0482657827</v>
      </c>
      <c r="BU58" s="37">
        <f t="shared" si="22"/>
        <v>1226574.0437873304</v>
      </c>
      <c r="BV58" s="37">
        <f t="shared" si="22"/>
        <v>1292110.0332440443</v>
      </c>
      <c r="BW58" s="37">
        <f t="shared" si="22"/>
        <v>1361147.6180066632</v>
      </c>
      <c r="BX58" s="37">
        <f t="shared" si="22"/>
        <v>1433873.8887071889</v>
      </c>
      <c r="BY58" s="37">
        <f t="shared" si="22"/>
        <v>1510485.9322511861</v>
      </c>
      <c r="BZ58" s="37">
        <f t="shared" si="22"/>
        <v>1591191.3659198054</v>
      </c>
      <c r="CA58" s="37">
        <f t="shared" si="22"/>
        <v>1676208.900008938</v>
      </c>
      <c r="CB58" s="37">
        <f t="shared" si="22"/>
        <v>1765768.9305302456</v>
      </c>
      <c r="CC58" s="37">
        <f t="shared" si="22"/>
        <v>1860114.1635802679</v>
      </c>
      <c r="CD58" s="37">
        <f t="shared" si="22"/>
        <v>1959500.2730696478</v>
      </c>
      <c r="CE58" s="37">
        <f t="shared" si="22"/>
        <v>2064196.5935949064</v>
      </c>
      <c r="CF58" s="37">
        <f t="shared" si="22"/>
        <v>2174486.8503304189</v>
      </c>
      <c r="CG58" s="37">
        <f t="shared" si="22"/>
        <v>2290669.9279186213</v>
      </c>
      <c r="CH58" s="37">
        <f t="shared" si="22"/>
        <v>2413060.6804420901</v>
      </c>
      <c r="CI58" s="37">
        <f t="shared" si="22"/>
        <v>2541990.7846725392</v>
      </c>
      <c r="CJ58" s="37">
        <f t="shared" si="22"/>
        <v>2677809.6389089883</v>
      </c>
      <c r="CK58" s="37">
        <f t="shared" si="22"/>
        <v>2820885.3098409702</v>
      </c>
      <c r="CL58" s="37">
        <f t="shared" si="22"/>
        <v>2971605.5300027388</v>
      </c>
      <c r="CM58" s="37">
        <f t="shared" si="22"/>
        <v>3130378.7485215701</v>
      </c>
      <c r="CN58" s="37">
        <f t="shared" si="22"/>
        <v>3297635.2380076637</v>
      </c>
      <c r="CO58" s="37">
        <f t="shared" si="22"/>
        <v>3473828.260585296</v>
      </c>
      <c r="CP58" s="37">
        <f t="shared" si="22"/>
        <v>3659435.2962251492</v>
      </c>
      <c r="CQ58" s="37">
        <f t="shared" si="22"/>
        <v>3854959.3367065727</v>
      </c>
      <c r="CR58" s="37">
        <f t="shared" si="22"/>
        <v>4060930.2487164042</v>
      </c>
      <c r="CS58" s="37">
        <f t="shared" si="22"/>
        <v>4277906.2097782977</v>
      </c>
      <c r="CT58" s="37">
        <f t="shared" si="22"/>
        <v>4506475.220903933</v>
      </c>
      <c r="CU58" s="37">
        <f t="shared" si="22"/>
        <v>4747256.7000653436</v>
      </c>
      <c r="CV58" s="37">
        <f t="shared" si="22"/>
        <v>5000903.1608066382</v>
      </c>
      <c r="CW58" s="37">
        <f t="shared" si="22"/>
        <v>5268101.9805441778</v>
      </c>
      <c r="CX58" s="37">
        <f t="shared" si="16"/>
        <v>5549577.2633471573</v>
      </c>
      <c r="CY58" s="37">
        <f t="shared" si="16"/>
        <v>5846091.8022468556</v>
      </c>
      <c r="CZ58" s="37">
        <f t="shared" si="16"/>
        <v>6158449.1463922095</v>
      </c>
      <c r="DA58" s="37">
        <f t="shared" si="16"/>
        <v>6487495.7786537688</v>
      </c>
      <c r="DB58" s="37">
        <f t="shared" si="16"/>
        <v>6834123.4095773259</v>
      </c>
      <c r="DC58" s="37">
        <f t="shared" si="16"/>
        <v>7199271.3939036578</v>
      </c>
      <c r="DD58" s="12"/>
      <c r="DE58" s="12"/>
    </row>
    <row r="59" spans="2:109" ht="12" customHeight="1">
      <c r="B59" s="12"/>
      <c r="C59" s="12"/>
      <c r="D59" s="12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>
        <f>AN58*$C$33</f>
        <v>208977.24263691509</v>
      </c>
      <c r="AP59" s="37">
        <f t="shared" si="20"/>
        <v>220142.92027334863</v>
      </c>
      <c r="AQ59" s="37">
        <f t="shared" si="20"/>
        <v>231905.1813248354</v>
      </c>
      <c r="AR59" s="37">
        <f t="shared" si="20"/>
        <v>244295.90131050703</v>
      </c>
      <c r="AS59" s="37">
        <f t="shared" si="20"/>
        <v>257348.6588620762</v>
      </c>
      <c r="AT59" s="37">
        <f t="shared" si="20"/>
        <v>271098.82672133407</v>
      </c>
      <c r="AU59" s="37">
        <f t="shared" si="20"/>
        <v>285583.667599654</v>
      </c>
      <c r="AV59" s="37">
        <f t="shared" si="20"/>
        <v>300842.43515927938</v>
      </c>
      <c r="AW59" s="37">
        <f t="shared" si="20"/>
        <v>316916.48039005318</v>
      </c>
      <c r="AX59" s="37">
        <f t="shared" si="20"/>
        <v>333849.36366986803</v>
      </c>
      <c r="AY59" s="37">
        <f t="shared" si="20"/>
        <v>351686.97281251888</v>
      </c>
      <c r="AZ59" s="37">
        <f t="shared" si="20"/>
        <v>370477.64742286556</v>
      </c>
      <c r="BA59" s="37">
        <f t="shared" si="20"/>
        <v>390272.30989630596</v>
      </c>
      <c r="BB59" s="37">
        <f t="shared" si="20"/>
        <v>411124.60341756558</v>
      </c>
      <c r="BC59" s="37">
        <f t="shared" si="20"/>
        <v>433091.03733277792</v>
      </c>
      <c r="BD59" s="37">
        <f t="shared" si="20"/>
        <v>456231.14028881252</v>
      </c>
      <c r="BE59" s="37">
        <f t="shared" si="20"/>
        <v>480607.62155485182</v>
      </c>
      <c r="BF59" s="37">
        <f t="shared" si="20"/>
        <v>506286.54096340254</v>
      </c>
      <c r="BG59" s="37">
        <f t="shared" si="20"/>
        <v>533337.48793126992</v>
      </c>
      <c r="BH59" s="37">
        <f t="shared" si="20"/>
        <v>561833.7700456453</v>
      </c>
      <c r="BI59" s="37">
        <f t="shared" si="20"/>
        <v>591852.61172636924</v>
      </c>
      <c r="BJ59" s="37">
        <f t="shared" si="20"/>
        <v>623475.36350274156</v>
      </c>
      <c r="BK59" s="37">
        <f t="shared" si="20"/>
        <v>656787.72247201495</v>
      </c>
      <c r="BL59" s="37">
        <f t="shared" si="20"/>
        <v>691879.96453700995</v>
      </c>
      <c r="BM59" s="37">
        <f t="shared" si="20"/>
        <v>728847.18905221543</v>
      </c>
      <c r="BN59" s="37">
        <f t="shared" si="22"/>
        <v>767789.57654135022</v>
      </c>
      <c r="BO59" s="37">
        <f t="shared" si="22"/>
        <v>808812.66018481355</v>
      </c>
      <c r="BP59" s="37">
        <f t="shared" si="22"/>
        <v>852027.61181273079</v>
      </c>
      <c r="BQ59" s="37">
        <f t="shared" si="22"/>
        <v>897551.54317864659</v>
      </c>
      <c r="BR59" s="37">
        <f t="shared" si="22"/>
        <v>945507.82333030121</v>
      </c>
      <c r="BS59" s="37">
        <f t="shared" si="22"/>
        <v>996026.41293756582</v>
      </c>
      <c r="BT59" s="37">
        <f t="shared" si="22"/>
        <v>1049244.216483556</v>
      </c>
      <c r="BU59" s="37">
        <f t="shared" si="22"/>
        <v>1105305.4532733562</v>
      </c>
      <c r="BV59" s="37">
        <f t="shared" si="22"/>
        <v>1164362.0482657827</v>
      </c>
      <c r="BW59" s="37">
        <f t="shared" si="22"/>
        <v>1226574.0437873304</v>
      </c>
      <c r="BX59" s="37">
        <f t="shared" si="22"/>
        <v>1292110.0332440443</v>
      </c>
      <c r="BY59" s="37">
        <f t="shared" si="22"/>
        <v>1361147.6180066632</v>
      </c>
      <c r="BZ59" s="37">
        <f t="shared" si="22"/>
        <v>1433873.8887071889</v>
      </c>
      <c r="CA59" s="37">
        <f t="shared" si="22"/>
        <v>1510485.9322511861</v>
      </c>
      <c r="CB59" s="37">
        <f t="shared" si="22"/>
        <v>1591191.3659198054</v>
      </c>
      <c r="CC59" s="37">
        <f t="shared" si="22"/>
        <v>1676208.900008938</v>
      </c>
      <c r="CD59" s="37">
        <f t="shared" si="22"/>
        <v>1765768.9305302456</v>
      </c>
      <c r="CE59" s="37">
        <f t="shared" si="22"/>
        <v>1860114.1635802679</v>
      </c>
      <c r="CF59" s="37">
        <f t="shared" si="22"/>
        <v>1959500.2730696478</v>
      </c>
      <c r="CG59" s="37">
        <f t="shared" si="22"/>
        <v>2064196.5935949064</v>
      </c>
      <c r="CH59" s="37">
        <f t="shared" si="22"/>
        <v>2174486.8503304189</v>
      </c>
      <c r="CI59" s="37">
        <f t="shared" si="22"/>
        <v>2290669.9279186213</v>
      </c>
      <c r="CJ59" s="37">
        <f t="shared" si="22"/>
        <v>2413060.6804420901</v>
      </c>
      <c r="CK59" s="37">
        <f t="shared" si="22"/>
        <v>2541990.7846725392</v>
      </c>
      <c r="CL59" s="37">
        <f t="shared" si="22"/>
        <v>2677809.6389089883</v>
      </c>
      <c r="CM59" s="37">
        <f t="shared" si="22"/>
        <v>2820885.3098409702</v>
      </c>
      <c r="CN59" s="37">
        <f t="shared" si="22"/>
        <v>2971605.5300027388</v>
      </c>
      <c r="CO59" s="37">
        <f t="shared" si="22"/>
        <v>3130378.7485215701</v>
      </c>
      <c r="CP59" s="37">
        <f t="shared" si="22"/>
        <v>3297635.2380076637</v>
      </c>
      <c r="CQ59" s="37">
        <f t="shared" si="22"/>
        <v>3473828.260585296</v>
      </c>
      <c r="CR59" s="37">
        <f t="shared" si="22"/>
        <v>3659435.2962251492</v>
      </c>
      <c r="CS59" s="37">
        <f t="shared" si="22"/>
        <v>3854959.3367065727</v>
      </c>
      <c r="CT59" s="37">
        <f t="shared" si="22"/>
        <v>4060930.2487164042</v>
      </c>
      <c r="CU59" s="37">
        <f t="shared" si="22"/>
        <v>4277906.2097782977</v>
      </c>
      <c r="CV59" s="37">
        <f t="shared" si="22"/>
        <v>4506475.220903933</v>
      </c>
      <c r="CW59" s="37">
        <f t="shared" si="22"/>
        <v>4747256.7000653436</v>
      </c>
      <c r="CX59" s="37">
        <f t="shared" si="16"/>
        <v>5000903.1608066382</v>
      </c>
      <c r="CY59" s="37">
        <f t="shared" si="16"/>
        <v>5268101.9805441778</v>
      </c>
      <c r="CZ59" s="37">
        <f t="shared" si="16"/>
        <v>5549577.2633471573</v>
      </c>
      <c r="DA59" s="37">
        <f t="shared" si="16"/>
        <v>5846091.8022468556</v>
      </c>
      <c r="DB59" s="37">
        <f t="shared" si="16"/>
        <v>6158449.1463922095</v>
      </c>
      <c r="DC59" s="37">
        <f t="shared" si="16"/>
        <v>6487495.7786537688</v>
      </c>
      <c r="DD59" s="12"/>
      <c r="DE59" s="12"/>
    </row>
    <row r="60" spans="2:109" ht="12" customHeight="1">
      <c r="B60" s="12"/>
      <c r="C60" s="12"/>
      <c r="D60" s="12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>
        <f>AO59*$C$33</f>
        <v>198377.88962689223</v>
      </c>
      <c r="AQ60" s="37">
        <f t="shared" si="20"/>
        <v>208977.24263691509</v>
      </c>
      <c r="AR60" s="37">
        <f t="shared" si="20"/>
        <v>220142.92027334866</v>
      </c>
      <c r="AS60" s="37">
        <f t="shared" si="20"/>
        <v>231905.1813248354</v>
      </c>
      <c r="AT60" s="37">
        <f t="shared" ref="AT60:BV60" si="23">AR59*$C$32*$C$33</f>
        <v>244295.90131050703</v>
      </c>
      <c r="AU60" s="37">
        <f t="shared" si="23"/>
        <v>257348.6588620762</v>
      </c>
      <c r="AV60" s="37">
        <f t="shared" si="23"/>
        <v>271098.82672133407</v>
      </c>
      <c r="AW60" s="37">
        <f t="shared" si="23"/>
        <v>285583.667599654</v>
      </c>
      <c r="AX60" s="37">
        <f t="shared" si="23"/>
        <v>300842.43515927938</v>
      </c>
      <c r="AY60" s="37">
        <f t="shared" si="23"/>
        <v>316916.48039005318</v>
      </c>
      <c r="AZ60" s="37">
        <f t="shared" si="23"/>
        <v>333849.36366986803</v>
      </c>
      <c r="BA60" s="37">
        <f t="shared" si="23"/>
        <v>351686.97281251888</v>
      </c>
      <c r="BB60" s="37">
        <f t="shared" si="23"/>
        <v>370477.64742286556</v>
      </c>
      <c r="BC60" s="37">
        <f t="shared" si="23"/>
        <v>390272.30989630596</v>
      </c>
      <c r="BD60" s="37">
        <f t="shared" si="23"/>
        <v>411124.60341756558</v>
      </c>
      <c r="BE60" s="37">
        <f t="shared" si="23"/>
        <v>433091.03733277792</v>
      </c>
      <c r="BF60" s="37">
        <f t="shared" si="23"/>
        <v>456231.14028881252</v>
      </c>
      <c r="BG60" s="37">
        <f t="shared" si="23"/>
        <v>480607.62155485182</v>
      </c>
      <c r="BH60" s="37">
        <f t="shared" si="23"/>
        <v>506286.54096340254</v>
      </c>
      <c r="BI60" s="37">
        <f t="shared" si="23"/>
        <v>533337.48793126992</v>
      </c>
      <c r="BJ60" s="37">
        <f t="shared" si="23"/>
        <v>561833.7700456453</v>
      </c>
      <c r="BK60" s="37">
        <f t="shared" si="23"/>
        <v>591852.61172636924</v>
      </c>
      <c r="BL60" s="37">
        <f t="shared" si="23"/>
        <v>623475.36350274156</v>
      </c>
      <c r="BM60" s="37">
        <f t="shared" si="23"/>
        <v>656787.72247201495</v>
      </c>
      <c r="BN60" s="37">
        <f t="shared" si="23"/>
        <v>691879.96453700995</v>
      </c>
      <c r="BO60" s="37">
        <f t="shared" si="23"/>
        <v>728847.18905221543</v>
      </c>
      <c r="BP60" s="37">
        <f t="shared" si="23"/>
        <v>767789.57654135022</v>
      </c>
      <c r="BQ60" s="37">
        <f t="shared" si="23"/>
        <v>808812.66018481355</v>
      </c>
      <c r="BR60" s="37">
        <f t="shared" si="23"/>
        <v>852027.61181273079</v>
      </c>
      <c r="BS60" s="37">
        <f t="shared" si="23"/>
        <v>897551.54317864659</v>
      </c>
      <c r="BT60" s="37">
        <f t="shared" si="23"/>
        <v>945507.82333030121</v>
      </c>
      <c r="BU60" s="37">
        <f t="shared" si="23"/>
        <v>996026.41293756582</v>
      </c>
      <c r="BV60" s="37">
        <f t="shared" si="23"/>
        <v>1049244.216483556</v>
      </c>
      <c r="BW60" s="37">
        <f t="shared" si="22"/>
        <v>1105305.4532733562</v>
      </c>
      <c r="BX60" s="37">
        <f t="shared" si="22"/>
        <v>1164362.0482657827</v>
      </c>
      <c r="BY60" s="37">
        <f t="shared" si="22"/>
        <v>1226574.0437873304</v>
      </c>
      <c r="BZ60" s="37">
        <f t="shared" si="22"/>
        <v>1292110.0332440443</v>
      </c>
      <c r="CA60" s="37">
        <f t="shared" si="22"/>
        <v>1361147.6180066632</v>
      </c>
      <c r="CB60" s="37">
        <f t="shared" si="22"/>
        <v>1433873.8887071889</v>
      </c>
      <c r="CC60" s="37">
        <f t="shared" si="22"/>
        <v>1510485.9322511861</v>
      </c>
      <c r="CD60" s="37">
        <f t="shared" si="22"/>
        <v>1591191.3659198054</v>
      </c>
      <c r="CE60" s="37">
        <f t="shared" si="22"/>
        <v>1676208.900008938</v>
      </c>
      <c r="CF60" s="37">
        <f t="shared" si="22"/>
        <v>1765768.9305302456</v>
      </c>
      <c r="CG60" s="37">
        <f t="shared" si="22"/>
        <v>1860114.1635802679</v>
      </c>
      <c r="CH60" s="37">
        <f t="shared" si="22"/>
        <v>1959500.2730696478</v>
      </c>
      <c r="CI60" s="37">
        <f t="shared" si="22"/>
        <v>2064196.5935949064</v>
      </c>
      <c r="CJ60" s="37">
        <f t="shared" si="22"/>
        <v>2174486.8503304189</v>
      </c>
      <c r="CK60" s="37">
        <f t="shared" si="22"/>
        <v>2290669.9279186213</v>
      </c>
      <c r="CL60" s="37">
        <f t="shared" si="22"/>
        <v>2413060.6804420901</v>
      </c>
      <c r="CM60" s="37">
        <f t="shared" si="22"/>
        <v>2541990.7846725392</v>
      </c>
      <c r="CN60" s="37">
        <f t="shared" si="22"/>
        <v>2677809.6389089883</v>
      </c>
      <c r="CO60" s="37">
        <f t="shared" si="22"/>
        <v>2820885.3098409702</v>
      </c>
      <c r="CP60" s="37">
        <f t="shared" si="22"/>
        <v>2971605.5300027388</v>
      </c>
      <c r="CQ60" s="37">
        <f t="shared" si="22"/>
        <v>3130378.7485215701</v>
      </c>
      <c r="CR60" s="37">
        <f t="shared" si="22"/>
        <v>3297635.2380076637</v>
      </c>
      <c r="CS60" s="37">
        <f t="shared" si="22"/>
        <v>3473828.260585296</v>
      </c>
      <c r="CT60" s="37">
        <f t="shared" si="22"/>
        <v>3659435.2962251492</v>
      </c>
      <c r="CU60" s="37">
        <f t="shared" si="22"/>
        <v>3854959.3367065727</v>
      </c>
      <c r="CV60" s="37">
        <f t="shared" si="22"/>
        <v>4060930.2487164042</v>
      </c>
      <c r="CW60" s="37">
        <f t="shared" si="22"/>
        <v>4277906.2097782977</v>
      </c>
      <c r="CX60" s="37">
        <f t="shared" ref="CX60:DC61" si="24">CV59*$C$32*$C$33</f>
        <v>4506475.220903933</v>
      </c>
      <c r="CY60" s="37">
        <f t="shared" si="24"/>
        <v>4747256.7000653436</v>
      </c>
      <c r="CZ60" s="37">
        <f t="shared" si="24"/>
        <v>5000903.1608066382</v>
      </c>
      <c r="DA60" s="37">
        <f t="shared" si="24"/>
        <v>5268101.9805441778</v>
      </c>
      <c r="DB60" s="37">
        <f t="shared" si="24"/>
        <v>5549577.2633471573</v>
      </c>
      <c r="DC60" s="37">
        <f t="shared" si="24"/>
        <v>5846091.8022468556</v>
      </c>
      <c r="DD60" s="12"/>
      <c r="DE60" s="12"/>
    </row>
    <row r="61" spans="2:109" ht="12" customHeight="1">
      <c r="B61" s="12"/>
      <c r="C61" s="1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>
        <f>AP60*$C$33</f>
        <v>188316.1371843449</v>
      </c>
      <c r="AR61" s="37">
        <f t="shared" ref="AR61:BW70" si="25">AP60*$C$32*$C$33</f>
        <v>198377.88962689223</v>
      </c>
      <c r="AS61" s="37">
        <f t="shared" si="25"/>
        <v>208977.24263691509</v>
      </c>
      <c r="AT61" s="37">
        <f t="shared" si="25"/>
        <v>220142.92027334869</v>
      </c>
      <c r="AU61" s="37">
        <f t="shared" si="25"/>
        <v>231905.1813248354</v>
      </c>
      <c r="AV61" s="37">
        <f t="shared" si="25"/>
        <v>244295.90131050703</v>
      </c>
      <c r="AW61" s="37">
        <f t="shared" si="25"/>
        <v>257348.6588620762</v>
      </c>
      <c r="AX61" s="37">
        <f t="shared" si="25"/>
        <v>271098.82672133407</v>
      </c>
      <c r="AY61" s="37">
        <f t="shared" si="25"/>
        <v>285583.667599654</v>
      </c>
      <c r="AZ61" s="37">
        <f t="shared" si="25"/>
        <v>300842.43515927938</v>
      </c>
      <c r="BA61" s="37">
        <f t="shared" si="25"/>
        <v>316916.48039005318</v>
      </c>
      <c r="BB61" s="37">
        <f t="shared" si="25"/>
        <v>333849.36366986803</v>
      </c>
      <c r="BC61" s="37">
        <f t="shared" si="25"/>
        <v>351686.97281251888</v>
      </c>
      <c r="BD61" s="37">
        <f t="shared" si="25"/>
        <v>370477.64742286556</v>
      </c>
      <c r="BE61" s="37">
        <f t="shared" si="25"/>
        <v>390272.30989630596</v>
      </c>
      <c r="BF61" s="37">
        <f t="shared" si="25"/>
        <v>411124.60341756558</v>
      </c>
      <c r="BG61" s="37">
        <f t="shared" si="25"/>
        <v>433091.03733277792</v>
      </c>
      <c r="BH61" s="37">
        <f t="shared" si="25"/>
        <v>456231.14028881252</v>
      </c>
      <c r="BI61" s="37">
        <f t="shared" si="25"/>
        <v>480607.62155485182</v>
      </c>
      <c r="BJ61" s="37">
        <f t="shared" si="25"/>
        <v>506286.54096340254</v>
      </c>
      <c r="BK61" s="37">
        <f t="shared" si="25"/>
        <v>533337.48793126992</v>
      </c>
      <c r="BL61" s="37">
        <f t="shared" si="25"/>
        <v>561833.7700456453</v>
      </c>
      <c r="BM61" s="37">
        <f t="shared" si="25"/>
        <v>591852.61172636924</v>
      </c>
      <c r="BN61" s="37">
        <f t="shared" si="25"/>
        <v>623475.36350274156</v>
      </c>
      <c r="BO61" s="37">
        <f t="shared" si="25"/>
        <v>656787.72247201495</v>
      </c>
      <c r="BP61" s="37">
        <f t="shared" si="25"/>
        <v>691879.96453700995</v>
      </c>
      <c r="BQ61" s="37">
        <f t="shared" si="25"/>
        <v>728847.18905221543</v>
      </c>
      <c r="BR61" s="37">
        <f t="shared" si="25"/>
        <v>767789.57654135022</v>
      </c>
      <c r="BS61" s="37">
        <f t="shared" si="25"/>
        <v>808812.66018481355</v>
      </c>
      <c r="BT61" s="37">
        <f t="shared" si="25"/>
        <v>852027.61181273079</v>
      </c>
      <c r="BU61" s="37">
        <f t="shared" si="25"/>
        <v>897551.54317864659</v>
      </c>
      <c r="BV61" s="37">
        <f t="shared" si="25"/>
        <v>945507.82333030121</v>
      </c>
      <c r="BW61" s="37">
        <f t="shared" si="25"/>
        <v>996026.41293756582</v>
      </c>
      <c r="BX61" s="37">
        <f t="shared" si="22"/>
        <v>1049244.216483556</v>
      </c>
      <c r="BY61" s="37">
        <f t="shared" si="22"/>
        <v>1105305.4532733562</v>
      </c>
      <c r="BZ61" s="37">
        <f t="shared" si="22"/>
        <v>1164362.0482657827</v>
      </c>
      <c r="CA61" s="37">
        <f t="shared" si="22"/>
        <v>1226574.0437873304</v>
      </c>
      <c r="CB61" s="37">
        <f t="shared" si="22"/>
        <v>1292110.0332440443</v>
      </c>
      <c r="CC61" s="37">
        <f t="shared" si="22"/>
        <v>1361147.6180066632</v>
      </c>
      <c r="CD61" s="37">
        <f t="shared" si="22"/>
        <v>1433873.8887071889</v>
      </c>
      <c r="CE61" s="37">
        <f t="shared" si="22"/>
        <v>1510485.9322511861</v>
      </c>
      <c r="CF61" s="37">
        <f t="shared" si="22"/>
        <v>1591191.3659198054</v>
      </c>
      <c r="CG61" s="37">
        <f t="shared" si="22"/>
        <v>1676208.900008938</v>
      </c>
      <c r="CH61" s="37">
        <f t="shared" si="22"/>
        <v>1765768.9305302456</v>
      </c>
      <c r="CI61" s="37">
        <f t="shared" si="22"/>
        <v>1860114.1635802679</v>
      </c>
      <c r="CJ61" s="37">
        <f t="shared" si="22"/>
        <v>1959500.2730696478</v>
      </c>
      <c r="CK61" s="37">
        <f t="shared" si="22"/>
        <v>2064196.5935949064</v>
      </c>
      <c r="CL61" s="37">
        <f t="shared" si="22"/>
        <v>2174486.8503304189</v>
      </c>
      <c r="CM61" s="37">
        <f t="shared" si="22"/>
        <v>2290669.9279186213</v>
      </c>
      <c r="CN61" s="37">
        <f t="shared" si="22"/>
        <v>2413060.6804420901</v>
      </c>
      <c r="CO61" s="37">
        <f t="shared" si="22"/>
        <v>2541990.7846725392</v>
      </c>
      <c r="CP61" s="37">
        <f t="shared" si="22"/>
        <v>2677809.6389089883</v>
      </c>
      <c r="CQ61" s="37">
        <f t="shared" si="22"/>
        <v>2820885.3098409702</v>
      </c>
      <c r="CR61" s="37">
        <f t="shared" si="22"/>
        <v>2971605.5300027388</v>
      </c>
      <c r="CS61" s="37">
        <f t="shared" si="22"/>
        <v>3130378.7485215701</v>
      </c>
      <c r="CT61" s="37">
        <f t="shared" si="22"/>
        <v>3297635.2380076637</v>
      </c>
      <c r="CU61" s="37">
        <f t="shared" si="22"/>
        <v>3473828.260585296</v>
      </c>
      <c r="CV61" s="37">
        <f t="shared" si="22"/>
        <v>3659435.2962251492</v>
      </c>
      <c r="CW61" s="37">
        <f t="shared" si="22"/>
        <v>3854959.3367065727</v>
      </c>
      <c r="CX61" s="37">
        <f t="shared" si="24"/>
        <v>4060930.2487164042</v>
      </c>
      <c r="CY61" s="37">
        <f t="shared" si="24"/>
        <v>4277906.2097782977</v>
      </c>
      <c r="CZ61" s="37">
        <f t="shared" si="24"/>
        <v>4506475.220903933</v>
      </c>
      <c r="DA61" s="37">
        <f t="shared" si="24"/>
        <v>4747256.7000653436</v>
      </c>
      <c r="DB61" s="37">
        <f t="shared" si="24"/>
        <v>5000903.1608066382</v>
      </c>
      <c r="DC61" s="37">
        <f t="shared" si="24"/>
        <v>5268101.9805441778</v>
      </c>
      <c r="DD61" s="12"/>
      <c r="DE61" s="12"/>
    </row>
    <row r="62" spans="2:109" ht="12" customHeight="1">
      <c r="B62" s="12"/>
      <c r="C62" s="12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>
        <f>AQ61*$C$33</f>
        <v>178764.7181383546</v>
      </c>
      <c r="AS62" s="37">
        <f t="shared" si="25"/>
        <v>188316.1371843449</v>
      </c>
      <c r="AT62" s="37">
        <f t="shared" si="25"/>
        <v>198377.88962689223</v>
      </c>
      <c r="AU62" s="37">
        <f t="shared" si="25"/>
        <v>208977.24263691509</v>
      </c>
      <c r="AV62" s="37">
        <f t="shared" si="25"/>
        <v>220142.92027334872</v>
      </c>
      <c r="AW62" s="37">
        <f t="shared" si="25"/>
        <v>231905.1813248354</v>
      </c>
      <c r="AX62" s="37">
        <f t="shared" si="25"/>
        <v>244295.90131050703</v>
      </c>
      <c r="AY62" s="37">
        <f t="shared" si="25"/>
        <v>257348.6588620762</v>
      </c>
      <c r="AZ62" s="37">
        <f t="shared" si="25"/>
        <v>271098.82672133407</v>
      </c>
      <c r="BA62" s="37">
        <f t="shared" si="25"/>
        <v>285583.667599654</v>
      </c>
      <c r="BB62" s="37">
        <f t="shared" si="25"/>
        <v>300842.43515927938</v>
      </c>
      <c r="BC62" s="37">
        <f t="shared" si="25"/>
        <v>316916.48039005318</v>
      </c>
      <c r="BD62" s="37">
        <f t="shared" si="25"/>
        <v>333849.36366986803</v>
      </c>
      <c r="BE62" s="37">
        <f t="shared" si="25"/>
        <v>351686.97281251888</v>
      </c>
      <c r="BF62" s="37">
        <f t="shared" si="25"/>
        <v>370477.64742286556</v>
      </c>
      <c r="BG62" s="37">
        <f t="shared" si="25"/>
        <v>390272.30989630596</v>
      </c>
      <c r="BH62" s="37">
        <f t="shared" si="25"/>
        <v>411124.60341756558</v>
      </c>
      <c r="BI62" s="37">
        <f t="shared" si="25"/>
        <v>433091.03733277792</v>
      </c>
      <c r="BJ62" s="37">
        <f t="shared" si="25"/>
        <v>456231.14028881252</v>
      </c>
      <c r="BK62" s="37">
        <f t="shared" si="25"/>
        <v>480607.62155485182</v>
      </c>
      <c r="BL62" s="37">
        <f t="shared" si="25"/>
        <v>506286.54096340254</v>
      </c>
      <c r="BM62" s="37">
        <f t="shared" si="25"/>
        <v>533337.48793126992</v>
      </c>
      <c r="BN62" s="37">
        <f t="shared" si="25"/>
        <v>561833.7700456453</v>
      </c>
      <c r="BO62" s="37">
        <f t="shared" si="25"/>
        <v>591852.61172636924</v>
      </c>
      <c r="BP62" s="37">
        <f t="shared" si="25"/>
        <v>623475.36350274156</v>
      </c>
      <c r="BQ62" s="37">
        <f t="shared" si="25"/>
        <v>656787.72247201495</v>
      </c>
      <c r="BR62" s="37">
        <f t="shared" si="25"/>
        <v>691879.96453700995</v>
      </c>
      <c r="BS62" s="37">
        <f t="shared" si="25"/>
        <v>728847.18905221543</v>
      </c>
      <c r="BT62" s="37">
        <f t="shared" si="25"/>
        <v>767789.57654135022</v>
      </c>
      <c r="BU62" s="37">
        <f t="shared" si="25"/>
        <v>808812.66018481355</v>
      </c>
      <c r="BV62" s="37">
        <f t="shared" si="25"/>
        <v>852027.61181273079</v>
      </c>
      <c r="BW62" s="37">
        <f t="shared" si="25"/>
        <v>897551.54317864659</v>
      </c>
      <c r="BX62" s="37">
        <f t="shared" si="22"/>
        <v>945507.82333030121</v>
      </c>
      <c r="BY62" s="37">
        <f t="shared" si="22"/>
        <v>996026.41293756582</v>
      </c>
      <c r="BZ62" s="37">
        <f t="shared" si="22"/>
        <v>1049244.216483556</v>
      </c>
      <c r="CA62" s="37">
        <f t="shared" si="22"/>
        <v>1105305.4532733562</v>
      </c>
      <c r="CB62" s="37">
        <f t="shared" si="22"/>
        <v>1164362.0482657827</v>
      </c>
      <c r="CC62" s="37">
        <f t="shared" si="22"/>
        <v>1226574.0437873304</v>
      </c>
      <c r="CD62" s="37">
        <f t="shared" si="22"/>
        <v>1292110.0332440443</v>
      </c>
      <c r="CE62" s="37">
        <f t="shared" si="22"/>
        <v>1361147.6180066632</v>
      </c>
      <c r="CF62" s="37">
        <f t="shared" si="22"/>
        <v>1433873.8887071889</v>
      </c>
      <c r="CG62" s="37">
        <f t="shared" si="22"/>
        <v>1510485.9322511861</v>
      </c>
      <c r="CH62" s="37">
        <f t="shared" si="22"/>
        <v>1591191.3659198054</v>
      </c>
      <c r="CI62" s="37">
        <f t="shared" si="22"/>
        <v>1676208.900008938</v>
      </c>
      <c r="CJ62" s="37">
        <f t="shared" si="22"/>
        <v>1765768.9305302456</v>
      </c>
      <c r="CK62" s="37">
        <f t="shared" si="22"/>
        <v>1860114.1635802679</v>
      </c>
      <c r="CL62" s="37">
        <f t="shared" si="22"/>
        <v>1959500.2730696478</v>
      </c>
      <c r="CM62" s="37">
        <f t="shared" si="22"/>
        <v>2064196.5935949064</v>
      </c>
      <c r="CN62" s="37">
        <f t="shared" si="22"/>
        <v>2174486.8503304189</v>
      </c>
      <c r="CO62" s="37">
        <f t="shared" si="22"/>
        <v>2290669.9279186213</v>
      </c>
      <c r="CP62" s="37">
        <f t="shared" si="22"/>
        <v>2413060.6804420901</v>
      </c>
      <c r="CQ62" s="37">
        <f t="shared" si="22"/>
        <v>2541990.7846725392</v>
      </c>
      <c r="CR62" s="37">
        <f t="shared" si="22"/>
        <v>2677809.6389089883</v>
      </c>
      <c r="CS62" s="37">
        <f t="shared" si="22"/>
        <v>2820885.3098409702</v>
      </c>
      <c r="CT62" s="37">
        <f t="shared" ref="CT62:DC62" si="26">CR61*$C$32*$C$33</f>
        <v>2971605.5300027388</v>
      </c>
      <c r="CU62" s="37">
        <f t="shared" si="26"/>
        <v>3130378.7485215701</v>
      </c>
      <c r="CV62" s="37">
        <f t="shared" si="26"/>
        <v>3297635.2380076637</v>
      </c>
      <c r="CW62" s="37">
        <f t="shared" si="26"/>
        <v>3473828.260585296</v>
      </c>
      <c r="CX62" s="37">
        <f t="shared" si="26"/>
        <v>3659435.2962251492</v>
      </c>
      <c r="CY62" s="37">
        <f t="shared" si="26"/>
        <v>3854959.3367065727</v>
      </c>
      <c r="CZ62" s="37">
        <f t="shared" si="26"/>
        <v>4060930.2487164042</v>
      </c>
      <c r="DA62" s="37">
        <f t="shared" si="26"/>
        <v>4277906.2097782977</v>
      </c>
      <c r="DB62" s="37">
        <f t="shared" si="26"/>
        <v>4506475.220903933</v>
      </c>
      <c r="DC62" s="37">
        <f t="shared" si="26"/>
        <v>4747256.7000653436</v>
      </c>
      <c r="DD62" s="12"/>
      <c r="DE62" s="12"/>
    </row>
    <row r="63" spans="2:109" ht="12" customHeight="1">
      <c r="B63" s="12"/>
      <c r="C63" s="12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>
        <f>AR62*$C$33</f>
        <v>169697.74831246911</v>
      </c>
      <c r="AT63" s="37">
        <f t="shared" si="25"/>
        <v>178764.7181383546</v>
      </c>
      <c r="AU63" s="37">
        <f t="shared" si="25"/>
        <v>188316.1371843449</v>
      </c>
      <c r="AV63" s="37">
        <f t="shared" si="25"/>
        <v>198377.88962689223</v>
      </c>
      <c r="AW63" s="37">
        <f t="shared" si="25"/>
        <v>208977.24263691509</v>
      </c>
      <c r="AX63" s="37">
        <f t="shared" si="25"/>
        <v>220142.92027334875</v>
      </c>
      <c r="AY63" s="37">
        <f t="shared" si="25"/>
        <v>231905.1813248354</v>
      </c>
      <c r="AZ63" s="37">
        <f t="shared" si="25"/>
        <v>244295.90131050703</v>
      </c>
      <c r="BA63" s="37">
        <f t="shared" si="25"/>
        <v>257348.6588620762</v>
      </c>
      <c r="BB63" s="37">
        <f t="shared" si="25"/>
        <v>271098.82672133407</v>
      </c>
      <c r="BC63" s="37">
        <f t="shared" si="25"/>
        <v>285583.667599654</v>
      </c>
      <c r="BD63" s="37">
        <f t="shared" si="25"/>
        <v>300842.43515927938</v>
      </c>
      <c r="BE63" s="37">
        <f t="shared" si="25"/>
        <v>316916.48039005318</v>
      </c>
      <c r="BF63" s="37">
        <f t="shared" si="25"/>
        <v>333849.36366986803</v>
      </c>
      <c r="BG63" s="37">
        <f t="shared" si="25"/>
        <v>351686.97281251888</v>
      </c>
      <c r="BH63" s="37">
        <f t="shared" si="25"/>
        <v>370477.64742286556</v>
      </c>
      <c r="BI63" s="37">
        <f t="shared" si="25"/>
        <v>390272.30989630596</v>
      </c>
      <c r="BJ63" s="37">
        <f t="shared" si="25"/>
        <v>411124.60341756558</v>
      </c>
      <c r="BK63" s="37">
        <f t="shared" si="25"/>
        <v>433091.03733277792</v>
      </c>
      <c r="BL63" s="37">
        <f t="shared" si="25"/>
        <v>456231.14028881252</v>
      </c>
      <c r="BM63" s="37">
        <f t="shared" si="25"/>
        <v>480607.62155485182</v>
      </c>
      <c r="BN63" s="37">
        <f t="shared" si="25"/>
        <v>506286.54096340254</v>
      </c>
      <c r="BO63" s="37">
        <f t="shared" si="25"/>
        <v>533337.48793126992</v>
      </c>
      <c r="BP63" s="37">
        <f t="shared" si="25"/>
        <v>561833.7700456453</v>
      </c>
      <c r="BQ63" s="37">
        <f t="shared" si="25"/>
        <v>591852.61172636924</v>
      </c>
      <c r="BR63" s="37">
        <f t="shared" si="25"/>
        <v>623475.36350274156</v>
      </c>
      <c r="BS63" s="37">
        <f t="shared" si="25"/>
        <v>656787.72247201495</v>
      </c>
      <c r="BT63" s="37">
        <f t="shared" si="25"/>
        <v>691879.96453700995</v>
      </c>
      <c r="BU63" s="37">
        <f t="shared" si="25"/>
        <v>728847.18905221543</v>
      </c>
      <c r="BV63" s="37">
        <f t="shared" si="25"/>
        <v>767789.57654135022</v>
      </c>
      <c r="BW63" s="37">
        <f t="shared" si="25"/>
        <v>808812.66018481355</v>
      </c>
      <c r="BX63" s="37">
        <f t="shared" ref="BX63:DC71" si="27">BV62*$C$32*$C$33</f>
        <v>852027.61181273079</v>
      </c>
      <c r="BY63" s="37">
        <f t="shared" si="27"/>
        <v>897551.54317864659</v>
      </c>
      <c r="BZ63" s="37">
        <f t="shared" si="27"/>
        <v>945507.82333030121</v>
      </c>
      <c r="CA63" s="37">
        <f t="shared" si="27"/>
        <v>996026.41293756582</v>
      </c>
      <c r="CB63" s="37">
        <f t="shared" si="27"/>
        <v>1049244.216483556</v>
      </c>
      <c r="CC63" s="37">
        <f t="shared" si="27"/>
        <v>1105305.4532733562</v>
      </c>
      <c r="CD63" s="37">
        <f t="shared" si="27"/>
        <v>1164362.0482657827</v>
      </c>
      <c r="CE63" s="37">
        <f t="shared" si="27"/>
        <v>1226574.0437873304</v>
      </c>
      <c r="CF63" s="37">
        <f t="shared" si="27"/>
        <v>1292110.0332440443</v>
      </c>
      <c r="CG63" s="37">
        <f t="shared" si="27"/>
        <v>1361147.6180066632</v>
      </c>
      <c r="CH63" s="37">
        <f t="shared" si="27"/>
        <v>1433873.8887071889</v>
      </c>
      <c r="CI63" s="37">
        <f t="shared" si="27"/>
        <v>1510485.9322511861</v>
      </c>
      <c r="CJ63" s="37">
        <f t="shared" si="27"/>
        <v>1591191.3659198054</v>
      </c>
      <c r="CK63" s="37">
        <f t="shared" si="27"/>
        <v>1676208.900008938</v>
      </c>
      <c r="CL63" s="37">
        <f t="shared" si="27"/>
        <v>1765768.9305302456</v>
      </c>
      <c r="CM63" s="37">
        <f t="shared" si="27"/>
        <v>1860114.1635802679</v>
      </c>
      <c r="CN63" s="37">
        <f t="shared" si="27"/>
        <v>1959500.2730696478</v>
      </c>
      <c r="CO63" s="37">
        <f t="shared" si="27"/>
        <v>2064196.5935949064</v>
      </c>
      <c r="CP63" s="37">
        <f t="shared" si="27"/>
        <v>2174486.8503304189</v>
      </c>
      <c r="CQ63" s="37">
        <f t="shared" si="27"/>
        <v>2290669.9279186213</v>
      </c>
      <c r="CR63" s="37">
        <f t="shared" si="27"/>
        <v>2413060.6804420901</v>
      </c>
      <c r="CS63" s="37">
        <f t="shared" si="27"/>
        <v>2541990.7846725392</v>
      </c>
      <c r="CT63" s="37">
        <f t="shared" si="27"/>
        <v>2677809.6389089883</v>
      </c>
      <c r="CU63" s="37">
        <f t="shared" si="27"/>
        <v>2820885.3098409702</v>
      </c>
      <c r="CV63" s="37">
        <f t="shared" si="27"/>
        <v>2971605.5300027388</v>
      </c>
      <c r="CW63" s="37">
        <f t="shared" si="27"/>
        <v>3130378.7485215701</v>
      </c>
      <c r="CX63" s="37">
        <f t="shared" si="27"/>
        <v>3297635.2380076637</v>
      </c>
      <c r="CY63" s="37">
        <f t="shared" si="27"/>
        <v>3473828.260585296</v>
      </c>
      <c r="CZ63" s="37">
        <f t="shared" si="27"/>
        <v>3659435.2962251492</v>
      </c>
      <c r="DA63" s="37">
        <f t="shared" si="27"/>
        <v>3854959.3367065727</v>
      </c>
      <c r="DB63" s="37">
        <f t="shared" si="27"/>
        <v>4060930.2487164042</v>
      </c>
      <c r="DC63" s="37">
        <f t="shared" si="27"/>
        <v>4277906.2097782977</v>
      </c>
      <c r="DD63" s="12"/>
      <c r="DE63" s="12"/>
    </row>
    <row r="64" spans="2:109" ht="12" customHeight="1">
      <c r="B64" s="12"/>
      <c r="C64" s="12"/>
      <c r="D64" s="55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>
        <f>AS63*$C$33</f>
        <v>161090.65637904275</v>
      </c>
      <c r="AU64" s="37">
        <f t="shared" si="25"/>
        <v>169697.74831246911</v>
      </c>
      <c r="AV64" s="37">
        <f t="shared" si="25"/>
        <v>178764.7181383546</v>
      </c>
      <c r="AW64" s="37">
        <f t="shared" si="25"/>
        <v>188316.1371843449</v>
      </c>
      <c r="AX64" s="37">
        <f t="shared" si="25"/>
        <v>198377.88962689223</v>
      </c>
      <c r="AY64" s="37">
        <f t="shared" si="25"/>
        <v>208977.24263691509</v>
      </c>
      <c r="AZ64" s="37">
        <f t="shared" si="25"/>
        <v>220142.92027334878</v>
      </c>
      <c r="BA64" s="37">
        <f t="shared" si="25"/>
        <v>231905.1813248354</v>
      </c>
      <c r="BB64" s="37">
        <f t="shared" si="25"/>
        <v>244295.90131050703</v>
      </c>
      <c r="BC64" s="37">
        <f t="shared" si="25"/>
        <v>257348.6588620762</v>
      </c>
      <c r="BD64" s="37">
        <f t="shared" si="25"/>
        <v>271098.82672133407</v>
      </c>
      <c r="BE64" s="37">
        <f t="shared" si="25"/>
        <v>285583.667599654</v>
      </c>
      <c r="BF64" s="37">
        <f t="shared" si="25"/>
        <v>300842.43515927938</v>
      </c>
      <c r="BG64" s="37">
        <f t="shared" si="25"/>
        <v>316916.48039005318</v>
      </c>
      <c r="BH64" s="37">
        <f t="shared" si="25"/>
        <v>333849.36366986803</v>
      </c>
      <c r="BI64" s="37">
        <f t="shared" si="25"/>
        <v>351686.97281251888</v>
      </c>
      <c r="BJ64" s="37">
        <f t="shared" si="25"/>
        <v>370477.64742286556</v>
      </c>
      <c r="BK64" s="37">
        <f t="shared" si="25"/>
        <v>390272.30989630596</v>
      </c>
      <c r="BL64" s="37">
        <f t="shared" si="25"/>
        <v>411124.60341756558</v>
      </c>
      <c r="BM64" s="37">
        <f t="shared" si="25"/>
        <v>433091.03733277792</v>
      </c>
      <c r="BN64" s="37">
        <f t="shared" si="25"/>
        <v>456231.14028881252</v>
      </c>
      <c r="BO64" s="37">
        <f t="shared" si="25"/>
        <v>480607.62155485182</v>
      </c>
      <c r="BP64" s="37">
        <f t="shared" si="25"/>
        <v>506286.54096340254</v>
      </c>
      <c r="BQ64" s="37">
        <f t="shared" si="25"/>
        <v>533337.48793126992</v>
      </c>
      <c r="BR64" s="37">
        <f t="shared" si="25"/>
        <v>561833.7700456453</v>
      </c>
      <c r="BS64" s="37">
        <f t="shared" si="25"/>
        <v>591852.61172636924</v>
      </c>
      <c r="BT64" s="37">
        <f t="shared" si="25"/>
        <v>623475.36350274156</v>
      </c>
      <c r="BU64" s="37">
        <f t="shared" si="25"/>
        <v>656787.72247201495</v>
      </c>
      <c r="BV64" s="37">
        <f t="shared" si="25"/>
        <v>691879.96453700995</v>
      </c>
      <c r="BW64" s="37">
        <f t="shared" si="25"/>
        <v>728847.18905221543</v>
      </c>
      <c r="BX64" s="37">
        <f t="shared" si="27"/>
        <v>767789.57654135022</v>
      </c>
      <c r="BY64" s="37">
        <f t="shared" si="27"/>
        <v>808812.66018481355</v>
      </c>
      <c r="BZ64" s="37">
        <f t="shared" si="27"/>
        <v>852027.61181273079</v>
      </c>
      <c r="CA64" s="37">
        <f t="shared" si="27"/>
        <v>897551.54317864659</v>
      </c>
      <c r="CB64" s="37">
        <f t="shared" si="27"/>
        <v>945507.82333030121</v>
      </c>
      <c r="CC64" s="37">
        <f t="shared" si="27"/>
        <v>996026.41293756582</v>
      </c>
      <c r="CD64" s="37">
        <f t="shared" si="27"/>
        <v>1049244.216483556</v>
      </c>
      <c r="CE64" s="37">
        <f t="shared" si="27"/>
        <v>1105305.4532733562</v>
      </c>
      <c r="CF64" s="37">
        <f t="shared" si="27"/>
        <v>1164362.0482657827</v>
      </c>
      <c r="CG64" s="37">
        <f t="shared" si="27"/>
        <v>1226574.0437873304</v>
      </c>
      <c r="CH64" s="37">
        <f t="shared" si="27"/>
        <v>1292110.0332440443</v>
      </c>
      <c r="CI64" s="37">
        <f t="shared" si="27"/>
        <v>1361147.6180066632</v>
      </c>
      <c r="CJ64" s="37">
        <f t="shared" si="27"/>
        <v>1433873.8887071889</v>
      </c>
      <c r="CK64" s="37">
        <f t="shared" si="27"/>
        <v>1510485.9322511861</v>
      </c>
      <c r="CL64" s="37">
        <f t="shared" si="27"/>
        <v>1591191.3659198054</v>
      </c>
      <c r="CM64" s="37">
        <f t="shared" si="27"/>
        <v>1676208.900008938</v>
      </c>
      <c r="CN64" s="37">
        <f t="shared" si="27"/>
        <v>1765768.9305302456</v>
      </c>
      <c r="CO64" s="37">
        <f t="shared" si="27"/>
        <v>1860114.1635802679</v>
      </c>
      <c r="CP64" s="37">
        <f t="shared" si="27"/>
        <v>1959500.2730696478</v>
      </c>
      <c r="CQ64" s="37">
        <f t="shared" si="27"/>
        <v>2064196.5935949064</v>
      </c>
      <c r="CR64" s="37">
        <f t="shared" si="27"/>
        <v>2174486.8503304189</v>
      </c>
      <c r="CS64" s="37">
        <f t="shared" si="27"/>
        <v>2290669.9279186213</v>
      </c>
      <c r="CT64" s="37">
        <f t="shared" si="27"/>
        <v>2413060.6804420901</v>
      </c>
      <c r="CU64" s="37">
        <f t="shared" si="27"/>
        <v>2541990.7846725392</v>
      </c>
      <c r="CV64" s="37">
        <f t="shared" si="27"/>
        <v>2677809.6389089883</v>
      </c>
      <c r="CW64" s="37">
        <f t="shared" si="27"/>
        <v>2820885.3098409702</v>
      </c>
      <c r="CX64" s="37">
        <f t="shared" si="27"/>
        <v>2971605.5300027388</v>
      </c>
      <c r="CY64" s="37">
        <f t="shared" si="27"/>
        <v>3130378.7485215701</v>
      </c>
      <c r="CZ64" s="37">
        <f t="shared" si="27"/>
        <v>3297635.2380076637</v>
      </c>
      <c r="DA64" s="37">
        <f t="shared" si="27"/>
        <v>3473828.260585296</v>
      </c>
      <c r="DB64" s="37">
        <f t="shared" si="27"/>
        <v>3659435.2962251492</v>
      </c>
      <c r="DC64" s="37">
        <f t="shared" si="27"/>
        <v>3854959.3367065727</v>
      </c>
      <c r="DD64" s="12"/>
      <c r="DE64" s="12"/>
    </row>
    <row r="65" spans="4:107" s="12" customFormat="1" ht="12" customHeight="1">
      <c r="D65" s="54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>
        <f>AT64*$C$33</f>
        <v>152920.11727137366</v>
      </c>
      <c r="AV65" s="37">
        <f t="shared" si="25"/>
        <v>161090.65637904275</v>
      </c>
      <c r="AW65" s="37">
        <f t="shared" si="25"/>
        <v>169697.74831246911</v>
      </c>
      <c r="AX65" s="37">
        <f t="shared" si="25"/>
        <v>178764.7181383546</v>
      </c>
      <c r="AY65" s="37">
        <f t="shared" si="25"/>
        <v>188316.1371843449</v>
      </c>
      <c r="AZ65" s="37">
        <f t="shared" si="25"/>
        <v>198377.88962689223</v>
      </c>
      <c r="BA65" s="37">
        <f t="shared" si="25"/>
        <v>208977.24263691509</v>
      </c>
      <c r="BB65" s="37">
        <f t="shared" si="25"/>
        <v>220142.92027334878</v>
      </c>
      <c r="BC65" s="37">
        <f t="shared" si="25"/>
        <v>231905.1813248354</v>
      </c>
      <c r="BD65" s="37">
        <f t="shared" si="25"/>
        <v>244295.90131050703</v>
      </c>
      <c r="BE65" s="37">
        <f t="shared" si="25"/>
        <v>257348.6588620762</v>
      </c>
      <c r="BF65" s="37">
        <f t="shared" si="25"/>
        <v>271098.82672133407</v>
      </c>
      <c r="BG65" s="37">
        <f t="shared" si="25"/>
        <v>285583.667599654</v>
      </c>
      <c r="BH65" s="37">
        <f t="shared" si="25"/>
        <v>300842.43515927938</v>
      </c>
      <c r="BI65" s="37">
        <f t="shared" si="25"/>
        <v>316916.48039005318</v>
      </c>
      <c r="BJ65" s="37">
        <f t="shared" si="25"/>
        <v>333849.36366986803</v>
      </c>
      <c r="BK65" s="37">
        <f t="shared" si="25"/>
        <v>351686.97281251888</v>
      </c>
      <c r="BL65" s="37">
        <f t="shared" si="25"/>
        <v>370477.64742286556</v>
      </c>
      <c r="BM65" s="37">
        <f t="shared" si="25"/>
        <v>390272.30989630596</v>
      </c>
      <c r="BN65" s="37">
        <f t="shared" si="25"/>
        <v>411124.60341756558</v>
      </c>
      <c r="BO65" s="37">
        <f t="shared" si="25"/>
        <v>433091.03733277792</v>
      </c>
      <c r="BP65" s="37">
        <f t="shared" si="25"/>
        <v>456231.14028881252</v>
      </c>
      <c r="BQ65" s="37">
        <f t="shared" si="25"/>
        <v>480607.62155485182</v>
      </c>
      <c r="BR65" s="37">
        <f t="shared" si="25"/>
        <v>506286.54096340254</v>
      </c>
      <c r="BS65" s="37">
        <f t="shared" si="25"/>
        <v>533337.48793126992</v>
      </c>
      <c r="BT65" s="37">
        <f t="shared" si="25"/>
        <v>561833.7700456453</v>
      </c>
      <c r="BU65" s="37">
        <f t="shared" si="25"/>
        <v>591852.61172636924</v>
      </c>
      <c r="BV65" s="37">
        <f t="shared" si="25"/>
        <v>623475.36350274156</v>
      </c>
      <c r="BW65" s="37">
        <f t="shared" si="25"/>
        <v>656787.72247201495</v>
      </c>
      <c r="BX65" s="37">
        <f t="shared" si="27"/>
        <v>691879.96453700995</v>
      </c>
      <c r="BY65" s="37">
        <f t="shared" si="27"/>
        <v>728847.18905221543</v>
      </c>
      <c r="BZ65" s="37">
        <f t="shared" si="27"/>
        <v>767789.57654135022</v>
      </c>
      <c r="CA65" s="37">
        <f t="shared" si="27"/>
        <v>808812.66018481355</v>
      </c>
      <c r="CB65" s="37">
        <f t="shared" si="27"/>
        <v>852027.61181273079</v>
      </c>
      <c r="CC65" s="37">
        <f t="shared" si="27"/>
        <v>897551.54317864659</v>
      </c>
      <c r="CD65" s="37">
        <f t="shared" si="27"/>
        <v>945507.82333030121</v>
      </c>
      <c r="CE65" s="37">
        <f t="shared" si="27"/>
        <v>996026.41293756582</v>
      </c>
      <c r="CF65" s="37">
        <f t="shared" si="27"/>
        <v>1049244.216483556</v>
      </c>
      <c r="CG65" s="37">
        <f t="shared" si="27"/>
        <v>1105305.4532733562</v>
      </c>
      <c r="CH65" s="37">
        <f t="shared" si="27"/>
        <v>1164362.0482657827</v>
      </c>
      <c r="CI65" s="37">
        <f t="shared" si="27"/>
        <v>1226574.0437873304</v>
      </c>
      <c r="CJ65" s="37">
        <f t="shared" si="27"/>
        <v>1292110.0332440443</v>
      </c>
      <c r="CK65" s="37">
        <f t="shared" si="27"/>
        <v>1361147.6180066632</v>
      </c>
      <c r="CL65" s="37">
        <f t="shared" si="27"/>
        <v>1433873.8887071889</v>
      </c>
      <c r="CM65" s="37">
        <f t="shared" si="27"/>
        <v>1510485.9322511861</v>
      </c>
      <c r="CN65" s="37">
        <f t="shared" si="27"/>
        <v>1591191.3659198054</v>
      </c>
      <c r="CO65" s="37">
        <f t="shared" si="27"/>
        <v>1676208.900008938</v>
      </c>
      <c r="CP65" s="37">
        <f t="shared" si="27"/>
        <v>1765768.9305302456</v>
      </c>
      <c r="CQ65" s="37">
        <f t="shared" si="27"/>
        <v>1860114.1635802679</v>
      </c>
      <c r="CR65" s="37">
        <f t="shared" si="27"/>
        <v>1959500.2730696478</v>
      </c>
      <c r="CS65" s="37">
        <f t="shared" si="27"/>
        <v>2064196.5935949064</v>
      </c>
      <c r="CT65" s="37">
        <f t="shared" si="27"/>
        <v>2174486.8503304189</v>
      </c>
      <c r="CU65" s="37">
        <f t="shared" si="27"/>
        <v>2290669.9279186213</v>
      </c>
      <c r="CV65" s="37">
        <f t="shared" si="27"/>
        <v>2413060.6804420901</v>
      </c>
      <c r="CW65" s="37">
        <f t="shared" si="27"/>
        <v>2541990.7846725392</v>
      </c>
      <c r="CX65" s="37">
        <f t="shared" si="27"/>
        <v>2677809.6389089883</v>
      </c>
      <c r="CY65" s="37">
        <f t="shared" si="27"/>
        <v>2820885.3098409702</v>
      </c>
      <c r="CZ65" s="37">
        <f t="shared" si="27"/>
        <v>2971605.5300027388</v>
      </c>
      <c r="DA65" s="37">
        <f t="shared" si="27"/>
        <v>3130378.7485215701</v>
      </c>
      <c r="DB65" s="37">
        <f t="shared" si="27"/>
        <v>3297635.2380076637</v>
      </c>
      <c r="DC65" s="37">
        <f t="shared" si="27"/>
        <v>3473828.260585296</v>
      </c>
    </row>
    <row r="66" spans="4:107" s="12" customFormat="1" ht="12" customHeight="1">
      <c r="D66" s="11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>
        <f>AU65*$C$33</f>
        <v>145163.98897318609</v>
      </c>
      <c r="AW66" s="37">
        <f t="shared" si="25"/>
        <v>152920.11727137366</v>
      </c>
      <c r="AX66" s="37">
        <f t="shared" si="25"/>
        <v>161090.65637904275</v>
      </c>
      <c r="AY66" s="37">
        <f t="shared" si="25"/>
        <v>169697.74831246911</v>
      </c>
      <c r="AZ66" s="37">
        <f t="shared" si="25"/>
        <v>178764.7181383546</v>
      </c>
      <c r="BA66" s="37">
        <f t="shared" si="25"/>
        <v>188316.1371843449</v>
      </c>
      <c r="BB66" s="37">
        <f t="shared" si="25"/>
        <v>198377.88962689223</v>
      </c>
      <c r="BC66" s="37">
        <f t="shared" si="25"/>
        <v>208977.24263691509</v>
      </c>
      <c r="BD66" s="37">
        <f t="shared" si="25"/>
        <v>220142.92027334878</v>
      </c>
      <c r="BE66" s="37">
        <f t="shared" si="25"/>
        <v>231905.1813248354</v>
      </c>
      <c r="BF66" s="37">
        <f t="shared" si="25"/>
        <v>244295.90131050703</v>
      </c>
      <c r="BG66" s="37">
        <f t="shared" si="25"/>
        <v>257348.6588620762</v>
      </c>
      <c r="BH66" s="37">
        <f t="shared" si="25"/>
        <v>271098.82672133407</v>
      </c>
      <c r="BI66" s="37">
        <f t="shared" si="25"/>
        <v>285583.667599654</v>
      </c>
      <c r="BJ66" s="37">
        <f t="shared" si="25"/>
        <v>300842.43515927938</v>
      </c>
      <c r="BK66" s="37">
        <f t="shared" si="25"/>
        <v>316916.48039005318</v>
      </c>
      <c r="BL66" s="37">
        <f t="shared" si="25"/>
        <v>333849.36366986803</v>
      </c>
      <c r="BM66" s="37">
        <f t="shared" si="25"/>
        <v>351686.97281251888</v>
      </c>
      <c r="BN66" s="37">
        <f t="shared" si="25"/>
        <v>370477.64742286556</v>
      </c>
      <c r="BO66" s="37">
        <f t="shared" si="25"/>
        <v>390272.30989630596</v>
      </c>
      <c r="BP66" s="37">
        <f t="shared" si="25"/>
        <v>411124.60341756558</v>
      </c>
      <c r="BQ66" s="37">
        <f t="shared" si="25"/>
        <v>433091.03733277792</v>
      </c>
      <c r="BR66" s="37">
        <f t="shared" si="25"/>
        <v>456231.14028881252</v>
      </c>
      <c r="BS66" s="37">
        <f t="shared" si="25"/>
        <v>480607.62155485182</v>
      </c>
      <c r="BT66" s="37">
        <f t="shared" si="25"/>
        <v>506286.54096340254</v>
      </c>
      <c r="BU66" s="37">
        <f t="shared" si="25"/>
        <v>533337.48793126992</v>
      </c>
      <c r="BV66" s="37">
        <f t="shared" si="25"/>
        <v>561833.7700456453</v>
      </c>
      <c r="BW66" s="37">
        <f t="shared" si="25"/>
        <v>591852.61172636924</v>
      </c>
      <c r="BX66" s="37">
        <f t="shared" si="27"/>
        <v>623475.36350274156</v>
      </c>
      <c r="BY66" s="37">
        <f t="shared" si="27"/>
        <v>656787.72247201495</v>
      </c>
      <c r="BZ66" s="37">
        <f t="shared" si="27"/>
        <v>691879.96453700995</v>
      </c>
      <c r="CA66" s="37">
        <f t="shared" si="27"/>
        <v>728847.18905221543</v>
      </c>
      <c r="CB66" s="37">
        <f t="shared" si="27"/>
        <v>767789.57654135022</v>
      </c>
      <c r="CC66" s="37">
        <f t="shared" si="27"/>
        <v>808812.66018481355</v>
      </c>
      <c r="CD66" s="37">
        <f t="shared" si="27"/>
        <v>852027.61181273079</v>
      </c>
      <c r="CE66" s="37">
        <f t="shared" si="27"/>
        <v>897551.54317864659</v>
      </c>
      <c r="CF66" s="37">
        <f t="shared" si="27"/>
        <v>945507.82333030121</v>
      </c>
      <c r="CG66" s="37">
        <f t="shared" si="27"/>
        <v>996026.41293756582</v>
      </c>
      <c r="CH66" s="37">
        <f t="shared" si="27"/>
        <v>1049244.216483556</v>
      </c>
      <c r="CI66" s="37">
        <f t="shared" si="27"/>
        <v>1105305.4532733562</v>
      </c>
      <c r="CJ66" s="37">
        <f t="shared" si="27"/>
        <v>1164362.0482657827</v>
      </c>
      <c r="CK66" s="37">
        <f t="shared" si="27"/>
        <v>1226574.0437873304</v>
      </c>
      <c r="CL66" s="37">
        <f t="shared" si="27"/>
        <v>1292110.0332440443</v>
      </c>
      <c r="CM66" s="37">
        <f t="shared" si="27"/>
        <v>1361147.6180066632</v>
      </c>
      <c r="CN66" s="37">
        <f t="shared" si="27"/>
        <v>1433873.8887071889</v>
      </c>
      <c r="CO66" s="37">
        <f t="shared" si="27"/>
        <v>1510485.9322511861</v>
      </c>
      <c r="CP66" s="37">
        <f t="shared" si="27"/>
        <v>1591191.3659198054</v>
      </c>
      <c r="CQ66" s="37">
        <f t="shared" si="27"/>
        <v>1676208.900008938</v>
      </c>
      <c r="CR66" s="37">
        <f t="shared" si="27"/>
        <v>1765768.9305302456</v>
      </c>
      <c r="CS66" s="37">
        <f t="shared" si="27"/>
        <v>1860114.1635802679</v>
      </c>
      <c r="CT66" s="37">
        <f t="shared" si="27"/>
        <v>1959500.2730696478</v>
      </c>
      <c r="CU66" s="37">
        <f t="shared" si="27"/>
        <v>2064196.5935949064</v>
      </c>
      <c r="CV66" s="37">
        <f t="shared" si="27"/>
        <v>2174486.8503304189</v>
      </c>
      <c r="CW66" s="37">
        <f t="shared" si="27"/>
        <v>2290669.9279186213</v>
      </c>
      <c r="CX66" s="37">
        <f t="shared" si="27"/>
        <v>2413060.6804420901</v>
      </c>
      <c r="CY66" s="37">
        <f t="shared" si="27"/>
        <v>2541990.7846725392</v>
      </c>
      <c r="CZ66" s="37">
        <f t="shared" si="27"/>
        <v>2677809.6389089883</v>
      </c>
      <c r="DA66" s="37">
        <f t="shared" si="27"/>
        <v>2820885.3098409702</v>
      </c>
      <c r="DB66" s="37">
        <f t="shared" si="27"/>
        <v>2971605.5300027388</v>
      </c>
      <c r="DC66" s="37">
        <f t="shared" si="27"/>
        <v>3130378.7485215701</v>
      </c>
    </row>
    <row r="67" spans="4:107" s="12" customFormat="1" ht="12" customHeight="1">
      <c r="D67" s="11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>
        <f>AV66*$C$33</f>
        <v>137801.25251415852</v>
      </c>
      <c r="AX67" s="37">
        <f t="shared" si="25"/>
        <v>145163.98897318609</v>
      </c>
      <c r="AY67" s="37">
        <f t="shared" si="25"/>
        <v>152920.11727137366</v>
      </c>
      <c r="AZ67" s="37">
        <f t="shared" si="25"/>
        <v>161090.65637904275</v>
      </c>
      <c r="BA67" s="37">
        <f t="shared" si="25"/>
        <v>169697.74831246911</v>
      </c>
      <c r="BB67" s="37">
        <f t="shared" si="25"/>
        <v>178764.7181383546</v>
      </c>
      <c r="BC67" s="37">
        <f t="shared" si="25"/>
        <v>188316.1371843449</v>
      </c>
      <c r="BD67" s="37">
        <f t="shared" si="25"/>
        <v>198377.88962689223</v>
      </c>
      <c r="BE67" s="37">
        <f t="shared" si="25"/>
        <v>208977.24263691509</v>
      </c>
      <c r="BF67" s="37">
        <f t="shared" si="25"/>
        <v>220142.92027334878</v>
      </c>
      <c r="BG67" s="37">
        <f t="shared" si="25"/>
        <v>231905.1813248354</v>
      </c>
      <c r="BH67" s="37">
        <f t="shared" si="25"/>
        <v>244295.90131050703</v>
      </c>
      <c r="BI67" s="37">
        <f t="shared" si="25"/>
        <v>257348.6588620762</v>
      </c>
      <c r="BJ67" s="37">
        <f t="shared" si="25"/>
        <v>271098.82672133407</v>
      </c>
      <c r="BK67" s="37">
        <f t="shared" si="25"/>
        <v>285583.667599654</v>
      </c>
      <c r="BL67" s="37">
        <f t="shared" si="25"/>
        <v>300842.43515927938</v>
      </c>
      <c r="BM67" s="37">
        <f t="shared" si="25"/>
        <v>316916.48039005318</v>
      </c>
      <c r="BN67" s="37">
        <f t="shared" si="25"/>
        <v>333849.36366986803</v>
      </c>
      <c r="BO67" s="37">
        <f t="shared" si="25"/>
        <v>351686.97281251888</v>
      </c>
      <c r="BP67" s="37">
        <f t="shared" si="25"/>
        <v>370477.64742286556</v>
      </c>
      <c r="BQ67" s="37">
        <f t="shared" si="25"/>
        <v>390272.30989630596</v>
      </c>
      <c r="BR67" s="37">
        <f t="shared" si="25"/>
        <v>411124.60341756558</v>
      </c>
      <c r="BS67" s="37">
        <f t="shared" si="25"/>
        <v>433091.03733277792</v>
      </c>
      <c r="BT67" s="37">
        <f t="shared" si="25"/>
        <v>456231.14028881252</v>
      </c>
      <c r="BU67" s="37">
        <f t="shared" si="25"/>
        <v>480607.62155485182</v>
      </c>
      <c r="BV67" s="37">
        <f t="shared" si="25"/>
        <v>506286.54096340254</v>
      </c>
      <c r="BW67" s="37">
        <f t="shared" si="25"/>
        <v>533337.48793126992</v>
      </c>
      <c r="BX67" s="37">
        <f t="shared" si="27"/>
        <v>561833.7700456453</v>
      </c>
      <c r="BY67" s="37">
        <f t="shared" si="27"/>
        <v>591852.61172636924</v>
      </c>
      <c r="BZ67" s="37">
        <f t="shared" si="27"/>
        <v>623475.36350274156</v>
      </c>
      <c r="CA67" s="37">
        <f t="shared" si="27"/>
        <v>656787.72247201495</v>
      </c>
      <c r="CB67" s="37">
        <f t="shared" si="27"/>
        <v>691879.96453700995</v>
      </c>
      <c r="CC67" s="37">
        <f t="shared" si="27"/>
        <v>728847.18905221543</v>
      </c>
      <c r="CD67" s="37">
        <f t="shared" si="27"/>
        <v>767789.57654135022</v>
      </c>
      <c r="CE67" s="37">
        <f t="shared" si="27"/>
        <v>808812.66018481355</v>
      </c>
      <c r="CF67" s="37">
        <f t="shared" si="27"/>
        <v>852027.61181273079</v>
      </c>
      <c r="CG67" s="37">
        <f t="shared" si="27"/>
        <v>897551.54317864659</v>
      </c>
      <c r="CH67" s="37">
        <f t="shared" si="27"/>
        <v>945507.82333030121</v>
      </c>
      <c r="CI67" s="37">
        <f t="shared" si="27"/>
        <v>996026.41293756582</v>
      </c>
      <c r="CJ67" s="37">
        <f t="shared" si="27"/>
        <v>1049244.216483556</v>
      </c>
      <c r="CK67" s="37">
        <f t="shared" si="27"/>
        <v>1105305.4532733562</v>
      </c>
      <c r="CL67" s="37">
        <f t="shared" si="27"/>
        <v>1164362.0482657827</v>
      </c>
      <c r="CM67" s="37">
        <f t="shared" si="27"/>
        <v>1226574.0437873304</v>
      </c>
      <c r="CN67" s="37">
        <f t="shared" si="27"/>
        <v>1292110.0332440443</v>
      </c>
      <c r="CO67" s="37">
        <f t="shared" si="27"/>
        <v>1361147.6180066632</v>
      </c>
      <c r="CP67" s="37">
        <f t="shared" si="27"/>
        <v>1433873.8887071889</v>
      </c>
      <c r="CQ67" s="37">
        <f t="shared" si="27"/>
        <v>1510485.9322511861</v>
      </c>
      <c r="CR67" s="37">
        <f t="shared" si="27"/>
        <v>1591191.3659198054</v>
      </c>
      <c r="CS67" s="37">
        <f t="shared" si="27"/>
        <v>1676208.900008938</v>
      </c>
      <c r="CT67" s="37">
        <f t="shared" si="27"/>
        <v>1765768.9305302456</v>
      </c>
      <c r="CU67" s="37">
        <f t="shared" si="27"/>
        <v>1860114.1635802679</v>
      </c>
      <c r="CV67" s="37">
        <f t="shared" si="27"/>
        <v>1959500.2730696478</v>
      </c>
      <c r="CW67" s="37">
        <f t="shared" si="27"/>
        <v>2064196.5935949064</v>
      </c>
      <c r="CX67" s="37">
        <f t="shared" si="27"/>
        <v>2174486.8503304189</v>
      </c>
      <c r="CY67" s="37">
        <f t="shared" si="27"/>
        <v>2290669.9279186213</v>
      </c>
      <c r="CZ67" s="37">
        <f t="shared" si="27"/>
        <v>2413060.6804420901</v>
      </c>
      <c r="DA67" s="37">
        <f t="shared" si="27"/>
        <v>2541990.7846725392</v>
      </c>
      <c r="DB67" s="37">
        <f t="shared" si="27"/>
        <v>2677809.6389089883</v>
      </c>
      <c r="DC67" s="37">
        <f t="shared" si="27"/>
        <v>2820885.3098409702</v>
      </c>
    </row>
    <row r="68" spans="4:107" s="12" customFormat="1" ht="12" customHeight="1">
      <c r="D68" s="11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>
        <f>AW67*$C$33</f>
        <v>130811.95500888626</v>
      </c>
      <c r="AY68" s="37">
        <f t="shared" si="25"/>
        <v>137801.25251415852</v>
      </c>
      <c r="AZ68" s="37">
        <f t="shared" si="25"/>
        <v>145163.98897318609</v>
      </c>
      <c r="BA68" s="37">
        <f t="shared" si="25"/>
        <v>152920.11727137366</v>
      </c>
      <c r="BB68" s="37">
        <f t="shared" si="25"/>
        <v>161090.65637904275</v>
      </c>
      <c r="BC68" s="37">
        <f t="shared" si="25"/>
        <v>169697.74831246911</v>
      </c>
      <c r="BD68" s="37">
        <f t="shared" si="25"/>
        <v>178764.7181383546</v>
      </c>
      <c r="BE68" s="37">
        <f t="shared" si="25"/>
        <v>188316.1371843449</v>
      </c>
      <c r="BF68" s="37">
        <f t="shared" si="25"/>
        <v>198377.88962689223</v>
      </c>
      <c r="BG68" s="37">
        <f t="shared" si="25"/>
        <v>208977.24263691509</v>
      </c>
      <c r="BH68" s="37">
        <f t="shared" si="25"/>
        <v>220142.92027334878</v>
      </c>
      <c r="BI68" s="37">
        <f t="shared" si="25"/>
        <v>231905.1813248354</v>
      </c>
      <c r="BJ68" s="37">
        <f t="shared" si="25"/>
        <v>244295.90131050703</v>
      </c>
      <c r="BK68" s="37">
        <f t="shared" si="25"/>
        <v>257348.6588620762</v>
      </c>
      <c r="BL68" s="37">
        <f t="shared" si="25"/>
        <v>271098.82672133407</v>
      </c>
      <c r="BM68" s="37">
        <f t="shared" si="25"/>
        <v>285583.667599654</v>
      </c>
      <c r="BN68" s="37">
        <f t="shared" si="25"/>
        <v>300842.43515927938</v>
      </c>
      <c r="BO68" s="37">
        <f t="shared" si="25"/>
        <v>316916.48039005318</v>
      </c>
      <c r="BP68" s="37">
        <f t="shared" si="25"/>
        <v>333849.36366986803</v>
      </c>
      <c r="BQ68" s="37">
        <f t="shared" si="25"/>
        <v>351686.97281251888</v>
      </c>
      <c r="BR68" s="37">
        <f t="shared" si="25"/>
        <v>370477.64742286556</v>
      </c>
      <c r="BS68" s="37">
        <f t="shared" si="25"/>
        <v>390272.30989630596</v>
      </c>
      <c r="BT68" s="37">
        <f t="shared" si="25"/>
        <v>411124.60341756558</v>
      </c>
      <c r="BU68" s="37">
        <f t="shared" si="25"/>
        <v>433091.03733277792</v>
      </c>
      <c r="BV68" s="37">
        <f t="shared" si="25"/>
        <v>456231.14028881252</v>
      </c>
      <c r="BW68" s="37">
        <f t="shared" si="25"/>
        <v>480607.62155485182</v>
      </c>
      <c r="BX68" s="37">
        <f t="shared" si="27"/>
        <v>506286.54096340254</v>
      </c>
      <c r="BY68" s="37">
        <f t="shared" si="27"/>
        <v>533337.48793126992</v>
      </c>
      <c r="BZ68" s="37">
        <f t="shared" si="27"/>
        <v>561833.7700456453</v>
      </c>
      <c r="CA68" s="37">
        <f t="shared" si="27"/>
        <v>591852.61172636924</v>
      </c>
      <c r="CB68" s="37">
        <f t="shared" si="27"/>
        <v>623475.36350274156</v>
      </c>
      <c r="CC68" s="37">
        <f t="shared" si="27"/>
        <v>656787.72247201495</v>
      </c>
      <c r="CD68" s="37">
        <f t="shared" si="27"/>
        <v>691879.96453700995</v>
      </c>
      <c r="CE68" s="37">
        <f t="shared" si="27"/>
        <v>728847.18905221543</v>
      </c>
      <c r="CF68" s="37">
        <f t="shared" si="27"/>
        <v>767789.57654135022</v>
      </c>
      <c r="CG68" s="37">
        <f t="shared" si="27"/>
        <v>808812.66018481355</v>
      </c>
      <c r="CH68" s="37">
        <f t="shared" si="27"/>
        <v>852027.61181273079</v>
      </c>
      <c r="CI68" s="37">
        <f t="shared" si="27"/>
        <v>897551.54317864659</v>
      </c>
      <c r="CJ68" s="37">
        <f t="shared" si="27"/>
        <v>945507.82333030121</v>
      </c>
      <c r="CK68" s="37">
        <f t="shared" si="27"/>
        <v>996026.41293756582</v>
      </c>
      <c r="CL68" s="37">
        <f t="shared" si="27"/>
        <v>1049244.216483556</v>
      </c>
      <c r="CM68" s="37">
        <f t="shared" si="27"/>
        <v>1105305.4532733562</v>
      </c>
      <c r="CN68" s="37">
        <f t="shared" si="27"/>
        <v>1164362.0482657827</v>
      </c>
      <c r="CO68" s="37">
        <f t="shared" si="27"/>
        <v>1226574.0437873304</v>
      </c>
      <c r="CP68" s="37">
        <f t="shared" si="27"/>
        <v>1292110.0332440443</v>
      </c>
      <c r="CQ68" s="37">
        <f t="shared" si="27"/>
        <v>1361147.6180066632</v>
      </c>
      <c r="CR68" s="37">
        <f t="shared" si="27"/>
        <v>1433873.8887071889</v>
      </c>
      <c r="CS68" s="37">
        <f t="shared" si="27"/>
        <v>1510485.9322511861</v>
      </c>
      <c r="CT68" s="37">
        <f t="shared" si="27"/>
        <v>1591191.3659198054</v>
      </c>
      <c r="CU68" s="37">
        <f t="shared" si="27"/>
        <v>1676208.900008938</v>
      </c>
      <c r="CV68" s="37">
        <f t="shared" si="27"/>
        <v>1765768.9305302456</v>
      </c>
      <c r="CW68" s="37">
        <f t="shared" si="27"/>
        <v>1860114.1635802679</v>
      </c>
      <c r="CX68" s="37">
        <f t="shared" si="27"/>
        <v>1959500.2730696478</v>
      </c>
      <c r="CY68" s="37">
        <f t="shared" si="27"/>
        <v>2064196.5935949064</v>
      </c>
      <c r="CZ68" s="37">
        <f t="shared" si="27"/>
        <v>2174486.8503304189</v>
      </c>
      <c r="DA68" s="37">
        <f t="shared" si="27"/>
        <v>2290669.9279186213</v>
      </c>
      <c r="DB68" s="37">
        <f t="shared" si="27"/>
        <v>2413060.6804420901</v>
      </c>
      <c r="DC68" s="37">
        <f t="shared" si="27"/>
        <v>2541990.7846725392</v>
      </c>
    </row>
    <row r="69" spans="4:107" s="12" customFormat="1" ht="12" customHeight="1"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>
        <f>AX68*$C$33</f>
        <v>124177.15558491544</v>
      </c>
      <c r="AZ69" s="37">
        <f t="shared" si="25"/>
        <v>130811.95500888626</v>
      </c>
      <c r="BA69" s="37">
        <f t="shared" si="25"/>
        <v>137801.25251415852</v>
      </c>
      <c r="BB69" s="37">
        <f t="shared" si="25"/>
        <v>145163.98897318609</v>
      </c>
      <c r="BC69" s="37">
        <f t="shared" si="25"/>
        <v>152920.11727137366</v>
      </c>
      <c r="BD69" s="37">
        <f t="shared" si="25"/>
        <v>161090.65637904275</v>
      </c>
      <c r="BE69" s="37">
        <f t="shared" si="25"/>
        <v>169697.74831246911</v>
      </c>
      <c r="BF69" s="37">
        <f t="shared" si="25"/>
        <v>178764.7181383546</v>
      </c>
      <c r="BG69" s="37">
        <f t="shared" si="25"/>
        <v>188316.1371843449</v>
      </c>
      <c r="BH69" s="37">
        <f t="shared" si="25"/>
        <v>198377.88962689223</v>
      </c>
      <c r="BI69" s="37">
        <f t="shared" si="25"/>
        <v>208977.24263691509</v>
      </c>
      <c r="BJ69" s="37">
        <f t="shared" si="25"/>
        <v>220142.92027334878</v>
      </c>
      <c r="BK69" s="37">
        <f t="shared" si="25"/>
        <v>231905.1813248354</v>
      </c>
      <c r="BL69" s="37">
        <f t="shared" si="25"/>
        <v>244295.90131050703</v>
      </c>
      <c r="BM69" s="37">
        <f t="shared" si="25"/>
        <v>257348.6588620762</v>
      </c>
      <c r="BN69" s="37">
        <f t="shared" si="25"/>
        <v>271098.82672133407</v>
      </c>
      <c r="BO69" s="37">
        <f t="shared" si="25"/>
        <v>285583.667599654</v>
      </c>
      <c r="BP69" s="37">
        <f t="shared" si="25"/>
        <v>300842.43515927938</v>
      </c>
      <c r="BQ69" s="37">
        <f t="shared" si="25"/>
        <v>316916.48039005318</v>
      </c>
      <c r="BR69" s="37">
        <f t="shared" si="25"/>
        <v>333849.36366986803</v>
      </c>
      <c r="BS69" s="37">
        <f t="shared" si="25"/>
        <v>351686.97281251888</v>
      </c>
      <c r="BT69" s="37">
        <f t="shared" si="25"/>
        <v>370477.64742286556</v>
      </c>
      <c r="BU69" s="37">
        <f t="shared" si="25"/>
        <v>390272.30989630596</v>
      </c>
      <c r="BV69" s="37">
        <f t="shared" si="25"/>
        <v>411124.60341756558</v>
      </c>
      <c r="BW69" s="37">
        <f t="shared" si="25"/>
        <v>433091.03733277792</v>
      </c>
      <c r="BX69" s="37">
        <f t="shared" si="27"/>
        <v>456231.14028881252</v>
      </c>
      <c r="BY69" s="37">
        <f t="shared" si="27"/>
        <v>480607.62155485182</v>
      </c>
      <c r="BZ69" s="37">
        <f t="shared" si="27"/>
        <v>506286.54096340254</v>
      </c>
      <c r="CA69" s="37">
        <f t="shared" si="27"/>
        <v>533337.48793126992</v>
      </c>
      <c r="CB69" s="37">
        <f t="shared" si="27"/>
        <v>561833.7700456453</v>
      </c>
      <c r="CC69" s="37">
        <f t="shared" si="27"/>
        <v>591852.61172636924</v>
      </c>
      <c r="CD69" s="37">
        <f t="shared" si="27"/>
        <v>623475.36350274156</v>
      </c>
      <c r="CE69" s="37">
        <f t="shared" si="27"/>
        <v>656787.72247201495</v>
      </c>
      <c r="CF69" s="37">
        <f t="shared" si="27"/>
        <v>691879.96453700995</v>
      </c>
      <c r="CG69" s="37">
        <f t="shared" si="27"/>
        <v>728847.18905221543</v>
      </c>
      <c r="CH69" s="37">
        <f t="shared" si="27"/>
        <v>767789.57654135022</v>
      </c>
      <c r="CI69" s="37">
        <f t="shared" si="27"/>
        <v>808812.66018481355</v>
      </c>
      <c r="CJ69" s="37">
        <f t="shared" si="27"/>
        <v>852027.61181273079</v>
      </c>
      <c r="CK69" s="37">
        <f t="shared" si="27"/>
        <v>897551.54317864659</v>
      </c>
      <c r="CL69" s="37">
        <f t="shared" si="27"/>
        <v>945507.82333030121</v>
      </c>
      <c r="CM69" s="37">
        <f t="shared" si="27"/>
        <v>996026.41293756582</v>
      </c>
      <c r="CN69" s="37">
        <f t="shared" si="27"/>
        <v>1049244.216483556</v>
      </c>
      <c r="CO69" s="37">
        <f t="shared" si="27"/>
        <v>1105305.4532733562</v>
      </c>
      <c r="CP69" s="37">
        <f t="shared" si="27"/>
        <v>1164362.0482657827</v>
      </c>
      <c r="CQ69" s="37">
        <f t="shared" si="27"/>
        <v>1226574.0437873304</v>
      </c>
      <c r="CR69" s="37">
        <f t="shared" si="27"/>
        <v>1292110.0332440443</v>
      </c>
      <c r="CS69" s="37">
        <f t="shared" si="27"/>
        <v>1361147.6180066632</v>
      </c>
      <c r="CT69" s="37">
        <f t="shared" si="27"/>
        <v>1433873.8887071889</v>
      </c>
      <c r="CU69" s="37">
        <f t="shared" si="27"/>
        <v>1510485.9322511861</v>
      </c>
      <c r="CV69" s="37">
        <f t="shared" si="27"/>
        <v>1591191.3659198054</v>
      </c>
      <c r="CW69" s="37">
        <f t="shared" si="27"/>
        <v>1676208.900008938</v>
      </c>
      <c r="CX69" s="37">
        <f t="shared" si="27"/>
        <v>1765768.9305302456</v>
      </c>
      <c r="CY69" s="37">
        <f t="shared" si="27"/>
        <v>1860114.1635802679</v>
      </c>
      <c r="CZ69" s="37">
        <f t="shared" si="27"/>
        <v>1959500.2730696478</v>
      </c>
      <c r="DA69" s="37">
        <f t="shared" si="27"/>
        <v>2064196.5935949064</v>
      </c>
      <c r="DB69" s="37">
        <f t="shared" si="27"/>
        <v>2174486.8503304189</v>
      </c>
      <c r="DC69" s="37">
        <f t="shared" si="27"/>
        <v>2290669.9279186213</v>
      </c>
    </row>
    <row r="70" spans="4:107" s="12" customFormat="1" ht="12" customHeight="1"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>
        <f>AY69*$C$33</f>
        <v>117878.87405331411</v>
      </c>
      <c r="BA70" s="37">
        <f t="shared" si="25"/>
        <v>124177.15558491544</v>
      </c>
      <c r="BB70" s="37">
        <f t="shared" si="25"/>
        <v>130811.95500888626</v>
      </c>
      <c r="BC70" s="37">
        <f t="shared" si="25"/>
        <v>137801.25251415852</v>
      </c>
      <c r="BD70" s="37">
        <f t="shared" ref="BD70:CF70" si="28">BB69*$C$32*$C$33</f>
        <v>145163.98897318609</v>
      </c>
      <c r="BE70" s="37">
        <f t="shared" si="28"/>
        <v>152920.11727137366</v>
      </c>
      <c r="BF70" s="37">
        <f t="shared" si="28"/>
        <v>161090.65637904275</v>
      </c>
      <c r="BG70" s="37">
        <f t="shared" si="28"/>
        <v>169697.74831246911</v>
      </c>
      <c r="BH70" s="37">
        <f t="shared" si="28"/>
        <v>178764.7181383546</v>
      </c>
      <c r="BI70" s="37">
        <f t="shared" si="28"/>
        <v>188316.1371843449</v>
      </c>
      <c r="BJ70" s="37">
        <f t="shared" si="28"/>
        <v>198377.88962689223</v>
      </c>
      <c r="BK70" s="37">
        <f t="shared" si="28"/>
        <v>208977.24263691509</v>
      </c>
      <c r="BL70" s="37">
        <f t="shared" si="28"/>
        <v>220142.92027334878</v>
      </c>
      <c r="BM70" s="37">
        <f t="shared" si="28"/>
        <v>231905.1813248354</v>
      </c>
      <c r="BN70" s="37">
        <f t="shared" si="28"/>
        <v>244295.90131050703</v>
      </c>
      <c r="BO70" s="37">
        <f t="shared" si="28"/>
        <v>257348.6588620762</v>
      </c>
      <c r="BP70" s="37">
        <f t="shared" si="28"/>
        <v>271098.82672133407</v>
      </c>
      <c r="BQ70" s="37">
        <f t="shared" si="28"/>
        <v>285583.667599654</v>
      </c>
      <c r="BR70" s="37">
        <f t="shared" si="28"/>
        <v>300842.43515927938</v>
      </c>
      <c r="BS70" s="37">
        <f t="shared" si="28"/>
        <v>316916.48039005318</v>
      </c>
      <c r="BT70" s="37">
        <f t="shared" si="28"/>
        <v>333849.36366986803</v>
      </c>
      <c r="BU70" s="37">
        <f t="shared" si="28"/>
        <v>351686.97281251888</v>
      </c>
      <c r="BV70" s="37">
        <f t="shared" si="28"/>
        <v>370477.64742286556</v>
      </c>
      <c r="BW70" s="37">
        <f t="shared" si="28"/>
        <v>390272.30989630596</v>
      </c>
      <c r="BX70" s="37">
        <f t="shared" si="28"/>
        <v>411124.60341756558</v>
      </c>
      <c r="BY70" s="37">
        <f t="shared" si="28"/>
        <v>433091.03733277792</v>
      </c>
      <c r="BZ70" s="37">
        <f t="shared" si="28"/>
        <v>456231.14028881252</v>
      </c>
      <c r="CA70" s="37">
        <f t="shared" si="28"/>
        <v>480607.62155485182</v>
      </c>
      <c r="CB70" s="37">
        <f t="shared" si="28"/>
        <v>506286.54096340254</v>
      </c>
      <c r="CC70" s="37">
        <f t="shared" si="28"/>
        <v>533337.48793126992</v>
      </c>
      <c r="CD70" s="37">
        <f t="shared" si="28"/>
        <v>561833.7700456453</v>
      </c>
      <c r="CE70" s="37">
        <f t="shared" si="28"/>
        <v>591852.61172636924</v>
      </c>
      <c r="CF70" s="37">
        <f t="shared" si="28"/>
        <v>623475.36350274156</v>
      </c>
      <c r="CG70" s="37">
        <f t="shared" si="27"/>
        <v>656787.72247201495</v>
      </c>
      <c r="CH70" s="37">
        <f t="shared" si="27"/>
        <v>691879.96453700995</v>
      </c>
      <c r="CI70" s="37">
        <f t="shared" si="27"/>
        <v>728847.18905221543</v>
      </c>
      <c r="CJ70" s="37">
        <f t="shared" si="27"/>
        <v>767789.57654135022</v>
      </c>
      <c r="CK70" s="37">
        <f t="shared" si="27"/>
        <v>808812.66018481355</v>
      </c>
      <c r="CL70" s="37">
        <f t="shared" si="27"/>
        <v>852027.61181273079</v>
      </c>
      <c r="CM70" s="37">
        <f t="shared" si="27"/>
        <v>897551.54317864659</v>
      </c>
      <c r="CN70" s="37">
        <f t="shared" si="27"/>
        <v>945507.82333030121</v>
      </c>
      <c r="CO70" s="37">
        <f t="shared" si="27"/>
        <v>996026.41293756582</v>
      </c>
      <c r="CP70" s="37">
        <f t="shared" si="27"/>
        <v>1049244.216483556</v>
      </c>
      <c r="CQ70" s="37">
        <f t="shared" si="27"/>
        <v>1105305.4532733562</v>
      </c>
      <c r="CR70" s="37">
        <f t="shared" si="27"/>
        <v>1164362.0482657827</v>
      </c>
      <c r="CS70" s="37">
        <f t="shared" si="27"/>
        <v>1226574.0437873304</v>
      </c>
      <c r="CT70" s="37">
        <f t="shared" si="27"/>
        <v>1292110.0332440443</v>
      </c>
      <c r="CU70" s="37">
        <f t="shared" si="27"/>
        <v>1361147.6180066632</v>
      </c>
      <c r="CV70" s="37">
        <f t="shared" si="27"/>
        <v>1433873.8887071889</v>
      </c>
      <c r="CW70" s="37">
        <f t="shared" si="27"/>
        <v>1510485.9322511861</v>
      </c>
      <c r="CX70" s="37">
        <f t="shared" si="27"/>
        <v>1591191.3659198054</v>
      </c>
      <c r="CY70" s="37">
        <f t="shared" si="27"/>
        <v>1676208.900008938</v>
      </c>
      <c r="CZ70" s="37">
        <f t="shared" si="27"/>
        <v>1765768.9305302456</v>
      </c>
      <c r="DA70" s="37">
        <f t="shared" si="27"/>
        <v>1860114.1635802679</v>
      </c>
      <c r="DB70" s="37">
        <f t="shared" si="27"/>
        <v>1959500.2730696478</v>
      </c>
      <c r="DC70" s="37">
        <f t="shared" si="27"/>
        <v>2064196.5935949064</v>
      </c>
    </row>
    <row r="71" spans="4:107" s="12" customFormat="1" ht="12" customHeight="1"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>
        <f>AZ70*$C$33</f>
        <v>111900.04218267868</v>
      </c>
      <c r="BB71" s="37">
        <f t="shared" ref="BB71:CG80" si="29">AZ70*$C$32*$C$33</f>
        <v>117878.87405331411</v>
      </c>
      <c r="BC71" s="37">
        <f t="shared" si="29"/>
        <v>124177.15558491544</v>
      </c>
      <c r="BD71" s="37">
        <f t="shared" si="29"/>
        <v>130811.95500888626</v>
      </c>
      <c r="BE71" s="37">
        <f t="shared" si="29"/>
        <v>137801.25251415852</v>
      </c>
      <c r="BF71" s="37">
        <f t="shared" si="29"/>
        <v>145163.98897318609</v>
      </c>
      <c r="BG71" s="37">
        <f t="shared" si="29"/>
        <v>152920.11727137366</v>
      </c>
      <c r="BH71" s="37">
        <f t="shared" si="29"/>
        <v>161090.65637904275</v>
      </c>
      <c r="BI71" s="37">
        <f t="shared" si="29"/>
        <v>169697.74831246911</v>
      </c>
      <c r="BJ71" s="37">
        <f t="shared" si="29"/>
        <v>178764.7181383546</v>
      </c>
      <c r="BK71" s="37">
        <f t="shared" si="29"/>
        <v>188316.1371843449</v>
      </c>
      <c r="BL71" s="37">
        <f t="shared" si="29"/>
        <v>198377.88962689223</v>
      </c>
      <c r="BM71" s="37">
        <f t="shared" si="29"/>
        <v>208977.24263691509</v>
      </c>
      <c r="BN71" s="37">
        <f t="shared" si="29"/>
        <v>220142.92027334878</v>
      </c>
      <c r="BO71" s="37">
        <f t="shared" si="29"/>
        <v>231905.1813248354</v>
      </c>
      <c r="BP71" s="37">
        <f t="shared" si="29"/>
        <v>244295.90131050703</v>
      </c>
      <c r="BQ71" s="37">
        <f t="shared" si="29"/>
        <v>257348.6588620762</v>
      </c>
      <c r="BR71" s="37">
        <f t="shared" si="29"/>
        <v>271098.82672133407</v>
      </c>
      <c r="BS71" s="37">
        <f t="shared" si="29"/>
        <v>285583.667599654</v>
      </c>
      <c r="BT71" s="37">
        <f t="shared" si="29"/>
        <v>300842.43515927938</v>
      </c>
      <c r="BU71" s="37">
        <f t="shared" si="29"/>
        <v>316916.48039005318</v>
      </c>
      <c r="BV71" s="37">
        <f t="shared" si="29"/>
        <v>333849.36366986803</v>
      </c>
      <c r="BW71" s="37">
        <f t="shared" si="29"/>
        <v>351686.97281251888</v>
      </c>
      <c r="BX71" s="37">
        <f t="shared" si="29"/>
        <v>370477.64742286556</v>
      </c>
      <c r="BY71" s="37">
        <f t="shared" si="29"/>
        <v>390272.30989630596</v>
      </c>
      <c r="BZ71" s="37">
        <f t="shared" si="29"/>
        <v>411124.60341756558</v>
      </c>
      <c r="CA71" s="37">
        <f t="shared" si="29"/>
        <v>433091.03733277792</v>
      </c>
      <c r="CB71" s="37">
        <f t="shared" si="29"/>
        <v>456231.14028881252</v>
      </c>
      <c r="CC71" s="37">
        <f t="shared" si="29"/>
        <v>480607.62155485182</v>
      </c>
      <c r="CD71" s="37">
        <f t="shared" si="29"/>
        <v>506286.54096340254</v>
      </c>
      <c r="CE71" s="37">
        <f t="shared" si="29"/>
        <v>533337.48793126992</v>
      </c>
      <c r="CF71" s="37">
        <f t="shared" si="29"/>
        <v>561833.7700456453</v>
      </c>
      <c r="CG71" s="37">
        <f t="shared" si="29"/>
        <v>591852.61172636924</v>
      </c>
      <c r="CH71" s="37">
        <f t="shared" si="27"/>
        <v>623475.36350274156</v>
      </c>
      <c r="CI71" s="37">
        <f t="shared" si="27"/>
        <v>656787.72247201495</v>
      </c>
      <c r="CJ71" s="37">
        <f t="shared" si="27"/>
        <v>691879.96453700995</v>
      </c>
      <c r="CK71" s="37">
        <f t="shared" si="27"/>
        <v>728847.18905221543</v>
      </c>
      <c r="CL71" s="37">
        <f t="shared" si="27"/>
        <v>767789.57654135022</v>
      </c>
      <c r="CM71" s="37">
        <f t="shared" si="27"/>
        <v>808812.66018481355</v>
      </c>
      <c r="CN71" s="37">
        <f t="shared" si="27"/>
        <v>852027.61181273079</v>
      </c>
      <c r="CO71" s="37">
        <f t="shared" si="27"/>
        <v>897551.54317864659</v>
      </c>
      <c r="CP71" s="37">
        <f t="shared" ref="CP71:DC71" si="30">CN70*$C$32*$C$33</f>
        <v>945507.82333030121</v>
      </c>
      <c r="CQ71" s="37">
        <f t="shared" si="30"/>
        <v>996026.41293756582</v>
      </c>
      <c r="CR71" s="37">
        <f t="shared" si="30"/>
        <v>1049244.216483556</v>
      </c>
      <c r="CS71" s="37">
        <f t="shared" si="30"/>
        <v>1105305.4532733562</v>
      </c>
      <c r="CT71" s="37">
        <f t="shared" si="30"/>
        <v>1164362.0482657827</v>
      </c>
      <c r="CU71" s="37">
        <f t="shared" si="30"/>
        <v>1226574.0437873304</v>
      </c>
      <c r="CV71" s="37">
        <f t="shared" si="30"/>
        <v>1292110.0332440443</v>
      </c>
      <c r="CW71" s="37">
        <f t="shared" si="30"/>
        <v>1361147.6180066632</v>
      </c>
      <c r="CX71" s="37">
        <f t="shared" si="30"/>
        <v>1433873.8887071889</v>
      </c>
      <c r="CY71" s="37">
        <f t="shared" si="30"/>
        <v>1510485.9322511861</v>
      </c>
      <c r="CZ71" s="37">
        <f t="shared" si="30"/>
        <v>1591191.3659198054</v>
      </c>
      <c r="DA71" s="37">
        <f t="shared" si="30"/>
        <v>1676208.900008938</v>
      </c>
      <c r="DB71" s="37">
        <f t="shared" si="30"/>
        <v>1765768.9305302456</v>
      </c>
      <c r="DC71" s="37">
        <f t="shared" si="30"/>
        <v>1860114.1635802679</v>
      </c>
    </row>
    <row r="72" spans="4:107" s="12" customFormat="1" ht="12" customHeight="1"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>
        <f>BA71*$C$33</f>
        <v>106224.45744452908</v>
      </c>
      <c r="BC72" s="37">
        <f t="shared" si="29"/>
        <v>111900.04218267868</v>
      </c>
      <c r="BD72" s="37">
        <f t="shared" si="29"/>
        <v>117878.87405331411</v>
      </c>
      <c r="BE72" s="37">
        <f t="shared" si="29"/>
        <v>124177.15558491544</v>
      </c>
      <c r="BF72" s="37">
        <f t="shared" si="29"/>
        <v>130811.95500888626</v>
      </c>
      <c r="BG72" s="37">
        <f t="shared" si="29"/>
        <v>137801.25251415852</v>
      </c>
      <c r="BH72" s="37">
        <f t="shared" si="29"/>
        <v>145163.98897318609</v>
      </c>
      <c r="BI72" s="37">
        <f t="shared" si="29"/>
        <v>152920.11727137366</v>
      </c>
      <c r="BJ72" s="37">
        <f t="shared" si="29"/>
        <v>161090.65637904275</v>
      </c>
      <c r="BK72" s="37">
        <f t="shared" si="29"/>
        <v>169697.74831246911</v>
      </c>
      <c r="BL72" s="37">
        <f t="shared" si="29"/>
        <v>178764.7181383546</v>
      </c>
      <c r="BM72" s="37">
        <f t="shared" si="29"/>
        <v>188316.1371843449</v>
      </c>
      <c r="BN72" s="37">
        <f t="shared" si="29"/>
        <v>198377.88962689223</v>
      </c>
      <c r="BO72" s="37">
        <f t="shared" si="29"/>
        <v>208977.24263691509</v>
      </c>
      <c r="BP72" s="37">
        <f t="shared" si="29"/>
        <v>220142.92027334878</v>
      </c>
      <c r="BQ72" s="37">
        <f t="shared" si="29"/>
        <v>231905.1813248354</v>
      </c>
      <c r="BR72" s="37">
        <f t="shared" si="29"/>
        <v>244295.90131050703</v>
      </c>
      <c r="BS72" s="37">
        <f t="shared" si="29"/>
        <v>257348.6588620762</v>
      </c>
      <c r="BT72" s="37">
        <f t="shared" si="29"/>
        <v>271098.82672133407</v>
      </c>
      <c r="BU72" s="37">
        <f t="shared" si="29"/>
        <v>285583.667599654</v>
      </c>
      <c r="BV72" s="37">
        <f t="shared" si="29"/>
        <v>300842.43515927938</v>
      </c>
      <c r="BW72" s="37">
        <f t="shared" si="29"/>
        <v>316916.48039005318</v>
      </c>
      <c r="BX72" s="37">
        <f t="shared" si="29"/>
        <v>333849.36366986803</v>
      </c>
      <c r="BY72" s="37">
        <f t="shared" si="29"/>
        <v>351686.97281251888</v>
      </c>
      <c r="BZ72" s="37">
        <f t="shared" si="29"/>
        <v>370477.64742286556</v>
      </c>
      <c r="CA72" s="37">
        <f t="shared" si="29"/>
        <v>390272.30989630596</v>
      </c>
      <c r="CB72" s="37">
        <f t="shared" si="29"/>
        <v>411124.60341756558</v>
      </c>
      <c r="CC72" s="37">
        <f t="shared" si="29"/>
        <v>433091.03733277792</v>
      </c>
      <c r="CD72" s="37">
        <f t="shared" si="29"/>
        <v>456231.14028881252</v>
      </c>
      <c r="CE72" s="37">
        <f t="shared" si="29"/>
        <v>480607.62155485182</v>
      </c>
      <c r="CF72" s="37">
        <f t="shared" si="29"/>
        <v>506286.54096340254</v>
      </c>
      <c r="CG72" s="37">
        <f t="shared" si="29"/>
        <v>533337.48793126992</v>
      </c>
      <c r="CH72" s="37">
        <f t="shared" ref="CH72:DC79" si="31">CF71*$C$32*$C$33</f>
        <v>561833.7700456453</v>
      </c>
      <c r="CI72" s="37">
        <f t="shared" si="31"/>
        <v>591852.61172636924</v>
      </c>
      <c r="CJ72" s="37">
        <f t="shared" si="31"/>
        <v>623475.36350274156</v>
      </c>
      <c r="CK72" s="37">
        <f t="shared" si="31"/>
        <v>656787.72247201495</v>
      </c>
      <c r="CL72" s="37">
        <f t="shared" si="31"/>
        <v>691879.96453700995</v>
      </c>
      <c r="CM72" s="37">
        <f t="shared" si="31"/>
        <v>728847.18905221543</v>
      </c>
      <c r="CN72" s="37">
        <f t="shared" si="31"/>
        <v>767789.57654135022</v>
      </c>
      <c r="CO72" s="37">
        <f t="shared" si="31"/>
        <v>808812.66018481355</v>
      </c>
      <c r="CP72" s="37">
        <f t="shared" si="31"/>
        <v>852027.61181273079</v>
      </c>
      <c r="CQ72" s="37">
        <f t="shared" si="31"/>
        <v>897551.54317864659</v>
      </c>
      <c r="CR72" s="37">
        <f t="shared" si="31"/>
        <v>945507.82333030121</v>
      </c>
      <c r="CS72" s="37">
        <f t="shared" si="31"/>
        <v>996026.41293756582</v>
      </c>
      <c r="CT72" s="37">
        <f t="shared" si="31"/>
        <v>1049244.216483556</v>
      </c>
      <c r="CU72" s="37">
        <f t="shared" si="31"/>
        <v>1105305.4532733562</v>
      </c>
      <c r="CV72" s="37">
        <f t="shared" si="31"/>
        <v>1164362.0482657827</v>
      </c>
      <c r="CW72" s="37">
        <f t="shared" si="31"/>
        <v>1226574.0437873304</v>
      </c>
      <c r="CX72" s="37">
        <f t="shared" si="31"/>
        <v>1292110.0332440443</v>
      </c>
      <c r="CY72" s="37">
        <f t="shared" si="31"/>
        <v>1361147.6180066632</v>
      </c>
      <c r="CZ72" s="37">
        <f t="shared" si="31"/>
        <v>1433873.8887071889</v>
      </c>
      <c r="DA72" s="37">
        <f t="shared" si="31"/>
        <v>1510485.9322511861</v>
      </c>
      <c r="DB72" s="37">
        <f t="shared" si="31"/>
        <v>1591191.3659198054</v>
      </c>
      <c r="DC72" s="37">
        <f t="shared" si="31"/>
        <v>1676208.900008938</v>
      </c>
    </row>
    <row r="73" spans="4:107" s="12" customFormat="1" ht="12" customHeight="1"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>
        <f>BB72*$C$33</f>
        <v>100836.73910474355</v>
      </c>
      <c r="BD73" s="37">
        <f t="shared" si="29"/>
        <v>106224.45744452909</v>
      </c>
      <c r="BE73" s="37">
        <f t="shared" si="29"/>
        <v>111900.04218267868</v>
      </c>
      <c r="BF73" s="37">
        <f t="shared" si="29"/>
        <v>117878.87405331411</v>
      </c>
      <c r="BG73" s="37">
        <f t="shared" si="29"/>
        <v>124177.15558491544</v>
      </c>
      <c r="BH73" s="37">
        <f t="shared" si="29"/>
        <v>130811.95500888626</v>
      </c>
      <c r="BI73" s="37">
        <f t="shared" si="29"/>
        <v>137801.25251415852</v>
      </c>
      <c r="BJ73" s="37">
        <f t="shared" si="29"/>
        <v>145163.98897318609</v>
      </c>
      <c r="BK73" s="37">
        <f t="shared" si="29"/>
        <v>152920.11727137366</v>
      </c>
      <c r="BL73" s="37">
        <f t="shared" si="29"/>
        <v>161090.65637904275</v>
      </c>
      <c r="BM73" s="37">
        <f t="shared" si="29"/>
        <v>169697.74831246911</v>
      </c>
      <c r="BN73" s="37">
        <f t="shared" si="29"/>
        <v>178764.7181383546</v>
      </c>
      <c r="BO73" s="37">
        <f t="shared" si="29"/>
        <v>188316.1371843449</v>
      </c>
      <c r="BP73" s="37">
        <f t="shared" si="29"/>
        <v>198377.88962689223</v>
      </c>
      <c r="BQ73" s="37">
        <f t="shared" si="29"/>
        <v>208977.24263691509</v>
      </c>
      <c r="BR73" s="37">
        <f t="shared" si="29"/>
        <v>220142.92027334878</v>
      </c>
      <c r="BS73" s="37">
        <f t="shared" si="29"/>
        <v>231905.1813248354</v>
      </c>
      <c r="BT73" s="37">
        <f t="shared" si="29"/>
        <v>244295.90131050703</v>
      </c>
      <c r="BU73" s="37">
        <f t="shared" si="29"/>
        <v>257348.6588620762</v>
      </c>
      <c r="BV73" s="37">
        <f t="shared" si="29"/>
        <v>271098.82672133407</v>
      </c>
      <c r="BW73" s="37">
        <f t="shared" si="29"/>
        <v>285583.667599654</v>
      </c>
      <c r="BX73" s="37">
        <f t="shared" si="29"/>
        <v>300842.43515927938</v>
      </c>
      <c r="BY73" s="37">
        <f t="shared" si="29"/>
        <v>316916.48039005318</v>
      </c>
      <c r="BZ73" s="37">
        <f t="shared" si="29"/>
        <v>333849.36366986803</v>
      </c>
      <c r="CA73" s="37">
        <f t="shared" si="29"/>
        <v>351686.97281251888</v>
      </c>
      <c r="CB73" s="37">
        <f t="shared" si="29"/>
        <v>370477.64742286556</v>
      </c>
      <c r="CC73" s="37">
        <f t="shared" si="29"/>
        <v>390272.30989630596</v>
      </c>
      <c r="CD73" s="37">
        <f t="shared" si="29"/>
        <v>411124.60341756558</v>
      </c>
      <c r="CE73" s="37">
        <f t="shared" si="29"/>
        <v>433091.03733277792</v>
      </c>
      <c r="CF73" s="37">
        <f t="shared" si="29"/>
        <v>456231.14028881252</v>
      </c>
      <c r="CG73" s="37">
        <f t="shared" si="29"/>
        <v>480607.62155485182</v>
      </c>
      <c r="CH73" s="37">
        <f t="shared" si="31"/>
        <v>506286.54096340254</v>
      </c>
      <c r="CI73" s="37">
        <f t="shared" si="31"/>
        <v>533337.48793126992</v>
      </c>
      <c r="CJ73" s="37">
        <f t="shared" si="31"/>
        <v>561833.7700456453</v>
      </c>
      <c r="CK73" s="37">
        <f t="shared" si="31"/>
        <v>591852.61172636924</v>
      </c>
      <c r="CL73" s="37">
        <f t="shared" si="31"/>
        <v>623475.36350274156</v>
      </c>
      <c r="CM73" s="37">
        <f t="shared" si="31"/>
        <v>656787.72247201495</v>
      </c>
      <c r="CN73" s="37">
        <f t="shared" si="31"/>
        <v>691879.96453700995</v>
      </c>
      <c r="CO73" s="37">
        <f t="shared" si="31"/>
        <v>728847.18905221543</v>
      </c>
      <c r="CP73" s="37">
        <f t="shared" si="31"/>
        <v>767789.57654135022</v>
      </c>
      <c r="CQ73" s="37">
        <f t="shared" si="31"/>
        <v>808812.66018481355</v>
      </c>
      <c r="CR73" s="37">
        <f t="shared" si="31"/>
        <v>852027.61181273079</v>
      </c>
      <c r="CS73" s="37">
        <f t="shared" si="31"/>
        <v>897551.54317864659</v>
      </c>
      <c r="CT73" s="37">
        <f t="shared" si="31"/>
        <v>945507.82333030121</v>
      </c>
      <c r="CU73" s="37">
        <f t="shared" si="31"/>
        <v>996026.41293756582</v>
      </c>
      <c r="CV73" s="37">
        <f t="shared" si="31"/>
        <v>1049244.216483556</v>
      </c>
      <c r="CW73" s="37">
        <f t="shared" si="31"/>
        <v>1105305.4532733562</v>
      </c>
      <c r="CX73" s="37">
        <f t="shared" si="31"/>
        <v>1164362.0482657827</v>
      </c>
      <c r="CY73" s="37">
        <f t="shared" si="31"/>
        <v>1226574.0437873304</v>
      </c>
      <c r="CZ73" s="37">
        <f t="shared" si="31"/>
        <v>1292110.0332440443</v>
      </c>
      <c r="DA73" s="37">
        <f t="shared" si="31"/>
        <v>1361147.6180066632</v>
      </c>
      <c r="DB73" s="37">
        <f t="shared" si="31"/>
        <v>1433873.8887071889</v>
      </c>
      <c r="DC73" s="37">
        <f t="shared" si="31"/>
        <v>1510485.9322511861</v>
      </c>
    </row>
    <row r="74" spans="4:107" s="12" customFormat="1" ht="12" customHeight="1"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>
        <f>BC73*$C$33</f>
        <v>95722.28654204162</v>
      </c>
      <c r="BE74" s="37">
        <f t="shared" si="29"/>
        <v>100836.73910474355</v>
      </c>
      <c r="BF74" s="37">
        <f t="shared" si="29"/>
        <v>106224.45744452911</v>
      </c>
      <c r="BG74" s="37">
        <f t="shared" si="29"/>
        <v>111900.04218267868</v>
      </c>
      <c r="BH74" s="37">
        <f t="shared" si="29"/>
        <v>117878.87405331411</v>
      </c>
      <c r="BI74" s="37">
        <f t="shared" si="29"/>
        <v>124177.15558491544</v>
      </c>
      <c r="BJ74" s="37">
        <f t="shared" si="29"/>
        <v>130811.95500888626</v>
      </c>
      <c r="BK74" s="37">
        <f t="shared" si="29"/>
        <v>137801.25251415852</v>
      </c>
      <c r="BL74" s="37">
        <f t="shared" si="29"/>
        <v>145163.98897318609</v>
      </c>
      <c r="BM74" s="37">
        <f t="shared" si="29"/>
        <v>152920.11727137366</v>
      </c>
      <c r="BN74" s="37">
        <f t="shared" si="29"/>
        <v>161090.65637904275</v>
      </c>
      <c r="BO74" s="37">
        <f t="shared" si="29"/>
        <v>169697.74831246911</v>
      </c>
      <c r="BP74" s="37">
        <f t="shared" si="29"/>
        <v>178764.7181383546</v>
      </c>
      <c r="BQ74" s="37">
        <f t="shared" si="29"/>
        <v>188316.1371843449</v>
      </c>
      <c r="BR74" s="37">
        <f t="shared" si="29"/>
        <v>198377.88962689223</v>
      </c>
      <c r="BS74" s="37">
        <f t="shared" si="29"/>
        <v>208977.24263691509</v>
      </c>
      <c r="BT74" s="37">
        <f t="shared" si="29"/>
        <v>220142.92027334878</v>
      </c>
      <c r="BU74" s="37">
        <f t="shared" si="29"/>
        <v>231905.1813248354</v>
      </c>
      <c r="BV74" s="37">
        <f t="shared" si="29"/>
        <v>244295.90131050703</v>
      </c>
      <c r="BW74" s="37">
        <f t="shared" si="29"/>
        <v>257348.6588620762</v>
      </c>
      <c r="BX74" s="37">
        <f t="shared" si="29"/>
        <v>271098.82672133407</v>
      </c>
      <c r="BY74" s="37">
        <f t="shared" si="29"/>
        <v>285583.667599654</v>
      </c>
      <c r="BZ74" s="37">
        <f t="shared" si="29"/>
        <v>300842.43515927938</v>
      </c>
      <c r="CA74" s="37">
        <f t="shared" si="29"/>
        <v>316916.48039005318</v>
      </c>
      <c r="CB74" s="37">
        <f t="shared" si="29"/>
        <v>333849.36366986803</v>
      </c>
      <c r="CC74" s="37">
        <f t="shared" si="29"/>
        <v>351686.97281251888</v>
      </c>
      <c r="CD74" s="37">
        <f t="shared" si="29"/>
        <v>370477.64742286556</v>
      </c>
      <c r="CE74" s="37">
        <f t="shared" si="29"/>
        <v>390272.30989630596</v>
      </c>
      <c r="CF74" s="37">
        <f t="shared" si="29"/>
        <v>411124.60341756558</v>
      </c>
      <c r="CG74" s="37">
        <f t="shared" si="29"/>
        <v>433091.03733277792</v>
      </c>
      <c r="CH74" s="37">
        <f t="shared" si="31"/>
        <v>456231.14028881252</v>
      </c>
      <c r="CI74" s="37">
        <f t="shared" si="31"/>
        <v>480607.62155485182</v>
      </c>
      <c r="CJ74" s="37">
        <f t="shared" si="31"/>
        <v>506286.54096340254</v>
      </c>
      <c r="CK74" s="37">
        <f t="shared" si="31"/>
        <v>533337.48793126992</v>
      </c>
      <c r="CL74" s="37">
        <f t="shared" si="31"/>
        <v>561833.7700456453</v>
      </c>
      <c r="CM74" s="37">
        <f t="shared" si="31"/>
        <v>591852.61172636924</v>
      </c>
      <c r="CN74" s="37">
        <f t="shared" si="31"/>
        <v>623475.36350274156</v>
      </c>
      <c r="CO74" s="37">
        <f t="shared" si="31"/>
        <v>656787.72247201495</v>
      </c>
      <c r="CP74" s="37">
        <f t="shared" si="31"/>
        <v>691879.96453700995</v>
      </c>
      <c r="CQ74" s="37">
        <f t="shared" si="31"/>
        <v>728847.18905221543</v>
      </c>
      <c r="CR74" s="37">
        <f t="shared" si="31"/>
        <v>767789.57654135022</v>
      </c>
      <c r="CS74" s="37">
        <f t="shared" si="31"/>
        <v>808812.66018481355</v>
      </c>
      <c r="CT74" s="37">
        <f t="shared" si="31"/>
        <v>852027.61181273079</v>
      </c>
      <c r="CU74" s="37">
        <f t="shared" si="31"/>
        <v>897551.54317864659</v>
      </c>
      <c r="CV74" s="37">
        <f t="shared" si="31"/>
        <v>945507.82333030121</v>
      </c>
      <c r="CW74" s="37">
        <f t="shared" si="31"/>
        <v>996026.41293756582</v>
      </c>
      <c r="CX74" s="37">
        <f t="shared" si="31"/>
        <v>1049244.216483556</v>
      </c>
      <c r="CY74" s="37">
        <f t="shared" si="31"/>
        <v>1105305.4532733562</v>
      </c>
      <c r="CZ74" s="37">
        <f t="shared" si="31"/>
        <v>1164362.0482657827</v>
      </c>
      <c r="DA74" s="37">
        <f t="shared" si="31"/>
        <v>1226574.0437873304</v>
      </c>
      <c r="DB74" s="37">
        <f t="shared" si="31"/>
        <v>1292110.0332440443</v>
      </c>
      <c r="DC74" s="37">
        <f t="shared" si="31"/>
        <v>1361147.6180066632</v>
      </c>
    </row>
    <row r="75" spans="4:107" s="12" customFormat="1" ht="12" customHeight="1"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>
        <f>BD74*$C$33</f>
        <v>90867.239680558938</v>
      </c>
      <c r="BF75" s="37">
        <f t="shared" si="29"/>
        <v>95722.286542041635</v>
      </c>
      <c r="BG75" s="37">
        <f t="shared" si="29"/>
        <v>100836.73910474355</v>
      </c>
      <c r="BH75" s="37">
        <f t="shared" si="29"/>
        <v>106224.45744452912</v>
      </c>
      <c r="BI75" s="37">
        <f t="shared" si="29"/>
        <v>111900.04218267868</v>
      </c>
      <c r="BJ75" s="37">
        <f t="shared" si="29"/>
        <v>117878.87405331411</v>
      </c>
      <c r="BK75" s="37">
        <f t="shared" si="29"/>
        <v>124177.15558491544</v>
      </c>
      <c r="BL75" s="37">
        <f t="shared" si="29"/>
        <v>130811.95500888626</v>
      </c>
      <c r="BM75" s="37">
        <f t="shared" si="29"/>
        <v>137801.25251415852</v>
      </c>
      <c r="BN75" s="37">
        <f t="shared" si="29"/>
        <v>145163.98897318609</v>
      </c>
      <c r="BO75" s="37">
        <f t="shared" si="29"/>
        <v>152920.11727137366</v>
      </c>
      <c r="BP75" s="37">
        <f t="shared" si="29"/>
        <v>161090.65637904275</v>
      </c>
      <c r="BQ75" s="37">
        <f t="shared" si="29"/>
        <v>169697.74831246911</v>
      </c>
      <c r="BR75" s="37">
        <f t="shared" si="29"/>
        <v>178764.7181383546</v>
      </c>
      <c r="BS75" s="37">
        <f t="shared" si="29"/>
        <v>188316.1371843449</v>
      </c>
      <c r="BT75" s="37">
        <f t="shared" si="29"/>
        <v>198377.88962689223</v>
      </c>
      <c r="BU75" s="37">
        <f t="shared" si="29"/>
        <v>208977.24263691509</v>
      </c>
      <c r="BV75" s="37">
        <f t="shared" si="29"/>
        <v>220142.92027334878</v>
      </c>
      <c r="BW75" s="37">
        <f t="shared" si="29"/>
        <v>231905.1813248354</v>
      </c>
      <c r="BX75" s="37">
        <f t="shared" si="29"/>
        <v>244295.90131050703</v>
      </c>
      <c r="BY75" s="37">
        <f t="shared" si="29"/>
        <v>257348.6588620762</v>
      </c>
      <c r="BZ75" s="37">
        <f t="shared" si="29"/>
        <v>271098.82672133407</v>
      </c>
      <c r="CA75" s="37">
        <f t="shared" si="29"/>
        <v>285583.667599654</v>
      </c>
      <c r="CB75" s="37">
        <f t="shared" si="29"/>
        <v>300842.43515927938</v>
      </c>
      <c r="CC75" s="37">
        <f t="shared" si="29"/>
        <v>316916.48039005318</v>
      </c>
      <c r="CD75" s="37">
        <f t="shared" si="29"/>
        <v>333849.36366986803</v>
      </c>
      <c r="CE75" s="37">
        <f t="shared" si="29"/>
        <v>351686.97281251888</v>
      </c>
      <c r="CF75" s="37">
        <f t="shared" si="29"/>
        <v>370477.64742286556</v>
      </c>
      <c r="CG75" s="37">
        <f t="shared" si="29"/>
        <v>390272.30989630596</v>
      </c>
      <c r="CH75" s="37">
        <f t="shared" si="31"/>
        <v>411124.60341756558</v>
      </c>
      <c r="CI75" s="37">
        <f t="shared" si="31"/>
        <v>433091.03733277792</v>
      </c>
      <c r="CJ75" s="37">
        <f t="shared" si="31"/>
        <v>456231.14028881252</v>
      </c>
      <c r="CK75" s="37">
        <f t="shared" si="31"/>
        <v>480607.62155485182</v>
      </c>
      <c r="CL75" s="37">
        <f t="shared" si="31"/>
        <v>506286.54096340254</v>
      </c>
      <c r="CM75" s="37">
        <f t="shared" si="31"/>
        <v>533337.48793126992</v>
      </c>
      <c r="CN75" s="37">
        <f t="shared" si="31"/>
        <v>561833.7700456453</v>
      </c>
      <c r="CO75" s="37">
        <f t="shared" si="31"/>
        <v>591852.61172636924</v>
      </c>
      <c r="CP75" s="37">
        <f t="shared" si="31"/>
        <v>623475.36350274156</v>
      </c>
      <c r="CQ75" s="37">
        <f t="shared" si="31"/>
        <v>656787.72247201495</v>
      </c>
      <c r="CR75" s="37">
        <f t="shared" si="31"/>
        <v>691879.96453700995</v>
      </c>
      <c r="CS75" s="37">
        <f t="shared" si="31"/>
        <v>728847.18905221543</v>
      </c>
      <c r="CT75" s="37">
        <f t="shared" si="31"/>
        <v>767789.57654135022</v>
      </c>
      <c r="CU75" s="37">
        <f t="shared" si="31"/>
        <v>808812.66018481355</v>
      </c>
      <c r="CV75" s="37">
        <f t="shared" si="31"/>
        <v>852027.61181273079</v>
      </c>
      <c r="CW75" s="37">
        <f t="shared" si="31"/>
        <v>897551.54317864659</v>
      </c>
      <c r="CX75" s="37">
        <f t="shared" si="31"/>
        <v>945507.82333030121</v>
      </c>
      <c r="CY75" s="37">
        <f t="shared" si="31"/>
        <v>996026.41293756582</v>
      </c>
      <c r="CZ75" s="37">
        <f t="shared" si="31"/>
        <v>1049244.216483556</v>
      </c>
      <c r="DA75" s="37">
        <f t="shared" si="31"/>
        <v>1105305.4532733562</v>
      </c>
      <c r="DB75" s="37">
        <f t="shared" si="31"/>
        <v>1164362.0482657827</v>
      </c>
      <c r="DC75" s="37">
        <f t="shared" si="31"/>
        <v>1226574.0437873304</v>
      </c>
    </row>
    <row r="76" spans="4:107" s="12" customFormat="1" ht="12" customHeight="1"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>
        <f>BE75*$C$33</f>
        <v>86258.44142928721</v>
      </c>
      <c r="BG76" s="37">
        <f t="shared" si="29"/>
        <v>90867.239680558952</v>
      </c>
      <c r="BH76" s="37">
        <f t="shared" si="29"/>
        <v>95722.286542041649</v>
      </c>
      <c r="BI76" s="37">
        <f t="shared" si="29"/>
        <v>100836.73910474355</v>
      </c>
      <c r="BJ76" s="37">
        <f t="shared" si="29"/>
        <v>106224.45744452914</v>
      </c>
      <c r="BK76" s="37">
        <f t="shared" si="29"/>
        <v>111900.04218267868</v>
      </c>
      <c r="BL76" s="37">
        <f t="shared" si="29"/>
        <v>117878.87405331411</v>
      </c>
      <c r="BM76" s="37">
        <f t="shared" si="29"/>
        <v>124177.15558491544</v>
      </c>
      <c r="BN76" s="37">
        <f t="shared" si="29"/>
        <v>130811.95500888626</v>
      </c>
      <c r="BO76" s="37">
        <f t="shared" si="29"/>
        <v>137801.25251415852</v>
      </c>
      <c r="BP76" s="37">
        <f t="shared" si="29"/>
        <v>145163.98897318609</v>
      </c>
      <c r="BQ76" s="37">
        <f t="shared" si="29"/>
        <v>152920.11727137366</v>
      </c>
      <c r="BR76" s="37">
        <f t="shared" si="29"/>
        <v>161090.65637904275</v>
      </c>
      <c r="BS76" s="37">
        <f t="shared" si="29"/>
        <v>169697.74831246911</v>
      </c>
      <c r="BT76" s="37">
        <f t="shared" si="29"/>
        <v>178764.7181383546</v>
      </c>
      <c r="BU76" s="37">
        <f t="shared" si="29"/>
        <v>188316.1371843449</v>
      </c>
      <c r="BV76" s="37">
        <f t="shared" si="29"/>
        <v>198377.88962689223</v>
      </c>
      <c r="BW76" s="37">
        <f t="shared" si="29"/>
        <v>208977.24263691509</v>
      </c>
      <c r="BX76" s="37">
        <f t="shared" si="29"/>
        <v>220142.92027334878</v>
      </c>
      <c r="BY76" s="37">
        <f t="shared" si="29"/>
        <v>231905.1813248354</v>
      </c>
      <c r="BZ76" s="37">
        <f t="shared" si="29"/>
        <v>244295.90131050703</v>
      </c>
      <c r="CA76" s="37">
        <f t="shared" si="29"/>
        <v>257348.6588620762</v>
      </c>
      <c r="CB76" s="37">
        <f t="shared" si="29"/>
        <v>271098.82672133407</v>
      </c>
      <c r="CC76" s="37">
        <f t="shared" si="29"/>
        <v>285583.667599654</v>
      </c>
      <c r="CD76" s="37">
        <f t="shared" si="29"/>
        <v>300842.43515927938</v>
      </c>
      <c r="CE76" s="37">
        <f t="shared" si="29"/>
        <v>316916.48039005318</v>
      </c>
      <c r="CF76" s="37">
        <f t="shared" si="29"/>
        <v>333849.36366986803</v>
      </c>
      <c r="CG76" s="37">
        <f t="shared" si="29"/>
        <v>351686.97281251888</v>
      </c>
      <c r="CH76" s="37">
        <f t="shared" si="31"/>
        <v>370477.64742286556</v>
      </c>
      <c r="CI76" s="37">
        <f t="shared" si="31"/>
        <v>390272.30989630596</v>
      </c>
      <c r="CJ76" s="37">
        <f t="shared" si="31"/>
        <v>411124.60341756558</v>
      </c>
      <c r="CK76" s="37">
        <f t="shared" si="31"/>
        <v>433091.03733277792</v>
      </c>
      <c r="CL76" s="37">
        <f t="shared" si="31"/>
        <v>456231.14028881252</v>
      </c>
      <c r="CM76" s="37">
        <f t="shared" si="31"/>
        <v>480607.62155485182</v>
      </c>
      <c r="CN76" s="37">
        <f t="shared" si="31"/>
        <v>506286.54096340254</v>
      </c>
      <c r="CO76" s="37">
        <f t="shared" si="31"/>
        <v>533337.48793126992</v>
      </c>
      <c r="CP76" s="37">
        <f t="shared" si="31"/>
        <v>561833.7700456453</v>
      </c>
      <c r="CQ76" s="37">
        <f t="shared" si="31"/>
        <v>591852.61172636924</v>
      </c>
      <c r="CR76" s="37">
        <f t="shared" si="31"/>
        <v>623475.36350274156</v>
      </c>
      <c r="CS76" s="37">
        <f t="shared" si="31"/>
        <v>656787.72247201495</v>
      </c>
      <c r="CT76" s="37">
        <f t="shared" si="31"/>
        <v>691879.96453700995</v>
      </c>
      <c r="CU76" s="37">
        <f t="shared" si="31"/>
        <v>728847.18905221543</v>
      </c>
      <c r="CV76" s="37">
        <f t="shared" si="31"/>
        <v>767789.57654135022</v>
      </c>
      <c r="CW76" s="37">
        <f t="shared" si="31"/>
        <v>808812.66018481355</v>
      </c>
      <c r="CX76" s="37">
        <f t="shared" si="31"/>
        <v>852027.61181273079</v>
      </c>
      <c r="CY76" s="37">
        <f t="shared" si="31"/>
        <v>897551.54317864659</v>
      </c>
      <c r="CZ76" s="37">
        <f t="shared" si="31"/>
        <v>945507.82333030121</v>
      </c>
      <c r="DA76" s="37">
        <f t="shared" si="31"/>
        <v>996026.41293756582</v>
      </c>
      <c r="DB76" s="37">
        <f t="shared" si="31"/>
        <v>1049244.216483556</v>
      </c>
      <c r="DC76" s="37">
        <f t="shared" si="31"/>
        <v>1105305.4532733562</v>
      </c>
    </row>
    <row r="77" spans="4:107" s="12" customFormat="1" ht="12" customHeight="1"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>
        <f>BF76*$C$33</f>
        <v>81883.402026590586</v>
      </c>
      <c r="BH77" s="37">
        <f t="shared" si="29"/>
        <v>86258.44142928721</v>
      </c>
      <c r="BI77" s="37">
        <f t="shared" si="29"/>
        <v>90867.239680558967</v>
      </c>
      <c r="BJ77" s="37">
        <f t="shared" si="29"/>
        <v>95722.286542041664</v>
      </c>
      <c r="BK77" s="37">
        <f t="shared" si="29"/>
        <v>100836.73910474355</v>
      </c>
      <c r="BL77" s="37">
        <f t="shared" si="29"/>
        <v>106224.45744452915</v>
      </c>
      <c r="BM77" s="37">
        <f t="shared" si="29"/>
        <v>111900.04218267868</v>
      </c>
      <c r="BN77" s="37">
        <f t="shared" si="29"/>
        <v>117878.87405331411</v>
      </c>
      <c r="BO77" s="37">
        <f t="shared" si="29"/>
        <v>124177.15558491544</v>
      </c>
      <c r="BP77" s="37">
        <f t="shared" si="29"/>
        <v>130811.95500888626</v>
      </c>
      <c r="BQ77" s="37">
        <f t="shared" si="29"/>
        <v>137801.25251415852</v>
      </c>
      <c r="BR77" s="37">
        <f t="shared" si="29"/>
        <v>145163.98897318609</v>
      </c>
      <c r="BS77" s="37">
        <f t="shared" si="29"/>
        <v>152920.11727137366</v>
      </c>
      <c r="BT77" s="37">
        <f t="shared" si="29"/>
        <v>161090.65637904275</v>
      </c>
      <c r="BU77" s="37">
        <f t="shared" si="29"/>
        <v>169697.74831246911</v>
      </c>
      <c r="BV77" s="37">
        <f t="shared" si="29"/>
        <v>178764.7181383546</v>
      </c>
      <c r="BW77" s="37">
        <f t="shared" si="29"/>
        <v>188316.1371843449</v>
      </c>
      <c r="BX77" s="37">
        <f t="shared" si="29"/>
        <v>198377.88962689223</v>
      </c>
      <c r="BY77" s="37">
        <f t="shared" si="29"/>
        <v>208977.24263691509</v>
      </c>
      <c r="BZ77" s="37">
        <f t="shared" si="29"/>
        <v>220142.92027334878</v>
      </c>
      <c r="CA77" s="37">
        <f t="shared" si="29"/>
        <v>231905.1813248354</v>
      </c>
      <c r="CB77" s="37">
        <f t="shared" si="29"/>
        <v>244295.90131050703</v>
      </c>
      <c r="CC77" s="37">
        <f t="shared" si="29"/>
        <v>257348.6588620762</v>
      </c>
      <c r="CD77" s="37">
        <f t="shared" si="29"/>
        <v>271098.82672133407</v>
      </c>
      <c r="CE77" s="37">
        <f t="shared" si="29"/>
        <v>285583.667599654</v>
      </c>
      <c r="CF77" s="37">
        <f t="shared" si="29"/>
        <v>300842.43515927938</v>
      </c>
      <c r="CG77" s="37">
        <f t="shared" si="29"/>
        <v>316916.48039005318</v>
      </c>
      <c r="CH77" s="37">
        <f t="shared" si="31"/>
        <v>333849.36366986803</v>
      </c>
      <c r="CI77" s="37">
        <f t="shared" si="31"/>
        <v>351686.97281251888</v>
      </c>
      <c r="CJ77" s="37">
        <f t="shared" si="31"/>
        <v>370477.64742286556</v>
      </c>
      <c r="CK77" s="37">
        <f t="shared" si="31"/>
        <v>390272.30989630596</v>
      </c>
      <c r="CL77" s="37">
        <f t="shared" si="31"/>
        <v>411124.60341756558</v>
      </c>
      <c r="CM77" s="37">
        <f t="shared" si="31"/>
        <v>433091.03733277792</v>
      </c>
      <c r="CN77" s="37">
        <f t="shared" si="31"/>
        <v>456231.14028881252</v>
      </c>
      <c r="CO77" s="37">
        <f t="shared" si="31"/>
        <v>480607.62155485182</v>
      </c>
      <c r="CP77" s="37">
        <f t="shared" si="31"/>
        <v>506286.54096340254</v>
      </c>
      <c r="CQ77" s="37">
        <f t="shared" si="31"/>
        <v>533337.48793126992</v>
      </c>
      <c r="CR77" s="37">
        <f t="shared" si="31"/>
        <v>561833.7700456453</v>
      </c>
      <c r="CS77" s="37">
        <f t="shared" si="31"/>
        <v>591852.61172636924</v>
      </c>
      <c r="CT77" s="37">
        <f t="shared" si="31"/>
        <v>623475.36350274156</v>
      </c>
      <c r="CU77" s="37">
        <f t="shared" si="31"/>
        <v>656787.72247201495</v>
      </c>
      <c r="CV77" s="37">
        <f t="shared" si="31"/>
        <v>691879.96453700995</v>
      </c>
      <c r="CW77" s="37">
        <f t="shared" si="31"/>
        <v>728847.18905221543</v>
      </c>
      <c r="CX77" s="37">
        <f t="shared" si="31"/>
        <v>767789.57654135022</v>
      </c>
      <c r="CY77" s="37">
        <f t="shared" si="31"/>
        <v>808812.66018481355</v>
      </c>
      <c r="CZ77" s="37">
        <f t="shared" si="31"/>
        <v>852027.61181273079</v>
      </c>
      <c r="DA77" s="37">
        <f t="shared" si="31"/>
        <v>897551.54317864659</v>
      </c>
      <c r="DB77" s="37">
        <f t="shared" si="31"/>
        <v>945507.82333030121</v>
      </c>
      <c r="DC77" s="37">
        <f t="shared" si="31"/>
        <v>996026.41293756582</v>
      </c>
    </row>
    <row r="78" spans="4:107" s="12" customFormat="1" ht="12" customHeight="1"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>
        <f>BG77*$C$33</f>
        <v>77730.265193172803</v>
      </c>
      <c r="BI78" s="37">
        <f t="shared" si="29"/>
        <v>81883.402026590586</v>
      </c>
      <c r="BJ78" s="37">
        <f t="shared" si="29"/>
        <v>86258.44142928721</v>
      </c>
      <c r="BK78" s="37">
        <f t="shared" si="29"/>
        <v>90867.239680558967</v>
      </c>
      <c r="BL78" s="37">
        <f t="shared" si="29"/>
        <v>95722.286542041678</v>
      </c>
      <c r="BM78" s="37">
        <f t="shared" si="29"/>
        <v>100836.73910474355</v>
      </c>
      <c r="BN78" s="37">
        <f t="shared" si="29"/>
        <v>106224.45744452915</v>
      </c>
      <c r="BO78" s="37">
        <f t="shared" si="29"/>
        <v>111900.04218267868</v>
      </c>
      <c r="BP78" s="37">
        <f t="shared" si="29"/>
        <v>117878.87405331411</v>
      </c>
      <c r="BQ78" s="37">
        <f t="shared" si="29"/>
        <v>124177.15558491544</v>
      </c>
      <c r="BR78" s="37">
        <f t="shared" si="29"/>
        <v>130811.95500888626</v>
      </c>
      <c r="BS78" s="37">
        <f t="shared" si="29"/>
        <v>137801.25251415852</v>
      </c>
      <c r="BT78" s="37">
        <f t="shared" si="29"/>
        <v>145163.98897318609</v>
      </c>
      <c r="BU78" s="37">
        <f t="shared" si="29"/>
        <v>152920.11727137366</v>
      </c>
      <c r="BV78" s="37">
        <f t="shared" si="29"/>
        <v>161090.65637904275</v>
      </c>
      <c r="BW78" s="37">
        <f t="shared" si="29"/>
        <v>169697.74831246911</v>
      </c>
      <c r="BX78" s="37">
        <f t="shared" si="29"/>
        <v>178764.7181383546</v>
      </c>
      <c r="BY78" s="37">
        <f t="shared" si="29"/>
        <v>188316.1371843449</v>
      </c>
      <c r="BZ78" s="37">
        <f t="shared" si="29"/>
        <v>198377.88962689223</v>
      </c>
      <c r="CA78" s="37">
        <f t="shared" si="29"/>
        <v>208977.24263691509</v>
      </c>
      <c r="CB78" s="37">
        <f t="shared" si="29"/>
        <v>220142.92027334878</v>
      </c>
      <c r="CC78" s="37">
        <f t="shared" si="29"/>
        <v>231905.1813248354</v>
      </c>
      <c r="CD78" s="37">
        <f t="shared" si="29"/>
        <v>244295.90131050703</v>
      </c>
      <c r="CE78" s="37">
        <f t="shared" si="29"/>
        <v>257348.6588620762</v>
      </c>
      <c r="CF78" s="37">
        <f t="shared" si="29"/>
        <v>271098.82672133407</v>
      </c>
      <c r="CG78" s="37">
        <f t="shared" si="29"/>
        <v>285583.667599654</v>
      </c>
      <c r="CH78" s="37">
        <f t="shared" si="31"/>
        <v>300842.43515927938</v>
      </c>
      <c r="CI78" s="37">
        <f t="shared" si="31"/>
        <v>316916.48039005318</v>
      </c>
      <c r="CJ78" s="37">
        <f t="shared" si="31"/>
        <v>333849.36366986803</v>
      </c>
      <c r="CK78" s="37">
        <f t="shared" si="31"/>
        <v>351686.97281251888</v>
      </c>
      <c r="CL78" s="37">
        <f t="shared" si="31"/>
        <v>370477.64742286556</v>
      </c>
      <c r="CM78" s="37">
        <f t="shared" si="31"/>
        <v>390272.30989630596</v>
      </c>
      <c r="CN78" s="37">
        <f t="shared" si="31"/>
        <v>411124.60341756558</v>
      </c>
      <c r="CO78" s="37">
        <f t="shared" si="31"/>
        <v>433091.03733277792</v>
      </c>
      <c r="CP78" s="37">
        <f t="shared" si="31"/>
        <v>456231.14028881252</v>
      </c>
      <c r="CQ78" s="37">
        <f t="shared" si="31"/>
        <v>480607.62155485182</v>
      </c>
      <c r="CR78" s="37">
        <f t="shared" si="31"/>
        <v>506286.54096340254</v>
      </c>
      <c r="CS78" s="37">
        <f t="shared" si="31"/>
        <v>533337.48793126992</v>
      </c>
      <c r="CT78" s="37">
        <f t="shared" si="31"/>
        <v>561833.7700456453</v>
      </c>
      <c r="CU78" s="37">
        <f t="shared" si="31"/>
        <v>591852.61172636924</v>
      </c>
      <c r="CV78" s="37">
        <f t="shared" si="31"/>
        <v>623475.36350274156</v>
      </c>
      <c r="CW78" s="37">
        <f t="shared" si="31"/>
        <v>656787.72247201495</v>
      </c>
      <c r="CX78" s="37">
        <f t="shared" si="31"/>
        <v>691879.96453700995</v>
      </c>
      <c r="CY78" s="37">
        <f t="shared" si="31"/>
        <v>728847.18905221543</v>
      </c>
      <c r="CZ78" s="37">
        <f t="shared" si="31"/>
        <v>767789.57654135022</v>
      </c>
      <c r="DA78" s="37">
        <f t="shared" si="31"/>
        <v>808812.66018481355</v>
      </c>
      <c r="DB78" s="37">
        <f t="shared" si="31"/>
        <v>852027.61181273079</v>
      </c>
      <c r="DC78" s="37">
        <f t="shared" si="31"/>
        <v>897551.54317864659</v>
      </c>
    </row>
    <row r="79" spans="4:107" s="12" customFormat="1" ht="12" customHeight="1"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>
        <f>BH78*$C$33</f>
        <v>73787.776001770326</v>
      </c>
      <c r="BJ79" s="37">
        <f t="shared" si="29"/>
        <v>77730.265193172803</v>
      </c>
      <c r="BK79" s="37">
        <f t="shared" si="29"/>
        <v>81883.402026590586</v>
      </c>
      <c r="BL79" s="37">
        <f t="shared" si="29"/>
        <v>86258.44142928721</v>
      </c>
      <c r="BM79" s="37">
        <f t="shared" si="29"/>
        <v>90867.239680558967</v>
      </c>
      <c r="BN79" s="37">
        <f t="shared" si="29"/>
        <v>95722.286542041678</v>
      </c>
      <c r="BO79" s="37">
        <f t="shared" si="29"/>
        <v>100836.73910474355</v>
      </c>
      <c r="BP79" s="37">
        <f t="shared" si="29"/>
        <v>106224.45744452915</v>
      </c>
      <c r="BQ79" s="37">
        <f t="shared" si="29"/>
        <v>111900.04218267868</v>
      </c>
      <c r="BR79" s="37">
        <f t="shared" si="29"/>
        <v>117878.87405331411</v>
      </c>
      <c r="BS79" s="37">
        <f t="shared" si="29"/>
        <v>124177.15558491544</v>
      </c>
      <c r="BT79" s="37">
        <f t="shared" si="29"/>
        <v>130811.95500888626</v>
      </c>
      <c r="BU79" s="37">
        <f t="shared" si="29"/>
        <v>137801.25251415852</v>
      </c>
      <c r="BV79" s="37">
        <f t="shared" si="29"/>
        <v>145163.98897318609</v>
      </c>
      <c r="BW79" s="37">
        <f t="shared" si="29"/>
        <v>152920.11727137366</v>
      </c>
      <c r="BX79" s="37">
        <f t="shared" si="29"/>
        <v>161090.65637904275</v>
      </c>
      <c r="BY79" s="37">
        <f t="shared" si="29"/>
        <v>169697.74831246911</v>
      </c>
      <c r="BZ79" s="37">
        <f t="shared" si="29"/>
        <v>178764.7181383546</v>
      </c>
      <c r="CA79" s="37">
        <f t="shared" si="29"/>
        <v>188316.1371843449</v>
      </c>
      <c r="CB79" s="37">
        <f t="shared" si="29"/>
        <v>198377.88962689223</v>
      </c>
      <c r="CC79" s="37">
        <f t="shared" si="29"/>
        <v>208977.24263691509</v>
      </c>
      <c r="CD79" s="37">
        <f t="shared" si="29"/>
        <v>220142.92027334878</v>
      </c>
      <c r="CE79" s="37">
        <f t="shared" si="29"/>
        <v>231905.1813248354</v>
      </c>
      <c r="CF79" s="37">
        <f t="shared" si="29"/>
        <v>244295.90131050703</v>
      </c>
      <c r="CG79" s="37">
        <f t="shared" si="29"/>
        <v>257348.6588620762</v>
      </c>
      <c r="CH79" s="37">
        <f t="shared" si="31"/>
        <v>271098.82672133407</v>
      </c>
      <c r="CI79" s="37">
        <f t="shared" si="31"/>
        <v>285583.667599654</v>
      </c>
      <c r="CJ79" s="37">
        <f t="shared" si="31"/>
        <v>300842.43515927938</v>
      </c>
      <c r="CK79" s="37">
        <f t="shared" si="31"/>
        <v>316916.48039005318</v>
      </c>
      <c r="CL79" s="37">
        <f t="shared" si="31"/>
        <v>333849.36366986803</v>
      </c>
      <c r="CM79" s="37">
        <f t="shared" si="31"/>
        <v>351686.97281251888</v>
      </c>
      <c r="CN79" s="37">
        <f t="shared" si="31"/>
        <v>370477.64742286556</v>
      </c>
      <c r="CO79" s="37">
        <f t="shared" si="31"/>
        <v>390272.30989630596</v>
      </c>
      <c r="CP79" s="37">
        <f t="shared" si="31"/>
        <v>411124.60341756558</v>
      </c>
      <c r="CQ79" s="37">
        <f t="shared" si="31"/>
        <v>433091.03733277792</v>
      </c>
      <c r="CR79" s="37">
        <f t="shared" si="31"/>
        <v>456231.14028881252</v>
      </c>
      <c r="CS79" s="37">
        <f t="shared" si="31"/>
        <v>480607.62155485182</v>
      </c>
      <c r="CT79" s="37">
        <f t="shared" si="31"/>
        <v>506286.54096340254</v>
      </c>
      <c r="CU79" s="37">
        <f t="shared" si="31"/>
        <v>533337.48793126992</v>
      </c>
      <c r="CV79" s="37">
        <f t="shared" si="31"/>
        <v>561833.7700456453</v>
      </c>
      <c r="CW79" s="37">
        <f t="shared" si="31"/>
        <v>591852.61172636924</v>
      </c>
      <c r="CX79" s="37">
        <f t="shared" si="31"/>
        <v>623475.36350274156</v>
      </c>
      <c r="CY79" s="37">
        <f t="shared" si="31"/>
        <v>656787.72247201495</v>
      </c>
      <c r="CZ79" s="37">
        <f t="shared" si="31"/>
        <v>691879.96453700995</v>
      </c>
      <c r="DA79" s="37">
        <f t="shared" si="31"/>
        <v>728847.18905221543</v>
      </c>
      <c r="DB79" s="37">
        <f t="shared" si="31"/>
        <v>767789.57654135022</v>
      </c>
      <c r="DC79" s="37">
        <f t="shared" si="31"/>
        <v>808812.66018481355</v>
      </c>
    </row>
    <row r="80" spans="4:107" s="12" customFormat="1" ht="12" customHeight="1"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>
        <f>BI79*$C$33</f>
        <v>70045.25037649872</v>
      </c>
      <c r="BK80" s="37">
        <f t="shared" si="29"/>
        <v>73787.776001770326</v>
      </c>
      <c r="BL80" s="37">
        <f t="shared" si="29"/>
        <v>77730.265193172803</v>
      </c>
      <c r="BM80" s="37">
        <f t="shared" si="29"/>
        <v>81883.402026590586</v>
      </c>
      <c r="BN80" s="37">
        <f t="shared" ref="BN80:DC80" si="32">BL79*$C$32*$C$33</f>
        <v>86258.44142928721</v>
      </c>
      <c r="BO80" s="37">
        <f t="shared" si="32"/>
        <v>90867.239680558967</v>
      </c>
      <c r="BP80" s="37">
        <f t="shared" si="32"/>
        <v>95722.286542041678</v>
      </c>
      <c r="BQ80" s="37">
        <f t="shared" si="32"/>
        <v>100836.73910474355</v>
      </c>
      <c r="BR80" s="37">
        <f t="shared" si="32"/>
        <v>106224.45744452915</v>
      </c>
      <c r="BS80" s="37">
        <f t="shared" si="32"/>
        <v>111900.04218267868</v>
      </c>
      <c r="BT80" s="37">
        <f t="shared" si="32"/>
        <v>117878.87405331411</v>
      </c>
      <c r="BU80" s="37">
        <f t="shared" si="32"/>
        <v>124177.15558491544</v>
      </c>
      <c r="BV80" s="37">
        <f t="shared" si="32"/>
        <v>130811.95500888626</v>
      </c>
      <c r="BW80" s="37">
        <f t="shared" si="32"/>
        <v>137801.25251415852</v>
      </c>
      <c r="BX80" s="37">
        <f t="shared" si="32"/>
        <v>145163.98897318609</v>
      </c>
      <c r="BY80" s="37">
        <f t="shared" si="32"/>
        <v>152920.11727137366</v>
      </c>
      <c r="BZ80" s="37">
        <f t="shared" si="32"/>
        <v>161090.65637904275</v>
      </c>
      <c r="CA80" s="37">
        <f t="shared" si="32"/>
        <v>169697.74831246911</v>
      </c>
      <c r="CB80" s="37">
        <f t="shared" si="32"/>
        <v>178764.7181383546</v>
      </c>
      <c r="CC80" s="37">
        <f t="shared" si="32"/>
        <v>188316.1371843449</v>
      </c>
      <c r="CD80" s="37">
        <f t="shared" si="32"/>
        <v>198377.88962689223</v>
      </c>
      <c r="CE80" s="37">
        <f t="shared" si="32"/>
        <v>208977.24263691509</v>
      </c>
      <c r="CF80" s="37">
        <f t="shared" si="32"/>
        <v>220142.92027334878</v>
      </c>
      <c r="CG80" s="37">
        <f t="shared" si="32"/>
        <v>231905.1813248354</v>
      </c>
      <c r="CH80" s="37">
        <f t="shared" si="32"/>
        <v>244295.90131050703</v>
      </c>
      <c r="CI80" s="37">
        <f t="shared" si="32"/>
        <v>257348.6588620762</v>
      </c>
      <c r="CJ80" s="37">
        <f t="shared" si="32"/>
        <v>271098.82672133407</v>
      </c>
      <c r="CK80" s="37">
        <f t="shared" si="32"/>
        <v>285583.667599654</v>
      </c>
      <c r="CL80" s="37">
        <f t="shared" si="32"/>
        <v>300842.43515927938</v>
      </c>
      <c r="CM80" s="37">
        <f t="shared" si="32"/>
        <v>316916.48039005318</v>
      </c>
      <c r="CN80" s="37">
        <f t="shared" si="32"/>
        <v>333849.36366986803</v>
      </c>
      <c r="CO80" s="37">
        <f t="shared" si="32"/>
        <v>351686.97281251888</v>
      </c>
      <c r="CP80" s="37">
        <f t="shared" si="32"/>
        <v>370477.64742286556</v>
      </c>
      <c r="CQ80" s="37">
        <f t="shared" si="32"/>
        <v>390272.30989630596</v>
      </c>
      <c r="CR80" s="37">
        <f t="shared" si="32"/>
        <v>411124.60341756558</v>
      </c>
      <c r="CS80" s="37">
        <f t="shared" si="32"/>
        <v>433091.03733277792</v>
      </c>
      <c r="CT80" s="37">
        <f t="shared" si="32"/>
        <v>456231.14028881252</v>
      </c>
      <c r="CU80" s="37">
        <f t="shared" si="32"/>
        <v>480607.62155485182</v>
      </c>
      <c r="CV80" s="37">
        <f t="shared" si="32"/>
        <v>506286.54096340254</v>
      </c>
      <c r="CW80" s="37">
        <f t="shared" si="32"/>
        <v>533337.48793126992</v>
      </c>
      <c r="CX80" s="37">
        <f t="shared" si="32"/>
        <v>561833.7700456453</v>
      </c>
      <c r="CY80" s="37">
        <f t="shared" si="32"/>
        <v>591852.61172636924</v>
      </c>
      <c r="CZ80" s="37">
        <f t="shared" si="32"/>
        <v>623475.36350274156</v>
      </c>
      <c r="DA80" s="37">
        <f t="shared" si="32"/>
        <v>656787.72247201495</v>
      </c>
      <c r="DB80" s="37">
        <f t="shared" si="32"/>
        <v>691879.96453700995</v>
      </c>
      <c r="DC80" s="37">
        <f t="shared" si="32"/>
        <v>728847.18905221543</v>
      </c>
    </row>
    <row r="81" spans="7:107" s="12" customFormat="1" ht="12" customHeight="1"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>
        <f>BJ80*$C$33</f>
        <v>66492.546139196289</v>
      </c>
      <c r="BL81" s="37">
        <f t="shared" ref="BL81:DC87" si="33">BJ80*$C$32*$C$33</f>
        <v>70045.250376498734</v>
      </c>
      <c r="BM81" s="37">
        <f t="shared" si="33"/>
        <v>73787.776001770326</v>
      </c>
      <c r="BN81" s="37">
        <f t="shared" si="33"/>
        <v>77730.265193172803</v>
      </c>
      <c r="BO81" s="37">
        <f t="shared" si="33"/>
        <v>81883.402026590586</v>
      </c>
      <c r="BP81" s="37">
        <f t="shared" si="33"/>
        <v>86258.44142928721</v>
      </c>
      <c r="BQ81" s="37">
        <f t="shared" si="33"/>
        <v>90867.239680558967</v>
      </c>
      <c r="BR81" s="37">
        <f t="shared" si="33"/>
        <v>95722.286542041678</v>
      </c>
      <c r="BS81" s="37">
        <f t="shared" si="33"/>
        <v>100836.73910474355</v>
      </c>
      <c r="BT81" s="37">
        <f t="shared" si="33"/>
        <v>106224.45744452915</v>
      </c>
      <c r="BU81" s="37">
        <f t="shared" si="33"/>
        <v>111900.04218267868</v>
      </c>
      <c r="BV81" s="37">
        <f t="shared" si="33"/>
        <v>117878.87405331411</v>
      </c>
      <c r="BW81" s="37">
        <f t="shared" si="33"/>
        <v>124177.15558491544</v>
      </c>
      <c r="BX81" s="37">
        <f t="shared" si="33"/>
        <v>130811.95500888626</v>
      </c>
      <c r="BY81" s="37">
        <f t="shared" si="33"/>
        <v>137801.25251415852</v>
      </c>
      <c r="BZ81" s="37">
        <f t="shared" si="33"/>
        <v>145163.98897318609</v>
      </c>
      <c r="CA81" s="37">
        <f t="shared" si="33"/>
        <v>152920.11727137366</v>
      </c>
      <c r="CB81" s="37">
        <f t="shared" si="33"/>
        <v>161090.65637904275</v>
      </c>
      <c r="CC81" s="37">
        <f t="shared" si="33"/>
        <v>169697.74831246911</v>
      </c>
      <c r="CD81" s="37">
        <f t="shared" si="33"/>
        <v>178764.7181383546</v>
      </c>
      <c r="CE81" s="37">
        <f t="shared" si="33"/>
        <v>188316.1371843449</v>
      </c>
      <c r="CF81" s="37">
        <f t="shared" si="33"/>
        <v>198377.88962689223</v>
      </c>
      <c r="CG81" s="37">
        <f t="shared" si="33"/>
        <v>208977.24263691509</v>
      </c>
      <c r="CH81" s="37">
        <f t="shared" si="33"/>
        <v>220142.92027334878</v>
      </c>
      <c r="CI81" s="37">
        <f t="shared" si="33"/>
        <v>231905.1813248354</v>
      </c>
      <c r="CJ81" s="37">
        <f t="shared" si="33"/>
        <v>244295.90131050703</v>
      </c>
      <c r="CK81" s="37">
        <f t="shared" si="33"/>
        <v>257348.6588620762</v>
      </c>
      <c r="CL81" s="37">
        <f t="shared" si="33"/>
        <v>271098.82672133407</v>
      </c>
      <c r="CM81" s="37">
        <f t="shared" si="33"/>
        <v>285583.667599654</v>
      </c>
      <c r="CN81" s="37">
        <f t="shared" si="33"/>
        <v>300842.43515927938</v>
      </c>
      <c r="CO81" s="37">
        <f t="shared" si="33"/>
        <v>316916.48039005318</v>
      </c>
      <c r="CP81" s="37">
        <f t="shared" si="33"/>
        <v>333849.36366986803</v>
      </c>
      <c r="CQ81" s="37">
        <f t="shared" si="33"/>
        <v>351686.97281251888</v>
      </c>
      <c r="CR81" s="37">
        <f t="shared" si="33"/>
        <v>370477.64742286556</v>
      </c>
      <c r="CS81" s="37">
        <f t="shared" si="33"/>
        <v>390272.30989630596</v>
      </c>
      <c r="CT81" s="37">
        <f t="shared" si="33"/>
        <v>411124.60341756558</v>
      </c>
      <c r="CU81" s="37">
        <f t="shared" si="33"/>
        <v>433091.03733277792</v>
      </c>
      <c r="CV81" s="37">
        <f t="shared" si="33"/>
        <v>456231.14028881252</v>
      </c>
      <c r="CW81" s="37">
        <f t="shared" si="33"/>
        <v>480607.62155485182</v>
      </c>
      <c r="CX81" s="37">
        <f t="shared" si="33"/>
        <v>506286.54096340254</v>
      </c>
      <c r="CY81" s="37">
        <f t="shared" si="33"/>
        <v>533337.48793126992</v>
      </c>
      <c r="CZ81" s="37">
        <f t="shared" si="33"/>
        <v>561833.7700456453</v>
      </c>
      <c r="DA81" s="37">
        <f t="shared" si="33"/>
        <v>591852.61172636924</v>
      </c>
      <c r="DB81" s="37">
        <f t="shared" si="33"/>
        <v>623475.36350274156</v>
      </c>
      <c r="DC81" s="37">
        <f t="shared" si="33"/>
        <v>656787.72247201495</v>
      </c>
    </row>
    <row r="82" spans="7:107" s="12" customFormat="1" ht="12" customHeight="1"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>
        <f>BK81*$C$33</f>
        <v>63120.035524300853</v>
      </c>
      <c r="BM82" s="37">
        <f t="shared" si="33"/>
        <v>66492.546139196304</v>
      </c>
      <c r="BN82" s="37">
        <f t="shared" si="33"/>
        <v>70045.250376498749</v>
      </c>
      <c r="BO82" s="37">
        <f t="shared" si="33"/>
        <v>73787.776001770326</v>
      </c>
      <c r="BP82" s="37">
        <f t="shared" si="33"/>
        <v>77730.265193172803</v>
      </c>
      <c r="BQ82" s="37">
        <f t="shared" si="33"/>
        <v>81883.402026590586</v>
      </c>
      <c r="BR82" s="37">
        <f t="shared" si="33"/>
        <v>86258.44142928721</v>
      </c>
      <c r="BS82" s="37">
        <f t="shared" si="33"/>
        <v>90867.239680558967</v>
      </c>
      <c r="BT82" s="37">
        <f t="shared" si="33"/>
        <v>95722.286542041678</v>
      </c>
      <c r="BU82" s="37">
        <f t="shared" si="33"/>
        <v>100836.73910474355</v>
      </c>
      <c r="BV82" s="37">
        <f t="shared" si="33"/>
        <v>106224.45744452915</v>
      </c>
      <c r="BW82" s="37">
        <f t="shared" si="33"/>
        <v>111900.04218267868</v>
      </c>
      <c r="BX82" s="37">
        <f t="shared" si="33"/>
        <v>117878.87405331411</v>
      </c>
      <c r="BY82" s="37">
        <f t="shared" si="33"/>
        <v>124177.15558491544</v>
      </c>
      <c r="BZ82" s="37">
        <f t="shared" si="33"/>
        <v>130811.95500888626</v>
      </c>
      <c r="CA82" s="37">
        <f t="shared" si="33"/>
        <v>137801.25251415852</v>
      </c>
      <c r="CB82" s="37">
        <f t="shared" si="33"/>
        <v>145163.98897318609</v>
      </c>
      <c r="CC82" s="37">
        <f t="shared" si="33"/>
        <v>152920.11727137366</v>
      </c>
      <c r="CD82" s="37">
        <f t="shared" si="33"/>
        <v>161090.65637904275</v>
      </c>
      <c r="CE82" s="37">
        <f t="shared" si="33"/>
        <v>169697.74831246911</v>
      </c>
      <c r="CF82" s="37">
        <f t="shared" si="33"/>
        <v>178764.7181383546</v>
      </c>
      <c r="CG82" s="37">
        <f t="shared" si="33"/>
        <v>188316.1371843449</v>
      </c>
      <c r="CH82" s="37">
        <f t="shared" si="33"/>
        <v>198377.88962689223</v>
      </c>
      <c r="CI82" s="37">
        <f t="shared" si="33"/>
        <v>208977.24263691509</v>
      </c>
      <c r="CJ82" s="37">
        <f t="shared" si="33"/>
        <v>220142.92027334878</v>
      </c>
      <c r="CK82" s="37">
        <f t="shared" si="33"/>
        <v>231905.1813248354</v>
      </c>
      <c r="CL82" s="37">
        <f t="shared" si="33"/>
        <v>244295.90131050703</v>
      </c>
      <c r="CM82" s="37">
        <f t="shared" si="33"/>
        <v>257348.6588620762</v>
      </c>
      <c r="CN82" s="37">
        <f t="shared" si="33"/>
        <v>271098.82672133407</v>
      </c>
      <c r="CO82" s="37">
        <f t="shared" si="33"/>
        <v>285583.667599654</v>
      </c>
      <c r="CP82" s="37">
        <f t="shared" si="33"/>
        <v>300842.43515927938</v>
      </c>
      <c r="CQ82" s="37">
        <f t="shared" si="33"/>
        <v>316916.48039005318</v>
      </c>
      <c r="CR82" s="37">
        <f t="shared" si="33"/>
        <v>333849.36366986803</v>
      </c>
      <c r="CS82" s="37">
        <f t="shared" si="33"/>
        <v>351686.97281251888</v>
      </c>
      <c r="CT82" s="37">
        <f t="shared" si="33"/>
        <v>370477.64742286556</v>
      </c>
      <c r="CU82" s="37">
        <f t="shared" si="33"/>
        <v>390272.30989630596</v>
      </c>
      <c r="CV82" s="37">
        <f t="shared" si="33"/>
        <v>411124.60341756558</v>
      </c>
      <c r="CW82" s="37">
        <f t="shared" si="33"/>
        <v>433091.03733277792</v>
      </c>
      <c r="CX82" s="37">
        <f t="shared" si="33"/>
        <v>456231.14028881252</v>
      </c>
      <c r="CY82" s="37">
        <f t="shared" si="33"/>
        <v>480607.62155485182</v>
      </c>
      <c r="CZ82" s="37">
        <f t="shared" si="33"/>
        <v>506286.54096340254</v>
      </c>
      <c r="DA82" s="37">
        <f t="shared" si="33"/>
        <v>533337.48793126992</v>
      </c>
      <c r="DB82" s="37">
        <f t="shared" si="33"/>
        <v>561833.7700456453</v>
      </c>
      <c r="DC82" s="37">
        <f t="shared" si="33"/>
        <v>591852.61172636924</v>
      </c>
    </row>
    <row r="83" spans="7:107" s="12" customFormat="1" ht="12" customHeight="1"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>
        <f>BL82*$C$33</f>
        <v>59918.579087775608</v>
      </c>
      <c r="BN83" s="37">
        <f t="shared" si="33"/>
        <v>63120.035524300853</v>
      </c>
      <c r="BO83" s="37">
        <f t="shared" si="33"/>
        <v>66492.546139196318</v>
      </c>
      <c r="BP83" s="37">
        <f t="shared" si="33"/>
        <v>70045.250376498763</v>
      </c>
      <c r="BQ83" s="37">
        <f t="shared" si="33"/>
        <v>73787.776001770326</v>
      </c>
      <c r="BR83" s="37">
        <f t="shared" si="33"/>
        <v>77730.265193172803</v>
      </c>
      <c r="BS83" s="37">
        <f t="shared" si="33"/>
        <v>81883.402026590586</v>
      </c>
      <c r="BT83" s="37">
        <f t="shared" si="33"/>
        <v>86258.44142928721</v>
      </c>
      <c r="BU83" s="37">
        <f t="shared" si="33"/>
        <v>90867.239680558967</v>
      </c>
      <c r="BV83" s="37">
        <f t="shared" si="33"/>
        <v>95722.286542041678</v>
      </c>
      <c r="BW83" s="37">
        <f t="shared" si="33"/>
        <v>100836.73910474355</v>
      </c>
      <c r="BX83" s="37">
        <f t="shared" si="33"/>
        <v>106224.45744452915</v>
      </c>
      <c r="BY83" s="37">
        <f t="shared" si="33"/>
        <v>111900.04218267868</v>
      </c>
      <c r="BZ83" s="37">
        <f t="shared" si="33"/>
        <v>117878.87405331411</v>
      </c>
      <c r="CA83" s="37">
        <f t="shared" si="33"/>
        <v>124177.15558491544</v>
      </c>
      <c r="CB83" s="37">
        <f t="shared" si="33"/>
        <v>130811.95500888626</v>
      </c>
      <c r="CC83" s="37">
        <f t="shared" si="33"/>
        <v>137801.25251415852</v>
      </c>
      <c r="CD83" s="37">
        <f t="shared" si="33"/>
        <v>145163.98897318609</v>
      </c>
      <c r="CE83" s="37">
        <f t="shared" si="33"/>
        <v>152920.11727137366</v>
      </c>
      <c r="CF83" s="37">
        <f t="shared" si="33"/>
        <v>161090.65637904275</v>
      </c>
      <c r="CG83" s="37">
        <f t="shared" si="33"/>
        <v>169697.74831246911</v>
      </c>
      <c r="CH83" s="37">
        <f t="shared" si="33"/>
        <v>178764.7181383546</v>
      </c>
      <c r="CI83" s="37">
        <f t="shared" si="33"/>
        <v>188316.1371843449</v>
      </c>
      <c r="CJ83" s="37">
        <f t="shared" si="33"/>
        <v>198377.88962689223</v>
      </c>
      <c r="CK83" s="37">
        <f t="shared" si="33"/>
        <v>208977.24263691509</v>
      </c>
      <c r="CL83" s="37">
        <f t="shared" si="33"/>
        <v>220142.92027334878</v>
      </c>
      <c r="CM83" s="37">
        <f t="shared" si="33"/>
        <v>231905.1813248354</v>
      </c>
      <c r="CN83" s="37">
        <f t="shared" si="33"/>
        <v>244295.90131050703</v>
      </c>
      <c r="CO83" s="37">
        <f t="shared" si="33"/>
        <v>257348.6588620762</v>
      </c>
      <c r="CP83" s="37">
        <f t="shared" si="33"/>
        <v>271098.82672133407</v>
      </c>
      <c r="CQ83" s="37">
        <f t="shared" si="33"/>
        <v>285583.667599654</v>
      </c>
      <c r="CR83" s="37">
        <f t="shared" si="33"/>
        <v>300842.43515927938</v>
      </c>
      <c r="CS83" s="37">
        <f t="shared" si="33"/>
        <v>316916.48039005318</v>
      </c>
      <c r="CT83" s="37">
        <f t="shared" si="33"/>
        <v>333849.36366986803</v>
      </c>
      <c r="CU83" s="37">
        <f t="shared" si="33"/>
        <v>351686.97281251888</v>
      </c>
      <c r="CV83" s="37">
        <f t="shared" si="33"/>
        <v>370477.64742286556</v>
      </c>
      <c r="CW83" s="37">
        <f t="shared" si="33"/>
        <v>390272.30989630596</v>
      </c>
      <c r="CX83" s="37">
        <f t="shared" si="33"/>
        <v>411124.60341756558</v>
      </c>
      <c r="CY83" s="37">
        <f t="shared" si="33"/>
        <v>433091.03733277792</v>
      </c>
      <c r="CZ83" s="37">
        <f t="shared" si="33"/>
        <v>456231.14028881252</v>
      </c>
      <c r="DA83" s="37">
        <f t="shared" si="33"/>
        <v>480607.62155485182</v>
      </c>
      <c r="DB83" s="37">
        <f t="shared" si="33"/>
        <v>506286.54096340254</v>
      </c>
      <c r="DC83" s="37">
        <f t="shared" si="33"/>
        <v>533337.48793126992</v>
      </c>
    </row>
    <row r="84" spans="7:107" s="12" customFormat="1" ht="12" customHeight="1"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>
        <f>BM83*$C$33</f>
        <v>56879.500939377642</v>
      </c>
      <c r="BO84" s="37">
        <f t="shared" si="33"/>
        <v>59918.579087775608</v>
      </c>
      <c r="BP84" s="37">
        <f t="shared" si="33"/>
        <v>63120.035524300853</v>
      </c>
      <c r="BQ84" s="37">
        <f t="shared" si="33"/>
        <v>66492.546139196333</v>
      </c>
      <c r="BR84" s="37">
        <f t="shared" si="33"/>
        <v>70045.250376498763</v>
      </c>
      <c r="BS84" s="37">
        <f t="shared" si="33"/>
        <v>73787.776001770326</v>
      </c>
      <c r="BT84" s="37">
        <f t="shared" si="33"/>
        <v>77730.265193172803</v>
      </c>
      <c r="BU84" s="37">
        <f t="shared" si="33"/>
        <v>81883.402026590586</v>
      </c>
      <c r="BV84" s="37">
        <f t="shared" si="33"/>
        <v>86258.44142928721</v>
      </c>
      <c r="BW84" s="37">
        <f t="shared" si="33"/>
        <v>90867.239680558967</v>
      </c>
      <c r="BX84" s="37">
        <f t="shared" si="33"/>
        <v>95722.286542041678</v>
      </c>
      <c r="BY84" s="37">
        <f t="shared" si="33"/>
        <v>100836.73910474355</v>
      </c>
      <c r="BZ84" s="37">
        <f t="shared" si="33"/>
        <v>106224.45744452915</v>
      </c>
      <c r="CA84" s="37">
        <f t="shared" si="33"/>
        <v>111900.04218267868</v>
      </c>
      <c r="CB84" s="37">
        <f t="shared" si="33"/>
        <v>117878.87405331411</v>
      </c>
      <c r="CC84" s="37">
        <f t="shared" si="33"/>
        <v>124177.15558491544</v>
      </c>
      <c r="CD84" s="37">
        <f t="shared" si="33"/>
        <v>130811.95500888626</v>
      </c>
      <c r="CE84" s="37">
        <f t="shared" si="33"/>
        <v>137801.25251415852</v>
      </c>
      <c r="CF84" s="37">
        <f t="shared" si="33"/>
        <v>145163.98897318609</v>
      </c>
      <c r="CG84" s="37">
        <f t="shared" si="33"/>
        <v>152920.11727137366</v>
      </c>
      <c r="CH84" s="37">
        <f t="shared" si="33"/>
        <v>161090.65637904275</v>
      </c>
      <c r="CI84" s="37">
        <f t="shared" si="33"/>
        <v>169697.74831246911</v>
      </c>
      <c r="CJ84" s="37">
        <f t="shared" si="33"/>
        <v>178764.7181383546</v>
      </c>
      <c r="CK84" s="37">
        <f t="shared" si="33"/>
        <v>188316.1371843449</v>
      </c>
      <c r="CL84" s="37">
        <f t="shared" si="33"/>
        <v>198377.88962689223</v>
      </c>
      <c r="CM84" s="37">
        <f t="shared" si="33"/>
        <v>208977.24263691509</v>
      </c>
      <c r="CN84" s="37">
        <f t="shared" si="33"/>
        <v>220142.92027334878</v>
      </c>
      <c r="CO84" s="37">
        <f t="shared" si="33"/>
        <v>231905.1813248354</v>
      </c>
      <c r="CP84" s="37">
        <f t="shared" si="33"/>
        <v>244295.90131050703</v>
      </c>
      <c r="CQ84" s="37">
        <f t="shared" si="33"/>
        <v>257348.6588620762</v>
      </c>
      <c r="CR84" s="37">
        <f t="shared" si="33"/>
        <v>271098.82672133407</v>
      </c>
      <c r="CS84" s="37">
        <f t="shared" si="33"/>
        <v>285583.667599654</v>
      </c>
      <c r="CT84" s="37">
        <f t="shared" si="33"/>
        <v>300842.43515927938</v>
      </c>
      <c r="CU84" s="37">
        <f t="shared" si="33"/>
        <v>316916.48039005318</v>
      </c>
      <c r="CV84" s="37">
        <f t="shared" si="33"/>
        <v>333849.36366986803</v>
      </c>
      <c r="CW84" s="37">
        <f t="shared" si="33"/>
        <v>351686.97281251888</v>
      </c>
      <c r="CX84" s="37">
        <f t="shared" si="33"/>
        <v>370477.64742286556</v>
      </c>
      <c r="CY84" s="37">
        <f t="shared" si="33"/>
        <v>390272.30989630596</v>
      </c>
      <c r="CZ84" s="37">
        <f t="shared" si="33"/>
        <v>411124.60341756558</v>
      </c>
      <c r="DA84" s="37">
        <f t="shared" si="33"/>
        <v>433091.03733277792</v>
      </c>
      <c r="DB84" s="37">
        <f t="shared" si="33"/>
        <v>456231.14028881252</v>
      </c>
      <c r="DC84" s="37">
        <f t="shared" si="33"/>
        <v>480607.62155485182</v>
      </c>
    </row>
    <row r="85" spans="7:107" s="12" customFormat="1" ht="12" customHeight="1"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>
        <f>BN84*$C$33</f>
        <v>53994.565231149027</v>
      </c>
      <c r="BP85" s="37">
        <f t="shared" si="33"/>
        <v>56879.500939377642</v>
      </c>
      <c r="BQ85" s="37">
        <f t="shared" si="33"/>
        <v>59918.579087775608</v>
      </c>
      <c r="BR85" s="37">
        <f t="shared" si="33"/>
        <v>63120.035524300853</v>
      </c>
      <c r="BS85" s="37">
        <f t="shared" si="33"/>
        <v>66492.546139196333</v>
      </c>
      <c r="BT85" s="37">
        <f t="shared" si="33"/>
        <v>70045.250376498763</v>
      </c>
      <c r="BU85" s="37">
        <f t="shared" si="33"/>
        <v>73787.776001770326</v>
      </c>
      <c r="BV85" s="37">
        <f t="shared" si="33"/>
        <v>77730.265193172803</v>
      </c>
      <c r="BW85" s="37">
        <f t="shared" si="33"/>
        <v>81883.402026590586</v>
      </c>
      <c r="BX85" s="37">
        <f t="shared" si="33"/>
        <v>86258.44142928721</v>
      </c>
      <c r="BY85" s="37">
        <f t="shared" si="33"/>
        <v>90867.239680558967</v>
      </c>
      <c r="BZ85" s="37">
        <f t="shared" si="33"/>
        <v>95722.286542041678</v>
      </c>
      <c r="CA85" s="37">
        <f t="shared" si="33"/>
        <v>100836.73910474355</v>
      </c>
      <c r="CB85" s="37">
        <f t="shared" si="33"/>
        <v>106224.45744452915</v>
      </c>
      <c r="CC85" s="37">
        <f t="shared" si="33"/>
        <v>111900.04218267868</v>
      </c>
      <c r="CD85" s="37">
        <f t="shared" si="33"/>
        <v>117878.87405331411</v>
      </c>
      <c r="CE85" s="37">
        <f t="shared" si="33"/>
        <v>124177.15558491544</v>
      </c>
      <c r="CF85" s="37">
        <f t="shared" si="33"/>
        <v>130811.95500888626</v>
      </c>
      <c r="CG85" s="37">
        <f t="shared" si="33"/>
        <v>137801.25251415852</v>
      </c>
      <c r="CH85" s="37">
        <f t="shared" si="33"/>
        <v>145163.98897318609</v>
      </c>
      <c r="CI85" s="37">
        <f t="shared" si="33"/>
        <v>152920.11727137366</v>
      </c>
      <c r="CJ85" s="37">
        <f t="shared" si="33"/>
        <v>161090.65637904275</v>
      </c>
      <c r="CK85" s="37">
        <f t="shared" si="33"/>
        <v>169697.74831246911</v>
      </c>
      <c r="CL85" s="37">
        <f t="shared" si="33"/>
        <v>178764.7181383546</v>
      </c>
      <c r="CM85" s="37">
        <f t="shared" si="33"/>
        <v>188316.1371843449</v>
      </c>
      <c r="CN85" s="37">
        <f t="shared" si="33"/>
        <v>198377.88962689223</v>
      </c>
      <c r="CO85" s="37">
        <f t="shared" si="33"/>
        <v>208977.24263691509</v>
      </c>
      <c r="CP85" s="37">
        <f t="shared" si="33"/>
        <v>220142.92027334878</v>
      </c>
      <c r="CQ85" s="37">
        <f t="shared" si="33"/>
        <v>231905.1813248354</v>
      </c>
      <c r="CR85" s="37">
        <f t="shared" si="33"/>
        <v>244295.90131050703</v>
      </c>
      <c r="CS85" s="37">
        <f t="shared" si="33"/>
        <v>257348.6588620762</v>
      </c>
      <c r="CT85" s="37">
        <f t="shared" si="33"/>
        <v>271098.82672133407</v>
      </c>
      <c r="CU85" s="37">
        <f t="shared" si="33"/>
        <v>285583.667599654</v>
      </c>
      <c r="CV85" s="37">
        <f t="shared" si="33"/>
        <v>300842.43515927938</v>
      </c>
      <c r="CW85" s="37">
        <f t="shared" si="33"/>
        <v>316916.48039005318</v>
      </c>
      <c r="CX85" s="37">
        <f t="shared" si="33"/>
        <v>333849.36366986803</v>
      </c>
      <c r="CY85" s="37">
        <f t="shared" si="33"/>
        <v>351686.97281251888</v>
      </c>
      <c r="CZ85" s="37">
        <f t="shared" si="33"/>
        <v>370477.64742286556</v>
      </c>
      <c r="DA85" s="37">
        <f t="shared" si="33"/>
        <v>390272.30989630596</v>
      </c>
      <c r="DB85" s="37">
        <f t="shared" si="33"/>
        <v>411124.60341756558</v>
      </c>
      <c r="DC85" s="37">
        <f t="shared" si="33"/>
        <v>433091.03733277792</v>
      </c>
    </row>
    <row r="86" spans="7:107" s="12" customFormat="1" ht="12" customHeight="1"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>
        <f>BO85*$C$33</f>
        <v>51255.953838414724</v>
      </c>
      <c r="BQ86" s="37">
        <f t="shared" si="33"/>
        <v>53994.565231149027</v>
      </c>
      <c r="BR86" s="37">
        <f t="shared" si="33"/>
        <v>56879.500939377642</v>
      </c>
      <c r="BS86" s="37">
        <f t="shared" si="33"/>
        <v>59918.579087775608</v>
      </c>
      <c r="BT86" s="37">
        <f t="shared" si="33"/>
        <v>63120.035524300853</v>
      </c>
      <c r="BU86" s="37">
        <f t="shared" si="33"/>
        <v>66492.546139196333</v>
      </c>
      <c r="BV86" s="37">
        <f t="shared" si="33"/>
        <v>70045.250376498763</v>
      </c>
      <c r="BW86" s="37">
        <f t="shared" si="33"/>
        <v>73787.776001770326</v>
      </c>
      <c r="BX86" s="37">
        <f t="shared" si="33"/>
        <v>77730.265193172803</v>
      </c>
      <c r="BY86" s="37">
        <f t="shared" si="33"/>
        <v>81883.402026590586</v>
      </c>
      <c r="BZ86" s="37">
        <f t="shared" si="33"/>
        <v>86258.44142928721</v>
      </c>
      <c r="CA86" s="37">
        <f t="shared" si="33"/>
        <v>90867.239680558967</v>
      </c>
      <c r="CB86" s="37">
        <f t="shared" si="33"/>
        <v>95722.286542041678</v>
      </c>
      <c r="CC86" s="37">
        <f t="shared" si="33"/>
        <v>100836.73910474355</v>
      </c>
      <c r="CD86" s="37">
        <f t="shared" si="33"/>
        <v>106224.45744452915</v>
      </c>
      <c r="CE86" s="37">
        <f t="shared" si="33"/>
        <v>111900.04218267868</v>
      </c>
      <c r="CF86" s="37">
        <f t="shared" si="33"/>
        <v>117878.87405331411</v>
      </c>
      <c r="CG86" s="37">
        <f t="shared" si="33"/>
        <v>124177.15558491544</v>
      </c>
      <c r="CH86" s="37">
        <f t="shared" si="33"/>
        <v>130811.95500888626</v>
      </c>
      <c r="CI86" s="37">
        <f t="shared" si="33"/>
        <v>137801.25251415852</v>
      </c>
      <c r="CJ86" s="37">
        <f t="shared" si="33"/>
        <v>145163.98897318609</v>
      </c>
      <c r="CK86" s="37">
        <f t="shared" si="33"/>
        <v>152920.11727137366</v>
      </c>
      <c r="CL86" s="37">
        <f t="shared" si="33"/>
        <v>161090.65637904275</v>
      </c>
      <c r="CM86" s="37">
        <f t="shared" si="33"/>
        <v>169697.74831246911</v>
      </c>
      <c r="CN86" s="37">
        <f t="shared" si="33"/>
        <v>178764.7181383546</v>
      </c>
      <c r="CO86" s="37">
        <f t="shared" si="33"/>
        <v>188316.1371843449</v>
      </c>
      <c r="CP86" s="37">
        <f t="shared" si="33"/>
        <v>198377.88962689223</v>
      </c>
      <c r="CQ86" s="37">
        <f t="shared" si="33"/>
        <v>208977.24263691509</v>
      </c>
      <c r="CR86" s="37">
        <f t="shared" si="33"/>
        <v>220142.92027334878</v>
      </c>
      <c r="CS86" s="37">
        <f t="shared" si="33"/>
        <v>231905.1813248354</v>
      </c>
      <c r="CT86" s="37">
        <f t="shared" si="33"/>
        <v>244295.90131050703</v>
      </c>
      <c r="CU86" s="37">
        <f t="shared" si="33"/>
        <v>257348.6588620762</v>
      </c>
      <c r="CV86" s="37">
        <f t="shared" si="33"/>
        <v>271098.82672133407</v>
      </c>
      <c r="CW86" s="37">
        <f t="shared" si="33"/>
        <v>285583.667599654</v>
      </c>
      <c r="CX86" s="37">
        <f t="shared" si="33"/>
        <v>300842.43515927938</v>
      </c>
      <c r="CY86" s="37">
        <f t="shared" si="33"/>
        <v>316916.48039005318</v>
      </c>
      <c r="CZ86" s="37">
        <f t="shared" si="33"/>
        <v>333849.36366986803</v>
      </c>
      <c r="DA86" s="37">
        <f t="shared" si="33"/>
        <v>351686.97281251888</v>
      </c>
      <c r="DB86" s="37">
        <f t="shared" si="33"/>
        <v>370477.64742286556</v>
      </c>
      <c r="DC86" s="37">
        <f t="shared" si="33"/>
        <v>390272.30989630596</v>
      </c>
    </row>
    <row r="87" spans="7:107" s="12" customFormat="1" ht="12" customHeight="1"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>
        <f>BP86*$C$33</f>
        <v>48656.245172803181</v>
      </c>
      <c r="BR87" s="37">
        <f t="shared" si="33"/>
        <v>51255.953838414724</v>
      </c>
      <c r="BS87" s="37">
        <f t="shared" si="33"/>
        <v>53994.565231149027</v>
      </c>
      <c r="BT87" s="37">
        <f t="shared" si="33"/>
        <v>56879.500939377642</v>
      </c>
      <c r="BU87" s="37">
        <f t="shared" si="33"/>
        <v>59918.579087775608</v>
      </c>
      <c r="BV87" s="37">
        <f t="shared" si="33"/>
        <v>63120.035524300853</v>
      </c>
      <c r="BW87" s="37">
        <f t="shared" si="33"/>
        <v>66492.546139196333</v>
      </c>
      <c r="BX87" s="37">
        <f t="shared" ref="BX87:DC87" si="34">BV86*$C$32*$C$33</f>
        <v>70045.250376498763</v>
      </c>
      <c r="BY87" s="37">
        <f t="shared" si="34"/>
        <v>73787.776001770326</v>
      </c>
      <c r="BZ87" s="37">
        <f t="shared" si="34"/>
        <v>77730.265193172803</v>
      </c>
      <c r="CA87" s="37">
        <f t="shared" si="34"/>
        <v>81883.402026590586</v>
      </c>
      <c r="CB87" s="37">
        <f t="shared" si="34"/>
        <v>86258.44142928721</v>
      </c>
      <c r="CC87" s="37">
        <f t="shared" si="34"/>
        <v>90867.239680558967</v>
      </c>
      <c r="CD87" s="37">
        <f t="shared" si="34"/>
        <v>95722.286542041678</v>
      </c>
      <c r="CE87" s="37">
        <f t="shared" si="34"/>
        <v>100836.73910474355</v>
      </c>
      <c r="CF87" s="37">
        <f t="shared" si="34"/>
        <v>106224.45744452915</v>
      </c>
      <c r="CG87" s="37">
        <f t="shared" si="34"/>
        <v>111900.04218267868</v>
      </c>
      <c r="CH87" s="37">
        <f t="shared" si="34"/>
        <v>117878.87405331411</v>
      </c>
      <c r="CI87" s="37">
        <f t="shared" si="34"/>
        <v>124177.15558491544</v>
      </c>
      <c r="CJ87" s="37">
        <f t="shared" si="34"/>
        <v>130811.95500888626</v>
      </c>
      <c r="CK87" s="37">
        <f t="shared" si="34"/>
        <v>137801.25251415852</v>
      </c>
      <c r="CL87" s="37">
        <f t="shared" si="34"/>
        <v>145163.98897318609</v>
      </c>
      <c r="CM87" s="37">
        <f t="shared" si="34"/>
        <v>152920.11727137366</v>
      </c>
      <c r="CN87" s="37">
        <f t="shared" si="34"/>
        <v>161090.65637904275</v>
      </c>
      <c r="CO87" s="37">
        <f t="shared" si="34"/>
        <v>169697.74831246911</v>
      </c>
      <c r="CP87" s="37">
        <f t="shared" si="34"/>
        <v>178764.7181383546</v>
      </c>
      <c r="CQ87" s="37">
        <f t="shared" si="34"/>
        <v>188316.1371843449</v>
      </c>
      <c r="CR87" s="37">
        <f t="shared" si="34"/>
        <v>198377.88962689223</v>
      </c>
      <c r="CS87" s="37">
        <f t="shared" si="34"/>
        <v>208977.24263691509</v>
      </c>
      <c r="CT87" s="37">
        <f t="shared" si="34"/>
        <v>220142.92027334878</v>
      </c>
      <c r="CU87" s="37">
        <f t="shared" si="34"/>
        <v>231905.1813248354</v>
      </c>
      <c r="CV87" s="37">
        <f t="shared" si="34"/>
        <v>244295.90131050703</v>
      </c>
      <c r="CW87" s="37">
        <f t="shared" si="34"/>
        <v>257348.6588620762</v>
      </c>
      <c r="CX87" s="37">
        <f t="shared" si="34"/>
        <v>271098.82672133407</v>
      </c>
      <c r="CY87" s="37">
        <f t="shared" si="34"/>
        <v>285583.667599654</v>
      </c>
      <c r="CZ87" s="37">
        <f t="shared" si="34"/>
        <v>300842.43515927938</v>
      </c>
      <c r="DA87" s="37">
        <f t="shared" si="34"/>
        <v>316916.48039005318</v>
      </c>
      <c r="DB87" s="37">
        <f t="shared" si="34"/>
        <v>333849.36366986803</v>
      </c>
      <c r="DC87" s="37">
        <f t="shared" si="34"/>
        <v>351686.97281251888</v>
      </c>
    </row>
    <row r="88" spans="7:107" s="12" customFormat="1" ht="12" customHeight="1"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>
        <f>BQ87*$C$33</f>
        <v>46188.394069873269</v>
      </c>
      <c r="BS88" s="37">
        <f t="shared" ref="BS88:DC95" si="35">BQ87*$C$32*$C$33</f>
        <v>48656.245172803188</v>
      </c>
      <c r="BT88" s="37">
        <f t="shared" si="35"/>
        <v>51255.953838414724</v>
      </c>
      <c r="BU88" s="37">
        <f t="shared" si="35"/>
        <v>53994.565231149027</v>
      </c>
      <c r="BV88" s="37">
        <f t="shared" si="35"/>
        <v>56879.500939377642</v>
      </c>
      <c r="BW88" s="37">
        <f t="shared" si="35"/>
        <v>59918.579087775608</v>
      </c>
      <c r="BX88" s="37">
        <f t="shared" si="35"/>
        <v>63120.035524300853</v>
      </c>
      <c r="BY88" s="37">
        <f t="shared" si="35"/>
        <v>66492.546139196333</v>
      </c>
      <c r="BZ88" s="37">
        <f t="shared" si="35"/>
        <v>70045.250376498763</v>
      </c>
      <c r="CA88" s="37">
        <f t="shared" si="35"/>
        <v>73787.776001770326</v>
      </c>
      <c r="CB88" s="37">
        <f t="shared" si="35"/>
        <v>77730.265193172803</v>
      </c>
      <c r="CC88" s="37">
        <f t="shared" si="35"/>
        <v>81883.402026590586</v>
      </c>
      <c r="CD88" s="37">
        <f t="shared" si="35"/>
        <v>86258.44142928721</v>
      </c>
      <c r="CE88" s="37">
        <f t="shared" si="35"/>
        <v>90867.239680558967</v>
      </c>
      <c r="CF88" s="37">
        <f t="shared" si="35"/>
        <v>95722.286542041678</v>
      </c>
      <c r="CG88" s="37">
        <f t="shared" si="35"/>
        <v>100836.73910474355</v>
      </c>
      <c r="CH88" s="37">
        <f t="shared" si="35"/>
        <v>106224.45744452915</v>
      </c>
      <c r="CI88" s="37">
        <f t="shared" si="35"/>
        <v>111900.04218267868</v>
      </c>
      <c r="CJ88" s="37">
        <f t="shared" si="35"/>
        <v>117878.87405331411</v>
      </c>
      <c r="CK88" s="37">
        <f t="shared" si="35"/>
        <v>124177.15558491544</v>
      </c>
      <c r="CL88" s="37">
        <f t="shared" si="35"/>
        <v>130811.95500888626</v>
      </c>
      <c r="CM88" s="37">
        <f t="shared" si="35"/>
        <v>137801.25251415852</v>
      </c>
      <c r="CN88" s="37">
        <f t="shared" si="35"/>
        <v>145163.98897318609</v>
      </c>
      <c r="CO88" s="37">
        <f t="shared" si="35"/>
        <v>152920.11727137366</v>
      </c>
      <c r="CP88" s="37">
        <f t="shared" si="35"/>
        <v>161090.65637904275</v>
      </c>
      <c r="CQ88" s="37">
        <f t="shared" si="35"/>
        <v>169697.74831246911</v>
      </c>
      <c r="CR88" s="37">
        <f t="shared" si="35"/>
        <v>178764.7181383546</v>
      </c>
      <c r="CS88" s="37">
        <f t="shared" si="35"/>
        <v>188316.1371843449</v>
      </c>
      <c r="CT88" s="37">
        <f t="shared" si="35"/>
        <v>198377.88962689223</v>
      </c>
      <c r="CU88" s="37">
        <f t="shared" si="35"/>
        <v>208977.24263691509</v>
      </c>
      <c r="CV88" s="37">
        <f t="shared" si="35"/>
        <v>220142.92027334878</v>
      </c>
      <c r="CW88" s="37">
        <f t="shared" si="35"/>
        <v>231905.1813248354</v>
      </c>
      <c r="CX88" s="37">
        <f t="shared" si="35"/>
        <v>244295.90131050703</v>
      </c>
      <c r="CY88" s="37">
        <f t="shared" si="35"/>
        <v>257348.6588620762</v>
      </c>
      <c r="CZ88" s="37">
        <f t="shared" si="35"/>
        <v>271098.82672133407</v>
      </c>
      <c r="DA88" s="37">
        <f t="shared" si="35"/>
        <v>285583.667599654</v>
      </c>
      <c r="DB88" s="37">
        <f t="shared" si="35"/>
        <v>300842.43515927938</v>
      </c>
      <c r="DC88" s="37">
        <f t="shared" si="35"/>
        <v>316916.48039005318</v>
      </c>
    </row>
    <row r="89" spans="7:107" s="12" customFormat="1" ht="12" customHeight="1"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>
        <f>BR88*$C$33</f>
        <v>43845.712696843453</v>
      </c>
      <c r="BT89" s="37">
        <f t="shared" si="35"/>
        <v>46188.394069873269</v>
      </c>
      <c r="BU89" s="37">
        <f t="shared" si="35"/>
        <v>48656.245172803196</v>
      </c>
      <c r="BV89" s="37">
        <f t="shared" si="35"/>
        <v>51255.953838414724</v>
      </c>
      <c r="BW89" s="37">
        <f t="shared" si="35"/>
        <v>53994.565231149027</v>
      </c>
      <c r="BX89" s="37">
        <f t="shared" si="35"/>
        <v>56879.500939377642</v>
      </c>
      <c r="BY89" s="37">
        <f t="shared" si="35"/>
        <v>59918.579087775608</v>
      </c>
      <c r="BZ89" s="37">
        <f t="shared" si="35"/>
        <v>63120.035524300853</v>
      </c>
      <c r="CA89" s="37">
        <f t="shared" si="35"/>
        <v>66492.546139196333</v>
      </c>
      <c r="CB89" s="37">
        <f t="shared" si="35"/>
        <v>70045.250376498763</v>
      </c>
      <c r="CC89" s="37">
        <f t="shared" si="35"/>
        <v>73787.776001770326</v>
      </c>
      <c r="CD89" s="37">
        <f t="shared" si="35"/>
        <v>77730.265193172803</v>
      </c>
      <c r="CE89" s="37">
        <f t="shared" si="35"/>
        <v>81883.402026590586</v>
      </c>
      <c r="CF89" s="37">
        <f t="shared" si="35"/>
        <v>86258.44142928721</v>
      </c>
      <c r="CG89" s="37">
        <f t="shared" si="35"/>
        <v>90867.239680558967</v>
      </c>
      <c r="CH89" s="37">
        <f t="shared" si="35"/>
        <v>95722.286542041678</v>
      </c>
      <c r="CI89" s="37">
        <f t="shared" si="35"/>
        <v>100836.73910474355</v>
      </c>
      <c r="CJ89" s="37">
        <f t="shared" si="35"/>
        <v>106224.45744452915</v>
      </c>
      <c r="CK89" s="37">
        <f t="shared" si="35"/>
        <v>111900.04218267868</v>
      </c>
      <c r="CL89" s="37">
        <f t="shared" si="35"/>
        <v>117878.87405331411</v>
      </c>
      <c r="CM89" s="37">
        <f t="shared" si="35"/>
        <v>124177.15558491544</v>
      </c>
      <c r="CN89" s="37">
        <f t="shared" si="35"/>
        <v>130811.95500888626</v>
      </c>
      <c r="CO89" s="37">
        <f t="shared" si="35"/>
        <v>137801.25251415852</v>
      </c>
      <c r="CP89" s="37">
        <f t="shared" si="35"/>
        <v>145163.98897318609</v>
      </c>
      <c r="CQ89" s="37">
        <f t="shared" si="35"/>
        <v>152920.11727137366</v>
      </c>
      <c r="CR89" s="37">
        <f t="shared" si="35"/>
        <v>161090.65637904275</v>
      </c>
      <c r="CS89" s="37">
        <f t="shared" si="35"/>
        <v>169697.74831246911</v>
      </c>
      <c r="CT89" s="37">
        <f t="shared" si="35"/>
        <v>178764.7181383546</v>
      </c>
      <c r="CU89" s="37">
        <f t="shared" si="35"/>
        <v>188316.1371843449</v>
      </c>
      <c r="CV89" s="37">
        <f t="shared" si="35"/>
        <v>198377.88962689223</v>
      </c>
      <c r="CW89" s="37">
        <f t="shared" si="35"/>
        <v>208977.24263691509</v>
      </c>
      <c r="CX89" s="37">
        <f t="shared" si="35"/>
        <v>220142.92027334878</v>
      </c>
      <c r="CY89" s="37">
        <f t="shared" si="35"/>
        <v>231905.1813248354</v>
      </c>
      <c r="CZ89" s="37">
        <f t="shared" si="35"/>
        <v>244295.90131050703</v>
      </c>
      <c r="DA89" s="37">
        <f t="shared" si="35"/>
        <v>257348.6588620762</v>
      </c>
      <c r="DB89" s="37">
        <f t="shared" si="35"/>
        <v>271098.82672133407</v>
      </c>
      <c r="DC89" s="37">
        <f t="shared" si="35"/>
        <v>285583.667599654</v>
      </c>
    </row>
    <row r="90" spans="7:107" s="12" customFormat="1" ht="12" customHeight="1"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>
        <f>BS89*$C$33</f>
        <v>41621.852428683364</v>
      </c>
      <c r="BU90" s="37">
        <f t="shared" si="35"/>
        <v>43845.71269684346</v>
      </c>
      <c r="BV90" s="37">
        <f t="shared" si="35"/>
        <v>46188.394069873269</v>
      </c>
      <c r="BW90" s="37">
        <f t="shared" si="35"/>
        <v>48656.245172803203</v>
      </c>
      <c r="BX90" s="37">
        <f t="shared" si="35"/>
        <v>51255.953838414724</v>
      </c>
      <c r="BY90" s="37">
        <f t="shared" si="35"/>
        <v>53994.565231149027</v>
      </c>
      <c r="BZ90" s="37">
        <f t="shared" si="35"/>
        <v>56879.500939377642</v>
      </c>
      <c r="CA90" s="37">
        <f t="shared" si="35"/>
        <v>59918.579087775608</v>
      </c>
      <c r="CB90" s="37">
        <f t="shared" si="35"/>
        <v>63120.035524300853</v>
      </c>
      <c r="CC90" s="37">
        <f t="shared" si="35"/>
        <v>66492.546139196333</v>
      </c>
      <c r="CD90" s="37">
        <f t="shared" si="35"/>
        <v>70045.250376498763</v>
      </c>
      <c r="CE90" s="37">
        <f t="shared" si="35"/>
        <v>73787.776001770326</v>
      </c>
      <c r="CF90" s="37">
        <f t="shared" si="35"/>
        <v>77730.265193172803</v>
      </c>
      <c r="CG90" s="37">
        <f t="shared" si="35"/>
        <v>81883.402026590586</v>
      </c>
      <c r="CH90" s="37">
        <f t="shared" si="35"/>
        <v>86258.44142928721</v>
      </c>
      <c r="CI90" s="37">
        <f t="shared" si="35"/>
        <v>90867.239680558967</v>
      </c>
      <c r="CJ90" s="37">
        <f t="shared" si="35"/>
        <v>95722.286542041678</v>
      </c>
      <c r="CK90" s="37">
        <f t="shared" si="35"/>
        <v>100836.73910474355</v>
      </c>
      <c r="CL90" s="37">
        <f t="shared" si="35"/>
        <v>106224.45744452915</v>
      </c>
      <c r="CM90" s="37">
        <f t="shared" si="35"/>
        <v>111900.04218267868</v>
      </c>
      <c r="CN90" s="37">
        <f t="shared" si="35"/>
        <v>117878.87405331411</v>
      </c>
      <c r="CO90" s="37">
        <f t="shared" si="35"/>
        <v>124177.15558491544</v>
      </c>
      <c r="CP90" s="37">
        <f t="shared" si="35"/>
        <v>130811.95500888626</v>
      </c>
      <c r="CQ90" s="37">
        <f t="shared" si="35"/>
        <v>137801.25251415852</v>
      </c>
      <c r="CR90" s="37">
        <f t="shared" si="35"/>
        <v>145163.98897318609</v>
      </c>
      <c r="CS90" s="37">
        <f t="shared" si="35"/>
        <v>152920.11727137366</v>
      </c>
      <c r="CT90" s="37">
        <f t="shared" si="35"/>
        <v>161090.65637904275</v>
      </c>
      <c r="CU90" s="37">
        <f t="shared" si="35"/>
        <v>169697.74831246911</v>
      </c>
      <c r="CV90" s="37">
        <f t="shared" si="35"/>
        <v>178764.7181383546</v>
      </c>
      <c r="CW90" s="37">
        <f t="shared" si="35"/>
        <v>188316.1371843449</v>
      </c>
      <c r="CX90" s="37">
        <f t="shared" si="35"/>
        <v>198377.88962689223</v>
      </c>
      <c r="CY90" s="37">
        <f t="shared" si="35"/>
        <v>208977.24263691509</v>
      </c>
      <c r="CZ90" s="37">
        <f t="shared" si="35"/>
        <v>220142.92027334878</v>
      </c>
      <c r="DA90" s="37">
        <f t="shared" si="35"/>
        <v>231905.1813248354</v>
      </c>
      <c r="DB90" s="37">
        <f t="shared" si="35"/>
        <v>244295.90131050703</v>
      </c>
      <c r="DC90" s="37">
        <f t="shared" si="35"/>
        <v>257348.6588620762</v>
      </c>
    </row>
    <row r="91" spans="7:107" s="12" customFormat="1" ht="12" customHeight="1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>
        <f>BT90*$C$33</f>
        <v>39510.78664345244</v>
      </c>
      <c r="BV91" s="37">
        <f t="shared" si="35"/>
        <v>41621.852428683364</v>
      </c>
      <c r="BW91" s="37">
        <f t="shared" si="35"/>
        <v>43845.712696843468</v>
      </c>
      <c r="BX91" s="37">
        <f t="shared" si="35"/>
        <v>46188.394069873269</v>
      </c>
      <c r="BY91" s="37">
        <f t="shared" si="35"/>
        <v>48656.24517280321</v>
      </c>
      <c r="BZ91" s="37">
        <f t="shared" si="35"/>
        <v>51255.953838414724</v>
      </c>
      <c r="CA91" s="37">
        <f t="shared" si="35"/>
        <v>53994.565231149027</v>
      </c>
      <c r="CB91" s="37">
        <f t="shared" si="35"/>
        <v>56879.500939377642</v>
      </c>
      <c r="CC91" s="37">
        <f t="shared" si="35"/>
        <v>59918.579087775608</v>
      </c>
      <c r="CD91" s="37">
        <f t="shared" si="35"/>
        <v>63120.035524300853</v>
      </c>
      <c r="CE91" s="37">
        <f t="shared" si="35"/>
        <v>66492.546139196333</v>
      </c>
      <c r="CF91" s="37">
        <f t="shared" si="35"/>
        <v>70045.250376498763</v>
      </c>
      <c r="CG91" s="37">
        <f t="shared" si="35"/>
        <v>73787.776001770326</v>
      </c>
      <c r="CH91" s="37">
        <f t="shared" si="35"/>
        <v>77730.265193172803</v>
      </c>
      <c r="CI91" s="37">
        <f t="shared" si="35"/>
        <v>81883.402026590586</v>
      </c>
      <c r="CJ91" s="37">
        <f t="shared" si="35"/>
        <v>86258.44142928721</v>
      </c>
      <c r="CK91" s="37">
        <f t="shared" si="35"/>
        <v>90867.239680558967</v>
      </c>
      <c r="CL91" s="37">
        <f t="shared" si="35"/>
        <v>95722.286542041678</v>
      </c>
      <c r="CM91" s="37">
        <f t="shared" si="35"/>
        <v>100836.73910474355</v>
      </c>
      <c r="CN91" s="37">
        <f t="shared" si="35"/>
        <v>106224.45744452915</v>
      </c>
      <c r="CO91" s="37">
        <f t="shared" si="35"/>
        <v>111900.04218267868</v>
      </c>
      <c r="CP91" s="37">
        <f t="shared" si="35"/>
        <v>117878.87405331411</v>
      </c>
      <c r="CQ91" s="37">
        <f t="shared" si="35"/>
        <v>124177.15558491544</v>
      </c>
      <c r="CR91" s="37">
        <f t="shared" si="35"/>
        <v>130811.95500888626</v>
      </c>
      <c r="CS91" s="37">
        <f t="shared" si="35"/>
        <v>137801.25251415852</v>
      </c>
      <c r="CT91" s="37">
        <f t="shared" si="35"/>
        <v>145163.98897318609</v>
      </c>
      <c r="CU91" s="37">
        <f t="shared" si="35"/>
        <v>152920.11727137366</v>
      </c>
      <c r="CV91" s="37">
        <f t="shared" si="35"/>
        <v>161090.65637904275</v>
      </c>
      <c r="CW91" s="37">
        <f t="shared" si="35"/>
        <v>169697.74831246911</v>
      </c>
      <c r="CX91" s="37">
        <f t="shared" si="35"/>
        <v>178764.7181383546</v>
      </c>
      <c r="CY91" s="37">
        <f t="shared" si="35"/>
        <v>188316.1371843449</v>
      </c>
      <c r="CZ91" s="37">
        <f t="shared" si="35"/>
        <v>198377.88962689223</v>
      </c>
      <c r="DA91" s="37">
        <f t="shared" si="35"/>
        <v>208977.24263691509</v>
      </c>
      <c r="DB91" s="37">
        <f t="shared" si="35"/>
        <v>220142.92027334878</v>
      </c>
      <c r="DC91" s="37">
        <f t="shared" si="35"/>
        <v>231905.1813248354</v>
      </c>
    </row>
    <row r="92" spans="7:107" s="12" customFormat="1" ht="12" customHeight="1"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>
        <f>BU91*$C$33</f>
        <v>37506.794390261173</v>
      </c>
      <c r="BW92" s="37">
        <f t="shared" si="35"/>
        <v>39510.786643452448</v>
      </c>
      <c r="BX92" s="37">
        <f t="shared" si="35"/>
        <v>41621.852428683364</v>
      </c>
      <c r="BY92" s="37">
        <f t="shared" si="35"/>
        <v>43845.712696843475</v>
      </c>
      <c r="BZ92" s="37">
        <f t="shared" si="35"/>
        <v>46188.394069873269</v>
      </c>
      <c r="CA92" s="37">
        <f t="shared" si="35"/>
        <v>48656.24517280321</v>
      </c>
      <c r="CB92" s="37">
        <f t="shared" si="35"/>
        <v>51255.953838414724</v>
      </c>
      <c r="CC92" s="37">
        <f t="shared" si="35"/>
        <v>53994.565231149027</v>
      </c>
      <c r="CD92" s="37">
        <f t="shared" si="35"/>
        <v>56879.500939377642</v>
      </c>
      <c r="CE92" s="37">
        <f t="shared" si="35"/>
        <v>59918.579087775608</v>
      </c>
      <c r="CF92" s="37">
        <f t="shared" si="35"/>
        <v>63120.035524300853</v>
      </c>
      <c r="CG92" s="37">
        <f t="shared" si="35"/>
        <v>66492.546139196333</v>
      </c>
      <c r="CH92" s="37">
        <f t="shared" si="35"/>
        <v>70045.250376498763</v>
      </c>
      <c r="CI92" s="37">
        <f t="shared" si="35"/>
        <v>73787.776001770326</v>
      </c>
      <c r="CJ92" s="37">
        <f t="shared" si="35"/>
        <v>77730.265193172803</v>
      </c>
      <c r="CK92" s="37">
        <f t="shared" si="35"/>
        <v>81883.402026590586</v>
      </c>
      <c r="CL92" s="37">
        <f t="shared" si="35"/>
        <v>86258.44142928721</v>
      </c>
      <c r="CM92" s="37">
        <f t="shared" si="35"/>
        <v>90867.239680558967</v>
      </c>
      <c r="CN92" s="37">
        <f t="shared" si="35"/>
        <v>95722.286542041678</v>
      </c>
      <c r="CO92" s="37">
        <f t="shared" si="35"/>
        <v>100836.73910474355</v>
      </c>
      <c r="CP92" s="37">
        <f t="shared" si="35"/>
        <v>106224.45744452915</v>
      </c>
      <c r="CQ92" s="37">
        <f t="shared" si="35"/>
        <v>111900.04218267868</v>
      </c>
      <c r="CR92" s="37">
        <f t="shared" si="35"/>
        <v>117878.87405331411</v>
      </c>
      <c r="CS92" s="37">
        <f t="shared" si="35"/>
        <v>124177.15558491544</v>
      </c>
      <c r="CT92" s="37">
        <f t="shared" si="35"/>
        <v>130811.95500888626</v>
      </c>
      <c r="CU92" s="37">
        <f t="shared" si="35"/>
        <v>137801.25251415852</v>
      </c>
      <c r="CV92" s="37">
        <f t="shared" si="35"/>
        <v>145163.98897318609</v>
      </c>
      <c r="CW92" s="37">
        <f t="shared" si="35"/>
        <v>152920.11727137366</v>
      </c>
      <c r="CX92" s="37">
        <f t="shared" si="35"/>
        <v>161090.65637904275</v>
      </c>
      <c r="CY92" s="37">
        <f t="shared" si="35"/>
        <v>169697.74831246911</v>
      </c>
      <c r="CZ92" s="37">
        <f t="shared" si="35"/>
        <v>178764.7181383546</v>
      </c>
      <c r="DA92" s="37">
        <f t="shared" si="35"/>
        <v>188316.1371843449</v>
      </c>
      <c r="DB92" s="37">
        <f t="shared" si="35"/>
        <v>198377.88962689223</v>
      </c>
      <c r="DC92" s="37">
        <f t="shared" si="35"/>
        <v>208977.24263691509</v>
      </c>
    </row>
    <row r="93" spans="7:107" s="12" customFormat="1" ht="12" customHeight="1"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>
        <f>BV92*$C$33</f>
        <v>35604.444885595549</v>
      </c>
      <c r="BX93" s="37">
        <f t="shared" si="35"/>
        <v>37506.794390261173</v>
      </c>
      <c r="BY93" s="37">
        <f t="shared" si="35"/>
        <v>39510.786643452455</v>
      </c>
      <c r="BZ93" s="37">
        <f t="shared" si="35"/>
        <v>41621.852428683364</v>
      </c>
      <c r="CA93" s="37">
        <f t="shared" si="35"/>
        <v>43845.712696843475</v>
      </c>
      <c r="CB93" s="37">
        <f t="shared" si="35"/>
        <v>46188.394069873269</v>
      </c>
      <c r="CC93" s="37">
        <f t="shared" si="35"/>
        <v>48656.24517280321</v>
      </c>
      <c r="CD93" s="37">
        <f t="shared" si="35"/>
        <v>51255.953838414724</v>
      </c>
      <c r="CE93" s="37">
        <f t="shared" si="35"/>
        <v>53994.565231149027</v>
      </c>
      <c r="CF93" s="37">
        <f t="shared" si="35"/>
        <v>56879.500939377642</v>
      </c>
      <c r="CG93" s="37">
        <f t="shared" si="35"/>
        <v>59918.579087775608</v>
      </c>
      <c r="CH93" s="37">
        <f t="shared" si="35"/>
        <v>63120.035524300853</v>
      </c>
      <c r="CI93" s="37">
        <f t="shared" si="35"/>
        <v>66492.546139196333</v>
      </c>
      <c r="CJ93" s="37">
        <f t="shared" si="35"/>
        <v>70045.250376498763</v>
      </c>
      <c r="CK93" s="37">
        <f t="shared" si="35"/>
        <v>73787.776001770326</v>
      </c>
      <c r="CL93" s="37">
        <f t="shared" si="35"/>
        <v>77730.265193172803</v>
      </c>
      <c r="CM93" s="37">
        <f t="shared" si="35"/>
        <v>81883.402026590586</v>
      </c>
      <c r="CN93" s="37">
        <f t="shared" si="35"/>
        <v>86258.44142928721</v>
      </c>
      <c r="CO93" s="37">
        <f t="shared" si="35"/>
        <v>90867.239680558967</v>
      </c>
      <c r="CP93" s="37">
        <f t="shared" si="35"/>
        <v>95722.286542041678</v>
      </c>
      <c r="CQ93" s="37">
        <f t="shared" si="35"/>
        <v>100836.73910474355</v>
      </c>
      <c r="CR93" s="37">
        <f t="shared" si="35"/>
        <v>106224.45744452915</v>
      </c>
      <c r="CS93" s="37">
        <f t="shared" si="35"/>
        <v>111900.04218267868</v>
      </c>
      <c r="CT93" s="37">
        <f t="shared" si="35"/>
        <v>117878.87405331411</v>
      </c>
      <c r="CU93" s="37">
        <f t="shared" si="35"/>
        <v>124177.15558491544</v>
      </c>
      <c r="CV93" s="37">
        <f t="shared" si="35"/>
        <v>130811.95500888626</v>
      </c>
      <c r="CW93" s="37">
        <f t="shared" si="35"/>
        <v>137801.25251415852</v>
      </c>
      <c r="CX93" s="37">
        <f t="shared" si="35"/>
        <v>145163.98897318609</v>
      </c>
      <c r="CY93" s="37">
        <f t="shared" si="35"/>
        <v>152920.11727137366</v>
      </c>
      <c r="CZ93" s="37">
        <f t="shared" si="35"/>
        <v>161090.65637904275</v>
      </c>
      <c r="DA93" s="37">
        <f t="shared" si="35"/>
        <v>169697.74831246911</v>
      </c>
      <c r="DB93" s="37">
        <f t="shared" si="35"/>
        <v>178764.7181383546</v>
      </c>
      <c r="DC93" s="37">
        <f t="shared" si="35"/>
        <v>188316.1371843449</v>
      </c>
    </row>
    <row r="94" spans="7:107" s="12" customFormat="1" ht="12" customHeight="1"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>
        <f>BW93*$C$33</f>
        <v>33798.582795989882</v>
      </c>
      <c r="BY94" s="37">
        <f t="shared" si="35"/>
        <v>35604.444885595549</v>
      </c>
      <c r="BZ94" s="37">
        <f t="shared" si="35"/>
        <v>37506.794390261173</v>
      </c>
      <c r="CA94" s="37">
        <f t="shared" si="35"/>
        <v>39510.786643452462</v>
      </c>
      <c r="CB94" s="37">
        <f t="shared" si="35"/>
        <v>41621.852428683364</v>
      </c>
      <c r="CC94" s="37">
        <f t="shared" si="35"/>
        <v>43845.712696843475</v>
      </c>
      <c r="CD94" s="37">
        <f t="shared" si="35"/>
        <v>46188.394069873269</v>
      </c>
      <c r="CE94" s="37">
        <f t="shared" si="35"/>
        <v>48656.24517280321</v>
      </c>
      <c r="CF94" s="37">
        <f t="shared" si="35"/>
        <v>51255.953838414724</v>
      </c>
      <c r="CG94" s="37">
        <f t="shared" si="35"/>
        <v>53994.565231149027</v>
      </c>
      <c r="CH94" s="37">
        <f t="shared" si="35"/>
        <v>56879.500939377642</v>
      </c>
      <c r="CI94" s="37">
        <f t="shared" si="35"/>
        <v>59918.579087775608</v>
      </c>
      <c r="CJ94" s="37">
        <f t="shared" si="35"/>
        <v>63120.035524300853</v>
      </c>
      <c r="CK94" s="37">
        <f t="shared" si="35"/>
        <v>66492.546139196333</v>
      </c>
      <c r="CL94" s="37">
        <f t="shared" si="35"/>
        <v>70045.250376498763</v>
      </c>
      <c r="CM94" s="37">
        <f t="shared" si="35"/>
        <v>73787.776001770326</v>
      </c>
      <c r="CN94" s="37">
        <f t="shared" si="35"/>
        <v>77730.265193172803</v>
      </c>
      <c r="CO94" s="37">
        <f t="shared" si="35"/>
        <v>81883.402026590586</v>
      </c>
      <c r="CP94" s="37">
        <f t="shared" si="35"/>
        <v>86258.44142928721</v>
      </c>
      <c r="CQ94" s="37">
        <f t="shared" si="35"/>
        <v>90867.239680558967</v>
      </c>
      <c r="CR94" s="37">
        <f t="shared" si="35"/>
        <v>95722.286542041678</v>
      </c>
      <c r="CS94" s="37">
        <f t="shared" si="35"/>
        <v>100836.73910474355</v>
      </c>
      <c r="CT94" s="37">
        <f t="shared" si="35"/>
        <v>106224.45744452915</v>
      </c>
      <c r="CU94" s="37">
        <f t="shared" si="35"/>
        <v>111900.04218267868</v>
      </c>
      <c r="CV94" s="37">
        <f t="shared" si="35"/>
        <v>117878.87405331411</v>
      </c>
      <c r="CW94" s="37">
        <f t="shared" si="35"/>
        <v>124177.15558491544</v>
      </c>
      <c r="CX94" s="37">
        <f t="shared" si="35"/>
        <v>130811.95500888626</v>
      </c>
      <c r="CY94" s="37">
        <f t="shared" si="35"/>
        <v>137801.25251415852</v>
      </c>
      <c r="CZ94" s="37">
        <f t="shared" si="35"/>
        <v>145163.98897318609</v>
      </c>
      <c r="DA94" s="37">
        <f t="shared" si="35"/>
        <v>152920.11727137366</v>
      </c>
      <c r="DB94" s="37">
        <f t="shared" si="35"/>
        <v>161090.65637904275</v>
      </c>
      <c r="DC94" s="37">
        <f t="shared" si="35"/>
        <v>169697.74831246911</v>
      </c>
    </row>
    <row r="95" spans="7:107" s="12" customFormat="1" ht="12" customHeight="1"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>
        <f>BX94*$C$33</f>
        <v>32084.314267164435</v>
      </c>
      <c r="BZ95" s="37">
        <f t="shared" si="35"/>
        <v>33798.582795989889</v>
      </c>
      <c r="CA95" s="37">
        <f t="shared" si="35"/>
        <v>35604.444885595549</v>
      </c>
      <c r="CB95" s="37">
        <f t="shared" si="35"/>
        <v>37506.794390261173</v>
      </c>
      <c r="CC95" s="37">
        <f t="shared" si="35"/>
        <v>39510.786643452462</v>
      </c>
      <c r="CD95" s="37">
        <f t="shared" si="35"/>
        <v>41621.852428683364</v>
      </c>
      <c r="CE95" s="37">
        <f t="shared" si="35"/>
        <v>43845.712696843475</v>
      </c>
      <c r="CF95" s="37">
        <f t="shared" si="35"/>
        <v>46188.394069873269</v>
      </c>
      <c r="CG95" s="37">
        <f t="shared" si="35"/>
        <v>48656.24517280321</v>
      </c>
      <c r="CH95" s="37">
        <f t="shared" si="35"/>
        <v>51255.953838414724</v>
      </c>
      <c r="CI95" s="37">
        <f t="shared" si="35"/>
        <v>53994.565231149027</v>
      </c>
      <c r="CJ95" s="37">
        <f t="shared" si="35"/>
        <v>56879.500939377642</v>
      </c>
      <c r="CK95" s="37">
        <f t="shared" si="35"/>
        <v>59918.579087775608</v>
      </c>
      <c r="CL95" s="37">
        <f t="shared" si="35"/>
        <v>63120.035524300853</v>
      </c>
      <c r="CM95" s="37">
        <f t="shared" si="35"/>
        <v>66492.546139196333</v>
      </c>
      <c r="CN95" s="37">
        <f t="shared" si="35"/>
        <v>70045.250376498763</v>
      </c>
      <c r="CO95" s="37">
        <f t="shared" si="35"/>
        <v>73787.776001770326</v>
      </c>
      <c r="CP95" s="37">
        <f t="shared" si="35"/>
        <v>77730.265193172803</v>
      </c>
      <c r="CQ95" s="37">
        <f t="shared" ref="CQ95:DC95" si="36">CO94*$C$32*$C$33</f>
        <v>81883.402026590586</v>
      </c>
      <c r="CR95" s="37">
        <f t="shared" si="36"/>
        <v>86258.44142928721</v>
      </c>
      <c r="CS95" s="37">
        <f t="shared" si="36"/>
        <v>90867.239680558967</v>
      </c>
      <c r="CT95" s="37">
        <f t="shared" si="36"/>
        <v>95722.286542041678</v>
      </c>
      <c r="CU95" s="37">
        <f t="shared" si="36"/>
        <v>100836.73910474355</v>
      </c>
      <c r="CV95" s="37">
        <f t="shared" si="36"/>
        <v>106224.45744452915</v>
      </c>
      <c r="CW95" s="37">
        <f t="shared" si="36"/>
        <v>111900.04218267868</v>
      </c>
      <c r="CX95" s="37">
        <f t="shared" si="36"/>
        <v>117878.87405331411</v>
      </c>
      <c r="CY95" s="37">
        <f t="shared" si="36"/>
        <v>124177.15558491544</v>
      </c>
      <c r="CZ95" s="37">
        <f t="shared" si="36"/>
        <v>130811.95500888626</v>
      </c>
      <c r="DA95" s="37">
        <f t="shared" si="36"/>
        <v>137801.25251415852</v>
      </c>
      <c r="DB95" s="37">
        <f t="shared" si="36"/>
        <v>145163.98897318609</v>
      </c>
      <c r="DC95" s="37">
        <f t="shared" si="36"/>
        <v>152920.11727137366</v>
      </c>
    </row>
    <row r="96" spans="7:107" s="12" customFormat="1" ht="12" customHeight="1"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>
        <f>BY95*$C$33</f>
        <v>30456.99366176701</v>
      </c>
      <c r="CA96" s="37">
        <f t="shared" ref="CA96:DC106" si="37">BY95*$C$32*$C$33</f>
        <v>32084.314267164435</v>
      </c>
      <c r="CB96" s="37">
        <f t="shared" si="37"/>
        <v>33798.582795989896</v>
      </c>
      <c r="CC96" s="37">
        <f t="shared" si="37"/>
        <v>35604.444885595549</v>
      </c>
      <c r="CD96" s="37">
        <f t="shared" si="37"/>
        <v>37506.794390261173</v>
      </c>
      <c r="CE96" s="37">
        <f t="shared" si="37"/>
        <v>39510.786643452462</v>
      </c>
      <c r="CF96" s="37">
        <f t="shared" si="37"/>
        <v>41621.852428683364</v>
      </c>
      <c r="CG96" s="37">
        <f t="shared" si="37"/>
        <v>43845.712696843475</v>
      </c>
      <c r="CH96" s="37">
        <f t="shared" si="37"/>
        <v>46188.394069873269</v>
      </c>
      <c r="CI96" s="37">
        <f t="shared" si="37"/>
        <v>48656.24517280321</v>
      </c>
      <c r="CJ96" s="37">
        <f t="shared" si="37"/>
        <v>51255.953838414724</v>
      </c>
      <c r="CK96" s="37">
        <f t="shared" si="37"/>
        <v>53994.565231149027</v>
      </c>
      <c r="CL96" s="37">
        <f t="shared" si="37"/>
        <v>56879.500939377642</v>
      </c>
      <c r="CM96" s="37">
        <f t="shared" si="37"/>
        <v>59918.579087775608</v>
      </c>
      <c r="CN96" s="37">
        <f t="shared" si="37"/>
        <v>63120.035524300853</v>
      </c>
      <c r="CO96" s="37">
        <f t="shared" si="37"/>
        <v>66492.546139196333</v>
      </c>
      <c r="CP96" s="37">
        <f t="shared" si="37"/>
        <v>70045.250376498763</v>
      </c>
      <c r="CQ96" s="37">
        <f t="shared" si="37"/>
        <v>73787.776001770326</v>
      </c>
      <c r="CR96" s="37">
        <f t="shared" si="37"/>
        <v>77730.265193172803</v>
      </c>
      <c r="CS96" s="37">
        <f t="shared" si="37"/>
        <v>81883.402026590586</v>
      </c>
      <c r="CT96" s="37">
        <f t="shared" si="37"/>
        <v>86258.44142928721</v>
      </c>
      <c r="CU96" s="37">
        <f t="shared" si="37"/>
        <v>90867.239680558967</v>
      </c>
      <c r="CV96" s="37">
        <f t="shared" si="37"/>
        <v>95722.286542041678</v>
      </c>
      <c r="CW96" s="37">
        <f t="shared" si="37"/>
        <v>100836.73910474355</v>
      </c>
      <c r="CX96" s="37">
        <f t="shared" si="37"/>
        <v>106224.45744452915</v>
      </c>
      <c r="CY96" s="37">
        <f t="shared" si="37"/>
        <v>111900.04218267868</v>
      </c>
      <c r="CZ96" s="37">
        <f t="shared" si="37"/>
        <v>117878.87405331411</v>
      </c>
      <c r="DA96" s="37">
        <f t="shared" si="37"/>
        <v>124177.15558491544</v>
      </c>
      <c r="DB96" s="37">
        <f t="shared" si="37"/>
        <v>130811.95500888626</v>
      </c>
      <c r="DC96" s="37">
        <f t="shared" si="37"/>
        <v>137801.25251415852</v>
      </c>
    </row>
    <row r="97" spans="7:107" s="12" customFormat="1" ht="12" customHeight="1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>
        <f>BZ96*$C$33</f>
        <v>28912.210969777985</v>
      </c>
      <c r="CB97" s="37">
        <f t="shared" si="37"/>
        <v>30456.99366176701</v>
      </c>
      <c r="CC97" s="37">
        <f t="shared" si="37"/>
        <v>32084.314267164435</v>
      </c>
      <c r="CD97" s="37">
        <f t="shared" si="37"/>
        <v>33798.582795989896</v>
      </c>
      <c r="CE97" s="37">
        <f t="shared" si="37"/>
        <v>35604.444885595549</v>
      </c>
      <c r="CF97" s="37">
        <f t="shared" si="37"/>
        <v>37506.794390261173</v>
      </c>
      <c r="CG97" s="37">
        <f t="shared" si="37"/>
        <v>39510.786643452462</v>
      </c>
      <c r="CH97" s="37">
        <f t="shared" si="37"/>
        <v>41621.852428683364</v>
      </c>
      <c r="CI97" s="37">
        <f t="shared" si="37"/>
        <v>43845.712696843475</v>
      </c>
      <c r="CJ97" s="37">
        <f t="shared" si="37"/>
        <v>46188.394069873269</v>
      </c>
      <c r="CK97" s="37">
        <f t="shared" si="37"/>
        <v>48656.24517280321</v>
      </c>
      <c r="CL97" s="37">
        <f t="shared" si="37"/>
        <v>51255.953838414724</v>
      </c>
      <c r="CM97" s="37">
        <f t="shared" si="37"/>
        <v>53994.565231149027</v>
      </c>
      <c r="CN97" s="37">
        <f t="shared" si="37"/>
        <v>56879.500939377642</v>
      </c>
      <c r="CO97" s="37">
        <f t="shared" si="37"/>
        <v>59918.579087775608</v>
      </c>
      <c r="CP97" s="37">
        <f t="shared" si="37"/>
        <v>63120.035524300853</v>
      </c>
      <c r="CQ97" s="37">
        <f t="shared" si="37"/>
        <v>66492.546139196333</v>
      </c>
      <c r="CR97" s="37">
        <f t="shared" si="37"/>
        <v>70045.250376498763</v>
      </c>
      <c r="CS97" s="37">
        <f t="shared" si="37"/>
        <v>73787.776001770326</v>
      </c>
      <c r="CT97" s="37">
        <f t="shared" si="37"/>
        <v>77730.265193172803</v>
      </c>
      <c r="CU97" s="37">
        <f t="shared" si="37"/>
        <v>81883.402026590586</v>
      </c>
      <c r="CV97" s="37">
        <f t="shared" si="37"/>
        <v>86258.44142928721</v>
      </c>
      <c r="CW97" s="37">
        <f t="shared" si="37"/>
        <v>90867.239680558967</v>
      </c>
      <c r="CX97" s="37">
        <f t="shared" si="37"/>
        <v>95722.286542041678</v>
      </c>
      <c r="CY97" s="37">
        <f t="shared" si="37"/>
        <v>100836.73910474355</v>
      </c>
      <c r="CZ97" s="37">
        <f t="shared" si="37"/>
        <v>106224.45744452915</v>
      </c>
      <c r="DA97" s="37">
        <f t="shared" si="37"/>
        <v>111900.04218267868</v>
      </c>
      <c r="DB97" s="37">
        <f t="shared" si="37"/>
        <v>117878.87405331411</v>
      </c>
      <c r="DC97" s="37">
        <f t="shared" si="37"/>
        <v>124177.15558491544</v>
      </c>
    </row>
    <row r="98" spans="7:107" s="12" customFormat="1" ht="12" customHeight="1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>
        <f>CA97*$C$33</f>
        <v>27445.779857461264</v>
      </c>
      <c r="CC98" s="37">
        <f t="shared" si="37"/>
        <v>28912.210969777985</v>
      </c>
      <c r="CD98" s="37">
        <f t="shared" si="37"/>
        <v>30456.99366176701</v>
      </c>
      <c r="CE98" s="37">
        <f t="shared" si="37"/>
        <v>32084.314267164435</v>
      </c>
      <c r="CF98" s="37">
        <f t="shared" si="37"/>
        <v>33798.582795989896</v>
      </c>
      <c r="CG98" s="37">
        <f t="shared" si="37"/>
        <v>35604.444885595549</v>
      </c>
      <c r="CH98" s="37">
        <f t="shared" si="37"/>
        <v>37506.794390261173</v>
      </c>
      <c r="CI98" s="37">
        <f t="shared" si="37"/>
        <v>39510.786643452462</v>
      </c>
      <c r="CJ98" s="37">
        <f t="shared" si="37"/>
        <v>41621.852428683364</v>
      </c>
      <c r="CK98" s="37">
        <f t="shared" si="37"/>
        <v>43845.712696843475</v>
      </c>
      <c r="CL98" s="37">
        <f t="shared" si="37"/>
        <v>46188.394069873269</v>
      </c>
      <c r="CM98" s="37">
        <f t="shared" si="37"/>
        <v>48656.24517280321</v>
      </c>
      <c r="CN98" s="37">
        <f t="shared" si="37"/>
        <v>51255.953838414724</v>
      </c>
      <c r="CO98" s="37">
        <f t="shared" si="37"/>
        <v>53994.565231149027</v>
      </c>
      <c r="CP98" s="37">
        <f t="shared" si="37"/>
        <v>56879.500939377642</v>
      </c>
      <c r="CQ98" s="37">
        <f t="shared" si="37"/>
        <v>59918.579087775608</v>
      </c>
      <c r="CR98" s="37">
        <f t="shared" si="37"/>
        <v>63120.035524300853</v>
      </c>
      <c r="CS98" s="37">
        <f t="shared" si="37"/>
        <v>66492.546139196333</v>
      </c>
      <c r="CT98" s="37">
        <f t="shared" si="37"/>
        <v>70045.250376498763</v>
      </c>
      <c r="CU98" s="37">
        <f t="shared" si="37"/>
        <v>73787.776001770326</v>
      </c>
      <c r="CV98" s="37">
        <f t="shared" si="37"/>
        <v>77730.265193172803</v>
      </c>
      <c r="CW98" s="37">
        <f t="shared" si="37"/>
        <v>81883.402026590586</v>
      </c>
      <c r="CX98" s="37">
        <f t="shared" si="37"/>
        <v>86258.44142928721</v>
      </c>
      <c r="CY98" s="37">
        <f t="shared" si="37"/>
        <v>90867.239680558967</v>
      </c>
      <c r="CZ98" s="37">
        <f t="shared" si="37"/>
        <v>95722.286542041678</v>
      </c>
      <c r="DA98" s="37">
        <f t="shared" si="37"/>
        <v>100836.73910474355</v>
      </c>
      <c r="DB98" s="37">
        <f t="shared" si="37"/>
        <v>106224.45744452915</v>
      </c>
      <c r="DC98" s="37">
        <f t="shared" si="37"/>
        <v>111900.04218267868</v>
      </c>
    </row>
    <row r="99" spans="7:107" s="12" customFormat="1" ht="12" customHeight="1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>
        <f>CB98*$C$33</f>
        <v>26053.726322474009</v>
      </c>
      <c r="CD99" s="37">
        <f t="shared" si="37"/>
        <v>27445.779857461264</v>
      </c>
      <c r="CE99" s="37">
        <f t="shared" si="37"/>
        <v>28912.210969777985</v>
      </c>
      <c r="CF99" s="37">
        <f t="shared" si="37"/>
        <v>30456.99366176701</v>
      </c>
      <c r="CG99" s="37">
        <f t="shared" si="37"/>
        <v>32084.314267164435</v>
      </c>
      <c r="CH99" s="37">
        <f t="shared" si="37"/>
        <v>33798.582795989896</v>
      </c>
      <c r="CI99" s="37">
        <f t="shared" si="37"/>
        <v>35604.444885595549</v>
      </c>
      <c r="CJ99" s="37">
        <f t="shared" si="37"/>
        <v>37506.794390261173</v>
      </c>
      <c r="CK99" s="37">
        <f t="shared" si="37"/>
        <v>39510.786643452462</v>
      </c>
      <c r="CL99" s="37">
        <f t="shared" si="37"/>
        <v>41621.852428683364</v>
      </c>
      <c r="CM99" s="37">
        <f t="shared" si="37"/>
        <v>43845.712696843475</v>
      </c>
      <c r="CN99" s="37">
        <f t="shared" si="37"/>
        <v>46188.394069873269</v>
      </c>
      <c r="CO99" s="37">
        <f t="shared" si="37"/>
        <v>48656.24517280321</v>
      </c>
      <c r="CP99" s="37">
        <f t="shared" si="37"/>
        <v>51255.953838414724</v>
      </c>
      <c r="CQ99" s="37">
        <f t="shared" si="37"/>
        <v>53994.565231149027</v>
      </c>
      <c r="CR99" s="37">
        <f t="shared" si="37"/>
        <v>56879.500939377642</v>
      </c>
      <c r="CS99" s="37">
        <f t="shared" si="37"/>
        <v>59918.579087775608</v>
      </c>
      <c r="CT99" s="37">
        <f t="shared" si="37"/>
        <v>63120.035524300853</v>
      </c>
      <c r="CU99" s="37">
        <f t="shared" si="37"/>
        <v>66492.546139196333</v>
      </c>
      <c r="CV99" s="37">
        <f t="shared" si="37"/>
        <v>70045.250376498763</v>
      </c>
      <c r="CW99" s="37">
        <f t="shared" si="37"/>
        <v>73787.776001770326</v>
      </c>
      <c r="CX99" s="37">
        <f t="shared" si="37"/>
        <v>77730.265193172803</v>
      </c>
      <c r="CY99" s="37">
        <f t="shared" si="37"/>
        <v>81883.402026590586</v>
      </c>
      <c r="CZ99" s="37">
        <f t="shared" si="37"/>
        <v>86258.44142928721</v>
      </c>
      <c r="DA99" s="37">
        <f t="shared" si="37"/>
        <v>90867.239680558967</v>
      </c>
      <c r="DB99" s="37">
        <f t="shared" si="37"/>
        <v>95722.286542041678</v>
      </c>
      <c r="DC99" s="37">
        <f t="shared" si="37"/>
        <v>100836.73910474355</v>
      </c>
    </row>
    <row r="100" spans="7:107" s="12" customFormat="1" ht="12" customHeight="1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>
        <f>CC99*$C$33</f>
        <v>24732.277924390659</v>
      </c>
      <c r="CE100" s="37">
        <f t="shared" si="37"/>
        <v>26053.726322474009</v>
      </c>
      <c r="CF100" s="37">
        <f t="shared" si="37"/>
        <v>27445.779857461264</v>
      </c>
      <c r="CG100" s="37">
        <f t="shared" si="37"/>
        <v>28912.210969777985</v>
      </c>
      <c r="CH100" s="37">
        <f t="shared" si="37"/>
        <v>30456.99366176701</v>
      </c>
      <c r="CI100" s="37">
        <f t="shared" si="37"/>
        <v>32084.314267164435</v>
      </c>
      <c r="CJ100" s="37">
        <f t="shared" si="37"/>
        <v>33798.582795989896</v>
      </c>
      <c r="CK100" s="37">
        <f t="shared" si="37"/>
        <v>35604.444885595549</v>
      </c>
      <c r="CL100" s="37">
        <f t="shared" si="37"/>
        <v>37506.794390261173</v>
      </c>
      <c r="CM100" s="37">
        <f t="shared" si="37"/>
        <v>39510.786643452462</v>
      </c>
      <c r="CN100" s="37">
        <f t="shared" si="37"/>
        <v>41621.852428683364</v>
      </c>
      <c r="CO100" s="37">
        <f t="shared" si="37"/>
        <v>43845.712696843475</v>
      </c>
      <c r="CP100" s="37">
        <f t="shared" si="37"/>
        <v>46188.394069873269</v>
      </c>
      <c r="CQ100" s="37">
        <f t="shared" si="37"/>
        <v>48656.24517280321</v>
      </c>
      <c r="CR100" s="37">
        <f t="shared" si="37"/>
        <v>51255.953838414724</v>
      </c>
      <c r="CS100" s="37">
        <f t="shared" si="37"/>
        <v>53994.565231149027</v>
      </c>
      <c r="CT100" s="37">
        <f t="shared" si="37"/>
        <v>56879.500939377642</v>
      </c>
      <c r="CU100" s="37">
        <f t="shared" si="37"/>
        <v>59918.579087775608</v>
      </c>
      <c r="CV100" s="37">
        <f t="shared" si="37"/>
        <v>63120.035524300853</v>
      </c>
      <c r="CW100" s="37">
        <f t="shared" si="37"/>
        <v>66492.546139196333</v>
      </c>
      <c r="CX100" s="37">
        <f t="shared" si="37"/>
        <v>70045.250376498763</v>
      </c>
      <c r="CY100" s="37">
        <f t="shared" si="37"/>
        <v>73787.776001770326</v>
      </c>
      <c r="CZ100" s="37">
        <f t="shared" si="37"/>
        <v>77730.265193172803</v>
      </c>
      <c r="DA100" s="37">
        <f t="shared" si="37"/>
        <v>81883.402026590586</v>
      </c>
      <c r="DB100" s="37">
        <f t="shared" si="37"/>
        <v>86258.44142928721</v>
      </c>
      <c r="DC100" s="37">
        <f t="shared" si="37"/>
        <v>90867.239680558967</v>
      </c>
    </row>
    <row r="101" spans="7:107" s="12" customFormat="1" ht="12" customHeight="1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>
        <f>CD100*$C$33</f>
        <v>23477.853561456199</v>
      </c>
      <c r="CF101" s="37">
        <f t="shared" si="37"/>
        <v>24732.277924390659</v>
      </c>
      <c r="CG101" s="37">
        <f t="shared" si="37"/>
        <v>26053.726322474009</v>
      </c>
      <c r="CH101" s="37">
        <f t="shared" si="37"/>
        <v>27445.779857461264</v>
      </c>
      <c r="CI101" s="37">
        <f t="shared" si="37"/>
        <v>28912.210969777985</v>
      </c>
      <c r="CJ101" s="37">
        <f t="shared" si="37"/>
        <v>30456.99366176701</v>
      </c>
      <c r="CK101" s="37">
        <f t="shared" si="37"/>
        <v>32084.314267164435</v>
      </c>
      <c r="CL101" s="37">
        <f t="shared" si="37"/>
        <v>33798.582795989896</v>
      </c>
      <c r="CM101" s="37">
        <f t="shared" si="37"/>
        <v>35604.444885595549</v>
      </c>
      <c r="CN101" s="37">
        <f t="shared" si="37"/>
        <v>37506.794390261173</v>
      </c>
      <c r="CO101" s="37">
        <f t="shared" si="37"/>
        <v>39510.786643452462</v>
      </c>
      <c r="CP101" s="37">
        <f t="shared" si="37"/>
        <v>41621.852428683364</v>
      </c>
      <c r="CQ101" s="37">
        <f t="shared" si="37"/>
        <v>43845.712696843475</v>
      </c>
      <c r="CR101" s="37">
        <f t="shared" si="37"/>
        <v>46188.394069873269</v>
      </c>
      <c r="CS101" s="37">
        <f t="shared" si="37"/>
        <v>48656.24517280321</v>
      </c>
      <c r="CT101" s="37">
        <f t="shared" si="37"/>
        <v>51255.953838414724</v>
      </c>
      <c r="CU101" s="37">
        <f t="shared" si="37"/>
        <v>53994.565231149027</v>
      </c>
      <c r="CV101" s="37">
        <f t="shared" si="37"/>
        <v>56879.500939377642</v>
      </c>
      <c r="CW101" s="37">
        <f t="shared" si="37"/>
        <v>59918.579087775608</v>
      </c>
      <c r="CX101" s="37">
        <f t="shared" si="37"/>
        <v>63120.035524300853</v>
      </c>
      <c r="CY101" s="37">
        <f t="shared" si="37"/>
        <v>66492.546139196333</v>
      </c>
      <c r="CZ101" s="37">
        <f t="shared" si="37"/>
        <v>70045.250376498763</v>
      </c>
      <c r="DA101" s="37">
        <f t="shared" si="37"/>
        <v>73787.776001770326</v>
      </c>
      <c r="DB101" s="37">
        <f t="shared" si="37"/>
        <v>77730.265193172803</v>
      </c>
      <c r="DC101" s="37">
        <f t="shared" si="37"/>
        <v>81883.402026590586</v>
      </c>
    </row>
    <row r="102" spans="7:107" s="12" customFormat="1" ht="12" customHeight="1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>
        <f>CE101*$C$33</f>
        <v>22287.053765863824</v>
      </c>
      <c r="CG102" s="37">
        <f t="shared" si="37"/>
        <v>23477.853561456199</v>
      </c>
      <c r="CH102" s="37">
        <f t="shared" si="37"/>
        <v>24732.277924390659</v>
      </c>
      <c r="CI102" s="37">
        <f t="shared" si="37"/>
        <v>26053.726322474009</v>
      </c>
      <c r="CJ102" s="37">
        <f t="shared" si="37"/>
        <v>27445.779857461264</v>
      </c>
      <c r="CK102" s="37">
        <f t="shared" si="37"/>
        <v>28912.210969777985</v>
      </c>
      <c r="CL102" s="37">
        <f t="shared" si="37"/>
        <v>30456.99366176701</v>
      </c>
      <c r="CM102" s="37">
        <f t="shared" si="37"/>
        <v>32084.314267164435</v>
      </c>
      <c r="CN102" s="37">
        <f t="shared" si="37"/>
        <v>33798.582795989896</v>
      </c>
      <c r="CO102" s="37">
        <f t="shared" si="37"/>
        <v>35604.444885595549</v>
      </c>
      <c r="CP102" s="37">
        <f t="shared" si="37"/>
        <v>37506.794390261173</v>
      </c>
      <c r="CQ102" s="37">
        <f t="shared" si="37"/>
        <v>39510.786643452462</v>
      </c>
      <c r="CR102" s="37">
        <f t="shared" si="37"/>
        <v>41621.852428683364</v>
      </c>
      <c r="CS102" s="37">
        <f t="shared" si="37"/>
        <v>43845.712696843475</v>
      </c>
      <c r="CT102" s="37">
        <f t="shared" si="37"/>
        <v>46188.394069873269</v>
      </c>
      <c r="CU102" s="37">
        <f t="shared" si="37"/>
        <v>48656.24517280321</v>
      </c>
      <c r="CV102" s="37">
        <f t="shared" si="37"/>
        <v>51255.953838414724</v>
      </c>
      <c r="CW102" s="37">
        <f t="shared" si="37"/>
        <v>53994.565231149027</v>
      </c>
      <c r="CX102" s="37">
        <f t="shared" si="37"/>
        <v>56879.500939377642</v>
      </c>
      <c r="CY102" s="37">
        <f t="shared" si="37"/>
        <v>59918.579087775608</v>
      </c>
      <c r="CZ102" s="37">
        <f t="shared" si="37"/>
        <v>63120.035524300853</v>
      </c>
      <c r="DA102" s="37">
        <f t="shared" si="37"/>
        <v>66492.546139196333</v>
      </c>
      <c r="DB102" s="37">
        <f t="shared" si="37"/>
        <v>70045.250376498763</v>
      </c>
      <c r="DC102" s="37">
        <f t="shared" si="37"/>
        <v>73787.776001770326</v>
      </c>
    </row>
    <row r="103" spans="7:107" s="12" customFormat="1" ht="12" customHeight="1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>
        <f>CF102*$C$33</f>
        <v>21156.651491257388</v>
      </c>
      <c r="CH103" s="37">
        <f t="shared" si="37"/>
        <v>22287.053765863824</v>
      </c>
      <c r="CI103" s="37">
        <f t="shared" si="37"/>
        <v>23477.853561456199</v>
      </c>
      <c r="CJ103" s="37">
        <f t="shared" si="37"/>
        <v>24732.277924390659</v>
      </c>
      <c r="CK103" s="37">
        <f t="shared" si="37"/>
        <v>26053.726322474009</v>
      </c>
      <c r="CL103" s="37">
        <f t="shared" si="37"/>
        <v>27445.779857461264</v>
      </c>
      <c r="CM103" s="37">
        <f t="shared" si="37"/>
        <v>28912.210969777985</v>
      </c>
      <c r="CN103" s="37">
        <f t="shared" si="37"/>
        <v>30456.99366176701</v>
      </c>
      <c r="CO103" s="37">
        <f t="shared" si="37"/>
        <v>32084.314267164435</v>
      </c>
      <c r="CP103" s="37">
        <f t="shared" si="37"/>
        <v>33798.582795989896</v>
      </c>
      <c r="CQ103" s="37">
        <f t="shared" si="37"/>
        <v>35604.444885595549</v>
      </c>
      <c r="CR103" s="37">
        <f t="shared" si="37"/>
        <v>37506.794390261173</v>
      </c>
      <c r="CS103" s="37">
        <f t="shared" si="37"/>
        <v>39510.786643452462</v>
      </c>
      <c r="CT103" s="37">
        <f t="shared" si="37"/>
        <v>41621.852428683364</v>
      </c>
      <c r="CU103" s="37">
        <f t="shared" si="37"/>
        <v>43845.712696843475</v>
      </c>
      <c r="CV103" s="37">
        <f t="shared" si="37"/>
        <v>46188.394069873269</v>
      </c>
      <c r="CW103" s="37">
        <f t="shared" si="37"/>
        <v>48656.24517280321</v>
      </c>
      <c r="CX103" s="37">
        <f t="shared" si="37"/>
        <v>51255.953838414724</v>
      </c>
      <c r="CY103" s="37">
        <f t="shared" si="37"/>
        <v>53994.565231149027</v>
      </c>
      <c r="CZ103" s="37">
        <f t="shared" si="37"/>
        <v>56879.500939377642</v>
      </c>
      <c r="DA103" s="37">
        <f t="shared" si="37"/>
        <v>59918.579087775608</v>
      </c>
      <c r="DB103" s="37">
        <f t="shared" si="37"/>
        <v>63120.035524300853</v>
      </c>
      <c r="DC103" s="37">
        <f t="shared" si="37"/>
        <v>66492.546139196333</v>
      </c>
    </row>
    <row r="104" spans="7:107" s="12" customFormat="1" ht="12" customHeight="1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>
        <f>CG103*$C$33</f>
        <v>20083.583367492931</v>
      </c>
      <c r="CI104" s="37">
        <f t="shared" si="37"/>
        <v>21156.651491257391</v>
      </c>
      <c r="CJ104" s="37">
        <f t="shared" si="37"/>
        <v>22287.053765863824</v>
      </c>
      <c r="CK104" s="37">
        <f t="shared" si="37"/>
        <v>23477.853561456199</v>
      </c>
      <c r="CL104" s="37">
        <f t="shared" si="37"/>
        <v>24732.277924390659</v>
      </c>
      <c r="CM104" s="37">
        <f t="shared" si="37"/>
        <v>26053.726322474009</v>
      </c>
      <c r="CN104" s="37">
        <f t="shared" si="37"/>
        <v>27445.779857461264</v>
      </c>
      <c r="CO104" s="37">
        <f t="shared" si="37"/>
        <v>28912.210969777985</v>
      </c>
      <c r="CP104" s="37">
        <f t="shared" si="37"/>
        <v>30456.99366176701</v>
      </c>
      <c r="CQ104" s="37">
        <f t="shared" si="37"/>
        <v>32084.314267164435</v>
      </c>
      <c r="CR104" s="37">
        <f t="shared" si="37"/>
        <v>33798.582795989896</v>
      </c>
      <c r="CS104" s="37">
        <f t="shared" si="37"/>
        <v>35604.444885595549</v>
      </c>
      <c r="CT104" s="37">
        <f t="shared" si="37"/>
        <v>37506.794390261173</v>
      </c>
      <c r="CU104" s="37">
        <f t="shared" si="37"/>
        <v>39510.786643452462</v>
      </c>
      <c r="CV104" s="37">
        <f t="shared" si="37"/>
        <v>41621.852428683364</v>
      </c>
      <c r="CW104" s="37">
        <f t="shared" si="37"/>
        <v>43845.712696843475</v>
      </c>
      <c r="CX104" s="37">
        <f t="shared" si="37"/>
        <v>46188.394069873269</v>
      </c>
      <c r="CY104" s="37">
        <f t="shared" si="37"/>
        <v>48656.24517280321</v>
      </c>
      <c r="CZ104" s="37">
        <f t="shared" si="37"/>
        <v>51255.953838414724</v>
      </c>
      <c r="DA104" s="37">
        <f t="shared" si="37"/>
        <v>53994.565231149027</v>
      </c>
      <c r="DB104" s="37">
        <f t="shared" si="37"/>
        <v>56879.500939377642</v>
      </c>
      <c r="DC104" s="37">
        <f t="shared" si="37"/>
        <v>59918.579087775608</v>
      </c>
    </row>
    <row r="105" spans="7:107" s="12" customFormat="1" ht="12" customHeight="1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>
        <f>CH104*$C$33</f>
        <v>19064.941398959854</v>
      </c>
      <c r="CJ105" s="37">
        <f t="shared" si="37"/>
        <v>20083.583367492931</v>
      </c>
      <c r="CK105" s="37">
        <f t="shared" si="37"/>
        <v>21156.651491257395</v>
      </c>
      <c r="CL105" s="37">
        <f t="shared" si="37"/>
        <v>22287.053765863824</v>
      </c>
      <c r="CM105" s="37">
        <f t="shared" si="37"/>
        <v>23477.853561456199</v>
      </c>
      <c r="CN105" s="37">
        <f t="shared" si="37"/>
        <v>24732.277924390659</v>
      </c>
      <c r="CO105" s="37">
        <f t="shared" si="37"/>
        <v>26053.726322474009</v>
      </c>
      <c r="CP105" s="37">
        <f t="shared" si="37"/>
        <v>27445.779857461264</v>
      </c>
      <c r="CQ105" s="37">
        <f t="shared" si="37"/>
        <v>28912.210969777985</v>
      </c>
      <c r="CR105" s="37">
        <f t="shared" si="37"/>
        <v>30456.99366176701</v>
      </c>
      <c r="CS105" s="37">
        <f t="shared" si="37"/>
        <v>32084.314267164435</v>
      </c>
      <c r="CT105" s="37">
        <f t="shared" si="37"/>
        <v>33798.582795989896</v>
      </c>
      <c r="CU105" s="37">
        <f t="shared" si="37"/>
        <v>35604.444885595549</v>
      </c>
      <c r="CV105" s="37">
        <f t="shared" si="37"/>
        <v>37506.794390261173</v>
      </c>
      <c r="CW105" s="37">
        <f t="shared" si="37"/>
        <v>39510.786643452462</v>
      </c>
      <c r="CX105" s="37">
        <f t="shared" si="37"/>
        <v>41621.852428683364</v>
      </c>
      <c r="CY105" s="37">
        <f t="shared" si="37"/>
        <v>43845.712696843475</v>
      </c>
      <c r="CZ105" s="37">
        <f t="shared" si="37"/>
        <v>46188.394069873269</v>
      </c>
      <c r="DA105" s="37">
        <f t="shared" si="37"/>
        <v>48656.24517280321</v>
      </c>
      <c r="DB105" s="37">
        <f t="shared" si="37"/>
        <v>51255.953838414724</v>
      </c>
      <c r="DC105" s="37">
        <f t="shared" si="37"/>
        <v>53994.565231149027</v>
      </c>
    </row>
    <row r="106" spans="7:107" s="12" customFormat="1" ht="12" customHeight="1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>
        <f>CI105*$C$33</f>
        <v>18097.965083964307</v>
      </c>
      <c r="CK106" s="37">
        <f t="shared" si="37"/>
        <v>19064.941398959854</v>
      </c>
      <c r="CL106" s="37">
        <f t="shared" si="37"/>
        <v>20083.583367492931</v>
      </c>
      <c r="CM106" s="37">
        <f t="shared" si="37"/>
        <v>21156.651491257395</v>
      </c>
      <c r="CN106" s="37">
        <f t="shared" si="37"/>
        <v>22287.053765863824</v>
      </c>
      <c r="CO106" s="37">
        <f t="shared" si="37"/>
        <v>23477.853561456199</v>
      </c>
      <c r="CP106" s="37">
        <f t="shared" si="37"/>
        <v>24732.277924390659</v>
      </c>
      <c r="CQ106" s="37">
        <f t="shared" si="37"/>
        <v>26053.726322474009</v>
      </c>
      <c r="CR106" s="37">
        <f t="shared" si="37"/>
        <v>27445.779857461264</v>
      </c>
      <c r="CS106" s="37">
        <f t="shared" si="37"/>
        <v>28912.210969777985</v>
      </c>
      <c r="CT106" s="37">
        <f t="shared" si="37"/>
        <v>30456.99366176701</v>
      </c>
      <c r="CU106" s="37">
        <f t="shared" ref="CU106:DC106" si="38">CS105*$C$32*$C$33</f>
        <v>32084.314267164435</v>
      </c>
      <c r="CV106" s="37">
        <f t="shared" si="38"/>
        <v>33798.582795989896</v>
      </c>
      <c r="CW106" s="37">
        <f t="shared" si="38"/>
        <v>35604.444885595549</v>
      </c>
      <c r="CX106" s="37">
        <f t="shared" si="38"/>
        <v>37506.794390261173</v>
      </c>
      <c r="CY106" s="37">
        <f t="shared" si="38"/>
        <v>39510.786643452462</v>
      </c>
      <c r="CZ106" s="37">
        <f t="shared" si="38"/>
        <v>41621.852428683364</v>
      </c>
      <c r="DA106" s="37">
        <f t="shared" si="38"/>
        <v>43845.712696843475</v>
      </c>
      <c r="DB106" s="37">
        <f t="shared" si="38"/>
        <v>46188.394069873269</v>
      </c>
      <c r="DC106" s="37">
        <f t="shared" si="38"/>
        <v>48656.24517280321</v>
      </c>
    </row>
    <row r="107" spans="7:107" s="12" customFormat="1" ht="12" customHeight="1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>
        <f>CJ106*$C$33</f>
        <v>17180.033933818486</v>
      </c>
      <c r="CL107" s="37">
        <f t="shared" ref="CL107:DC119" si="39">CJ106*$C$32*$C$33</f>
        <v>18097.965083964311</v>
      </c>
      <c r="CM107" s="37">
        <f t="shared" si="39"/>
        <v>19064.941398959854</v>
      </c>
      <c r="CN107" s="37">
        <f t="shared" si="39"/>
        <v>20083.583367492931</v>
      </c>
      <c r="CO107" s="37">
        <f t="shared" si="39"/>
        <v>21156.651491257395</v>
      </c>
      <c r="CP107" s="37">
        <f t="shared" si="39"/>
        <v>22287.053765863824</v>
      </c>
      <c r="CQ107" s="37">
        <f t="shared" si="39"/>
        <v>23477.853561456199</v>
      </c>
      <c r="CR107" s="37">
        <f t="shared" si="39"/>
        <v>24732.277924390659</v>
      </c>
      <c r="CS107" s="37">
        <f t="shared" si="39"/>
        <v>26053.726322474009</v>
      </c>
      <c r="CT107" s="37">
        <f t="shared" si="39"/>
        <v>27445.779857461264</v>
      </c>
      <c r="CU107" s="37">
        <f t="shared" si="39"/>
        <v>28912.210969777985</v>
      </c>
      <c r="CV107" s="37">
        <f t="shared" si="39"/>
        <v>30456.99366176701</v>
      </c>
      <c r="CW107" s="37">
        <f t="shared" si="39"/>
        <v>32084.314267164435</v>
      </c>
      <c r="CX107" s="37">
        <f t="shared" si="39"/>
        <v>33798.582795989896</v>
      </c>
      <c r="CY107" s="37">
        <f t="shared" si="39"/>
        <v>35604.444885595549</v>
      </c>
      <c r="CZ107" s="37">
        <f t="shared" si="39"/>
        <v>37506.794390261173</v>
      </c>
      <c r="DA107" s="37">
        <f t="shared" si="39"/>
        <v>39510.786643452462</v>
      </c>
      <c r="DB107" s="37">
        <f t="shared" si="39"/>
        <v>41621.852428683364</v>
      </c>
      <c r="DC107" s="37">
        <f t="shared" si="39"/>
        <v>43845.712696843475</v>
      </c>
    </row>
    <row r="108" spans="7:107" s="12" customFormat="1" ht="12" customHeight="1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>
        <f>CK107*$C$33</f>
        <v>16308.660371362708</v>
      </c>
      <c r="CM108" s="37">
        <f t="shared" si="39"/>
        <v>17180.033933818486</v>
      </c>
      <c r="CN108" s="37">
        <f t="shared" si="39"/>
        <v>18097.965083964311</v>
      </c>
      <c r="CO108" s="37">
        <f t="shared" si="39"/>
        <v>19064.941398959854</v>
      </c>
      <c r="CP108" s="37">
        <f t="shared" si="39"/>
        <v>20083.583367492931</v>
      </c>
      <c r="CQ108" s="37">
        <f t="shared" si="39"/>
        <v>21156.651491257395</v>
      </c>
      <c r="CR108" s="37">
        <f t="shared" si="39"/>
        <v>22287.053765863824</v>
      </c>
      <c r="CS108" s="37">
        <f t="shared" si="39"/>
        <v>23477.853561456199</v>
      </c>
      <c r="CT108" s="37">
        <f t="shared" si="39"/>
        <v>24732.277924390659</v>
      </c>
      <c r="CU108" s="37">
        <f t="shared" si="39"/>
        <v>26053.726322474009</v>
      </c>
      <c r="CV108" s="37">
        <f t="shared" si="39"/>
        <v>27445.779857461264</v>
      </c>
      <c r="CW108" s="37">
        <f t="shared" si="39"/>
        <v>28912.210969777985</v>
      </c>
      <c r="CX108" s="37">
        <f t="shared" si="39"/>
        <v>30456.99366176701</v>
      </c>
      <c r="CY108" s="37">
        <f t="shared" si="39"/>
        <v>32084.314267164435</v>
      </c>
      <c r="CZ108" s="37">
        <f t="shared" si="39"/>
        <v>33798.582795989896</v>
      </c>
      <c r="DA108" s="37">
        <f t="shared" si="39"/>
        <v>35604.444885595549</v>
      </c>
      <c r="DB108" s="37">
        <f t="shared" si="39"/>
        <v>37506.794390261173</v>
      </c>
      <c r="DC108" s="37">
        <f t="shared" si="39"/>
        <v>39510.786643452462</v>
      </c>
    </row>
    <row r="109" spans="7:107" s="12" customFormat="1" ht="12" customHeight="1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>
        <f>CL108*$C$33</f>
        <v>15481.482989675365</v>
      </c>
      <c r="CN109" s="37">
        <f t="shared" si="39"/>
        <v>16308.660371362708</v>
      </c>
      <c r="CO109" s="37">
        <f t="shared" si="39"/>
        <v>17180.033933818486</v>
      </c>
      <c r="CP109" s="37">
        <f t="shared" si="39"/>
        <v>18097.965083964311</v>
      </c>
      <c r="CQ109" s="37">
        <f t="shared" si="39"/>
        <v>19064.941398959854</v>
      </c>
      <c r="CR109" s="37">
        <f t="shared" si="39"/>
        <v>20083.583367492931</v>
      </c>
      <c r="CS109" s="37">
        <f t="shared" si="39"/>
        <v>21156.651491257395</v>
      </c>
      <c r="CT109" s="37">
        <f t="shared" si="39"/>
        <v>22287.053765863824</v>
      </c>
      <c r="CU109" s="37">
        <f t="shared" si="39"/>
        <v>23477.853561456199</v>
      </c>
      <c r="CV109" s="37">
        <f t="shared" si="39"/>
        <v>24732.277924390659</v>
      </c>
      <c r="CW109" s="37">
        <f t="shared" si="39"/>
        <v>26053.726322474009</v>
      </c>
      <c r="CX109" s="37">
        <f t="shared" si="39"/>
        <v>27445.779857461264</v>
      </c>
      <c r="CY109" s="37">
        <f t="shared" si="39"/>
        <v>28912.210969777985</v>
      </c>
      <c r="CZ109" s="37">
        <f t="shared" si="39"/>
        <v>30456.99366176701</v>
      </c>
      <c r="DA109" s="37">
        <f t="shared" si="39"/>
        <v>32084.314267164435</v>
      </c>
      <c r="DB109" s="37">
        <f t="shared" si="39"/>
        <v>33798.582795989896</v>
      </c>
      <c r="DC109" s="37">
        <f t="shared" si="39"/>
        <v>35604.444885595549</v>
      </c>
    </row>
    <row r="110" spans="7:107" s="12" customFormat="1" ht="12" customHeight="1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>
        <f>CM109*$C$33</f>
        <v>14696.260152701983</v>
      </c>
      <c r="CO110" s="37">
        <f t="shared" si="39"/>
        <v>15481.482989675367</v>
      </c>
      <c r="CP110" s="37">
        <f t="shared" si="39"/>
        <v>16308.660371362708</v>
      </c>
      <c r="CQ110" s="37">
        <f t="shared" si="39"/>
        <v>17180.033933818486</v>
      </c>
      <c r="CR110" s="37">
        <f t="shared" si="39"/>
        <v>18097.965083964311</v>
      </c>
      <c r="CS110" s="37">
        <f t="shared" si="39"/>
        <v>19064.941398959854</v>
      </c>
      <c r="CT110" s="37">
        <f t="shared" si="39"/>
        <v>20083.583367492931</v>
      </c>
      <c r="CU110" s="37">
        <f t="shared" si="39"/>
        <v>21156.651491257395</v>
      </c>
      <c r="CV110" s="37">
        <f t="shared" si="39"/>
        <v>22287.053765863824</v>
      </c>
      <c r="CW110" s="37">
        <f t="shared" si="39"/>
        <v>23477.853561456199</v>
      </c>
      <c r="CX110" s="37">
        <f t="shared" si="39"/>
        <v>24732.277924390659</v>
      </c>
      <c r="CY110" s="37">
        <f t="shared" si="39"/>
        <v>26053.726322474009</v>
      </c>
      <c r="CZ110" s="37">
        <f t="shared" si="39"/>
        <v>27445.779857461264</v>
      </c>
      <c r="DA110" s="37">
        <f t="shared" si="39"/>
        <v>28912.210969777985</v>
      </c>
      <c r="DB110" s="37">
        <f t="shared" si="39"/>
        <v>30456.99366176701</v>
      </c>
      <c r="DC110" s="37">
        <f t="shared" si="39"/>
        <v>32084.314267164435</v>
      </c>
    </row>
    <row r="111" spans="7:107" s="12" customFormat="1" ht="12" customHeight="1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>
        <f>CN110*$C$33</f>
        <v>13950.863920461217</v>
      </c>
      <c r="CP111" s="37">
        <f t="shared" si="39"/>
        <v>14696.260152701983</v>
      </c>
      <c r="CQ111" s="37">
        <f t="shared" si="39"/>
        <v>15481.482989675369</v>
      </c>
      <c r="CR111" s="37">
        <f t="shared" si="39"/>
        <v>16308.660371362708</v>
      </c>
      <c r="CS111" s="37">
        <f t="shared" si="39"/>
        <v>17180.033933818486</v>
      </c>
      <c r="CT111" s="37">
        <f t="shared" si="39"/>
        <v>18097.965083964311</v>
      </c>
      <c r="CU111" s="37">
        <f t="shared" si="39"/>
        <v>19064.941398959854</v>
      </c>
      <c r="CV111" s="37">
        <f t="shared" si="39"/>
        <v>20083.583367492931</v>
      </c>
      <c r="CW111" s="37">
        <f t="shared" si="39"/>
        <v>21156.651491257395</v>
      </c>
      <c r="CX111" s="37">
        <f t="shared" si="39"/>
        <v>22287.053765863824</v>
      </c>
      <c r="CY111" s="37">
        <f t="shared" si="39"/>
        <v>23477.853561456199</v>
      </c>
      <c r="CZ111" s="37">
        <f t="shared" si="39"/>
        <v>24732.277924390659</v>
      </c>
      <c r="DA111" s="37">
        <f t="shared" si="39"/>
        <v>26053.726322474009</v>
      </c>
      <c r="DB111" s="37">
        <f t="shared" si="39"/>
        <v>27445.779857461264</v>
      </c>
      <c r="DC111" s="37">
        <f t="shared" si="39"/>
        <v>28912.210969777985</v>
      </c>
    </row>
    <row r="112" spans="7:107" s="12" customFormat="1" ht="12" customHeight="1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>
        <f>CO111*$C$33</f>
        <v>13243.274282365192</v>
      </c>
      <c r="CQ112" s="37">
        <f t="shared" si="39"/>
        <v>13950.863920461219</v>
      </c>
      <c r="CR112" s="37">
        <f t="shared" si="39"/>
        <v>14696.260152701983</v>
      </c>
      <c r="CS112" s="37">
        <f t="shared" si="39"/>
        <v>15481.482989675371</v>
      </c>
      <c r="CT112" s="37">
        <f t="shared" si="39"/>
        <v>16308.660371362708</v>
      </c>
      <c r="CU112" s="37">
        <f t="shared" si="39"/>
        <v>17180.033933818486</v>
      </c>
      <c r="CV112" s="37">
        <f t="shared" si="39"/>
        <v>18097.965083964311</v>
      </c>
      <c r="CW112" s="37">
        <f t="shared" si="39"/>
        <v>19064.941398959854</v>
      </c>
      <c r="CX112" s="37">
        <f t="shared" si="39"/>
        <v>20083.583367492931</v>
      </c>
      <c r="CY112" s="37">
        <f t="shared" si="39"/>
        <v>21156.651491257395</v>
      </c>
      <c r="CZ112" s="37">
        <f t="shared" si="39"/>
        <v>22287.053765863824</v>
      </c>
      <c r="DA112" s="37">
        <f t="shared" si="39"/>
        <v>23477.853561456199</v>
      </c>
      <c r="DB112" s="37">
        <f t="shared" si="39"/>
        <v>24732.277924390659</v>
      </c>
      <c r="DC112" s="37">
        <f t="shared" si="39"/>
        <v>26053.726322474009</v>
      </c>
    </row>
    <row r="113" spans="5:107" s="12" customFormat="1" ht="12" customHeight="1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>
        <f>CP112*$C$33</f>
        <v>12571.573683026581</v>
      </c>
      <c r="CR113" s="37">
        <f t="shared" si="39"/>
        <v>13243.274282365192</v>
      </c>
      <c r="CS113" s="37">
        <f t="shared" si="39"/>
        <v>13950.863920461221</v>
      </c>
      <c r="CT113" s="37">
        <f t="shared" si="39"/>
        <v>14696.260152701983</v>
      </c>
      <c r="CU113" s="37">
        <f t="shared" si="39"/>
        <v>15481.482989675373</v>
      </c>
      <c r="CV113" s="37">
        <f t="shared" si="39"/>
        <v>16308.660371362708</v>
      </c>
      <c r="CW113" s="37">
        <f t="shared" si="39"/>
        <v>17180.033933818486</v>
      </c>
      <c r="CX113" s="37">
        <f t="shared" si="39"/>
        <v>18097.965083964311</v>
      </c>
      <c r="CY113" s="37">
        <f t="shared" si="39"/>
        <v>19064.941398959854</v>
      </c>
      <c r="CZ113" s="37">
        <f t="shared" si="39"/>
        <v>20083.583367492931</v>
      </c>
      <c r="DA113" s="37">
        <f t="shared" si="39"/>
        <v>21156.651491257395</v>
      </c>
      <c r="DB113" s="37">
        <f t="shared" si="39"/>
        <v>22287.053765863824</v>
      </c>
      <c r="DC113" s="37">
        <f t="shared" si="39"/>
        <v>23477.853561456199</v>
      </c>
    </row>
    <row r="114" spans="5:107" s="12" customFormat="1" ht="12" customHeight="1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>
        <f>CQ113*$C$33</f>
        <v>11933.941825717475</v>
      </c>
      <c r="CS114" s="37">
        <f t="shared" si="39"/>
        <v>12571.573683026581</v>
      </c>
      <c r="CT114" s="37">
        <f t="shared" si="39"/>
        <v>13243.274282365192</v>
      </c>
      <c r="CU114" s="37">
        <f t="shared" si="39"/>
        <v>13950.863920461223</v>
      </c>
      <c r="CV114" s="37">
        <f t="shared" si="39"/>
        <v>14696.260152701983</v>
      </c>
      <c r="CW114" s="37">
        <f t="shared" si="39"/>
        <v>15481.482989675374</v>
      </c>
      <c r="CX114" s="37">
        <f t="shared" si="39"/>
        <v>16308.660371362708</v>
      </c>
      <c r="CY114" s="37">
        <f t="shared" si="39"/>
        <v>17180.033933818486</v>
      </c>
      <c r="CZ114" s="37">
        <f t="shared" si="39"/>
        <v>18097.965083964311</v>
      </c>
      <c r="DA114" s="37">
        <f t="shared" si="39"/>
        <v>19064.941398959854</v>
      </c>
      <c r="DB114" s="37">
        <f t="shared" si="39"/>
        <v>20083.583367492931</v>
      </c>
      <c r="DC114" s="37">
        <f t="shared" si="39"/>
        <v>21156.651491257395</v>
      </c>
    </row>
    <row r="115" spans="5:107" s="12" customFormat="1" ht="12" customHeight="1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>
        <f>CR114*$C$33</f>
        <v>11328.650739397475</v>
      </c>
      <c r="CT115" s="37">
        <f t="shared" si="39"/>
        <v>11933.941825717477</v>
      </c>
      <c r="CU115" s="37">
        <f t="shared" si="39"/>
        <v>12571.573683026581</v>
      </c>
      <c r="CV115" s="37">
        <f t="shared" si="39"/>
        <v>13243.274282365192</v>
      </c>
      <c r="CW115" s="37">
        <f t="shared" si="39"/>
        <v>13950.863920461225</v>
      </c>
      <c r="CX115" s="37">
        <f t="shared" si="39"/>
        <v>14696.260152701983</v>
      </c>
      <c r="CY115" s="37">
        <f t="shared" si="39"/>
        <v>15481.482989675374</v>
      </c>
      <c r="CZ115" s="37">
        <f t="shared" si="39"/>
        <v>16308.660371362708</v>
      </c>
      <c r="DA115" s="37">
        <f t="shared" si="39"/>
        <v>17180.033933818486</v>
      </c>
      <c r="DB115" s="37">
        <f t="shared" si="39"/>
        <v>18097.965083964311</v>
      </c>
      <c r="DC115" s="37">
        <f t="shared" si="39"/>
        <v>19064.941398959854</v>
      </c>
    </row>
    <row r="116" spans="5:107" s="12" customFormat="1" ht="12" customHeight="1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>
        <f>CS115*$C$33</f>
        <v>10754.060095942792</v>
      </c>
      <c r="CU116" s="37">
        <f t="shared" si="39"/>
        <v>11328.650739397475</v>
      </c>
      <c r="CV116" s="37">
        <f t="shared" si="39"/>
        <v>11933.941825717478</v>
      </c>
      <c r="CW116" s="37">
        <f t="shared" si="39"/>
        <v>12571.573683026581</v>
      </c>
      <c r="CX116" s="37">
        <f t="shared" si="39"/>
        <v>13243.274282365192</v>
      </c>
      <c r="CY116" s="37">
        <f t="shared" si="39"/>
        <v>13950.863920461226</v>
      </c>
      <c r="CZ116" s="37">
        <f t="shared" si="39"/>
        <v>14696.260152701983</v>
      </c>
      <c r="DA116" s="37">
        <f t="shared" si="39"/>
        <v>15481.482989675374</v>
      </c>
      <c r="DB116" s="37">
        <f t="shared" si="39"/>
        <v>16308.660371362708</v>
      </c>
      <c r="DC116" s="37">
        <f t="shared" si="39"/>
        <v>17180.033933818486</v>
      </c>
    </row>
    <row r="117" spans="5:107" s="12" customFormat="1" ht="12" customHeight="1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>
        <f>CT116*$C$33</f>
        <v>10208.612764886071</v>
      </c>
      <c r="CV117" s="37">
        <f t="shared" si="39"/>
        <v>10754.060095942792</v>
      </c>
      <c r="CW117" s="37">
        <f t="shared" si="39"/>
        <v>11328.650739397475</v>
      </c>
      <c r="CX117" s="37">
        <f t="shared" si="39"/>
        <v>11933.94182571748</v>
      </c>
      <c r="CY117" s="37">
        <f t="shared" si="39"/>
        <v>12571.573683026581</v>
      </c>
      <c r="CZ117" s="37">
        <f t="shared" si="39"/>
        <v>13243.274282365192</v>
      </c>
      <c r="DA117" s="37">
        <f t="shared" si="39"/>
        <v>13950.863920461226</v>
      </c>
      <c r="DB117" s="37">
        <f t="shared" si="39"/>
        <v>14696.260152701983</v>
      </c>
      <c r="DC117" s="37">
        <f t="shared" si="39"/>
        <v>15481.482989675374</v>
      </c>
    </row>
    <row r="118" spans="5:107" s="12" customFormat="1" ht="12" customHeight="1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>
        <f>CU117*$C$33</f>
        <v>9690.8305936204088</v>
      </c>
      <c r="CW118" s="37">
        <f t="shared" si="39"/>
        <v>10208.612764886071</v>
      </c>
      <c r="CX118" s="37">
        <f t="shared" si="39"/>
        <v>10754.060095942792</v>
      </c>
      <c r="CY118" s="37">
        <f t="shared" si="39"/>
        <v>11328.650739397475</v>
      </c>
      <c r="CZ118" s="37">
        <f t="shared" si="39"/>
        <v>11933.94182571748</v>
      </c>
      <c r="DA118" s="37">
        <f t="shared" si="39"/>
        <v>12571.573683026581</v>
      </c>
      <c r="DB118" s="37">
        <f t="shared" si="39"/>
        <v>13243.274282365192</v>
      </c>
      <c r="DC118" s="37">
        <f t="shared" si="39"/>
        <v>13950.863920461226</v>
      </c>
    </row>
    <row r="119" spans="5:107" s="12" customFormat="1" ht="12" customHeight="1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>
        <f>CV118*$C$33</f>
        <v>9199.3104016319649</v>
      </c>
      <c r="CX119" s="37">
        <f t="shared" si="39"/>
        <v>9690.8305936204088</v>
      </c>
      <c r="CY119" s="37">
        <f t="shared" si="39"/>
        <v>10208.612764886071</v>
      </c>
      <c r="CZ119" s="37">
        <f t="shared" si="39"/>
        <v>10754.060095942792</v>
      </c>
      <c r="DA119" s="37">
        <f t="shared" si="39"/>
        <v>11328.650739397475</v>
      </c>
      <c r="DB119" s="37">
        <f t="shared" si="39"/>
        <v>11933.94182571748</v>
      </c>
      <c r="DC119" s="37">
        <f t="shared" si="39"/>
        <v>12571.573683026581</v>
      </c>
    </row>
    <row r="120" spans="5:107" s="12" customFormat="1" ht="12" customHeight="1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>
        <f>CW119*$C$33</f>
        <v>8732.7201779056213</v>
      </c>
      <c r="CY120" s="37">
        <f>CW119*$C$32*$C$33</f>
        <v>9199.3104016319649</v>
      </c>
      <c r="CZ120" s="37">
        <f>CX119*$C$32*$C$33</f>
        <v>9690.8305936204088</v>
      </c>
      <c r="DA120" s="37">
        <f>CY119*$C$32*$C$33</f>
        <v>10208.612764886071</v>
      </c>
      <c r="DB120" s="37">
        <f>CZ119*$C$32*$C$33</f>
        <v>10754.060095942792</v>
      </c>
      <c r="DC120" s="37">
        <f>DA119*$C$32*$C$33</f>
        <v>11328.650739397475</v>
      </c>
    </row>
    <row r="121" spans="5:107" s="12" customFormat="1" ht="12" customHeight="1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>
        <f>CX120*$C$33</f>
        <v>8289.7954711987259</v>
      </c>
      <c r="CZ121" s="37">
        <f>CX120*$C$32*$C$33</f>
        <v>8732.7201779056213</v>
      </c>
      <c r="DA121" s="37">
        <f>CY120*$C$32*$C$33</f>
        <v>9199.3104016319649</v>
      </c>
      <c r="DB121" s="37">
        <f>CZ120*$C$32*$C$33</f>
        <v>9690.8305936204088</v>
      </c>
      <c r="DC121" s="37">
        <f>DA120*$C$32*$C$33</f>
        <v>10208.612764886071</v>
      </c>
    </row>
    <row r="122" spans="5:107" s="12" customFormat="1" ht="12" customHeight="1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>
        <f>CY121*$C$33</f>
        <v>7869.3359634006129</v>
      </c>
      <c r="DA122" s="37">
        <f>CY121*$C$32*$C$33</f>
        <v>8289.7954711987259</v>
      </c>
      <c r="DB122" s="37">
        <f>CZ121*$C$32*$C$33</f>
        <v>8732.7201779056213</v>
      </c>
      <c r="DC122" s="37">
        <f>DA121*$C$32*$C$33</f>
        <v>9199.3104016319649</v>
      </c>
    </row>
    <row r="123" spans="5:107" s="12" customFormat="1" ht="12" customHeight="1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>
        <f>CZ122*$C$33</f>
        <v>7470.2022166917859</v>
      </c>
      <c r="DB123" s="37">
        <f>CZ122*$C$32*$C$33</f>
        <v>7869.3359634006129</v>
      </c>
      <c r="DC123" s="37">
        <f>DA122*$C$32*$C$33</f>
        <v>8289.7954711987259</v>
      </c>
    </row>
    <row r="124" spans="5:107" s="12" customFormat="1" ht="12" customHeight="1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>
        <f>DA123*$C$33</f>
        <v>7091.3125856876068</v>
      </c>
      <c r="DC124" s="37">
        <f>DA123*$C$32*$C$33</f>
        <v>7470.2022166917859</v>
      </c>
    </row>
    <row r="125" spans="5:107" s="12" customFormat="1" ht="12" customHeight="1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>
        <f>DB124*$C$33</f>
        <v>6731.6402861984579</v>
      </c>
    </row>
    <row r="126" spans="5:107" s="12" customFormat="1" ht="12" customHeight="1"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</row>
    <row r="127" spans="5:107" s="12" customFormat="1" ht="12" customHeight="1"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</row>
    <row r="128" spans="5:107" s="12" customFormat="1" ht="12" customHeight="1">
      <c r="E128" s="30">
        <f>C27</f>
        <v>1</v>
      </c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</row>
    <row r="129" spans="5:107" s="12" customFormat="1" ht="12" customHeight="1">
      <c r="E129" s="31" t="s">
        <v>45</v>
      </c>
      <c r="F129" s="1"/>
      <c r="G129" s="57">
        <f t="shared" ref="G129:BR133" si="40">IF($E$128=1,MIN(G25,(G25*$C$24+$C$10*$C$23)/($C$23+$C$24)),G25)</f>
        <v>1226574.0437873304</v>
      </c>
      <c r="H129" s="57">
        <f t="shared" si="40"/>
        <v>1292110.0332440443</v>
      </c>
      <c r="I129" s="57">
        <f t="shared" si="40"/>
        <v>1361147.6180066632</v>
      </c>
      <c r="J129" s="57">
        <f t="shared" si="40"/>
        <v>1433873.8887071889</v>
      </c>
      <c r="K129" s="57">
        <f t="shared" si="40"/>
        <v>1510485.9322511861</v>
      </c>
      <c r="L129" s="57">
        <f t="shared" si="40"/>
        <v>1591191.3659198054</v>
      </c>
      <c r="M129" s="57">
        <f t="shared" si="40"/>
        <v>1676208.900008938</v>
      </c>
      <c r="N129" s="57">
        <f t="shared" si="40"/>
        <v>1765768.9305302447</v>
      </c>
      <c r="O129" s="57">
        <f t="shared" si="40"/>
        <v>1860114.1635802665</v>
      </c>
      <c r="P129" s="57">
        <f t="shared" si="40"/>
        <v>1959500.2730696478</v>
      </c>
      <c r="Q129" s="57">
        <f t="shared" si="40"/>
        <v>2064196.5935949062</v>
      </c>
      <c r="R129" s="57">
        <f t="shared" si="40"/>
        <v>2174486.8503304189</v>
      </c>
      <c r="S129" s="57">
        <f t="shared" si="40"/>
        <v>2290669.9279186204</v>
      </c>
      <c r="T129" s="57">
        <f t="shared" si="40"/>
        <v>2413060.6804420901</v>
      </c>
      <c r="U129" s="57">
        <f t="shared" si="40"/>
        <v>2541990.7846725392</v>
      </c>
      <c r="V129" s="57">
        <f t="shared" si="40"/>
        <v>2677809.6389089883</v>
      </c>
      <c r="W129" s="57">
        <f t="shared" si="40"/>
        <v>2820885.3098409702</v>
      </c>
      <c r="X129" s="57">
        <f t="shared" si="40"/>
        <v>2971605.5300027388</v>
      </c>
      <c r="Y129" s="57">
        <f t="shared" si="40"/>
        <v>3130378.7485215701</v>
      </c>
      <c r="Z129" s="57">
        <f t="shared" si="40"/>
        <v>3297635.2380076637</v>
      </c>
      <c r="AA129" s="57">
        <f t="shared" si="40"/>
        <v>3473828.260585296</v>
      </c>
      <c r="AB129" s="57">
        <f t="shared" si="40"/>
        <v>3659435.2962251483</v>
      </c>
      <c r="AC129" s="57">
        <f t="shared" si="40"/>
        <v>3854959.3367065727</v>
      </c>
      <c r="AD129" s="57">
        <f t="shared" si="40"/>
        <v>4060930.2487164037</v>
      </c>
      <c r="AE129" s="57">
        <f t="shared" si="40"/>
        <v>4277906.2097782977</v>
      </c>
      <c r="AF129" s="57">
        <f t="shared" si="40"/>
        <v>4506475.220903933</v>
      </c>
      <c r="AG129" s="57">
        <f t="shared" si="40"/>
        <v>4747256.7000653408</v>
      </c>
      <c r="AH129" s="57">
        <f t="shared" si="40"/>
        <v>5000903.1608066382</v>
      </c>
      <c r="AI129" s="57">
        <f t="shared" si="40"/>
        <v>5268101.9805441741</v>
      </c>
      <c r="AJ129" s="57">
        <f t="shared" si="40"/>
        <v>5547897.6834683595</v>
      </c>
      <c r="AK129" s="57">
        <f t="shared" si="40"/>
        <v>5836754.1572368965</v>
      </c>
      <c r="AL129" s="57">
        <f t="shared" si="40"/>
        <v>6141044.2649676744</v>
      </c>
      <c r="AM129" s="57">
        <f t="shared" si="40"/>
        <v>6461592.6274634479</v>
      </c>
      <c r="AN129" s="57">
        <f t="shared" si="40"/>
        <v>6799267.9251094433</v>
      </c>
      <c r="AO129" s="57">
        <f t="shared" si="40"/>
        <v>7154985.2519818097</v>
      </c>
      <c r="AP129" s="57">
        <f t="shared" si="40"/>
        <v>7529708.5957363676</v>
      </c>
      <c r="AQ129" s="57">
        <f t="shared" si="40"/>
        <v>7924453.4499980723</v>
      </c>
      <c r="AR129" s="57">
        <f t="shared" si="40"/>
        <v>8340289.5663307644</v>
      </c>
      <c r="AS129" s="57">
        <f t="shared" si="40"/>
        <v>8778343.8532449491</v>
      </c>
      <c r="AT129" s="57">
        <f t="shared" si="40"/>
        <v>9239803.430099912</v>
      </c>
      <c r="AU129" s="57">
        <f t="shared" si="40"/>
        <v>9725918.8441761546</v>
      </c>
      <c r="AV129" s="57">
        <f t="shared" si="40"/>
        <v>10238007.459636377</v>
      </c>
      <c r="AW129" s="57">
        <f t="shared" si="40"/>
        <v>10777457.027559018</v>
      </c>
      <c r="AX129" s="57">
        <f t="shared" si="40"/>
        <v>11345729.446719116</v>
      </c>
      <c r="AY129" s="57">
        <f t="shared" si="40"/>
        <v>11944364.725308083</v>
      </c>
      <c r="AZ129" s="57">
        <f t="shared" si="40"/>
        <v>12574985.154328644</v>
      </c>
      <c r="BA129" s="57">
        <f t="shared" si="40"/>
        <v>13239299.703974707</v>
      </c>
      <c r="BB129" s="57">
        <f t="shared" si="40"/>
        <v>13939108.65491033</v>
      </c>
      <c r="BC129" s="57">
        <f t="shared" si="40"/>
        <v>14676308.476998433</v>
      </c>
      <c r="BD129" s="57">
        <f t="shared" si="40"/>
        <v>15452896.968700547</v>
      </c>
      <c r="BE129" s="57">
        <f t="shared" si="40"/>
        <v>16270978.671075247</v>
      </c>
      <c r="BF129" s="57">
        <f t="shared" si="40"/>
        <v>17132770.571047161</v>
      </c>
      <c r="BG129" s="57">
        <f t="shared" si="40"/>
        <v>18040608.109402265</v>
      </c>
      <c r="BH129" s="57">
        <f t="shared" si="40"/>
        <v>18996951.509791065</v>
      </c>
      <c r="BI129" s="57">
        <f t="shared" si="40"/>
        <v>20004392.445891079</v>
      </c>
      <c r="BJ129" s="57">
        <f t="shared" si="40"/>
        <v>21065661.064796641</v>
      </c>
      <c r="BK129" s="57">
        <f t="shared" si="40"/>
        <v>22183633.385669183</v>
      </c>
      <c r="BL129" s="57">
        <f t="shared" si="40"/>
        <v>23361339.09369817</v>
      </c>
      <c r="BM129" s="57">
        <f t="shared" si="40"/>
        <v>24601969.750494361</v>
      </c>
      <c r="BN129" s="57">
        <f t="shared" si="40"/>
        <v>25908887.443165228</v>
      </c>
      <c r="BO129" s="57">
        <f t="shared" si="40"/>
        <v>27285633.89551146</v>
      </c>
      <c r="BP129" s="57">
        <f t="shared" si="40"/>
        <v>28735940.066035762</v>
      </c>
      <c r="BQ129" s="57">
        <f t="shared" si="40"/>
        <v>30263736.258774303</v>
      </c>
      <c r="BR129" s="57">
        <f t="shared" si="40"/>
        <v>31873162.774351045</v>
      </c>
      <c r="BS129" s="57">
        <f t="shared" ref="BS129:DC136" si="41">IF($E$128=1,MIN(BS25,(BS25*$C$24+$C$10*$C$23)/($C$23+$C$24)),BS25)</f>
        <v>33568581.130119115</v>
      </c>
      <c r="BT129" s="57">
        <f t="shared" si="41"/>
        <v>35354585.879795589</v>
      </c>
      <c r="BU129" s="57">
        <f t="shared" si="41"/>
        <v>37236017.064620674</v>
      </c>
      <c r="BV129" s="57">
        <f t="shared" si="41"/>
        <v>39217973.329783753</v>
      </c>
      <c r="BW129" s="57">
        <f t="shared" si="41"/>
        <v>41305825.741661571</v>
      </c>
      <c r="BX129" s="57">
        <f t="shared" si="41"/>
        <v>43505232.343312971</v>
      </c>
      <c r="BY129" s="57">
        <f t="shared" si="41"/>
        <v>45822153.487675384</v>
      </c>
      <c r="BZ129" s="57">
        <f t="shared" si="41"/>
        <v>48262867.990015693</v>
      </c>
      <c r="CA129" s="57">
        <f t="shared" si="41"/>
        <v>50833990.143408462</v>
      </c>
      <c r="CB129" s="57">
        <f t="shared" si="41"/>
        <v>53542487.643352993</v>
      </c>
      <c r="CC129" s="57">
        <f t="shared" si="41"/>
        <v>56395700.470104717</v>
      </c>
      <c r="CD129" s="57">
        <f t="shared" si="41"/>
        <v>59401360.779891692</v>
      </c>
      <c r="CE129" s="57">
        <f t="shared" si="41"/>
        <v>62567613.858921081</v>
      </c>
      <c r="CF129" s="57">
        <f t="shared" si="41"/>
        <v>65903040.196960442</v>
      </c>
      <c r="CG129" s="57">
        <f t="shared" si="41"/>
        <v>69416678.740313113</v>
      </c>
      <c r="CH129" s="57">
        <f t="shared" si="41"/>
        <v>73118051.387202546</v>
      </c>
      <c r="CI129" s="57">
        <f t="shared" si="41"/>
        <v>77017188.791947857</v>
      </c>
      <c r="CJ129" s="57">
        <f t="shared" si="41"/>
        <v>81124657.547859415</v>
      </c>
      <c r="CK129" s="57">
        <f t="shared" si="41"/>
        <v>85451588.822519556</v>
      </c>
      <c r="CL129" s="57">
        <f t="shared" si="41"/>
        <v>90009708.523049593</v>
      </c>
      <c r="CM129" s="57">
        <f t="shared" si="41"/>
        <v>94811369.073110417</v>
      </c>
      <c r="CN129" s="57">
        <f t="shared" si="41"/>
        <v>99869582.887751848</v>
      </c>
      <c r="CO129" s="57">
        <f t="shared" si="41"/>
        <v>105198057.63682705</v>
      </c>
      <c r="CP129" s="57">
        <f t="shared" si="41"/>
        <v>110811233.39253491</v>
      </c>
      <c r="CQ129" s="57">
        <f t="shared" si="41"/>
        <v>116724321.7617601</v>
      </c>
      <c r="CR129" s="57">
        <f t="shared" si="41"/>
        <v>122953347.10925819</v>
      </c>
      <c r="CS129" s="57">
        <f t="shared" si="41"/>
        <v>129515189.98340043</v>
      </c>
      <c r="CT129" s="57">
        <f t="shared" si="41"/>
        <v>136427632.86216089</v>
      </c>
      <c r="CU129" s="57">
        <f t="shared" si="41"/>
        <v>143709408.3433167</v>
      </c>
      <c r="CV129" s="57">
        <f t="shared" si="41"/>
        <v>151380249.90945643</v>
      </c>
      <c r="CW129" s="57">
        <f t="shared" si="41"/>
        <v>159460945.40536818</v>
      </c>
      <c r="CX129" s="57">
        <f t="shared" si="41"/>
        <v>167973393.37273112</v>
      </c>
      <c r="CY129" s="57">
        <f t="shared" si="41"/>
        <v>176940662.39477518</v>
      </c>
      <c r="CZ129" s="57">
        <f t="shared" si="41"/>
        <v>186387053.61173353</v>
      </c>
      <c r="DA129" s="57">
        <f t="shared" si="41"/>
        <v>196338166.5765017</v>
      </c>
      <c r="DB129" s="57">
        <f t="shared" si="41"/>
        <v>206820968.62897304</v>
      </c>
      <c r="DC129" s="57">
        <f t="shared" si="41"/>
        <v>217863867.97705179</v>
      </c>
    </row>
    <row r="130" spans="5:107" s="12" customFormat="1" ht="12" customHeight="1">
      <c r="E130" s="1"/>
      <c r="F130" s="1"/>
      <c r="G130" s="57"/>
      <c r="H130" s="57">
        <f t="shared" si="40"/>
        <v>1164362.0482657827</v>
      </c>
      <c r="I130" s="57">
        <f t="shared" si="40"/>
        <v>1226574.0437873304</v>
      </c>
      <c r="J130" s="57">
        <f t="shared" si="40"/>
        <v>1292110.0332440443</v>
      </c>
      <c r="K130" s="57">
        <f t="shared" si="40"/>
        <v>1361147.6180066632</v>
      </c>
      <c r="L130" s="57">
        <f t="shared" si="40"/>
        <v>1433873.8887071889</v>
      </c>
      <c r="M130" s="57">
        <f t="shared" si="40"/>
        <v>1510485.9322511861</v>
      </c>
      <c r="N130" s="57">
        <f t="shared" si="40"/>
        <v>1591191.3659198054</v>
      </c>
      <c r="O130" s="57">
        <f t="shared" si="40"/>
        <v>1676208.900008938</v>
      </c>
      <c r="P130" s="57">
        <f t="shared" si="40"/>
        <v>1765768.930530245</v>
      </c>
      <c r="Q130" s="57">
        <f t="shared" si="40"/>
        <v>1860114.1635802668</v>
      </c>
      <c r="R130" s="57">
        <f t="shared" si="40"/>
        <v>1959500.2730696478</v>
      </c>
      <c r="S130" s="57">
        <f t="shared" si="40"/>
        <v>2064196.5935949064</v>
      </c>
      <c r="T130" s="57">
        <f t="shared" si="40"/>
        <v>2174486.8503304189</v>
      </c>
      <c r="U130" s="57">
        <f t="shared" si="40"/>
        <v>2290669.9279186209</v>
      </c>
      <c r="V130" s="57">
        <f t="shared" si="40"/>
        <v>2413060.6804420901</v>
      </c>
      <c r="W130" s="57">
        <f t="shared" si="40"/>
        <v>2541990.7846725392</v>
      </c>
      <c r="X130" s="57">
        <f t="shared" si="40"/>
        <v>2677809.6389089883</v>
      </c>
      <c r="Y130" s="57">
        <f t="shared" si="40"/>
        <v>2820885.3098409702</v>
      </c>
      <c r="Z130" s="57">
        <f t="shared" si="40"/>
        <v>2971605.5300027388</v>
      </c>
      <c r="AA130" s="57">
        <f t="shared" si="40"/>
        <v>3130378.7485215701</v>
      </c>
      <c r="AB130" s="57">
        <f t="shared" si="40"/>
        <v>3297635.2380076637</v>
      </c>
      <c r="AC130" s="57">
        <f t="shared" si="40"/>
        <v>3473828.260585296</v>
      </c>
      <c r="AD130" s="57">
        <f t="shared" si="40"/>
        <v>3659435.2962251487</v>
      </c>
      <c r="AE130" s="57">
        <f t="shared" si="40"/>
        <v>3854959.3367065727</v>
      </c>
      <c r="AF130" s="57">
        <f t="shared" si="40"/>
        <v>4060930.2487164042</v>
      </c>
      <c r="AG130" s="57">
        <f t="shared" si="40"/>
        <v>4277906.2097782977</v>
      </c>
      <c r="AH130" s="57">
        <f t="shared" si="40"/>
        <v>4506475.220903933</v>
      </c>
      <c r="AI130" s="57">
        <f t="shared" si="40"/>
        <v>4747256.7000653418</v>
      </c>
      <c r="AJ130" s="57">
        <f t="shared" si="40"/>
        <v>5000903.1608066382</v>
      </c>
      <c r="AK130" s="57">
        <f t="shared" si="40"/>
        <v>5268101.980544175</v>
      </c>
      <c r="AL130" s="57">
        <f t="shared" si="40"/>
        <v>5547897.6834683595</v>
      </c>
      <c r="AM130" s="57">
        <f t="shared" si="40"/>
        <v>5836754.1572368965</v>
      </c>
      <c r="AN130" s="57">
        <f t="shared" si="40"/>
        <v>6141044.2649676744</v>
      </c>
      <c r="AO130" s="57">
        <f t="shared" si="40"/>
        <v>6461592.6274634479</v>
      </c>
      <c r="AP130" s="57">
        <f t="shared" si="40"/>
        <v>6799267.9251094433</v>
      </c>
      <c r="AQ130" s="57">
        <f t="shared" si="40"/>
        <v>7154985.2519818097</v>
      </c>
      <c r="AR130" s="57">
        <f t="shared" si="40"/>
        <v>7529708.5957363676</v>
      </c>
      <c r="AS130" s="57">
        <f t="shared" si="40"/>
        <v>7924453.4499980723</v>
      </c>
      <c r="AT130" s="57">
        <f t="shared" si="40"/>
        <v>8340289.5663307644</v>
      </c>
      <c r="AU130" s="57">
        <f t="shared" si="40"/>
        <v>8778343.8532449491</v>
      </c>
      <c r="AV130" s="57">
        <f t="shared" si="40"/>
        <v>9239803.430099912</v>
      </c>
      <c r="AW130" s="57">
        <f t="shared" si="40"/>
        <v>9725918.8441761546</v>
      </c>
      <c r="AX130" s="57">
        <f t="shared" si="40"/>
        <v>10238007.459636377</v>
      </c>
      <c r="AY130" s="57">
        <f t="shared" si="40"/>
        <v>10777457.02755902</v>
      </c>
      <c r="AZ130" s="57">
        <f t="shared" si="40"/>
        <v>11345729.446719116</v>
      </c>
      <c r="BA130" s="57">
        <f t="shared" si="40"/>
        <v>11944364.725308085</v>
      </c>
      <c r="BB130" s="57">
        <f t="shared" si="40"/>
        <v>12574985.154328644</v>
      </c>
      <c r="BC130" s="57">
        <f t="shared" si="40"/>
        <v>13239299.703974707</v>
      </c>
      <c r="BD130" s="57">
        <f t="shared" si="40"/>
        <v>13939108.654910332</v>
      </c>
      <c r="BE130" s="57">
        <f t="shared" si="40"/>
        <v>14676308.476998433</v>
      </c>
      <c r="BF130" s="57">
        <f t="shared" si="40"/>
        <v>15452896.968700547</v>
      </c>
      <c r="BG130" s="57">
        <f t="shared" si="40"/>
        <v>16270978.671075247</v>
      </c>
      <c r="BH130" s="57">
        <f t="shared" si="40"/>
        <v>17132770.571047161</v>
      </c>
      <c r="BI130" s="57">
        <f t="shared" si="40"/>
        <v>18040608.109402265</v>
      </c>
      <c r="BJ130" s="57">
        <f t="shared" si="40"/>
        <v>18996951.509791065</v>
      </c>
      <c r="BK130" s="57">
        <f t="shared" si="40"/>
        <v>20004392.445891079</v>
      </c>
      <c r="BL130" s="57">
        <f t="shared" si="40"/>
        <v>21065661.064796641</v>
      </c>
      <c r="BM130" s="57">
        <f t="shared" si="40"/>
        <v>22183633.385669183</v>
      </c>
      <c r="BN130" s="57">
        <f t="shared" si="40"/>
        <v>23361339.093698174</v>
      </c>
      <c r="BO130" s="57">
        <f t="shared" si="40"/>
        <v>24601969.750494361</v>
      </c>
      <c r="BP130" s="57">
        <f t="shared" si="40"/>
        <v>25908887.443165231</v>
      </c>
      <c r="BQ130" s="57">
        <f t="shared" si="40"/>
        <v>27285633.895511463</v>
      </c>
      <c r="BR130" s="57">
        <f t="shared" si="40"/>
        <v>28735940.066035762</v>
      </c>
      <c r="BS130" s="57">
        <f t="shared" si="41"/>
        <v>30263736.258774303</v>
      </c>
      <c r="BT130" s="57">
        <f t="shared" si="41"/>
        <v>31873162.774351045</v>
      </c>
      <c r="BU130" s="57">
        <f t="shared" si="41"/>
        <v>33568581.130119115</v>
      </c>
      <c r="BV130" s="57">
        <f t="shared" si="41"/>
        <v>35354585.879795589</v>
      </c>
      <c r="BW130" s="57">
        <f t="shared" si="41"/>
        <v>37236017.064620674</v>
      </c>
      <c r="BX130" s="57">
        <f t="shared" si="41"/>
        <v>39217973.329783753</v>
      </c>
      <c r="BY130" s="57">
        <f t="shared" si="41"/>
        <v>41305825.741661571</v>
      </c>
      <c r="BZ130" s="57">
        <f t="shared" si="41"/>
        <v>43505232.343312979</v>
      </c>
      <c r="CA130" s="57">
        <f t="shared" si="41"/>
        <v>45822153.487675384</v>
      </c>
      <c r="CB130" s="57">
        <f t="shared" si="41"/>
        <v>48262867.990015693</v>
      </c>
      <c r="CC130" s="57">
        <f t="shared" si="41"/>
        <v>50833990.14340847</v>
      </c>
      <c r="CD130" s="57">
        <f t="shared" si="41"/>
        <v>53542487.643353</v>
      </c>
      <c r="CE130" s="57">
        <f t="shared" si="41"/>
        <v>56395700.470104717</v>
      </c>
      <c r="CF130" s="57">
        <f t="shared" si="41"/>
        <v>59401360.779891692</v>
      </c>
      <c r="CG130" s="57">
        <f t="shared" si="41"/>
        <v>62567613.858921081</v>
      </c>
      <c r="CH130" s="57">
        <f t="shared" si="41"/>
        <v>65903040.196960442</v>
      </c>
      <c r="CI130" s="57">
        <f t="shared" si="41"/>
        <v>69416678.740313128</v>
      </c>
      <c r="CJ130" s="57">
        <f t="shared" si="41"/>
        <v>73118051.387202546</v>
      </c>
      <c r="CK130" s="57">
        <f t="shared" si="41"/>
        <v>77017188.791947857</v>
      </c>
      <c r="CL130" s="57">
        <f t="shared" si="41"/>
        <v>81124657.54785943</v>
      </c>
      <c r="CM130" s="57">
        <f t="shared" si="41"/>
        <v>85451588.822519556</v>
      </c>
      <c r="CN130" s="57">
        <f t="shared" si="41"/>
        <v>90009708.523049593</v>
      </c>
      <c r="CO130" s="57">
        <f t="shared" si="41"/>
        <v>94811369.073110417</v>
      </c>
      <c r="CP130" s="57">
        <f t="shared" si="41"/>
        <v>99869582.887751862</v>
      </c>
      <c r="CQ130" s="57">
        <f t="shared" si="41"/>
        <v>105198057.63682707</v>
      </c>
      <c r="CR130" s="57">
        <f t="shared" si="41"/>
        <v>110811233.39253491</v>
      </c>
      <c r="CS130" s="57">
        <f t="shared" si="41"/>
        <v>116724321.7617601</v>
      </c>
      <c r="CT130" s="57">
        <f t="shared" si="41"/>
        <v>122953347.10925819</v>
      </c>
      <c r="CU130" s="57">
        <f t="shared" si="41"/>
        <v>129515189.98340043</v>
      </c>
      <c r="CV130" s="57">
        <f t="shared" si="41"/>
        <v>136427632.86216089</v>
      </c>
      <c r="CW130" s="57">
        <f t="shared" si="41"/>
        <v>143709408.3433167</v>
      </c>
      <c r="CX130" s="57">
        <f t="shared" si="41"/>
        <v>151380249.90945643</v>
      </c>
      <c r="CY130" s="57">
        <f t="shared" si="41"/>
        <v>159460945.40536821</v>
      </c>
      <c r="CZ130" s="57">
        <f t="shared" si="41"/>
        <v>167973393.37273112</v>
      </c>
      <c r="DA130" s="57">
        <f t="shared" si="41"/>
        <v>176940662.39477518</v>
      </c>
      <c r="DB130" s="57">
        <f t="shared" si="41"/>
        <v>186387053.61173353</v>
      </c>
      <c r="DC130" s="57">
        <f t="shared" si="41"/>
        <v>196338166.5765017</v>
      </c>
    </row>
    <row r="131" spans="5:107" s="12" customFormat="1" ht="12" customHeight="1">
      <c r="E131" s="1"/>
      <c r="F131" s="1"/>
      <c r="G131" s="57"/>
      <c r="H131" s="57"/>
      <c r="I131" s="57">
        <f t="shared" si="40"/>
        <v>1105305.4532733562</v>
      </c>
      <c r="J131" s="57">
        <f t="shared" si="40"/>
        <v>1164362.0482657827</v>
      </c>
      <c r="K131" s="57">
        <f t="shared" si="40"/>
        <v>1226574.0437873304</v>
      </c>
      <c r="L131" s="57">
        <f t="shared" si="40"/>
        <v>1292110.0332440443</v>
      </c>
      <c r="M131" s="57">
        <f t="shared" si="40"/>
        <v>1361147.6180066632</v>
      </c>
      <c r="N131" s="57">
        <f t="shared" si="40"/>
        <v>1433873.8887071889</v>
      </c>
      <c r="O131" s="57">
        <f t="shared" si="40"/>
        <v>1510485.9322511861</v>
      </c>
      <c r="P131" s="57">
        <f t="shared" si="40"/>
        <v>1591191.3659198054</v>
      </c>
      <c r="Q131" s="57">
        <f t="shared" si="40"/>
        <v>1676208.900008938</v>
      </c>
      <c r="R131" s="57">
        <f t="shared" si="40"/>
        <v>1765768.9305302452</v>
      </c>
      <c r="S131" s="57">
        <f t="shared" si="40"/>
        <v>1860114.163580267</v>
      </c>
      <c r="T131" s="57">
        <f t="shared" si="40"/>
        <v>1959500.2730696478</v>
      </c>
      <c r="U131" s="57">
        <f t="shared" si="40"/>
        <v>2064196.5935949064</v>
      </c>
      <c r="V131" s="57">
        <f t="shared" si="40"/>
        <v>2174486.8503304189</v>
      </c>
      <c r="W131" s="57">
        <f t="shared" si="40"/>
        <v>2290669.9279186213</v>
      </c>
      <c r="X131" s="57">
        <f t="shared" si="40"/>
        <v>2413060.6804420901</v>
      </c>
      <c r="Y131" s="57">
        <f t="shared" si="40"/>
        <v>2541990.7846725392</v>
      </c>
      <c r="Z131" s="57">
        <f t="shared" si="40"/>
        <v>2677809.6389089883</v>
      </c>
      <c r="AA131" s="57">
        <f t="shared" si="40"/>
        <v>2820885.3098409702</v>
      </c>
      <c r="AB131" s="57">
        <f t="shared" si="40"/>
        <v>2971605.5300027388</v>
      </c>
      <c r="AC131" s="57">
        <f t="shared" si="40"/>
        <v>3130378.7485215701</v>
      </c>
      <c r="AD131" s="57">
        <f t="shared" si="40"/>
        <v>3297635.2380076637</v>
      </c>
      <c r="AE131" s="57">
        <f t="shared" si="40"/>
        <v>3473828.260585296</v>
      </c>
      <c r="AF131" s="57">
        <f t="shared" si="40"/>
        <v>3659435.2962251492</v>
      </c>
      <c r="AG131" s="57">
        <f t="shared" si="40"/>
        <v>3854959.3367065727</v>
      </c>
      <c r="AH131" s="57">
        <f t="shared" si="40"/>
        <v>4060930.2487164042</v>
      </c>
      <c r="AI131" s="57">
        <f t="shared" si="40"/>
        <v>4277906.2097782977</v>
      </c>
      <c r="AJ131" s="57">
        <f t="shared" si="40"/>
        <v>4506475.220903933</v>
      </c>
      <c r="AK131" s="57">
        <f t="shared" si="40"/>
        <v>4747256.7000653427</v>
      </c>
      <c r="AL131" s="57">
        <f t="shared" si="40"/>
        <v>5000903.1608066382</v>
      </c>
      <c r="AM131" s="57">
        <f t="shared" si="40"/>
        <v>5268101.980544176</v>
      </c>
      <c r="AN131" s="57">
        <f t="shared" si="40"/>
        <v>5547897.6834683595</v>
      </c>
      <c r="AO131" s="57">
        <f t="shared" si="40"/>
        <v>5836754.1572368965</v>
      </c>
      <c r="AP131" s="57">
        <f t="shared" si="40"/>
        <v>6141044.2649676753</v>
      </c>
      <c r="AQ131" s="57">
        <f t="shared" si="40"/>
        <v>6461592.6274634479</v>
      </c>
      <c r="AR131" s="57">
        <f t="shared" si="40"/>
        <v>6799267.9251094433</v>
      </c>
      <c r="AS131" s="57">
        <f t="shared" si="40"/>
        <v>7154985.2519818097</v>
      </c>
      <c r="AT131" s="57">
        <f t="shared" si="40"/>
        <v>7529708.5957363676</v>
      </c>
      <c r="AU131" s="57">
        <f t="shared" si="40"/>
        <v>7924453.4499980723</v>
      </c>
      <c r="AV131" s="57">
        <f t="shared" si="40"/>
        <v>8340289.5663307644</v>
      </c>
      <c r="AW131" s="57">
        <f t="shared" si="40"/>
        <v>8778343.8532449491</v>
      </c>
      <c r="AX131" s="57">
        <f t="shared" si="40"/>
        <v>9239803.430099912</v>
      </c>
      <c r="AY131" s="57">
        <f t="shared" si="40"/>
        <v>9725918.8441761546</v>
      </c>
      <c r="AZ131" s="57">
        <f t="shared" si="40"/>
        <v>10238007.459636377</v>
      </c>
      <c r="BA131" s="57">
        <f t="shared" si="40"/>
        <v>10777457.027559021</v>
      </c>
      <c r="BB131" s="57">
        <f t="shared" si="40"/>
        <v>11345729.446719116</v>
      </c>
      <c r="BC131" s="57">
        <f t="shared" si="40"/>
        <v>11944364.725308085</v>
      </c>
      <c r="BD131" s="57">
        <f t="shared" si="40"/>
        <v>12574985.154328644</v>
      </c>
      <c r="BE131" s="57">
        <f t="shared" si="40"/>
        <v>13239299.703974707</v>
      </c>
      <c r="BF131" s="57">
        <f t="shared" si="40"/>
        <v>13939108.654910333</v>
      </c>
      <c r="BG131" s="57">
        <f t="shared" si="40"/>
        <v>14676308.476998433</v>
      </c>
      <c r="BH131" s="57">
        <f t="shared" si="40"/>
        <v>15452896.968700547</v>
      </c>
      <c r="BI131" s="57">
        <f t="shared" si="40"/>
        <v>16270978.671075247</v>
      </c>
      <c r="BJ131" s="57">
        <f t="shared" si="40"/>
        <v>17132770.571047161</v>
      </c>
      <c r="BK131" s="57">
        <f t="shared" si="40"/>
        <v>18040608.109402265</v>
      </c>
      <c r="BL131" s="57">
        <f t="shared" si="40"/>
        <v>18996951.509791065</v>
      </c>
      <c r="BM131" s="57">
        <f t="shared" si="40"/>
        <v>20004392.445891079</v>
      </c>
      <c r="BN131" s="57">
        <f t="shared" si="40"/>
        <v>21065661.064796641</v>
      </c>
      <c r="BO131" s="57">
        <f t="shared" si="40"/>
        <v>22183633.385669183</v>
      </c>
      <c r="BP131" s="57">
        <f t="shared" si="40"/>
        <v>23361339.093698181</v>
      </c>
      <c r="BQ131" s="57">
        <f t="shared" si="40"/>
        <v>24601969.750494361</v>
      </c>
      <c r="BR131" s="57">
        <f t="shared" si="40"/>
        <v>25908887.443165235</v>
      </c>
      <c r="BS131" s="57">
        <f t="shared" si="41"/>
        <v>27285633.895511467</v>
      </c>
      <c r="BT131" s="57">
        <f t="shared" si="41"/>
        <v>28735940.066035762</v>
      </c>
      <c r="BU131" s="57">
        <f t="shared" si="41"/>
        <v>30263736.258774303</v>
      </c>
      <c r="BV131" s="57">
        <f t="shared" si="41"/>
        <v>31873162.774351045</v>
      </c>
      <c r="BW131" s="57">
        <f t="shared" si="41"/>
        <v>33568581.130119115</v>
      </c>
      <c r="BX131" s="57">
        <f t="shared" si="41"/>
        <v>35354585.879795589</v>
      </c>
      <c r="BY131" s="57">
        <f t="shared" si="41"/>
        <v>37236017.064620674</v>
      </c>
      <c r="BZ131" s="57">
        <f t="shared" si="41"/>
        <v>39217973.329783753</v>
      </c>
      <c r="CA131" s="57">
        <f t="shared" si="41"/>
        <v>41305825.741661571</v>
      </c>
      <c r="CB131" s="57">
        <f t="shared" si="41"/>
        <v>43505232.343312986</v>
      </c>
      <c r="CC131" s="57">
        <f t="shared" si="41"/>
        <v>45822153.487675384</v>
      </c>
      <c r="CD131" s="57">
        <f t="shared" si="41"/>
        <v>48262867.990015693</v>
      </c>
      <c r="CE131" s="57">
        <f t="shared" si="41"/>
        <v>50833990.143408477</v>
      </c>
      <c r="CF131" s="57">
        <f t="shared" si="41"/>
        <v>53542487.643353</v>
      </c>
      <c r="CG131" s="57">
        <f t="shared" si="41"/>
        <v>56395700.470104717</v>
      </c>
      <c r="CH131" s="57">
        <f t="shared" si="41"/>
        <v>59401360.779891692</v>
      </c>
      <c r="CI131" s="57">
        <f t="shared" si="41"/>
        <v>62567613.858921081</v>
      </c>
      <c r="CJ131" s="57">
        <f t="shared" si="41"/>
        <v>65903040.196960442</v>
      </c>
      <c r="CK131" s="57">
        <f t="shared" si="41"/>
        <v>69416678.740313143</v>
      </c>
      <c r="CL131" s="57">
        <f t="shared" si="41"/>
        <v>73118051.387202546</v>
      </c>
      <c r="CM131" s="57">
        <f t="shared" si="41"/>
        <v>77017188.791947857</v>
      </c>
      <c r="CN131" s="57">
        <f t="shared" si="41"/>
        <v>81124657.547859445</v>
      </c>
      <c r="CO131" s="57">
        <f t="shared" si="41"/>
        <v>85451588.822519556</v>
      </c>
      <c r="CP131" s="57">
        <f t="shared" si="41"/>
        <v>90009708.523049608</v>
      </c>
      <c r="CQ131" s="57">
        <f t="shared" si="41"/>
        <v>94811369.073110417</v>
      </c>
      <c r="CR131" s="57">
        <f t="shared" si="41"/>
        <v>99869582.887751877</v>
      </c>
      <c r="CS131" s="57">
        <f t="shared" si="41"/>
        <v>105198057.63682708</v>
      </c>
      <c r="CT131" s="57">
        <f t="shared" si="41"/>
        <v>110811233.39253491</v>
      </c>
      <c r="CU131" s="57">
        <f t="shared" si="41"/>
        <v>116724321.7617601</v>
      </c>
      <c r="CV131" s="57">
        <f t="shared" si="41"/>
        <v>122953347.10925819</v>
      </c>
      <c r="CW131" s="57">
        <f t="shared" si="41"/>
        <v>129515189.98340043</v>
      </c>
      <c r="CX131" s="57">
        <f t="shared" si="41"/>
        <v>136427632.86216089</v>
      </c>
      <c r="CY131" s="57">
        <f t="shared" si="41"/>
        <v>143709408.3433167</v>
      </c>
      <c r="CZ131" s="57">
        <f t="shared" si="41"/>
        <v>151380249.90945643</v>
      </c>
      <c r="DA131" s="57">
        <f t="shared" si="41"/>
        <v>159460945.40536821</v>
      </c>
      <c r="DB131" s="57">
        <f t="shared" si="41"/>
        <v>167973393.37273112</v>
      </c>
      <c r="DC131" s="57">
        <f t="shared" si="41"/>
        <v>176940662.39477518</v>
      </c>
    </row>
    <row r="132" spans="5:107" s="12" customFormat="1" ht="12" customHeight="1">
      <c r="E132" s="1"/>
      <c r="F132" s="1"/>
      <c r="G132" s="57"/>
      <c r="H132" s="57"/>
      <c r="I132" s="57"/>
      <c r="J132" s="57">
        <f t="shared" si="40"/>
        <v>1049244.216483556</v>
      </c>
      <c r="K132" s="57">
        <f t="shared" si="40"/>
        <v>1105305.4532733562</v>
      </c>
      <c r="L132" s="57">
        <f t="shared" si="40"/>
        <v>1164362.0482657827</v>
      </c>
      <c r="M132" s="57">
        <f t="shared" si="40"/>
        <v>1226574.0437873304</v>
      </c>
      <c r="N132" s="57">
        <f t="shared" si="40"/>
        <v>1292110.0332440443</v>
      </c>
      <c r="O132" s="57">
        <f t="shared" si="40"/>
        <v>1361147.6180066632</v>
      </c>
      <c r="P132" s="57">
        <f t="shared" si="40"/>
        <v>1433873.8887071889</v>
      </c>
      <c r="Q132" s="57">
        <f t="shared" si="40"/>
        <v>1510485.9322511861</v>
      </c>
      <c r="R132" s="57">
        <f t="shared" si="40"/>
        <v>1591191.3659198054</v>
      </c>
      <c r="S132" s="57">
        <f t="shared" si="40"/>
        <v>1676208.900008938</v>
      </c>
      <c r="T132" s="57">
        <f t="shared" si="40"/>
        <v>1765768.9305302454</v>
      </c>
      <c r="U132" s="57">
        <f t="shared" si="40"/>
        <v>1860114.1635802672</v>
      </c>
      <c r="V132" s="57">
        <f t="shared" si="40"/>
        <v>1959500.2730696478</v>
      </c>
      <c r="W132" s="57">
        <f t="shared" si="40"/>
        <v>2064196.5935949064</v>
      </c>
      <c r="X132" s="57">
        <f t="shared" si="40"/>
        <v>2174486.8503304189</v>
      </c>
      <c r="Y132" s="57">
        <f t="shared" si="40"/>
        <v>2290669.9279186213</v>
      </c>
      <c r="Z132" s="57">
        <f t="shared" si="40"/>
        <v>2413060.6804420901</v>
      </c>
      <c r="AA132" s="57">
        <f t="shared" si="40"/>
        <v>2541990.7846725392</v>
      </c>
      <c r="AB132" s="57">
        <f t="shared" si="40"/>
        <v>2677809.6389089883</v>
      </c>
      <c r="AC132" s="57">
        <f t="shared" si="40"/>
        <v>2820885.3098409702</v>
      </c>
      <c r="AD132" s="57">
        <f t="shared" si="40"/>
        <v>2971605.5300027388</v>
      </c>
      <c r="AE132" s="57">
        <f t="shared" si="40"/>
        <v>3130378.7485215701</v>
      </c>
      <c r="AF132" s="57">
        <f t="shared" si="40"/>
        <v>3297635.2380076637</v>
      </c>
      <c r="AG132" s="57">
        <f t="shared" si="40"/>
        <v>3473828.260585296</v>
      </c>
      <c r="AH132" s="57">
        <f t="shared" si="40"/>
        <v>3659435.2962251492</v>
      </c>
      <c r="AI132" s="57">
        <f t="shared" si="40"/>
        <v>3854959.3367065727</v>
      </c>
      <c r="AJ132" s="57">
        <f t="shared" si="40"/>
        <v>4060930.2487164042</v>
      </c>
      <c r="AK132" s="57">
        <f t="shared" si="40"/>
        <v>4277906.2097782977</v>
      </c>
      <c r="AL132" s="57">
        <f t="shared" si="40"/>
        <v>4506475.220903933</v>
      </c>
      <c r="AM132" s="57">
        <f t="shared" si="40"/>
        <v>4747256.7000653436</v>
      </c>
      <c r="AN132" s="57">
        <f t="shared" si="40"/>
        <v>5000903.1608066382</v>
      </c>
      <c r="AO132" s="57">
        <f t="shared" si="40"/>
        <v>5268101.9805441769</v>
      </c>
      <c r="AP132" s="57">
        <f t="shared" si="40"/>
        <v>5547897.6834683595</v>
      </c>
      <c r="AQ132" s="57">
        <f t="shared" si="40"/>
        <v>5836754.1572368965</v>
      </c>
      <c r="AR132" s="57">
        <f t="shared" si="40"/>
        <v>6141044.2649676763</v>
      </c>
      <c r="AS132" s="57">
        <f t="shared" si="40"/>
        <v>6461592.6274634479</v>
      </c>
      <c r="AT132" s="57">
        <f t="shared" si="40"/>
        <v>6799267.9251094433</v>
      </c>
      <c r="AU132" s="57">
        <f t="shared" si="40"/>
        <v>7154985.2519818097</v>
      </c>
      <c r="AV132" s="57">
        <f t="shared" si="40"/>
        <v>7529708.5957363676</v>
      </c>
      <c r="AW132" s="57">
        <f t="shared" si="40"/>
        <v>7924453.4499980723</v>
      </c>
      <c r="AX132" s="57">
        <f t="shared" si="40"/>
        <v>8340289.5663307644</v>
      </c>
      <c r="AY132" s="57">
        <f t="shared" si="40"/>
        <v>8778343.8532449491</v>
      </c>
      <c r="AZ132" s="57">
        <f t="shared" si="40"/>
        <v>9239803.430099912</v>
      </c>
      <c r="BA132" s="57">
        <f t="shared" si="40"/>
        <v>9725918.8441761546</v>
      </c>
      <c r="BB132" s="57">
        <f t="shared" si="40"/>
        <v>10238007.459636377</v>
      </c>
      <c r="BC132" s="57">
        <f t="shared" si="40"/>
        <v>10777457.027559021</v>
      </c>
      <c r="BD132" s="57">
        <f t="shared" si="40"/>
        <v>11345729.446719116</v>
      </c>
      <c r="BE132" s="57">
        <f t="shared" si="40"/>
        <v>11944364.725308085</v>
      </c>
      <c r="BF132" s="57">
        <f t="shared" si="40"/>
        <v>12574985.154328644</v>
      </c>
      <c r="BG132" s="57">
        <f t="shared" si="40"/>
        <v>13239299.703974707</v>
      </c>
      <c r="BH132" s="57">
        <f t="shared" si="40"/>
        <v>13939108.654910333</v>
      </c>
      <c r="BI132" s="57">
        <f t="shared" si="40"/>
        <v>14676308.476998433</v>
      </c>
      <c r="BJ132" s="57">
        <f t="shared" si="40"/>
        <v>15452896.968700547</v>
      </c>
      <c r="BK132" s="57">
        <f t="shared" si="40"/>
        <v>16270978.671075247</v>
      </c>
      <c r="BL132" s="57">
        <f t="shared" si="40"/>
        <v>17132770.571047161</v>
      </c>
      <c r="BM132" s="57">
        <f t="shared" si="40"/>
        <v>18040608.109402265</v>
      </c>
      <c r="BN132" s="57">
        <f t="shared" si="40"/>
        <v>18996951.509791065</v>
      </c>
      <c r="BO132" s="57">
        <f t="shared" si="40"/>
        <v>20004392.445891079</v>
      </c>
      <c r="BP132" s="57">
        <f t="shared" si="40"/>
        <v>21065661.064796641</v>
      </c>
      <c r="BQ132" s="57">
        <f t="shared" si="40"/>
        <v>22183633.385669183</v>
      </c>
      <c r="BR132" s="57">
        <f t="shared" si="40"/>
        <v>23361339.093698181</v>
      </c>
      <c r="BS132" s="57">
        <f t="shared" si="41"/>
        <v>24601969.750494361</v>
      </c>
      <c r="BT132" s="57">
        <f t="shared" si="41"/>
        <v>25908887.443165239</v>
      </c>
      <c r="BU132" s="57">
        <f t="shared" si="41"/>
        <v>27285633.895511471</v>
      </c>
      <c r="BV132" s="57">
        <f t="shared" si="41"/>
        <v>28735940.066035762</v>
      </c>
      <c r="BW132" s="57">
        <f t="shared" si="41"/>
        <v>30263736.258774303</v>
      </c>
      <c r="BX132" s="57">
        <f t="shared" si="41"/>
        <v>31873162.774351045</v>
      </c>
      <c r="BY132" s="57">
        <f t="shared" si="41"/>
        <v>33568581.130119115</v>
      </c>
      <c r="BZ132" s="57">
        <f t="shared" si="41"/>
        <v>35354585.879795589</v>
      </c>
      <c r="CA132" s="57">
        <f t="shared" si="41"/>
        <v>37236017.064620674</v>
      </c>
      <c r="CB132" s="57">
        <f t="shared" si="41"/>
        <v>39217973.329783753</v>
      </c>
      <c r="CC132" s="57">
        <f t="shared" si="41"/>
        <v>41305825.741661571</v>
      </c>
      <c r="CD132" s="57">
        <f t="shared" si="41"/>
        <v>43505232.343312994</v>
      </c>
      <c r="CE132" s="57">
        <f t="shared" si="41"/>
        <v>45822153.487675384</v>
      </c>
      <c r="CF132" s="57">
        <f t="shared" si="41"/>
        <v>48262867.990015693</v>
      </c>
      <c r="CG132" s="57">
        <f t="shared" si="41"/>
        <v>50833990.143408485</v>
      </c>
      <c r="CH132" s="57">
        <f t="shared" si="41"/>
        <v>53542487.643353015</v>
      </c>
      <c r="CI132" s="57">
        <f t="shared" si="41"/>
        <v>56395700.470104717</v>
      </c>
      <c r="CJ132" s="57">
        <f t="shared" si="41"/>
        <v>59401360.779891692</v>
      </c>
      <c r="CK132" s="57">
        <f t="shared" si="41"/>
        <v>62567613.858921081</v>
      </c>
      <c r="CL132" s="57">
        <f t="shared" si="41"/>
        <v>65903040.196960442</v>
      </c>
      <c r="CM132" s="57">
        <f t="shared" si="41"/>
        <v>69416678.740313157</v>
      </c>
      <c r="CN132" s="57">
        <f t="shared" si="41"/>
        <v>73118051.387202546</v>
      </c>
      <c r="CO132" s="57">
        <f t="shared" si="41"/>
        <v>77017188.791947857</v>
      </c>
      <c r="CP132" s="57">
        <f t="shared" si="41"/>
        <v>81124657.547859445</v>
      </c>
      <c r="CQ132" s="57">
        <f t="shared" si="41"/>
        <v>85451588.822519556</v>
      </c>
      <c r="CR132" s="57">
        <f t="shared" si="41"/>
        <v>90009708.523049623</v>
      </c>
      <c r="CS132" s="57">
        <f t="shared" si="41"/>
        <v>94811369.073110417</v>
      </c>
      <c r="CT132" s="57">
        <f t="shared" si="41"/>
        <v>99869582.887751892</v>
      </c>
      <c r="CU132" s="57">
        <f t="shared" si="41"/>
        <v>105198057.6368271</v>
      </c>
      <c r="CV132" s="57">
        <f t="shared" si="41"/>
        <v>110811233.39253491</v>
      </c>
      <c r="CW132" s="57">
        <f t="shared" si="41"/>
        <v>116724321.7617601</v>
      </c>
      <c r="CX132" s="57">
        <f t="shared" si="41"/>
        <v>122953347.10925819</v>
      </c>
      <c r="CY132" s="57">
        <f t="shared" si="41"/>
        <v>129515189.98340043</v>
      </c>
      <c r="CZ132" s="57">
        <f t="shared" si="41"/>
        <v>136427632.86216089</v>
      </c>
      <c r="DA132" s="57">
        <f t="shared" si="41"/>
        <v>143709408.3433167</v>
      </c>
      <c r="DB132" s="57">
        <f t="shared" si="41"/>
        <v>151380249.90945643</v>
      </c>
      <c r="DC132" s="57">
        <f t="shared" si="41"/>
        <v>159460945.40536821</v>
      </c>
    </row>
    <row r="133" spans="5:107" s="12" customFormat="1" ht="12" customHeight="1">
      <c r="E133" s="1"/>
      <c r="F133" s="1"/>
      <c r="G133" s="57"/>
      <c r="H133" s="57"/>
      <c r="I133" s="57"/>
      <c r="J133" s="57"/>
      <c r="K133" s="57">
        <f t="shared" si="40"/>
        <v>996026.41293756582</v>
      </c>
      <c r="L133" s="57">
        <f t="shared" si="40"/>
        <v>1049244.216483556</v>
      </c>
      <c r="M133" s="57">
        <f t="shared" si="40"/>
        <v>1105305.4532733562</v>
      </c>
      <c r="N133" s="57">
        <f t="shared" si="40"/>
        <v>1164362.0482657827</v>
      </c>
      <c r="O133" s="57">
        <f t="shared" si="40"/>
        <v>1226574.0437873304</v>
      </c>
      <c r="P133" s="57">
        <f t="shared" ref="P133:BV140" si="42">IF($E$128=1,MIN(P29,(P29*$C$24+$C$10*$C$23)/($C$23+$C$24)),P29)</f>
        <v>1292110.0332440443</v>
      </c>
      <c r="Q133" s="57">
        <f t="shared" si="42"/>
        <v>1361147.6180066632</v>
      </c>
      <c r="R133" s="57">
        <f t="shared" si="42"/>
        <v>1433873.8887071889</v>
      </c>
      <c r="S133" s="57">
        <f t="shared" si="42"/>
        <v>1510485.9322511861</v>
      </c>
      <c r="T133" s="57">
        <f t="shared" si="42"/>
        <v>1591191.3659198054</v>
      </c>
      <c r="U133" s="57">
        <f t="shared" si="42"/>
        <v>1676208.900008938</v>
      </c>
      <c r="V133" s="57">
        <f t="shared" si="42"/>
        <v>1765768.9305302456</v>
      </c>
      <c r="W133" s="57">
        <f t="shared" si="42"/>
        <v>1860114.1635802675</v>
      </c>
      <c r="X133" s="57">
        <f t="shared" si="42"/>
        <v>1959500.2730696478</v>
      </c>
      <c r="Y133" s="57">
        <f t="shared" si="42"/>
        <v>2064196.5935949064</v>
      </c>
      <c r="Z133" s="57">
        <f t="shared" si="42"/>
        <v>2174486.8503304189</v>
      </c>
      <c r="AA133" s="57">
        <f t="shared" si="42"/>
        <v>2290669.9279186213</v>
      </c>
      <c r="AB133" s="57">
        <f t="shared" si="42"/>
        <v>2413060.6804420901</v>
      </c>
      <c r="AC133" s="57">
        <f t="shared" si="42"/>
        <v>2541990.7846725392</v>
      </c>
      <c r="AD133" s="57">
        <f t="shared" si="42"/>
        <v>2677809.6389089883</v>
      </c>
      <c r="AE133" s="57">
        <f t="shared" si="42"/>
        <v>2820885.3098409702</v>
      </c>
      <c r="AF133" s="57">
        <f t="shared" si="42"/>
        <v>2971605.5300027388</v>
      </c>
      <c r="AG133" s="57">
        <f t="shared" si="42"/>
        <v>3130378.7485215701</v>
      </c>
      <c r="AH133" s="57">
        <f t="shared" si="42"/>
        <v>3297635.2380076637</v>
      </c>
      <c r="AI133" s="57">
        <f t="shared" si="42"/>
        <v>3473828.260585296</v>
      </c>
      <c r="AJ133" s="57">
        <f t="shared" si="42"/>
        <v>3659435.2962251492</v>
      </c>
      <c r="AK133" s="57">
        <f t="shared" si="42"/>
        <v>3854959.3367065727</v>
      </c>
      <c r="AL133" s="57">
        <f t="shared" si="42"/>
        <v>4060930.2487164042</v>
      </c>
      <c r="AM133" s="57">
        <f t="shared" si="42"/>
        <v>4277906.2097782977</v>
      </c>
      <c r="AN133" s="57">
        <f t="shared" si="42"/>
        <v>4506475.220903933</v>
      </c>
      <c r="AO133" s="57">
        <f t="shared" si="42"/>
        <v>4747256.7000653436</v>
      </c>
      <c r="AP133" s="57">
        <f t="shared" si="42"/>
        <v>5000903.1608066382</v>
      </c>
      <c r="AQ133" s="57">
        <f t="shared" si="42"/>
        <v>5268101.9805441778</v>
      </c>
      <c r="AR133" s="57">
        <f t="shared" si="42"/>
        <v>5547897.6834683595</v>
      </c>
      <c r="AS133" s="57">
        <f t="shared" si="42"/>
        <v>5836754.1572368965</v>
      </c>
      <c r="AT133" s="57">
        <f t="shared" si="42"/>
        <v>6141044.2649676772</v>
      </c>
      <c r="AU133" s="57">
        <f t="shared" si="42"/>
        <v>6461592.6274634479</v>
      </c>
      <c r="AV133" s="57">
        <f t="shared" si="42"/>
        <v>6799267.9251094433</v>
      </c>
      <c r="AW133" s="57">
        <f t="shared" si="42"/>
        <v>7154985.2519818097</v>
      </c>
      <c r="AX133" s="57">
        <f t="shared" si="42"/>
        <v>7529708.5957363676</v>
      </c>
      <c r="AY133" s="57">
        <f t="shared" si="42"/>
        <v>7924453.4499980723</v>
      </c>
      <c r="AZ133" s="57">
        <f t="shared" si="42"/>
        <v>8340289.5663307644</v>
      </c>
      <c r="BA133" s="57">
        <f t="shared" si="42"/>
        <v>8778343.8532449491</v>
      </c>
      <c r="BB133" s="57">
        <f t="shared" si="42"/>
        <v>9239803.430099912</v>
      </c>
      <c r="BC133" s="57">
        <f t="shared" si="42"/>
        <v>9725918.8441761546</v>
      </c>
      <c r="BD133" s="57">
        <f t="shared" si="42"/>
        <v>10238007.459636377</v>
      </c>
      <c r="BE133" s="57">
        <f t="shared" si="42"/>
        <v>10777457.027559021</v>
      </c>
      <c r="BF133" s="57">
        <f t="shared" si="42"/>
        <v>11345729.446719116</v>
      </c>
      <c r="BG133" s="57">
        <f t="shared" si="42"/>
        <v>11944364.725308085</v>
      </c>
      <c r="BH133" s="57">
        <f t="shared" si="42"/>
        <v>12574985.154328644</v>
      </c>
      <c r="BI133" s="57">
        <f t="shared" si="42"/>
        <v>13239299.703974707</v>
      </c>
      <c r="BJ133" s="57">
        <f t="shared" si="42"/>
        <v>13939108.654910333</v>
      </c>
      <c r="BK133" s="57">
        <f t="shared" si="42"/>
        <v>14676308.476998433</v>
      </c>
      <c r="BL133" s="57">
        <f t="shared" si="42"/>
        <v>15452896.968700547</v>
      </c>
      <c r="BM133" s="57">
        <f t="shared" si="42"/>
        <v>16270978.671075247</v>
      </c>
      <c r="BN133" s="57">
        <f t="shared" si="42"/>
        <v>17132770.571047161</v>
      </c>
      <c r="BO133" s="57">
        <f t="shared" si="42"/>
        <v>18040608.109402265</v>
      </c>
      <c r="BP133" s="57">
        <f t="shared" si="42"/>
        <v>18996951.509791065</v>
      </c>
      <c r="BQ133" s="57">
        <f t="shared" si="42"/>
        <v>20004392.445891079</v>
      </c>
      <c r="BR133" s="57">
        <f t="shared" si="42"/>
        <v>21065661.064796641</v>
      </c>
      <c r="BS133" s="57">
        <f t="shared" si="42"/>
        <v>22183633.385669183</v>
      </c>
      <c r="BT133" s="57">
        <f t="shared" si="42"/>
        <v>23361339.093698181</v>
      </c>
      <c r="BU133" s="57">
        <f t="shared" si="42"/>
        <v>24601969.750494361</v>
      </c>
      <c r="BV133" s="57">
        <f t="shared" si="42"/>
        <v>25908887.443165243</v>
      </c>
      <c r="BW133" s="57">
        <f t="shared" si="41"/>
        <v>27285633.895511474</v>
      </c>
      <c r="BX133" s="57">
        <f t="shared" si="41"/>
        <v>28735940.066035762</v>
      </c>
      <c r="BY133" s="57">
        <f t="shared" si="41"/>
        <v>30263736.258774303</v>
      </c>
      <c r="BZ133" s="57">
        <f t="shared" si="41"/>
        <v>31873162.774351045</v>
      </c>
      <c r="CA133" s="57">
        <f t="shared" si="41"/>
        <v>33568581.130119115</v>
      </c>
      <c r="CB133" s="57">
        <f t="shared" si="41"/>
        <v>35354585.879795589</v>
      </c>
      <c r="CC133" s="57">
        <f t="shared" si="41"/>
        <v>37236017.064620674</v>
      </c>
      <c r="CD133" s="57">
        <f t="shared" si="41"/>
        <v>39217973.329783753</v>
      </c>
      <c r="CE133" s="57">
        <f t="shared" si="41"/>
        <v>41305825.741661571</v>
      </c>
      <c r="CF133" s="57">
        <f t="shared" si="41"/>
        <v>43505232.343312994</v>
      </c>
      <c r="CG133" s="57">
        <f t="shared" si="41"/>
        <v>45822153.487675384</v>
      </c>
      <c r="CH133" s="57">
        <f t="shared" si="41"/>
        <v>48262867.990015693</v>
      </c>
      <c r="CI133" s="57">
        <f t="shared" si="41"/>
        <v>50833990.143408485</v>
      </c>
      <c r="CJ133" s="57">
        <f t="shared" si="41"/>
        <v>53542487.643353023</v>
      </c>
      <c r="CK133" s="57">
        <f t="shared" si="41"/>
        <v>56395700.470104717</v>
      </c>
      <c r="CL133" s="57">
        <f t="shared" si="41"/>
        <v>59401360.779891692</v>
      </c>
      <c r="CM133" s="57">
        <f t="shared" si="41"/>
        <v>62567613.858921081</v>
      </c>
      <c r="CN133" s="57">
        <f t="shared" si="41"/>
        <v>65903040.196960442</v>
      </c>
      <c r="CO133" s="57">
        <f t="shared" si="41"/>
        <v>69416678.740313157</v>
      </c>
      <c r="CP133" s="57">
        <f t="shared" si="41"/>
        <v>73118051.387202546</v>
      </c>
      <c r="CQ133" s="57">
        <f t="shared" si="41"/>
        <v>77017188.791947857</v>
      </c>
      <c r="CR133" s="57">
        <f t="shared" si="41"/>
        <v>81124657.547859445</v>
      </c>
      <c r="CS133" s="57">
        <f t="shared" si="41"/>
        <v>85451588.822519556</v>
      </c>
      <c r="CT133" s="57">
        <f t="shared" si="41"/>
        <v>90009708.523049638</v>
      </c>
      <c r="CU133" s="57">
        <f t="shared" si="41"/>
        <v>94811369.073110417</v>
      </c>
      <c r="CV133" s="57">
        <f t="shared" si="41"/>
        <v>99869582.887751907</v>
      </c>
      <c r="CW133" s="57">
        <f t="shared" si="41"/>
        <v>105198057.63682711</v>
      </c>
      <c r="CX133" s="57">
        <f t="shared" si="41"/>
        <v>110811233.39253491</v>
      </c>
      <c r="CY133" s="57">
        <f t="shared" si="41"/>
        <v>116724321.7617601</v>
      </c>
      <c r="CZ133" s="57">
        <f t="shared" si="41"/>
        <v>122953347.10925819</v>
      </c>
      <c r="DA133" s="57">
        <f t="shared" si="41"/>
        <v>129515189.98340043</v>
      </c>
      <c r="DB133" s="57">
        <f t="shared" si="41"/>
        <v>136427632.86216089</v>
      </c>
      <c r="DC133" s="57">
        <f t="shared" si="41"/>
        <v>143709408.3433167</v>
      </c>
    </row>
    <row r="134" spans="5:107" s="12" customFormat="1" ht="12" customHeight="1">
      <c r="E134" s="1"/>
      <c r="F134" s="1"/>
      <c r="G134" s="57"/>
      <c r="H134" s="57"/>
      <c r="I134" s="57"/>
      <c r="J134" s="57"/>
      <c r="K134" s="57"/>
      <c r="L134" s="57">
        <f t="shared" ref="L134:AQ143" si="43">IF($E$128=1,MIN(L30,(L30*$C$24+$C$10*$C$23)/($C$23+$C$24)),L30)</f>
        <v>945507.82333030121</v>
      </c>
      <c r="M134" s="57">
        <f t="shared" si="43"/>
        <v>996026.41293756582</v>
      </c>
      <c r="N134" s="57">
        <f t="shared" si="43"/>
        <v>1049244.216483556</v>
      </c>
      <c r="O134" s="57">
        <f t="shared" si="43"/>
        <v>1105305.4532733562</v>
      </c>
      <c r="P134" s="57">
        <f t="shared" si="43"/>
        <v>1164362.0482657827</v>
      </c>
      <c r="Q134" s="57">
        <f t="shared" si="43"/>
        <v>1226574.0437873304</v>
      </c>
      <c r="R134" s="57">
        <f t="shared" si="43"/>
        <v>1292110.0332440443</v>
      </c>
      <c r="S134" s="57">
        <f t="shared" si="43"/>
        <v>1361147.6180066632</v>
      </c>
      <c r="T134" s="57">
        <f t="shared" si="43"/>
        <v>1433873.8887071889</v>
      </c>
      <c r="U134" s="57">
        <f t="shared" si="43"/>
        <v>1510485.9322511861</v>
      </c>
      <c r="V134" s="57">
        <f t="shared" si="43"/>
        <v>1591191.3659198054</v>
      </c>
      <c r="W134" s="57">
        <f t="shared" si="43"/>
        <v>1676208.900008938</v>
      </c>
      <c r="X134" s="57">
        <f t="shared" si="43"/>
        <v>1765768.9305302456</v>
      </c>
      <c r="Y134" s="57">
        <f t="shared" si="43"/>
        <v>1860114.1635802677</v>
      </c>
      <c r="Z134" s="57">
        <f t="shared" si="43"/>
        <v>1959500.2730696478</v>
      </c>
      <c r="AA134" s="57">
        <f t="shared" si="43"/>
        <v>2064196.5935949064</v>
      </c>
      <c r="AB134" s="57">
        <f t="shared" si="43"/>
        <v>2174486.8503304189</v>
      </c>
      <c r="AC134" s="57">
        <f t="shared" si="43"/>
        <v>2290669.9279186213</v>
      </c>
      <c r="AD134" s="57">
        <f t="shared" si="43"/>
        <v>2413060.6804420901</v>
      </c>
      <c r="AE134" s="57">
        <f t="shared" si="43"/>
        <v>2541990.7846725392</v>
      </c>
      <c r="AF134" s="57">
        <f t="shared" si="43"/>
        <v>2677809.6389089883</v>
      </c>
      <c r="AG134" s="57">
        <f t="shared" si="43"/>
        <v>2820885.3098409702</v>
      </c>
      <c r="AH134" s="57">
        <f t="shared" si="43"/>
        <v>2971605.5300027388</v>
      </c>
      <c r="AI134" s="57">
        <f t="shared" si="43"/>
        <v>3130378.7485215701</v>
      </c>
      <c r="AJ134" s="57">
        <f t="shared" si="43"/>
        <v>3297635.2380076637</v>
      </c>
      <c r="AK134" s="57">
        <f t="shared" si="43"/>
        <v>3473828.260585296</v>
      </c>
      <c r="AL134" s="57">
        <f t="shared" si="43"/>
        <v>3659435.2962251492</v>
      </c>
      <c r="AM134" s="57">
        <f t="shared" si="43"/>
        <v>3854959.3367065727</v>
      </c>
      <c r="AN134" s="57">
        <f t="shared" si="43"/>
        <v>4060930.2487164042</v>
      </c>
      <c r="AO134" s="57">
        <f t="shared" si="43"/>
        <v>4277906.2097782977</v>
      </c>
      <c r="AP134" s="57">
        <f t="shared" si="43"/>
        <v>4506475.220903933</v>
      </c>
      <c r="AQ134" s="57">
        <f t="shared" si="43"/>
        <v>4747256.7000653436</v>
      </c>
      <c r="AR134" s="57">
        <f t="shared" si="42"/>
        <v>5000903.1608066382</v>
      </c>
      <c r="AS134" s="57">
        <f t="shared" si="42"/>
        <v>5268101.9805441778</v>
      </c>
      <c r="AT134" s="57">
        <f t="shared" si="42"/>
        <v>5547897.6834683595</v>
      </c>
      <c r="AU134" s="57">
        <f t="shared" si="42"/>
        <v>5836754.1572368965</v>
      </c>
      <c r="AV134" s="57">
        <f t="shared" si="42"/>
        <v>6141044.2649676781</v>
      </c>
      <c r="AW134" s="57">
        <f t="shared" si="42"/>
        <v>6461592.6274634479</v>
      </c>
      <c r="AX134" s="57">
        <f t="shared" si="42"/>
        <v>6799267.9251094433</v>
      </c>
      <c r="AY134" s="57">
        <f t="shared" si="42"/>
        <v>7154985.2519818097</v>
      </c>
      <c r="AZ134" s="57">
        <f t="shared" si="42"/>
        <v>7529708.5957363676</v>
      </c>
      <c r="BA134" s="57">
        <f t="shared" si="42"/>
        <v>7924453.4499980723</v>
      </c>
      <c r="BB134" s="57">
        <f t="shared" si="42"/>
        <v>8340289.5663307644</v>
      </c>
      <c r="BC134" s="57">
        <f t="shared" si="42"/>
        <v>8778343.8532449491</v>
      </c>
      <c r="BD134" s="57">
        <f t="shared" si="42"/>
        <v>9239803.430099912</v>
      </c>
      <c r="BE134" s="57">
        <f t="shared" si="42"/>
        <v>9725918.8441761546</v>
      </c>
      <c r="BF134" s="57">
        <f t="shared" si="42"/>
        <v>10238007.459636377</v>
      </c>
      <c r="BG134" s="57">
        <f t="shared" si="42"/>
        <v>10777457.027559021</v>
      </c>
      <c r="BH134" s="57">
        <f t="shared" si="42"/>
        <v>11345729.446719116</v>
      </c>
      <c r="BI134" s="57">
        <f t="shared" si="42"/>
        <v>11944364.725308085</v>
      </c>
      <c r="BJ134" s="57">
        <f t="shared" si="42"/>
        <v>12574985.154328644</v>
      </c>
      <c r="BK134" s="57">
        <f t="shared" si="42"/>
        <v>13239299.703974707</v>
      </c>
      <c r="BL134" s="57">
        <f t="shared" si="42"/>
        <v>13939108.654910333</v>
      </c>
      <c r="BM134" s="57">
        <f t="shared" si="42"/>
        <v>14676308.476998433</v>
      </c>
      <c r="BN134" s="57">
        <f t="shared" si="42"/>
        <v>15452896.968700547</v>
      </c>
      <c r="BO134" s="57">
        <f t="shared" si="42"/>
        <v>16270978.671075247</v>
      </c>
      <c r="BP134" s="57">
        <f t="shared" si="42"/>
        <v>17132770.571047161</v>
      </c>
      <c r="BQ134" s="57">
        <f t="shared" si="42"/>
        <v>18040608.109402265</v>
      </c>
      <c r="BR134" s="57">
        <f t="shared" si="42"/>
        <v>18996951.509791065</v>
      </c>
      <c r="BS134" s="57">
        <f t="shared" si="42"/>
        <v>20004392.445891079</v>
      </c>
      <c r="BT134" s="57">
        <f t="shared" si="42"/>
        <v>21065661.064796641</v>
      </c>
      <c r="BU134" s="57">
        <f t="shared" si="42"/>
        <v>22183633.385669183</v>
      </c>
      <c r="BV134" s="57">
        <f t="shared" si="42"/>
        <v>23361339.093698181</v>
      </c>
      <c r="BW134" s="57">
        <f t="shared" si="41"/>
        <v>24601969.750494361</v>
      </c>
      <c r="BX134" s="57">
        <f t="shared" si="41"/>
        <v>25908887.443165243</v>
      </c>
      <c r="BY134" s="57">
        <f t="shared" si="41"/>
        <v>27285633.895511478</v>
      </c>
      <c r="BZ134" s="57">
        <f t="shared" si="41"/>
        <v>28735940.066035762</v>
      </c>
      <c r="CA134" s="57">
        <f t="shared" si="41"/>
        <v>30263736.258774303</v>
      </c>
      <c r="CB134" s="57">
        <f t="shared" si="41"/>
        <v>31873162.774351045</v>
      </c>
      <c r="CC134" s="57">
        <f t="shared" si="41"/>
        <v>33568581.130119115</v>
      </c>
      <c r="CD134" s="57">
        <f t="shared" si="41"/>
        <v>35354585.879795589</v>
      </c>
      <c r="CE134" s="57">
        <f t="shared" si="41"/>
        <v>37236017.064620674</v>
      </c>
      <c r="CF134" s="57">
        <f t="shared" si="41"/>
        <v>39217973.329783753</v>
      </c>
      <c r="CG134" s="57">
        <f t="shared" si="41"/>
        <v>41305825.741661571</v>
      </c>
      <c r="CH134" s="57">
        <f t="shared" si="41"/>
        <v>43505232.343312994</v>
      </c>
      <c r="CI134" s="57">
        <f t="shared" si="41"/>
        <v>45822153.487675384</v>
      </c>
      <c r="CJ134" s="57">
        <f t="shared" si="41"/>
        <v>48262867.990015693</v>
      </c>
      <c r="CK134" s="57">
        <f t="shared" si="41"/>
        <v>50833990.143408485</v>
      </c>
      <c r="CL134" s="57">
        <f t="shared" si="41"/>
        <v>53542487.64335303</v>
      </c>
      <c r="CM134" s="57">
        <f t="shared" si="41"/>
        <v>56395700.470104717</v>
      </c>
      <c r="CN134" s="57">
        <f t="shared" si="41"/>
        <v>59401360.779891692</v>
      </c>
      <c r="CO134" s="57">
        <f t="shared" si="41"/>
        <v>62567613.858921081</v>
      </c>
      <c r="CP134" s="57">
        <f t="shared" si="41"/>
        <v>65903040.196960442</v>
      </c>
      <c r="CQ134" s="57">
        <f t="shared" si="41"/>
        <v>69416678.740313157</v>
      </c>
      <c r="CR134" s="57">
        <f t="shared" si="41"/>
        <v>73118051.387202546</v>
      </c>
      <c r="CS134" s="57">
        <f t="shared" si="41"/>
        <v>77017188.791947857</v>
      </c>
      <c r="CT134" s="57">
        <f t="shared" si="41"/>
        <v>81124657.547859445</v>
      </c>
      <c r="CU134" s="57">
        <f t="shared" si="41"/>
        <v>85451588.822519556</v>
      </c>
      <c r="CV134" s="57">
        <f t="shared" si="41"/>
        <v>90009708.523049638</v>
      </c>
      <c r="CW134" s="57">
        <f t="shared" si="41"/>
        <v>94811369.073110417</v>
      </c>
      <c r="CX134" s="57">
        <f t="shared" si="41"/>
        <v>99869582.887751922</v>
      </c>
      <c r="CY134" s="57">
        <f t="shared" si="41"/>
        <v>105198057.63682711</v>
      </c>
      <c r="CZ134" s="57">
        <f t="shared" si="41"/>
        <v>110811233.39253491</v>
      </c>
      <c r="DA134" s="57">
        <f t="shared" si="41"/>
        <v>116724321.7617601</v>
      </c>
      <c r="DB134" s="57">
        <f t="shared" si="41"/>
        <v>122953347.10925819</v>
      </c>
      <c r="DC134" s="57">
        <f t="shared" si="41"/>
        <v>129515189.98340043</v>
      </c>
    </row>
    <row r="135" spans="5:107" s="12" customFormat="1" ht="12" customHeight="1">
      <c r="E135" s="1"/>
      <c r="F135" s="1"/>
      <c r="G135" s="57"/>
      <c r="H135" s="57"/>
      <c r="I135" s="57"/>
      <c r="J135" s="57"/>
      <c r="K135" s="57"/>
      <c r="L135" s="57"/>
      <c r="M135" s="57">
        <f t="shared" si="43"/>
        <v>897551.54317864659</v>
      </c>
      <c r="N135" s="57">
        <f t="shared" si="43"/>
        <v>945507.82333030121</v>
      </c>
      <c r="O135" s="57">
        <f t="shared" si="43"/>
        <v>996026.41293756582</v>
      </c>
      <c r="P135" s="57">
        <f t="shared" si="43"/>
        <v>1049244.216483556</v>
      </c>
      <c r="Q135" s="57">
        <f t="shared" si="43"/>
        <v>1105305.4532733562</v>
      </c>
      <c r="R135" s="57">
        <f t="shared" si="43"/>
        <v>1164362.0482657827</v>
      </c>
      <c r="S135" s="57">
        <f t="shared" si="43"/>
        <v>1226574.0437873304</v>
      </c>
      <c r="T135" s="57">
        <f t="shared" si="43"/>
        <v>1292110.0332440443</v>
      </c>
      <c r="U135" s="57">
        <f t="shared" si="43"/>
        <v>1361147.6180066632</v>
      </c>
      <c r="V135" s="57">
        <f t="shared" si="43"/>
        <v>1433873.8887071889</v>
      </c>
      <c r="W135" s="57">
        <f t="shared" si="43"/>
        <v>1510485.9322511861</v>
      </c>
      <c r="X135" s="57">
        <f t="shared" si="43"/>
        <v>1591191.3659198054</v>
      </c>
      <c r="Y135" s="57">
        <f t="shared" si="43"/>
        <v>1676208.900008938</v>
      </c>
      <c r="Z135" s="57">
        <f t="shared" si="43"/>
        <v>1765768.9305302456</v>
      </c>
      <c r="AA135" s="57">
        <f t="shared" si="43"/>
        <v>1860114.1635802679</v>
      </c>
      <c r="AB135" s="57">
        <f t="shared" si="43"/>
        <v>1959500.2730696478</v>
      </c>
      <c r="AC135" s="57">
        <f t="shared" si="43"/>
        <v>2064196.5935949064</v>
      </c>
      <c r="AD135" s="57">
        <f t="shared" si="43"/>
        <v>2174486.8503304189</v>
      </c>
      <c r="AE135" s="57">
        <f t="shared" si="43"/>
        <v>2290669.9279186213</v>
      </c>
      <c r="AF135" s="57">
        <f t="shared" si="43"/>
        <v>2413060.6804420901</v>
      </c>
      <c r="AG135" s="57">
        <f t="shared" si="43"/>
        <v>2541990.7846725392</v>
      </c>
      <c r="AH135" s="57">
        <f t="shared" si="43"/>
        <v>2677809.6389089883</v>
      </c>
      <c r="AI135" s="57">
        <f t="shared" si="43"/>
        <v>2820885.3098409702</v>
      </c>
      <c r="AJ135" s="57">
        <f t="shared" si="43"/>
        <v>2971605.5300027388</v>
      </c>
      <c r="AK135" s="57">
        <f t="shared" si="43"/>
        <v>3130378.7485215701</v>
      </c>
      <c r="AL135" s="57">
        <f t="shared" si="43"/>
        <v>3297635.2380076637</v>
      </c>
      <c r="AM135" s="57">
        <f t="shared" si="43"/>
        <v>3473828.260585296</v>
      </c>
      <c r="AN135" s="57">
        <f t="shared" si="43"/>
        <v>3659435.2962251492</v>
      </c>
      <c r="AO135" s="57">
        <f t="shared" si="43"/>
        <v>3854959.3367065727</v>
      </c>
      <c r="AP135" s="57">
        <f t="shared" si="43"/>
        <v>4060930.2487164042</v>
      </c>
      <c r="AQ135" s="57">
        <f t="shared" si="43"/>
        <v>4277906.2097782977</v>
      </c>
      <c r="AR135" s="57">
        <f t="shared" si="42"/>
        <v>4506475.220903933</v>
      </c>
      <c r="AS135" s="57">
        <f t="shared" si="42"/>
        <v>4747256.7000653436</v>
      </c>
      <c r="AT135" s="57">
        <f t="shared" si="42"/>
        <v>5000903.1608066382</v>
      </c>
      <c r="AU135" s="57">
        <f t="shared" si="42"/>
        <v>5268101.9805441778</v>
      </c>
      <c r="AV135" s="57">
        <f t="shared" si="42"/>
        <v>5547897.6834683595</v>
      </c>
      <c r="AW135" s="57">
        <f t="shared" si="42"/>
        <v>5836754.1572368965</v>
      </c>
      <c r="AX135" s="57">
        <f t="shared" si="42"/>
        <v>6141044.2649676781</v>
      </c>
      <c r="AY135" s="57">
        <f t="shared" si="42"/>
        <v>6461592.6274634479</v>
      </c>
      <c r="AZ135" s="57">
        <f t="shared" si="42"/>
        <v>6799267.9251094433</v>
      </c>
      <c r="BA135" s="57">
        <f t="shared" si="42"/>
        <v>7154985.2519818097</v>
      </c>
      <c r="BB135" s="57">
        <f t="shared" si="42"/>
        <v>7529708.5957363676</v>
      </c>
      <c r="BC135" s="57">
        <f t="shared" si="42"/>
        <v>7924453.4499980723</v>
      </c>
      <c r="BD135" s="57">
        <f t="shared" si="42"/>
        <v>8340289.5663307644</v>
      </c>
      <c r="BE135" s="57">
        <f t="shared" si="42"/>
        <v>8778343.8532449491</v>
      </c>
      <c r="BF135" s="57">
        <f t="shared" si="42"/>
        <v>9239803.430099912</v>
      </c>
      <c r="BG135" s="57">
        <f t="shared" si="42"/>
        <v>9725918.8441761546</v>
      </c>
      <c r="BH135" s="57">
        <f t="shared" si="42"/>
        <v>10238007.459636377</v>
      </c>
      <c r="BI135" s="57">
        <f t="shared" si="42"/>
        <v>10777457.027559021</v>
      </c>
      <c r="BJ135" s="57">
        <f t="shared" si="42"/>
        <v>11345729.446719116</v>
      </c>
      <c r="BK135" s="57">
        <f t="shared" si="42"/>
        <v>11944364.725308085</v>
      </c>
      <c r="BL135" s="57">
        <f t="shared" si="42"/>
        <v>12574985.154328644</v>
      </c>
      <c r="BM135" s="57">
        <f t="shared" si="42"/>
        <v>13239299.703974707</v>
      </c>
      <c r="BN135" s="57">
        <f t="shared" si="42"/>
        <v>13939108.654910333</v>
      </c>
      <c r="BO135" s="57">
        <f t="shared" si="42"/>
        <v>14676308.476998433</v>
      </c>
      <c r="BP135" s="57">
        <f t="shared" si="42"/>
        <v>15452896.968700547</v>
      </c>
      <c r="BQ135" s="57">
        <f t="shared" si="42"/>
        <v>16270978.671075247</v>
      </c>
      <c r="BR135" s="57">
        <f t="shared" si="42"/>
        <v>17132770.571047161</v>
      </c>
      <c r="BS135" s="57">
        <f t="shared" si="42"/>
        <v>18040608.109402265</v>
      </c>
      <c r="BT135" s="57">
        <f t="shared" si="42"/>
        <v>18996951.509791065</v>
      </c>
      <c r="BU135" s="57">
        <f t="shared" si="42"/>
        <v>20004392.445891079</v>
      </c>
      <c r="BV135" s="57">
        <f t="shared" si="42"/>
        <v>21065661.064796641</v>
      </c>
      <c r="BW135" s="57">
        <f t="shared" si="41"/>
        <v>22183633.385669183</v>
      </c>
      <c r="BX135" s="57">
        <f t="shared" si="41"/>
        <v>23361339.093698181</v>
      </c>
      <c r="BY135" s="57">
        <f t="shared" si="41"/>
        <v>24601969.750494361</v>
      </c>
      <c r="BZ135" s="57">
        <f t="shared" si="41"/>
        <v>25908887.443165243</v>
      </c>
      <c r="CA135" s="57">
        <f t="shared" si="41"/>
        <v>27285633.895511478</v>
      </c>
      <c r="CB135" s="57">
        <f t="shared" si="41"/>
        <v>28735940.066035762</v>
      </c>
      <c r="CC135" s="57">
        <f t="shared" si="41"/>
        <v>30263736.258774303</v>
      </c>
      <c r="CD135" s="57">
        <f t="shared" si="41"/>
        <v>31873162.774351045</v>
      </c>
      <c r="CE135" s="57">
        <f t="shared" si="41"/>
        <v>33568581.130119115</v>
      </c>
      <c r="CF135" s="57">
        <f t="shared" si="41"/>
        <v>35354585.879795589</v>
      </c>
      <c r="CG135" s="57">
        <f t="shared" si="41"/>
        <v>37236017.064620674</v>
      </c>
      <c r="CH135" s="57">
        <f t="shared" si="41"/>
        <v>39217973.329783753</v>
      </c>
      <c r="CI135" s="57">
        <f t="shared" si="41"/>
        <v>41305825.741661571</v>
      </c>
      <c r="CJ135" s="57">
        <f t="shared" si="41"/>
        <v>43505232.343312994</v>
      </c>
      <c r="CK135" s="57">
        <f t="shared" si="41"/>
        <v>45822153.487675384</v>
      </c>
      <c r="CL135" s="57">
        <f t="shared" si="41"/>
        <v>48262867.990015693</v>
      </c>
      <c r="CM135" s="57">
        <f t="shared" si="41"/>
        <v>50833990.143408485</v>
      </c>
      <c r="CN135" s="57">
        <f t="shared" si="41"/>
        <v>53542487.64335303</v>
      </c>
      <c r="CO135" s="57">
        <f t="shared" si="41"/>
        <v>56395700.470104717</v>
      </c>
      <c r="CP135" s="57">
        <f t="shared" si="41"/>
        <v>59401360.779891692</v>
      </c>
      <c r="CQ135" s="57">
        <f t="shared" si="41"/>
        <v>62567613.858921081</v>
      </c>
      <c r="CR135" s="57">
        <f t="shared" si="41"/>
        <v>65903040.196960442</v>
      </c>
      <c r="CS135" s="57">
        <f t="shared" si="41"/>
        <v>69416678.740313157</v>
      </c>
      <c r="CT135" s="57">
        <f t="shared" si="41"/>
        <v>73118051.387202546</v>
      </c>
      <c r="CU135" s="57">
        <f t="shared" si="41"/>
        <v>77017188.791947857</v>
      </c>
      <c r="CV135" s="57">
        <f t="shared" si="41"/>
        <v>81124657.547859445</v>
      </c>
      <c r="CW135" s="57">
        <f t="shared" si="41"/>
        <v>85451588.822519556</v>
      </c>
      <c r="CX135" s="57">
        <f t="shared" si="41"/>
        <v>90009708.523049638</v>
      </c>
      <c r="CY135" s="57">
        <f t="shared" si="41"/>
        <v>94811369.073110417</v>
      </c>
      <c r="CZ135" s="57">
        <f t="shared" si="41"/>
        <v>99869582.887751922</v>
      </c>
      <c r="DA135" s="57">
        <f t="shared" si="41"/>
        <v>105198057.63682711</v>
      </c>
      <c r="DB135" s="57">
        <f t="shared" si="41"/>
        <v>110811233.39253491</v>
      </c>
      <c r="DC135" s="57">
        <f t="shared" si="41"/>
        <v>116724321.7617601</v>
      </c>
    </row>
    <row r="136" spans="5:107" s="12" customFormat="1" ht="12" customHeight="1">
      <c r="E136" s="1"/>
      <c r="F136" s="1"/>
      <c r="G136" s="57"/>
      <c r="H136" s="57"/>
      <c r="I136" s="57"/>
      <c r="J136" s="57"/>
      <c r="K136" s="57"/>
      <c r="L136" s="57"/>
      <c r="M136" s="57"/>
      <c r="N136" s="57">
        <f t="shared" si="43"/>
        <v>852027.61181273079</v>
      </c>
      <c r="O136" s="57">
        <f t="shared" si="43"/>
        <v>897551.54317864659</v>
      </c>
      <c r="P136" s="57">
        <f t="shared" si="43"/>
        <v>945507.82333030121</v>
      </c>
      <c r="Q136" s="57">
        <f t="shared" si="43"/>
        <v>996026.41293756582</v>
      </c>
      <c r="R136" s="57">
        <f t="shared" si="43"/>
        <v>1049244.216483556</v>
      </c>
      <c r="S136" s="57">
        <f t="shared" si="43"/>
        <v>1105305.4532733562</v>
      </c>
      <c r="T136" s="57">
        <f t="shared" si="43"/>
        <v>1164362.0482657827</v>
      </c>
      <c r="U136" s="57">
        <f t="shared" si="43"/>
        <v>1226574.0437873304</v>
      </c>
      <c r="V136" s="57">
        <f t="shared" si="43"/>
        <v>1292110.0332440443</v>
      </c>
      <c r="W136" s="57">
        <f t="shared" si="43"/>
        <v>1361147.6180066632</v>
      </c>
      <c r="X136" s="57">
        <f t="shared" si="43"/>
        <v>1433873.8887071889</v>
      </c>
      <c r="Y136" s="57">
        <f t="shared" si="43"/>
        <v>1510485.9322511861</v>
      </c>
      <c r="Z136" s="57">
        <f t="shared" si="43"/>
        <v>1591191.3659198054</v>
      </c>
      <c r="AA136" s="57">
        <f t="shared" si="43"/>
        <v>1676208.900008938</v>
      </c>
      <c r="AB136" s="57">
        <f t="shared" si="43"/>
        <v>1765768.9305302456</v>
      </c>
      <c r="AC136" s="57">
        <f t="shared" si="43"/>
        <v>1860114.1635802679</v>
      </c>
      <c r="AD136" s="57">
        <f t="shared" si="43"/>
        <v>1959500.2730696478</v>
      </c>
      <c r="AE136" s="57">
        <f t="shared" si="43"/>
        <v>2064196.5935949064</v>
      </c>
      <c r="AF136" s="57">
        <f t="shared" si="43"/>
        <v>2174486.8503304189</v>
      </c>
      <c r="AG136" s="57">
        <f t="shared" si="43"/>
        <v>2290669.9279186213</v>
      </c>
      <c r="AH136" s="57">
        <f t="shared" si="43"/>
        <v>2413060.6804420901</v>
      </c>
      <c r="AI136" s="57">
        <f t="shared" si="43"/>
        <v>2541990.7846725392</v>
      </c>
      <c r="AJ136" s="57">
        <f t="shared" si="43"/>
        <v>2677809.6389089883</v>
      </c>
      <c r="AK136" s="57">
        <f t="shared" si="43"/>
        <v>2820885.3098409702</v>
      </c>
      <c r="AL136" s="57">
        <f t="shared" si="43"/>
        <v>2971605.5300027388</v>
      </c>
      <c r="AM136" s="57">
        <f t="shared" si="43"/>
        <v>3130378.7485215701</v>
      </c>
      <c r="AN136" s="57">
        <f t="shared" si="43"/>
        <v>3297635.2380076637</v>
      </c>
      <c r="AO136" s="57">
        <f t="shared" si="43"/>
        <v>3473828.260585296</v>
      </c>
      <c r="AP136" s="57">
        <f t="shared" si="43"/>
        <v>3659435.2962251492</v>
      </c>
      <c r="AQ136" s="57">
        <f t="shared" si="43"/>
        <v>3854959.3367065727</v>
      </c>
      <c r="AR136" s="57">
        <f t="shared" si="42"/>
        <v>4060930.2487164042</v>
      </c>
      <c r="AS136" s="57">
        <f t="shared" si="42"/>
        <v>4277906.2097782977</v>
      </c>
      <c r="AT136" s="57">
        <f t="shared" si="42"/>
        <v>4506475.220903933</v>
      </c>
      <c r="AU136" s="57">
        <f t="shared" si="42"/>
        <v>4747256.7000653436</v>
      </c>
      <c r="AV136" s="57">
        <f t="shared" si="42"/>
        <v>5000903.1608066382</v>
      </c>
      <c r="AW136" s="57">
        <f t="shared" si="42"/>
        <v>5268101.9805441778</v>
      </c>
      <c r="AX136" s="57">
        <f t="shared" si="42"/>
        <v>5547897.6834683595</v>
      </c>
      <c r="AY136" s="57">
        <f t="shared" si="42"/>
        <v>5836754.1572368965</v>
      </c>
      <c r="AZ136" s="57">
        <f t="shared" si="42"/>
        <v>6141044.2649676781</v>
      </c>
      <c r="BA136" s="57">
        <f t="shared" si="42"/>
        <v>6461592.6274634479</v>
      </c>
      <c r="BB136" s="57">
        <f t="shared" si="42"/>
        <v>6799267.9251094433</v>
      </c>
      <c r="BC136" s="57">
        <f t="shared" si="42"/>
        <v>7154985.2519818097</v>
      </c>
      <c r="BD136" s="57">
        <f t="shared" si="42"/>
        <v>7529708.5957363676</v>
      </c>
      <c r="BE136" s="57">
        <f t="shared" si="42"/>
        <v>7924453.4499980723</v>
      </c>
      <c r="BF136" s="57">
        <f t="shared" si="42"/>
        <v>8340289.5663307644</v>
      </c>
      <c r="BG136" s="57">
        <f t="shared" si="42"/>
        <v>8778343.8532449491</v>
      </c>
      <c r="BH136" s="57">
        <f t="shared" si="42"/>
        <v>9239803.430099912</v>
      </c>
      <c r="BI136" s="57">
        <f t="shared" si="42"/>
        <v>9725918.8441761546</v>
      </c>
      <c r="BJ136" s="57">
        <f t="shared" si="42"/>
        <v>10238007.459636377</v>
      </c>
      <c r="BK136" s="57">
        <f t="shared" si="42"/>
        <v>10777457.027559021</v>
      </c>
      <c r="BL136" s="57">
        <f t="shared" si="42"/>
        <v>11345729.446719116</v>
      </c>
      <c r="BM136" s="57">
        <f t="shared" si="42"/>
        <v>11944364.725308085</v>
      </c>
      <c r="BN136" s="57">
        <f t="shared" si="42"/>
        <v>12574985.154328644</v>
      </c>
      <c r="BO136" s="57">
        <f t="shared" si="42"/>
        <v>13239299.703974707</v>
      </c>
      <c r="BP136" s="57">
        <f t="shared" si="42"/>
        <v>13939108.654910333</v>
      </c>
      <c r="BQ136" s="57">
        <f t="shared" si="42"/>
        <v>14676308.476998433</v>
      </c>
      <c r="BR136" s="57">
        <f t="shared" si="42"/>
        <v>15452896.968700547</v>
      </c>
      <c r="BS136" s="57">
        <f t="shared" si="42"/>
        <v>16270978.671075247</v>
      </c>
      <c r="BT136" s="57">
        <f t="shared" si="42"/>
        <v>17132770.571047161</v>
      </c>
      <c r="BU136" s="57">
        <f t="shared" si="42"/>
        <v>18040608.109402265</v>
      </c>
      <c r="BV136" s="57">
        <f t="shared" si="42"/>
        <v>18996951.509791065</v>
      </c>
      <c r="BW136" s="57">
        <f t="shared" si="41"/>
        <v>20004392.445891079</v>
      </c>
      <c r="BX136" s="57">
        <f t="shared" si="41"/>
        <v>21065661.064796641</v>
      </c>
      <c r="BY136" s="57">
        <f t="shared" si="41"/>
        <v>22183633.385669183</v>
      </c>
      <c r="BZ136" s="57">
        <f t="shared" si="41"/>
        <v>23361339.093698181</v>
      </c>
      <c r="CA136" s="57">
        <f t="shared" si="41"/>
        <v>24601969.750494361</v>
      </c>
      <c r="CB136" s="57">
        <f t="shared" si="41"/>
        <v>25908887.443165243</v>
      </c>
      <c r="CC136" s="57">
        <f t="shared" si="41"/>
        <v>27285633.895511478</v>
      </c>
      <c r="CD136" s="57">
        <f t="shared" si="41"/>
        <v>28735940.066035762</v>
      </c>
      <c r="CE136" s="57">
        <f t="shared" ref="CE136:DC136" si="44">IF($E$128=1,MIN(CE32,(CE32*$C$24+$C$10*$C$23)/($C$23+$C$24)),CE32)</f>
        <v>30263736.258774303</v>
      </c>
      <c r="CF136" s="57">
        <f t="shared" si="44"/>
        <v>31873162.774351045</v>
      </c>
      <c r="CG136" s="57">
        <f t="shared" si="44"/>
        <v>33568581.130119115</v>
      </c>
      <c r="CH136" s="57">
        <f t="shared" si="44"/>
        <v>35354585.879795589</v>
      </c>
      <c r="CI136" s="57">
        <f t="shared" si="44"/>
        <v>37236017.064620674</v>
      </c>
      <c r="CJ136" s="57">
        <f t="shared" si="44"/>
        <v>39217973.329783753</v>
      </c>
      <c r="CK136" s="57">
        <f t="shared" si="44"/>
        <v>41305825.741661571</v>
      </c>
      <c r="CL136" s="57">
        <f t="shared" si="44"/>
        <v>43505232.343312994</v>
      </c>
      <c r="CM136" s="57">
        <f t="shared" si="44"/>
        <v>45822153.487675384</v>
      </c>
      <c r="CN136" s="57">
        <f t="shared" si="44"/>
        <v>48262867.990015693</v>
      </c>
      <c r="CO136" s="57">
        <f t="shared" si="44"/>
        <v>50833990.143408485</v>
      </c>
      <c r="CP136" s="57">
        <f t="shared" si="44"/>
        <v>53542487.64335303</v>
      </c>
      <c r="CQ136" s="57">
        <f t="shared" si="44"/>
        <v>56395700.470104717</v>
      </c>
      <c r="CR136" s="57">
        <f t="shared" si="44"/>
        <v>59401360.779891692</v>
      </c>
      <c r="CS136" s="57">
        <f t="shared" si="44"/>
        <v>62567613.858921081</v>
      </c>
      <c r="CT136" s="57">
        <f t="shared" si="44"/>
        <v>65903040.196960442</v>
      </c>
      <c r="CU136" s="57">
        <f t="shared" si="44"/>
        <v>69416678.740313157</v>
      </c>
      <c r="CV136" s="57">
        <f t="shared" si="44"/>
        <v>73118051.387202546</v>
      </c>
      <c r="CW136" s="57">
        <f t="shared" si="44"/>
        <v>77017188.791947857</v>
      </c>
      <c r="CX136" s="57">
        <f t="shared" si="44"/>
        <v>81124657.547859445</v>
      </c>
      <c r="CY136" s="57">
        <f t="shared" si="44"/>
        <v>85451588.822519556</v>
      </c>
      <c r="CZ136" s="57">
        <f t="shared" si="44"/>
        <v>90009708.523049638</v>
      </c>
      <c r="DA136" s="57">
        <f t="shared" si="44"/>
        <v>94811369.073110417</v>
      </c>
      <c r="DB136" s="57">
        <f t="shared" si="44"/>
        <v>99869582.887751922</v>
      </c>
      <c r="DC136" s="57">
        <f t="shared" si="44"/>
        <v>105198057.63682711</v>
      </c>
    </row>
    <row r="137" spans="5:107" s="12" customFormat="1" ht="12" customHeight="1">
      <c r="E137" s="1"/>
      <c r="F137" s="1"/>
      <c r="G137" s="57"/>
      <c r="H137" s="57"/>
      <c r="I137" s="57"/>
      <c r="J137" s="57"/>
      <c r="K137" s="57"/>
      <c r="L137" s="57"/>
      <c r="M137" s="57"/>
      <c r="N137" s="57"/>
      <c r="O137" s="57">
        <f t="shared" si="43"/>
        <v>808812.66018481331</v>
      </c>
      <c r="P137" s="57">
        <f t="shared" si="43"/>
        <v>852027.61181273079</v>
      </c>
      <c r="Q137" s="57">
        <f t="shared" si="43"/>
        <v>897551.54317864659</v>
      </c>
      <c r="R137" s="57">
        <f t="shared" si="43"/>
        <v>945507.82333030121</v>
      </c>
      <c r="S137" s="57">
        <f t="shared" si="43"/>
        <v>996026.41293756582</v>
      </c>
      <c r="T137" s="57">
        <f t="shared" si="43"/>
        <v>1049244.216483556</v>
      </c>
      <c r="U137" s="57">
        <f t="shared" si="43"/>
        <v>1105305.4532733562</v>
      </c>
      <c r="V137" s="57">
        <f t="shared" si="43"/>
        <v>1164362.0482657827</v>
      </c>
      <c r="W137" s="57">
        <f t="shared" si="43"/>
        <v>1226574.0437873304</v>
      </c>
      <c r="X137" s="57">
        <f t="shared" si="43"/>
        <v>1292110.0332440443</v>
      </c>
      <c r="Y137" s="57">
        <f t="shared" si="43"/>
        <v>1361147.6180066632</v>
      </c>
      <c r="Z137" s="57">
        <f t="shared" si="43"/>
        <v>1433873.8887071889</v>
      </c>
      <c r="AA137" s="57">
        <f t="shared" si="43"/>
        <v>1510485.9322511861</v>
      </c>
      <c r="AB137" s="57">
        <f t="shared" si="43"/>
        <v>1591191.3659198054</v>
      </c>
      <c r="AC137" s="57">
        <f t="shared" si="43"/>
        <v>1676208.900008938</v>
      </c>
      <c r="AD137" s="57">
        <f t="shared" si="43"/>
        <v>1765768.9305302456</v>
      </c>
      <c r="AE137" s="57">
        <f t="shared" si="43"/>
        <v>1860114.1635802679</v>
      </c>
      <c r="AF137" s="57">
        <f t="shared" si="43"/>
        <v>1959500.2730696478</v>
      </c>
      <c r="AG137" s="57">
        <f t="shared" si="43"/>
        <v>2064196.5935949064</v>
      </c>
      <c r="AH137" s="57">
        <f t="shared" si="43"/>
        <v>2174486.8503304189</v>
      </c>
      <c r="AI137" s="57">
        <f t="shared" si="43"/>
        <v>2290669.9279186213</v>
      </c>
      <c r="AJ137" s="57">
        <f t="shared" si="43"/>
        <v>2413060.6804420901</v>
      </c>
      <c r="AK137" s="57">
        <f t="shared" si="43"/>
        <v>2541990.7846725392</v>
      </c>
      <c r="AL137" s="57">
        <f t="shared" si="43"/>
        <v>2677809.6389089883</v>
      </c>
      <c r="AM137" s="57">
        <f t="shared" si="43"/>
        <v>2820885.3098409702</v>
      </c>
      <c r="AN137" s="57">
        <f t="shared" si="43"/>
        <v>2971605.5300027388</v>
      </c>
      <c r="AO137" s="57">
        <f t="shared" si="43"/>
        <v>3130378.7485215701</v>
      </c>
      <c r="AP137" s="57">
        <f t="shared" si="43"/>
        <v>3297635.2380076637</v>
      </c>
      <c r="AQ137" s="57">
        <f t="shared" si="43"/>
        <v>3473828.260585296</v>
      </c>
      <c r="AR137" s="57">
        <f t="shared" si="42"/>
        <v>3659435.2962251492</v>
      </c>
      <c r="AS137" s="57">
        <f t="shared" si="42"/>
        <v>3854959.3367065727</v>
      </c>
      <c r="AT137" s="57">
        <f t="shared" si="42"/>
        <v>4060930.2487164042</v>
      </c>
      <c r="AU137" s="57">
        <f t="shared" si="42"/>
        <v>4277906.2097782977</v>
      </c>
      <c r="AV137" s="57">
        <f t="shared" si="42"/>
        <v>4506475.220903933</v>
      </c>
      <c r="AW137" s="57">
        <f t="shared" si="42"/>
        <v>4747256.7000653436</v>
      </c>
      <c r="AX137" s="57">
        <f t="shared" si="42"/>
        <v>5000903.1608066382</v>
      </c>
      <c r="AY137" s="57">
        <f t="shared" si="42"/>
        <v>5268101.9805441778</v>
      </c>
      <c r="AZ137" s="57">
        <f t="shared" si="42"/>
        <v>5547897.6834683595</v>
      </c>
      <c r="BA137" s="57">
        <f t="shared" si="42"/>
        <v>5836754.1572368965</v>
      </c>
      <c r="BB137" s="57">
        <f t="shared" si="42"/>
        <v>6141044.2649676781</v>
      </c>
      <c r="BC137" s="57">
        <f t="shared" si="42"/>
        <v>6461592.6274634479</v>
      </c>
      <c r="BD137" s="57">
        <f t="shared" si="42"/>
        <v>6799267.9251094433</v>
      </c>
      <c r="BE137" s="57">
        <f t="shared" si="42"/>
        <v>7154985.2519818097</v>
      </c>
      <c r="BF137" s="57">
        <f t="shared" si="42"/>
        <v>7529708.5957363676</v>
      </c>
      <c r="BG137" s="57">
        <f t="shared" si="42"/>
        <v>7924453.4499980723</v>
      </c>
      <c r="BH137" s="57">
        <f t="shared" si="42"/>
        <v>8340289.5663307644</v>
      </c>
      <c r="BI137" s="57">
        <f t="shared" si="42"/>
        <v>8778343.8532449491</v>
      </c>
      <c r="BJ137" s="57">
        <f t="shared" si="42"/>
        <v>9239803.430099912</v>
      </c>
      <c r="BK137" s="57">
        <f t="shared" si="42"/>
        <v>9725918.8441761546</v>
      </c>
      <c r="BL137" s="57">
        <f t="shared" si="42"/>
        <v>10238007.459636377</v>
      </c>
      <c r="BM137" s="57">
        <f t="shared" si="42"/>
        <v>10777457.027559021</v>
      </c>
      <c r="BN137" s="57">
        <f t="shared" si="42"/>
        <v>11345729.446719116</v>
      </c>
      <c r="BO137" s="57">
        <f t="shared" si="42"/>
        <v>11944364.725308085</v>
      </c>
      <c r="BP137" s="57">
        <f t="shared" si="42"/>
        <v>12574985.154328644</v>
      </c>
      <c r="BQ137" s="57">
        <f t="shared" si="42"/>
        <v>13239299.703974707</v>
      </c>
      <c r="BR137" s="57">
        <f t="shared" si="42"/>
        <v>13939108.654910333</v>
      </c>
      <c r="BS137" s="57">
        <f t="shared" si="42"/>
        <v>14676308.476998433</v>
      </c>
      <c r="BT137" s="57">
        <f t="shared" si="42"/>
        <v>15452896.968700547</v>
      </c>
      <c r="BU137" s="57">
        <f t="shared" si="42"/>
        <v>16270978.671075247</v>
      </c>
      <c r="BV137" s="57">
        <f t="shared" si="42"/>
        <v>17132770.571047161</v>
      </c>
      <c r="BW137" s="57">
        <f t="shared" ref="BW137:DC146" si="45">IF($E$128=1,MIN(BW33,(BW33*$C$24+$C$10*$C$23)/($C$23+$C$24)),BW33)</f>
        <v>18040608.109402265</v>
      </c>
      <c r="BX137" s="57">
        <f t="shared" si="45"/>
        <v>18996951.509791065</v>
      </c>
      <c r="BY137" s="57">
        <f t="shared" si="45"/>
        <v>20004392.445891079</v>
      </c>
      <c r="BZ137" s="57">
        <f t="shared" si="45"/>
        <v>21065661.064796641</v>
      </c>
      <c r="CA137" s="57">
        <f t="shared" si="45"/>
        <v>22183633.385669183</v>
      </c>
      <c r="CB137" s="57">
        <f t="shared" si="45"/>
        <v>23361339.093698181</v>
      </c>
      <c r="CC137" s="57">
        <f t="shared" si="45"/>
        <v>24601969.750494361</v>
      </c>
      <c r="CD137" s="57">
        <f t="shared" si="45"/>
        <v>25908887.443165243</v>
      </c>
      <c r="CE137" s="57">
        <f t="shared" si="45"/>
        <v>27285633.895511478</v>
      </c>
      <c r="CF137" s="57">
        <f t="shared" si="45"/>
        <v>28735940.066035762</v>
      </c>
      <c r="CG137" s="57">
        <f t="shared" si="45"/>
        <v>30263736.258774303</v>
      </c>
      <c r="CH137" s="57">
        <f t="shared" si="45"/>
        <v>31873162.774351045</v>
      </c>
      <c r="CI137" s="57">
        <f t="shared" si="45"/>
        <v>33568581.130119115</v>
      </c>
      <c r="CJ137" s="57">
        <f t="shared" si="45"/>
        <v>35354585.879795589</v>
      </c>
      <c r="CK137" s="57">
        <f t="shared" si="45"/>
        <v>37236017.064620674</v>
      </c>
      <c r="CL137" s="57">
        <f t="shared" si="45"/>
        <v>39217973.329783753</v>
      </c>
      <c r="CM137" s="57">
        <f t="shared" si="45"/>
        <v>41305825.741661571</v>
      </c>
      <c r="CN137" s="57">
        <f t="shared" si="45"/>
        <v>43505232.343312994</v>
      </c>
      <c r="CO137" s="57">
        <f t="shared" si="45"/>
        <v>45822153.487675384</v>
      </c>
      <c r="CP137" s="57">
        <f t="shared" si="45"/>
        <v>48262867.990015693</v>
      </c>
      <c r="CQ137" s="57">
        <f t="shared" si="45"/>
        <v>50833990.143408485</v>
      </c>
      <c r="CR137" s="57">
        <f t="shared" si="45"/>
        <v>53542487.64335303</v>
      </c>
      <c r="CS137" s="57">
        <f t="shared" si="45"/>
        <v>56395700.470104717</v>
      </c>
      <c r="CT137" s="57">
        <f t="shared" si="45"/>
        <v>59401360.779891692</v>
      </c>
      <c r="CU137" s="57">
        <f t="shared" si="45"/>
        <v>62567613.858921081</v>
      </c>
      <c r="CV137" s="57">
        <f t="shared" si="45"/>
        <v>65903040.196960442</v>
      </c>
      <c r="CW137" s="57">
        <f t="shared" si="45"/>
        <v>69416678.740313157</v>
      </c>
      <c r="CX137" s="57">
        <f t="shared" si="45"/>
        <v>73118051.387202546</v>
      </c>
      <c r="CY137" s="57">
        <f t="shared" si="45"/>
        <v>77017188.791947857</v>
      </c>
      <c r="CZ137" s="57">
        <f t="shared" si="45"/>
        <v>81124657.547859445</v>
      </c>
      <c r="DA137" s="57">
        <f t="shared" si="45"/>
        <v>85451588.822519556</v>
      </c>
      <c r="DB137" s="57">
        <f t="shared" si="45"/>
        <v>90009708.523049638</v>
      </c>
      <c r="DC137" s="57">
        <f t="shared" si="45"/>
        <v>94811369.073110417</v>
      </c>
    </row>
    <row r="138" spans="5:107" s="12" customFormat="1" ht="12" customHeight="1">
      <c r="E138" s="1"/>
      <c r="F138" s="1"/>
      <c r="G138" s="57"/>
      <c r="H138" s="57"/>
      <c r="I138" s="57"/>
      <c r="J138" s="57"/>
      <c r="K138" s="57"/>
      <c r="L138" s="57"/>
      <c r="M138" s="57"/>
      <c r="N138" s="57"/>
      <c r="O138" s="57"/>
      <c r="P138" s="57">
        <f t="shared" si="43"/>
        <v>767789.57654134999</v>
      </c>
      <c r="Q138" s="57">
        <f t="shared" si="43"/>
        <v>808812.66018481343</v>
      </c>
      <c r="R138" s="57">
        <f t="shared" si="43"/>
        <v>852027.61181273079</v>
      </c>
      <c r="S138" s="57">
        <f t="shared" si="43"/>
        <v>897551.54317864659</v>
      </c>
      <c r="T138" s="57">
        <f t="shared" si="43"/>
        <v>945507.82333030121</v>
      </c>
      <c r="U138" s="57">
        <f t="shared" si="43"/>
        <v>996026.41293756582</v>
      </c>
      <c r="V138" s="57">
        <f t="shared" si="43"/>
        <v>1049244.216483556</v>
      </c>
      <c r="W138" s="57">
        <f t="shared" si="43"/>
        <v>1105305.4532733562</v>
      </c>
      <c r="X138" s="57">
        <f t="shared" si="43"/>
        <v>1164362.0482657827</v>
      </c>
      <c r="Y138" s="57">
        <f t="shared" si="43"/>
        <v>1226574.0437873304</v>
      </c>
      <c r="Z138" s="57">
        <f t="shared" si="43"/>
        <v>1292110.0332440443</v>
      </c>
      <c r="AA138" s="57">
        <f t="shared" si="43"/>
        <v>1361147.6180066632</v>
      </c>
      <c r="AB138" s="57">
        <f t="shared" si="43"/>
        <v>1433873.8887071889</v>
      </c>
      <c r="AC138" s="57">
        <f t="shared" si="43"/>
        <v>1510485.9322511861</v>
      </c>
      <c r="AD138" s="57">
        <f t="shared" si="43"/>
        <v>1591191.3659198054</v>
      </c>
      <c r="AE138" s="57">
        <f t="shared" si="43"/>
        <v>1676208.900008938</v>
      </c>
      <c r="AF138" s="57">
        <f t="shared" si="43"/>
        <v>1765768.9305302456</v>
      </c>
      <c r="AG138" s="57">
        <f t="shared" si="43"/>
        <v>1860114.1635802679</v>
      </c>
      <c r="AH138" s="57">
        <f t="shared" si="43"/>
        <v>1959500.2730696478</v>
      </c>
      <c r="AI138" s="57">
        <f t="shared" si="43"/>
        <v>2064196.5935949064</v>
      </c>
      <c r="AJ138" s="57">
        <f t="shared" si="43"/>
        <v>2174486.8503304189</v>
      </c>
      <c r="AK138" s="57">
        <f t="shared" si="43"/>
        <v>2290669.9279186213</v>
      </c>
      <c r="AL138" s="57">
        <f t="shared" si="43"/>
        <v>2413060.6804420901</v>
      </c>
      <c r="AM138" s="57">
        <f t="shared" si="43"/>
        <v>2541990.7846725392</v>
      </c>
      <c r="AN138" s="57">
        <f t="shared" si="43"/>
        <v>2677809.6389089883</v>
      </c>
      <c r="AO138" s="57">
        <f t="shared" si="43"/>
        <v>2820885.3098409702</v>
      </c>
      <c r="AP138" s="57">
        <f t="shared" si="43"/>
        <v>2971605.5300027388</v>
      </c>
      <c r="AQ138" s="57">
        <f t="shared" si="43"/>
        <v>3130378.7485215701</v>
      </c>
      <c r="AR138" s="57">
        <f t="shared" si="42"/>
        <v>3297635.2380076637</v>
      </c>
      <c r="AS138" s="57">
        <f t="shared" si="42"/>
        <v>3473828.260585296</v>
      </c>
      <c r="AT138" s="57">
        <f t="shared" si="42"/>
        <v>3659435.2962251492</v>
      </c>
      <c r="AU138" s="57">
        <f t="shared" si="42"/>
        <v>3854959.3367065727</v>
      </c>
      <c r="AV138" s="57">
        <f t="shared" si="42"/>
        <v>4060930.2487164042</v>
      </c>
      <c r="AW138" s="57">
        <f t="shared" si="42"/>
        <v>4277906.2097782977</v>
      </c>
      <c r="AX138" s="57">
        <f t="shared" si="42"/>
        <v>4506475.220903933</v>
      </c>
      <c r="AY138" s="57">
        <f t="shared" si="42"/>
        <v>4747256.7000653436</v>
      </c>
      <c r="AZ138" s="57">
        <f t="shared" si="42"/>
        <v>5000903.1608066382</v>
      </c>
      <c r="BA138" s="57">
        <f t="shared" si="42"/>
        <v>5268101.9805441778</v>
      </c>
      <c r="BB138" s="57">
        <f t="shared" si="42"/>
        <v>5547897.6834683595</v>
      </c>
      <c r="BC138" s="57">
        <f t="shared" si="42"/>
        <v>5836754.1572368965</v>
      </c>
      <c r="BD138" s="57">
        <f t="shared" si="42"/>
        <v>6141044.2649676781</v>
      </c>
      <c r="BE138" s="57">
        <f t="shared" si="42"/>
        <v>6461592.6274634479</v>
      </c>
      <c r="BF138" s="57">
        <f t="shared" si="42"/>
        <v>6799267.9251094433</v>
      </c>
      <c r="BG138" s="57">
        <f t="shared" si="42"/>
        <v>7154985.2519818097</v>
      </c>
      <c r="BH138" s="57">
        <f t="shared" si="42"/>
        <v>7529708.5957363676</v>
      </c>
      <c r="BI138" s="57">
        <f t="shared" si="42"/>
        <v>7924453.4499980723</v>
      </c>
      <c r="BJ138" s="57">
        <f t="shared" si="42"/>
        <v>8340289.5663307644</v>
      </c>
      <c r="BK138" s="57">
        <f t="shared" si="42"/>
        <v>8778343.8532449491</v>
      </c>
      <c r="BL138" s="57">
        <f t="shared" si="42"/>
        <v>9239803.430099912</v>
      </c>
      <c r="BM138" s="57">
        <f t="shared" si="42"/>
        <v>9725918.8441761546</v>
      </c>
      <c r="BN138" s="57">
        <f t="shared" si="42"/>
        <v>10238007.459636377</v>
      </c>
      <c r="BO138" s="57">
        <f t="shared" si="42"/>
        <v>10777457.027559021</v>
      </c>
      <c r="BP138" s="57">
        <f t="shared" si="42"/>
        <v>11345729.446719116</v>
      </c>
      <c r="BQ138" s="57">
        <f t="shared" si="42"/>
        <v>11944364.725308085</v>
      </c>
      <c r="BR138" s="57">
        <f t="shared" si="42"/>
        <v>12574985.154328644</v>
      </c>
      <c r="BS138" s="57">
        <f t="shared" si="42"/>
        <v>13239299.703974707</v>
      </c>
      <c r="BT138" s="57">
        <f t="shared" si="42"/>
        <v>13939108.654910333</v>
      </c>
      <c r="BU138" s="57">
        <f t="shared" si="42"/>
        <v>14676308.476998433</v>
      </c>
      <c r="BV138" s="57">
        <f t="shared" si="42"/>
        <v>15452896.968700547</v>
      </c>
      <c r="BW138" s="57">
        <f t="shared" si="45"/>
        <v>16270978.671075247</v>
      </c>
      <c r="BX138" s="57">
        <f t="shared" si="45"/>
        <v>17132770.571047161</v>
      </c>
      <c r="BY138" s="57">
        <f t="shared" si="45"/>
        <v>18040608.109402265</v>
      </c>
      <c r="BZ138" s="57">
        <f t="shared" si="45"/>
        <v>18996951.509791065</v>
      </c>
      <c r="CA138" s="57">
        <f t="shared" si="45"/>
        <v>20004392.445891079</v>
      </c>
      <c r="CB138" s="57">
        <f t="shared" si="45"/>
        <v>21065661.064796641</v>
      </c>
      <c r="CC138" s="57">
        <f t="shared" si="45"/>
        <v>22183633.385669183</v>
      </c>
      <c r="CD138" s="57">
        <f t="shared" si="45"/>
        <v>23361339.093698181</v>
      </c>
      <c r="CE138" s="57">
        <f t="shared" si="45"/>
        <v>24601969.750494361</v>
      </c>
      <c r="CF138" s="57">
        <f t="shared" si="45"/>
        <v>25908887.443165243</v>
      </c>
      <c r="CG138" s="57">
        <f t="shared" si="45"/>
        <v>27285633.895511478</v>
      </c>
      <c r="CH138" s="57">
        <f t="shared" si="45"/>
        <v>28735940.066035762</v>
      </c>
      <c r="CI138" s="57">
        <f t="shared" si="45"/>
        <v>30263736.258774303</v>
      </c>
      <c r="CJ138" s="57">
        <f t="shared" si="45"/>
        <v>31873162.774351045</v>
      </c>
      <c r="CK138" s="57">
        <f t="shared" si="45"/>
        <v>33568581.130119115</v>
      </c>
      <c r="CL138" s="57">
        <f t="shared" si="45"/>
        <v>35354585.879795589</v>
      </c>
      <c r="CM138" s="57">
        <f t="shared" si="45"/>
        <v>37236017.064620674</v>
      </c>
      <c r="CN138" s="57">
        <f t="shared" si="45"/>
        <v>39217973.329783753</v>
      </c>
      <c r="CO138" s="57">
        <f t="shared" si="45"/>
        <v>41305825.741661571</v>
      </c>
      <c r="CP138" s="57">
        <f t="shared" si="45"/>
        <v>43505232.343312994</v>
      </c>
      <c r="CQ138" s="57">
        <f t="shared" si="45"/>
        <v>45822153.487675384</v>
      </c>
      <c r="CR138" s="57">
        <f t="shared" si="45"/>
        <v>48262867.990015693</v>
      </c>
      <c r="CS138" s="57">
        <f t="shared" si="45"/>
        <v>50833990.143408485</v>
      </c>
      <c r="CT138" s="57">
        <f t="shared" si="45"/>
        <v>53542487.64335303</v>
      </c>
      <c r="CU138" s="57">
        <f t="shared" si="45"/>
        <v>56395700.470104717</v>
      </c>
      <c r="CV138" s="57">
        <f t="shared" si="45"/>
        <v>59401360.779891692</v>
      </c>
      <c r="CW138" s="57">
        <f t="shared" si="45"/>
        <v>62567613.858921081</v>
      </c>
      <c r="CX138" s="57">
        <f t="shared" si="45"/>
        <v>65903040.196960442</v>
      </c>
      <c r="CY138" s="57">
        <f t="shared" si="45"/>
        <v>69416678.740313157</v>
      </c>
      <c r="CZ138" s="57">
        <f t="shared" si="45"/>
        <v>73118051.387202546</v>
      </c>
      <c r="DA138" s="57">
        <f t="shared" si="45"/>
        <v>77017188.791947857</v>
      </c>
      <c r="DB138" s="57">
        <f t="shared" si="45"/>
        <v>81124657.547859445</v>
      </c>
      <c r="DC138" s="57">
        <f t="shared" si="45"/>
        <v>85451588.822519556</v>
      </c>
    </row>
    <row r="139" spans="5:107" s="12" customFormat="1" ht="12" customHeight="1">
      <c r="E139" s="1"/>
      <c r="F139" s="1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>
        <f t="shared" si="43"/>
        <v>728847.18905221496</v>
      </c>
      <c r="R139" s="57">
        <f t="shared" si="43"/>
        <v>767789.57654135011</v>
      </c>
      <c r="S139" s="57">
        <f t="shared" si="43"/>
        <v>808812.66018481355</v>
      </c>
      <c r="T139" s="57">
        <f t="shared" si="43"/>
        <v>852027.61181273079</v>
      </c>
      <c r="U139" s="57">
        <f t="shared" si="43"/>
        <v>897551.54317864659</v>
      </c>
      <c r="V139" s="57">
        <f t="shared" si="43"/>
        <v>945507.82333030121</v>
      </c>
      <c r="W139" s="57">
        <f t="shared" si="43"/>
        <v>996026.41293756582</v>
      </c>
      <c r="X139" s="57">
        <f t="shared" si="43"/>
        <v>1049244.216483556</v>
      </c>
      <c r="Y139" s="57">
        <f t="shared" si="43"/>
        <v>1105305.4532733562</v>
      </c>
      <c r="Z139" s="57">
        <f t="shared" si="43"/>
        <v>1164362.0482657827</v>
      </c>
      <c r="AA139" s="57">
        <f t="shared" si="43"/>
        <v>1226574.0437873304</v>
      </c>
      <c r="AB139" s="57">
        <f t="shared" si="43"/>
        <v>1292110.0332440443</v>
      </c>
      <c r="AC139" s="57">
        <f t="shared" si="43"/>
        <v>1361147.6180066632</v>
      </c>
      <c r="AD139" s="57">
        <f t="shared" si="43"/>
        <v>1433873.8887071889</v>
      </c>
      <c r="AE139" s="57">
        <f t="shared" si="43"/>
        <v>1510485.9322511861</v>
      </c>
      <c r="AF139" s="57">
        <f t="shared" si="43"/>
        <v>1591191.3659198054</v>
      </c>
      <c r="AG139" s="57">
        <f t="shared" si="43"/>
        <v>1676208.900008938</v>
      </c>
      <c r="AH139" s="57">
        <f t="shared" si="43"/>
        <v>1765768.9305302456</v>
      </c>
      <c r="AI139" s="57">
        <f t="shared" si="43"/>
        <v>1860114.1635802679</v>
      </c>
      <c r="AJ139" s="57">
        <f t="shared" si="43"/>
        <v>1959500.2730696478</v>
      </c>
      <c r="AK139" s="57">
        <f t="shared" si="43"/>
        <v>2064196.5935949064</v>
      </c>
      <c r="AL139" s="57">
        <f t="shared" si="43"/>
        <v>2174486.8503304189</v>
      </c>
      <c r="AM139" s="57">
        <f t="shared" si="43"/>
        <v>2290669.9279186213</v>
      </c>
      <c r="AN139" s="57">
        <f t="shared" si="43"/>
        <v>2413060.6804420901</v>
      </c>
      <c r="AO139" s="57">
        <f t="shared" si="43"/>
        <v>2541990.7846725392</v>
      </c>
      <c r="AP139" s="57">
        <f t="shared" si="43"/>
        <v>2677809.6389089883</v>
      </c>
      <c r="AQ139" s="57">
        <f t="shared" si="43"/>
        <v>2820885.3098409702</v>
      </c>
      <c r="AR139" s="57">
        <f t="shared" si="42"/>
        <v>2971605.5300027388</v>
      </c>
      <c r="AS139" s="57">
        <f t="shared" si="42"/>
        <v>3130378.7485215701</v>
      </c>
      <c r="AT139" s="57">
        <f t="shared" si="42"/>
        <v>3297635.2380076637</v>
      </c>
      <c r="AU139" s="57">
        <f t="shared" si="42"/>
        <v>3473828.260585296</v>
      </c>
      <c r="AV139" s="57">
        <f t="shared" si="42"/>
        <v>3659435.2962251492</v>
      </c>
      <c r="AW139" s="57">
        <f t="shared" si="42"/>
        <v>3854959.3367065727</v>
      </c>
      <c r="AX139" s="57">
        <f t="shared" si="42"/>
        <v>4060930.2487164042</v>
      </c>
      <c r="AY139" s="57">
        <f t="shared" si="42"/>
        <v>4277906.2097782977</v>
      </c>
      <c r="AZ139" s="57">
        <f t="shared" si="42"/>
        <v>4506475.220903933</v>
      </c>
      <c r="BA139" s="57">
        <f t="shared" si="42"/>
        <v>4747256.7000653436</v>
      </c>
      <c r="BB139" s="57">
        <f t="shared" si="42"/>
        <v>5000903.1608066382</v>
      </c>
      <c r="BC139" s="57">
        <f t="shared" si="42"/>
        <v>5268101.9805441778</v>
      </c>
      <c r="BD139" s="57">
        <f t="shared" si="42"/>
        <v>5547897.6834683595</v>
      </c>
      <c r="BE139" s="57">
        <f t="shared" si="42"/>
        <v>5836754.1572368965</v>
      </c>
      <c r="BF139" s="57">
        <f t="shared" si="42"/>
        <v>6141044.2649676781</v>
      </c>
      <c r="BG139" s="57">
        <f t="shared" si="42"/>
        <v>6461592.6274634479</v>
      </c>
      <c r="BH139" s="57">
        <f t="shared" si="42"/>
        <v>6799267.9251094433</v>
      </c>
      <c r="BI139" s="57">
        <f t="shared" si="42"/>
        <v>7154985.2519818097</v>
      </c>
      <c r="BJ139" s="57">
        <f t="shared" si="42"/>
        <v>7529708.5957363676</v>
      </c>
      <c r="BK139" s="57">
        <f t="shared" si="42"/>
        <v>7924453.4499980723</v>
      </c>
      <c r="BL139" s="57">
        <f t="shared" si="42"/>
        <v>8340289.5663307644</v>
      </c>
      <c r="BM139" s="57">
        <f t="shared" si="42"/>
        <v>8778343.8532449491</v>
      </c>
      <c r="BN139" s="57">
        <f t="shared" si="42"/>
        <v>9239803.430099912</v>
      </c>
      <c r="BO139" s="57">
        <f t="shared" si="42"/>
        <v>9725918.8441761546</v>
      </c>
      <c r="BP139" s="57">
        <f t="shared" si="42"/>
        <v>10238007.459636377</v>
      </c>
      <c r="BQ139" s="57">
        <f t="shared" si="42"/>
        <v>10777457.027559021</v>
      </c>
      <c r="BR139" s="57">
        <f t="shared" si="42"/>
        <v>11345729.446719116</v>
      </c>
      <c r="BS139" s="57">
        <f t="shared" si="42"/>
        <v>11944364.725308085</v>
      </c>
      <c r="BT139" s="57">
        <f t="shared" si="42"/>
        <v>12574985.154328644</v>
      </c>
      <c r="BU139" s="57">
        <f t="shared" si="42"/>
        <v>13239299.703974707</v>
      </c>
      <c r="BV139" s="57">
        <f t="shared" si="42"/>
        <v>13939108.654910333</v>
      </c>
      <c r="BW139" s="57">
        <f t="shared" si="45"/>
        <v>14676308.476998433</v>
      </c>
      <c r="BX139" s="57">
        <f t="shared" si="45"/>
        <v>15452896.968700547</v>
      </c>
      <c r="BY139" s="57">
        <f t="shared" si="45"/>
        <v>16270978.671075247</v>
      </c>
      <c r="BZ139" s="57">
        <f t="shared" si="45"/>
        <v>17132770.571047161</v>
      </c>
      <c r="CA139" s="57">
        <f t="shared" si="45"/>
        <v>18040608.109402265</v>
      </c>
      <c r="CB139" s="57">
        <f t="shared" si="45"/>
        <v>18996951.509791065</v>
      </c>
      <c r="CC139" s="57">
        <f t="shared" si="45"/>
        <v>20004392.445891079</v>
      </c>
      <c r="CD139" s="57">
        <f t="shared" si="45"/>
        <v>21065661.064796641</v>
      </c>
      <c r="CE139" s="57">
        <f t="shared" si="45"/>
        <v>22183633.385669183</v>
      </c>
      <c r="CF139" s="57">
        <f t="shared" si="45"/>
        <v>23361339.093698181</v>
      </c>
      <c r="CG139" s="57">
        <f t="shared" si="45"/>
        <v>24601969.750494361</v>
      </c>
      <c r="CH139" s="57">
        <f t="shared" si="45"/>
        <v>25908887.443165243</v>
      </c>
      <c r="CI139" s="57">
        <f t="shared" si="45"/>
        <v>27285633.895511478</v>
      </c>
      <c r="CJ139" s="57">
        <f t="shared" si="45"/>
        <v>28735940.066035762</v>
      </c>
      <c r="CK139" s="57">
        <f t="shared" si="45"/>
        <v>30263736.258774303</v>
      </c>
      <c r="CL139" s="57">
        <f t="shared" si="45"/>
        <v>31873162.774351045</v>
      </c>
      <c r="CM139" s="57">
        <f t="shared" si="45"/>
        <v>33568581.130119115</v>
      </c>
      <c r="CN139" s="57">
        <f t="shared" si="45"/>
        <v>35354585.879795589</v>
      </c>
      <c r="CO139" s="57">
        <f t="shared" si="45"/>
        <v>37236017.064620674</v>
      </c>
      <c r="CP139" s="57">
        <f t="shared" si="45"/>
        <v>39217973.329783753</v>
      </c>
      <c r="CQ139" s="57">
        <f t="shared" si="45"/>
        <v>41305825.741661571</v>
      </c>
      <c r="CR139" s="57">
        <f t="shared" si="45"/>
        <v>43505232.343312994</v>
      </c>
      <c r="CS139" s="57">
        <f t="shared" si="45"/>
        <v>45822153.487675384</v>
      </c>
      <c r="CT139" s="57">
        <f t="shared" si="45"/>
        <v>48262867.990015693</v>
      </c>
      <c r="CU139" s="57">
        <f t="shared" si="45"/>
        <v>50833990.143408485</v>
      </c>
      <c r="CV139" s="57">
        <f t="shared" si="45"/>
        <v>53542487.64335303</v>
      </c>
      <c r="CW139" s="57">
        <f t="shared" si="45"/>
        <v>56395700.470104717</v>
      </c>
      <c r="CX139" s="57">
        <f t="shared" si="45"/>
        <v>59401360.779891692</v>
      </c>
      <c r="CY139" s="57">
        <f t="shared" si="45"/>
        <v>62567613.858921081</v>
      </c>
      <c r="CZ139" s="57">
        <f t="shared" si="45"/>
        <v>65903040.196960442</v>
      </c>
      <c r="DA139" s="57">
        <f t="shared" si="45"/>
        <v>69416678.740313157</v>
      </c>
      <c r="DB139" s="57">
        <f t="shared" si="45"/>
        <v>73118051.387202546</v>
      </c>
      <c r="DC139" s="57">
        <f t="shared" si="45"/>
        <v>77017188.791947857</v>
      </c>
    </row>
    <row r="140" spans="5:107" s="12" customFormat="1" ht="12" customHeight="1">
      <c r="E140" s="1"/>
      <c r="F140" s="1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>
        <f t="shared" si="43"/>
        <v>691879.96453700995</v>
      </c>
      <c r="S140" s="57">
        <f t="shared" si="43"/>
        <v>728847.18905221508</v>
      </c>
      <c r="T140" s="57">
        <f t="shared" si="43"/>
        <v>767789.57654135022</v>
      </c>
      <c r="U140" s="57">
        <f t="shared" si="43"/>
        <v>808812.66018481355</v>
      </c>
      <c r="V140" s="57">
        <f t="shared" si="43"/>
        <v>852027.61181273079</v>
      </c>
      <c r="W140" s="57">
        <f t="shared" si="43"/>
        <v>897551.54317864659</v>
      </c>
      <c r="X140" s="57">
        <f t="shared" si="43"/>
        <v>945507.82333030121</v>
      </c>
      <c r="Y140" s="57">
        <f t="shared" si="43"/>
        <v>996026.41293756582</v>
      </c>
      <c r="Z140" s="57">
        <f t="shared" si="43"/>
        <v>1049244.216483556</v>
      </c>
      <c r="AA140" s="57">
        <f t="shared" si="43"/>
        <v>1105305.4532733562</v>
      </c>
      <c r="AB140" s="57">
        <f t="shared" si="43"/>
        <v>1164362.0482657827</v>
      </c>
      <c r="AC140" s="57">
        <f t="shared" si="43"/>
        <v>1226574.0437873304</v>
      </c>
      <c r="AD140" s="57">
        <f t="shared" si="43"/>
        <v>1292110.0332440443</v>
      </c>
      <c r="AE140" s="57">
        <f t="shared" si="43"/>
        <v>1361147.6180066632</v>
      </c>
      <c r="AF140" s="57">
        <f t="shared" si="43"/>
        <v>1433873.8887071889</v>
      </c>
      <c r="AG140" s="57">
        <f t="shared" si="43"/>
        <v>1510485.9322511861</v>
      </c>
      <c r="AH140" s="57">
        <f t="shared" si="43"/>
        <v>1591191.3659198054</v>
      </c>
      <c r="AI140" s="57">
        <f t="shared" si="43"/>
        <v>1676208.900008938</v>
      </c>
      <c r="AJ140" s="57">
        <f t="shared" si="43"/>
        <v>1765768.9305302456</v>
      </c>
      <c r="AK140" s="57">
        <f t="shared" si="43"/>
        <v>1860114.1635802679</v>
      </c>
      <c r="AL140" s="57">
        <f t="shared" si="43"/>
        <v>1959500.2730696478</v>
      </c>
      <c r="AM140" s="57">
        <f t="shared" si="43"/>
        <v>2064196.5935949064</v>
      </c>
      <c r="AN140" s="57">
        <f t="shared" si="43"/>
        <v>2174486.8503304189</v>
      </c>
      <c r="AO140" s="57">
        <f t="shared" si="43"/>
        <v>2290669.9279186213</v>
      </c>
      <c r="AP140" s="57">
        <f t="shared" si="43"/>
        <v>2413060.6804420901</v>
      </c>
      <c r="AQ140" s="57">
        <f t="shared" si="43"/>
        <v>2541990.7846725392</v>
      </c>
      <c r="AR140" s="57">
        <f t="shared" si="42"/>
        <v>2677809.6389089883</v>
      </c>
      <c r="AS140" s="57">
        <f t="shared" si="42"/>
        <v>2820885.3098409702</v>
      </c>
      <c r="AT140" s="57">
        <f t="shared" si="42"/>
        <v>2971605.5300027388</v>
      </c>
      <c r="AU140" s="57">
        <f t="shared" si="42"/>
        <v>3130378.7485215701</v>
      </c>
      <c r="AV140" s="57">
        <f t="shared" si="42"/>
        <v>3297635.2380076637</v>
      </c>
      <c r="AW140" s="57">
        <f t="shared" si="42"/>
        <v>3473828.260585296</v>
      </c>
      <c r="AX140" s="57">
        <f t="shared" si="42"/>
        <v>3659435.2962251492</v>
      </c>
      <c r="AY140" s="57">
        <f t="shared" si="42"/>
        <v>3854959.3367065727</v>
      </c>
      <c r="AZ140" s="57">
        <f t="shared" si="42"/>
        <v>4060930.2487164042</v>
      </c>
      <c r="BA140" s="57">
        <f t="shared" si="42"/>
        <v>4277906.2097782977</v>
      </c>
      <c r="BB140" s="57">
        <f t="shared" ref="BB140:CC140" si="46">IF($E$128=1,MIN(BB36,(BB36*$C$24+$C$10*$C$23)/($C$23+$C$24)),BB36)</f>
        <v>4506475.220903933</v>
      </c>
      <c r="BC140" s="57">
        <f t="shared" si="46"/>
        <v>4747256.7000653436</v>
      </c>
      <c r="BD140" s="57">
        <f t="shared" si="46"/>
        <v>5000903.1608066382</v>
      </c>
      <c r="BE140" s="57">
        <f t="shared" si="46"/>
        <v>5268101.9805441778</v>
      </c>
      <c r="BF140" s="57">
        <f t="shared" si="46"/>
        <v>5547897.6834683595</v>
      </c>
      <c r="BG140" s="57">
        <f t="shared" si="46"/>
        <v>5836754.1572368965</v>
      </c>
      <c r="BH140" s="57">
        <f t="shared" si="46"/>
        <v>6141044.2649676781</v>
      </c>
      <c r="BI140" s="57">
        <f t="shared" si="46"/>
        <v>6461592.6274634479</v>
      </c>
      <c r="BJ140" s="57">
        <f t="shared" si="46"/>
        <v>6799267.9251094433</v>
      </c>
      <c r="BK140" s="57">
        <f t="shared" si="46"/>
        <v>7154985.2519818097</v>
      </c>
      <c r="BL140" s="57">
        <f t="shared" si="46"/>
        <v>7529708.5957363676</v>
      </c>
      <c r="BM140" s="57">
        <f t="shared" si="46"/>
        <v>7924453.4499980723</v>
      </c>
      <c r="BN140" s="57">
        <f t="shared" si="46"/>
        <v>8340289.5663307644</v>
      </c>
      <c r="BO140" s="57">
        <f t="shared" si="46"/>
        <v>8778343.8532449491</v>
      </c>
      <c r="BP140" s="57">
        <f t="shared" si="46"/>
        <v>9239803.430099912</v>
      </c>
      <c r="BQ140" s="57">
        <f t="shared" si="46"/>
        <v>9725918.8441761546</v>
      </c>
      <c r="BR140" s="57">
        <f t="shared" si="46"/>
        <v>10238007.459636377</v>
      </c>
      <c r="BS140" s="57">
        <f t="shared" si="46"/>
        <v>10777457.027559021</v>
      </c>
      <c r="BT140" s="57">
        <f t="shared" si="46"/>
        <v>11345729.446719116</v>
      </c>
      <c r="BU140" s="57">
        <f t="shared" si="46"/>
        <v>11944364.725308085</v>
      </c>
      <c r="BV140" s="57">
        <f t="shared" si="46"/>
        <v>12574985.154328644</v>
      </c>
      <c r="BW140" s="57">
        <f t="shared" si="46"/>
        <v>13239299.703974707</v>
      </c>
      <c r="BX140" s="57">
        <f t="shared" si="46"/>
        <v>13939108.654910333</v>
      </c>
      <c r="BY140" s="57">
        <f t="shared" si="46"/>
        <v>14676308.476998433</v>
      </c>
      <c r="BZ140" s="57">
        <f t="shared" si="46"/>
        <v>15452896.968700547</v>
      </c>
      <c r="CA140" s="57">
        <f t="shared" si="46"/>
        <v>16270978.671075247</v>
      </c>
      <c r="CB140" s="57">
        <f t="shared" si="46"/>
        <v>17132770.571047161</v>
      </c>
      <c r="CC140" s="57">
        <f t="shared" si="46"/>
        <v>18040608.109402265</v>
      </c>
      <c r="CD140" s="57">
        <f t="shared" si="45"/>
        <v>18996951.509791065</v>
      </c>
      <c r="CE140" s="57">
        <f t="shared" si="45"/>
        <v>20004392.445891079</v>
      </c>
      <c r="CF140" s="57">
        <f t="shared" si="45"/>
        <v>21065661.064796641</v>
      </c>
      <c r="CG140" s="57">
        <f t="shared" si="45"/>
        <v>22183633.385669183</v>
      </c>
      <c r="CH140" s="57">
        <f t="shared" si="45"/>
        <v>23361339.093698181</v>
      </c>
      <c r="CI140" s="57">
        <f t="shared" si="45"/>
        <v>24601969.750494361</v>
      </c>
      <c r="CJ140" s="57">
        <f t="shared" si="45"/>
        <v>25908887.443165243</v>
      </c>
      <c r="CK140" s="57">
        <f t="shared" si="45"/>
        <v>27285633.895511478</v>
      </c>
      <c r="CL140" s="57">
        <f t="shared" si="45"/>
        <v>28735940.066035762</v>
      </c>
      <c r="CM140" s="57">
        <f t="shared" si="45"/>
        <v>30263736.258774303</v>
      </c>
      <c r="CN140" s="57">
        <f t="shared" si="45"/>
        <v>31873162.774351045</v>
      </c>
      <c r="CO140" s="57">
        <f t="shared" si="45"/>
        <v>33568581.130119115</v>
      </c>
      <c r="CP140" s="57">
        <f t="shared" si="45"/>
        <v>35354585.879795589</v>
      </c>
      <c r="CQ140" s="57">
        <f t="shared" si="45"/>
        <v>37236017.064620674</v>
      </c>
      <c r="CR140" s="57">
        <f t="shared" si="45"/>
        <v>39217973.329783753</v>
      </c>
      <c r="CS140" s="57">
        <f t="shared" si="45"/>
        <v>41305825.741661571</v>
      </c>
      <c r="CT140" s="57">
        <f t="shared" si="45"/>
        <v>43505232.343312994</v>
      </c>
      <c r="CU140" s="57">
        <f t="shared" si="45"/>
        <v>45822153.487675384</v>
      </c>
      <c r="CV140" s="57">
        <f t="shared" si="45"/>
        <v>48262867.990015693</v>
      </c>
      <c r="CW140" s="57">
        <f t="shared" si="45"/>
        <v>50833990.143408485</v>
      </c>
      <c r="CX140" s="57">
        <f t="shared" si="45"/>
        <v>53542487.64335303</v>
      </c>
      <c r="CY140" s="57">
        <f t="shared" si="45"/>
        <v>56395700.470104717</v>
      </c>
      <c r="CZ140" s="57">
        <f t="shared" si="45"/>
        <v>59401360.779891692</v>
      </c>
      <c r="DA140" s="57">
        <f t="shared" si="45"/>
        <v>62567613.858921081</v>
      </c>
      <c r="DB140" s="57">
        <f t="shared" si="45"/>
        <v>65903040.196960442</v>
      </c>
      <c r="DC140" s="57">
        <f t="shared" si="45"/>
        <v>69416678.740313157</v>
      </c>
    </row>
    <row r="141" spans="5:107" s="12" customFormat="1" ht="12" customHeight="1">
      <c r="E141" s="1"/>
      <c r="F141" s="1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>
        <f t="shared" si="43"/>
        <v>656787.72247201472</v>
      </c>
      <c r="T141" s="57">
        <f t="shared" si="43"/>
        <v>691879.96453700995</v>
      </c>
      <c r="U141" s="57">
        <f t="shared" si="43"/>
        <v>728847.1890522152</v>
      </c>
      <c r="V141" s="57">
        <f t="shared" si="43"/>
        <v>767789.57654135022</v>
      </c>
      <c r="W141" s="57">
        <f t="shared" si="43"/>
        <v>808812.66018481355</v>
      </c>
      <c r="X141" s="57">
        <f t="shared" si="43"/>
        <v>852027.61181273079</v>
      </c>
      <c r="Y141" s="57">
        <f t="shared" si="43"/>
        <v>897551.54317864659</v>
      </c>
      <c r="Z141" s="57">
        <f t="shared" si="43"/>
        <v>945507.82333030121</v>
      </c>
      <c r="AA141" s="57">
        <f t="shared" si="43"/>
        <v>996026.41293756582</v>
      </c>
      <c r="AB141" s="57">
        <f t="shared" si="43"/>
        <v>1049244.216483556</v>
      </c>
      <c r="AC141" s="57">
        <f t="shared" si="43"/>
        <v>1105305.4532733562</v>
      </c>
      <c r="AD141" s="57">
        <f t="shared" si="43"/>
        <v>1164362.0482657827</v>
      </c>
      <c r="AE141" s="57">
        <f t="shared" si="43"/>
        <v>1226574.0437873304</v>
      </c>
      <c r="AF141" s="57">
        <f t="shared" si="43"/>
        <v>1292110.0332440443</v>
      </c>
      <c r="AG141" s="57">
        <f t="shared" si="43"/>
        <v>1361147.6180066632</v>
      </c>
      <c r="AH141" s="57">
        <f t="shared" si="43"/>
        <v>1433873.8887071889</v>
      </c>
      <c r="AI141" s="57">
        <f t="shared" si="43"/>
        <v>1510485.9322511861</v>
      </c>
      <c r="AJ141" s="57">
        <f t="shared" si="43"/>
        <v>1591191.3659198054</v>
      </c>
      <c r="AK141" s="57">
        <f t="shared" si="43"/>
        <v>1676208.900008938</v>
      </c>
      <c r="AL141" s="57">
        <f t="shared" si="43"/>
        <v>1765768.9305302456</v>
      </c>
      <c r="AM141" s="57">
        <f t="shared" si="43"/>
        <v>1860114.1635802679</v>
      </c>
      <c r="AN141" s="57">
        <f t="shared" si="43"/>
        <v>1959500.2730696478</v>
      </c>
      <c r="AO141" s="57">
        <f t="shared" si="43"/>
        <v>2064196.5935949064</v>
      </c>
      <c r="AP141" s="57">
        <f t="shared" si="43"/>
        <v>2174486.8503304189</v>
      </c>
      <c r="AQ141" s="57">
        <f t="shared" si="43"/>
        <v>2290669.9279186213</v>
      </c>
      <c r="AR141" s="57">
        <f t="shared" ref="AR141:CD149" si="47">IF($E$128=1,MIN(AR37,(AR37*$C$24+$C$10*$C$23)/($C$23+$C$24)),AR37)</f>
        <v>2413060.6804420901</v>
      </c>
      <c r="AS141" s="57">
        <f t="shared" si="47"/>
        <v>2541990.7846725392</v>
      </c>
      <c r="AT141" s="57">
        <f t="shared" si="47"/>
        <v>2677809.6389089883</v>
      </c>
      <c r="AU141" s="57">
        <f t="shared" si="47"/>
        <v>2820885.3098409702</v>
      </c>
      <c r="AV141" s="57">
        <f t="shared" si="47"/>
        <v>2971605.5300027388</v>
      </c>
      <c r="AW141" s="57">
        <f t="shared" si="47"/>
        <v>3130378.7485215701</v>
      </c>
      <c r="AX141" s="57">
        <f t="shared" si="47"/>
        <v>3297635.2380076637</v>
      </c>
      <c r="AY141" s="57">
        <f t="shared" si="47"/>
        <v>3473828.260585296</v>
      </c>
      <c r="AZ141" s="57">
        <f t="shared" si="47"/>
        <v>3659435.2962251492</v>
      </c>
      <c r="BA141" s="57">
        <f t="shared" si="47"/>
        <v>3854959.3367065727</v>
      </c>
      <c r="BB141" s="57">
        <f t="shared" si="47"/>
        <v>4060930.2487164042</v>
      </c>
      <c r="BC141" s="57">
        <f t="shared" si="47"/>
        <v>4277906.2097782977</v>
      </c>
      <c r="BD141" s="57">
        <f t="shared" si="47"/>
        <v>4506475.220903933</v>
      </c>
      <c r="BE141" s="57">
        <f t="shared" si="47"/>
        <v>4747256.7000653436</v>
      </c>
      <c r="BF141" s="57">
        <f t="shared" si="47"/>
        <v>5000903.1608066382</v>
      </c>
      <c r="BG141" s="57">
        <f t="shared" si="47"/>
        <v>5268101.9805441778</v>
      </c>
      <c r="BH141" s="57">
        <f t="shared" si="47"/>
        <v>5547897.6834683595</v>
      </c>
      <c r="BI141" s="57">
        <f t="shared" si="47"/>
        <v>5836754.1572368965</v>
      </c>
      <c r="BJ141" s="57">
        <f t="shared" si="47"/>
        <v>6141044.2649676781</v>
      </c>
      <c r="BK141" s="57">
        <f t="shared" si="47"/>
        <v>6461592.6274634479</v>
      </c>
      <c r="BL141" s="57">
        <f t="shared" si="47"/>
        <v>6799267.9251094433</v>
      </c>
      <c r="BM141" s="57">
        <f t="shared" si="47"/>
        <v>7154985.2519818097</v>
      </c>
      <c r="BN141" s="57">
        <f t="shared" si="47"/>
        <v>7529708.5957363676</v>
      </c>
      <c r="BO141" s="57">
        <f t="shared" si="47"/>
        <v>7924453.4499980723</v>
      </c>
      <c r="BP141" s="57">
        <f t="shared" si="47"/>
        <v>8340289.5663307644</v>
      </c>
      <c r="BQ141" s="57">
        <f t="shared" si="47"/>
        <v>8778343.8532449491</v>
      </c>
      <c r="BR141" s="57">
        <f t="shared" si="47"/>
        <v>9239803.430099912</v>
      </c>
      <c r="BS141" s="57">
        <f t="shared" si="47"/>
        <v>9725918.8441761546</v>
      </c>
      <c r="BT141" s="57">
        <f t="shared" si="47"/>
        <v>10238007.459636377</v>
      </c>
      <c r="BU141" s="57">
        <f t="shared" si="47"/>
        <v>10777457.027559021</v>
      </c>
      <c r="BV141" s="57">
        <f t="shared" si="47"/>
        <v>11345729.446719116</v>
      </c>
      <c r="BW141" s="57">
        <f t="shared" si="47"/>
        <v>11944364.725308085</v>
      </c>
      <c r="BX141" s="57">
        <f t="shared" si="47"/>
        <v>12574985.154328644</v>
      </c>
      <c r="BY141" s="57">
        <f t="shared" si="47"/>
        <v>13239299.703974707</v>
      </c>
      <c r="BZ141" s="57">
        <f t="shared" si="47"/>
        <v>13939108.654910333</v>
      </c>
      <c r="CA141" s="57">
        <f t="shared" si="47"/>
        <v>14676308.476998433</v>
      </c>
      <c r="CB141" s="57">
        <f t="shared" si="47"/>
        <v>15452896.968700547</v>
      </c>
      <c r="CC141" s="57">
        <f t="shared" si="47"/>
        <v>16270978.671075247</v>
      </c>
      <c r="CD141" s="57">
        <f t="shared" si="47"/>
        <v>17132770.571047161</v>
      </c>
      <c r="CE141" s="57">
        <f t="shared" si="45"/>
        <v>18040608.109402265</v>
      </c>
      <c r="CF141" s="57">
        <f t="shared" si="45"/>
        <v>18996951.509791065</v>
      </c>
      <c r="CG141" s="57">
        <f t="shared" si="45"/>
        <v>20004392.445891079</v>
      </c>
      <c r="CH141" s="57">
        <f t="shared" si="45"/>
        <v>21065661.064796641</v>
      </c>
      <c r="CI141" s="57">
        <f t="shared" si="45"/>
        <v>22183633.385669183</v>
      </c>
      <c r="CJ141" s="57">
        <f t="shared" si="45"/>
        <v>23361339.093698181</v>
      </c>
      <c r="CK141" s="57">
        <f t="shared" si="45"/>
        <v>24601969.750494361</v>
      </c>
      <c r="CL141" s="57">
        <f t="shared" si="45"/>
        <v>25908887.443165243</v>
      </c>
      <c r="CM141" s="57">
        <f t="shared" si="45"/>
        <v>27285633.895511478</v>
      </c>
      <c r="CN141" s="57">
        <f t="shared" si="45"/>
        <v>28735940.066035762</v>
      </c>
      <c r="CO141" s="57">
        <f t="shared" si="45"/>
        <v>30263736.258774303</v>
      </c>
      <c r="CP141" s="57">
        <f t="shared" si="45"/>
        <v>31873162.774351045</v>
      </c>
      <c r="CQ141" s="57">
        <f t="shared" si="45"/>
        <v>33568581.130119115</v>
      </c>
      <c r="CR141" s="57">
        <f t="shared" si="45"/>
        <v>35354585.879795589</v>
      </c>
      <c r="CS141" s="57">
        <f t="shared" si="45"/>
        <v>37236017.064620674</v>
      </c>
      <c r="CT141" s="57">
        <f t="shared" si="45"/>
        <v>39217973.329783753</v>
      </c>
      <c r="CU141" s="57">
        <f t="shared" si="45"/>
        <v>41305825.741661571</v>
      </c>
      <c r="CV141" s="57">
        <f t="shared" si="45"/>
        <v>43505232.343312994</v>
      </c>
      <c r="CW141" s="57">
        <f t="shared" si="45"/>
        <v>45822153.487675384</v>
      </c>
      <c r="CX141" s="57">
        <f t="shared" si="45"/>
        <v>48262867.990015693</v>
      </c>
      <c r="CY141" s="57">
        <f t="shared" si="45"/>
        <v>50833990.143408485</v>
      </c>
      <c r="CZ141" s="57">
        <f t="shared" si="45"/>
        <v>53542487.64335303</v>
      </c>
      <c r="DA141" s="57">
        <f t="shared" si="45"/>
        <v>56395700.470104717</v>
      </c>
      <c r="DB141" s="57">
        <f t="shared" si="45"/>
        <v>59401360.779891692</v>
      </c>
      <c r="DC141" s="57">
        <f t="shared" si="45"/>
        <v>62567613.858921081</v>
      </c>
    </row>
    <row r="142" spans="5:107" s="12" customFormat="1" ht="12" customHeight="1">
      <c r="E142" s="1"/>
      <c r="F142" s="1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>
        <f t="shared" si="43"/>
        <v>623475.36350274156</v>
      </c>
      <c r="U142" s="57">
        <f t="shared" si="43"/>
        <v>656787.72247201484</v>
      </c>
      <c r="V142" s="57">
        <f t="shared" si="43"/>
        <v>691879.96453700995</v>
      </c>
      <c r="W142" s="57">
        <f t="shared" si="43"/>
        <v>728847.18905221531</v>
      </c>
      <c r="X142" s="57">
        <f t="shared" si="43"/>
        <v>767789.57654135022</v>
      </c>
      <c r="Y142" s="57">
        <f t="shared" si="43"/>
        <v>808812.66018481355</v>
      </c>
      <c r="Z142" s="57">
        <f t="shared" si="43"/>
        <v>852027.61181273079</v>
      </c>
      <c r="AA142" s="57">
        <f t="shared" si="43"/>
        <v>897551.54317864659</v>
      </c>
      <c r="AB142" s="57">
        <f t="shared" si="43"/>
        <v>945507.82333030121</v>
      </c>
      <c r="AC142" s="57">
        <f t="shared" si="43"/>
        <v>996026.41293756582</v>
      </c>
      <c r="AD142" s="57">
        <f t="shared" si="43"/>
        <v>1049244.216483556</v>
      </c>
      <c r="AE142" s="57">
        <f t="shared" si="43"/>
        <v>1105305.4532733562</v>
      </c>
      <c r="AF142" s="57">
        <f t="shared" si="43"/>
        <v>1164362.0482657827</v>
      </c>
      <c r="AG142" s="57">
        <f t="shared" si="43"/>
        <v>1226574.0437873304</v>
      </c>
      <c r="AH142" s="57">
        <f t="shared" si="43"/>
        <v>1292110.0332440443</v>
      </c>
      <c r="AI142" s="57">
        <f t="shared" si="43"/>
        <v>1361147.6180066632</v>
      </c>
      <c r="AJ142" s="57">
        <f t="shared" si="43"/>
        <v>1433873.8887071889</v>
      </c>
      <c r="AK142" s="57">
        <f t="shared" si="43"/>
        <v>1510485.9322511861</v>
      </c>
      <c r="AL142" s="57">
        <f t="shared" si="43"/>
        <v>1591191.3659198054</v>
      </c>
      <c r="AM142" s="57">
        <f t="shared" si="43"/>
        <v>1676208.900008938</v>
      </c>
      <c r="AN142" s="57">
        <f t="shared" si="43"/>
        <v>1765768.9305302456</v>
      </c>
      <c r="AO142" s="57">
        <f t="shared" si="43"/>
        <v>1860114.1635802679</v>
      </c>
      <c r="AP142" s="57">
        <f t="shared" si="43"/>
        <v>1959500.2730696478</v>
      </c>
      <c r="AQ142" s="57">
        <f t="shared" si="43"/>
        <v>2064196.5935949064</v>
      </c>
      <c r="AR142" s="57">
        <f t="shared" si="47"/>
        <v>2174486.8503304189</v>
      </c>
      <c r="AS142" s="57">
        <f t="shared" si="47"/>
        <v>2290669.9279186213</v>
      </c>
      <c r="AT142" s="57">
        <f t="shared" si="47"/>
        <v>2413060.6804420901</v>
      </c>
      <c r="AU142" s="57">
        <f t="shared" si="47"/>
        <v>2541990.7846725392</v>
      </c>
      <c r="AV142" s="57">
        <f t="shared" si="47"/>
        <v>2677809.6389089883</v>
      </c>
      <c r="AW142" s="57">
        <f t="shared" si="47"/>
        <v>2820885.3098409702</v>
      </c>
      <c r="AX142" s="57">
        <f t="shared" si="47"/>
        <v>2971605.5300027388</v>
      </c>
      <c r="AY142" s="57">
        <f t="shared" si="47"/>
        <v>3130378.7485215701</v>
      </c>
      <c r="AZ142" s="57">
        <f t="shared" si="47"/>
        <v>3297635.2380076637</v>
      </c>
      <c r="BA142" s="57">
        <f t="shared" si="47"/>
        <v>3473828.260585296</v>
      </c>
      <c r="BB142" s="57">
        <f t="shared" si="47"/>
        <v>3659435.2962251492</v>
      </c>
      <c r="BC142" s="57">
        <f t="shared" si="47"/>
        <v>3854959.3367065727</v>
      </c>
      <c r="BD142" s="57">
        <f t="shared" si="47"/>
        <v>4060930.2487164042</v>
      </c>
      <c r="BE142" s="57">
        <f t="shared" si="47"/>
        <v>4277906.2097782977</v>
      </c>
      <c r="BF142" s="57">
        <f t="shared" si="47"/>
        <v>4506475.220903933</v>
      </c>
      <c r="BG142" s="57">
        <f t="shared" si="47"/>
        <v>4747256.7000653436</v>
      </c>
      <c r="BH142" s="57">
        <f t="shared" si="47"/>
        <v>5000903.1608066382</v>
      </c>
      <c r="BI142" s="57">
        <f t="shared" si="47"/>
        <v>5268101.9805441778</v>
      </c>
      <c r="BJ142" s="57">
        <f t="shared" si="47"/>
        <v>5547897.6834683595</v>
      </c>
      <c r="BK142" s="57">
        <f t="shared" si="47"/>
        <v>5836754.1572368965</v>
      </c>
      <c r="BL142" s="57">
        <f t="shared" si="47"/>
        <v>6141044.2649676781</v>
      </c>
      <c r="BM142" s="57">
        <f t="shared" si="47"/>
        <v>6461592.6274634479</v>
      </c>
      <c r="BN142" s="57">
        <f t="shared" si="47"/>
        <v>6799267.9251094433</v>
      </c>
      <c r="BO142" s="57">
        <f t="shared" si="47"/>
        <v>7154985.2519818097</v>
      </c>
      <c r="BP142" s="57">
        <f t="shared" si="47"/>
        <v>7529708.5957363676</v>
      </c>
      <c r="BQ142" s="57">
        <f t="shared" si="47"/>
        <v>7924453.4499980723</v>
      </c>
      <c r="BR142" s="57">
        <f t="shared" si="47"/>
        <v>8340289.5663307644</v>
      </c>
      <c r="BS142" s="57">
        <f t="shared" si="47"/>
        <v>8778343.8532449491</v>
      </c>
      <c r="BT142" s="57">
        <f t="shared" si="47"/>
        <v>9239803.430099912</v>
      </c>
      <c r="BU142" s="57">
        <f t="shared" si="47"/>
        <v>9725918.8441761546</v>
      </c>
      <c r="BV142" s="57">
        <f t="shared" si="47"/>
        <v>10238007.459636377</v>
      </c>
      <c r="BW142" s="57">
        <f t="shared" si="47"/>
        <v>10777457.027559021</v>
      </c>
      <c r="BX142" s="57">
        <f t="shared" si="47"/>
        <v>11345729.446719116</v>
      </c>
      <c r="BY142" s="57">
        <f t="shared" si="47"/>
        <v>11944364.725308085</v>
      </c>
      <c r="BZ142" s="57">
        <f t="shared" si="47"/>
        <v>12574985.154328644</v>
      </c>
      <c r="CA142" s="57">
        <f t="shared" si="47"/>
        <v>13239299.703974707</v>
      </c>
      <c r="CB142" s="57">
        <f t="shared" si="47"/>
        <v>13939108.654910333</v>
      </c>
      <c r="CC142" s="57">
        <f t="shared" si="47"/>
        <v>14676308.476998433</v>
      </c>
      <c r="CD142" s="57">
        <f t="shared" si="47"/>
        <v>15452896.968700547</v>
      </c>
      <c r="CE142" s="57">
        <f t="shared" si="45"/>
        <v>16270978.671075247</v>
      </c>
      <c r="CF142" s="57">
        <f t="shared" si="45"/>
        <v>17132770.571047161</v>
      </c>
      <c r="CG142" s="57">
        <f t="shared" si="45"/>
        <v>18040608.109402265</v>
      </c>
      <c r="CH142" s="57">
        <f t="shared" si="45"/>
        <v>18996951.509791065</v>
      </c>
      <c r="CI142" s="57">
        <f t="shared" si="45"/>
        <v>20004392.445891079</v>
      </c>
      <c r="CJ142" s="57">
        <f t="shared" si="45"/>
        <v>21065661.064796641</v>
      </c>
      <c r="CK142" s="57">
        <f t="shared" si="45"/>
        <v>22183633.385669183</v>
      </c>
      <c r="CL142" s="57">
        <f t="shared" si="45"/>
        <v>23361339.093698181</v>
      </c>
      <c r="CM142" s="57">
        <f t="shared" si="45"/>
        <v>24601969.750494361</v>
      </c>
      <c r="CN142" s="57">
        <f t="shared" si="45"/>
        <v>25908887.443165243</v>
      </c>
      <c r="CO142" s="57">
        <f t="shared" si="45"/>
        <v>27285633.895511478</v>
      </c>
      <c r="CP142" s="57">
        <f t="shared" si="45"/>
        <v>28735940.066035762</v>
      </c>
      <c r="CQ142" s="57">
        <f t="shared" si="45"/>
        <v>30263736.258774303</v>
      </c>
      <c r="CR142" s="57">
        <f t="shared" si="45"/>
        <v>31873162.774351045</v>
      </c>
      <c r="CS142" s="57">
        <f t="shared" si="45"/>
        <v>33568581.130119115</v>
      </c>
      <c r="CT142" s="57">
        <f t="shared" si="45"/>
        <v>35354585.879795589</v>
      </c>
      <c r="CU142" s="57">
        <f t="shared" si="45"/>
        <v>37236017.064620674</v>
      </c>
      <c r="CV142" s="57">
        <f t="shared" si="45"/>
        <v>39217973.329783753</v>
      </c>
      <c r="CW142" s="57">
        <f t="shared" si="45"/>
        <v>41305825.741661571</v>
      </c>
      <c r="CX142" s="57">
        <f t="shared" si="45"/>
        <v>43505232.343312994</v>
      </c>
      <c r="CY142" s="57">
        <f t="shared" si="45"/>
        <v>45822153.487675384</v>
      </c>
      <c r="CZ142" s="57">
        <f t="shared" si="45"/>
        <v>48262867.990015693</v>
      </c>
      <c r="DA142" s="57">
        <f t="shared" si="45"/>
        <v>50833990.143408485</v>
      </c>
      <c r="DB142" s="57">
        <f t="shared" si="45"/>
        <v>53542487.64335303</v>
      </c>
      <c r="DC142" s="57">
        <f t="shared" si="45"/>
        <v>56395700.470104717</v>
      </c>
    </row>
    <row r="143" spans="5:107" s="12" customFormat="1" ht="12" customHeight="1">
      <c r="E143" s="1"/>
      <c r="F143" s="1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>
        <f t="shared" si="43"/>
        <v>591852.61172636924</v>
      </c>
      <c r="V143" s="57">
        <f t="shared" si="43"/>
        <v>623475.36350274156</v>
      </c>
      <c r="W143" s="57">
        <f t="shared" si="43"/>
        <v>656787.72247201495</v>
      </c>
      <c r="X143" s="57">
        <f t="shared" ref="X143:AZ143" si="48">IF($E$128=1,MIN(X39,(X39*$C$24+$C$10*$C$23)/($C$23+$C$24)),X39)</f>
        <v>691879.96453700995</v>
      </c>
      <c r="Y143" s="57">
        <f t="shared" si="48"/>
        <v>728847.18905221543</v>
      </c>
      <c r="Z143" s="57">
        <f t="shared" si="48"/>
        <v>767789.57654135022</v>
      </c>
      <c r="AA143" s="57">
        <f t="shared" si="48"/>
        <v>808812.66018481355</v>
      </c>
      <c r="AB143" s="57">
        <f t="shared" si="48"/>
        <v>852027.61181273079</v>
      </c>
      <c r="AC143" s="57">
        <f t="shared" si="48"/>
        <v>897551.54317864659</v>
      </c>
      <c r="AD143" s="57">
        <f t="shared" si="48"/>
        <v>945507.82333030121</v>
      </c>
      <c r="AE143" s="57">
        <f t="shared" si="48"/>
        <v>996026.41293756582</v>
      </c>
      <c r="AF143" s="57">
        <f t="shared" si="48"/>
        <v>1049244.216483556</v>
      </c>
      <c r="AG143" s="57">
        <f t="shared" si="48"/>
        <v>1105305.4532733562</v>
      </c>
      <c r="AH143" s="57">
        <f t="shared" si="48"/>
        <v>1164362.0482657827</v>
      </c>
      <c r="AI143" s="57">
        <f t="shared" si="48"/>
        <v>1226574.0437873304</v>
      </c>
      <c r="AJ143" s="57">
        <f t="shared" si="48"/>
        <v>1292110.0332440443</v>
      </c>
      <c r="AK143" s="57">
        <f t="shared" si="48"/>
        <v>1361147.6180066632</v>
      </c>
      <c r="AL143" s="57">
        <f t="shared" si="48"/>
        <v>1433873.8887071889</v>
      </c>
      <c r="AM143" s="57">
        <f t="shared" si="48"/>
        <v>1510485.9322511861</v>
      </c>
      <c r="AN143" s="57">
        <f t="shared" si="48"/>
        <v>1591191.3659198054</v>
      </c>
      <c r="AO143" s="57">
        <f t="shared" si="48"/>
        <v>1676208.900008938</v>
      </c>
      <c r="AP143" s="57">
        <f t="shared" si="48"/>
        <v>1765768.9305302456</v>
      </c>
      <c r="AQ143" s="57">
        <f t="shared" si="48"/>
        <v>1860114.1635802679</v>
      </c>
      <c r="AR143" s="57">
        <f t="shared" si="48"/>
        <v>1959500.2730696478</v>
      </c>
      <c r="AS143" s="57">
        <f t="shared" si="48"/>
        <v>2064196.5935949064</v>
      </c>
      <c r="AT143" s="57">
        <f t="shared" si="48"/>
        <v>2174486.8503304189</v>
      </c>
      <c r="AU143" s="57">
        <f t="shared" si="48"/>
        <v>2290669.9279186213</v>
      </c>
      <c r="AV143" s="57">
        <f t="shared" si="48"/>
        <v>2413060.6804420901</v>
      </c>
      <c r="AW143" s="57">
        <f t="shared" si="48"/>
        <v>2541990.7846725392</v>
      </c>
      <c r="AX143" s="57">
        <f t="shared" si="48"/>
        <v>2677809.6389089883</v>
      </c>
      <c r="AY143" s="57">
        <f t="shared" si="48"/>
        <v>2820885.3098409702</v>
      </c>
      <c r="AZ143" s="57">
        <f t="shared" si="48"/>
        <v>2971605.5300027388</v>
      </c>
      <c r="BA143" s="57">
        <f t="shared" si="47"/>
        <v>3130378.7485215701</v>
      </c>
      <c r="BB143" s="57">
        <f t="shared" si="47"/>
        <v>3297635.2380076637</v>
      </c>
      <c r="BC143" s="57">
        <f t="shared" si="47"/>
        <v>3473828.260585296</v>
      </c>
      <c r="BD143" s="57">
        <f t="shared" si="47"/>
        <v>3659435.2962251492</v>
      </c>
      <c r="BE143" s="57">
        <f t="shared" si="47"/>
        <v>3854959.3367065727</v>
      </c>
      <c r="BF143" s="57">
        <f t="shared" si="47"/>
        <v>4060930.2487164042</v>
      </c>
      <c r="BG143" s="57">
        <f t="shared" si="47"/>
        <v>4277906.2097782977</v>
      </c>
      <c r="BH143" s="57">
        <f t="shared" si="47"/>
        <v>4506475.220903933</v>
      </c>
      <c r="BI143" s="57">
        <f t="shared" si="47"/>
        <v>4747256.7000653436</v>
      </c>
      <c r="BJ143" s="57">
        <f t="shared" si="47"/>
        <v>5000903.1608066382</v>
      </c>
      <c r="BK143" s="57">
        <f t="shared" si="47"/>
        <v>5268101.9805441778</v>
      </c>
      <c r="BL143" s="57">
        <f t="shared" si="47"/>
        <v>5547897.6834683595</v>
      </c>
      <c r="BM143" s="57">
        <f t="shared" si="47"/>
        <v>5836754.1572368965</v>
      </c>
      <c r="BN143" s="57">
        <f t="shared" si="47"/>
        <v>6141044.2649676781</v>
      </c>
      <c r="BO143" s="57">
        <f t="shared" si="47"/>
        <v>6461592.6274634479</v>
      </c>
      <c r="BP143" s="57">
        <f t="shared" si="47"/>
        <v>6799267.9251094433</v>
      </c>
      <c r="BQ143" s="57">
        <f t="shared" si="47"/>
        <v>7154985.2519818097</v>
      </c>
      <c r="BR143" s="57">
        <f t="shared" si="47"/>
        <v>7529708.5957363676</v>
      </c>
      <c r="BS143" s="57">
        <f t="shared" si="47"/>
        <v>7924453.4499980723</v>
      </c>
      <c r="BT143" s="57">
        <f t="shared" si="47"/>
        <v>8340289.5663307644</v>
      </c>
      <c r="BU143" s="57">
        <f t="shared" si="47"/>
        <v>8778343.8532449491</v>
      </c>
      <c r="BV143" s="57">
        <f t="shared" si="47"/>
        <v>9239803.430099912</v>
      </c>
      <c r="BW143" s="57">
        <f t="shared" si="47"/>
        <v>9725918.8441761546</v>
      </c>
      <c r="BX143" s="57">
        <f t="shared" si="47"/>
        <v>10238007.459636377</v>
      </c>
      <c r="BY143" s="57">
        <f t="shared" si="47"/>
        <v>10777457.027559021</v>
      </c>
      <c r="BZ143" s="57">
        <f t="shared" si="47"/>
        <v>11345729.446719116</v>
      </c>
      <c r="CA143" s="57">
        <f t="shared" si="47"/>
        <v>11944364.725308085</v>
      </c>
      <c r="CB143" s="57">
        <f t="shared" si="47"/>
        <v>12574985.154328644</v>
      </c>
      <c r="CC143" s="57">
        <f t="shared" si="47"/>
        <v>13239299.703974707</v>
      </c>
      <c r="CD143" s="57">
        <f t="shared" si="47"/>
        <v>13939108.654910333</v>
      </c>
      <c r="CE143" s="57">
        <f t="shared" si="45"/>
        <v>14676308.476998433</v>
      </c>
      <c r="CF143" s="57">
        <f t="shared" si="45"/>
        <v>15452896.968700547</v>
      </c>
      <c r="CG143" s="57">
        <f t="shared" si="45"/>
        <v>16270978.671075247</v>
      </c>
      <c r="CH143" s="57">
        <f t="shared" si="45"/>
        <v>17132770.571047161</v>
      </c>
      <c r="CI143" s="57">
        <f t="shared" si="45"/>
        <v>18040608.109402265</v>
      </c>
      <c r="CJ143" s="57">
        <f t="shared" si="45"/>
        <v>18996951.509791065</v>
      </c>
      <c r="CK143" s="57">
        <f t="shared" si="45"/>
        <v>20004392.445891079</v>
      </c>
      <c r="CL143" s="57">
        <f t="shared" si="45"/>
        <v>21065661.064796641</v>
      </c>
      <c r="CM143" s="57">
        <f t="shared" si="45"/>
        <v>22183633.385669183</v>
      </c>
      <c r="CN143" s="57">
        <f t="shared" si="45"/>
        <v>23361339.093698181</v>
      </c>
      <c r="CO143" s="57">
        <f t="shared" si="45"/>
        <v>24601969.750494361</v>
      </c>
      <c r="CP143" s="57">
        <f t="shared" si="45"/>
        <v>25908887.443165243</v>
      </c>
      <c r="CQ143" s="57">
        <f t="shared" si="45"/>
        <v>27285633.895511478</v>
      </c>
      <c r="CR143" s="57">
        <f t="shared" si="45"/>
        <v>28735940.066035762</v>
      </c>
      <c r="CS143" s="57">
        <f t="shared" si="45"/>
        <v>30263736.258774303</v>
      </c>
      <c r="CT143" s="57">
        <f t="shared" si="45"/>
        <v>31873162.774351045</v>
      </c>
      <c r="CU143" s="57">
        <f t="shared" si="45"/>
        <v>33568581.130119115</v>
      </c>
      <c r="CV143" s="57">
        <f t="shared" si="45"/>
        <v>35354585.879795589</v>
      </c>
      <c r="CW143" s="57">
        <f t="shared" si="45"/>
        <v>37236017.064620674</v>
      </c>
      <c r="CX143" s="57">
        <f t="shared" si="45"/>
        <v>39217973.329783753</v>
      </c>
      <c r="CY143" s="57">
        <f t="shared" si="45"/>
        <v>41305825.741661571</v>
      </c>
      <c r="CZ143" s="57">
        <f t="shared" si="45"/>
        <v>43505232.343312994</v>
      </c>
      <c r="DA143" s="57">
        <f t="shared" si="45"/>
        <v>45822153.487675384</v>
      </c>
      <c r="DB143" s="57">
        <f t="shared" si="45"/>
        <v>48262867.990015693</v>
      </c>
      <c r="DC143" s="57">
        <f t="shared" si="45"/>
        <v>50833990.143408485</v>
      </c>
    </row>
    <row r="144" spans="5:107" s="12" customFormat="1" ht="12" customHeight="1">
      <c r="E144" s="1"/>
      <c r="F144" s="1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>
        <f t="shared" ref="V144:BA153" si="49">IF($E$128=1,MIN(V40,(V40*$C$24+$C$10*$C$23)/($C$23+$C$24)),V40)</f>
        <v>561833.7700456453</v>
      </c>
      <c r="W144" s="57">
        <f t="shared" si="49"/>
        <v>591852.61172636924</v>
      </c>
      <c r="X144" s="57">
        <f t="shared" si="49"/>
        <v>623475.36350274156</v>
      </c>
      <c r="Y144" s="57">
        <f t="shared" si="49"/>
        <v>656787.72247201495</v>
      </c>
      <c r="Z144" s="57">
        <f t="shared" si="49"/>
        <v>691879.96453700995</v>
      </c>
      <c r="AA144" s="57">
        <f t="shared" si="49"/>
        <v>728847.18905221543</v>
      </c>
      <c r="AB144" s="57">
        <f t="shared" si="49"/>
        <v>767789.57654135022</v>
      </c>
      <c r="AC144" s="57">
        <f t="shared" si="49"/>
        <v>808812.66018481355</v>
      </c>
      <c r="AD144" s="57">
        <f t="shared" si="49"/>
        <v>852027.61181273079</v>
      </c>
      <c r="AE144" s="57">
        <f t="shared" si="49"/>
        <v>897551.54317864659</v>
      </c>
      <c r="AF144" s="57">
        <f t="shared" si="49"/>
        <v>945507.82333030121</v>
      </c>
      <c r="AG144" s="57">
        <f t="shared" si="49"/>
        <v>996026.41293756582</v>
      </c>
      <c r="AH144" s="57">
        <f t="shared" si="49"/>
        <v>1049244.216483556</v>
      </c>
      <c r="AI144" s="57">
        <f t="shared" si="49"/>
        <v>1105305.4532733562</v>
      </c>
      <c r="AJ144" s="57">
        <f t="shared" si="49"/>
        <v>1164362.0482657827</v>
      </c>
      <c r="AK144" s="57">
        <f t="shared" si="49"/>
        <v>1226574.0437873304</v>
      </c>
      <c r="AL144" s="57">
        <f t="shared" si="49"/>
        <v>1292110.0332440443</v>
      </c>
      <c r="AM144" s="57">
        <f t="shared" si="49"/>
        <v>1361147.6180066632</v>
      </c>
      <c r="AN144" s="57">
        <f t="shared" si="49"/>
        <v>1433873.8887071889</v>
      </c>
      <c r="AO144" s="57">
        <f t="shared" si="49"/>
        <v>1510485.9322511861</v>
      </c>
      <c r="AP144" s="57">
        <f t="shared" si="49"/>
        <v>1591191.3659198054</v>
      </c>
      <c r="AQ144" s="57">
        <f t="shared" si="49"/>
        <v>1676208.900008938</v>
      </c>
      <c r="AR144" s="57">
        <f t="shared" si="49"/>
        <v>1765768.9305302456</v>
      </c>
      <c r="AS144" s="57">
        <f t="shared" si="49"/>
        <v>1860114.1635802679</v>
      </c>
      <c r="AT144" s="57">
        <f t="shared" si="49"/>
        <v>1959500.2730696478</v>
      </c>
      <c r="AU144" s="57">
        <f t="shared" si="49"/>
        <v>2064196.5935949064</v>
      </c>
      <c r="AV144" s="57">
        <f t="shared" si="49"/>
        <v>2174486.8503304189</v>
      </c>
      <c r="AW144" s="57">
        <f t="shared" si="49"/>
        <v>2290669.9279186213</v>
      </c>
      <c r="AX144" s="57">
        <f t="shared" si="49"/>
        <v>2413060.6804420901</v>
      </c>
      <c r="AY144" s="57">
        <f t="shared" si="49"/>
        <v>2541990.7846725392</v>
      </c>
      <c r="AZ144" s="57">
        <f t="shared" si="49"/>
        <v>2677809.6389089883</v>
      </c>
      <c r="BA144" s="57">
        <f t="shared" si="49"/>
        <v>2820885.3098409702</v>
      </c>
      <c r="BB144" s="57">
        <f t="shared" si="47"/>
        <v>2971605.5300027388</v>
      </c>
      <c r="BC144" s="57">
        <f t="shared" si="47"/>
        <v>3130378.7485215701</v>
      </c>
      <c r="BD144" s="57">
        <f t="shared" si="47"/>
        <v>3297635.2380076637</v>
      </c>
      <c r="BE144" s="57">
        <f t="shared" si="47"/>
        <v>3473828.260585296</v>
      </c>
      <c r="BF144" s="57">
        <f t="shared" si="47"/>
        <v>3659435.2962251492</v>
      </c>
      <c r="BG144" s="57">
        <f t="shared" si="47"/>
        <v>3854959.3367065727</v>
      </c>
      <c r="BH144" s="57">
        <f t="shared" si="47"/>
        <v>4060930.2487164042</v>
      </c>
      <c r="BI144" s="57">
        <f t="shared" si="47"/>
        <v>4277906.2097782977</v>
      </c>
      <c r="BJ144" s="57">
        <f t="shared" si="47"/>
        <v>4506475.220903933</v>
      </c>
      <c r="BK144" s="57">
        <f t="shared" si="47"/>
        <v>4747256.7000653436</v>
      </c>
      <c r="BL144" s="57">
        <f t="shared" si="47"/>
        <v>5000903.1608066382</v>
      </c>
      <c r="BM144" s="57">
        <f t="shared" si="47"/>
        <v>5268101.9805441778</v>
      </c>
      <c r="BN144" s="57">
        <f t="shared" si="47"/>
        <v>5547897.6834683595</v>
      </c>
      <c r="BO144" s="57">
        <f t="shared" si="47"/>
        <v>5836754.1572368965</v>
      </c>
      <c r="BP144" s="57">
        <f t="shared" si="47"/>
        <v>6141044.2649676781</v>
      </c>
      <c r="BQ144" s="57">
        <f t="shared" si="47"/>
        <v>6461592.6274634479</v>
      </c>
      <c r="BR144" s="57">
        <f t="shared" si="47"/>
        <v>6799267.9251094433</v>
      </c>
      <c r="BS144" s="57">
        <f t="shared" si="47"/>
        <v>7154985.2519818097</v>
      </c>
      <c r="BT144" s="57">
        <f t="shared" si="47"/>
        <v>7529708.5957363676</v>
      </c>
      <c r="BU144" s="57">
        <f t="shared" si="47"/>
        <v>7924453.4499980723</v>
      </c>
      <c r="BV144" s="57">
        <f t="shared" si="47"/>
        <v>8340289.5663307644</v>
      </c>
      <c r="BW144" s="57">
        <f t="shared" si="47"/>
        <v>8778343.8532449491</v>
      </c>
      <c r="BX144" s="57">
        <f t="shared" si="47"/>
        <v>9239803.430099912</v>
      </c>
      <c r="BY144" s="57">
        <f t="shared" si="47"/>
        <v>9725918.8441761546</v>
      </c>
      <c r="BZ144" s="57">
        <f t="shared" si="47"/>
        <v>10238007.459636377</v>
      </c>
      <c r="CA144" s="57">
        <f t="shared" si="47"/>
        <v>10777457.027559021</v>
      </c>
      <c r="CB144" s="57">
        <f t="shared" si="47"/>
        <v>11345729.446719116</v>
      </c>
      <c r="CC144" s="57">
        <f t="shared" si="47"/>
        <v>11944364.725308085</v>
      </c>
      <c r="CD144" s="57">
        <f t="shared" si="47"/>
        <v>12574985.154328644</v>
      </c>
      <c r="CE144" s="57">
        <f t="shared" si="45"/>
        <v>13239299.703974707</v>
      </c>
      <c r="CF144" s="57">
        <f t="shared" si="45"/>
        <v>13939108.654910333</v>
      </c>
      <c r="CG144" s="57">
        <f t="shared" si="45"/>
        <v>14676308.476998433</v>
      </c>
      <c r="CH144" s="57">
        <f t="shared" si="45"/>
        <v>15452896.968700547</v>
      </c>
      <c r="CI144" s="57">
        <f t="shared" si="45"/>
        <v>16270978.671075247</v>
      </c>
      <c r="CJ144" s="57">
        <f t="shared" si="45"/>
        <v>17132770.571047161</v>
      </c>
      <c r="CK144" s="57">
        <f t="shared" si="45"/>
        <v>18040608.109402265</v>
      </c>
      <c r="CL144" s="57">
        <f t="shared" si="45"/>
        <v>18996951.509791065</v>
      </c>
      <c r="CM144" s="57">
        <f t="shared" si="45"/>
        <v>20004392.445891079</v>
      </c>
      <c r="CN144" s="57">
        <f t="shared" si="45"/>
        <v>21065661.064796641</v>
      </c>
      <c r="CO144" s="57">
        <f t="shared" si="45"/>
        <v>22183633.385669183</v>
      </c>
      <c r="CP144" s="57">
        <f t="shared" si="45"/>
        <v>23361339.093698181</v>
      </c>
      <c r="CQ144" s="57">
        <f t="shared" si="45"/>
        <v>24601969.750494361</v>
      </c>
      <c r="CR144" s="57">
        <f t="shared" si="45"/>
        <v>25908887.443165243</v>
      </c>
      <c r="CS144" s="57">
        <f t="shared" si="45"/>
        <v>27285633.895511478</v>
      </c>
      <c r="CT144" s="57">
        <f t="shared" si="45"/>
        <v>28735940.066035762</v>
      </c>
      <c r="CU144" s="57">
        <f t="shared" si="45"/>
        <v>30263736.258774303</v>
      </c>
      <c r="CV144" s="57">
        <f t="shared" si="45"/>
        <v>31873162.774351045</v>
      </c>
      <c r="CW144" s="57">
        <f t="shared" si="45"/>
        <v>33568581.130119115</v>
      </c>
      <c r="CX144" s="57">
        <f t="shared" si="45"/>
        <v>35354585.879795589</v>
      </c>
      <c r="CY144" s="57">
        <f t="shared" si="45"/>
        <v>37236017.064620674</v>
      </c>
      <c r="CZ144" s="57">
        <f t="shared" si="45"/>
        <v>39217973.329783753</v>
      </c>
      <c r="DA144" s="57">
        <f t="shared" si="45"/>
        <v>41305825.741661571</v>
      </c>
      <c r="DB144" s="57">
        <f t="shared" si="45"/>
        <v>43505232.343312994</v>
      </c>
      <c r="DC144" s="57">
        <f t="shared" si="45"/>
        <v>45822153.487675384</v>
      </c>
    </row>
    <row r="145" spans="5:107" s="12" customFormat="1" ht="12" customHeight="1">
      <c r="E145" s="1"/>
      <c r="F145" s="1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>
        <f t="shared" si="49"/>
        <v>533337.48793126992</v>
      </c>
      <c r="X145" s="57">
        <f t="shared" si="49"/>
        <v>561833.7700456453</v>
      </c>
      <c r="Y145" s="57">
        <f t="shared" si="49"/>
        <v>591852.61172636924</v>
      </c>
      <c r="Z145" s="57">
        <f t="shared" si="49"/>
        <v>623475.36350274156</v>
      </c>
      <c r="AA145" s="57">
        <f t="shared" si="49"/>
        <v>656787.72247201495</v>
      </c>
      <c r="AB145" s="57">
        <f t="shared" si="49"/>
        <v>691879.96453700995</v>
      </c>
      <c r="AC145" s="57">
        <f t="shared" si="49"/>
        <v>728847.18905221543</v>
      </c>
      <c r="AD145" s="57">
        <f t="shared" si="49"/>
        <v>767789.57654135022</v>
      </c>
      <c r="AE145" s="57">
        <f t="shared" si="49"/>
        <v>808812.66018481355</v>
      </c>
      <c r="AF145" s="57">
        <f t="shared" si="49"/>
        <v>852027.61181273079</v>
      </c>
      <c r="AG145" s="57">
        <f t="shared" si="49"/>
        <v>897551.54317864659</v>
      </c>
      <c r="AH145" s="57">
        <f t="shared" si="49"/>
        <v>945507.82333030121</v>
      </c>
      <c r="AI145" s="57">
        <f t="shared" si="49"/>
        <v>996026.41293756582</v>
      </c>
      <c r="AJ145" s="57">
        <f t="shared" si="49"/>
        <v>1049244.216483556</v>
      </c>
      <c r="AK145" s="57">
        <f t="shared" si="49"/>
        <v>1105305.4532733562</v>
      </c>
      <c r="AL145" s="57">
        <f t="shared" si="49"/>
        <v>1164362.0482657827</v>
      </c>
      <c r="AM145" s="57">
        <f t="shared" si="49"/>
        <v>1226574.0437873304</v>
      </c>
      <c r="AN145" s="57">
        <f t="shared" si="49"/>
        <v>1292110.0332440443</v>
      </c>
      <c r="AO145" s="57">
        <f t="shared" si="49"/>
        <v>1361147.6180066632</v>
      </c>
      <c r="AP145" s="57">
        <f t="shared" si="49"/>
        <v>1433873.8887071889</v>
      </c>
      <c r="AQ145" s="57">
        <f t="shared" si="49"/>
        <v>1510485.9322511861</v>
      </c>
      <c r="AR145" s="57">
        <f t="shared" si="49"/>
        <v>1591191.3659198054</v>
      </c>
      <c r="AS145" s="57">
        <f t="shared" si="49"/>
        <v>1676208.900008938</v>
      </c>
      <c r="AT145" s="57">
        <f t="shared" si="49"/>
        <v>1765768.9305302456</v>
      </c>
      <c r="AU145" s="57">
        <f t="shared" si="49"/>
        <v>1860114.1635802679</v>
      </c>
      <c r="AV145" s="57">
        <f t="shared" si="49"/>
        <v>1959500.2730696478</v>
      </c>
      <c r="AW145" s="57">
        <f t="shared" si="49"/>
        <v>2064196.5935949064</v>
      </c>
      <c r="AX145" s="57">
        <f t="shared" si="49"/>
        <v>2174486.8503304189</v>
      </c>
      <c r="AY145" s="57">
        <f t="shared" si="49"/>
        <v>2290669.9279186213</v>
      </c>
      <c r="AZ145" s="57">
        <f t="shared" si="49"/>
        <v>2413060.6804420901</v>
      </c>
      <c r="BA145" s="57">
        <f t="shared" si="49"/>
        <v>2541990.7846725392</v>
      </c>
      <c r="BB145" s="57">
        <f t="shared" si="47"/>
        <v>2677809.6389089883</v>
      </c>
      <c r="BC145" s="57">
        <f t="shared" si="47"/>
        <v>2820885.3098409702</v>
      </c>
      <c r="BD145" s="57">
        <f t="shared" si="47"/>
        <v>2971605.5300027388</v>
      </c>
      <c r="BE145" s="57">
        <f t="shared" si="47"/>
        <v>3130378.7485215701</v>
      </c>
      <c r="BF145" s="57">
        <f t="shared" si="47"/>
        <v>3297635.2380076637</v>
      </c>
      <c r="BG145" s="57">
        <f t="shared" si="47"/>
        <v>3473828.260585296</v>
      </c>
      <c r="BH145" s="57">
        <f t="shared" si="47"/>
        <v>3659435.2962251492</v>
      </c>
      <c r="BI145" s="57">
        <f t="shared" si="47"/>
        <v>3854959.3367065727</v>
      </c>
      <c r="BJ145" s="57">
        <f t="shared" si="47"/>
        <v>4060930.2487164042</v>
      </c>
      <c r="BK145" s="57">
        <f t="shared" si="47"/>
        <v>4277906.2097782977</v>
      </c>
      <c r="BL145" s="57">
        <f t="shared" si="47"/>
        <v>4506475.220903933</v>
      </c>
      <c r="BM145" s="57">
        <f t="shared" si="47"/>
        <v>4747256.7000653436</v>
      </c>
      <c r="BN145" s="57">
        <f t="shared" si="47"/>
        <v>5000903.1608066382</v>
      </c>
      <c r="BO145" s="57">
        <f t="shared" si="47"/>
        <v>5268101.9805441778</v>
      </c>
      <c r="BP145" s="57">
        <f t="shared" si="47"/>
        <v>5547897.6834683595</v>
      </c>
      <c r="BQ145" s="57">
        <f t="shared" si="47"/>
        <v>5836754.1572368965</v>
      </c>
      <c r="BR145" s="57">
        <f t="shared" si="47"/>
        <v>6141044.2649676781</v>
      </c>
      <c r="BS145" s="57">
        <f t="shared" si="47"/>
        <v>6461592.6274634479</v>
      </c>
      <c r="BT145" s="57">
        <f t="shared" si="47"/>
        <v>6799267.9251094433</v>
      </c>
      <c r="BU145" s="57">
        <f t="shared" si="47"/>
        <v>7154985.2519818097</v>
      </c>
      <c r="BV145" s="57">
        <f t="shared" si="47"/>
        <v>7529708.5957363676</v>
      </c>
      <c r="BW145" s="57">
        <f t="shared" si="47"/>
        <v>7924453.4499980723</v>
      </c>
      <c r="BX145" s="57">
        <f t="shared" si="47"/>
        <v>8340289.5663307644</v>
      </c>
      <c r="BY145" s="57">
        <f t="shared" si="47"/>
        <v>8778343.8532449491</v>
      </c>
      <c r="BZ145" s="57">
        <f t="shared" si="47"/>
        <v>9239803.430099912</v>
      </c>
      <c r="CA145" s="57">
        <f t="shared" si="47"/>
        <v>9725918.8441761546</v>
      </c>
      <c r="CB145" s="57">
        <f t="shared" si="47"/>
        <v>10238007.459636377</v>
      </c>
      <c r="CC145" s="57">
        <f t="shared" si="47"/>
        <v>10777457.027559021</v>
      </c>
      <c r="CD145" s="57">
        <f t="shared" si="47"/>
        <v>11345729.446719116</v>
      </c>
      <c r="CE145" s="57">
        <f t="shared" si="45"/>
        <v>11944364.725308085</v>
      </c>
      <c r="CF145" s="57">
        <f t="shared" si="45"/>
        <v>12574985.154328644</v>
      </c>
      <c r="CG145" s="57">
        <f t="shared" si="45"/>
        <v>13239299.703974707</v>
      </c>
      <c r="CH145" s="57">
        <f t="shared" si="45"/>
        <v>13939108.654910333</v>
      </c>
      <c r="CI145" s="57">
        <f t="shared" si="45"/>
        <v>14676308.476998433</v>
      </c>
      <c r="CJ145" s="57">
        <f t="shared" si="45"/>
        <v>15452896.968700547</v>
      </c>
      <c r="CK145" s="57">
        <f t="shared" si="45"/>
        <v>16270978.671075247</v>
      </c>
      <c r="CL145" s="57">
        <f t="shared" si="45"/>
        <v>17132770.571047161</v>
      </c>
      <c r="CM145" s="57">
        <f t="shared" si="45"/>
        <v>18040608.109402265</v>
      </c>
      <c r="CN145" s="57">
        <f t="shared" si="45"/>
        <v>18996951.509791065</v>
      </c>
      <c r="CO145" s="57">
        <f t="shared" si="45"/>
        <v>20004392.445891079</v>
      </c>
      <c r="CP145" s="57">
        <f t="shared" si="45"/>
        <v>21065661.064796641</v>
      </c>
      <c r="CQ145" s="57">
        <f t="shared" si="45"/>
        <v>22183633.385669183</v>
      </c>
      <c r="CR145" s="57">
        <f t="shared" si="45"/>
        <v>23361339.093698181</v>
      </c>
      <c r="CS145" s="57">
        <f t="shared" si="45"/>
        <v>24601969.750494361</v>
      </c>
      <c r="CT145" s="57">
        <f t="shared" si="45"/>
        <v>25908887.443165243</v>
      </c>
      <c r="CU145" s="57">
        <f t="shared" si="45"/>
        <v>27285633.895511478</v>
      </c>
      <c r="CV145" s="57">
        <f t="shared" si="45"/>
        <v>28735940.066035762</v>
      </c>
      <c r="CW145" s="57">
        <f t="shared" si="45"/>
        <v>30263736.258774303</v>
      </c>
      <c r="CX145" s="57">
        <f t="shared" si="45"/>
        <v>31873162.774351045</v>
      </c>
      <c r="CY145" s="57">
        <f t="shared" si="45"/>
        <v>33568581.130119115</v>
      </c>
      <c r="CZ145" s="57">
        <f t="shared" si="45"/>
        <v>35354585.879795589</v>
      </c>
      <c r="DA145" s="57">
        <f t="shared" si="45"/>
        <v>37236017.064620674</v>
      </c>
      <c r="DB145" s="57">
        <f t="shared" si="45"/>
        <v>39217973.329783753</v>
      </c>
      <c r="DC145" s="57">
        <f t="shared" si="45"/>
        <v>41305825.741661571</v>
      </c>
    </row>
    <row r="146" spans="5:107" s="12" customFormat="1" ht="12" customHeight="1">
      <c r="E146" s="1"/>
      <c r="F146" s="1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>
        <f t="shared" si="49"/>
        <v>506286.54096340254</v>
      </c>
      <c r="Y146" s="57">
        <f t="shared" si="49"/>
        <v>533337.48793126992</v>
      </c>
      <c r="Z146" s="57">
        <f t="shared" si="49"/>
        <v>561833.7700456453</v>
      </c>
      <c r="AA146" s="57">
        <f t="shared" si="49"/>
        <v>591852.61172636924</v>
      </c>
      <c r="AB146" s="57">
        <f t="shared" si="49"/>
        <v>623475.36350274156</v>
      </c>
      <c r="AC146" s="57">
        <f t="shared" si="49"/>
        <v>656787.72247201495</v>
      </c>
      <c r="AD146" s="57">
        <f t="shared" si="49"/>
        <v>691879.96453700995</v>
      </c>
      <c r="AE146" s="57">
        <f t="shared" si="49"/>
        <v>728847.18905221543</v>
      </c>
      <c r="AF146" s="57">
        <f t="shared" si="49"/>
        <v>767789.57654135022</v>
      </c>
      <c r="AG146" s="57">
        <f t="shared" si="49"/>
        <v>808812.66018481355</v>
      </c>
      <c r="AH146" s="57">
        <f t="shared" si="49"/>
        <v>852027.61181273079</v>
      </c>
      <c r="AI146" s="57">
        <f t="shared" si="49"/>
        <v>897551.54317864659</v>
      </c>
      <c r="AJ146" s="57">
        <f t="shared" si="49"/>
        <v>945507.82333030121</v>
      </c>
      <c r="AK146" s="57">
        <f t="shared" si="49"/>
        <v>996026.41293756582</v>
      </c>
      <c r="AL146" s="57">
        <f t="shared" si="49"/>
        <v>1049244.216483556</v>
      </c>
      <c r="AM146" s="57">
        <f t="shared" si="49"/>
        <v>1105305.4532733562</v>
      </c>
      <c r="AN146" s="57">
        <f t="shared" si="49"/>
        <v>1164362.0482657827</v>
      </c>
      <c r="AO146" s="57">
        <f t="shared" si="49"/>
        <v>1226574.0437873304</v>
      </c>
      <c r="AP146" s="57">
        <f t="shared" si="49"/>
        <v>1292110.0332440443</v>
      </c>
      <c r="AQ146" s="57">
        <f t="shared" si="49"/>
        <v>1361147.6180066632</v>
      </c>
      <c r="AR146" s="57">
        <f t="shared" si="49"/>
        <v>1433873.8887071889</v>
      </c>
      <c r="AS146" s="57">
        <f t="shared" si="49"/>
        <v>1510485.9322511861</v>
      </c>
      <c r="AT146" s="57">
        <f t="shared" si="49"/>
        <v>1591191.3659198054</v>
      </c>
      <c r="AU146" s="57">
        <f t="shared" si="49"/>
        <v>1676208.900008938</v>
      </c>
      <c r="AV146" s="57">
        <f t="shared" si="49"/>
        <v>1765768.9305302456</v>
      </c>
      <c r="AW146" s="57">
        <f t="shared" si="49"/>
        <v>1860114.1635802679</v>
      </c>
      <c r="AX146" s="57">
        <f t="shared" si="49"/>
        <v>1959500.2730696478</v>
      </c>
      <c r="AY146" s="57">
        <f t="shared" si="49"/>
        <v>2064196.5935949064</v>
      </c>
      <c r="AZ146" s="57">
        <f t="shared" si="49"/>
        <v>2174486.8503304189</v>
      </c>
      <c r="BA146" s="57">
        <f t="shared" si="49"/>
        <v>2290669.9279186213</v>
      </c>
      <c r="BB146" s="57">
        <f t="shared" si="47"/>
        <v>2413060.6804420901</v>
      </c>
      <c r="BC146" s="57">
        <f t="shared" si="47"/>
        <v>2541990.7846725392</v>
      </c>
      <c r="BD146" s="57">
        <f t="shared" si="47"/>
        <v>2677809.6389089883</v>
      </c>
      <c r="BE146" s="57">
        <f t="shared" si="47"/>
        <v>2820885.3098409702</v>
      </c>
      <c r="BF146" s="57">
        <f t="shared" si="47"/>
        <v>2971605.5300027388</v>
      </c>
      <c r="BG146" s="57">
        <f t="shared" si="47"/>
        <v>3130378.7485215701</v>
      </c>
      <c r="BH146" s="57">
        <f t="shared" si="47"/>
        <v>3297635.2380076637</v>
      </c>
      <c r="BI146" s="57">
        <f t="shared" si="47"/>
        <v>3473828.260585296</v>
      </c>
      <c r="BJ146" s="57">
        <f t="shared" si="47"/>
        <v>3659435.2962251492</v>
      </c>
      <c r="BK146" s="57">
        <f t="shared" si="47"/>
        <v>3854959.3367065727</v>
      </c>
      <c r="BL146" s="57">
        <f t="shared" si="47"/>
        <v>4060930.2487164042</v>
      </c>
      <c r="BM146" s="57">
        <f t="shared" si="47"/>
        <v>4277906.2097782977</v>
      </c>
      <c r="BN146" s="57">
        <f t="shared" si="47"/>
        <v>4506475.220903933</v>
      </c>
      <c r="BO146" s="57">
        <f t="shared" si="47"/>
        <v>4747256.7000653436</v>
      </c>
      <c r="BP146" s="57">
        <f t="shared" si="47"/>
        <v>5000903.1608066382</v>
      </c>
      <c r="BQ146" s="57">
        <f t="shared" si="47"/>
        <v>5268101.9805441778</v>
      </c>
      <c r="BR146" s="57">
        <f t="shared" si="47"/>
        <v>5547897.6834683595</v>
      </c>
      <c r="BS146" s="57">
        <f t="shared" si="47"/>
        <v>5836754.1572368965</v>
      </c>
      <c r="BT146" s="57">
        <f t="shared" si="47"/>
        <v>6141044.2649676781</v>
      </c>
      <c r="BU146" s="57">
        <f t="shared" si="47"/>
        <v>6461592.6274634479</v>
      </c>
      <c r="BV146" s="57">
        <f t="shared" si="47"/>
        <v>6799267.9251094433</v>
      </c>
      <c r="BW146" s="57">
        <f t="shared" si="47"/>
        <v>7154985.2519818097</v>
      </c>
      <c r="BX146" s="57">
        <f t="shared" si="47"/>
        <v>7529708.5957363676</v>
      </c>
      <c r="BY146" s="57">
        <f t="shared" si="47"/>
        <v>7924453.4499980723</v>
      </c>
      <c r="BZ146" s="57">
        <f t="shared" si="47"/>
        <v>8340289.5663307644</v>
      </c>
      <c r="CA146" s="57">
        <f t="shared" si="47"/>
        <v>8778343.8532449491</v>
      </c>
      <c r="CB146" s="57">
        <f t="shared" si="47"/>
        <v>9239803.430099912</v>
      </c>
      <c r="CC146" s="57">
        <f t="shared" si="47"/>
        <v>9725918.8441761546</v>
      </c>
      <c r="CD146" s="57">
        <f t="shared" si="47"/>
        <v>10238007.459636377</v>
      </c>
      <c r="CE146" s="57">
        <f t="shared" si="45"/>
        <v>10777457.027559021</v>
      </c>
      <c r="CF146" s="57">
        <f t="shared" si="45"/>
        <v>11345729.446719116</v>
      </c>
      <c r="CG146" s="57">
        <f t="shared" si="45"/>
        <v>11944364.725308085</v>
      </c>
      <c r="CH146" s="57">
        <f t="shared" si="45"/>
        <v>12574985.154328644</v>
      </c>
      <c r="CI146" s="57">
        <f t="shared" si="45"/>
        <v>13239299.703974707</v>
      </c>
      <c r="CJ146" s="57">
        <f t="shared" ref="CJ146:DC161" si="50">IF($E$128=1,MIN(CJ42,(CJ42*$C$24+$C$10*$C$23)/($C$23+$C$24)),CJ42)</f>
        <v>13939108.654910333</v>
      </c>
      <c r="CK146" s="57">
        <f t="shared" si="50"/>
        <v>14676308.476998433</v>
      </c>
      <c r="CL146" s="57">
        <f t="shared" si="50"/>
        <v>15452896.968700547</v>
      </c>
      <c r="CM146" s="57">
        <f t="shared" si="50"/>
        <v>16270978.671075247</v>
      </c>
      <c r="CN146" s="57">
        <f t="shared" si="50"/>
        <v>17132770.571047161</v>
      </c>
      <c r="CO146" s="57">
        <f t="shared" si="50"/>
        <v>18040608.109402265</v>
      </c>
      <c r="CP146" s="57">
        <f t="shared" si="50"/>
        <v>18996951.509791065</v>
      </c>
      <c r="CQ146" s="57">
        <f t="shared" si="50"/>
        <v>20004392.445891079</v>
      </c>
      <c r="CR146" s="57">
        <f t="shared" si="50"/>
        <v>21065661.064796641</v>
      </c>
      <c r="CS146" s="57">
        <f t="shared" si="50"/>
        <v>22183633.385669183</v>
      </c>
      <c r="CT146" s="57">
        <f t="shared" si="50"/>
        <v>23361339.093698181</v>
      </c>
      <c r="CU146" s="57">
        <f t="shared" si="50"/>
        <v>24601969.750494361</v>
      </c>
      <c r="CV146" s="57">
        <f t="shared" si="50"/>
        <v>25908887.443165243</v>
      </c>
      <c r="CW146" s="57">
        <f t="shared" si="50"/>
        <v>27285633.895511478</v>
      </c>
      <c r="CX146" s="57">
        <f t="shared" si="50"/>
        <v>28735940.066035762</v>
      </c>
      <c r="CY146" s="57">
        <f t="shared" si="50"/>
        <v>30263736.258774303</v>
      </c>
      <c r="CZ146" s="57">
        <f t="shared" si="50"/>
        <v>31873162.774351045</v>
      </c>
      <c r="DA146" s="57">
        <f t="shared" si="50"/>
        <v>33568581.130119115</v>
      </c>
      <c r="DB146" s="57">
        <f t="shared" si="50"/>
        <v>35354585.879795589</v>
      </c>
      <c r="DC146" s="57">
        <f t="shared" si="50"/>
        <v>37236017.064620674</v>
      </c>
    </row>
    <row r="147" spans="5:107" s="12" customFormat="1" ht="12" customHeight="1">
      <c r="E147" s="1"/>
      <c r="F147" s="1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>
        <f t="shared" si="49"/>
        <v>480607.62155485176</v>
      </c>
      <c r="Z147" s="57">
        <f t="shared" si="49"/>
        <v>506286.54096340254</v>
      </c>
      <c r="AA147" s="57">
        <f t="shared" si="49"/>
        <v>533337.48793126992</v>
      </c>
      <c r="AB147" s="57">
        <f t="shared" si="49"/>
        <v>561833.7700456453</v>
      </c>
      <c r="AC147" s="57">
        <f t="shared" si="49"/>
        <v>591852.61172636924</v>
      </c>
      <c r="AD147" s="57">
        <f t="shared" si="49"/>
        <v>623475.36350274156</v>
      </c>
      <c r="AE147" s="57">
        <f t="shared" si="49"/>
        <v>656787.72247201495</v>
      </c>
      <c r="AF147" s="57">
        <f t="shared" si="49"/>
        <v>691879.96453700995</v>
      </c>
      <c r="AG147" s="57">
        <f t="shared" si="49"/>
        <v>728847.18905221543</v>
      </c>
      <c r="AH147" s="57">
        <f t="shared" si="49"/>
        <v>767789.57654135022</v>
      </c>
      <c r="AI147" s="57">
        <f t="shared" si="49"/>
        <v>808812.66018481355</v>
      </c>
      <c r="AJ147" s="57">
        <f t="shared" si="49"/>
        <v>852027.61181273079</v>
      </c>
      <c r="AK147" s="57">
        <f t="shared" si="49"/>
        <v>897551.54317864659</v>
      </c>
      <c r="AL147" s="57">
        <f t="shared" si="49"/>
        <v>945507.82333030121</v>
      </c>
      <c r="AM147" s="57">
        <f t="shared" si="49"/>
        <v>996026.41293756582</v>
      </c>
      <c r="AN147" s="57">
        <f t="shared" si="49"/>
        <v>1049244.216483556</v>
      </c>
      <c r="AO147" s="57">
        <f t="shared" si="49"/>
        <v>1105305.4532733562</v>
      </c>
      <c r="AP147" s="57">
        <f t="shared" si="49"/>
        <v>1164362.0482657827</v>
      </c>
      <c r="AQ147" s="57">
        <f t="shared" si="49"/>
        <v>1226574.0437873304</v>
      </c>
      <c r="AR147" s="57">
        <f t="shared" si="49"/>
        <v>1292110.0332440443</v>
      </c>
      <c r="AS147" s="57">
        <f t="shared" si="49"/>
        <v>1361147.6180066632</v>
      </c>
      <c r="AT147" s="57">
        <f t="shared" si="49"/>
        <v>1433873.8887071889</v>
      </c>
      <c r="AU147" s="57">
        <f t="shared" si="49"/>
        <v>1510485.9322511861</v>
      </c>
      <c r="AV147" s="57">
        <f t="shared" si="49"/>
        <v>1591191.3659198054</v>
      </c>
      <c r="AW147" s="57">
        <f t="shared" si="49"/>
        <v>1676208.900008938</v>
      </c>
      <c r="AX147" s="57">
        <f t="shared" si="49"/>
        <v>1765768.9305302456</v>
      </c>
      <c r="AY147" s="57">
        <f t="shared" si="49"/>
        <v>1860114.1635802679</v>
      </c>
      <c r="AZ147" s="57">
        <f t="shared" si="49"/>
        <v>1959500.2730696478</v>
      </c>
      <c r="BA147" s="57">
        <f t="shared" si="49"/>
        <v>2064196.5935949064</v>
      </c>
      <c r="BB147" s="57">
        <f t="shared" si="47"/>
        <v>2174486.8503304189</v>
      </c>
      <c r="BC147" s="57">
        <f t="shared" si="47"/>
        <v>2290669.9279186213</v>
      </c>
      <c r="BD147" s="57">
        <f t="shared" si="47"/>
        <v>2413060.6804420901</v>
      </c>
      <c r="BE147" s="57">
        <f t="shared" si="47"/>
        <v>2541990.7846725392</v>
      </c>
      <c r="BF147" s="57">
        <f t="shared" si="47"/>
        <v>2677809.6389089883</v>
      </c>
      <c r="BG147" s="57">
        <f t="shared" si="47"/>
        <v>2820885.3098409702</v>
      </c>
      <c r="BH147" s="57">
        <f t="shared" si="47"/>
        <v>2971605.5300027388</v>
      </c>
      <c r="BI147" s="57">
        <f t="shared" si="47"/>
        <v>3130378.7485215701</v>
      </c>
      <c r="BJ147" s="57">
        <f t="shared" si="47"/>
        <v>3297635.2380076637</v>
      </c>
      <c r="BK147" s="57">
        <f t="shared" si="47"/>
        <v>3473828.260585296</v>
      </c>
      <c r="BL147" s="57">
        <f t="shared" si="47"/>
        <v>3659435.2962251492</v>
      </c>
      <c r="BM147" s="57">
        <f t="shared" si="47"/>
        <v>3854959.3367065727</v>
      </c>
      <c r="BN147" s="57">
        <f t="shared" si="47"/>
        <v>4060930.2487164042</v>
      </c>
      <c r="BO147" s="57">
        <f t="shared" si="47"/>
        <v>4277906.2097782977</v>
      </c>
      <c r="BP147" s="57">
        <f t="shared" si="47"/>
        <v>4506475.220903933</v>
      </c>
      <c r="BQ147" s="57">
        <f t="shared" si="47"/>
        <v>4747256.7000653436</v>
      </c>
      <c r="BR147" s="57">
        <f t="shared" si="47"/>
        <v>5000903.1608066382</v>
      </c>
      <c r="BS147" s="57">
        <f t="shared" si="47"/>
        <v>5268101.9805441778</v>
      </c>
      <c r="BT147" s="57">
        <f t="shared" si="47"/>
        <v>5547897.6834683595</v>
      </c>
      <c r="BU147" s="57">
        <f t="shared" si="47"/>
        <v>5836754.1572368965</v>
      </c>
      <c r="BV147" s="57">
        <f t="shared" si="47"/>
        <v>6141044.2649676781</v>
      </c>
      <c r="BW147" s="57">
        <f t="shared" si="47"/>
        <v>6461592.6274634479</v>
      </c>
      <c r="BX147" s="57">
        <f t="shared" si="47"/>
        <v>6799267.9251094433</v>
      </c>
      <c r="BY147" s="57">
        <f t="shared" si="47"/>
        <v>7154985.2519818097</v>
      </c>
      <c r="BZ147" s="57">
        <f t="shared" si="47"/>
        <v>7529708.5957363676</v>
      </c>
      <c r="CA147" s="57">
        <f t="shared" si="47"/>
        <v>7924453.4499980723</v>
      </c>
      <c r="CB147" s="57">
        <f t="shared" si="47"/>
        <v>8340289.5663307644</v>
      </c>
      <c r="CC147" s="57">
        <f t="shared" si="47"/>
        <v>8778343.8532449491</v>
      </c>
      <c r="CD147" s="57">
        <f t="shared" si="47"/>
        <v>9239803.430099912</v>
      </c>
      <c r="CE147" s="57">
        <f t="shared" ref="CE147:CK148" si="51">IF($E$128=1,MIN(CE43,(CE43*$C$24+$C$10*$C$23)/($C$23+$C$24)),CE43)</f>
        <v>9725918.8441761546</v>
      </c>
      <c r="CF147" s="57">
        <f t="shared" si="51"/>
        <v>10238007.459636377</v>
      </c>
      <c r="CG147" s="57">
        <f t="shared" si="51"/>
        <v>10777457.027559021</v>
      </c>
      <c r="CH147" s="57">
        <f t="shared" si="51"/>
        <v>11345729.446719116</v>
      </c>
      <c r="CI147" s="57">
        <f t="shared" si="51"/>
        <v>11944364.725308085</v>
      </c>
      <c r="CJ147" s="57">
        <f t="shared" si="51"/>
        <v>12574985.154328644</v>
      </c>
      <c r="CK147" s="57">
        <f t="shared" si="50"/>
        <v>13239299.703974707</v>
      </c>
      <c r="CL147" s="57">
        <f t="shared" si="50"/>
        <v>13939108.654910333</v>
      </c>
      <c r="CM147" s="57">
        <f t="shared" si="50"/>
        <v>14676308.476998433</v>
      </c>
      <c r="CN147" s="57">
        <f t="shared" si="50"/>
        <v>15452896.968700547</v>
      </c>
      <c r="CO147" s="57">
        <f t="shared" si="50"/>
        <v>16270978.671075247</v>
      </c>
      <c r="CP147" s="57">
        <f t="shared" si="50"/>
        <v>17132770.571047161</v>
      </c>
      <c r="CQ147" s="57">
        <f t="shared" si="50"/>
        <v>18040608.109402265</v>
      </c>
      <c r="CR147" s="57">
        <f t="shared" si="50"/>
        <v>18996951.509791065</v>
      </c>
      <c r="CS147" s="57">
        <f t="shared" si="50"/>
        <v>20004392.445891079</v>
      </c>
      <c r="CT147" s="57">
        <f t="shared" si="50"/>
        <v>21065661.064796641</v>
      </c>
      <c r="CU147" s="57">
        <f t="shared" si="50"/>
        <v>22183633.385669183</v>
      </c>
      <c r="CV147" s="57">
        <f t="shared" si="50"/>
        <v>23361339.093698181</v>
      </c>
      <c r="CW147" s="57">
        <f t="shared" si="50"/>
        <v>24601969.750494361</v>
      </c>
      <c r="CX147" s="57">
        <f t="shared" si="50"/>
        <v>25908887.443165243</v>
      </c>
      <c r="CY147" s="57">
        <f t="shared" si="50"/>
        <v>27285633.895511478</v>
      </c>
      <c r="CZ147" s="57">
        <f t="shared" si="50"/>
        <v>28735940.066035762</v>
      </c>
      <c r="DA147" s="57">
        <f t="shared" si="50"/>
        <v>30263736.258774303</v>
      </c>
      <c r="DB147" s="57">
        <f t="shared" si="50"/>
        <v>31873162.774351045</v>
      </c>
      <c r="DC147" s="57">
        <f t="shared" si="50"/>
        <v>33568581.130119115</v>
      </c>
    </row>
    <row r="148" spans="5:107" s="12" customFormat="1" ht="12" customHeight="1">
      <c r="E148" s="1"/>
      <c r="F148" s="1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>
        <f t="shared" si="49"/>
        <v>456231.14028881228</v>
      </c>
      <c r="AA148" s="57">
        <f t="shared" si="49"/>
        <v>480607.62155485182</v>
      </c>
      <c r="AB148" s="57">
        <f t="shared" si="49"/>
        <v>506286.54096340254</v>
      </c>
      <c r="AC148" s="57">
        <f t="shared" si="49"/>
        <v>533337.48793126992</v>
      </c>
      <c r="AD148" s="57">
        <f t="shared" si="49"/>
        <v>561833.7700456453</v>
      </c>
      <c r="AE148" s="57">
        <f t="shared" si="49"/>
        <v>591852.61172636924</v>
      </c>
      <c r="AF148" s="57">
        <f t="shared" si="49"/>
        <v>623475.36350274156</v>
      </c>
      <c r="AG148" s="57">
        <f t="shared" si="49"/>
        <v>656787.72247201495</v>
      </c>
      <c r="AH148" s="57">
        <f t="shared" si="49"/>
        <v>691879.96453700995</v>
      </c>
      <c r="AI148" s="57">
        <f t="shared" si="49"/>
        <v>728847.18905221543</v>
      </c>
      <c r="AJ148" s="57">
        <f t="shared" si="49"/>
        <v>767789.57654135022</v>
      </c>
      <c r="AK148" s="57">
        <f t="shared" si="49"/>
        <v>808812.66018481355</v>
      </c>
      <c r="AL148" s="57">
        <f t="shared" si="49"/>
        <v>852027.61181273079</v>
      </c>
      <c r="AM148" s="57">
        <f t="shared" si="49"/>
        <v>897551.54317864659</v>
      </c>
      <c r="AN148" s="57">
        <f t="shared" si="49"/>
        <v>945507.82333030121</v>
      </c>
      <c r="AO148" s="57">
        <f t="shared" si="49"/>
        <v>996026.41293756582</v>
      </c>
      <c r="AP148" s="57">
        <f t="shared" si="49"/>
        <v>1049244.216483556</v>
      </c>
      <c r="AQ148" s="57">
        <f t="shared" si="49"/>
        <v>1105305.4532733562</v>
      </c>
      <c r="AR148" s="57">
        <f t="shared" si="49"/>
        <v>1164362.0482657827</v>
      </c>
      <c r="AS148" s="57">
        <f t="shared" si="49"/>
        <v>1226574.0437873304</v>
      </c>
      <c r="AT148" s="57">
        <f t="shared" si="49"/>
        <v>1292110.0332440443</v>
      </c>
      <c r="AU148" s="57">
        <f t="shared" si="49"/>
        <v>1361147.6180066632</v>
      </c>
      <c r="AV148" s="57">
        <f t="shared" si="49"/>
        <v>1433873.8887071889</v>
      </c>
      <c r="AW148" s="57">
        <f t="shared" si="49"/>
        <v>1510485.9322511861</v>
      </c>
      <c r="AX148" s="57">
        <f t="shared" si="49"/>
        <v>1591191.3659198054</v>
      </c>
      <c r="AY148" s="57">
        <f t="shared" si="49"/>
        <v>1676208.900008938</v>
      </c>
      <c r="AZ148" s="57">
        <f t="shared" si="49"/>
        <v>1765768.9305302456</v>
      </c>
      <c r="BA148" s="57">
        <f t="shared" si="49"/>
        <v>1860114.1635802679</v>
      </c>
      <c r="BB148" s="57">
        <f t="shared" si="47"/>
        <v>1959500.2730696478</v>
      </c>
      <c r="BC148" s="57">
        <f t="shared" si="47"/>
        <v>2064196.5935949064</v>
      </c>
      <c r="BD148" s="57">
        <f t="shared" si="47"/>
        <v>2174486.8503304189</v>
      </c>
      <c r="BE148" s="57">
        <f t="shared" si="47"/>
        <v>2290669.9279186213</v>
      </c>
      <c r="BF148" s="57">
        <f t="shared" si="47"/>
        <v>2413060.6804420901</v>
      </c>
      <c r="BG148" s="57">
        <f t="shared" si="47"/>
        <v>2541990.7846725392</v>
      </c>
      <c r="BH148" s="57">
        <f t="shared" si="47"/>
        <v>2677809.6389089883</v>
      </c>
      <c r="BI148" s="57">
        <f t="shared" si="47"/>
        <v>2820885.3098409702</v>
      </c>
      <c r="BJ148" s="57">
        <f t="shared" si="47"/>
        <v>2971605.5300027388</v>
      </c>
      <c r="BK148" s="57">
        <f t="shared" si="47"/>
        <v>3130378.7485215701</v>
      </c>
      <c r="BL148" s="57">
        <f t="shared" si="47"/>
        <v>3297635.2380076637</v>
      </c>
      <c r="BM148" s="57">
        <f t="shared" si="47"/>
        <v>3473828.260585296</v>
      </c>
      <c r="BN148" s="57">
        <f t="shared" si="47"/>
        <v>3659435.2962251492</v>
      </c>
      <c r="BO148" s="57">
        <f t="shared" si="47"/>
        <v>3854959.3367065727</v>
      </c>
      <c r="BP148" s="57">
        <f t="shared" si="47"/>
        <v>4060930.2487164042</v>
      </c>
      <c r="BQ148" s="57">
        <f t="shared" si="47"/>
        <v>4277906.2097782977</v>
      </c>
      <c r="BR148" s="57">
        <f t="shared" si="47"/>
        <v>4506475.220903933</v>
      </c>
      <c r="BS148" s="57">
        <f t="shared" si="47"/>
        <v>4747256.7000653436</v>
      </c>
      <c r="BT148" s="57">
        <f t="shared" si="47"/>
        <v>5000903.1608066382</v>
      </c>
      <c r="BU148" s="57">
        <f t="shared" si="47"/>
        <v>5268101.9805441778</v>
      </c>
      <c r="BV148" s="57">
        <f t="shared" si="47"/>
        <v>5547897.6834683595</v>
      </c>
      <c r="BW148" s="57">
        <f t="shared" si="47"/>
        <v>5836754.1572368965</v>
      </c>
      <c r="BX148" s="57">
        <f t="shared" si="47"/>
        <v>6141044.2649676781</v>
      </c>
      <c r="BY148" s="57">
        <f t="shared" si="47"/>
        <v>6461592.6274634479</v>
      </c>
      <c r="BZ148" s="57">
        <f t="shared" si="47"/>
        <v>6799267.9251094433</v>
      </c>
      <c r="CA148" s="57">
        <f t="shared" si="47"/>
        <v>7154985.2519818097</v>
      </c>
      <c r="CB148" s="57">
        <f t="shared" si="47"/>
        <v>7529708.5957363676</v>
      </c>
      <c r="CC148" s="57">
        <f t="shared" si="47"/>
        <v>7924453.4499980723</v>
      </c>
      <c r="CD148" s="57">
        <f t="shared" si="47"/>
        <v>8340289.5663307644</v>
      </c>
      <c r="CE148" s="57">
        <f t="shared" si="51"/>
        <v>8778343.8532449491</v>
      </c>
      <c r="CF148" s="57">
        <f t="shared" si="51"/>
        <v>9239803.430099912</v>
      </c>
      <c r="CG148" s="57">
        <f t="shared" si="51"/>
        <v>9725918.8441761546</v>
      </c>
      <c r="CH148" s="57">
        <f t="shared" si="51"/>
        <v>10238007.459636377</v>
      </c>
      <c r="CI148" s="57">
        <f t="shared" si="51"/>
        <v>10777457.027559021</v>
      </c>
      <c r="CJ148" s="57">
        <f t="shared" si="51"/>
        <v>11345729.446719116</v>
      </c>
      <c r="CK148" s="57">
        <f t="shared" si="51"/>
        <v>11944364.725308085</v>
      </c>
      <c r="CL148" s="57">
        <f t="shared" si="50"/>
        <v>12574985.154328644</v>
      </c>
      <c r="CM148" s="57">
        <f t="shared" si="50"/>
        <v>13239299.703974707</v>
      </c>
      <c r="CN148" s="57">
        <f t="shared" si="50"/>
        <v>13939108.654910333</v>
      </c>
      <c r="CO148" s="57">
        <f t="shared" si="50"/>
        <v>14676308.476998433</v>
      </c>
      <c r="CP148" s="57">
        <f t="shared" si="50"/>
        <v>15452896.968700547</v>
      </c>
      <c r="CQ148" s="57">
        <f t="shared" si="50"/>
        <v>16270978.671075247</v>
      </c>
      <c r="CR148" s="57">
        <f t="shared" si="50"/>
        <v>17132770.571047161</v>
      </c>
      <c r="CS148" s="57">
        <f t="shared" si="50"/>
        <v>18040608.109402265</v>
      </c>
      <c r="CT148" s="57">
        <f t="shared" si="50"/>
        <v>18996951.509791065</v>
      </c>
      <c r="CU148" s="57">
        <f t="shared" si="50"/>
        <v>20004392.445891079</v>
      </c>
      <c r="CV148" s="57">
        <f t="shared" si="50"/>
        <v>21065661.064796641</v>
      </c>
      <c r="CW148" s="57">
        <f t="shared" si="50"/>
        <v>22183633.385669183</v>
      </c>
      <c r="CX148" s="57">
        <f t="shared" si="50"/>
        <v>23361339.093698181</v>
      </c>
      <c r="CY148" s="57">
        <f t="shared" si="50"/>
        <v>24601969.750494361</v>
      </c>
      <c r="CZ148" s="57">
        <f t="shared" si="50"/>
        <v>25908887.443165243</v>
      </c>
      <c r="DA148" s="57">
        <f t="shared" si="50"/>
        <v>27285633.895511478</v>
      </c>
      <c r="DB148" s="57">
        <f t="shared" si="50"/>
        <v>28735940.066035762</v>
      </c>
      <c r="DC148" s="57">
        <f t="shared" si="50"/>
        <v>30263736.258774303</v>
      </c>
    </row>
    <row r="149" spans="5:107" s="12" customFormat="1" ht="12" customHeight="1">
      <c r="E149" s="1"/>
      <c r="F149" s="1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>
        <f t="shared" si="49"/>
        <v>433091.03733277792</v>
      </c>
      <c r="AB149" s="57">
        <f t="shared" si="49"/>
        <v>456231.14028881234</v>
      </c>
      <c r="AC149" s="57">
        <f t="shared" si="49"/>
        <v>480607.62155485182</v>
      </c>
      <c r="AD149" s="57">
        <f t="shared" si="49"/>
        <v>506286.54096340254</v>
      </c>
      <c r="AE149" s="57">
        <f t="shared" si="49"/>
        <v>533337.48793126992</v>
      </c>
      <c r="AF149" s="57">
        <f t="shared" si="49"/>
        <v>561833.7700456453</v>
      </c>
      <c r="AG149" s="57">
        <f t="shared" si="49"/>
        <v>591852.61172636924</v>
      </c>
      <c r="AH149" s="57">
        <f t="shared" si="49"/>
        <v>623475.36350274156</v>
      </c>
      <c r="AI149" s="57">
        <f t="shared" si="49"/>
        <v>656787.72247201495</v>
      </c>
      <c r="AJ149" s="57">
        <f t="shared" si="49"/>
        <v>691879.96453700995</v>
      </c>
      <c r="AK149" s="57">
        <f t="shared" si="49"/>
        <v>728847.18905221543</v>
      </c>
      <c r="AL149" s="57">
        <f t="shared" si="49"/>
        <v>767789.57654135022</v>
      </c>
      <c r="AM149" s="57">
        <f t="shared" si="49"/>
        <v>808812.66018481355</v>
      </c>
      <c r="AN149" s="57">
        <f t="shared" si="49"/>
        <v>852027.61181273079</v>
      </c>
      <c r="AO149" s="57">
        <f t="shared" si="49"/>
        <v>897551.54317864659</v>
      </c>
      <c r="AP149" s="57">
        <f t="shared" si="49"/>
        <v>945507.82333030121</v>
      </c>
      <c r="AQ149" s="57">
        <f t="shared" si="49"/>
        <v>996026.41293756582</v>
      </c>
      <c r="AR149" s="57">
        <f t="shared" si="49"/>
        <v>1049244.216483556</v>
      </c>
      <c r="AS149" s="57">
        <f t="shared" si="49"/>
        <v>1105305.4532733562</v>
      </c>
      <c r="AT149" s="57">
        <f t="shared" si="49"/>
        <v>1164362.0482657827</v>
      </c>
      <c r="AU149" s="57">
        <f t="shared" si="49"/>
        <v>1226574.0437873304</v>
      </c>
      <c r="AV149" s="57">
        <f t="shared" si="49"/>
        <v>1292110.0332440443</v>
      </c>
      <c r="AW149" s="57">
        <f t="shared" si="49"/>
        <v>1361147.6180066632</v>
      </c>
      <c r="AX149" s="57">
        <f t="shared" si="49"/>
        <v>1433873.8887071889</v>
      </c>
      <c r="AY149" s="57">
        <f t="shared" si="49"/>
        <v>1510485.9322511861</v>
      </c>
      <c r="AZ149" s="57">
        <f t="shared" si="49"/>
        <v>1591191.3659198054</v>
      </c>
      <c r="BA149" s="57">
        <f t="shared" si="49"/>
        <v>1676208.900008938</v>
      </c>
      <c r="BB149" s="57">
        <f t="shared" si="47"/>
        <v>1765768.9305302456</v>
      </c>
      <c r="BC149" s="57">
        <f t="shared" si="47"/>
        <v>1860114.1635802679</v>
      </c>
      <c r="BD149" s="57">
        <f t="shared" ref="BD149:CL157" si="52">IF($E$128=1,MIN(BD45,(BD45*$C$24+$C$10*$C$23)/($C$23+$C$24)),BD45)</f>
        <v>1959500.2730696478</v>
      </c>
      <c r="BE149" s="57">
        <f t="shared" si="52"/>
        <v>2064196.5935949064</v>
      </c>
      <c r="BF149" s="57">
        <f t="shared" si="52"/>
        <v>2174486.8503304189</v>
      </c>
      <c r="BG149" s="57">
        <f t="shared" si="52"/>
        <v>2290669.9279186213</v>
      </c>
      <c r="BH149" s="57">
        <f t="shared" si="52"/>
        <v>2413060.6804420901</v>
      </c>
      <c r="BI149" s="57">
        <f t="shared" si="52"/>
        <v>2541990.7846725392</v>
      </c>
      <c r="BJ149" s="57">
        <f t="shared" si="52"/>
        <v>2677809.6389089883</v>
      </c>
      <c r="BK149" s="57">
        <f t="shared" si="52"/>
        <v>2820885.3098409702</v>
      </c>
      <c r="BL149" s="57">
        <f t="shared" si="52"/>
        <v>2971605.5300027388</v>
      </c>
      <c r="BM149" s="57">
        <f t="shared" si="52"/>
        <v>3130378.7485215701</v>
      </c>
      <c r="BN149" s="57">
        <f t="shared" si="52"/>
        <v>3297635.2380076637</v>
      </c>
      <c r="BO149" s="57">
        <f t="shared" si="52"/>
        <v>3473828.260585296</v>
      </c>
      <c r="BP149" s="57">
        <f t="shared" si="52"/>
        <v>3659435.2962251492</v>
      </c>
      <c r="BQ149" s="57">
        <f t="shared" si="52"/>
        <v>3854959.3367065727</v>
      </c>
      <c r="BR149" s="57">
        <f t="shared" si="52"/>
        <v>4060930.2487164042</v>
      </c>
      <c r="BS149" s="57">
        <f t="shared" si="52"/>
        <v>4277906.2097782977</v>
      </c>
      <c r="BT149" s="57">
        <f t="shared" si="52"/>
        <v>4506475.220903933</v>
      </c>
      <c r="BU149" s="57">
        <f t="shared" si="52"/>
        <v>4747256.7000653436</v>
      </c>
      <c r="BV149" s="57">
        <f t="shared" si="52"/>
        <v>5000903.1608066382</v>
      </c>
      <c r="BW149" s="57">
        <f t="shared" si="52"/>
        <v>5268101.9805441778</v>
      </c>
      <c r="BX149" s="57">
        <f t="shared" si="52"/>
        <v>5547897.6834683595</v>
      </c>
      <c r="BY149" s="57">
        <f t="shared" si="52"/>
        <v>5836754.1572368965</v>
      </c>
      <c r="BZ149" s="57">
        <f t="shared" si="52"/>
        <v>6141044.2649676781</v>
      </c>
      <c r="CA149" s="57">
        <f t="shared" si="52"/>
        <v>6461592.6274634479</v>
      </c>
      <c r="CB149" s="57">
        <f t="shared" si="52"/>
        <v>6799267.9251094433</v>
      </c>
      <c r="CC149" s="57">
        <f t="shared" si="52"/>
        <v>7154985.2519818097</v>
      </c>
      <c r="CD149" s="57">
        <f t="shared" si="52"/>
        <v>7529708.5957363676</v>
      </c>
      <c r="CE149" s="57">
        <f t="shared" si="52"/>
        <v>7924453.4499980723</v>
      </c>
      <c r="CF149" s="57">
        <f t="shared" si="52"/>
        <v>8340289.5663307644</v>
      </c>
      <c r="CG149" s="57">
        <f t="shared" si="52"/>
        <v>8778343.8532449491</v>
      </c>
      <c r="CH149" s="57">
        <f t="shared" si="52"/>
        <v>9239803.430099912</v>
      </c>
      <c r="CI149" s="57">
        <f t="shared" si="52"/>
        <v>9725918.8441761546</v>
      </c>
      <c r="CJ149" s="57">
        <f t="shared" si="52"/>
        <v>10238007.459636377</v>
      </c>
      <c r="CK149" s="57">
        <f t="shared" si="52"/>
        <v>10777457.027559021</v>
      </c>
      <c r="CL149" s="57">
        <f t="shared" si="52"/>
        <v>11345729.446719116</v>
      </c>
      <c r="CM149" s="57">
        <f t="shared" si="50"/>
        <v>11944364.725308085</v>
      </c>
      <c r="CN149" s="57">
        <f t="shared" si="50"/>
        <v>12574985.154328644</v>
      </c>
      <c r="CO149" s="57">
        <f t="shared" si="50"/>
        <v>13239299.703974707</v>
      </c>
      <c r="CP149" s="57">
        <f t="shared" si="50"/>
        <v>13939108.654910333</v>
      </c>
      <c r="CQ149" s="57">
        <f t="shared" si="50"/>
        <v>14676308.476998433</v>
      </c>
      <c r="CR149" s="57">
        <f t="shared" si="50"/>
        <v>15452896.968700547</v>
      </c>
      <c r="CS149" s="57">
        <f t="shared" si="50"/>
        <v>16270978.671075247</v>
      </c>
      <c r="CT149" s="57">
        <f t="shared" si="50"/>
        <v>17132770.571047161</v>
      </c>
      <c r="CU149" s="57">
        <f t="shared" si="50"/>
        <v>18040608.109402265</v>
      </c>
      <c r="CV149" s="57">
        <f t="shared" si="50"/>
        <v>18996951.509791065</v>
      </c>
      <c r="CW149" s="57">
        <f t="shared" si="50"/>
        <v>20004392.445891079</v>
      </c>
      <c r="CX149" s="57">
        <f t="shared" si="50"/>
        <v>21065661.064796641</v>
      </c>
      <c r="CY149" s="57">
        <f t="shared" si="50"/>
        <v>22183633.385669183</v>
      </c>
      <c r="CZ149" s="57">
        <f t="shared" si="50"/>
        <v>23361339.093698181</v>
      </c>
      <c r="DA149" s="57">
        <f t="shared" si="50"/>
        <v>24601969.750494361</v>
      </c>
      <c r="DB149" s="57">
        <f t="shared" si="50"/>
        <v>25908887.443165243</v>
      </c>
      <c r="DC149" s="57">
        <f t="shared" si="50"/>
        <v>27285633.895511478</v>
      </c>
    </row>
    <row r="150" spans="5:107" s="12" customFormat="1" ht="12" customHeight="1">
      <c r="E150" s="1"/>
      <c r="F150" s="1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>
        <f t="shared" si="49"/>
        <v>411124.60341756552</v>
      </c>
      <c r="AC150" s="57">
        <f t="shared" si="49"/>
        <v>433091.03733277792</v>
      </c>
      <c r="AD150" s="57">
        <f t="shared" si="49"/>
        <v>456231.1402888124</v>
      </c>
      <c r="AE150" s="57">
        <f t="shared" si="49"/>
        <v>480607.62155485182</v>
      </c>
      <c r="AF150" s="57">
        <f t="shared" si="49"/>
        <v>506286.54096340254</v>
      </c>
      <c r="AG150" s="57">
        <f t="shared" si="49"/>
        <v>533337.48793126992</v>
      </c>
      <c r="AH150" s="57">
        <f t="shared" si="49"/>
        <v>561833.7700456453</v>
      </c>
      <c r="AI150" s="57">
        <f t="shared" si="49"/>
        <v>591852.61172636924</v>
      </c>
      <c r="AJ150" s="57">
        <f t="shared" si="49"/>
        <v>623475.36350274156</v>
      </c>
      <c r="AK150" s="57">
        <f t="shared" si="49"/>
        <v>656787.72247201495</v>
      </c>
      <c r="AL150" s="57">
        <f t="shared" si="49"/>
        <v>691879.96453700995</v>
      </c>
      <c r="AM150" s="57">
        <f t="shared" si="49"/>
        <v>728847.18905221543</v>
      </c>
      <c r="AN150" s="57">
        <f t="shared" si="49"/>
        <v>767789.57654135022</v>
      </c>
      <c r="AO150" s="57">
        <f t="shared" si="49"/>
        <v>808812.66018481355</v>
      </c>
      <c r="AP150" s="57">
        <f t="shared" si="49"/>
        <v>852027.61181273079</v>
      </c>
      <c r="AQ150" s="57">
        <f t="shared" si="49"/>
        <v>897551.54317864659</v>
      </c>
      <c r="AR150" s="57">
        <f t="shared" si="49"/>
        <v>945507.82333030121</v>
      </c>
      <c r="AS150" s="57">
        <f t="shared" si="49"/>
        <v>996026.41293756582</v>
      </c>
      <c r="AT150" s="57">
        <f t="shared" si="49"/>
        <v>1049244.216483556</v>
      </c>
      <c r="AU150" s="57">
        <f t="shared" si="49"/>
        <v>1105305.4532733562</v>
      </c>
      <c r="AV150" s="57">
        <f t="shared" si="49"/>
        <v>1164362.0482657827</v>
      </c>
      <c r="AW150" s="57">
        <f t="shared" si="49"/>
        <v>1226574.0437873304</v>
      </c>
      <c r="AX150" s="57">
        <f t="shared" si="49"/>
        <v>1292110.0332440443</v>
      </c>
      <c r="AY150" s="57">
        <f t="shared" si="49"/>
        <v>1361147.6180066632</v>
      </c>
      <c r="AZ150" s="57">
        <f t="shared" si="49"/>
        <v>1433873.8887071889</v>
      </c>
      <c r="BA150" s="57">
        <f t="shared" si="49"/>
        <v>1510485.9322511861</v>
      </c>
      <c r="BB150" s="57">
        <f t="shared" ref="BB150:BI152" si="53">IF($E$128=1,MIN(BB46,(BB46*$C$24+$C$10*$C$23)/($C$23+$C$24)),BB46)</f>
        <v>1591191.3659198054</v>
      </c>
      <c r="BC150" s="57">
        <f t="shared" si="53"/>
        <v>1676208.900008938</v>
      </c>
      <c r="BD150" s="57">
        <f t="shared" si="53"/>
        <v>1765768.9305302456</v>
      </c>
      <c r="BE150" s="57">
        <f t="shared" si="53"/>
        <v>1860114.1635802679</v>
      </c>
      <c r="BF150" s="57">
        <f t="shared" si="53"/>
        <v>1959500.2730696478</v>
      </c>
      <c r="BG150" s="57">
        <f t="shared" si="53"/>
        <v>2064196.5935949064</v>
      </c>
      <c r="BH150" s="57">
        <f t="shared" si="52"/>
        <v>2174486.8503304189</v>
      </c>
      <c r="BI150" s="57">
        <f t="shared" si="52"/>
        <v>2290669.9279186213</v>
      </c>
      <c r="BJ150" s="57">
        <f t="shared" si="52"/>
        <v>2413060.6804420901</v>
      </c>
      <c r="BK150" s="57">
        <f t="shared" si="52"/>
        <v>2541990.7846725392</v>
      </c>
      <c r="BL150" s="57">
        <f t="shared" si="52"/>
        <v>2677809.6389089883</v>
      </c>
      <c r="BM150" s="57">
        <f t="shared" si="52"/>
        <v>2820885.3098409702</v>
      </c>
      <c r="BN150" s="57">
        <f t="shared" si="52"/>
        <v>2971605.5300027388</v>
      </c>
      <c r="BO150" s="57">
        <f t="shared" si="52"/>
        <v>3130378.7485215701</v>
      </c>
      <c r="BP150" s="57">
        <f t="shared" si="52"/>
        <v>3297635.2380076637</v>
      </c>
      <c r="BQ150" s="57">
        <f t="shared" si="52"/>
        <v>3473828.260585296</v>
      </c>
      <c r="BR150" s="57">
        <f t="shared" si="52"/>
        <v>3659435.2962251492</v>
      </c>
      <c r="BS150" s="57">
        <f t="shared" si="52"/>
        <v>3854959.3367065727</v>
      </c>
      <c r="BT150" s="57">
        <f t="shared" si="52"/>
        <v>4060930.2487164042</v>
      </c>
      <c r="BU150" s="57">
        <f t="shared" si="52"/>
        <v>4277906.2097782977</v>
      </c>
      <c r="BV150" s="57">
        <f t="shared" si="52"/>
        <v>4506475.220903933</v>
      </c>
      <c r="BW150" s="57">
        <f t="shared" si="52"/>
        <v>4747256.7000653436</v>
      </c>
      <c r="BX150" s="57">
        <f t="shared" si="52"/>
        <v>5000903.1608066382</v>
      </c>
      <c r="BY150" s="57">
        <f t="shared" si="52"/>
        <v>5268101.9805441778</v>
      </c>
      <c r="BZ150" s="57">
        <f t="shared" si="52"/>
        <v>5547897.6834683595</v>
      </c>
      <c r="CA150" s="57">
        <f t="shared" si="52"/>
        <v>5836754.1572368965</v>
      </c>
      <c r="CB150" s="57">
        <f t="shared" si="52"/>
        <v>6141044.2649676781</v>
      </c>
      <c r="CC150" s="57">
        <f t="shared" si="52"/>
        <v>6461592.6274634479</v>
      </c>
      <c r="CD150" s="57">
        <f t="shared" si="52"/>
        <v>6799267.9251094433</v>
      </c>
      <c r="CE150" s="57">
        <f t="shared" si="52"/>
        <v>7154985.2519818097</v>
      </c>
      <c r="CF150" s="57">
        <f t="shared" si="52"/>
        <v>7529708.5957363676</v>
      </c>
      <c r="CG150" s="57">
        <f t="shared" si="52"/>
        <v>7924453.4499980723</v>
      </c>
      <c r="CH150" s="57">
        <f t="shared" si="52"/>
        <v>8340289.5663307644</v>
      </c>
      <c r="CI150" s="57">
        <f t="shared" si="52"/>
        <v>8778343.8532449491</v>
      </c>
      <c r="CJ150" s="57">
        <f t="shared" si="52"/>
        <v>9239803.430099912</v>
      </c>
      <c r="CK150" s="57">
        <f t="shared" si="52"/>
        <v>9725918.8441761546</v>
      </c>
      <c r="CL150" s="57">
        <f t="shared" si="52"/>
        <v>10238007.459636377</v>
      </c>
      <c r="CM150" s="57">
        <f t="shared" si="50"/>
        <v>10777457.027559021</v>
      </c>
      <c r="CN150" s="57">
        <f t="shared" si="50"/>
        <v>11345729.446719116</v>
      </c>
      <c r="CO150" s="57">
        <f t="shared" si="50"/>
        <v>11944364.725308085</v>
      </c>
      <c r="CP150" s="57">
        <f t="shared" si="50"/>
        <v>12574985.154328644</v>
      </c>
      <c r="CQ150" s="57">
        <f t="shared" si="50"/>
        <v>13239299.703974707</v>
      </c>
      <c r="CR150" s="57">
        <f t="shared" si="50"/>
        <v>13939108.654910333</v>
      </c>
      <c r="CS150" s="57">
        <f t="shared" si="50"/>
        <v>14676308.476998433</v>
      </c>
      <c r="CT150" s="57">
        <f t="shared" si="50"/>
        <v>15452896.968700547</v>
      </c>
      <c r="CU150" s="57">
        <f t="shared" si="50"/>
        <v>16270978.671075247</v>
      </c>
      <c r="CV150" s="57">
        <f t="shared" si="50"/>
        <v>17132770.571047161</v>
      </c>
      <c r="CW150" s="57">
        <f t="shared" si="50"/>
        <v>18040608.109402265</v>
      </c>
      <c r="CX150" s="57">
        <f t="shared" si="50"/>
        <v>18996951.509791065</v>
      </c>
      <c r="CY150" s="57">
        <f t="shared" si="50"/>
        <v>20004392.445891079</v>
      </c>
      <c r="CZ150" s="57">
        <f t="shared" si="50"/>
        <v>21065661.064796641</v>
      </c>
      <c r="DA150" s="57">
        <f t="shared" si="50"/>
        <v>22183633.385669183</v>
      </c>
      <c r="DB150" s="57">
        <f t="shared" si="50"/>
        <v>23361339.093698181</v>
      </c>
      <c r="DC150" s="57">
        <f t="shared" si="50"/>
        <v>24601969.750494361</v>
      </c>
    </row>
    <row r="151" spans="5:107" s="12" customFormat="1" ht="12" customHeight="1">
      <c r="E151" s="1"/>
      <c r="F151" s="1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>
        <f t="shared" si="49"/>
        <v>390272.30989630596</v>
      </c>
      <c r="AD151" s="57">
        <f t="shared" si="49"/>
        <v>411124.60341756558</v>
      </c>
      <c r="AE151" s="57">
        <f t="shared" si="49"/>
        <v>433091.03733277792</v>
      </c>
      <c r="AF151" s="57">
        <f t="shared" si="49"/>
        <v>456231.14028881246</v>
      </c>
      <c r="AG151" s="57">
        <f t="shared" si="49"/>
        <v>480607.62155485182</v>
      </c>
      <c r="AH151" s="57">
        <f t="shared" si="49"/>
        <v>506286.54096340254</v>
      </c>
      <c r="AI151" s="57">
        <f t="shared" si="49"/>
        <v>533337.48793126992</v>
      </c>
      <c r="AJ151" s="57">
        <f t="shared" si="49"/>
        <v>561833.7700456453</v>
      </c>
      <c r="AK151" s="57">
        <f t="shared" si="49"/>
        <v>591852.61172636924</v>
      </c>
      <c r="AL151" s="57">
        <f t="shared" si="49"/>
        <v>623475.36350274156</v>
      </c>
      <c r="AM151" s="57">
        <f t="shared" si="49"/>
        <v>656787.72247201495</v>
      </c>
      <c r="AN151" s="57">
        <f t="shared" si="49"/>
        <v>691879.96453700995</v>
      </c>
      <c r="AO151" s="57">
        <f t="shared" si="49"/>
        <v>728847.18905221543</v>
      </c>
      <c r="AP151" s="57">
        <f t="shared" si="49"/>
        <v>767789.57654135022</v>
      </c>
      <c r="AQ151" s="57">
        <f t="shared" si="49"/>
        <v>808812.66018481355</v>
      </c>
      <c r="AR151" s="57">
        <f t="shared" si="49"/>
        <v>852027.61181273079</v>
      </c>
      <c r="AS151" s="57">
        <f t="shared" si="49"/>
        <v>897551.54317864659</v>
      </c>
      <c r="AT151" s="57">
        <f t="shared" si="49"/>
        <v>945507.82333030121</v>
      </c>
      <c r="AU151" s="57">
        <f t="shared" si="49"/>
        <v>996026.41293756582</v>
      </c>
      <c r="AV151" s="57">
        <f t="shared" si="49"/>
        <v>1049244.216483556</v>
      </c>
      <c r="AW151" s="57">
        <f t="shared" si="49"/>
        <v>1105305.4532733562</v>
      </c>
      <c r="AX151" s="57">
        <f t="shared" si="49"/>
        <v>1164362.0482657827</v>
      </c>
      <c r="AY151" s="57">
        <f t="shared" si="49"/>
        <v>1226574.0437873304</v>
      </c>
      <c r="AZ151" s="57">
        <f t="shared" si="49"/>
        <v>1292110.0332440443</v>
      </c>
      <c r="BA151" s="57">
        <f t="shared" si="49"/>
        <v>1361147.6180066632</v>
      </c>
      <c r="BB151" s="57">
        <f t="shared" si="53"/>
        <v>1433873.8887071889</v>
      </c>
      <c r="BC151" s="57">
        <f t="shared" si="53"/>
        <v>1510485.9322511861</v>
      </c>
      <c r="BD151" s="57">
        <f t="shared" si="53"/>
        <v>1591191.3659198054</v>
      </c>
      <c r="BE151" s="57">
        <f t="shared" si="53"/>
        <v>1676208.900008938</v>
      </c>
      <c r="BF151" s="57">
        <f t="shared" si="53"/>
        <v>1765768.9305302456</v>
      </c>
      <c r="BG151" s="57">
        <f t="shared" si="53"/>
        <v>1860114.1635802679</v>
      </c>
      <c r="BH151" s="57">
        <f t="shared" si="53"/>
        <v>1959500.2730696478</v>
      </c>
      <c r="BI151" s="57">
        <f t="shared" si="52"/>
        <v>2064196.5935949064</v>
      </c>
      <c r="BJ151" s="57">
        <f t="shared" si="52"/>
        <v>2174486.8503304189</v>
      </c>
      <c r="BK151" s="57">
        <f t="shared" si="52"/>
        <v>2290669.9279186213</v>
      </c>
      <c r="BL151" s="57">
        <f t="shared" si="52"/>
        <v>2413060.6804420901</v>
      </c>
      <c r="BM151" s="57">
        <f t="shared" si="52"/>
        <v>2541990.7846725392</v>
      </c>
      <c r="BN151" s="57">
        <f t="shared" si="52"/>
        <v>2677809.6389089883</v>
      </c>
      <c r="BO151" s="57">
        <f t="shared" si="52"/>
        <v>2820885.3098409702</v>
      </c>
      <c r="BP151" s="57">
        <f t="shared" si="52"/>
        <v>2971605.5300027388</v>
      </c>
      <c r="BQ151" s="57">
        <f t="shared" si="52"/>
        <v>3130378.7485215701</v>
      </c>
      <c r="BR151" s="57">
        <f t="shared" si="52"/>
        <v>3297635.2380076637</v>
      </c>
      <c r="BS151" s="57">
        <f t="shared" si="52"/>
        <v>3473828.260585296</v>
      </c>
      <c r="BT151" s="57">
        <f t="shared" si="52"/>
        <v>3659435.2962251492</v>
      </c>
      <c r="BU151" s="57">
        <f t="shared" si="52"/>
        <v>3854959.3367065727</v>
      </c>
      <c r="BV151" s="57">
        <f t="shared" si="52"/>
        <v>4060930.2487164042</v>
      </c>
      <c r="BW151" s="57">
        <f t="shared" si="52"/>
        <v>4277906.2097782977</v>
      </c>
      <c r="BX151" s="57">
        <f t="shared" si="52"/>
        <v>4506475.220903933</v>
      </c>
      <c r="BY151" s="57">
        <f t="shared" si="52"/>
        <v>4747256.7000653436</v>
      </c>
      <c r="BZ151" s="57">
        <f t="shared" si="52"/>
        <v>5000903.1608066382</v>
      </c>
      <c r="CA151" s="57">
        <f t="shared" si="52"/>
        <v>5268101.9805441778</v>
      </c>
      <c r="CB151" s="57">
        <f t="shared" si="52"/>
        <v>5547897.6834683595</v>
      </c>
      <c r="CC151" s="57">
        <f t="shared" si="52"/>
        <v>5836754.1572368965</v>
      </c>
      <c r="CD151" s="57">
        <f t="shared" si="52"/>
        <v>6141044.2649676781</v>
      </c>
      <c r="CE151" s="57">
        <f t="shared" si="52"/>
        <v>6461592.6274634479</v>
      </c>
      <c r="CF151" s="57">
        <f t="shared" si="52"/>
        <v>6799267.9251094433</v>
      </c>
      <c r="CG151" s="57">
        <f t="shared" si="52"/>
        <v>7154985.2519818097</v>
      </c>
      <c r="CH151" s="57">
        <f t="shared" si="52"/>
        <v>7529708.5957363676</v>
      </c>
      <c r="CI151" s="57">
        <f t="shared" si="52"/>
        <v>7924453.4499980723</v>
      </c>
      <c r="CJ151" s="57">
        <f t="shared" si="52"/>
        <v>8340289.5663307644</v>
      </c>
      <c r="CK151" s="57">
        <f t="shared" si="52"/>
        <v>8778343.8532449491</v>
      </c>
      <c r="CL151" s="57">
        <f t="shared" si="52"/>
        <v>9239803.430099912</v>
      </c>
      <c r="CM151" s="57">
        <f t="shared" si="50"/>
        <v>9725918.8441761546</v>
      </c>
      <c r="CN151" s="57">
        <f t="shared" si="50"/>
        <v>10238007.459636377</v>
      </c>
      <c r="CO151" s="57">
        <f t="shared" si="50"/>
        <v>10777457.027559021</v>
      </c>
      <c r="CP151" s="57">
        <f t="shared" si="50"/>
        <v>11345729.446719116</v>
      </c>
      <c r="CQ151" s="57">
        <f t="shared" si="50"/>
        <v>11944364.725308085</v>
      </c>
      <c r="CR151" s="57">
        <f t="shared" si="50"/>
        <v>12574985.154328644</v>
      </c>
      <c r="CS151" s="57">
        <f t="shared" si="50"/>
        <v>13239299.703974707</v>
      </c>
      <c r="CT151" s="57">
        <f t="shared" si="50"/>
        <v>13939108.654910333</v>
      </c>
      <c r="CU151" s="57">
        <f t="shared" si="50"/>
        <v>14676308.476998433</v>
      </c>
      <c r="CV151" s="57">
        <f t="shared" si="50"/>
        <v>15452896.968700547</v>
      </c>
      <c r="CW151" s="57">
        <f t="shared" si="50"/>
        <v>16270978.671075247</v>
      </c>
      <c r="CX151" s="57">
        <f t="shared" si="50"/>
        <v>17132770.571047161</v>
      </c>
      <c r="CY151" s="57">
        <f t="shared" si="50"/>
        <v>18040608.109402265</v>
      </c>
      <c r="CZ151" s="57">
        <f t="shared" si="50"/>
        <v>18996951.509791065</v>
      </c>
      <c r="DA151" s="57">
        <f t="shared" si="50"/>
        <v>20004392.445891079</v>
      </c>
      <c r="DB151" s="57">
        <f t="shared" si="50"/>
        <v>21065661.064796641</v>
      </c>
      <c r="DC151" s="57">
        <f t="shared" si="50"/>
        <v>22183633.385669183</v>
      </c>
    </row>
    <row r="152" spans="5:107" s="12" customFormat="1" ht="12" customHeight="1">
      <c r="E152" s="1"/>
      <c r="F152" s="1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>
        <f t="shared" si="49"/>
        <v>370477.64742286556</v>
      </c>
      <c r="AE152" s="57">
        <f t="shared" si="49"/>
        <v>390272.30989630596</v>
      </c>
      <c r="AF152" s="57">
        <f t="shared" si="49"/>
        <v>411124.60341756558</v>
      </c>
      <c r="AG152" s="57">
        <f t="shared" si="49"/>
        <v>433091.03733277792</v>
      </c>
      <c r="AH152" s="57">
        <f t="shared" si="49"/>
        <v>456231.14028881252</v>
      </c>
      <c r="AI152" s="57">
        <f t="shared" si="49"/>
        <v>480607.62155485182</v>
      </c>
      <c r="AJ152" s="57">
        <f t="shared" si="49"/>
        <v>506286.54096340254</v>
      </c>
      <c r="AK152" s="57">
        <f t="shared" si="49"/>
        <v>533337.48793126992</v>
      </c>
      <c r="AL152" s="57">
        <f t="shared" si="49"/>
        <v>561833.7700456453</v>
      </c>
      <c r="AM152" s="57">
        <f t="shared" si="49"/>
        <v>591852.61172636924</v>
      </c>
      <c r="AN152" s="57">
        <f t="shared" si="49"/>
        <v>623475.36350274156</v>
      </c>
      <c r="AO152" s="57">
        <f t="shared" si="49"/>
        <v>656787.72247201495</v>
      </c>
      <c r="AP152" s="57">
        <f t="shared" si="49"/>
        <v>691879.96453700995</v>
      </c>
      <c r="AQ152" s="57">
        <f t="shared" si="49"/>
        <v>728847.18905221543</v>
      </c>
      <c r="AR152" s="57">
        <f t="shared" si="49"/>
        <v>767789.57654135022</v>
      </c>
      <c r="AS152" s="57">
        <f t="shared" si="49"/>
        <v>808812.66018481355</v>
      </c>
      <c r="AT152" s="57">
        <f t="shared" si="49"/>
        <v>852027.61181273079</v>
      </c>
      <c r="AU152" s="57">
        <f t="shared" si="49"/>
        <v>897551.54317864659</v>
      </c>
      <c r="AV152" s="57">
        <f t="shared" si="49"/>
        <v>945507.82333030121</v>
      </c>
      <c r="AW152" s="57">
        <f t="shared" si="49"/>
        <v>996026.41293756582</v>
      </c>
      <c r="AX152" s="57">
        <f t="shared" si="49"/>
        <v>1049244.216483556</v>
      </c>
      <c r="AY152" s="57">
        <f t="shared" si="49"/>
        <v>1105305.4532733562</v>
      </c>
      <c r="AZ152" s="57">
        <f t="shared" si="49"/>
        <v>1164362.0482657827</v>
      </c>
      <c r="BA152" s="57">
        <f t="shared" si="49"/>
        <v>1226574.0437873304</v>
      </c>
      <c r="BB152" s="57">
        <f t="shared" si="53"/>
        <v>1292110.0332440443</v>
      </c>
      <c r="BC152" s="57">
        <f t="shared" si="53"/>
        <v>1361147.6180066632</v>
      </c>
      <c r="BD152" s="57">
        <f t="shared" si="53"/>
        <v>1433873.8887071889</v>
      </c>
      <c r="BE152" s="57">
        <f t="shared" si="53"/>
        <v>1510485.9322511861</v>
      </c>
      <c r="BF152" s="57">
        <f t="shared" si="53"/>
        <v>1591191.3659198054</v>
      </c>
      <c r="BG152" s="57">
        <f t="shared" si="53"/>
        <v>1676208.900008938</v>
      </c>
      <c r="BH152" s="57">
        <f t="shared" si="53"/>
        <v>1765768.9305302456</v>
      </c>
      <c r="BI152" s="57">
        <f t="shared" si="53"/>
        <v>1860114.1635802679</v>
      </c>
      <c r="BJ152" s="57">
        <f t="shared" si="52"/>
        <v>1959500.2730696478</v>
      </c>
      <c r="BK152" s="57">
        <f t="shared" si="52"/>
        <v>2064196.5935949064</v>
      </c>
      <c r="BL152" s="57">
        <f t="shared" si="52"/>
        <v>2174486.8503304189</v>
      </c>
      <c r="BM152" s="57">
        <f t="shared" si="52"/>
        <v>2290669.9279186213</v>
      </c>
      <c r="BN152" s="57">
        <f t="shared" si="52"/>
        <v>2413060.6804420901</v>
      </c>
      <c r="BO152" s="57">
        <f t="shared" si="52"/>
        <v>2541990.7846725392</v>
      </c>
      <c r="BP152" s="57">
        <f t="shared" si="52"/>
        <v>2677809.6389089883</v>
      </c>
      <c r="BQ152" s="57">
        <f t="shared" si="52"/>
        <v>2820885.3098409702</v>
      </c>
      <c r="BR152" s="57">
        <f t="shared" si="52"/>
        <v>2971605.5300027388</v>
      </c>
      <c r="BS152" s="57">
        <f t="shared" si="52"/>
        <v>3130378.7485215701</v>
      </c>
      <c r="BT152" s="57">
        <f t="shared" si="52"/>
        <v>3297635.2380076637</v>
      </c>
      <c r="BU152" s="57">
        <f t="shared" si="52"/>
        <v>3473828.260585296</v>
      </c>
      <c r="BV152" s="57">
        <f t="shared" si="52"/>
        <v>3659435.2962251492</v>
      </c>
      <c r="BW152" s="57">
        <f t="shared" si="52"/>
        <v>3854959.3367065727</v>
      </c>
      <c r="BX152" s="57">
        <f t="shared" si="52"/>
        <v>4060930.2487164042</v>
      </c>
      <c r="BY152" s="57">
        <f t="shared" si="52"/>
        <v>4277906.2097782977</v>
      </c>
      <c r="BZ152" s="57">
        <f t="shared" si="52"/>
        <v>4506475.220903933</v>
      </c>
      <c r="CA152" s="57">
        <f t="shared" si="52"/>
        <v>4747256.7000653436</v>
      </c>
      <c r="CB152" s="57">
        <f t="shared" si="52"/>
        <v>5000903.1608066382</v>
      </c>
      <c r="CC152" s="57">
        <f t="shared" si="52"/>
        <v>5268101.9805441778</v>
      </c>
      <c r="CD152" s="57">
        <f t="shared" si="52"/>
        <v>5547897.6834683595</v>
      </c>
      <c r="CE152" s="57">
        <f t="shared" si="52"/>
        <v>5836754.1572368965</v>
      </c>
      <c r="CF152" s="57">
        <f t="shared" si="52"/>
        <v>6141044.2649676781</v>
      </c>
      <c r="CG152" s="57">
        <f t="shared" si="52"/>
        <v>6461592.6274634479</v>
      </c>
      <c r="CH152" s="57">
        <f t="shared" si="52"/>
        <v>6799267.9251094433</v>
      </c>
      <c r="CI152" s="57">
        <f t="shared" si="52"/>
        <v>7154985.2519818097</v>
      </c>
      <c r="CJ152" s="57">
        <f t="shared" si="52"/>
        <v>7529708.5957363676</v>
      </c>
      <c r="CK152" s="57">
        <f t="shared" si="52"/>
        <v>7924453.4499980723</v>
      </c>
      <c r="CL152" s="57">
        <f t="shared" si="52"/>
        <v>8340289.5663307644</v>
      </c>
      <c r="CM152" s="57">
        <f t="shared" si="50"/>
        <v>8778343.8532449491</v>
      </c>
      <c r="CN152" s="57">
        <f t="shared" si="50"/>
        <v>9239803.430099912</v>
      </c>
      <c r="CO152" s="57">
        <f t="shared" si="50"/>
        <v>9725918.8441761546</v>
      </c>
      <c r="CP152" s="57">
        <f t="shared" si="50"/>
        <v>10238007.459636377</v>
      </c>
      <c r="CQ152" s="57">
        <f t="shared" si="50"/>
        <v>10777457.027559021</v>
      </c>
      <c r="CR152" s="57">
        <f t="shared" si="50"/>
        <v>11345729.446719116</v>
      </c>
      <c r="CS152" s="57">
        <f t="shared" si="50"/>
        <v>11944364.725308085</v>
      </c>
      <c r="CT152" s="57">
        <f t="shared" si="50"/>
        <v>12574985.154328644</v>
      </c>
      <c r="CU152" s="57">
        <f t="shared" si="50"/>
        <v>13239299.703974707</v>
      </c>
      <c r="CV152" s="57">
        <f t="shared" si="50"/>
        <v>13939108.654910333</v>
      </c>
      <c r="CW152" s="57">
        <f t="shared" si="50"/>
        <v>14676308.476998433</v>
      </c>
      <c r="CX152" s="57">
        <f t="shared" si="50"/>
        <v>15452896.968700547</v>
      </c>
      <c r="CY152" s="57">
        <f t="shared" si="50"/>
        <v>16270978.671075247</v>
      </c>
      <c r="CZ152" s="57">
        <f t="shared" si="50"/>
        <v>17132770.571047161</v>
      </c>
      <c r="DA152" s="57">
        <f t="shared" si="50"/>
        <v>18040608.109402265</v>
      </c>
      <c r="DB152" s="57">
        <f t="shared" si="50"/>
        <v>18996951.509791065</v>
      </c>
      <c r="DC152" s="57">
        <f t="shared" si="50"/>
        <v>20004392.445891079</v>
      </c>
    </row>
    <row r="153" spans="5:107" s="12" customFormat="1" ht="12" customHeight="1">
      <c r="E153" s="1"/>
      <c r="F153" s="1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>
        <f t="shared" si="49"/>
        <v>351686.97281251888</v>
      </c>
      <c r="AF153" s="57">
        <f t="shared" si="49"/>
        <v>370477.64742286556</v>
      </c>
      <c r="AG153" s="57">
        <f t="shared" si="49"/>
        <v>390272.30989630596</v>
      </c>
      <c r="AH153" s="57">
        <f t="shared" ref="AH153:BJ153" si="54">IF($E$128=1,MIN(AH49,(AH49*$C$24+$C$10*$C$23)/($C$23+$C$24)),AH49)</f>
        <v>411124.60341756558</v>
      </c>
      <c r="AI153" s="57">
        <f t="shared" si="54"/>
        <v>433091.03733277792</v>
      </c>
      <c r="AJ153" s="57">
        <f t="shared" si="54"/>
        <v>456231.14028881252</v>
      </c>
      <c r="AK153" s="57">
        <f t="shared" si="54"/>
        <v>480607.62155485182</v>
      </c>
      <c r="AL153" s="57">
        <f t="shared" si="54"/>
        <v>506286.54096340254</v>
      </c>
      <c r="AM153" s="57">
        <f t="shared" si="54"/>
        <v>533337.48793126992</v>
      </c>
      <c r="AN153" s="57">
        <f t="shared" si="54"/>
        <v>561833.7700456453</v>
      </c>
      <c r="AO153" s="57">
        <f t="shared" si="54"/>
        <v>591852.61172636924</v>
      </c>
      <c r="AP153" s="57">
        <f t="shared" si="54"/>
        <v>623475.36350274156</v>
      </c>
      <c r="AQ153" s="57">
        <f t="shared" si="54"/>
        <v>656787.72247201495</v>
      </c>
      <c r="AR153" s="57">
        <f t="shared" si="54"/>
        <v>691879.96453700995</v>
      </c>
      <c r="AS153" s="57">
        <f t="shared" si="54"/>
        <v>728847.18905221543</v>
      </c>
      <c r="AT153" s="57">
        <f t="shared" si="54"/>
        <v>767789.57654135022</v>
      </c>
      <c r="AU153" s="57">
        <f t="shared" si="54"/>
        <v>808812.66018481355</v>
      </c>
      <c r="AV153" s="57">
        <f t="shared" si="54"/>
        <v>852027.61181273079</v>
      </c>
      <c r="AW153" s="57">
        <f t="shared" si="54"/>
        <v>897551.54317864659</v>
      </c>
      <c r="AX153" s="57">
        <f t="shared" si="54"/>
        <v>945507.82333030121</v>
      </c>
      <c r="AY153" s="57">
        <f t="shared" si="54"/>
        <v>996026.41293756582</v>
      </c>
      <c r="AZ153" s="57">
        <f t="shared" si="54"/>
        <v>1049244.216483556</v>
      </c>
      <c r="BA153" s="57">
        <f t="shared" si="54"/>
        <v>1105305.4532733562</v>
      </c>
      <c r="BB153" s="57">
        <f t="shared" si="54"/>
        <v>1164362.0482657827</v>
      </c>
      <c r="BC153" s="57">
        <f t="shared" si="54"/>
        <v>1226574.0437873304</v>
      </c>
      <c r="BD153" s="57">
        <f t="shared" si="54"/>
        <v>1292110.0332440443</v>
      </c>
      <c r="BE153" s="57">
        <f t="shared" si="54"/>
        <v>1361147.6180066632</v>
      </c>
      <c r="BF153" s="57">
        <f t="shared" si="54"/>
        <v>1433873.8887071889</v>
      </c>
      <c r="BG153" s="57">
        <f t="shared" si="54"/>
        <v>1510485.9322511861</v>
      </c>
      <c r="BH153" s="57">
        <f t="shared" si="54"/>
        <v>1591191.3659198054</v>
      </c>
      <c r="BI153" s="57">
        <f t="shared" si="54"/>
        <v>1676208.900008938</v>
      </c>
      <c r="BJ153" s="57">
        <f t="shared" si="54"/>
        <v>1765768.9305302456</v>
      </c>
      <c r="BK153" s="57">
        <f t="shared" si="52"/>
        <v>1860114.1635802679</v>
      </c>
      <c r="BL153" s="57">
        <f t="shared" si="52"/>
        <v>1959500.2730696478</v>
      </c>
      <c r="BM153" s="57">
        <f t="shared" si="52"/>
        <v>2064196.5935949064</v>
      </c>
      <c r="BN153" s="57">
        <f t="shared" si="52"/>
        <v>2174486.8503304189</v>
      </c>
      <c r="BO153" s="57">
        <f t="shared" si="52"/>
        <v>2290669.9279186213</v>
      </c>
      <c r="BP153" s="57">
        <f t="shared" si="52"/>
        <v>2413060.6804420901</v>
      </c>
      <c r="BQ153" s="57">
        <f t="shared" si="52"/>
        <v>2541990.7846725392</v>
      </c>
      <c r="BR153" s="57">
        <f t="shared" si="52"/>
        <v>2677809.6389089883</v>
      </c>
      <c r="BS153" s="57">
        <f t="shared" si="52"/>
        <v>2820885.3098409702</v>
      </c>
      <c r="BT153" s="57">
        <f t="shared" si="52"/>
        <v>2971605.5300027388</v>
      </c>
      <c r="BU153" s="57">
        <f t="shared" si="52"/>
        <v>3130378.7485215701</v>
      </c>
      <c r="BV153" s="57">
        <f t="shared" si="52"/>
        <v>3297635.2380076637</v>
      </c>
      <c r="BW153" s="57">
        <f t="shared" si="52"/>
        <v>3473828.260585296</v>
      </c>
      <c r="BX153" s="57">
        <f t="shared" si="52"/>
        <v>3659435.2962251492</v>
      </c>
      <c r="BY153" s="57">
        <f t="shared" si="52"/>
        <v>3854959.3367065727</v>
      </c>
      <c r="BZ153" s="57">
        <f t="shared" si="52"/>
        <v>4060930.2487164042</v>
      </c>
      <c r="CA153" s="57">
        <f t="shared" si="52"/>
        <v>4277906.2097782977</v>
      </c>
      <c r="CB153" s="57">
        <f t="shared" si="52"/>
        <v>4506475.220903933</v>
      </c>
      <c r="CC153" s="57">
        <f t="shared" si="52"/>
        <v>4747256.7000653436</v>
      </c>
      <c r="CD153" s="57">
        <f t="shared" si="52"/>
        <v>5000903.1608066382</v>
      </c>
      <c r="CE153" s="57">
        <f t="shared" si="52"/>
        <v>5268101.9805441778</v>
      </c>
      <c r="CF153" s="57">
        <f t="shared" si="52"/>
        <v>5547897.6834683595</v>
      </c>
      <c r="CG153" s="57">
        <f t="shared" si="52"/>
        <v>5836754.1572368965</v>
      </c>
      <c r="CH153" s="57">
        <f t="shared" si="52"/>
        <v>6141044.2649676781</v>
      </c>
      <c r="CI153" s="57">
        <f t="shared" si="52"/>
        <v>6461592.6274634479</v>
      </c>
      <c r="CJ153" s="57">
        <f t="shared" si="52"/>
        <v>6799267.9251094433</v>
      </c>
      <c r="CK153" s="57">
        <f t="shared" si="52"/>
        <v>7154985.2519818097</v>
      </c>
      <c r="CL153" s="57">
        <f t="shared" si="52"/>
        <v>7529708.5957363676</v>
      </c>
      <c r="CM153" s="57">
        <f t="shared" si="50"/>
        <v>7924453.4499980723</v>
      </c>
      <c r="CN153" s="57">
        <f t="shared" si="50"/>
        <v>8340289.5663307644</v>
      </c>
      <c r="CO153" s="57">
        <f t="shared" si="50"/>
        <v>8778343.8532449491</v>
      </c>
      <c r="CP153" s="57">
        <f t="shared" si="50"/>
        <v>9239803.430099912</v>
      </c>
      <c r="CQ153" s="57">
        <f t="shared" si="50"/>
        <v>9725918.8441761546</v>
      </c>
      <c r="CR153" s="57">
        <f t="shared" si="50"/>
        <v>10238007.459636377</v>
      </c>
      <c r="CS153" s="57">
        <f t="shared" si="50"/>
        <v>10777457.027559021</v>
      </c>
      <c r="CT153" s="57">
        <f t="shared" si="50"/>
        <v>11345729.446719116</v>
      </c>
      <c r="CU153" s="57">
        <f t="shared" si="50"/>
        <v>11944364.725308085</v>
      </c>
      <c r="CV153" s="57">
        <f t="shared" si="50"/>
        <v>12574985.154328644</v>
      </c>
      <c r="CW153" s="57">
        <f t="shared" si="50"/>
        <v>13239299.703974707</v>
      </c>
      <c r="CX153" s="57">
        <f t="shared" si="50"/>
        <v>13939108.654910333</v>
      </c>
      <c r="CY153" s="57">
        <f t="shared" si="50"/>
        <v>14676308.476998433</v>
      </c>
      <c r="CZ153" s="57">
        <f t="shared" si="50"/>
        <v>15452896.968700547</v>
      </c>
      <c r="DA153" s="57">
        <f t="shared" si="50"/>
        <v>16270978.671075247</v>
      </c>
      <c r="DB153" s="57">
        <f t="shared" si="50"/>
        <v>17132770.571047161</v>
      </c>
      <c r="DC153" s="57">
        <f t="shared" si="50"/>
        <v>18040608.109402265</v>
      </c>
    </row>
    <row r="154" spans="5:107" s="12" customFormat="1" ht="12" customHeight="1">
      <c r="E154" s="1"/>
      <c r="F154" s="1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>
        <f t="shared" ref="AF154:BK163" si="55">IF($E$128=1,MIN(AF50,(AF50*$C$24+$C$10*$C$23)/($C$23+$C$24)),AF50)</f>
        <v>333849.36366986803</v>
      </c>
      <c r="AG154" s="57">
        <f t="shared" si="55"/>
        <v>351686.97281251888</v>
      </c>
      <c r="AH154" s="57">
        <f t="shared" si="55"/>
        <v>370477.64742286556</v>
      </c>
      <c r="AI154" s="57">
        <f t="shared" si="55"/>
        <v>390272.30989630596</v>
      </c>
      <c r="AJ154" s="57">
        <f t="shared" si="55"/>
        <v>411124.60341756558</v>
      </c>
      <c r="AK154" s="57">
        <f t="shared" si="55"/>
        <v>433091.03733277792</v>
      </c>
      <c r="AL154" s="57">
        <f t="shared" si="55"/>
        <v>456231.14028881252</v>
      </c>
      <c r="AM154" s="57">
        <f t="shared" si="55"/>
        <v>480607.62155485182</v>
      </c>
      <c r="AN154" s="57">
        <f t="shared" si="55"/>
        <v>506286.54096340254</v>
      </c>
      <c r="AO154" s="57">
        <f t="shared" si="55"/>
        <v>533337.48793126992</v>
      </c>
      <c r="AP154" s="57">
        <f t="shared" si="55"/>
        <v>561833.7700456453</v>
      </c>
      <c r="AQ154" s="57">
        <f t="shared" si="55"/>
        <v>591852.61172636924</v>
      </c>
      <c r="AR154" s="57">
        <f t="shared" si="55"/>
        <v>623475.36350274156</v>
      </c>
      <c r="AS154" s="57">
        <f t="shared" si="55"/>
        <v>656787.72247201495</v>
      </c>
      <c r="AT154" s="57">
        <f t="shared" si="55"/>
        <v>691879.96453700995</v>
      </c>
      <c r="AU154" s="57">
        <f t="shared" si="55"/>
        <v>728847.18905221543</v>
      </c>
      <c r="AV154" s="57">
        <f t="shared" si="55"/>
        <v>767789.57654135022</v>
      </c>
      <c r="AW154" s="57">
        <f t="shared" si="55"/>
        <v>808812.66018481355</v>
      </c>
      <c r="AX154" s="57">
        <f t="shared" si="55"/>
        <v>852027.61181273079</v>
      </c>
      <c r="AY154" s="57">
        <f t="shared" si="55"/>
        <v>897551.54317864659</v>
      </c>
      <c r="AZ154" s="57">
        <f t="shared" si="55"/>
        <v>945507.82333030121</v>
      </c>
      <c r="BA154" s="57">
        <f t="shared" si="55"/>
        <v>996026.41293756582</v>
      </c>
      <c r="BB154" s="57">
        <f t="shared" si="55"/>
        <v>1049244.216483556</v>
      </c>
      <c r="BC154" s="57">
        <f t="shared" si="55"/>
        <v>1105305.4532733562</v>
      </c>
      <c r="BD154" s="57">
        <f t="shared" si="55"/>
        <v>1164362.0482657827</v>
      </c>
      <c r="BE154" s="57">
        <f t="shared" si="55"/>
        <v>1226574.0437873304</v>
      </c>
      <c r="BF154" s="57">
        <f t="shared" si="55"/>
        <v>1292110.0332440443</v>
      </c>
      <c r="BG154" s="57">
        <f t="shared" si="55"/>
        <v>1361147.6180066632</v>
      </c>
      <c r="BH154" s="57">
        <f t="shared" si="55"/>
        <v>1433873.8887071889</v>
      </c>
      <c r="BI154" s="57">
        <f t="shared" si="55"/>
        <v>1510485.9322511861</v>
      </c>
      <c r="BJ154" s="57">
        <f t="shared" si="55"/>
        <v>1591191.3659198054</v>
      </c>
      <c r="BK154" s="57">
        <f t="shared" si="55"/>
        <v>1676208.900008938</v>
      </c>
      <c r="BL154" s="57">
        <f t="shared" si="52"/>
        <v>1765768.9305302456</v>
      </c>
      <c r="BM154" s="57">
        <f t="shared" si="52"/>
        <v>1860114.1635802679</v>
      </c>
      <c r="BN154" s="57">
        <f t="shared" si="52"/>
        <v>1959500.2730696478</v>
      </c>
      <c r="BO154" s="57">
        <f t="shared" si="52"/>
        <v>2064196.5935949064</v>
      </c>
      <c r="BP154" s="57">
        <f t="shared" si="52"/>
        <v>2174486.8503304189</v>
      </c>
      <c r="BQ154" s="57">
        <f t="shared" si="52"/>
        <v>2290669.9279186213</v>
      </c>
      <c r="BR154" s="57">
        <f t="shared" si="52"/>
        <v>2413060.6804420901</v>
      </c>
      <c r="BS154" s="57">
        <f t="shared" si="52"/>
        <v>2541990.7846725392</v>
      </c>
      <c r="BT154" s="57">
        <f t="shared" si="52"/>
        <v>2677809.6389089883</v>
      </c>
      <c r="BU154" s="57">
        <f t="shared" si="52"/>
        <v>2820885.3098409702</v>
      </c>
      <c r="BV154" s="57">
        <f t="shared" si="52"/>
        <v>2971605.5300027388</v>
      </c>
      <c r="BW154" s="57">
        <f t="shared" si="52"/>
        <v>3130378.7485215701</v>
      </c>
      <c r="BX154" s="57">
        <f t="shared" si="52"/>
        <v>3297635.2380076637</v>
      </c>
      <c r="BY154" s="57">
        <f t="shared" si="52"/>
        <v>3473828.260585296</v>
      </c>
      <c r="BZ154" s="57">
        <f t="shared" si="52"/>
        <v>3659435.2962251492</v>
      </c>
      <c r="CA154" s="57">
        <f t="shared" si="52"/>
        <v>3854959.3367065727</v>
      </c>
      <c r="CB154" s="57">
        <f t="shared" si="52"/>
        <v>4060930.2487164042</v>
      </c>
      <c r="CC154" s="57">
        <f t="shared" si="52"/>
        <v>4277906.2097782977</v>
      </c>
      <c r="CD154" s="57">
        <f t="shared" si="52"/>
        <v>4506475.220903933</v>
      </c>
      <c r="CE154" s="57">
        <f t="shared" si="52"/>
        <v>4747256.7000653436</v>
      </c>
      <c r="CF154" s="57">
        <f t="shared" si="52"/>
        <v>5000903.1608066382</v>
      </c>
      <c r="CG154" s="57">
        <f t="shared" si="52"/>
        <v>5268101.9805441778</v>
      </c>
      <c r="CH154" s="57">
        <f t="shared" si="52"/>
        <v>5547897.6834683595</v>
      </c>
      <c r="CI154" s="57">
        <f t="shared" si="52"/>
        <v>5836754.1572368965</v>
      </c>
      <c r="CJ154" s="57">
        <f t="shared" si="52"/>
        <v>6141044.2649676781</v>
      </c>
      <c r="CK154" s="57">
        <f t="shared" si="52"/>
        <v>6461592.6274634479</v>
      </c>
      <c r="CL154" s="57">
        <f t="shared" si="52"/>
        <v>6799267.9251094433</v>
      </c>
      <c r="CM154" s="57">
        <f t="shared" si="50"/>
        <v>7154985.2519818097</v>
      </c>
      <c r="CN154" s="57">
        <f t="shared" si="50"/>
        <v>7529708.5957363676</v>
      </c>
      <c r="CO154" s="57">
        <f t="shared" si="50"/>
        <v>7924453.4499980723</v>
      </c>
      <c r="CP154" s="57">
        <f t="shared" si="50"/>
        <v>8340289.5663307644</v>
      </c>
      <c r="CQ154" s="57">
        <f t="shared" si="50"/>
        <v>8778343.8532449491</v>
      </c>
      <c r="CR154" s="57">
        <f t="shared" si="50"/>
        <v>9239803.430099912</v>
      </c>
      <c r="CS154" s="57">
        <f t="shared" si="50"/>
        <v>9725918.8441761546</v>
      </c>
      <c r="CT154" s="57">
        <f t="shared" si="50"/>
        <v>10238007.459636377</v>
      </c>
      <c r="CU154" s="57">
        <f t="shared" si="50"/>
        <v>10777457.027559021</v>
      </c>
      <c r="CV154" s="57">
        <f t="shared" si="50"/>
        <v>11345729.446719116</v>
      </c>
      <c r="CW154" s="57">
        <f t="shared" si="50"/>
        <v>11944364.725308085</v>
      </c>
      <c r="CX154" s="57">
        <f t="shared" si="50"/>
        <v>12574985.154328644</v>
      </c>
      <c r="CY154" s="57">
        <f t="shared" si="50"/>
        <v>13239299.703974707</v>
      </c>
      <c r="CZ154" s="57">
        <f t="shared" si="50"/>
        <v>13939108.654910333</v>
      </c>
      <c r="DA154" s="57">
        <f t="shared" si="50"/>
        <v>14676308.476998433</v>
      </c>
      <c r="DB154" s="57">
        <f t="shared" si="50"/>
        <v>15452896.968700547</v>
      </c>
      <c r="DC154" s="57">
        <f t="shared" si="50"/>
        <v>16270978.671075247</v>
      </c>
    </row>
    <row r="155" spans="5:107" s="12" customFormat="1" ht="12" customHeight="1">
      <c r="E155" s="1"/>
      <c r="F155" s="1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>
        <f t="shared" si="55"/>
        <v>316916.48039005318</v>
      </c>
      <c r="AH155" s="57">
        <f t="shared" si="55"/>
        <v>333849.36366986803</v>
      </c>
      <c r="AI155" s="57">
        <f t="shared" si="55"/>
        <v>351686.97281251888</v>
      </c>
      <c r="AJ155" s="57">
        <f t="shared" si="55"/>
        <v>370477.64742286556</v>
      </c>
      <c r="AK155" s="57">
        <f t="shared" si="55"/>
        <v>390272.30989630596</v>
      </c>
      <c r="AL155" s="57">
        <f t="shared" si="55"/>
        <v>411124.60341756558</v>
      </c>
      <c r="AM155" s="57">
        <f t="shared" si="55"/>
        <v>433091.03733277792</v>
      </c>
      <c r="AN155" s="57">
        <f t="shared" si="55"/>
        <v>456231.14028881252</v>
      </c>
      <c r="AO155" s="57">
        <f t="shared" si="55"/>
        <v>480607.62155485182</v>
      </c>
      <c r="AP155" s="57">
        <f t="shared" si="55"/>
        <v>506286.54096340254</v>
      </c>
      <c r="AQ155" s="57">
        <f t="shared" si="55"/>
        <v>533337.48793126992</v>
      </c>
      <c r="AR155" s="57">
        <f t="shared" si="55"/>
        <v>561833.7700456453</v>
      </c>
      <c r="AS155" s="57">
        <f t="shared" si="55"/>
        <v>591852.61172636924</v>
      </c>
      <c r="AT155" s="57">
        <f t="shared" si="55"/>
        <v>623475.36350274156</v>
      </c>
      <c r="AU155" s="57">
        <f t="shared" si="55"/>
        <v>656787.72247201495</v>
      </c>
      <c r="AV155" s="57">
        <f t="shared" si="55"/>
        <v>691879.96453700995</v>
      </c>
      <c r="AW155" s="57">
        <f t="shared" si="55"/>
        <v>728847.18905221543</v>
      </c>
      <c r="AX155" s="57">
        <f t="shared" si="55"/>
        <v>767789.57654135022</v>
      </c>
      <c r="AY155" s="57">
        <f t="shared" si="55"/>
        <v>808812.66018481355</v>
      </c>
      <c r="AZ155" s="57">
        <f t="shared" si="55"/>
        <v>852027.61181273079</v>
      </c>
      <c r="BA155" s="57">
        <f t="shared" si="55"/>
        <v>897551.54317864659</v>
      </c>
      <c r="BB155" s="57">
        <f t="shared" si="55"/>
        <v>945507.82333030121</v>
      </c>
      <c r="BC155" s="57">
        <f t="shared" si="55"/>
        <v>996026.41293756582</v>
      </c>
      <c r="BD155" s="57">
        <f t="shared" si="55"/>
        <v>1049244.216483556</v>
      </c>
      <c r="BE155" s="57">
        <f t="shared" si="55"/>
        <v>1105305.4532733562</v>
      </c>
      <c r="BF155" s="57">
        <f t="shared" si="55"/>
        <v>1164362.0482657827</v>
      </c>
      <c r="BG155" s="57">
        <f t="shared" si="55"/>
        <v>1226574.0437873304</v>
      </c>
      <c r="BH155" s="57">
        <f t="shared" si="55"/>
        <v>1292110.0332440443</v>
      </c>
      <c r="BI155" s="57">
        <f t="shared" si="55"/>
        <v>1361147.6180066632</v>
      </c>
      <c r="BJ155" s="57">
        <f t="shared" si="55"/>
        <v>1433873.8887071889</v>
      </c>
      <c r="BK155" s="57">
        <f t="shared" si="55"/>
        <v>1510485.9322511861</v>
      </c>
      <c r="BL155" s="57">
        <f t="shared" si="52"/>
        <v>1591191.3659198054</v>
      </c>
      <c r="BM155" s="57">
        <f t="shared" si="52"/>
        <v>1676208.900008938</v>
      </c>
      <c r="BN155" s="57">
        <f t="shared" si="52"/>
        <v>1765768.9305302456</v>
      </c>
      <c r="BO155" s="57">
        <f t="shared" si="52"/>
        <v>1860114.1635802679</v>
      </c>
      <c r="BP155" s="57">
        <f t="shared" si="52"/>
        <v>1959500.2730696478</v>
      </c>
      <c r="BQ155" s="57">
        <f t="shared" si="52"/>
        <v>2064196.5935949064</v>
      </c>
      <c r="BR155" s="57">
        <f t="shared" si="52"/>
        <v>2174486.8503304189</v>
      </c>
      <c r="BS155" s="57">
        <f t="shared" si="52"/>
        <v>2290669.9279186213</v>
      </c>
      <c r="BT155" s="57">
        <f t="shared" si="52"/>
        <v>2413060.6804420901</v>
      </c>
      <c r="BU155" s="57">
        <f t="shared" si="52"/>
        <v>2541990.7846725392</v>
      </c>
      <c r="BV155" s="57">
        <f t="shared" si="52"/>
        <v>2677809.6389089883</v>
      </c>
      <c r="BW155" s="57">
        <f t="shared" si="52"/>
        <v>2820885.3098409702</v>
      </c>
      <c r="BX155" s="57">
        <f t="shared" si="52"/>
        <v>2971605.5300027388</v>
      </c>
      <c r="BY155" s="57">
        <f t="shared" si="52"/>
        <v>3130378.7485215701</v>
      </c>
      <c r="BZ155" s="57">
        <f t="shared" si="52"/>
        <v>3297635.2380076637</v>
      </c>
      <c r="CA155" s="57">
        <f t="shared" si="52"/>
        <v>3473828.260585296</v>
      </c>
      <c r="CB155" s="57">
        <f t="shared" si="52"/>
        <v>3659435.2962251492</v>
      </c>
      <c r="CC155" s="57">
        <f t="shared" si="52"/>
        <v>3854959.3367065727</v>
      </c>
      <c r="CD155" s="57">
        <f t="shared" si="52"/>
        <v>4060930.2487164042</v>
      </c>
      <c r="CE155" s="57">
        <f t="shared" si="52"/>
        <v>4277906.2097782977</v>
      </c>
      <c r="CF155" s="57">
        <f t="shared" si="52"/>
        <v>4506475.220903933</v>
      </c>
      <c r="CG155" s="57">
        <f t="shared" si="52"/>
        <v>4747256.7000653436</v>
      </c>
      <c r="CH155" s="57">
        <f t="shared" si="52"/>
        <v>5000903.1608066382</v>
      </c>
      <c r="CI155" s="57">
        <f t="shared" si="52"/>
        <v>5268101.9805441778</v>
      </c>
      <c r="CJ155" s="57">
        <f t="shared" si="52"/>
        <v>5547897.6834683595</v>
      </c>
      <c r="CK155" s="57">
        <f t="shared" si="52"/>
        <v>5836754.1572368965</v>
      </c>
      <c r="CL155" s="57">
        <f t="shared" si="52"/>
        <v>6141044.2649676781</v>
      </c>
      <c r="CM155" s="57">
        <f t="shared" si="50"/>
        <v>6461592.6274634479</v>
      </c>
      <c r="CN155" s="57">
        <f t="shared" si="50"/>
        <v>6799267.9251094433</v>
      </c>
      <c r="CO155" s="57">
        <f t="shared" si="50"/>
        <v>7154985.2519818097</v>
      </c>
      <c r="CP155" s="57">
        <f t="shared" si="50"/>
        <v>7529708.5957363676</v>
      </c>
      <c r="CQ155" s="57">
        <f t="shared" si="50"/>
        <v>7924453.4499980723</v>
      </c>
      <c r="CR155" s="57">
        <f t="shared" si="50"/>
        <v>8340289.5663307644</v>
      </c>
      <c r="CS155" s="57">
        <f t="shared" si="50"/>
        <v>8778343.8532449491</v>
      </c>
      <c r="CT155" s="57">
        <f t="shared" si="50"/>
        <v>9239803.430099912</v>
      </c>
      <c r="CU155" s="57">
        <f t="shared" si="50"/>
        <v>9725918.8441761546</v>
      </c>
      <c r="CV155" s="57">
        <f t="shared" si="50"/>
        <v>10238007.459636377</v>
      </c>
      <c r="CW155" s="57">
        <f t="shared" si="50"/>
        <v>10777457.027559021</v>
      </c>
      <c r="CX155" s="57">
        <f t="shared" si="50"/>
        <v>11345729.446719116</v>
      </c>
      <c r="CY155" s="57">
        <f t="shared" si="50"/>
        <v>11944364.725308085</v>
      </c>
      <c r="CZ155" s="57">
        <f t="shared" si="50"/>
        <v>12574985.154328644</v>
      </c>
      <c r="DA155" s="57">
        <f t="shared" si="50"/>
        <v>13239299.703974707</v>
      </c>
      <c r="DB155" s="57">
        <f t="shared" si="50"/>
        <v>13939108.654910333</v>
      </c>
      <c r="DC155" s="57">
        <f t="shared" si="50"/>
        <v>14676308.476998433</v>
      </c>
    </row>
    <row r="156" spans="5:107" s="12" customFormat="1" ht="12" customHeight="1">
      <c r="E156" s="1"/>
      <c r="F156" s="1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>
        <f t="shared" si="55"/>
        <v>300842.43515927938</v>
      </c>
      <c r="AI156" s="57">
        <f t="shared" si="55"/>
        <v>316916.48039005318</v>
      </c>
      <c r="AJ156" s="57">
        <f t="shared" si="55"/>
        <v>333849.36366986803</v>
      </c>
      <c r="AK156" s="57">
        <f t="shared" si="55"/>
        <v>351686.97281251888</v>
      </c>
      <c r="AL156" s="57">
        <f t="shared" si="55"/>
        <v>370477.64742286556</v>
      </c>
      <c r="AM156" s="57">
        <f t="shared" si="55"/>
        <v>390272.30989630596</v>
      </c>
      <c r="AN156" s="57">
        <f t="shared" si="55"/>
        <v>411124.60341756558</v>
      </c>
      <c r="AO156" s="57">
        <f t="shared" si="55"/>
        <v>433091.03733277792</v>
      </c>
      <c r="AP156" s="57">
        <f t="shared" si="55"/>
        <v>456231.14028881252</v>
      </c>
      <c r="AQ156" s="57">
        <f t="shared" si="55"/>
        <v>480607.62155485182</v>
      </c>
      <c r="AR156" s="57">
        <f t="shared" si="55"/>
        <v>506286.54096340254</v>
      </c>
      <c r="AS156" s="57">
        <f t="shared" si="55"/>
        <v>533337.48793126992</v>
      </c>
      <c r="AT156" s="57">
        <f t="shared" si="55"/>
        <v>561833.7700456453</v>
      </c>
      <c r="AU156" s="57">
        <f t="shared" si="55"/>
        <v>591852.61172636924</v>
      </c>
      <c r="AV156" s="57">
        <f t="shared" si="55"/>
        <v>623475.36350274156</v>
      </c>
      <c r="AW156" s="57">
        <f t="shared" si="55"/>
        <v>656787.72247201495</v>
      </c>
      <c r="AX156" s="57">
        <f t="shared" si="55"/>
        <v>691879.96453700995</v>
      </c>
      <c r="AY156" s="57">
        <f t="shared" si="55"/>
        <v>728847.18905221543</v>
      </c>
      <c r="AZ156" s="57">
        <f t="shared" si="55"/>
        <v>767789.57654135022</v>
      </c>
      <c r="BA156" s="57">
        <f t="shared" si="55"/>
        <v>808812.66018481355</v>
      </c>
      <c r="BB156" s="57">
        <f t="shared" si="55"/>
        <v>852027.61181273079</v>
      </c>
      <c r="BC156" s="57">
        <f t="shared" si="55"/>
        <v>897551.54317864659</v>
      </c>
      <c r="BD156" s="57">
        <f t="shared" si="55"/>
        <v>945507.82333030121</v>
      </c>
      <c r="BE156" s="57">
        <f t="shared" si="55"/>
        <v>996026.41293756582</v>
      </c>
      <c r="BF156" s="57">
        <f t="shared" si="55"/>
        <v>1049244.216483556</v>
      </c>
      <c r="BG156" s="57">
        <f t="shared" si="55"/>
        <v>1105305.4532733562</v>
      </c>
      <c r="BH156" s="57">
        <f t="shared" si="55"/>
        <v>1164362.0482657827</v>
      </c>
      <c r="BI156" s="57">
        <f t="shared" si="55"/>
        <v>1226574.0437873304</v>
      </c>
      <c r="BJ156" s="57">
        <f t="shared" si="55"/>
        <v>1292110.0332440443</v>
      </c>
      <c r="BK156" s="57">
        <f t="shared" si="55"/>
        <v>1361147.6180066632</v>
      </c>
      <c r="BL156" s="57">
        <f t="shared" si="52"/>
        <v>1433873.8887071889</v>
      </c>
      <c r="BM156" s="57">
        <f t="shared" si="52"/>
        <v>1510485.9322511861</v>
      </c>
      <c r="BN156" s="57">
        <f t="shared" si="52"/>
        <v>1591191.3659198054</v>
      </c>
      <c r="BO156" s="57">
        <f t="shared" si="52"/>
        <v>1676208.900008938</v>
      </c>
      <c r="BP156" s="57">
        <f t="shared" si="52"/>
        <v>1765768.9305302456</v>
      </c>
      <c r="BQ156" s="57">
        <f t="shared" si="52"/>
        <v>1860114.1635802679</v>
      </c>
      <c r="BR156" s="57">
        <f t="shared" si="52"/>
        <v>1959500.2730696478</v>
      </c>
      <c r="BS156" s="57">
        <f t="shared" si="52"/>
        <v>2064196.5935949064</v>
      </c>
      <c r="BT156" s="57">
        <f t="shared" si="52"/>
        <v>2174486.8503304189</v>
      </c>
      <c r="BU156" s="57">
        <f t="shared" si="52"/>
        <v>2290669.9279186213</v>
      </c>
      <c r="BV156" s="57">
        <f t="shared" si="52"/>
        <v>2413060.6804420901</v>
      </c>
      <c r="BW156" s="57">
        <f t="shared" si="52"/>
        <v>2541990.7846725392</v>
      </c>
      <c r="BX156" s="57">
        <f t="shared" si="52"/>
        <v>2677809.6389089883</v>
      </c>
      <c r="BY156" s="57">
        <f t="shared" si="52"/>
        <v>2820885.3098409702</v>
      </c>
      <c r="BZ156" s="57">
        <f t="shared" si="52"/>
        <v>2971605.5300027388</v>
      </c>
      <c r="CA156" s="57">
        <f t="shared" si="52"/>
        <v>3130378.7485215701</v>
      </c>
      <c r="CB156" s="57">
        <f t="shared" si="52"/>
        <v>3297635.2380076637</v>
      </c>
      <c r="CC156" s="57">
        <f t="shared" si="52"/>
        <v>3473828.260585296</v>
      </c>
      <c r="CD156" s="57">
        <f t="shared" si="52"/>
        <v>3659435.2962251492</v>
      </c>
      <c r="CE156" s="57">
        <f t="shared" si="52"/>
        <v>3854959.3367065727</v>
      </c>
      <c r="CF156" s="57">
        <f t="shared" si="52"/>
        <v>4060930.2487164042</v>
      </c>
      <c r="CG156" s="57">
        <f t="shared" si="52"/>
        <v>4277906.2097782977</v>
      </c>
      <c r="CH156" s="57">
        <f t="shared" si="52"/>
        <v>4506475.220903933</v>
      </c>
      <c r="CI156" s="57">
        <f t="shared" si="52"/>
        <v>4747256.7000653436</v>
      </c>
      <c r="CJ156" s="57">
        <f t="shared" si="52"/>
        <v>5000903.1608066382</v>
      </c>
      <c r="CK156" s="57">
        <f t="shared" si="52"/>
        <v>5268101.9805441778</v>
      </c>
      <c r="CL156" s="57">
        <f t="shared" si="52"/>
        <v>5547897.6834683595</v>
      </c>
      <c r="CM156" s="57">
        <f t="shared" si="50"/>
        <v>5836754.1572368965</v>
      </c>
      <c r="CN156" s="57">
        <f t="shared" si="50"/>
        <v>6141044.2649676781</v>
      </c>
      <c r="CO156" s="57">
        <f t="shared" si="50"/>
        <v>6461592.6274634479</v>
      </c>
      <c r="CP156" s="57">
        <f t="shared" si="50"/>
        <v>6799267.9251094433</v>
      </c>
      <c r="CQ156" s="57">
        <f t="shared" si="50"/>
        <v>7154985.2519818097</v>
      </c>
      <c r="CR156" s="57">
        <f t="shared" si="50"/>
        <v>7529708.5957363676</v>
      </c>
      <c r="CS156" s="57">
        <f t="shared" si="50"/>
        <v>7924453.4499980723</v>
      </c>
      <c r="CT156" s="57">
        <f t="shared" si="50"/>
        <v>8340289.5663307644</v>
      </c>
      <c r="CU156" s="57">
        <f t="shared" si="50"/>
        <v>8778343.8532449491</v>
      </c>
      <c r="CV156" s="57">
        <f t="shared" si="50"/>
        <v>9239803.430099912</v>
      </c>
      <c r="CW156" s="57">
        <f t="shared" si="50"/>
        <v>9725918.8441761546</v>
      </c>
      <c r="CX156" s="57">
        <f t="shared" si="50"/>
        <v>10238007.459636377</v>
      </c>
      <c r="CY156" s="57">
        <f t="shared" si="50"/>
        <v>10777457.027559021</v>
      </c>
      <c r="CZ156" s="57">
        <f t="shared" si="50"/>
        <v>11345729.446719116</v>
      </c>
      <c r="DA156" s="57">
        <f t="shared" si="50"/>
        <v>11944364.725308085</v>
      </c>
      <c r="DB156" s="57">
        <f t="shared" si="50"/>
        <v>12574985.154328644</v>
      </c>
      <c r="DC156" s="57">
        <f t="shared" si="50"/>
        <v>13239299.703974707</v>
      </c>
    </row>
    <row r="157" spans="5:107" s="12" customFormat="1" ht="12" customHeight="1">
      <c r="E157" s="1"/>
      <c r="F157" s="1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>
        <f t="shared" si="55"/>
        <v>285583.667599654</v>
      </c>
      <c r="AJ157" s="57">
        <f t="shared" si="55"/>
        <v>300842.43515927938</v>
      </c>
      <c r="AK157" s="57">
        <f t="shared" si="55"/>
        <v>316916.48039005318</v>
      </c>
      <c r="AL157" s="57">
        <f t="shared" si="55"/>
        <v>333849.36366986803</v>
      </c>
      <c r="AM157" s="57">
        <f t="shared" si="55"/>
        <v>351686.97281251888</v>
      </c>
      <c r="AN157" s="57">
        <f t="shared" si="55"/>
        <v>370477.64742286556</v>
      </c>
      <c r="AO157" s="57">
        <f t="shared" si="55"/>
        <v>390272.30989630596</v>
      </c>
      <c r="AP157" s="57">
        <f t="shared" si="55"/>
        <v>411124.60341756558</v>
      </c>
      <c r="AQ157" s="57">
        <f t="shared" si="55"/>
        <v>433091.03733277792</v>
      </c>
      <c r="AR157" s="57">
        <f t="shared" si="55"/>
        <v>456231.14028881252</v>
      </c>
      <c r="AS157" s="57">
        <f t="shared" si="55"/>
        <v>480607.62155485182</v>
      </c>
      <c r="AT157" s="57">
        <f t="shared" si="55"/>
        <v>506286.54096340254</v>
      </c>
      <c r="AU157" s="57">
        <f t="shared" si="55"/>
        <v>533337.48793126992</v>
      </c>
      <c r="AV157" s="57">
        <f t="shared" si="55"/>
        <v>561833.7700456453</v>
      </c>
      <c r="AW157" s="57">
        <f t="shared" si="55"/>
        <v>591852.61172636924</v>
      </c>
      <c r="AX157" s="57">
        <f t="shared" si="55"/>
        <v>623475.36350274156</v>
      </c>
      <c r="AY157" s="57">
        <f t="shared" si="55"/>
        <v>656787.72247201495</v>
      </c>
      <c r="AZ157" s="57">
        <f t="shared" si="55"/>
        <v>691879.96453700995</v>
      </c>
      <c r="BA157" s="57">
        <f t="shared" si="55"/>
        <v>728847.18905221543</v>
      </c>
      <c r="BB157" s="57">
        <f t="shared" si="55"/>
        <v>767789.57654135022</v>
      </c>
      <c r="BC157" s="57">
        <f t="shared" si="55"/>
        <v>808812.66018481355</v>
      </c>
      <c r="BD157" s="57">
        <f t="shared" si="55"/>
        <v>852027.61181273079</v>
      </c>
      <c r="BE157" s="57">
        <f t="shared" si="55"/>
        <v>897551.54317864659</v>
      </c>
      <c r="BF157" s="57">
        <f t="shared" si="55"/>
        <v>945507.82333030121</v>
      </c>
      <c r="BG157" s="57">
        <f t="shared" si="55"/>
        <v>996026.41293756582</v>
      </c>
      <c r="BH157" s="57">
        <f t="shared" si="55"/>
        <v>1049244.216483556</v>
      </c>
      <c r="BI157" s="57">
        <f t="shared" si="55"/>
        <v>1105305.4532733562</v>
      </c>
      <c r="BJ157" s="57">
        <f t="shared" si="55"/>
        <v>1164362.0482657827</v>
      </c>
      <c r="BK157" s="57">
        <f t="shared" si="55"/>
        <v>1226574.0437873304</v>
      </c>
      <c r="BL157" s="57">
        <f t="shared" si="52"/>
        <v>1292110.0332440443</v>
      </c>
      <c r="BM157" s="57">
        <f t="shared" si="52"/>
        <v>1361147.6180066632</v>
      </c>
      <c r="BN157" s="57">
        <f t="shared" si="52"/>
        <v>1433873.8887071889</v>
      </c>
      <c r="BO157" s="57">
        <f t="shared" si="52"/>
        <v>1510485.9322511861</v>
      </c>
      <c r="BP157" s="57">
        <f t="shared" si="52"/>
        <v>1591191.3659198054</v>
      </c>
      <c r="BQ157" s="57">
        <f t="shared" si="52"/>
        <v>1676208.900008938</v>
      </c>
      <c r="BR157" s="57">
        <f t="shared" si="52"/>
        <v>1765768.9305302456</v>
      </c>
      <c r="BS157" s="57">
        <f t="shared" si="52"/>
        <v>1860114.1635802679</v>
      </c>
      <c r="BT157" s="57">
        <f t="shared" si="52"/>
        <v>1959500.2730696478</v>
      </c>
      <c r="BU157" s="57">
        <f t="shared" si="52"/>
        <v>2064196.5935949064</v>
      </c>
      <c r="BV157" s="57">
        <f t="shared" si="52"/>
        <v>2174486.8503304189</v>
      </c>
      <c r="BW157" s="57">
        <f t="shared" si="52"/>
        <v>2290669.9279186213</v>
      </c>
      <c r="BX157" s="57">
        <f t="shared" si="52"/>
        <v>2413060.6804420901</v>
      </c>
      <c r="BY157" s="57">
        <f t="shared" si="52"/>
        <v>2541990.7846725392</v>
      </c>
      <c r="BZ157" s="57">
        <f t="shared" si="52"/>
        <v>2677809.6389089883</v>
      </c>
      <c r="CA157" s="57">
        <f t="shared" si="52"/>
        <v>2820885.3098409702</v>
      </c>
      <c r="CB157" s="57">
        <f t="shared" si="52"/>
        <v>2971605.5300027388</v>
      </c>
      <c r="CC157" s="57">
        <f t="shared" si="52"/>
        <v>3130378.7485215701</v>
      </c>
      <c r="CD157" s="57">
        <f t="shared" si="52"/>
        <v>3297635.2380076637</v>
      </c>
      <c r="CE157" s="57">
        <f t="shared" si="52"/>
        <v>3473828.260585296</v>
      </c>
      <c r="CF157" s="57">
        <f t="shared" si="52"/>
        <v>3659435.2962251492</v>
      </c>
      <c r="CG157" s="57">
        <f t="shared" ref="CG157:CT157" si="56">IF($E$128=1,MIN(CG53,(CG53*$C$24+$C$10*$C$23)/($C$23+$C$24)),CG53)</f>
        <v>3854959.3367065727</v>
      </c>
      <c r="CH157" s="57">
        <f t="shared" si="56"/>
        <v>4060930.2487164042</v>
      </c>
      <c r="CI157" s="57">
        <f t="shared" si="56"/>
        <v>4277906.2097782977</v>
      </c>
      <c r="CJ157" s="57">
        <f t="shared" si="56"/>
        <v>4506475.220903933</v>
      </c>
      <c r="CK157" s="57">
        <f t="shared" si="56"/>
        <v>4747256.7000653436</v>
      </c>
      <c r="CL157" s="57">
        <f t="shared" si="56"/>
        <v>5000903.1608066382</v>
      </c>
      <c r="CM157" s="57">
        <f t="shared" si="56"/>
        <v>5268101.9805441778</v>
      </c>
      <c r="CN157" s="57">
        <f t="shared" si="56"/>
        <v>5547897.6834683595</v>
      </c>
      <c r="CO157" s="57">
        <f t="shared" si="56"/>
        <v>5836754.1572368965</v>
      </c>
      <c r="CP157" s="57">
        <f t="shared" si="56"/>
        <v>6141044.2649676781</v>
      </c>
      <c r="CQ157" s="57">
        <f t="shared" si="56"/>
        <v>6461592.6274634479</v>
      </c>
      <c r="CR157" s="57">
        <f t="shared" si="56"/>
        <v>6799267.9251094433</v>
      </c>
      <c r="CS157" s="57">
        <f t="shared" si="56"/>
        <v>7154985.2519818097</v>
      </c>
      <c r="CT157" s="57">
        <f t="shared" si="56"/>
        <v>7529708.5957363676</v>
      </c>
      <c r="CU157" s="57">
        <f t="shared" si="50"/>
        <v>7924453.4499980723</v>
      </c>
      <c r="CV157" s="57">
        <f t="shared" si="50"/>
        <v>8340289.5663307644</v>
      </c>
      <c r="CW157" s="57">
        <f t="shared" si="50"/>
        <v>8778343.8532449491</v>
      </c>
      <c r="CX157" s="57">
        <f t="shared" si="50"/>
        <v>9239803.430099912</v>
      </c>
      <c r="CY157" s="57">
        <f t="shared" si="50"/>
        <v>9725918.8441761546</v>
      </c>
      <c r="CZ157" s="57">
        <f t="shared" si="50"/>
        <v>10238007.459636377</v>
      </c>
      <c r="DA157" s="57">
        <f t="shared" si="50"/>
        <v>10777457.027559021</v>
      </c>
      <c r="DB157" s="57">
        <f t="shared" si="50"/>
        <v>11345729.446719116</v>
      </c>
      <c r="DC157" s="57">
        <f t="shared" si="50"/>
        <v>11944364.725308085</v>
      </c>
    </row>
    <row r="158" spans="5:107" s="12" customFormat="1" ht="12" customHeight="1">
      <c r="E158" s="1"/>
      <c r="F158" s="1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>
        <f t="shared" si="55"/>
        <v>271098.82672133407</v>
      </c>
      <c r="AK158" s="57">
        <f t="shared" si="55"/>
        <v>285583.667599654</v>
      </c>
      <c r="AL158" s="57">
        <f t="shared" si="55"/>
        <v>300842.43515927938</v>
      </c>
      <c r="AM158" s="57">
        <f t="shared" si="55"/>
        <v>316916.48039005318</v>
      </c>
      <c r="AN158" s="57">
        <f t="shared" si="55"/>
        <v>333849.36366986803</v>
      </c>
      <c r="AO158" s="57">
        <f t="shared" si="55"/>
        <v>351686.97281251888</v>
      </c>
      <c r="AP158" s="57">
        <f t="shared" si="55"/>
        <v>370477.64742286556</v>
      </c>
      <c r="AQ158" s="57">
        <f t="shared" si="55"/>
        <v>390272.30989630596</v>
      </c>
      <c r="AR158" s="57">
        <f t="shared" si="55"/>
        <v>411124.60341756558</v>
      </c>
      <c r="AS158" s="57">
        <f t="shared" si="55"/>
        <v>433091.03733277792</v>
      </c>
      <c r="AT158" s="57">
        <f t="shared" si="55"/>
        <v>456231.14028881252</v>
      </c>
      <c r="AU158" s="57">
        <f t="shared" si="55"/>
        <v>480607.62155485182</v>
      </c>
      <c r="AV158" s="57">
        <f t="shared" si="55"/>
        <v>506286.54096340254</v>
      </c>
      <c r="AW158" s="57">
        <f t="shared" si="55"/>
        <v>533337.48793126992</v>
      </c>
      <c r="AX158" s="57">
        <f t="shared" si="55"/>
        <v>561833.7700456453</v>
      </c>
      <c r="AY158" s="57">
        <f t="shared" si="55"/>
        <v>591852.61172636924</v>
      </c>
      <c r="AZ158" s="57">
        <f t="shared" si="55"/>
        <v>623475.36350274156</v>
      </c>
      <c r="BA158" s="57">
        <f t="shared" si="55"/>
        <v>656787.72247201495</v>
      </c>
      <c r="BB158" s="57">
        <f t="shared" si="55"/>
        <v>691879.96453700995</v>
      </c>
      <c r="BC158" s="57">
        <f t="shared" si="55"/>
        <v>728847.18905221543</v>
      </c>
      <c r="BD158" s="57">
        <f t="shared" si="55"/>
        <v>767789.57654135022</v>
      </c>
      <c r="BE158" s="57">
        <f t="shared" si="55"/>
        <v>808812.66018481355</v>
      </c>
      <c r="BF158" s="57">
        <f t="shared" si="55"/>
        <v>852027.61181273079</v>
      </c>
      <c r="BG158" s="57">
        <f t="shared" si="55"/>
        <v>897551.54317864659</v>
      </c>
      <c r="BH158" s="57">
        <f t="shared" si="55"/>
        <v>945507.82333030121</v>
      </c>
      <c r="BI158" s="57">
        <f t="shared" si="55"/>
        <v>996026.41293756582</v>
      </c>
      <c r="BJ158" s="57">
        <f t="shared" si="55"/>
        <v>1049244.216483556</v>
      </c>
      <c r="BK158" s="57">
        <f t="shared" si="55"/>
        <v>1105305.4532733562</v>
      </c>
      <c r="BL158" s="57">
        <f t="shared" ref="BL158:CU165" si="57">IF($E$128=1,MIN(BL54,(BL54*$C$24+$C$10*$C$23)/($C$23+$C$24)),BL54)</f>
        <v>1164362.0482657827</v>
      </c>
      <c r="BM158" s="57">
        <f t="shared" si="57"/>
        <v>1226574.0437873304</v>
      </c>
      <c r="BN158" s="57">
        <f t="shared" si="57"/>
        <v>1292110.0332440443</v>
      </c>
      <c r="BO158" s="57">
        <f t="shared" si="57"/>
        <v>1361147.6180066632</v>
      </c>
      <c r="BP158" s="57">
        <f t="shared" si="57"/>
        <v>1433873.8887071889</v>
      </c>
      <c r="BQ158" s="57">
        <f t="shared" si="57"/>
        <v>1510485.9322511861</v>
      </c>
      <c r="BR158" s="57">
        <f t="shared" si="57"/>
        <v>1591191.3659198054</v>
      </c>
      <c r="BS158" s="57">
        <f t="shared" si="57"/>
        <v>1676208.900008938</v>
      </c>
      <c r="BT158" s="57">
        <f t="shared" si="57"/>
        <v>1765768.9305302456</v>
      </c>
      <c r="BU158" s="57">
        <f t="shared" si="57"/>
        <v>1860114.1635802679</v>
      </c>
      <c r="BV158" s="57">
        <f t="shared" si="57"/>
        <v>1959500.2730696478</v>
      </c>
      <c r="BW158" s="57">
        <f t="shared" si="57"/>
        <v>2064196.5935949064</v>
      </c>
      <c r="BX158" s="57">
        <f t="shared" si="57"/>
        <v>2174486.8503304189</v>
      </c>
      <c r="BY158" s="57">
        <f t="shared" si="57"/>
        <v>2290669.9279186213</v>
      </c>
      <c r="BZ158" s="57">
        <f t="shared" si="57"/>
        <v>2413060.6804420901</v>
      </c>
      <c r="CA158" s="57">
        <f t="shared" si="57"/>
        <v>2541990.7846725392</v>
      </c>
      <c r="CB158" s="57">
        <f t="shared" si="57"/>
        <v>2677809.6389089883</v>
      </c>
      <c r="CC158" s="57">
        <f t="shared" si="57"/>
        <v>2820885.3098409702</v>
      </c>
      <c r="CD158" s="57">
        <f t="shared" si="57"/>
        <v>2971605.5300027388</v>
      </c>
      <c r="CE158" s="57">
        <f t="shared" si="57"/>
        <v>3130378.7485215701</v>
      </c>
      <c r="CF158" s="57">
        <f t="shared" si="57"/>
        <v>3297635.2380076637</v>
      </c>
      <c r="CG158" s="57">
        <f t="shared" si="57"/>
        <v>3473828.260585296</v>
      </c>
      <c r="CH158" s="57">
        <f t="shared" si="57"/>
        <v>3659435.2962251492</v>
      </c>
      <c r="CI158" s="57">
        <f t="shared" si="57"/>
        <v>3854959.3367065727</v>
      </c>
      <c r="CJ158" s="57">
        <f t="shared" si="57"/>
        <v>4060930.2487164042</v>
      </c>
      <c r="CK158" s="57">
        <f t="shared" si="57"/>
        <v>4277906.2097782977</v>
      </c>
      <c r="CL158" s="57">
        <f t="shared" si="57"/>
        <v>4506475.220903933</v>
      </c>
      <c r="CM158" s="57">
        <f t="shared" si="57"/>
        <v>4747256.7000653436</v>
      </c>
      <c r="CN158" s="57">
        <f t="shared" si="57"/>
        <v>5000903.1608066382</v>
      </c>
      <c r="CO158" s="57">
        <f t="shared" si="57"/>
        <v>5268101.9805441778</v>
      </c>
      <c r="CP158" s="57">
        <f t="shared" si="57"/>
        <v>5547897.6834683595</v>
      </c>
      <c r="CQ158" s="57">
        <f t="shared" si="57"/>
        <v>5836754.1572368965</v>
      </c>
      <c r="CR158" s="57">
        <f t="shared" si="57"/>
        <v>6141044.2649676781</v>
      </c>
      <c r="CS158" s="57">
        <f t="shared" si="57"/>
        <v>6461592.6274634479</v>
      </c>
      <c r="CT158" s="57">
        <f t="shared" si="57"/>
        <v>6799267.9251094433</v>
      </c>
      <c r="CU158" s="57">
        <f t="shared" si="57"/>
        <v>7154985.2519818097</v>
      </c>
      <c r="CV158" s="57">
        <f t="shared" si="50"/>
        <v>7529708.5957363676</v>
      </c>
      <c r="CW158" s="57">
        <f t="shared" si="50"/>
        <v>7924453.4499980723</v>
      </c>
      <c r="CX158" s="57">
        <f t="shared" si="50"/>
        <v>8340289.5663307644</v>
      </c>
      <c r="CY158" s="57">
        <f t="shared" si="50"/>
        <v>8778343.8532449491</v>
      </c>
      <c r="CZ158" s="57">
        <f t="shared" si="50"/>
        <v>9239803.430099912</v>
      </c>
      <c r="DA158" s="57">
        <f t="shared" si="50"/>
        <v>9725918.8441761546</v>
      </c>
      <c r="DB158" s="57">
        <f t="shared" si="50"/>
        <v>10238007.459636377</v>
      </c>
      <c r="DC158" s="57">
        <f t="shared" si="50"/>
        <v>10777457.027559021</v>
      </c>
    </row>
    <row r="159" spans="5:107" s="12" customFormat="1" ht="12" customHeight="1">
      <c r="E159" s="1"/>
      <c r="F159" s="1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>
        <f t="shared" si="55"/>
        <v>257348.6588620762</v>
      </c>
      <c r="AL159" s="57">
        <f t="shared" si="55"/>
        <v>271098.82672133407</v>
      </c>
      <c r="AM159" s="57">
        <f t="shared" si="55"/>
        <v>285583.667599654</v>
      </c>
      <c r="AN159" s="57">
        <f t="shared" si="55"/>
        <v>300842.43515927938</v>
      </c>
      <c r="AO159" s="57">
        <f t="shared" si="55"/>
        <v>316916.48039005318</v>
      </c>
      <c r="AP159" s="57">
        <f t="shared" si="55"/>
        <v>333849.36366986803</v>
      </c>
      <c r="AQ159" s="57">
        <f t="shared" si="55"/>
        <v>351686.97281251888</v>
      </c>
      <c r="AR159" s="57">
        <f t="shared" si="55"/>
        <v>370477.64742286556</v>
      </c>
      <c r="AS159" s="57">
        <f t="shared" si="55"/>
        <v>390272.30989630596</v>
      </c>
      <c r="AT159" s="57">
        <f t="shared" si="55"/>
        <v>411124.60341756558</v>
      </c>
      <c r="AU159" s="57">
        <f t="shared" si="55"/>
        <v>433091.03733277792</v>
      </c>
      <c r="AV159" s="57">
        <f t="shared" si="55"/>
        <v>456231.14028881252</v>
      </c>
      <c r="AW159" s="57">
        <f t="shared" si="55"/>
        <v>480607.62155485182</v>
      </c>
      <c r="AX159" s="57">
        <f t="shared" si="55"/>
        <v>506286.54096340254</v>
      </c>
      <c r="AY159" s="57">
        <f t="shared" si="55"/>
        <v>533337.48793126992</v>
      </c>
      <c r="AZ159" s="57">
        <f t="shared" si="55"/>
        <v>561833.7700456453</v>
      </c>
      <c r="BA159" s="57">
        <f t="shared" si="55"/>
        <v>591852.61172636924</v>
      </c>
      <c r="BB159" s="57">
        <f t="shared" si="55"/>
        <v>623475.36350274156</v>
      </c>
      <c r="BC159" s="57">
        <f t="shared" si="55"/>
        <v>656787.72247201495</v>
      </c>
      <c r="BD159" s="57">
        <f t="shared" si="55"/>
        <v>691879.96453700995</v>
      </c>
      <c r="BE159" s="57">
        <f t="shared" si="55"/>
        <v>728847.18905221543</v>
      </c>
      <c r="BF159" s="57">
        <f t="shared" si="55"/>
        <v>767789.57654135022</v>
      </c>
      <c r="BG159" s="57">
        <f t="shared" si="55"/>
        <v>808812.66018481355</v>
      </c>
      <c r="BH159" s="57">
        <f t="shared" si="55"/>
        <v>852027.61181273079</v>
      </c>
      <c r="BI159" s="57">
        <f t="shared" si="55"/>
        <v>897551.54317864659</v>
      </c>
      <c r="BJ159" s="57">
        <f t="shared" si="55"/>
        <v>945507.82333030121</v>
      </c>
      <c r="BK159" s="57">
        <f t="shared" si="55"/>
        <v>996026.41293756582</v>
      </c>
      <c r="BL159" s="57">
        <f t="shared" si="57"/>
        <v>1049244.216483556</v>
      </c>
      <c r="BM159" s="57">
        <f t="shared" si="57"/>
        <v>1105305.4532733562</v>
      </c>
      <c r="BN159" s="57">
        <f t="shared" si="57"/>
        <v>1164362.0482657827</v>
      </c>
      <c r="BO159" s="57">
        <f t="shared" si="57"/>
        <v>1226574.0437873304</v>
      </c>
      <c r="BP159" s="57">
        <f t="shared" si="57"/>
        <v>1292110.0332440443</v>
      </c>
      <c r="BQ159" s="57">
        <f t="shared" si="57"/>
        <v>1361147.6180066632</v>
      </c>
      <c r="BR159" s="57">
        <f t="shared" si="57"/>
        <v>1433873.8887071889</v>
      </c>
      <c r="BS159" s="57">
        <f t="shared" si="57"/>
        <v>1510485.9322511861</v>
      </c>
      <c r="BT159" s="57">
        <f t="shared" si="57"/>
        <v>1591191.3659198054</v>
      </c>
      <c r="BU159" s="57">
        <f t="shared" si="57"/>
        <v>1676208.900008938</v>
      </c>
      <c r="BV159" s="57">
        <f t="shared" si="57"/>
        <v>1765768.9305302456</v>
      </c>
      <c r="BW159" s="57">
        <f t="shared" si="57"/>
        <v>1860114.1635802679</v>
      </c>
      <c r="BX159" s="57">
        <f t="shared" si="57"/>
        <v>1959500.2730696478</v>
      </c>
      <c r="BY159" s="57">
        <f t="shared" si="57"/>
        <v>2064196.5935949064</v>
      </c>
      <c r="BZ159" s="57">
        <f t="shared" si="57"/>
        <v>2174486.8503304189</v>
      </c>
      <c r="CA159" s="57">
        <f t="shared" si="57"/>
        <v>2290669.9279186213</v>
      </c>
      <c r="CB159" s="57">
        <f t="shared" si="57"/>
        <v>2413060.6804420901</v>
      </c>
      <c r="CC159" s="57">
        <f t="shared" si="57"/>
        <v>2541990.7846725392</v>
      </c>
      <c r="CD159" s="57">
        <f t="shared" si="57"/>
        <v>2677809.6389089883</v>
      </c>
      <c r="CE159" s="57">
        <f t="shared" si="57"/>
        <v>2820885.3098409702</v>
      </c>
      <c r="CF159" s="57">
        <f t="shared" si="57"/>
        <v>2971605.5300027388</v>
      </c>
      <c r="CG159" s="57">
        <f t="shared" si="57"/>
        <v>3130378.7485215701</v>
      </c>
      <c r="CH159" s="57">
        <f t="shared" si="57"/>
        <v>3297635.2380076637</v>
      </c>
      <c r="CI159" s="57">
        <f t="shared" si="57"/>
        <v>3473828.260585296</v>
      </c>
      <c r="CJ159" s="57">
        <f t="shared" si="57"/>
        <v>3659435.2962251492</v>
      </c>
      <c r="CK159" s="57">
        <f t="shared" si="57"/>
        <v>3854959.3367065727</v>
      </c>
      <c r="CL159" s="57">
        <f t="shared" si="57"/>
        <v>4060930.2487164042</v>
      </c>
      <c r="CM159" s="57">
        <f t="shared" si="57"/>
        <v>4277906.2097782977</v>
      </c>
      <c r="CN159" s="57">
        <f t="shared" si="57"/>
        <v>4506475.220903933</v>
      </c>
      <c r="CO159" s="57">
        <f t="shared" si="57"/>
        <v>4747256.7000653436</v>
      </c>
      <c r="CP159" s="57">
        <f t="shared" si="57"/>
        <v>5000903.1608066382</v>
      </c>
      <c r="CQ159" s="57">
        <f t="shared" si="57"/>
        <v>5268101.9805441778</v>
      </c>
      <c r="CR159" s="57">
        <f t="shared" si="57"/>
        <v>5547897.6834683595</v>
      </c>
      <c r="CS159" s="57">
        <f t="shared" si="57"/>
        <v>5836754.1572368965</v>
      </c>
      <c r="CT159" s="57">
        <f t="shared" si="57"/>
        <v>6141044.2649676781</v>
      </c>
      <c r="CU159" s="57">
        <f t="shared" si="57"/>
        <v>6461592.6274634479</v>
      </c>
      <c r="CV159" s="57">
        <f t="shared" si="50"/>
        <v>6799267.9251094433</v>
      </c>
      <c r="CW159" s="57">
        <f t="shared" si="50"/>
        <v>7154985.2519818097</v>
      </c>
      <c r="CX159" s="57">
        <f t="shared" si="50"/>
        <v>7529708.5957363676</v>
      </c>
      <c r="CY159" s="57">
        <f t="shared" si="50"/>
        <v>7924453.4499980723</v>
      </c>
      <c r="CZ159" s="57">
        <f t="shared" si="50"/>
        <v>8340289.5663307644</v>
      </c>
      <c r="DA159" s="57">
        <f t="shared" si="50"/>
        <v>8778343.8532449491</v>
      </c>
      <c r="DB159" s="57">
        <f t="shared" si="50"/>
        <v>9239803.430099912</v>
      </c>
      <c r="DC159" s="57">
        <f t="shared" si="50"/>
        <v>9725918.8441761546</v>
      </c>
    </row>
    <row r="160" spans="5:107" s="12" customFormat="1" ht="12" customHeight="1">
      <c r="E160" s="1"/>
      <c r="F160" s="1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>
        <f t="shared" si="55"/>
        <v>244295.90131050703</v>
      </c>
      <c r="AM160" s="57">
        <f t="shared" si="55"/>
        <v>257348.6588620762</v>
      </c>
      <c r="AN160" s="57">
        <f t="shared" si="55"/>
        <v>271098.82672133407</v>
      </c>
      <c r="AO160" s="57">
        <f t="shared" si="55"/>
        <v>285583.667599654</v>
      </c>
      <c r="AP160" s="57">
        <f t="shared" si="55"/>
        <v>300842.43515927938</v>
      </c>
      <c r="AQ160" s="57">
        <f t="shared" si="55"/>
        <v>316916.48039005318</v>
      </c>
      <c r="AR160" s="57">
        <f t="shared" si="55"/>
        <v>333849.36366986803</v>
      </c>
      <c r="AS160" s="57">
        <f t="shared" si="55"/>
        <v>351686.97281251888</v>
      </c>
      <c r="AT160" s="57">
        <f t="shared" si="55"/>
        <v>370477.64742286556</v>
      </c>
      <c r="AU160" s="57">
        <f t="shared" si="55"/>
        <v>390272.30989630596</v>
      </c>
      <c r="AV160" s="57">
        <f t="shared" si="55"/>
        <v>411124.60341756558</v>
      </c>
      <c r="AW160" s="57">
        <f t="shared" si="55"/>
        <v>433091.03733277792</v>
      </c>
      <c r="AX160" s="57">
        <f t="shared" si="55"/>
        <v>456231.14028881252</v>
      </c>
      <c r="AY160" s="57">
        <f t="shared" si="55"/>
        <v>480607.62155485182</v>
      </c>
      <c r="AZ160" s="57">
        <f t="shared" si="55"/>
        <v>506286.54096340254</v>
      </c>
      <c r="BA160" s="57">
        <f t="shared" si="55"/>
        <v>533337.48793126992</v>
      </c>
      <c r="BB160" s="57">
        <f t="shared" si="55"/>
        <v>561833.7700456453</v>
      </c>
      <c r="BC160" s="57">
        <f t="shared" si="55"/>
        <v>591852.61172636924</v>
      </c>
      <c r="BD160" s="57">
        <f t="shared" si="55"/>
        <v>623475.36350274156</v>
      </c>
      <c r="BE160" s="57">
        <f t="shared" si="55"/>
        <v>656787.72247201495</v>
      </c>
      <c r="BF160" s="57">
        <f t="shared" si="55"/>
        <v>691879.96453700995</v>
      </c>
      <c r="BG160" s="57">
        <f t="shared" si="55"/>
        <v>728847.18905221543</v>
      </c>
      <c r="BH160" s="57">
        <f t="shared" si="55"/>
        <v>767789.57654135022</v>
      </c>
      <c r="BI160" s="57">
        <f t="shared" si="55"/>
        <v>808812.66018481355</v>
      </c>
      <c r="BJ160" s="57">
        <f t="shared" si="55"/>
        <v>852027.61181273079</v>
      </c>
      <c r="BK160" s="57">
        <f t="shared" si="55"/>
        <v>897551.54317864659</v>
      </c>
      <c r="BL160" s="57">
        <f t="shared" si="57"/>
        <v>945507.82333030121</v>
      </c>
      <c r="BM160" s="57">
        <f t="shared" si="57"/>
        <v>996026.41293756582</v>
      </c>
      <c r="BN160" s="57">
        <f t="shared" si="57"/>
        <v>1049244.216483556</v>
      </c>
      <c r="BO160" s="57">
        <f t="shared" si="57"/>
        <v>1105305.4532733562</v>
      </c>
      <c r="BP160" s="57">
        <f t="shared" si="57"/>
        <v>1164362.0482657827</v>
      </c>
      <c r="BQ160" s="57">
        <f t="shared" si="57"/>
        <v>1226574.0437873304</v>
      </c>
      <c r="BR160" s="57">
        <f t="shared" si="57"/>
        <v>1292110.0332440443</v>
      </c>
      <c r="BS160" s="57">
        <f t="shared" si="57"/>
        <v>1361147.6180066632</v>
      </c>
      <c r="BT160" s="57">
        <f t="shared" si="57"/>
        <v>1433873.8887071889</v>
      </c>
      <c r="BU160" s="57">
        <f t="shared" si="57"/>
        <v>1510485.9322511861</v>
      </c>
      <c r="BV160" s="57">
        <f t="shared" si="57"/>
        <v>1591191.3659198054</v>
      </c>
      <c r="BW160" s="57">
        <f t="shared" si="57"/>
        <v>1676208.900008938</v>
      </c>
      <c r="BX160" s="57">
        <f t="shared" si="57"/>
        <v>1765768.9305302456</v>
      </c>
      <c r="BY160" s="57">
        <f t="shared" si="57"/>
        <v>1860114.1635802679</v>
      </c>
      <c r="BZ160" s="57">
        <f t="shared" si="57"/>
        <v>1959500.2730696478</v>
      </c>
      <c r="CA160" s="57">
        <f t="shared" si="57"/>
        <v>2064196.5935949064</v>
      </c>
      <c r="CB160" s="57">
        <f t="shared" si="57"/>
        <v>2174486.8503304189</v>
      </c>
      <c r="CC160" s="57">
        <f t="shared" si="57"/>
        <v>2290669.9279186213</v>
      </c>
      <c r="CD160" s="57">
        <f t="shared" si="57"/>
        <v>2413060.6804420901</v>
      </c>
      <c r="CE160" s="57">
        <f t="shared" si="57"/>
        <v>2541990.7846725392</v>
      </c>
      <c r="CF160" s="57">
        <f t="shared" si="57"/>
        <v>2677809.6389089883</v>
      </c>
      <c r="CG160" s="57">
        <f t="shared" si="57"/>
        <v>2820885.3098409702</v>
      </c>
      <c r="CH160" s="57">
        <f t="shared" si="57"/>
        <v>2971605.5300027388</v>
      </c>
      <c r="CI160" s="57">
        <f t="shared" si="57"/>
        <v>3130378.7485215701</v>
      </c>
      <c r="CJ160" s="57">
        <f t="shared" si="57"/>
        <v>3297635.2380076637</v>
      </c>
      <c r="CK160" s="57">
        <f t="shared" si="57"/>
        <v>3473828.260585296</v>
      </c>
      <c r="CL160" s="57">
        <f t="shared" si="57"/>
        <v>3659435.2962251492</v>
      </c>
      <c r="CM160" s="57">
        <f t="shared" si="57"/>
        <v>3854959.3367065727</v>
      </c>
      <c r="CN160" s="57">
        <f t="shared" si="57"/>
        <v>4060930.2487164042</v>
      </c>
      <c r="CO160" s="57">
        <f t="shared" si="57"/>
        <v>4277906.2097782977</v>
      </c>
      <c r="CP160" s="57">
        <f t="shared" si="57"/>
        <v>4506475.220903933</v>
      </c>
      <c r="CQ160" s="57">
        <f t="shared" si="57"/>
        <v>4747256.7000653436</v>
      </c>
      <c r="CR160" s="57">
        <f t="shared" si="57"/>
        <v>5000903.1608066382</v>
      </c>
      <c r="CS160" s="57">
        <f t="shared" si="57"/>
        <v>5268101.9805441778</v>
      </c>
      <c r="CT160" s="57">
        <f t="shared" si="57"/>
        <v>5547897.6834683595</v>
      </c>
      <c r="CU160" s="57">
        <f t="shared" si="57"/>
        <v>5836754.1572368965</v>
      </c>
      <c r="CV160" s="57">
        <f t="shared" si="50"/>
        <v>6141044.2649676781</v>
      </c>
      <c r="CW160" s="57">
        <f t="shared" si="50"/>
        <v>6461592.6274634479</v>
      </c>
      <c r="CX160" s="57">
        <f t="shared" si="50"/>
        <v>6799267.9251094433</v>
      </c>
      <c r="CY160" s="57">
        <f t="shared" si="50"/>
        <v>7154985.2519818097</v>
      </c>
      <c r="CZ160" s="57">
        <f t="shared" si="50"/>
        <v>7529708.5957363676</v>
      </c>
      <c r="DA160" s="57">
        <f t="shared" si="50"/>
        <v>7924453.4499980723</v>
      </c>
      <c r="DB160" s="57">
        <f t="shared" si="50"/>
        <v>8340289.5663307644</v>
      </c>
      <c r="DC160" s="57">
        <f t="shared" si="50"/>
        <v>8778343.8532449491</v>
      </c>
    </row>
    <row r="161" spans="5:107" s="12" customFormat="1" ht="12" customHeight="1">
      <c r="E161" s="1"/>
      <c r="F161" s="1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>
        <f t="shared" si="55"/>
        <v>231905.1813248354</v>
      </c>
      <c r="AN161" s="57">
        <f t="shared" si="55"/>
        <v>244295.90131050703</v>
      </c>
      <c r="AO161" s="57">
        <f t="shared" si="55"/>
        <v>257348.6588620762</v>
      </c>
      <c r="AP161" s="57">
        <f t="shared" si="55"/>
        <v>271098.82672133407</v>
      </c>
      <c r="AQ161" s="57">
        <f t="shared" si="55"/>
        <v>285583.667599654</v>
      </c>
      <c r="AR161" s="57">
        <f t="shared" si="55"/>
        <v>300842.43515927938</v>
      </c>
      <c r="AS161" s="57">
        <f t="shared" si="55"/>
        <v>316916.48039005318</v>
      </c>
      <c r="AT161" s="57">
        <f t="shared" si="55"/>
        <v>333849.36366986803</v>
      </c>
      <c r="AU161" s="57">
        <f t="shared" si="55"/>
        <v>351686.97281251888</v>
      </c>
      <c r="AV161" s="57">
        <f t="shared" si="55"/>
        <v>370477.64742286556</v>
      </c>
      <c r="AW161" s="57">
        <f t="shared" si="55"/>
        <v>390272.30989630596</v>
      </c>
      <c r="AX161" s="57">
        <f t="shared" si="55"/>
        <v>411124.60341756558</v>
      </c>
      <c r="AY161" s="57">
        <f t="shared" si="55"/>
        <v>433091.03733277792</v>
      </c>
      <c r="AZ161" s="57">
        <f t="shared" si="55"/>
        <v>456231.14028881252</v>
      </c>
      <c r="BA161" s="57">
        <f t="shared" si="55"/>
        <v>480607.62155485182</v>
      </c>
      <c r="BB161" s="57">
        <f t="shared" si="55"/>
        <v>506286.54096340254</v>
      </c>
      <c r="BC161" s="57">
        <f t="shared" si="55"/>
        <v>533337.48793126992</v>
      </c>
      <c r="BD161" s="57">
        <f t="shared" si="55"/>
        <v>561833.7700456453</v>
      </c>
      <c r="BE161" s="57">
        <f t="shared" si="55"/>
        <v>591852.61172636924</v>
      </c>
      <c r="BF161" s="57">
        <f t="shared" si="55"/>
        <v>623475.36350274156</v>
      </c>
      <c r="BG161" s="57">
        <f t="shared" si="55"/>
        <v>656787.72247201495</v>
      </c>
      <c r="BH161" s="57">
        <f t="shared" si="55"/>
        <v>691879.96453700995</v>
      </c>
      <c r="BI161" s="57">
        <f t="shared" si="55"/>
        <v>728847.18905221543</v>
      </c>
      <c r="BJ161" s="57">
        <f t="shared" si="55"/>
        <v>767789.57654135022</v>
      </c>
      <c r="BK161" s="57">
        <f t="shared" si="55"/>
        <v>808812.66018481355</v>
      </c>
      <c r="BL161" s="57">
        <f t="shared" si="57"/>
        <v>852027.61181273079</v>
      </c>
      <c r="BM161" s="57">
        <f t="shared" si="57"/>
        <v>897551.54317864659</v>
      </c>
      <c r="BN161" s="57">
        <f t="shared" si="57"/>
        <v>945507.82333030121</v>
      </c>
      <c r="BO161" s="57">
        <f t="shared" si="57"/>
        <v>996026.41293756582</v>
      </c>
      <c r="BP161" s="57">
        <f t="shared" si="57"/>
        <v>1049244.216483556</v>
      </c>
      <c r="BQ161" s="57">
        <f t="shared" si="57"/>
        <v>1105305.4532733562</v>
      </c>
      <c r="BR161" s="57">
        <f t="shared" si="57"/>
        <v>1164362.0482657827</v>
      </c>
      <c r="BS161" s="57">
        <f t="shared" si="57"/>
        <v>1226574.0437873304</v>
      </c>
      <c r="BT161" s="57">
        <f t="shared" si="57"/>
        <v>1292110.0332440443</v>
      </c>
      <c r="BU161" s="57">
        <f t="shared" si="57"/>
        <v>1361147.6180066632</v>
      </c>
      <c r="BV161" s="57">
        <f t="shared" si="57"/>
        <v>1433873.8887071889</v>
      </c>
      <c r="BW161" s="57">
        <f t="shared" si="57"/>
        <v>1510485.9322511861</v>
      </c>
      <c r="BX161" s="57">
        <f t="shared" si="57"/>
        <v>1591191.3659198054</v>
      </c>
      <c r="BY161" s="57">
        <f t="shared" si="57"/>
        <v>1676208.900008938</v>
      </c>
      <c r="BZ161" s="57">
        <f t="shared" si="57"/>
        <v>1765768.9305302456</v>
      </c>
      <c r="CA161" s="57">
        <f t="shared" si="57"/>
        <v>1860114.1635802679</v>
      </c>
      <c r="CB161" s="57">
        <f t="shared" si="57"/>
        <v>1959500.2730696478</v>
      </c>
      <c r="CC161" s="57">
        <f t="shared" si="57"/>
        <v>2064196.5935949064</v>
      </c>
      <c r="CD161" s="57">
        <f t="shared" si="57"/>
        <v>2174486.8503304189</v>
      </c>
      <c r="CE161" s="57">
        <f t="shared" si="57"/>
        <v>2290669.9279186213</v>
      </c>
      <c r="CF161" s="57">
        <f t="shared" si="57"/>
        <v>2413060.6804420901</v>
      </c>
      <c r="CG161" s="57">
        <f t="shared" si="57"/>
        <v>2541990.7846725392</v>
      </c>
      <c r="CH161" s="57">
        <f t="shared" si="57"/>
        <v>2677809.6389089883</v>
      </c>
      <c r="CI161" s="57">
        <f t="shared" si="57"/>
        <v>2820885.3098409702</v>
      </c>
      <c r="CJ161" s="57">
        <f t="shared" si="57"/>
        <v>2971605.5300027388</v>
      </c>
      <c r="CK161" s="57">
        <f t="shared" si="57"/>
        <v>3130378.7485215701</v>
      </c>
      <c r="CL161" s="57">
        <f t="shared" si="57"/>
        <v>3297635.2380076637</v>
      </c>
      <c r="CM161" s="57">
        <f t="shared" si="57"/>
        <v>3473828.260585296</v>
      </c>
      <c r="CN161" s="57">
        <f t="shared" si="57"/>
        <v>3659435.2962251492</v>
      </c>
      <c r="CO161" s="57">
        <f t="shared" si="57"/>
        <v>3854959.3367065727</v>
      </c>
      <c r="CP161" s="57">
        <f t="shared" si="57"/>
        <v>4060930.2487164042</v>
      </c>
      <c r="CQ161" s="57">
        <f t="shared" si="57"/>
        <v>4277906.2097782977</v>
      </c>
      <c r="CR161" s="57">
        <f t="shared" si="57"/>
        <v>4506475.220903933</v>
      </c>
      <c r="CS161" s="57">
        <f t="shared" si="57"/>
        <v>4747256.7000653436</v>
      </c>
      <c r="CT161" s="57">
        <f t="shared" si="57"/>
        <v>5000903.1608066382</v>
      </c>
      <c r="CU161" s="57">
        <f t="shared" si="57"/>
        <v>5268101.9805441778</v>
      </c>
      <c r="CV161" s="57">
        <f t="shared" si="50"/>
        <v>5547897.6834683595</v>
      </c>
      <c r="CW161" s="57">
        <f t="shared" si="50"/>
        <v>5836754.1572368965</v>
      </c>
      <c r="CX161" s="57">
        <f t="shared" si="50"/>
        <v>6141044.2649676781</v>
      </c>
      <c r="CY161" s="57">
        <f t="shared" si="50"/>
        <v>6461592.6274634479</v>
      </c>
      <c r="CZ161" s="57">
        <f t="shared" si="50"/>
        <v>6799267.9251094433</v>
      </c>
      <c r="DA161" s="57">
        <f t="shared" si="50"/>
        <v>7154985.2519818097</v>
      </c>
      <c r="DB161" s="57">
        <f t="shared" si="50"/>
        <v>7529708.5957363676</v>
      </c>
      <c r="DC161" s="57">
        <f t="shared" si="50"/>
        <v>7924453.4499980723</v>
      </c>
    </row>
    <row r="162" spans="5:107" s="12" customFormat="1" ht="12" customHeight="1">
      <c r="E162" s="1"/>
      <c r="F162" s="1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>
        <f t="shared" si="55"/>
        <v>220142.9202733486</v>
      </c>
      <c r="AO162" s="57">
        <f t="shared" si="55"/>
        <v>231905.1813248354</v>
      </c>
      <c r="AP162" s="57">
        <f t="shared" si="55"/>
        <v>244295.90131050703</v>
      </c>
      <c r="AQ162" s="57">
        <f t="shared" si="55"/>
        <v>257348.6588620762</v>
      </c>
      <c r="AR162" s="57">
        <f t="shared" si="55"/>
        <v>271098.82672133407</v>
      </c>
      <c r="AS162" s="57">
        <f t="shared" si="55"/>
        <v>285583.667599654</v>
      </c>
      <c r="AT162" s="57">
        <f t="shared" si="55"/>
        <v>300842.43515927938</v>
      </c>
      <c r="AU162" s="57">
        <f t="shared" si="55"/>
        <v>316916.48039005318</v>
      </c>
      <c r="AV162" s="57">
        <f t="shared" si="55"/>
        <v>333849.36366986803</v>
      </c>
      <c r="AW162" s="57">
        <f t="shared" si="55"/>
        <v>351686.97281251888</v>
      </c>
      <c r="AX162" s="57">
        <f t="shared" si="55"/>
        <v>370477.64742286556</v>
      </c>
      <c r="AY162" s="57">
        <f t="shared" si="55"/>
        <v>390272.30989630596</v>
      </c>
      <c r="AZ162" s="57">
        <f t="shared" si="55"/>
        <v>411124.60341756558</v>
      </c>
      <c r="BA162" s="57">
        <f t="shared" si="55"/>
        <v>433091.03733277792</v>
      </c>
      <c r="BB162" s="57">
        <f t="shared" si="55"/>
        <v>456231.14028881252</v>
      </c>
      <c r="BC162" s="57">
        <f t="shared" si="55"/>
        <v>480607.62155485182</v>
      </c>
      <c r="BD162" s="57">
        <f t="shared" si="55"/>
        <v>506286.54096340254</v>
      </c>
      <c r="BE162" s="57">
        <f t="shared" si="55"/>
        <v>533337.48793126992</v>
      </c>
      <c r="BF162" s="57">
        <f t="shared" si="55"/>
        <v>561833.7700456453</v>
      </c>
      <c r="BG162" s="57">
        <f t="shared" si="55"/>
        <v>591852.61172636924</v>
      </c>
      <c r="BH162" s="57">
        <f t="shared" si="55"/>
        <v>623475.36350274156</v>
      </c>
      <c r="BI162" s="57">
        <f t="shared" si="55"/>
        <v>656787.72247201495</v>
      </c>
      <c r="BJ162" s="57">
        <f t="shared" si="55"/>
        <v>691879.96453700995</v>
      </c>
      <c r="BK162" s="57">
        <f t="shared" si="55"/>
        <v>728847.18905221543</v>
      </c>
      <c r="BL162" s="57">
        <f t="shared" si="57"/>
        <v>767789.57654135022</v>
      </c>
      <c r="BM162" s="57">
        <f t="shared" si="57"/>
        <v>808812.66018481355</v>
      </c>
      <c r="BN162" s="57">
        <f t="shared" si="57"/>
        <v>852027.61181273079</v>
      </c>
      <c r="BO162" s="57">
        <f t="shared" si="57"/>
        <v>897551.54317864659</v>
      </c>
      <c r="BP162" s="57">
        <f t="shared" si="57"/>
        <v>945507.82333030121</v>
      </c>
      <c r="BQ162" s="57">
        <f t="shared" si="57"/>
        <v>996026.41293756582</v>
      </c>
      <c r="BR162" s="57">
        <f t="shared" si="57"/>
        <v>1049244.216483556</v>
      </c>
      <c r="BS162" s="57">
        <f t="shared" si="57"/>
        <v>1105305.4532733562</v>
      </c>
      <c r="BT162" s="57">
        <f t="shared" si="57"/>
        <v>1164362.0482657827</v>
      </c>
      <c r="BU162" s="57">
        <f t="shared" si="57"/>
        <v>1226574.0437873304</v>
      </c>
      <c r="BV162" s="57">
        <f t="shared" si="57"/>
        <v>1292110.0332440443</v>
      </c>
      <c r="BW162" s="57">
        <f t="shared" si="57"/>
        <v>1361147.6180066632</v>
      </c>
      <c r="BX162" s="57">
        <f t="shared" si="57"/>
        <v>1433873.8887071889</v>
      </c>
      <c r="BY162" s="57">
        <f t="shared" si="57"/>
        <v>1510485.9322511861</v>
      </c>
      <c r="BZ162" s="57">
        <f t="shared" si="57"/>
        <v>1591191.3659198054</v>
      </c>
      <c r="CA162" s="57">
        <f t="shared" si="57"/>
        <v>1676208.900008938</v>
      </c>
      <c r="CB162" s="57">
        <f t="shared" si="57"/>
        <v>1765768.9305302456</v>
      </c>
      <c r="CC162" s="57">
        <f t="shared" si="57"/>
        <v>1860114.1635802679</v>
      </c>
      <c r="CD162" s="57">
        <f t="shared" si="57"/>
        <v>1959500.2730696478</v>
      </c>
      <c r="CE162" s="57">
        <f t="shared" si="57"/>
        <v>2064196.5935949064</v>
      </c>
      <c r="CF162" s="57">
        <f t="shared" si="57"/>
        <v>2174486.8503304189</v>
      </c>
      <c r="CG162" s="57">
        <f t="shared" si="57"/>
        <v>2290669.9279186213</v>
      </c>
      <c r="CH162" s="57">
        <f t="shared" si="57"/>
        <v>2413060.6804420901</v>
      </c>
      <c r="CI162" s="57">
        <f t="shared" si="57"/>
        <v>2541990.7846725392</v>
      </c>
      <c r="CJ162" s="57">
        <f t="shared" si="57"/>
        <v>2677809.6389089883</v>
      </c>
      <c r="CK162" s="57">
        <f t="shared" si="57"/>
        <v>2820885.3098409702</v>
      </c>
      <c r="CL162" s="57">
        <f t="shared" si="57"/>
        <v>2971605.5300027388</v>
      </c>
      <c r="CM162" s="57">
        <f t="shared" si="57"/>
        <v>3130378.7485215701</v>
      </c>
      <c r="CN162" s="57">
        <f t="shared" si="57"/>
        <v>3297635.2380076637</v>
      </c>
      <c r="CO162" s="57">
        <f t="shared" si="57"/>
        <v>3473828.260585296</v>
      </c>
      <c r="CP162" s="57">
        <f t="shared" si="57"/>
        <v>3659435.2962251492</v>
      </c>
      <c r="CQ162" s="57">
        <f t="shared" si="57"/>
        <v>3854959.3367065727</v>
      </c>
      <c r="CR162" s="57">
        <f t="shared" si="57"/>
        <v>4060930.2487164042</v>
      </c>
      <c r="CS162" s="57">
        <f t="shared" si="57"/>
        <v>4277906.2097782977</v>
      </c>
      <c r="CT162" s="57">
        <f t="shared" si="57"/>
        <v>4506475.220903933</v>
      </c>
      <c r="CU162" s="57">
        <f t="shared" si="57"/>
        <v>4747256.7000653436</v>
      </c>
      <c r="CV162" s="57">
        <f t="shared" ref="CV162:DC164" si="58">IF($E$128=1,MIN(CV58,(CV58*$C$24+$C$10*$C$23)/($C$23+$C$24)),CV58)</f>
        <v>5000903.1608066382</v>
      </c>
      <c r="CW162" s="57">
        <f t="shared" si="58"/>
        <v>5268101.9805441778</v>
      </c>
      <c r="CX162" s="57">
        <f t="shared" si="58"/>
        <v>5547897.6834683595</v>
      </c>
      <c r="CY162" s="57">
        <f t="shared" si="58"/>
        <v>5836754.1572368965</v>
      </c>
      <c r="CZ162" s="57">
        <f t="shared" si="58"/>
        <v>6141044.2649676781</v>
      </c>
      <c r="DA162" s="57">
        <f t="shared" si="58"/>
        <v>6461592.6274634479</v>
      </c>
      <c r="DB162" s="57">
        <f t="shared" si="58"/>
        <v>6799267.9251094433</v>
      </c>
      <c r="DC162" s="57">
        <f t="shared" si="58"/>
        <v>7154985.2519818097</v>
      </c>
    </row>
    <row r="163" spans="5:107" s="12" customFormat="1" ht="12" customHeight="1">
      <c r="E163" s="1"/>
      <c r="F163" s="1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>
        <f t="shared" si="55"/>
        <v>208977.24263691509</v>
      </c>
      <c r="AP163" s="57">
        <f t="shared" si="55"/>
        <v>220142.92027334863</v>
      </c>
      <c r="AQ163" s="57">
        <f t="shared" si="55"/>
        <v>231905.1813248354</v>
      </c>
      <c r="AR163" s="57">
        <f t="shared" ref="AR163:BT163" si="59">IF($E$128=1,MIN(AR59,(AR59*$C$24+$C$10*$C$23)/($C$23+$C$24)),AR59)</f>
        <v>244295.90131050703</v>
      </c>
      <c r="AS163" s="57">
        <f t="shared" si="59"/>
        <v>257348.6588620762</v>
      </c>
      <c r="AT163" s="57">
        <f t="shared" si="59"/>
        <v>271098.82672133407</v>
      </c>
      <c r="AU163" s="57">
        <f t="shared" si="59"/>
        <v>285583.667599654</v>
      </c>
      <c r="AV163" s="57">
        <f t="shared" si="59"/>
        <v>300842.43515927938</v>
      </c>
      <c r="AW163" s="57">
        <f t="shared" si="59"/>
        <v>316916.48039005318</v>
      </c>
      <c r="AX163" s="57">
        <f t="shared" si="59"/>
        <v>333849.36366986803</v>
      </c>
      <c r="AY163" s="57">
        <f t="shared" si="59"/>
        <v>351686.97281251888</v>
      </c>
      <c r="AZ163" s="57">
        <f t="shared" si="59"/>
        <v>370477.64742286556</v>
      </c>
      <c r="BA163" s="57">
        <f t="shared" si="59"/>
        <v>390272.30989630596</v>
      </c>
      <c r="BB163" s="57">
        <f t="shared" si="59"/>
        <v>411124.60341756558</v>
      </c>
      <c r="BC163" s="57">
        <f t="shared" si="59"/>
        <v>433091.03733277792</v>
      </c>
      <c r="BD163" s="57">
        <f t="shared" si="59"/>
        <v>456231.14028881252</v>
      </c>
      <c r="BE163" s="57">
        <f t="shared" si="59"/>
        <v>480607.62155485182</v>
      </c>
      <c r="BF163" s="57">
        <f t="shared" si="59"/>
        <v>506286.54096340254</v>
      </c>
      <c r="BG163" s="57">
        <f t="shared" si="59"/>
        <v>533337.48793126992</v>
      </c>
      <c r="BH163" s="57">
        <f t="shared" si="59"/>
        <v>561833.7700456453</v>
      </c>
      <c r="BI163" s="57">
        <f t="shared" si="59"/>
        <v>591852.61172636924</v>
      </c>
      <c r="BJ163" s="57">
        <f t="shared" si="59"/>
        <v>623475.36350274156</v>
      </c>
      <c r="BK163" s="57">
        <f t="shared" si="59"/>
        <v>656787.72247201495</v>
      </c>
      <c r="BL163" s="57">
        <f t="shared" si="59"/>
        <v>691879.96453700995</v>
      </c>
      <c r="BM163" s="57">
        <f t="shared" si="59"/>
        <v>728847.18905221543</v>
      </c>
      <c r="BN163" s="57">
        <f t="shared" si="59"/>
        <v>767789.57654135022</v>
      </c>
      <c r="BO163" s="57">
        <f t="shared" si="59"/>
        <v>808812.66018481355</v>
      </c>
      <c r="BP163" s="57">
        <f t="shared" si="59"/>
        <v>852027.61181273079</v>
      </c>
      <c r="BQ163" s="57">
        <f t="shared" si="59"/>
        <v>897551.54317864659</v>
      </c>
      <c r="BR163" s="57">
        <f t="shared" si="59"/>
        <v>945507.82333030121</v>
      </c>
      <c r="BS163" s="57">
        <f t="shared" si="59"/>
        <v>996026.41293756582</v>
      </c>
      <c r="BT163" s="57">
        <f t="shared" si="59"/>
        <v>1049244.216483556</v>
      </c>
      <c r="BU163" s="57">
        <f t="shared" si="57"/>
        <v>1105305.4532733562</v>
      </c>
      <c r="BV163" s="57">
        <f t="shared" si="57"/>
        <v>1164362.0482657827</v>
      </c>
      <c r="BW163" s="57">
        <f t="shared" si="57"/>
        <v>1226574.0437873304</v>
      </c>
      <c r="BX163" s="57">
        <f t="shared" si="57"/>
        <v>1292110.0332440443</v>
      </c>
      <c r="BY163" s="57">
        <f t="shared" si="57"/>
        <v>1361147.6180066632</v>
      </c>
      <c r="BZ163" s="57">
        <f t="shared" si="57"/>
        <v>1433873.8887071889</v>
      </c>
      <c r="CA163" s="57">
        <f t="shared" si="57"/>
        <v>1510485.9322511861</v>
      </c>
      <c r="CB163" s="57">
        <f t="shared" si="57"/>
        <v>1591191.3659198054</v>
      </c>
      <c r="CC163" s="57">
        <f t="shared" si="57"/>
        <v>1676208.900008938</v>
      </c>
      <c r="CD163" s="57">
        <f t="shared" si="57"/>
        <v>1765768.9305302456</v>
      </c>
      <c r="CE163" s="57">
        <f t="shared" si="57"/>
        <v>1860114.1635802679</v>
      </c>
      <c r="CF163" s="57">
        <f t="shared" si="57"/>
        <v>1959500.2730696478</v>
      </c>
      <c r="CG163" s="57">
        <f t="shared" si="57"/>
        <v>2064196.5935949064</v>
      </c>
      <c r="CH163" s="57">
        <f t="shared" si="57"/>
        <v>2174486.8503304189</v>
      </c>
      <c r="CI163" s="57">
        <f t="shared" si="57"/>
        <v>2290669.9279186213</v>
      </c>
      <c r="CJ163" s="57">
        <f t="shared" si="57"/>
        <v>2413060.6804420901</v>
      </c>
      <c r="CK163" s="57">
        <f t="shared" si="57"/>
        <v>2541990.7846725392</v>
      </c>
      <c r="CL163" s="57">
        <f t="shared" si="57"/>
        <v>2677809.6389089883</v>
      </c>
      <c r="CM163" s="57">
        <f t="shared" si="57"/>
        <v>2820885.3098409702</v>
      </c>
      <c r="CN163" s="57">
        <f t="shared" si="57"/>
        <v>2971605.5300027388</v>
      </c>
      <c r="CO163" s="57">
        <f t="shared" si="57"/>
        <v>3130378.7485215701</v>
      </c>
      <c r="CP163" s="57">
        <f t="shared" si="57"/>
        <v>3297635.2380076637</v>
      </c>
      <c r="CQ163" s="57">
        <f t="shared" si="57"/>
        <v>3473828.260585296</v>
      </c>
      <c r="CR163" s="57">
        <f t="shared" si="57"/>
        <v>3659435.2962251492</v>
      </c>
      <c r="CS163" s="57">
        <f t="shared" si="57"/>
        <v>3854959.3367065727</v>
      </c>
      <c r="CT163" s="57">
        <f t="shared" si="57"/>
        <v>4060930.2487164042</v>
      </c>
      <c r="CU163" s="57">
        <f t="shared" si="57"/>
        <v>4277906.2097782977</v>
      </c>
      <c r="CV163" s="57">
        <f t="shared" si="58"/>
        <v>4506475.220903933</v>
      </c>
      <c r="CW163" s="57">
        <f t="shared" si="58"/>
        <v>4747256.7000653436</v>
      </c>
      <c r="CX163" s="57">
        <f t="shared" si="58"/>
        <v>5000903.1608066382</v>
      </c>
      <c r="CY163" s="57">
        <f t="shared" si="58"/>
        <v>5268101.9805441778</v>
      </c>
      <c r="CZ163" s="57">
        <f t="shared" si="58"/>
        <v>5547897.6834683595</v>
      </c>
      <c r="DA163" s="57">
        <f t="shared" si="58"/>
        <v>5836754.1572368965</v>
      </c>
      <c r="DB163" s="57">
        <f t="shared" si="58"/>
        <v>6141044.2649676781</v>
      </c>
      <c r="DC163" s="57">
        <f t="shared" si="58"/>
        <v>6461592.6274634479</v>
      </c>
    </row>
    <row r="164" spans="5:107" s="12" customFormat="1" ht="12" customHeight="1">
      <c r="E164" s="1"/>
      <c r="F164" s="1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>
        <f t="shared" ref="AP164:BU173" si="60">IF($E$128=1,MIN(AP60,(AP60*$C$24+$C$10*$C$23)/($C$23+$C$24)),AP60)</f>
        <v>198377.88962689223</v>
      </c>
      <c r="AQ164" s="57">
        <f t="shared" si="60"/>
        <v>208977.24263691509</v>
      </c>
      <c r="AR164" s="57">
        <f t="shared" si="60"/>
        <v>220142.92027334866</v>
      </c>
      <c r="AS164" s="57">
        <f t="shared" si="60"/>
        <v>231905.1813248354</v>
      </c>
      <c r="AT164" s="57">
        <f t="shared" si="60"/>
        <v>244295.90131050703</v>
      </c>
      <c r="AU164" s="57">
        <f t="shared" si="60"/>
        <v>257348.6588620762</v>
      </c>
      <c r="AV164" s="57">
        <f t="shared" si="60"/>
        <v>271098.82672133407</v>
      </c>
      <c r="AW164" s="57">
        <f t="shared" si="60"/>
        <v>285583.667599654</v>
      </c>
      <c r="AX164" s="57">
        <f t="shared" si="60"/>
        <v>300842.43515927938</v>
      </c>
      <c r="AY164" s="57">
        <f t="shared" si="60"/>
        <v>316916.48039005318</v>
      </c>
      <c r="AZ164" s="57">
        <f t="shared" si="60"/>
        <v>333849.36366986803</v>
      </c>
      <c r="BA164" s="57">
        <f t="shared" si="60"/>
        <v>351686.97281251888</v>
      </c>
      <c r="BB164" s="57">
        <f t="shared" si="60"/>
        <v>370477.64742286556</v>
      </c>
      <c r="BC164" s="57">
        <f t="shared" si="60"/>
        <v>390272.30989630596</v>
      </c>
      <c r="BD164" s="57">
        <f t="shared" si="60"/>
        <v>411124.60341756558</v>
      </c>
      <c r="BE164" s="57">
        <f t="shared" si="60"/>
        <v>433091.03733277792</v>
      </c>
      <c r="BF164" s="57">
        <f t="shared" si="60"/>
        <v>456231.14028881252</v>
      </c>
      <c r="BG164" s="57">
        <f t="shared" si="60"/>
        <v>480607.62155485182</v>
      </c>
      <c r="BH164" s="57">
        <f t="shared" si="60"/>
        <v>506286.54096340254</v>
      </c>
      <c r="BI164" s="57">
        <f t="shared" si="60"/>
        <v>533337.48793126992</v>
      </c>
      <c r="BJ164" s="57">
        <f t="shared" si="60"/>
        <v>561833.7700456453</v>
      </c>
      <c r="BK164" s="57">
        <f t="shared" si="60"/>
        <v>591852.61172636924</v>
      </c>
      <c r="BL164" s="57">
        <f t="shared" si="60"/>
        <v>623475.36350274156</v>
      </c>
      <c r="BM164" s="57">
        <f t="shared" si="60"/>
        <v>656787.72247201495</v>
      </c>
      <c r="BN164" s="57">
        <f t="shared" si="60"/>
        <v>691879.96453700995</v>
      </c>
      <c r="BO164" s="57">
        <f t="shared" si="60"/>
        <v>728847.18905221543</v>
      </c>
      <c r="BP164" s="57">
        <f t="shared" si="60"/>
        <v>767789.57654135022</v>
      </c>
      <c r="BQ164" s="57">
        <f t="shared" si="60"/>
        <v>808812.66018481355</v>
      </c>
      <c r="BR164" s="57">
        <f t="shared" si="60"/>
        <v>852027.61181273079</v>
      </c>
      <c r="BS164" s="57">
        <f t="shared" si="60"/>
        <v>897551.54317864659</v>
      </c>
      <c r="BT164" s="57">
        <f t="shared" si="60"/>
        <v>945507.82333030121</v>
      </c>
      <c r="BU164" s="57">
        <f t="shared" si="60"/>
        <v>996026.41293756582</v>
      </c>
      <c r="BV164" s="57">
        <f t="shared" si="57"/>
        <v>1049244.216483556</v>
      </c>
      <c r="BW164" s="57">
        <f t="shared" si="57"/>
        <v>1105305.4532733562</v>
      </c>
      <c r="BX164" s="57">
        <f t="shared" si="57"/>
        <v>1164362.0482657827</v>
      </c>
      <c r="BY164" s="57">
        <f t="shared" si="57"/>
        <v>1226574.0437873304</v>
      </c>
      <c r="BZ164" s="57">
        <f t="shared" si="57"/>
        <v>1292110.0332440443</v>
      </c>
      <c r="CA164" s="57">
        <f t="shared" si="57"/>
        <v>1361147.6180066632</v>
      </c>
      <c r="CB164" s="57">
        <f t="shared" si="57"/>
        <v>1433873.8887071889</v>
      </c>
      <c r="CC164" s="57">
        <f t="shared" si="57"/>
        <v>1510485.9322511861</v>
      </c>
      <c r="CD164" s="57">
        <f t="shared" si="57"/>
        <v>1591191.3659198054</v>
      </c>
      <c r="CE164" s="57">
        <f t="shared" si="57"/>
        <v>1676208.900008938</v>
      </c>
      <c r="CF164" s="57">
        <f t="shared" si="57"/>
        <v>1765768.9305302456</v>
      </c>
      <c r="CG164" s="57">
        <f t="shared" si="57"/>
        <v>1860114.1635802679</v>
      </c>
      <c r="CH164" s="57">
        <f t="shared" si="57"/>
        <v>1959500.2730696478</v>
      </c>
      <c r="CI164" s="57">
        <f t="shared" si="57"/>
        <v>2064196.5935949064</v>
      </c>
      <c r="CJ164" s="57">
        <f t="shared" si="57"/>
        <v>2174486.8503304189</v>
      </c>
      <c r="CK164" s="57">
        <f t="shared" si="57"/>
        <v>2290669.9279186213</v>
      </c>
      <c r="CL164" s="57">
        <f t="shared" si="57"/>
        <v>2413060.6804420901</v>
      </c>
      <c r="CM164" s="57">
        <f t="shared" si="57"/>
        <v>2541990.7846725392</v>
      </c>
      <c r="CN164" s="57">
        <f t="shared" si="57"/>
        <v>2677809.6389089883</v>
      </c>
      <c r="CO164" s="57">
        <f t="shared" si="57"/>
        <v>2820885.3098409702</v>
      </c>
      <c r="CP164" s="57">
        <f t="shared" si="57"/>
        <v>2971605.5300027388</v>
      </c>
      <c r="CQ164" s="57">
        <f t="shared" si="57"/>
        <v>3130378.7485215701</v>
      </c>
      <c r="CR164" s="57">
        <f t="shared" si="57"/>
        <v>3297635.2380076637</v>
      </c>
      <c r="CS164" s="57">
        <f t="shared" si="57"/>
        <v>3473828.260585296</v>
      </c>
      <c r="CT164" s="57">
        <f t="shared" si="57"/>
        <v>3659435.2962251492</v>
      </c>
      <c r="CU164" s="57">
        <f t="shared" si="57"/>
        <v>3854959.3367065727</v>
      </c>
      <c r="CV164" s="57">
        <f t="shared" si="58"/>
        <v>4060930.2487164042</v>
      </c>
      <c r="CW164" s="57">
        <f t="shared" si="58"/>
        <v>4277906.2097782977</v>
      </c>
      <c r="CX164" s="57">
        <f t="shared" si="58"/>
        <v>4506475.220903933</v>
      </c>
      <c r="CY164" s="57">
        <f t="shared" si="58"/>
        <v>4747256.7000653436</v>
      </c>
      <c r="CZ164" s="57">
        <f t="shared" si="58"/>
        <v>5000903.1608066382</v>
      </c>
      <c r="DA164" s="57">
        <f t="shared" si="58"/>
        <v>5268101.9805441778</v>
      </c>
      <c r="DB164" s="57">
        <f t="shared" si="58"/>
        <v>5547897.6834683595</v>
      </c>
      <c r="DC164" s="57">
        <f t="shared" si="58"/>
        <v>5836754.1572368965</v>
      </c>
    </row>
    <row r="165" spans="5:107" s="12" customFormat="1" ht="12" customHeight="1">
      <c r="E165" s="1"/>
      <c r="F165" s="1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>
        <f t="shared" si="60"/>
        <v>188316.1371843449</v>
      </c>
      <c r="AR165" s="57">
        <f t="shared" si="60"/>
        <v>198377.88962689223</v>
      </c>
      <c r="AS165" s="57">
        <f t="shared" si="60"/>
        <v>208977.24263691509</v>
      </c>
      <c r="AT165" s="57">
        <f t="shared" si="60"/>
        <v>220142.92027334869</v>
      </c>
      <c r="AU165" s="57">
        <f t="shared" si="60"/>
        <v>231905.1813248354</v>
      </c>
      <c r="AV165" s="57">
        <f t="shared" si="60"/>
        <v>244295.90131050703</v>
      </c>
      <c r="AW165" s="57">
        <f t="shared" si="60"/>
        <v>257348.6588620762</v>
      </c>
      <c r="AX165" s="57">
        <f t="shared" si="60"/>
        <v>271098.82672133407</v>
      </c>
      <c r="AY165" s="57">
        <f t="shared" si="60"/>
        <v>285583.667599654</v>
      </c>
      <c r="AZ165" s="57">
        <f t="shared" si="60"/>
        <v>300842.43515927938</v>
      </c>
      <c r="BA165" s="57">
        <f t="shared" si="60"/>
        <v>316916.48039005318</v>
      </c>
      <c r="BB165" s="57">
        <f t="shared" si="60"/>
        <v>333849.36366986803</v>
      </c>
      <c r="BC165" s="57">
        <f t="shared" si="60"/>
        <v>351686.97281251888</v>
      </c>
      <c r="BD165" s="57">
        <f t="shared" si="60"/>
        <v>370477.64742286556</v>
      </c>
      <c r="BE165" s="57">
        <f t="shared" si="60"/>
        <v>390272.30989630596</v>
      </c>
      <c r="BF165" s="57">
        <f t="shared" si="60"/>
        <v>411124.60341756558</v>
      </c>
      <c r="BG165" s="57">
        <f t="shared" si="60"/>
        <v>433091.03733277792</v>
      </c>
      <c r="BH165" s="57">
        <f t="shared" si="60"/>
        <v>456231.14028881252</v>
      </c>
      <c r="BI165" s="57">
        <f t="shared" si="60"/>
        <v>480607.62155485182</v>
      </c>
      <c r="BJ165" s="57">
        <f t="shared" si="60"/>
        <v>506286.54096340254</v>
      </c>
      <c r="BK165" s="57">
        <f t="shared" si="60"/>
        <v>533337.48793126992</v>
      </c>
      <c r="BL165" s="57">
        <f t="shared" si="60"/>
        <v>561833.7700456453</v>
      </c>
      <c r="BM165" s="57">
        <f t="shared" si="60"/>
        <v>591852.61172636924</v>
      </c>
      <c r="BN165" s="57">
        <f t="shared" si="60"/>
        <v>623475.36350274156</v>
      </c>
      <c r="BO165" s="57">
        <f t="shared" si="60"/>
        <v>656787.72247201495</v>
      </c>
      <c r="BP165" s="57">
        <f t="shared" si="60"/>
        <v>691879.96453700995</v>
      </c>
      <c r="BQ165" s="57">
        <f t="shared" si="60"/>
        <v>728847.18905221543</v>
      </c>
      <c r="BR165" s="57">
        <f t="shared" si="60"/>
        <v>767789.57654135022</v>
      </c>
      <c r="BS165" s="57">
        <f t="shared" si="60"/>
        <v>808812.66018481355</v>
      </c>
      <c r="BT165" s="57">
        <f t="shared" si="60"/>
        <v>852027.61181273079</v>
      </c>
      <c r="BU165" s="57">
        <f t="shared" si="60"/>
        <v>897551.54317864659</v>
      </c>
      <c r="BV165" s="57">
        <f t="shared" si="57"/>
        <v>945507.82333030121</v>
      </c>
      <c r="BW165" s="57">
        <f t="shared" si="57"/>
        <v>996026.41293756582</v>
      </c>
      <c r="BX165" s="57">
        <f t="shared" si="57"/>
        <v>1049244.216483556</v>
      </c>
      <c r="BY165" s="57">
        <f t="shared" si="57"/>
        <v>1105305.4532733562</v>
      </c>
      <c r="BZ165" s="57">
        <f t="shared" si="57"/>
        <v>1164362.0482657827</v>
      </c>
      <c r="CA165" s="57">
        <f t="shared" si="57"/>
        <v>1226574.0437873304</v>
      </c>
      <c r="CB165" s="57">
        <f t="shared" si="57"/>
        <v>1292110.0332440443</v>
      </c>
      <c r="CC165" s="57">
        <f t="shared" si="57"/>
        <v>1361147.6180066632</v>
      </c>
      <c r="CD165" s="57">
        <f t="shared" si="57"/>
        <v>1433873.8887071889</v>
      </c>
      <c r="CE165" s="57">
        <f t="shared" si="57"/>
        <v>1510485.9322511861</v>
      </c>
      <c r="CF165" s="57">
        <f t="shared" si="57"/>
        <v>1591191.3659198054</v>
      </c>
      <c r="CG165" s="57">
        <f t="shared" si="57"/>
        <v>1676208.900008938</v>
      </c>
      <c r="CH165" s="57">
        <f t="shared" si="57"/>
        <v>1765768.9305302456</v>
      </c>
      <c r="CI165" s="57">
        <f t="shared" si="57"/>
        <v>1860114.1635802679</v>
      </c>
      <c r="CJ165" s="57">
        <f t="shared" si="57"/>
        <v>1959500.2730696478</v>
      </c>
      <c r="CK165" s="57">
        <f t="shared" si="57"/>
        <v>2064196.5935949064</v>
      </c>
      <c r="CL165" s="57">
        <f t="shared" si="57"/>
        <v>2174486.8503304189</v>
      </c>
      <c r="CM165" s="57">
        <f t="shared" si="57"/>
        <v>2290669.9279186213</v>
      </c>
      <c r="CN165" s="57">
        <f t="shared" si="57"/>
        <v>2413060.6804420901</v>
      </c>
      <c r="CO165" s="57">
        <f t="shared" si="57"/>
        <v>2541990.7846725392</v>
      </c>
      <c r="CP165" s="57">
        <f t="shared" si="57"/>
        <v>2677809.6389089883</v>
      </c>
      <c r="CQ165" s="57">
        <f t="shared" si="57"/>
        <v>2820885.3098409702</v>
      </c>
      <c r="CR165" s="57">
        <f t="shared" ref="CR165:DC165" si="61">IF($E$128=1,MIN(CR61,(CR61*$C$24+$C$10*$C$23)/($C$23+$C$24)),CR61)</f>
        <v>2971605.5300027388</v>
      </c>
      <c r="CS165" s="57">
        <f t="shared" si="61"/>
        <v>3130378.7485215701</v>
      </c>
      <c r="CT165" s="57">
        <f t="shared" si="61"/>
        <v>3297635.2380076637</v>
      </c>
      <c r="CU165" s="57">
        <f t="shared" si="61"/>
        <v>3473828.260585296</v>
      </c>
      <c r="CV165" s="57">
        <f t="shared" si="61"/>
        <v>3659435.2962251492</v>
      </c>
      <c r="CW165" s="57">
        <f t="shared" si="61"/>
        <v>3854959.3367065727</v>
      </c>
      <c r="CX165" s="57">
        <f t="shared" si="61"/>
        <v>4060930.2487164042</v>
      </c>
      <c r="CY165" s="57">
        <f t="shared" si="61"/>
        <v>4277906.2097782977</v>
      </c>
      <c r="CZ165" s="57">
        <f t="shared" si="61"/>
        <v>4506475.220903933</v>
      </c>
      <c r="DA165" s="57">
        <f t="shared" si="61"/>
        <v>4747256.7000653436</v>
      </c>
      <c r="DB165" s="57">
        <f t="shared" si="61"/>
        <v>5000903.1608066382</v>
      </c>
      <c r="DC165" s="57">
        <f t="shared" si="61"/>
        <v>5268101.9805441778</v>
      </c>
    </row>
    <row r="166" spans="5:107" s="12" customFormat="1" ht="12" customHeight="1">
      <c r="E166" s="1"/>
      <c r="F166" s="1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>
        <f t="shared" si="60"/>
        <v>178764.7181383546</v>
      </c>
      <c r="AS166" s="57">
        <f t="shared" si="60"/>
        <v>188316.1371843449</v>
      </c>
      <c r="AT166" s="57">
        <f t="shared" si="60"/>
        <v>198377.88962689223</v>
      </c>
      <c r="AU166" s="57">
        <f t="shared" si="60"/>
        <v>208977.24263691509</v>
      </c>
      <c r="AV166" s="57">
        <f t="shared" si="60"/>
        <v>220142.92027334872</v>
      </c>
      <c r="AW166" s="57">
        <f t="shared" si="60"/>
        <v>231905.1813248354</v>
      </c>
      <c r="AX166" s="57">
        <f t="shared" si="60"/>
        <v>244295.90131050703</v>
      </c>
      <c r="AY166" s="57">
        <f t="shared" si="60"/>
        <v>257348.6588620762</v>
      </c>
      <c r="AZ166" s="57">
        <f t="shared" si="60"/>
        <v>271098.82672133407</v>
      </c>
      <c r="BA166" s="57">
        <f t="shared" si="60"/>
        <v>285583.667599654</v>
      </c>
      <c r="BB166" s="57">
        <f t="shared" si="60"/>
        <v>300842.43515927938</v>
      </c>
      <c r="BC166" s="57">
        <f t="shared" si="60"/>
        <v>316916.48039005318</v>
      </c>
      <c r="BD166" s="57">
        <f t="shared" si="60"/>
        <v>333849.36366986803</v>
      </c>
      <c r="BE166" s="57">
        <f t="shared" si="60"/>
        <v>351686.97281251888</v>
      </c>
      <c r="BF166" s="57">
        <f t="shared" si="60"/>
        <v>370477.64742286556</v>
      </c>
      <c r="BG166" s="57">
        <f t="shared" si="60"/>
        <v>390272.30989630596</v>
      </c>
      <c r="BH166" s="57">
        <f t="shared" si="60"/>
        <v>411124.60341756558</v>
      </c>
      <c r="BI166" s="57">
        <f t="shared" si="60"/>
        <v>433091.03733277792</v>
      </c>
      <c r="BJ166" s="57">
        <f t="shared" si="60"/>
        <v>456231.14028881252</v>
      </c>
      <c r="BK166" s="57">
        <f t="shared" si="60"/>
        <v>480607.62155485182</v>
      </c>
      <c r="BL166" s="57">
        <f t="shared" si="60"/>
        <v>506286.54096340254</v>
      </c>
      <c r="BM166" s="57">
        <f t="shared" si="60"/>
        <v>533337.48793126992</v>
      </c>
      <c r="BN166" s="57">
        <f t="shared" si="60"/>
        <v>561833.7700456453</v>
      </c>
      <c r="BO166" s="57">
        <f t="shared" si="60"/>
        <v>591852.61172636924</v>
      </c>
      <c r="BP166" s="57">
        <f t="shared" si="60"/>
        <v>623475.36350274156</v>
      </c>
      <c r="BQ166" s="57">
        <f t="shared" si="60"/>
        <v>656787.72247201495</v>
      </c>
      <c r="BR166" s="57">
        <f t="shared" si="60"/>
        <v>691879.96453700995</v>
      </c>
      <c r="BS166" s="57">
        <f t="shared" si="60"/>
        <v>728847.18905221543</v>
      </c>
      <c r="BT166" s="57">
        <f t="shared" si="60"/>
        <v>767789.57654135022</v>
      </c>
      <c r="BU166" s="57">
        <f t="shared" si="60"/>
        <v>808812.66018481355</v>
      </c>
      <c r="BV166" s="57">
        <f t="shared" ref="BV166:DC173" si="62">IF($E$128=1,MIN(BV62,(BV62*$C$24+$C$10*$C$23)/($C$23+$C$24)),BV62)</f>
        <v>852027.61181273079</v>
      </c>
      <c r="BW166" s="57">
        <f t="shared" si="62"/>
        <v>897551.54317864659</v>
      </c>
      <c r="BX166" s="57">
        <f t="shared" si="62"/>
        <v>945507.82333030121</v>
      </c>
      <c r="BY166" s="57">
        <f t="shared" si="62"/>
        <v>996026.41293756582</v>
      </c>
      <c r="BZ166" s="57">
        <f t="shared" si="62"/>
        <v>1049244.216483556</v>
      </c>
      <c r="CA166" s="57">
        <f t="shared" si="62"/>
        <v>1105305.4532733562</v>
      </c>
      <c r="CB166" s="57">
        <f t="shared" si="62"/>
        <v>1164362.0482657827</v>
      </c>
      <c r="CC166" s="57">
        <f t="shared" si="62"/>
        <v>1226574.0437873304</v>
      </c>
      <c r="CD166" s="57">
        <f t="shared" si="62"/>
        <v>1292110.0332440443</v>
      </c>
      <c r="CE166" s="57">
        <f t="shared" si="62"/>
        <v>1361147.6180066632</v>
      </c>
      <c r="CF166" s="57">
        <f t="shared" si="62"/>
        <v>1433873.8887071889</v>
      </c>
      <c r="CG166" s="57">
        <f t="shared" si="62"/>
        <v>1510485.9322511861</v>
      </c>
      <c r="CH166" s="57">
        <f t="shared" si="62"/>
        <v>1591191.3659198054</v>
      </c>
      <c r="CI166" s="57">
        <f t="shared" si="62"/>
        <v>1676208.900008938</v>
      </c>
      <c r="CJ166" s="57">
        <f t="shared" si="62"/>
        <v>1765768.9305302456</v>
      </c>
      <c r="CK166" s="57">
        <f t="shared" si="62"/>
        <v>1860114.1635802679</v>
      </c>
      <c r="CL166" s="57">
        <f t="shared" si="62"/>
        <v>1959500.2730696478</v>
      </c>
      <c r="CM166" s="57">
        <f t="shared" si="62"/>
        <v>2064196.5935949064</v>
      </c>
      <c r="CN166" s="57">
        <f t="shared" si="62"/>
        <v>2174486.8503304189</v>
      </c>
      <c r="CO166" s="57">
        <f t="shared" si="62"/>
        <v>2290669.9279186213</v>
      </c>
      <c r="CP166" s="57">
        <f t="shared" si="62"/>
        <v>2413060.6804420901</v>
      </c>
      <c r="CQ166" s="57">
        <f t="shared" si="62"/>
        <v>2541990.7846725392</v>
      </c>
      <c r="CR166" s="57">
        <f t="shared" si="62"/>
        <v>2677809.6389089883</v>
      </c>
      <c r="CS166" s="57">
        <f t="shared" si="62"/>
        <v>2820885.3098409702</v>
      </c>
      <c r="CT166" s="57">
        <f t="shared" si="62"/>
        <v>2971605.5300027388</v>
      </c>
      <c r="CU166" s="57">
        <f t="shared" si="62"/>
        <v>3130378.7485215701</v>
      </c>
      <c r="CV166" s="57">
        <f t="shared" si="62"/>
        <v>3297635.2380076637</v>
      </c>
      <c r="CW166" s="57">
        <f t="shared" si="62"/>
        <v>3473828.260585296</v>
      </c>
      <c r="CX166" s="57">
        <f t="shared" si="62"/>
        <v>3659435.2962251492</v>
      </c>
      <c r="CY166" s="57">
        <f t="shared" si="62"/>
        <v>3854959.3367065727</v>
      </c>
      <c r="CZ166" s="57">
        <f t="shared" si="62"/>
        <v>4060930.2487164042</v>
      </c>
      <c r="DA166" s="57">
        <f t="shared" si="62"/>
        <v>4277906.2097782977</v>
      </c>
      <c r="DB166" s="57">
        <f t="shared" si="62"/>
        <v>4506475.220903933</v>
      </c>
      <c r="DC166" s="57">
        <f t="shared" si="62"/>
        <v>4747256.7000653436</v>
      </c>
    </row>
    <row r="167" spans="5:107" s="12" customFormat="1" ht="12" customHeight="1">
      <c r="E167" s="1"/>
      <c r="F167" s="1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>
        <f t="shared" si="60"/>
        <v>169697.74831246911</v>
      </c>
      <c r="AT167" s="57">
        <f t="shared" si="60"/>
        <v>178764.7181383546</v>
      </c>
      <c r="AU167" s="57">
        <f t="shared" si="60"/>
        <v>188316.1371843449</v>
      </c>
      <c r="AV167" s="57">
        <f t="shared" si="60"/>
        <v>198377.88962689223</v>
      </c>
      <c r="AW167" s="57">
        <f t="shared" si="60"/>
        <v>208977.24263691509</v>
      </c>
      <c r="AX167" s="57">
        <f t="shared" si="60"/>
        <v>220142.92027334875</v>
      </c>
      <c r="AY167" s="57">
        <f t="shared" si="60"/>
        <v>231905.1813248354</v>
      </c>
      <c r="AZ167" s="57">
        <f t="shared" si="60"/>
        <v>244295.90131050703</v>
      </c>
      <c r="BA167" s="57">
        <f t="shared" si="60"/>
        <v>257348.6588620762</v>
      </c>
      <c r="BB167" s="57">
        <f t="shared" si="60"/>
        <v>271098.82672133407</v>
      </c>
      <c r="BC167" s="57">
        <f t="shared" si="60"/>
        <v>285583.667599654</v>
      </c>
      <c r="BD167" s="57">
        <f t="shared" si="60"/>
        <v>300842.43515927938</v>
      </c>
      <c r="BE167" s="57">
        <f t="shared" si="60"/>
        <v>316916.48039005318</v>
      </c>
      <c r="BF167" s="57">
        <f t="shared" si="60"/>
        <v>333849.36366986803</v>
      </c>
      <c r="BG167" s="57">
        <f t="shared" si="60"/>
        <v>351686.97281251888</v>
      </c>
      <c r="BH167" s="57">
        <f t="shared" si="60"/>
        <v>370477.64742286556</v>
      </c>
      <c r="BI167" s="57">
        <f t="shared" si="60"/>
        <v>390272.30989630596</v>
      </c>
      <c r="BJ167" s="57">
        <f t="shared" si="60"/>
        <v>411124.60341756558</v>
      </c>
      <c r="BK167" s="57">
        <f t="shared" si="60"/>
        <v>433091.03733277792</v>
      </c>
      <c r="BL167" s="57">
        <f t="shared" si="60"/>
        <v>456231.14028881252</v>
      </c>
      <c r="BM167" s="57">
        <f t="shared" si="60"/>
        <v>480607.62155485182</v>
      </c>
      <c r="BN167" s="57">
        <f t="shared" si="60"/>
        <v>506286.54096340254</v>
      </c>
      <c r="BO167" s="57">
        <f t="shared" si="60"/>
        <v>533337.48793126992</v>
      </c>
      <c r="BP167" s="57">
        <f t="shared" si="60"/>
        <v>561833.7700456453</v>
      </c>
      <c r="BQ167" s="57">
        <f t="shared" si="60"/>
        <v>591852.61172636924</v>
      </c>
      <c r="BR167" s="57">
        <f t="shared" si="60"/>
        <v>623475.36350274156</v>
      </c>
      <c r="BS167" s="57">
        <f t="shared" si="60"/>
        <v>656787.72247201495</v>
      </c>
      <c r="BT167" s="57">
        <f t="shared" si="60"/>
        <v>691879.96453700995</v>
      </c>
      <c r="BU167" s="57">
        <f t="shared" si="60"/>
        <v>728847.18905221543</v>
      </c>
      <c r="BV167" s="57">
        <f t="shared" si="62"/>
        <v>767789.57654135022</v>
      </c>
      <c r="BW167" s="57">
        <f t="shared" si="62"/>
        <v>808812.66018481355</v>
      </c>
      <c r="BX167" s="57">
        <f t="shared" si="62"/>
        <v>852027.61181273079</v>
      </c>
      <c r="BY167" s="57">
        <f t="shared" si="62"/>
        <v>897551.54317864659</v>
      </c>
      <c r="BZ167" s="57">
        <f t="shared" si="62"/>
        <v>945507.82333030121</v>
      </c>
      <c r="CA167" s="57">
        <f t="shared" si="62"/>
        <v>996026.41293756582</v>
      </c>
      <c r="CB167" s="57">
        <f t="shared" si="62"/>
        <v>1049244.216483556</v>
      </c>
      <c r="CC167" s="57">
        <f t="shared" si="62"/>
        <v>1105305.4532733562</v>
      </c>
      <c r="CD167" s="57">
        <f t="shared" si="62"/>
        <v>1164362.0482657827</v>
      </c>
      <c r="CE167" s="57">
        <f t="shared" si="62"/>
        <v>1226574.0437873304</v>
      </c>
      <c r="CF167" s="57">
        <f t="shared" si="62"/>
        <v>1292110.0332440443</v>
      </c>
      <c r="CG167" s="57">
        <f t="shared" si="62"/>
        <v>1361147.6180066632</v>
      </c>
      <c r="CH167" s="57">
        <f t="shared" si="62"/>
        <v>1433873.8887071889</v>
      </c>
      <c r="CI167" s="57">
        <f t="shared" si="62"/>
        <v>1510485.9322511861</v>
      </c>
      <c r="CJ167" s="57">
        <f t="shared" si="62"/>
        <v>1591191.3659198054</v>
      </c>
      <c r="CK167" s="57">
        <f t="shared" si="62"/>
        <v>1676208.900008938</v>
      </c>
      <c r="CL167" s="57">
        <f t="shared" si="62"/>
        <v>1765768.9305302456</v>
      </c>
      <c r="CM167" s="57">
        <f t="shared" si="62"/>
        <v>1860114.1635802679</v>
      </c>
      <c r="CN167" s="57">
        <f t="shared" si="62"/>
        <v>1959500.2730696478</v>
      </c>
      <c r="CO167" s="57">
        <f t="shared" si="62"/>
        <v>2064196.5935949064</v>
      </c>
      <c r="CP167" s="57">
        <f t="shared" si="62"/>
        <v>2174486.8503304189</v>
      </c>
      <c r="CQ167" s="57">
        <f t="shared" si="62"/>
        <v>2290669.9279186213</v>
      </c>
      <c r="CR167" s="57">
        <f t="shared" si="62"/>
        <v>2413060.6804420901</v>
      </c>
      <c r="CS167" s="57">
        <f t="shared" si="62"/>
        <v>2541990.7846725392</v>
      </c>
      <c r="CT167" s="57">
        <f t="shared" si="62"/>
        <v>2677809.6389089883</v>
      </c>
      <c r="CU167" s="57">
        <f t="shared" si="62"/>
        <v>2820885.3098409702</v>
      </c>
      <c r="CV167" s="57">
        <f t="shared" si="62"/>
        <v>2971605.5300027388</v>
      </c>
      <c r="CW167" s="57">
        <f t="shared" si="62"/>
        <v>3130378.7485215701</v>
      </c>
      <c r="CX167" s="57">
        <f t="shared" si="62"/>
        <v>3297635.2380076637</v>
      </c>
      <c r="CY167" s="57">
        <f t="shared" si="62"/>
        <v>3473828.260585296</v>
      </c>
      <c r="CZ167" s="57">
        <f t="shared" si="62"/>
        <v>3659435.2962251492</v>
      </c>
      <c r="DA167" s="57">
        <f t="shared" si="62"/>
        <v>3854959.3367065727</v>
      </c>
      <c r="DB167" s="57">
        <f t="shared" si="62"/>
        <v>4060930.2487164042</v>
      </c>
      <c r="DC167" s="57">
        <f t="shared" si="62"/>
        <v>4277906.2097782977</v>
      </c>
    </row>
    <row r="168" spans="5:107" s="12" customFormat="1" ht="12" customHeight="1">
      <c r="E168" s="1"/>
      <c r="F168" s="1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>
        <f t="shared" si="60"/>
        <v>161090.65637904275</v>
      </c>
      <c r="AU168" s="57">
        <f t="shared" si="60"/>
        <v>169697.74831246911</v>
      </c>
      <c r="AV168" s="57">
        <f t="shared" si="60"/>
        <v>178764.7181383546</v>
      </c>
      <c r="AW168" s="57">
        <f t="shared" si="60"/>
        <v>188316.1371843449</v>
      </c>
      <c r="AX168" s="57">
        <f t="shared" si="60"/>
        <v>198377.88962689223</v>
      </c>
      <c r="AY168" s="57">
        <f t="shared" si="60"/>
        <v>208977.24263691509</v>
      </c>
      <c r="AZ168" s="57">
        <f t="shared" si="60"/>
        <v>220142.92027334878</v>
      </c>
      <c r="BA168" s="57">
        <f t="shared" si="60"/>
        <v>231905.1813248354</v>
      </c>
      <c r="BB168" s="57">
        <f t="shared" si="60"/>
        <v>244295.90131050703</v>
      </c>
      <c r="BC168" s="57">
        <f t="shared" si="60"/>
        <v>257348.6588620762</v>
      </c>
      <c r="BD168" s="57">
        <f t="shared" si="60"/>
        <v>271098.82672133407</v>
      </c>
      <c r="BE168" s="57">
        <f t="shared" si="60"/>
        <v>285583.667599654</v>
      </c>
      <c r="BF168" s="57">
        <f t="shared" si="60"/>
        <v>300842.43515927938</v>
      </c>
      <c r="BG168" s="57">
        <f t="shared" si="60"/>
        <v>316916.48039005318</v>
      </c>
      <c r="BH168" s="57">
        <f t="shared" si="60"/>
        <v>333849.36366986803</v>
      </c>
      <c r="BI168" s="57">
        <f t="shared" si="60"/>
        <v>351686.97281251888</v>
      </c>
      <c r="BJ168" s="57">
        <f t="shared" si="60"/>
        <v>370477.64742286556</v>
      </c>
      <c r="BK168" s="57">
        <f t="shared" si="60"/>
        <v>390272.30989630596</v>
      </c>
      <c r="BL168" s="57">
        <f t="shared" si="60"/>
        <v>411124.60341756558</v>
      </c>
      <c r="BM168" s="57">
        <f t="shared" si="60"/>
        <v>433091.03733277792</v>
      </c>
      <c r="BN168" s="57">
        <f t="shared" si="60"/>
        <v>456231.14028881252</v>
      </c>
      <c r="BO168" s="57">
        <f t="shared" si="60"/>
        <v>480607.62155485182</v>
      </c>
      <c r="BP168" s="57">
        <f t="shared" si="60"/>
        <v>506286.54096340254</v>
      </c>
      <c r="BQ168" s="57">
        <f t="shared" si="60"/>
        <v>533337.48793126992</v>
      </c>
      <c r="BR168" s="57">
        <f t="shared" si="60"/>
        <v>561833.7700456453</v>
      </c>
      <c r="BS168" s="57">
        <f t="shared" si="60"/>
        <v>591852.61172636924</v>
      </c>
      <c r="BT168" s="57">
        <f t="shared" si="60"/>
        <v>623475.36350274156</v>
      </c>
      <c r="BU168" s="57">
        <f t="shared" si="60"/>
        <v>656787.72247201495</v>
      </c>
      <c r="BV168" s="57">
        <f t="shared" si="62"/>
        <v>691879.96453700995</v>
      </c>
      <c r="BW168" s="57">
        <f t="shared" si="62"/>
        <v>728847.18905221543</v>
      </c>
      <c r="BX168" s="57">
        <f t="shared" si="62"/>
        <v>767789.57654135022</v>
      </c>
      <c r="BY168" s="57">
        <f t="shared" si="62"/>
        <v>808812.66018481355</v>
      </c>
      <c r="BZ168" s="57">
        <f t="shared" si="62"/>
        <v>852027.61181273079</v>
      </c>
      <c r="CA168" s="57">
        <f t="shared" si="62"/>
        <v>897551.54317864659</v>
      </c>
      <c r="CB168" s="57">
        <f t="shared" si="62"/>
        <v>945507.82333030121</v>
      </c>
      <c r="CC168" s="57">
        <f t="shared" si="62"/>
        <v>996026.41293756582</v>
      </c>
      <c r="CD168" s="57">
        <f t="shared" si="62"/>
        <v>1049244.216483556</v>
      </c>
      <c r="CE168" s="57">
        <f t="shared" si="62"/>
        <v>1105305.4532733562</v>
      </c>
      <c r="CF168" s="57">
        <f t="shared" si="62"/>
        <v>1164362.0482657827</v>
      </c>
      <c r="CG168" s="57">
        <f t="shared" si="62"/>
        <v>1226574.0437873304</v>
      </c>
      <c r="CH168" s="57">
        <f t="shared" si="62"/>
        <v>1292110.0332440443</v>
      </c>
      <c r="CI168" s="57">
        <f t="shared" si="62"/>
        <v>1361147.6180066632</v>
      </c>
      <c r="CJ168" s="57">
        <f t="shared" si="62"/>
        <v>1433873.8887071889</v>
      </c>
      <c r="CK168" s="57">
        <f t="shared" si="62"/>
        <v>1510485.9322511861</v>
      </c>
      <c r="CL168" s="57">
        <f t="shared" si="62"/>
        <v>1591191.3659198054</v>
      </c>
      <c r="CM168" s="57">
        <f t="shared" si="62"/>
        <v>1676208.900008938</v>
      </c>
      <c r="CN168" s="57">
        <f t="shared" si="62"/>
        <v>1765768.9305302456</v>
      </c>
      <c r="CO168" s="57">
        <f t="shared" si="62"/>
        <v>1860114.1635802679</v>
      </c>
      <c r="CP168" s="57">
        <f t="shared" si="62"/>
        <v>1959500.2730696478</v>
      </c>
      <c r="CQ168" s="57">
        <f t="shared" si="62"/>
        <v>2064196.5935949064</v>
      </c>
      <c r="CR168" s="57">
        <f t="shared" si="62"/>
        <v>2174486.8503304189</v>
      </c>
      <c r="CS168" s="57">
        <f t="shared" si="62"/>
        <v>2290669.9279186213</v>
      </c>
      <c r="CT168" s="57">
        <f t="shared" si="62"/>
        <v>2413060.6804420901</v>
      </c>
      <c r="CU168" s="57">
        <f t="shared" si="62"/>
        <v>2541990.7846725392</v>
      </c>
      <c r="CV168" s="57">
        <f t="shared" si="62"/>
        <v>2677809.6389089883</v>
      </c>
      <c r="CW168" s="57">
        <f t="shared" si="62"/>
        <v>2820885.3098409702</v>
      </c>
      <c r="CX168" s="57">
        <f t="shared" si="62"/>
        <v>2971605.5300027388</v>
      </c>
      <c r="CY168" s="57">
        <f t="shared" si="62"/>
        <v>3130378.7485215701</v>
      </c>
      <c r="CZ168" s="57">
        <f t="shared" si="62"/>
        <v>3297635.2380076637</v>
      </c>
      <c r="DA168" s="57">
        <f t="shared" si="62"/>
        <v>3473828.260585296</v>
      </c>
      <c r="DB168" s="57">
        <f t="shared" si="62"/>
        <v>3659435.2962251492</v>
      </c>
      <c r="DC168" s="57">
        <f t="shared" si="62"/>
        <v>3854959.3367065727</v>
      </c>
    </row>
    <row r="169" spans="5:107" s="12" customFormat="1" ht="12" customHeight="1">
      <c r="E169" s="1"/>
      <c r="F169" s="1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>
        <f t="shared" si="60"/>
        <v>152920.11727137366</v>
      </c>
      <c r="AV169" s="57">
        <f t="shared" si="60"/>
        <v>161090.65637904275</v>
      </c>
      <c r="AW169" s="57">
        <f t="shared" si="60"/>
        <v>169697.74831246911</v>
      </c>
      <c r="AX169" s="57">
        <f t="shared" si="60"/>
        <v>178764.7181383546</v>
      </c>
      <c r="AY169" s="57">
        <f t="shared" si="60"/>
        <v>188316.1371843449</v>
      </c>
      <c r="AZ169" s="57">
        <f t="shared" si="60"/>
        <v>198377.88962689223</v>
      </c>
      <c r="BA169" s="57">
        <f t="shared" si="60"/>
        <v>208977.24263691509</v>
      </c>
      <c r="BB169" s="57">
        <f t="shared" si="60"/>
        <v>220142.92027334878</v>
      </c>
      <c r="BC169" s="57">
        <f t="shared" si="60"/>
        <v>231905.1813248354</v>
      </c>
      <c r="BD169" s="57">
        <f t="shared" si="60"/>
        <v>244295.90131050703</v>
      </c>
      <c r="BE169" s="57">
        <f t="shared" si="60"/>
        <v>257348.6588620762</v>
      </c>
      <c r="BF169" s="57">
        <f t="shared" si="60"/>
        <v>271098.82672133407</v>
      </c>
      <c r="BG169" s="57">
        <f t="shared" si="60"/>
        <v>285583.667599654</v>
      </c>
      <c r="BH169" s="57">
        <f t="shared" si="60"/>
        <v>300842.43515927938</v>
      </c>
      <c r="BI169" s="57">
        <f t="shared" si="60"/>
        <v>316916.48039005318</v>
      </c>
      <c r="BJ169" s="57">
        <f t="shared" si="60"/>
        <v>333849.36366986803</v>
      </c>
      <c r="BK169" s="57">
        <f t="shared" si="60"/>
        <v>351686.97281251888</v>
      </c>
      <c r="BL169" s="57">
        <f t="shared" si="60"/>
        <v>370477.64742286556</v>
      </c>
      <c r="BM169" s="57">
        <f t="shared" si="60"/>
        <v>390272.30989630596</v>
      </c>
      <c r="BN169" s="57">
        <f t="shared" si="60"/>
        <v>411124.60341756558</v>
      </c>
      <c r="BO169" s="57">
        <f t="shared" si="60"/>
        <v>433091.03733277792</v>
      </c>
      <c r="BP169" s="57">
        <f t="shared" si="60"/>
        <v>456231.14028881252</v>
      </c>
      <c r="BQ169" s="57">
        <f t="shared" si="60"/>
        <v>480607.62155485182</v>
      </c>
      <c r="BR169" s="57">
        <f t="shared" si="60"/>
        <v>506286.54096340254</v>
      </c>
      <c r="BS169" s="57">
        <f t="shared" si="60"/>
        <v>533337.48793126992</v>
      </c>
      <c r="BT169" s="57">
        <f t="shared" si="60"/>
        <v>561833.7700456453</v>
      </c>
      <c r="BU169" s="57">
        <f t="shared" si="60"/>
        <v>591852.61172636924</v>
      </c>
      <c r="BV169" s="57">
        <f t="shared" si="62"/>
        <v>623475.36350274156</v>
      </c>
      <c r="BW169" s="57">
        <f t="shared" si="62"/>
        <v>656787.72247201495</v>
      </c>
      <c r="BX169" s="57">
        <f t="shared" si="62"/>
        <v>691879.96453700995</v>
      </c>
      <c r="BY169" s="57">
        <f t="shared" si="62"/>
        <v>728847.18905221543</v>
      </c>
      <c r="BZ169" s="57">
        <f t="shared" si="62"/>
        <v>767789.57654135022</v>
      </c>
      <c r="CA169" s="57">
        <f t="shared" si="62"/>
        <v>808812.66018481355</v>
      </c>
      <c r="CB169" s="57">
        <f t="shared" si="62"/>
        <v>852027.61181273079</v>
      </c>
      <c r="CC169" s="57">
        <f t="shared" si="62"/>
        <v>897551.54317864659</v>
      </c>
      <c r="CD169" s="57">
        <f t="shared" si="62"/>
        <v>945507.82333030121</v>
      </c>
      <c r="CE169" s="57">
        <f t="shared" si="62"/>
        <v>996026.41293756582</v>
      </c>
      <c r="CF169" s="57">
        <f t="shared" si="62"/>
        <v>1049244.216483556</v>
      </c>
      <c r="CG169" s="57">
        <f t="shared" si="62"/>
        <v>1105305.4532733562</v>
      </c>
      <c r="CH169" s="57">
        <f t="shared" si="62"/>
        <v>1164362.0482657827</v>
      </c>
      <c r="CI169" s="57">
        <f t="shared" si="62"/>
        <v>1226574.0437873304</v>
      </c>
      <c r="CJ169" s="57">
        <f t="shared" si="62"/>
        <v>1292110.0332440443</v>
      </c>
      <c r="CK169" s="57">
        <f t="shared" si="62"/>
        <v>1361147.6180066632</v>
      </c>
      <c r="CL169" s="57">
        <f t="shared" si="62"/>
        <v>1433873.8887071889</v>
      </c>
      <c r="CM169" s="57">
        <f t="shared" si="62"/>
        <v>1510485.9322511861</v>
      </c>
      <c r="CN169" s="57">
        <f t="shared" si="62"/>
        <v>1591191.3659198054</v>
      </c>
      <c r="CO169" s="57">
        <f t="shared" si="62"/>
        <v>1676208.900008938</v>
      </c>
      <c r="CP169" s="57">
        <f t="shared" si="62"/>
        <v>1765768.9305302456</v>
      </c>
      <c r="CQ169" s="57">
        <f t="shared" si="62"/>
        <v>1860114.1635802679</v>
      </c>
      <c r="CR169" s="57">
        <f t="shared" si="62"/>
        <v>1959500.2730696478</v>
      </c>
      <c r="CS169" s="57">
        <f t="shared" si="62"/>
        <v>2064196.5935949064</v>
      </c>
      <c r="CT169" s="57">
        <f t="shared" si="62"/>
        <v>2174486.8503304189</v>
      </c>
      <c r="CU169" s="57">
        <f t="shared" si="62"/>
        <v>2290669.9279186213</v>
      </c>
      <c r="CV169" s="57">
        <f t="shared" si="62"/>
        <v>2413060.6804420901</v>
      </c>
      <c r="CW169" s="57">
        <f t="shared" si="62"/>
        <v>2541990.7846725392</v>
      </c>
      <c r="CX169" s="57">
        <f t="shared" si="62"/>
        <v>2677809.6389089883</v>
      </c>
      <c r="CY169" s="57">
        <f t="shared" si="62"/>
        <v>2820885.3098409702</v>
      </c>
      <c r="CZ169" s="57">
        <f t="shared" si="62"/>
        <v>2971605.5300027388</v>
      </c>
      <c r="DA169" s="57">
        <f t="shared" si="62"/>
        <v>3130378.7485215701</v>
      </c>
      <c r="DB169" s="57">
        <f t="shared" si="62"/>
        <v>3297635.2380076637</v>
      </c>
      <c r="DC169" s="57">
        <f t="shared" si="62"/>
        <v>3473828.260585296</v>
      </c>
    </row>
    <row r="170" spans="5:107" s="12" customFormat="1" ht="12" customHeight="1">
      <c r="E170" s="1"/>
      <c r="F170" s="1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>
        <f t="shared" si="60"/>
        <v>145163.98897318609</v>
      </c>
      <c r="AW170" s="57">
        <f t="shared" si="60"/>
        <v>152920.11727137366</v>
      </c>
      <c r="AX170" s="57">
        <f t="shared" si="60"/>
        <v>161090.65637904275</v>
      </c>
      <c r="AY170" s="57">
        <f t="shared" si="60"/>
        <v>169697.74831246911</v>
      </c>
      <c r="AZ170" s="57">
        <f t="shared" si="60"/>
        <v>178764.7181383546</v>
      </c>
      <c r="BA170" s="57">
        <f t="shared" si="60"/>
        <v>188316.1371843449</v>
      </c>
      <c r="BB170" s="57">
        <f t="shared" si="60"/>
        <v>198377.88962689223</v>
      </c>
      <c r="BC170" s="57">
        <f t="shared" si="60"/>
        <v>208977.24263691509</v>
      </c>
      <c r="BD170" s="57">
        <f t="shared" si="60"/>
        <v>220142.92027334878</v>
      </c>
      <c r="BE170" s="57">
        <f t="shared" si="60"/>
        <v>231905.1813248354</v>
      </c>
      <c r="BF170" s="57">
        <f t="shared" si="60"/>
        <v>244295.90131050703</v>
      </c>
      <c r="BG170" s="57">
        <f t="shared" si="60"/>
        <v>257348.6588620762</v>
      </c>
      <c r="BH170" s="57">
        <f t="shared" si="60"/>
        <v>271098.82672133407</v>
      </c>
      <c r="BI170" s="57">
        <f t="shared" si="60"/>
        <v>285583.667599654</v>
      </c>
      <c r="BJ170" s="57">
        <f t="shared" si="60"/>
        <v>300842.43515927938</v>
      </c>
      <c r="BK170" s="57">
        <f t="shared" si="60"/>
        <v>316916.48039005318</v>
      </c>
      <c r="BL170" s="57">
        <f t="shared" si="60"/>
        <v>333849.36366986803</v>
      </c>
      <c r="BM170" s="57">
        <f t="shared" si="60"/>
        <v>351686.97281251888</v>
      </c>
      <c r="BN170" s="57">
        <f t="shared" si="60"/>
        <v>370477.64742286556</v>
      </c>
      <c r="BO170" s="57">
        <f t="shared" si="60"/>
        <v>390272.30989630596</v>
      </c>
      <c r="BP170" s="57">
        <f t="shared" si="60"/>
        <v>411124.60341756558</v>
      </c>
      <c r="BQ170" s="57">
        <f t="shared" si="60"/>
        <v>433091.03733277792</v>
      </c>
      <c r="BR170" s="57">
        <f t="shared" si="60"/>
        <v>456231.14028881252</v>
      </c>
      <c r="BS170" s="57">
        <f t="shared" si="60"/>
        <v>480607.62155485182</v>
      </c>
      <c r="BT170" s="57">
        <f t="shared" si="60"/>
        <v>506286.54096340254</v>
      </c>
      <c r="BU170" s="57">
        <f t="shared" si="60"/>
        <v>533337.48793126992</v>
      </c>
      <c r="BV170" s="57">
        <f t="shared" si="62"/>
        <v>561833.7700456453</v>
      </c>
      <c r="BW170" s="57">
        <f t="shared" si="62"/>
        <v>591852.61172636924</v>
      </c>
      <c r="BX170" s="57">
        <f t="shared" si="62"/>
        <v>623475.36350274156</v>
      </c>
      <c r="BY170" s="57">
        <f t="shared" si="62"/>
        <v>656787.72247201495</v>
      </c>
      <c r="BZ170" s="57">
        <f t="shared" si="62"/>
        <v>691879.96453700995</v>
      </c>
      <c r="CA170" s="57">
        <f t="shared" si="62"/>
        <v>728847.18905221543</v>
      </c>
      <c r="CB170" s="57">
        <f t="shared" si="62"/>
        <v>767789.57654135022</v>
      </c>
      <c r="CC170" s="57">
        <f t="shared" si="62"/>
        <v>808812.66018481355</v>
      </c>
      <c r="CD170" s="57">
        <f t="shared" si="62"/>
        <v>852027.61181273079</v>
      </c>
      <c r="CE170" s="57">
        <f t="shared" si="62"/>
        <v>897551.54317864659</v>
      </c>
      <c r="CF170" s="57">
        <f t="shared" si="62"/>
        <v>945507.82333030121</v>
      </c>
      <c r="CG170" s="57">
        <f t="shared" si="62"/>
        <v>996026.41293756582</v>
      </c>
      <c r="CH170" s="57">
        <f t="shared" si="62"/>
        <v>1049244.216483556</v>
      </c>
      <c r="CI170" s="57">
        <f t="shared" si="62"/>
        <v>1105305.4532733562</v>
      </c>
      <c r="CJ170" s="57">
        <f t="shared" si="62"/>
        <v>1164362.0482657827</v>
      </c>
      <c r="CK170" s="57">
        <f t="shared" si="62"/>
        <v>1226574.0437873304</v>
      </c>
      <c r="CL170" s="57">
        <f t="shared" si="62"/>
        <v>1292110.0332440443</v>
      </c>
      <c r="CM170" s="57">
        <f t="shared" si="62"/>
        <v>1361147.6180066632</v>
      </c>
      <c r="CN170" s="57">
        <f t="shared" si="62"/>
        <v>1433873.8887071889</v>
      </c>
      <c r="CO170" s="57">
        <f t="shared" si="62"/>
        <v>1510485.9322511861</v>
      </c>
      <c r="CP170" s="57">
        <f t="shared" si="62"/>
        <v>1591191.3659198054</v>
      </c>
      <c r="CQ170" s="57">
        <f t="shared" si="62"/>
        <v>1676208.900008938</v>
      </c>
      <c r="CR170" s="57">
        <f t="shared" si="62"/>
        <v>1765768.9305302456</v>
      </c>
      <c r="CS170" s="57">
        <f t="shared" si="62"/>
        <v>1860114.1635802679</v>
      </c>
      <c r="CT170" s="57">
        <f t="shared" si="62"/>
        <v>1959500.2730696478</v>
      </c>
      <c r="CU170" s="57">
        <f t="shared" si="62"/>
        <v>2064196.5935949064</v>
      </c>
      <c r="CV170" s="57">
        <f t="shared" si="62"/>
        <v>2174486.8503304189</v>
      </c>
      <c r="CW170" s="57">
        <f t="shared" si="62"/>
        <v>2290669.9279186213</v>
      </c>
      <c r="CX170" s="57">
        <f t="shared" si="62"/>
        <v>2413060.6804420901</v>
      </c>
      <c r="CY170" s="57">
        <f t="shared" si="62"/>
        <v>2541990.7846725392</v>
      </c>
      <c r="CZ170" s="57">
        <f t="shared" si="62"/>
        <v>2677809.6389089883</v>
      </c>
      <c r="DA170" s="57">
        <f t="shared" si="62"/>
        <v>2820885.3098409702</v>
      </c>
      <c r="DB170" s="57">
        <f t="shared" si="62"/>
        <v>2971605.5300027388</v>
      </c>
      <c r="DC170" s="57">
        <f t="shared" si="62"/>
        <v>3130378.7485215701</v>
      </c>
    </row>
    <row r="171" spans="5:107" s="12" customFormat="1" ht="12" customHeight="1">
      <c r="E171" s="1"/>
      <c r="F171" s="1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>
        <f t="shared" si="60"/>
        <v>137801.25251415852</v>
      </c>
      <c r="AX171" s="57">
        <f t="shared" si="60"/>
        <v>145163.98897318609</v>
      </c>
      <c r="AY171" s="57">
        <f t="shared" si="60"/>
        <v>152920.11727137366</v>
      </c>
      <c r="AZ171" s="57">
        <f t="shared" si="60"/>
        <v>161090.65637904275</v>
      </c>
      <c r="BA171" s="57">
        <f t="shared" si="60"/>
        <v>169697.74831246911</v>
      </c>
      <c r="BB171" s="57">
        <f t="shared" si="60"/>
        <v>178764.7181383546</v>
      </c>
      <c r="BC171" s="57">
        <f t="shared" si="60"/>
        <v>188316.1371843449</v>
      </c>
      <c r="BD171" s="57">
        <f t="shared" si="60"/>
        <v>198377.88962689223</v>
      </c>
      <c r="BE171" s="57">
        <f t="shared" si="60"/>
        <v>208977.24263691509</v>
      </c>
      <c r="BF171" s="57">
        <f t="shared" si="60"/>
        <v>220142.92027334878</v>
      </c>
      <c r="BG171" s="57">
        <f t="shared" si="60"/>
        <v>231905.1813248354</v>
      </c>
      <c r="BH171" s="57">
        <f t="shared" si="60"/>
        <v>244295.90131050703</v>
      </c>
      <c r="BI171" s="57">
        <f t="shared" si="60"/>
        <v>257348.6588620762</v>
      </c>
      <c r="BJ171" s="57">
        <f t="shared" si="60"/>
        <v>271098.82672133407</v>
      </c>
      <c r="BK171" s="57">
        <f t="shared" si="60"/>
        <v>285583.667599654</v>
      </c>
      <c r="BL171" s="57">
        <f t="shared" si="60"/>
        <v>300842.43515927938</v>
      </c>
      <c r="BM171" s="57">
        <f t="shared" si="60"/>
        <v>316916.48039005318</v>
      </c>
      <c r="BN171" s="57">
        <f t="shared" si="60"/>
        <v>333849.36366986803</v>
      </c>
      <c r="BO171" s="57">
        <f t="shared" si="60"/>
        <v>351686.97281251888</v>
      </c>
      <c r="BP171" s="57">
        <f t="shared" si="60"/>
        <v>370477.64742286556</v>
      </c>
      <c r="BQ171" s="57">
        <f t="shared" si="60"/>
        <v>390272.30989630596</v>
      </c>
      <c r="BR171" s="57">
        <f t="shared" si="60"/>
        <v>411124.60341756558</v>
      </c>
      <c r="BS171" s="57">
        <f t="shared" si="60"/>
        <v>433091.03733277792</v>
      </c>
      <c r="BT171" s="57">
        <f t="shared" si="60"/>
        <v>456231.14028881252</v>
      </c>
      <c r="BU171" s="57">
        <f t="shared" si="60"/>
        <v>480607.62155485182</v>
      </c>
      <c r="BV171" s="57">
        <f t="shared" si="62"/>
        <v>506286.54096340254</v>
      </c>
      <c r="BW171" s="57">
        <f t="shared" si="62"/>
        <v>533337.48793126992</v>
      </c>
      <c r="BX171" s="57">
        <f t="shared" si="62"/>
        <v>561833.7700456453</v>
      </c>
      <c r="BY171" s="57">
        <f t="shared" si="62"/>
        <v>591852.61172636924</v>
      </c>
      <c r="BZ171" s="57">
        <f t="shared" si="62"/>
        <v>623475.36350274156</v>
      </c>
      <c r="CA171" s="57">
        <f t="shared" si="62"/>
        <v>656787.72247201495</v>
      </c>
      <c r="CB171" s="57">
        <f t="shared" si="62"/>
        <v>691879.96453700995</v>
      </c>
      <c r="CC171" s="57">
        <f t="shared" si="62"/>
        <v>728847.18905221543</v>
      </c>
      <c r="CD171" s="57">
        <f t="shared" si="62"/>
        <v>767789.57654135022</v>
      </c>
      <c r="CE171" s="57">
        <f t="shared" si="62"/>
        <v>808812.66018481355</v>
      </c>
      <c r="CF171" s="57">
        <f t="shared" si="62"/>
        <v>852027.61181273079</v>
      </c>
      <c r="CG171" s="57">
        <f t="shared" si="62"/>
        <v>897551.54317864659</v>
      </c>
      <c r="CH171" s="57">
        <f t="shared" si="62"/>
        <v>945507.82333030121</v>
      </c>
      <c r="CI171" s="57">
        <f t="shared" si="62"/>
        <v>996026.41293756582</v>
      </c>
      <c r="CJ171" s="57">
        <f t="shared" si="62"/>
        <v>1049244.216483556</v>
      </c>
      <c r="CK171" s="57">
        <f t="shared" si="62"/>
        <v>1105305.4532733562</v>
      </c>
      <c r="CL171" s="57">
        <f t="shared" si="62"/>
        <v>1164362.0482657827</v>
      </c>
      <c r="CM171" s="57">
        <f t="shared" si="62"/>
        <v>1226574.0437873304</v>
      </c>
      <c r="CN171" s="57">
        <f t="shared" si="62"/>
        <v>1292110.0332440443</v>
      </c>
      <c r="CO171" s="57">
        <f t="shared" si="62"/>
        <v>1361147.6180066632</v>
      </c>
      <c r="CP171" s="57">
        <f t="shared" si="62"/>
        <v>1433873.8887071889</v>
      </c>
      <c r="CQ171" s="57">
        <f t="shared" si="62"/>
        <v>1510485.9322511861</v>
      </c>
      <c r="CR171" s="57">
        <f t="shared" si="62"/>
        <v>1591191.3659198054</v>
      </c>
      <c r="CS171" s="57">
        <f t="shared" si="62"/>
        <v>1676208.900008938</v>
      </c>
      <c r="CT171" s="57">
        <f t="shared" si="62"/>
        <v>1765768.9305302456</v>
      </c>
      <c r="CU171" s="57">
        <f t="shared" si="62"/>
        <v>1860114.1635802679</v>
      </c>
      <c r="CV171" s="57">
        <f t="shared" si="62"/>
        <v>1959500.2730696478</v>
      </c>
      <c r="CW171" s="57">
        <f t="shared" si="62"/>
        <v>2064196.5935949064</v>
      </c>
      <c r="CX171" s="57">
        <f t="shared" si="62"/>
        <v>2174486.8503304189</v>
      </c>
      <c r="CY171" s="57">
        <f t="shared" si="62"/>
        <v>2290669.9279186213</v>
      </c>
      <c r="CZ171" s="57">
        <f t="shared" si="62"/>
        <v>2413060.6804420901</v>
      </c>
      <c r="DA171" s="57">
        <f t="shared" si="62"/>
        <v>2541990.7846725392</v>
      </c>
      <c r="DB171" s="57">
        <f t="shared" si="62"/>
        <v>2677809.6389089883</v>
      </c>
      <c r="DC171" s="57">
        <f t="shared" si="62"/>
        <v>2820885.3098409702</v>
      </c>
    </row>
    <row r="172" spans="5:107" s="12" customFormat="1" ht="12" customHeight="1">
      <c r="E172" s="1"/>
      <c r="F172" s="1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>
        <f t="shared" si="60"/>
        <v>130811.95500888626</v>
      </c>
      <c r="AY172" s="57">
        <f t="shared" si="60"/>
        <v>137801.25251415852</v>
      </c>
      <c r="AZ172" s="57">
        <f t="shared" si="60"/>
        <v>145163.98897318609</v>
      </c>
      <c r="BA172" s="57">
        <f t="shared" si="60"/>
        <v>152920.11727137366</v>
      </c>
      <c r="BB172" s="57">
        <f t="shared" si="60"/>
        <v>161090.65637904275</v>
      </c>
      <c r="BC172" s="57">
        <f t="shared" si="60"/>
        <v>169697.74831246911</v>
      </c>
      <c r="BD172" s="57">
        <f t="shared" si="60"/>
        <v>178764.7181383546</v>
      </c>
      <c r="BE172" s="57">
        <f t="shared" si="60"/>
        <v>188316.1371843449</v>
      </c>
      <c r="BF172" s="57">
        <f t="shared" si="60"/>
        <v>198377.88962689223</v>
      </c>
      <c r="BG172" s="57">
        <f t="shared" si="60"/>
        <v>208977.24263691509</v>
      </c>
      <c r="BH172" s="57">
        <f t="shared" si="60"/>
        <v>220142.92027334878</v>
      </c>
      <c r="BI172" s="57">
        <f t="shared" si="60"/>
        <v>231905.1813248354</v>
      </c>
      <c r="BJ172" s="57">
        <f t="shared" si="60"/>
        <v>244295.90131050703</v>
      </c>
      <c r="BK172" s="57">
        <f t="shared" si="60"/>
        <v>257348.6588620762</v>
      </c>
      <c r="BL172" s="57">
        <f t="shared" si="60"/>
        <v>271098.82672133407</v>
      </c>
      <c r="BM172" s="57">
        <f t="shared" si="60"/>
        <v>285583.667599654</v>
      </c>
      <c r="BN172" s="57">
        <f t="shared" si="60"/>
        <v>300842.43515927938</v>
      </c>
      <c r="BO172" s="57">
        <f t="shared" si="60"/>
        <v>316916.48039005318</v>
      </c>
      <c r="BP172" s="57">
        <f t="shared" si="60"/>
        <v>333849.36366986803</v>
      </c>
      <c r="BQ172" s="57">
        <f t="shared" si="60"/>
        <v>351686.97281251888</v>
      </c>
      <c r="BR172" s="57">
        <f t="shared" si="60"/>
        <v>370477.64742286556</v>
      </c>
      <c r="BS172" s="57">
        <f t="shared" si="60"/>
        <v>390272.30989630596</v>
      </c>
      <c r="BT172" s="57">
        <f t="shared" si="60"/>
        <v>411124.60341756558</v>
      </c>
      <c r="BU172" s="57">
        <f t="shared" si="60"/>
        <v>433091.03733277792</v>
      </c>
      <c r="BV172" s="57">
        <f t="shared" si="62"/>
        <v>456231.14028881252</v>
      </c>
      <c r="BW172" s="57">
        <f t="shared" si="62"/>
        <v>480607.62155485182</v>
      </c>
      <c r="BX172" s="57">
        <f t="shared" si="62"/>
        <v>506286.54096340254</v>
      </c>
      <c r="BY172" s="57">
        <f t="shared" si="62"/>
        <v>533337.48793126992</v>
      </c>
      <c r="BZ172" s="57">
        <f t="shared" si="62"/>
        <v>561833.7700456453</v>
      </c>
      <c r="CA172" s="57">
        <f t="shared" si="62"/>
        <v>591852.61172636924</v>
      </c>
      <c r="CB172" s="57">
        <f t="shared" si="62"/>
        <v>623475.36350274156</v>
      </c>
      <c r="CC172" s="57">
        <f t="shared" si="62"/>
        <v>656787.72247201495</v>
      </c>
      <c r="CD172" s="57">
        <f t="shared" si="62"/>
        <v>691879.96453700995</v>
      </c>
      <c r="CE172" s="57">
        <f t="shared" si="62"/>
        <v>728847.18905221543</v>
      </c>
      <c r="CF172" s="57">
        <f t="shared" si="62"/>
        <v>767789.57654135022</v>
      </c>
      <c r="CG172" s="57">
        <f t="shared" si="62"/>
        <v>808812.66018481355</v>
      </c>
      <c r="CH172" s="57">
        <f t="shared" si="62"/>
        <v>852027.61181273079</v>
      </c>
      <c r="CI172" s="57">
        <f t="shared" si="62"/>
        <v>897551.54317864659</v>
      </c>
      <c r="CJ172" s="57">
        <f t="shared" si="62"/>
        <v>945507.82333030121</v>
      </c>
      <c r="CK172" s="57">
        <f t="shared" si="62"/>
        <v>996026.41293756582</v>
      </c>
      <c r="CL172" s="57">
        <f t="shared" si="62"/>
        <v>1049244.216483556</v>
      </c>
      <c r="CM172" s="57">
        <f t="shared" si="62"/>
        <v>1105305.4532733562</v>
      </c>
      <c r="CN172" s="57">
        <f t="shared" si="62"/>
        <v>1164362.0482657827</v>
      </c>
      <c r="CO172" s="57">
        <f t="shared" si="62"/>
        <v>1226574.0437873304</v>
      </c>
      <c r="CP172" s="57">
        <f t="shared" si="62"/>
        <v>1292110.0332440443</v>
      </c>
      <c r="CQ172" s="57">
        <f t="shared" si="62"/>
        <v>1361147.6180066632</v>
      </c>
      <c r="CR172" s="57">
        <f t="shared" si="62"/>
        <v>1433873.8887071889</v>
      </c>
      <c r="CS172" s="57">
        <f t="shared" si="62"/>
        <v>1510485.9322511861</v>
      </c>
      <c r="CT172" s="57">
        <f t="shared" si="62"/>
        <v>1591191.3659198054</v>
      </c>
      <c r="CU172" s="57">
        <f t="shared" si="62"/>
        <v>1676208.900008938</v>
      </c>
      <c r="CV172" s="57">
        <f t="shared" si="62"/>
        <v>1765768.9305302456</v>
      </c>
      <c r="CW172" s="57">
        <f t="shared" si="62"/>
        <v>1860114.1635802679</v>
      </c>
      <c r="CX172" s="57">
        <f t="shared" si="62"/>
        <v>1959500.2730696478</v>
      </c>
      <c r="CY172" s="57">
        <f t="shared" si="62"/>
        <v>2064196.5935949064</v>
      </c>
      <c r="CZ172" s="57">
        <f t="shared" si="62"/>
        <v>2174486.8503304189</v>
      </c>
      <c r="DA172" s="57">
        <f t="shared" si="62"/>
        <v>2290669.9279186213</v>
      </c>
      <c r="DB172" s="57">
        <f t="shared" si="62"/>
        <v>2413060.6804420901</v>
      </c>
      <c r="DC172" s="57">
        <f t="shared" si="62"/>
        <v>2541990.7846725392</v>
      </c>
    </row>
    <row r="173" spans="5:107" s="12" customFormat="1" ht="12" customHeight="1">
      <c r="E173" s="1"/>
      <c r="F173" s="1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>
        <f t="shared" si="60"/>
        <v>124177.15558491544</v>
      </c>
      <c r="AZ173" s="57">
        <f t="shared" si="60"/>
        <v>130811.95500888626</v>
      </c>
      <c r="BA173" s="57">
        <f t="shared" si="60"/>
        <v>137801.25251415852</v>
      </c>
      <c r="BB173" s="57">
        <f t="shared" ref="BB173:CD173" si="63">IF($E$128=1,MIN(BB69,(BB69*$C$24+$C$10*$C$23)/($C$23+$C$24)),BB69)</f>
        <v>145163.98897318609</v>
      </c>
      <c r="BC173" s="57">
        <f t="shared" si="63"/>
        <v>152920.11727137366</v>
      </c>
      <c r="BD173" s="57">
        <f t="shared" si="63"/>
        <v>161090.65637904275</v>
      </c>
      <c r="BE173" s="57">
        <f t="shared" si="63"/>
        <v>169697.74831246911</v>
      </c>
      <c r="BF173" s="57">
        <f t="shared" si="63"/>
        <v>178764.7181383546</v>
      </c>
      <c r="BG173" s="57">
        <f t="shared" si="63"/>
        <v>188316.1371843449</v>
      </c>
      <c r="BH173" s="57">
        <f t="shared" si="63"/>
        <v>198377.88962689223</v>
      </c>
      <c r="BI173" s="57">
        <f t="shared" si="63"/>
        <v>208977.24263691509</v>
      </c>
      <c r="BJ173" s="57">
        <f t="shared" si="63"/>
        <v>220142.92027334878</v>
      </c>
      <c r="BK173" s="57">
        <f t="shared" si="63"/>
        <v>231905.1813248354</v>
      </c>
      <c r="BL173" s="57">
        <f t="shared" si="63"/>
        <v>244295.90131050703</v>
      </c>
      <c r="BM173" s="57">
        <f t="shared" si="63"/>
        <v>257348.6588620762</v>
      </c>
      <c r="BN173" s="57">
        <f t="shared" si="63"/>
        <v>271098.82672133407</v>
      </c>
      <c r="BO173" s="57">
        <f t="shared" si="63"/>
        <v>285583.667599654</v>
      </c>
      <c r="BP173" s="57">
        <f t="shared" si="63"/>
        <v>300842.43515927938</v>
      </c>
      <c r="BQ173" s="57">
        <f t="shared" si="63"/>
        <v>316916.48039005318</v>
      </c>
      <c r="BR173" s="57">
        <f t="shared" si="63"/>
        <v>333849.36366986803</v>
      </c>
      <c r="BS173" s="57">
        <f t="shared" si="63"/>
        <v>351686.97281251888</v>
      </c>
      <c r="BT173" s="57">
        <f t="shared" si="63"/>
        <v>370477.64742286556</v>
      </c>
      <c r="BU173" s="57">
        <f t="shared" si="63"/>
        <v>390272.30989630596</v>
      </c>
      <c r="BV173" s="57">
        <f t="shared" si="63"/>
        <v>411124.60341756558</v>
      </c>
      <c r="BW173" s="57">
        <f t="shared" si="63"/>
        <v>433091.03733277792</v>
      </c>
      <c r="BX173" s="57">
        <f t="shared" si="63"/>
        <v>456231.14028881252</v>
      </c>
      <c r="BY173" s="57">
        <f t="shared" si="63"/>
        <v>480607.62155485182</v>
      </c>
      <c r="BZ173" s="57">
        <f t="shared" si="63"/>
        <v>506286.54096340254</v>
      </c>
      <c r="CA173" s="57">
        <f t="shared" si="63"/>
        <v>533337.48793126992</v>
      </c>
      <c r="CB173" s="57">
        <f t="shared" si="63"/>
        <v>561833.7700456453</v>
      </c>
      <c r="CC173" s="57">
        <f t="shared" si="63"/>
        <v>591852.61172636924</v>
      </c>
      <c r="CD173" s="57">
        <f t="shared" si="63"/>
        <v>623475.36350274156</v>
      </c>
      <c r="CE173" s="57">
        <f t="shared" si="62"/>
        <v>656787.72247201495</v>
      </c>
      <c r="CF173" s="57">
        <f t="shared" si="62"/>
        <v>691879.96453700995</v>
      </c>
      <c r="CG173" s="57">
        <f t="shared" si="62"/>
        <v>728847.18905221543</v>
      </c>
      <c r="CH173" s="57">
        <f t="shared" si="62"/>
        <v>767789.57654135022</v>
      </c>
      <c r="CI173" s="57">
        <f t="shared" si="62"/>
        <v>808812.66018481355</v>
      </c>
      <c r="CJ173" s="57">
        <f t="shared" si="62"/>
        <v>852027.61181273079</v>
      </c>
      <c r="CK173" s="57">
        <f t="shared" si="62"/>
        <v>897551.54317864659</v>
      </c>
      <c r="CL173" s="57">
        <f t="shared" si="62"/>
        <v>945507.82333030121</v>
      </c>
      <c r="CM173" s="57">
        <f t="shared" si="62"/>
        <v>996026.41293756582</v>
      </c>
      <c r="CN173" s="57">
        <f t="shared" si="62"/>
        <v>1049244.216483556</v>
      </c>
      <c r="CO173" s="57">
        <f t="shared" si="62"/>
        <v>1105305.4532733562</v>
      </c>
      <c r="CP173" s="57">
        <f t="shared" si="62"/>
        <v>1164362.0482657827</v>
      </c>
      <c r="CQ173" s="57">
        <f t="shared" si="62"/>
        <v>1226574.0437873304</v>
      </c>
      <c r="CR173" s="57">
        <f t="shared" si="62"/>
        <v>1292110.0332440443</v>
      </c>
      <c r="CS173" s="57">
        <f t="shared" si="62"/>
        <v>1361147.6180066632</v>
      </c>
      <c r="CT173" s="57">
        <f t="shared" si="62"/>
        <v>1433873.8887071889</v>
      </c>
      <c r="CU173" s="57">
        <f t="shared" si="62"/>
        <v>1510485.9322511861</v>
      </c>
      <c r="CV173" s="57">
        <f t="shared" ref="CV173:DC173" si="64">IF($E$128=1,MIN(CV69,(CV69*$C$24+$C$10*$C$23)/($C$23+$C$24)),CV69)</f>
        <v>1591191.3659198054</v>
      </c>
      <c r="CW173" s="57">
        <f t="shared" si="64"/>
        <v>1676208.900008938</v>
      </c>
      <c r="CX173" s="57">
        <f t="shared" si="64"/>
        <v>1765768.9305302456</v>
      </c>
      <c r="CY173" s="57">
        <f t="shared" si="64"/>
        <v>1860114.1635802679</v>
      </c>
      <c r="CZ173" s="57">
        <f t="shared" si="64"/>
        <v>1959500.2730696478</v>
      </c>
      <c r="DA173" s="57">
        <f t="shared" si="64"/>
        <v>2064196.5935949064</v>
      </c>
      <c r="DB173" s="57">
        <f t="shared" si="64"/>
        <v>2174486.8503304189</v>
      </c>
      <c r="DC173" s="57">
        <f t="shared" si="64"/>
        <v>2290669.9279186213</v>
      </c>
    </row>
    <row r="174" spans="5:107" s="12" customFormat="1" ht="12" customHeight="1">
      <c r="E174" s="1"/>
      <c r="F174" s="1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>
        <f t="shared" ref="AZ174:DC178" si="65">IF($E$128=1,MIN(AZ70,(AZ70*$C$24+$C$10*$C$23)/($C$23+$C$24)),AZ70)</f>
        <v>117878.87405331411</v>
      </c>
      <c r="BA174" s="57">
        <f t="shared" si="65"/>
        <v>124177.15558491544</v>
      </c>
      <c r="BB174" s="57">
        <f t="shared" si="65"/>
        <v>130811.95500888626</v>
      </c>
      <c r="BC174" s="57">
        <f t="shared" si="65"/>
        <v>137801.25251415852</v>
      </c>
      <c r="BD174" s="57">
        <f t="shared" si="65"/>
        <v>145163.98897318609</v>
      </c>
      <c r="BE174" s="57">
        <f t="shared" si="65"/>
        <v>152920.11727137366</v>
      </c>
      <c r="BF174" s="57">
        <f t="shared" si="65"/>
        <v>161090.65637904275</v>
      </c>
      <c r="BG174" s="57">
        <f t="shared" si="65"/>
        <v>169697.74831246911</v>
      </c>
      <c r="BH174" s="57">
        <f t="shared" si="65"/>
        <v>178764.7181383546</v>
      </c>
      <c r="BI174" s="57">
        <f t="shared" si="65"/>
        <v>188316.1371843449</v>
      </c>
      <c r="BJ174" s="57">
        <f t="shared" si="65"/>
        <v>198377.88962689223</v>
      </c>
      <c r="BK174" s="57">
        <f t="shared" si="65"/>
        <v>208977.24263691509</v>
      </c>
      <c r="BL174" s="57">
        <f t="shared" si="65"/>
        <v>220142.92027334878</v>
      </c>
      <c r="BM174" s="57">
        <f t="shared" si="65"/>
        <v>231905.1813248354</v>
      </c>
      <c r="BN174" s="57">
        <f t="shared" si="65"/>
        <v>244295.90131050703</v>
      </c>
      <c r="BO174" s="57">
        <f t="shared" si="65"/>
        <v>257348.6588620762</v>
      </c>
      <c r="BP174" s="57">
        <f t="shared" si="65"/>
        <v>271098.82672133407</v>
      </c>
      <c r="BQ174" s="57">
        <f t="shared" si="65"/>
        <v>285583.667599654</v>
      </c>
      <c r="BR174" s="57">
        <f t="shared" si="65"/>
        <v>300842.43515927938</v>
      </c>
      <c r="BS174" s="57">
        <f t="shared" si="65"/>
        <v>316916.48039005318</v>
      </c>
      <c r="BT174" s="57">
        <f t="shared" si="65"/>
        <v>333849.36366986803</v>
      </c>
      <c r="BU174" s="57">
        <f t="shared" si="65"/>
        <v>351686.97281251888</v>
      </c>
      <c r="BV174" s="57">
        <f t="shared" si="65"/>
        <v>370477.64742286556</v>
      </c>
      <c r="BW174" s="57">
        <f t="shared" si="65"/>
        <v>390272.30989630596</v>
      </c>
      <c r="BX174" s="57">
        <f t="shared" si="65"/>
        <v>411124.60341756558</v>
      </c>
      <c r="BY174" s="57">
        <f t="shared" si="65"/>
        <v>433091.03733277792</v>
      </c>
      <c r="BZ174" s="57">
        <f t="shared" si="65"/>
        <v>456231.14028881252</v>
      </c>
      <c r="CA174" s="57">
        <f t="shared" si="65"/>
        <v>480607.62155485182</v>
      </c>
      <c r="CB174" s="57">
        <f t="shared" si="65"/>
        <v>506286.54096340254</v>
      </c>
      <c r="CC174" s="57">
        <f t="shared" si="65"/>
        <v>533337.48793126992</v>
      </c>
      <c r="CD174" s="57">
        <f t="shared" si="65"/>
        <v>561833.7700456453</v>
      </c>
      <c r="CE174" s="57">
        <f t="shared" si="65"/>
        <v>591852.61172636924</v>
      </c>
      <c r="CF174" s="57">
        <f t="shared" si="65"/>
        <v>623475.36350274156</v>
      </c>
      <c r="CG174" s="57">
        <f t="shared" si="65"/>
        <v>656787.72247201495</v>
      </c>
      <c r="CH174" s="57">
        <f t="shared" si="65"/>
        <v>691879.96453700995</v>
      </c>
      <c r="CI174" s="57">
        <f t="shared" si="65"/>
        <v>728847.18905221543</v>
      </c>
      <c r="CJ174" s="57">
        <f t="shared" si="65"/>
        <v>767789.57654135022</v>
      </c>
      <c r="CK174" s="57">
        <f t="shared" si="65"/>
        <v>808812.66018481355</v>
      </c>
      <c r="CL174" s="57">
        <f t="shared" si="65"/>
        <v>852027.61181273079</v>
      </c>
      <c r="CM174" s="57">
        <f t="shared" si="65"/>
        <v>897551.54317864659</v>
      </c>
      <c r="CN174" s="57">
        <f t="shared" si="65"/>
        <v>945507.82333030121</v>
      </c>
      <c r="CO174" s="57">
        <f t="shared" si="65"/>
        <v>996026.41293756582</v>
      </c>
      <c r="CP174" s="57">
        <f t="shared" si="65"/>
        <v>1049244.216483556</v>
      </c>
      <c r="CQ174" s="57">
        <f t="shared" si="65"/>
        <v>1105305.4532733562</v>
      </c>
      <c r="CR174" s="57">
        <f t="shared" si="65"/>
        <v>1164362.0482657827</v>
      </c>
      <c r="CS174" s="57">
        <f t="shared" si="65"/>
        <v>1226574.0437873304</v>
      </c>
      <c r="CT174" s="57">
        <f t="shared" si="65"/>
        <v>1292110.0332440443</v>
      </c>
      <c r="CU174" s="57">
        <f t="shared" si="65"/>
        <v>1361147.6180066632</v>
      </c>
      <c r="CV174" s="57">
        <f t="shared" si="65"/>
        <v>1433873.8887071889</v>
      </c>
      <c r="CW174" s="57">
        <f t="shared" si="65"/>
        <v>1510485.9322511861</v>
      </c>
      <c r="CX174" s="57">
        <f t="shared" si="65"/>
        <v>1591191.3659198054</v>
      </c>
      <c r="CY174" s="57">
        <f t="shared" si="65"/>
        <v>1676208.900008938</v>
      </c>
      <c r="CZ174" s="57">
        <f t="shared" si="65"/>
        <v>1765768.9305302456</v>
      </c>
      <c r="DA174" s="57">
        <f t="shared" si="65"/>
        <v>1860114.1635802679</v>
      </c>
      <c r="DB174" s="57">
        <f t="shared" si="65"/>
        <v>1959500.2730696478</v>
      </c>
      <c r="DC174" s="57">
        <f t="shared" si="65"/>
        <v>2064196.5935949064</v>
      </c>
    </row>
    <row r="175" spans="5:107" s="12" customFormat="1" ht="12" customHeight="1">
      <c r="E175" s="1"/>
      <c r="F175" s="1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>
        <f t="shared" si="65"/>
        <v>111900.04218267868</v>
      </c>
      <c r="BB175" s="57">
        <f t="shared" si="65"/>
        <v>117878.87405331411</v>
      </c>
      <c r="BC175" s="57">
        <f t="shared" si="65"/>
        <v>124177.15558491544</v>
      </c>
      <c r="BD175" s="57">
        <f t="shared" si="65"/>
        <v>130811.95500888626</v>
      </c>
      <c r="BE175" s="57">
        <f t="shared" si="65"/>
        <v>137801.25251415852</v>
      </c>
      <c r="BF175" s="57">
        <f t="shared" si="65"/>
        <v>145163.98897318609</v>
      </c>
      <c r="BG175" s="57">
        <f t="shared" si="65"/>
        <v>152920.11727137366</v>
      </c>
      <c r="BH175" s="57">
        <f t="shared" si="65"/>
        <v>161090.65637904275</v>
      </c>
      <c r="BI175" s="57">
        <f t="shared" si="65"/>
        <v>169697.74831246911</v>
      </c>
      <c r="BJ175" s="57">
        <f t="shared" si="65"/>
        <v>178764.7181383546</v>
      </c>
      <c r="BK175" s="57">
        <f t="shared" si="65"/>
        <v>188316.1371843449</v>
      </c>
      <c r="BL175" s="57">
        <f t="shared" si="65"/>
        <v>198377.88962689223</v>
      </c>
      <c r="BM175" s="57">
        <f t="shared" si="65"/>
        <v>208977.24263691509</v>
      </c>
      <c r="BN175" s="57">
        <f t="shared" si="65"/>
        <v>220142.92027334878</v>
      </c>
      <c r="BO175" s="57">
        <f t="shared" si="65"/>
        <v>231905.1813248354</v>
      </c>
      <c r="BP175" s="57">
        <f t="shared" si="65"/>
        <v>244295.90131050703</v>
      </c>
      <c r="BQ175" s="57">
        <f t="shared" si="65"/>
        <v>257348.6588620762</v>
      </c>
      <c r="BR175" s="57">
        <f t="shared" si="65"/>
        <v>271098.82672133407</v>
      </c>
      <c r="BS175" s="57">
        <f t="shared" si="65"/>
        <v>285583.667599654</v>
      </c>
      <c r="BT175" s="57">
        <f t="shared" si="65"/>
        <v>300842.43515927938</v>
      </c>
      <c r="BU175" s="57">
        <f t="shared" si="65"/>
        <v>316916.48039005318</v>
      </c>
      <c r="BV175" s="57">
        <f t="shared" si="65"/>
        <v>333849.36366986803</v>
      </c>
      <c r="BW175" s="57">
        <f t="shared" si="65"/>
        <v>351686.97281251888</v>
      </c>
      <c r="BX175" s="57">
        <f t="shared" si="65"/>
        <v>370477.64742286556</v>
      </c>
      <c r="BY175" s="57">
        <f t="shared" si="65"/>
        <v>390272.30989630596</v>
      </c>
      <c r="BZ175" s="57">
        <f t="shared" si="65"/>
        <v>411124.60341756558</v>
      </c>
      <c r="CA175" s="57">
        <f t="shared" si="65"/>
        <v>433091.03733277792</v>
      </c>
      <c r="CB175" s="57">
        <f t="shared" si="65"/>
        <v>456231.14028881252</v>
      </c>
      <c r="CC175" s="57">
        <f t="shared" si="65"/>
        <v>480607.62155485182</v>
      </c>
      <c r="CD175" s="57">
        <f t="shared" si="65"/>
        <v>506286.54096340254</v>
      </c>
      <c r="CE175" s="57">
        <f t="shared" si="65"/>
        <v>533337.48793126992</v>
      </c>
      <c r="CF175" s="57">
        <f t="shared" si="65"/>
        <v>561833.7700456453</v>
      </c>
      <c r="CG175" s="57">
        <f t="shared" si="65"/>
        <v>591852.61172636924</v>
      </c>
      <c r="CH175" s="57">
        <f t="shared" si="65"/>
        <v>623475.36350274156</v>
      </c>
      <c r="CI175" s="57">
        <f t="shared" si="65"/>
        <v>656787.72247201495</v>
      </c>
      <c r="CJ175" s="57">
        <f t="shared" si="65"/>
        <v>691879.96453700995</v>
      </c>
      <c r="CK175" s="57">
        <f t="shared" si="65"/>
        <v>728847.18905221543</v>
      </c>
      <c r="CL175" s="57">
        <f t="shared" si="65"/>
        <v>767789.57654135022</v>
      </c>
      <c r="CM175" s="57">
        <f t="shared" si="65"/>
        <v>808812.66018481355</v>
      </c>
      <c r="CN175" s="57">
        <f t="shared" si="65"/>
        <v>852027.61181273079</v>
      </c>
      <c r="CO175" s="57">
        <f t="shared" si="65"/>
        <v>897551.54317864659</v>
      </c>
      <c r="CP175" s="57">
        <f t="shared" si="65"/>
        <v>945507.82333030121</v>
      </c>
      <c r="CQ175" s="57">
        <f t="shared" si="65"/>
        <v>996026.41293756582</v>
      </c>
      <c r="CR175" s="57">
        <f t="shared" si="65"/>
        <v>1049244.216483556</v>
      </c>
      <c r="CS175" s="57">
        <f t="shared" si="65"/>
        <v>1105305.4532733562</v>
      </c>
      <c r="CT175" s="57">
        <f t="shared" si="65"/>
        <v>1164362.0482657827</v>
      </c>
      <c r="CU175" s="57">
        <f t="shared" si="65"/>
        <v>1226574.0437873304</v>
      </c>
      <c r="CV175" s="57">
        <f t="shared" si="65"/>
        <v>1292110.0332440443</v>
      </c>
      <c r="CW175" s="57">
        <f t="shared" si="65"/>
        <v>1361147.6180066632</v>
      </c>
      <c r="CX175" s="57">
        <f t="shared" si="65"/>
        <v>1433873.8887071889</v>
      </c>
      <c r="CY175" s="57">
        <f t="shared" si="65"/>
        <v>1510485.9322511861</v>
      </c>
      <c r="CZ175" s="57">
        <f t="shared" si="65"/>
        <v>1591191.3659198054</v>
      </c>
      <c r="DA175" s="57">
        <f t="shared" si="65"/>
        <v>1676208.900008938</v>
      </c>
      <c r="DB175" s="57">
        <f t="shared" si="65"/>
        <v>1765768.9305302456</v>
      </c>
      <c r="DC175" s="57">
        <f t="shared" si="65"/>
        <v>1860114.1635802679</v>
      </c>
    </row>
    <row r="176" spans="5:107" s="12" customFormat="1" ht="12" customHeight="1">
      <c r="E176" s="1"/>
      <c r="F176" s="1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>
        <f t="shared" si="65"/>
        <v>106224.45744452908</v>
      </c>
      <c r="BC176" s="57">
        <f t="shared" si="65"/>
        <v>111900.04218267868</v>
      </c>
      <c r="BD176" s="57">
        <f t="shared" si="65"/>
        <v>117878.87405331411</v>
      </c>
      <c r="BE176" s="57">
        <f t="shared" si="65"/>
        <v>124177.15558491544</v>
      </c>
      <c r="BF176" s="57">
        <f t="shared" si="65"/>
        <v>130811.95500888626</v>
      </c>
      <c r="BG176" s="57">
        <f t="shared" si="65"/>
        <v>137801.25251415852</v>
      </c>
      <c r="BH176" s="57">
        <f t="shared" si="65"/>
        <v>145163.98897318609</v>
      </c>
      <c r="BI176" s="57">
        <f t="shared" si="65"/>
        <v>152920.11727137366</v>
      </c>
      <c r="BJ176" s="57">
        <f t="shared" si="65"/>
        <v>161090.65637904275</v>
      </c>
      <c r="BK176" s="57">
        <f t="shared" si="65"/>
        <v>169697.74831246911</v>
      </c>
      <c r="BL176" s="57">
        <f t="shared" si="65"/>
        <v>178764.7181383546</v>
      </c>
      <c r="BM176" s="57">
        <f t="shared" si="65"/>
        <v>188316.1371843449</v>
      </c>
      <c r="BN176" s="57">
        <f t="shared" si="65"/>
        <v>198377.88962689223</v>
      </c>
      <c r="BO176" s="57">
        <f t="shared" si="65"/>
        <v>208977.24263691509</v>
      </c>
      <c r="BP176" s="57">
        <f t="shared" si="65"/>
        <v>220142.92027334878</v>
      </c>
      <c r="BQ176" s="57">
        <f t="shared" si="65"/>
        <v>231905.1813248354</v>
      </c>
      <c r="BR176" s="57">
        <f t="shared" si="65"/>
        <v>244295.90131050703</v>
      </c>
      <c r="BS176" s="57">
        <f t="shared" si="65"/>
        <v>257348.6588620762</v>
      </c>
      <c r="BT176" s="57">
        <f t="shared" si="65"/>
        <v>271098.82672133407</v>
      </c>
      <c r="BU176" s="57">
        <f t="shared" si="65"/>
        <v>285583.667599654</v>
      </c>
      <c r="BV176" s="57">
        <f t="shared" si="65"/>
        <v>300842.43515927938</v>
      </c>
      <c r="BW176" s="57">
        <f t="shared" si="65"/>
        <v>316916.48039005318</v>
      </c>
      <c r="BX176" s="57">
        <f t="shared" si="65"/>
        <v>333849.36366986803</v>
      </c>
      <c r="BY176" s="57">
        <f t="shared" si="65"/>
        <v>351686.97281251888</v>
      </c>
      <c r="BZ176" s="57">
        <f t="shared" si="65"/>
        <v>370477.64742286556</v>
      </c>
      <c r="CA176" s="57">
        <f t="shared" si="65"/>
        <v>390272.30989630596</v>
      </c>
      <c r="CB176" s="57">
        <f t="shared" si="65"/>
        <v>411124.60341756558</v>
      </c>
      <c r="CC176" s="57">
        <f t="shared" si="65"/>
        <v>433091.03733277792</v>
      </c>
      <c r="CD176" s="57">
        <f t="shared" si="65"/>
        <v>456231.14028881252</v>
      </c>
      <c r="CE176" s="57">
        <f t="shared" si="65"/>
        <v>480607.62155485182</v>
      </c>
      <c r="CF176" s="57">
        <f t="shared" si="65"/>
        <v>506286.54096340254</v>
      </c>
      <c r="CG176" s="57">
        <f t="shared" si="65"/>
        <v>533337.48793126992</v>
      </c>
      <c r="CH176" s="57">
        <f t="shared" si="65"/>
        <v>561833.7700456453</v>
      </c>
      <c r="CI176" s="57">
        <f t="shared" si="65"/>
        <v>591852.61172636924</v>
      </c>
      <c r="CJ176" s="57">
        <f t="shared" si="65"/>
        <v>623475.36350274156</v>
      </c>
      <c r="CK176" s="57">
        <f t="shared" si="65"/>
        <v>656787.72247201495</v>
      </c>
      <c r="CL176" s="57">
        <f t="shared" si="65"/>
        <v>691879.96453700995</v>
      </c>
      <c r="CM176" s="57">
        <f t="shared" si="65"/>
        <v>728847.18905221543</v>
      </c>
      <c r="CN176" s="57">
        <f t="shared" si="65"/>
        <v>767789.57654135022</v>
      </c>
      <c r="CO176" s="57">
        <f t="shared" si="65"/>
        <v>808812.66018481355</v>
      </c>
      <c r="CP176" s="57">
        <f t="shared" si="65"/>
        <v>852027.61181273079</v>
      </c>
      <c r="CQ176" s="57">
        <f t="shared" si="65"/>
        <v>897551.54317864659</v>
      </c>
      <c r="CR176" s="57">
        <f t="shared" si="65"/>
        <v>945507.82333030121</v>
      </c>
      <c r="CS176" s="57">
        <f t="shared" si="65"/>
        <v>996026.41293756582</v>
      </c>
      <c r="CT176" s="57">
        <f t="shared" si="65"/>
        <v>1049244.216483556</v>
      </c>
      <c r="CU176" s="57">
        <f t="shared" si="65"/>
        <v>1105305.4532733562</v>
      </c>
      <c r="CV176" s="57">
        <f t="shared" si="65"/>
        <v>1164362.0482657827</v>
      </c>
      <c r="CW176" s="57">
        <f t="shared" si="65"/>
        <v>1226574.0437873304</v>
      </c>
      <c r="CX176" s="57">
        <f t="shared" si="65"/>
        <v>1292110.0332440443</v>
      </c>
      <c r="CY176" s="57">
        <f t="shared" si="65"/>
        <v>1361147.6180066632</v>
      </c>
      <c r="CZ176" s="57">
        <f t="shared" si="65"/>
        <v>1433873.8887071889</v>
      </c>
      <c r="DA176" s="57">
        <f t="shared" si="65"/>
        <v>1510485.9322511861</v>
      </c>
      <c r="DB176" s="57">
        <f t="shared" si="65"/>
        <v>1591191.3659198054</v>
      </c>
      <c r="DC176" s="57">
        <f t="shared" si="65"/>
        <v>1676208.900008938</v>
      </c>
    </row>
    <row r="177" spans="5:107" s="12" customFormat="1" ht="12" customHeight="1">
      <c r="E177" s="1"/>
      <c r="F177" s="1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>
        <f t="shared" si="65"/>
        <v>100836.73910474355</v>
      </c>
      <c r="BD177" s="57">
        <f t="shared" si="65"/>
        <v>106224.45744452909</v>
      </c>
      <c r="BE177" s="57">
        <f t="shared" si="65"/>
        <v>111900.04218267868</v>
      </c>
      <c r="BF177" s="57">
        <f t="shared" si="65"/>
        <v>117878.87405331411</v>
      </c>
      <c r="BG177" s="57">
        <f t="shared" si="65"/>
        <v>124177.15558491544</v>
      </c>
      <c r="BH177" s="57">
        <f t="shared" si="65"/>
        <v>130811.95500888626</v>
      </c>
      <c r="BI177" s="57">
        <f t="shared" si="65"/>
        <v>137801.25251415852</v>
      </c>
      <c r="BJ177" s="57">
        <f t="shared" si="65"/>
        <v>145163.98897318609</v>
      </c>
      <c r="BK177" s="57">
        <f t="shared" si="65"/>
        <v>152920.11727137366</v>
      </c>
      <c r="BL177" s="57">
        <f t="shared" si="65"/>
        <v>161090.65637904275</v>
      </c>
      <c r="BM177" s="57">
        <f t="shared" si="65"/>
        <v>169697.74831246911</v>
      </c>
      <c r="BN177" s="57">
        <f t="shared" si="65"/>
        <v>178764.7181383546</v>
      </c>
      <c r="BO177" s="57">
        <f t="shared" si="65"/>
        <v>188316.1371843449</v>
      </c>
      <c r="BP177" s="57">
        <f t="shared" si="65"/>
        <v>198377.88962689223</v>
      </c>
      <c r="BQ177" s="57">
        <f t="shared" si="65"/>
        <v>208977.24263691509</v>
      </c>
      <c r="BR177" s="57">
        <f t="shared" si="65"/>
        <v>220142.92027334878</v>
      </c>
      <c r="BS177" s="57">
        <f t="shared" si="65"/>
        <v>231905.1813248354</v>
      </c>
      <c r="BT177" s="57">
        <f t="shared" si="65"/>
        <v>244295.90131050703</v>
      </c>
      <c r="BU177" s="57">
        <f t="shared" si="65"/>
        <v>257348.6588620762</v>
      </c>
      <c r="BV177" s="57">
        <f t="shared" si="65"/>
        <v>271098.82672133407</v>
      </c>
      <c r="BW177" s="57">
        <f t="shared" si="65"/>
        <v>285583.667599654</v>
      </c>
      <c r="BX177" s="57">
        <f t="shared" si="65"/>
        <v>300842.43515927938</v>
      </c>
      <c r="BY177" s="57">
        <f t="shared" si="65"/>
        <v>316916.48039005318</v>
      </c>
      <c r="BZ177" s="57">
        <f t="shared" si="65"/>
        <v>333849.36366986803</v>
      </c>
      <c r="CA177" s="57">
        <f t="shared" si="65"/>
        <v>351686.97281251888</v>
      </c>
      <c r="CB177" s="57">
        <f t="shared" si="65"/>
        <v>370477.64742286556</v>
      </c>
      <c r="CC177" s="57">
        <f t="shared" si="65"/>
        <v>390272.30989630596</v>
      </c>
      <c r="CD177" s="57">
        <f t="shared" si="65"/>
        <v>411124.60341756558</v>
      </c>
      <c r="CE177" s="57">
        <f t="shared" si="65"/>
        <v>433091.03733277792</v>
      </c>
      <c r="CF177" s="57">
        <f t="shared" si="65"/>
        <v>456231.14028881252</v>
      </c>
      <c r="CG177" s="57">
        <f t="shared" si="65"/>
        <v>480607.62155485182</v>
      </c>
      <c r="CH177" s="57">
        <f t="shared" si="65"/>
        <v>506286.54096340254</v>
      </c>
      <c r="CI177" s="57">
        <f t="shared" si="65"/>
        <v>533337.48793126992</v>
      </c>
      <c r="CJ177" s="57">
        <f t="shared" si="65"/>
        <v>561833.7700456453</v>
      </c>
      <c r="CK177" s="57">
        <f t="shared" si="65"/>
        <v>591852.61172636924</v>
      </c>
      <c r="CL177" s="57">
        <f t="shared" si="65"/>
        <v>623475.36350274156</v>
      </c>
      <c r="CM177" s="57">
        <f t="shared" si="65"/>
        <v>656787.72247201495</v>
      </c>
      <c r="CN177" s="57">
        <f t="shared" si="65"/>
        <v>691879.96453700995</v>
      </c>
      <c r="CO177" s="57">
        <f t="shared" si="65"/>
        <v>728847.18905221543</v>
      </c>
      <c r="CP177" s="57">
        <f t="shared" si="65"/>
        <v>767789.57654135022</v>
      </c>
      <c r="CQ177" s="57">
        <f t="shared" si="65"/>
        <v>808812.66018481355</v>
      </c>
      <c r="CR177" s="57">
        <f t="shared" si="65"/>
        <v>852027.61181273079</v>
      </c>
      <c r="CS177" s="57">
        <f t="shared" si="65"/>
        <v>897551.54317864659</v>
      </c>
      <c r="CT177" s="57">
        <f t="shared" si="65"/>
        <v>945507.82333030121</v>
      </c>
      <c r="CU177" s="57">
        <f t="shared" si="65"/>
        <v>996026.41293756582</v>
      </c>
      <c r="CV177" s="57">
        <f t="shared" si="65"/>
        <v>1049244.216483556</v>
      </c>
      <c r="CW177" s="57">
        <f t="shared" si="65"/>
        <v>1105305.4532733562</v>
      </c>
      <c r="CX177" s="57">
        <f t="shared" si="65"/>
        <v>1164362.0482657827</v>
      </c>
      <c r="CY177" s="57">
        <f t="shared" si="65"/>
        <v>1226574.0437873304</v>
      </c>
      <c r="CZ177" s="57">
        <f t="shared" si="65"/>
        <v>1292110.0332440443</v>
      </c>
      <c r="DA177" s="57">
        <f t="shared" si="65"/>
        <v>1361147.6180066632</v>
      </c>
      <c r="DB177" s="57">
        <f t="shared" si="65"/>
        <v>1433873.8887071889</v>
      </c>
      <c r="DC177" s="57">
        <f t="shared" si="65"/>
        <v>1510485.9322511861</v>
      </c>
    </row>
    <row r="178" spans="5:107" s="12" customFormat="1" ht="12" customHeight="1">
      <c r="E178" s="1"/>
      <c r="F178" s="1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>
        <f t="shared" si="65"/>
        <v>95722.28654204162</v>
      </c>
      <c r="BE178" s="57">
        <f t="shared" si="65"/>
        <v>100836.73910474355</v>
      </c>
      <c r="BF178" s="57">
        <f t="shared" si="65"/>
        <v>106224.45744452911</v>
      </c>
      <c r="BG178" s="57">
        <f t="shared" si="65"/>
        <v>111900.04218267868</v>
      </c>
      <c r="BH178" s="57">
        <f t="shared" si="65"/>
        <v>117878.87405331411</v>
      </c>
      <c r="BI178" s="57">
        <f t="shared" si="65"/>
        <v>124177.15558491544</v>
      </c>
      <c r="BJ178" s="57">
        <f t="shared" si="65"/>
        <v>130811.95500888626</v>
      </c>
      <c r="BK178" s="57">
        <f t="shared" si="65"/>
        <v>137801.25251415852</v>
      </c>
      <c r="BL178" s="57">
        <f t="shared" si="65"/>
        <v>145163.98897318609</v>
      </c>
      <c r="BM178" s="57">
        <f t="shared" si="65"/>
        <v>152920.11727137366</v>
      </c>
      <c r="BN178" s="57">
        <f t="shared" si="65"/>
        <v>161090.65637904275</v>
      </c>
      <c r="BO178" s="57">
        <f t="shared" si="65"/>
        <v>169697.74831246911</v>
      </c>
      <c r="BP178" s="57">
        <f t="shared" si="65"/>
        <v>178764.7181383546</v>
      </c>
      <c r="BQ178" s="57">
        <f t="shared" si="65"/>
        <v>188316.1371843449</v>
      </c>
      <c r="BR178" s="57">
        <f t="shared" si="65"/>
        <v>198377.88962689223</v>
      </c>
      <c r="BS178" s="57">
        <f t="shared" si="65"/>
        <v>208977.24263691509</v>
      </c>
      <c r="BT178" s="57">
        <f t="shared" si="65"/>
        <v>220142.92027334878</v>
      </c>
      <c r="BU178" s="57">
        <f t="shared" si="65"/>
        <v>231905.1813248354</v>
      </c>
      <c r="BV178" s="57">
        <f t="shared" si="65"/>
        <v>244295.90131050703</v>
      </c>
      <c r="BW178" s="57">
        <f t="shared" si="65"/>
        <v>257348.6588620762</v>
      </c>
      <c r="BX178" s="57">
        <f t="shared" si="65"/>
        <v>271098.82672133407</v>
      </c>
      <c r="BY178" s="57">
        <f t="shared" si="65"/>
        <v>285583.667599654</v>
      </c>
      <c r="BZ178" s="57">
        <f t="shared" si="65"/>
        <v>300842.43515927938</v>
      </c>
      <c r="CA178" s="57">
        <f t="shared" si="65"/>
        <v>316916.48039005318</v>
      </c>
      <c r="CB178" s="57">
        <f t="shared" si="65"/>
        <v>333849.36366986803</v>
      </c>
      <c r="CC178" s="57">
        <f t="shared" si="65"/>
        <v>351686.97281251888</v>
      </c>
      <c r="CD178" s="57">
        <f t="shared" si="65"/>
        <v>370477.64742286556</v>
      </c>
      <c r="CE178" s="57">
        <f t="shared" si="65"/>
        <v>390272.30989630596</v>
      </c>
      <c r="CF178" s="57">
        <f t="shared" si="65"/>
        <v>411124.60341756558</v>
      </c>
      <c r="CG178" s="57">
        <f t="shared" si="65"/>
        <v>433091.03733277792</v>
      </c>
      <c r="CH178" s="57">
        <f t="shared" si="65"/>
        <v>456231.14028881252</v>
      </c>
      <c r="CI178" s="57">
        <f t="shared" si="65"/>
        <v>480607.62155485182</v>
      </c>
      <c r="CJ178" s="57">
        <f t="shared" si="65"/>
        <v>506286.54096340254</v>
      </c>
      <c r="CK178" s="57">
        <f t="shared" si="65"/>
        <v>533337.48793126992</v>
      </c>
      <c r="CL178" s="57">
        <f t="shared" si="65"/>
        <v>561833.7700456453</v>
      </c>
      <c r="CM178" s="57">
        <f t="shared" si="65"/>
        <v>591852.61172636924</v>
      </c>
      <c r="CN178" s="57">
        <f t="shared" si="65"/>
        <v>623475.36350274156</v>
      </c>
      <c r="CO178" s="57">
        <f t="shared" ref="CO178:DC178" si="66">IF($E$128=1,MIN(CO74,(CO74*$C$24+$C$10*$C$23)/($C$23+$C$24)),CO74)</f>
        <v>656787.72247201495</v>
      </c>
      <c r="CP178" s="57">
        <f t="shared" si="66"/>
        <v>691879.96453700995</v>
      </c>
      <c r="CQ178" s="57">
        <f t="shared" si="66"/>
        <v>728847.18905221543</v>
      </c>
      <c r="CR178" s="57">
        <f t="shared" si="66"/>
        <v>767789.57654135022</v>
      </c>
      <c r="CS178" s="57">
        <f t="shared" si="66"/>
        <v>808812.66018481355</v>
      </c>
      <c r="CT178" s="57">
        <f t="shared" si="66"/>
        <v>852027.61181273079</v>
      </c>
      <c r="CU178" s="57">
        <f t="shared" si="66"/>
        <v>897551.54317864659</v>
      </c>
      <c r="CV178" s="57">
        <f t="shared" si="66"/>
        <v>945507.82333030121</v>
      </c>
      <c r="CW178" s="57">
        <f t="shared" si="66"/>
        <v>996026.41293756582</v>
      </c>
      <c r="CX178" s="57">
        <f t="shared" si="66"/>
        <v>1049244.216483556</v>
      </c>
      <c r="CY178" s="57">
        <f t="shared" si="66"/>
        <v>1105305.4532733562</v>
      </c>
      <c r="CZ178" s="57">
        <f t="shared" si="66"/>
        <v>1164362.0482657827</v>
      </c>
      <c r="DA178" s="57">
        <f t="shared" si="66"/>
        <v>1226574.0437873304</v>
      </c>
      <c r="DB178" s="57">
        <f t="shared" si="66"/>
        <v>1292110.0332440443</v>
      </c>
      <c r="DC178" s="57">
        <f t="shared" si="66"/>
        <v>1361147.6180066632</v>
      </c>
    </row>
    <row r="179" spans="5:107" s="12" customFormat="1" ht="12" customHeight="1">
      <c r="E179" s="1"/>
      <c r="F179" s="1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>
        <f t="shared" ref="BE179:DC184" si="67">IF($E$128=1,MIN(BE75,(BE75*$C$24+$C$10*$C$23)/($C$23+$C$24)),BE75)</f>
        <v>90867.239680558938</v>
      </c>
      <c r="BF179" s="57">
        <f t="shared" si="67"/>
        <v>95722.286542041635</v>
      </c>
      <c r="BG179" s="57">
        <f t="shared" si="67"/>
        <v>100836.73910474355</v>
      </c>
      <c r="BH179" s="57">
        <f t="shared" si="67"/>
        <v>106224.45744452912</v>
      </c>
      <c r="BI179" s="57">
        <f t="shared" si="67"/>
        <v>111900.04218267868</v>
      </c>
      <c r="BJ179" s="57">
        <f t="shared" si="67"/>
        <v>117878.87405331411</v>
      </c>
      <c r="BK179" s="57">
        <f t="shared" si="67"/>
        <v>124177.15558491544</v>
      </c>
      <c r="BL179" s="57">
        <f t="shared" si="67"/>
        <v>130811.95500888626</v>
      </c>
      <c r="BM179" s="57">
        <f t="shared" si="67"/>
        <v>137801.25251415852</v>
      </c>
      <c r="BN179" s="57">
        <f t="shared" si="67"/>
        <v>145163.98897318609</v>
      </c>
      <c r="BO179" s="57">
        <f t="shared" si="67"/>
        <v>152920.11727137366</v>
      </c>
      <c r="BP179" s="57">
        <f t="shared" si="67"/>
        <v>161090.65637904275</v>
      </c>
      <c r="BQ179" s="57">
        <f t="shared" si="67"/>
        <v>169697.74831246911</v>
      </c>
      <c r="BR179" s="57">
        <f t="shared" si="67"/>
        <v>178764.7181383546</v>
      </c>
      <c r="BS179" s="57">
        <f t="shared" si="67"/>
        <v>188316.1371843449</v>
      </c>
      <c r="BT179" s="57">
        <f t="shared" si="67"/>
        <v>198377.88962689223</v>
      </c>
      <c r="BU179" s="57">
        <f t="shared" si="67"/>
        <v>208977.24263691509</v>
      </c>
      <c r="BV179" s="57">
        <f t="shared" si="67"/>
        <v>220142.92027334878</v>
      </c>
      <c r="BW179" s="57">
        <f t="shared" si="67"/>
        <v>231905.1813248354</v>
      </c>
      <c r="BX179" s="57">
        <f t="shared" si="67"/>
        <v>244295.90131050703</v>
      </c>
      <c r="BY179" s="57">
        <f t="shared" si="67"/>
        <v>257348.6588620762</v>
      </c>
      <c r="BZ179" s="57">
        <f t="shared" si="67"/>
        <v>271098.82672133407</v>
      </c>
      <c r="CA179" s="57">
        <f t="shared" si="67"/>
        <v>285583.667599654</v>
      </c>
      <c r="CB179" s="57">
        <f t="shared" si="67"/>
        <v>300842.43515927938</v>
      </c>
      <c r="CC179" s="57">
        <f t="shared" si="67"/>
        <v>316916.48039005318</v>
      </c>
      <c r="CD179" s="57">
        <f t="shared" si="67"/>
        <v>333849.36366986803</v>
      </c>
      <c r="CE179" s="57">
        <f t="shared" si="67"/>
        <v>351686.97281251888</v>
      </c>
      <c r="CF179" s="57">
        <f t="shared" si="67"/>
        <v>370477.64742286556</v>
      </c>
      <c r="CG179" s="57">
        <f t="shared" si="67"/>
        <v>390272.30989630596</v>
      </c>
      <c r="CH179" s="57">
        <f t="shared" si="67"/>
        <v>411124.60341756558</v>
      </c>
      <c r="CI179" s="57">
        <f t="shared" si="67"/>
        <v>433091.03733277792</v>
      </c>
      <c r="CJ179" s="57">
        <f t="shared" si="67"/>
        <v>456231.14028881252</v>
      </c>
      <c r="CK179" s="57">
        <f t="shared" si="67"/>
        <v>480607.62155485182</v>
      </c>
      <c r="CL179" s="57">
        <f t="shared" si="67"/>
        <v>506286.54096340254</v>
      </c>
      <c r="CM179" s="57">
        <f t="shared" si="67"/>
        <v>533337.48793126992</v>
      </c>
      <c r="CN179" s="57">
        <f t="shared" si="67"/>
        <v>561833.7700456453</v>
      </c>
      <c r="CO179" s="57">
        <f t="shared" si="67"/>
        <v>591852.61172636924</v>
      </c>
      <c r="CP179" s="57">
        <f t="shared" si="67"/>
        <v>623475.36350274156</v>
      </c>
      <c r="CQ179" s="57">
        <f t="shared" si="67"/>
        <v>656787.72247201495</v>
      </c>
      <c r="CR179" s="57">
        <f t="shared" si="67"/>
        <v>691879.96453700995</v>
      </c>
      <c r="CS179" s="57">
        <f t="shared" si="67"/>
        <v>728847.18905221543</v>
      </c>
      <c r="CT179" s="57">
        <f t="shared" si="67"/>
        <v>767789.57654135022</v>
      </c>
      <c r="CU179" s="57">
        <f t="shared" si="67"/>
        <v>808812.66018481355</v>
      </c>
      <c r="CV179" s="57">
        <f t="shared" si="67"/>
        <v>852027.61181273079</v>
      </c>
      <c r="CW179" s="57">
        <f t="shared" si="67"/>
        <v>897551.54317864659</v>
      </c>
      <c r="CX179" s="57">
        <f t="shared" si="67"/>
        <v>945507.82333030121</v>
      </c>
      <c r="CY179" s="57">
        <f t="shared" si="67"/>
        <v>996026.41293756582</v>
      </c>
      <c r="CZ179" s="57">
        <f t="shared" si="67"/>
        <v>1049244.216483556</v>
      </c>
      <c r="DA179" s="57">
        <f t="shared" si="67"/>
        <v>1105305.4532733562</v>
      </c>
      <c r="DB179" s="57">
        <f t="shared" si="67"/>
        <v>1164362.0482657827</v>
      </c>
      <c r="DC179" s="57">
        <f t="shared" si="67"/>
        <v>1226574.0437873304</v>
      </c>
    </row>
    <row r="180" spans="5:107" s="12" customFormat="1" ht="12" customHeight="1">
      <c r="E180" s="1"/>
      <c r="F180" s="1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>
        <f t="shared" si="67"/>
        <v>86258.44142928721</v>
      </c>
      <c r="BG180" s="57">
        <f t="shared" si="67"/>
        <v>90867.239680558952</v>
      </c>
      <c r="BH180" s="57">
        <f t="shared" si="67"/>
        <v>95722.286542041649</v>
      </c>
      <c r="BI180" s="57">
        <f t="shared" si="67"/>
        <v>100836.73910474355</v>
      </c>
      <c r="BJ180" s="57">
        <f t="shared" si="67"/>
        <v>106224.45744452914</v>
      </c>
      <c r="BK180" s="57">
        <f t="shared" si="67"/>
        <v>111900.04218267868</v>
      </c>
      <c r="BL180" s="57">
        <f t="shared" si="67"/>
        <v>117878.87405331411</v>
      </c>
      <c r="BM180" s="57">
        <f t="shared" si="67"/>
        <v>124177.15558491544</v>
      </c>
      <c r="BN180" s="57">
        <f t="shared" si="67"/>
        <v>130811.95500888626</v>
      </c>
      <c r="BO180" s="57">
        <f t="shared" si="67"/>
        <v>137801.25251415852</v>
      </c>
      <c r="BP180" s="57">
        <f t="shared" si="67"/>
        <v>145163.98897318609</v>
      </c>
      <c r="BQ180" s="57">
        <f t="shared" si="67"/>
        <v>152920.11727137366</v>
      </c>
      <c r="BR180" s="57">
        <f t="shared" si="67"/>
        <v>161090.65637904275</v>
      </c>
      <c r="BS180" s="57">
        <f t="shared" si="67"/>
        <v>169697.74831246911</v>
      </c>
      <c r="BT180" s="57">
        <f t="shared" si="67"/>
        <v>178764.7181383546</v>
      </c>
      <c r="BU180" s="57">
        <f t="shared" si="67"/>
        <v>188316.1371843449</v>
      </c>
      <c r="BV180" s="57">
        <f t="shared" si="67"/>
        <v>198377.88962689223</v>
      </c>
      <c r="BW180" s="57">
        <f t="shared" si="67"/>
        <v>208977.24263691509</v>
      </c>
      <c r="BX180" s="57">
        <f t="shared" si="67"/>
        <v>220142.92027334878</v>
      </c>
      <c r="BY180" s="57">
        <f t="shared" si="67"/>
        <v>231905.1813248354</v>
      </c>
      <c r="BZ180" s="57">
        <f t="shared" si="67"/>
        <v>244295.90131050703</v>
      </c>
      <c r="CA180" s="57">
        <f t="shared" si="67"/>
        <v>257348.6588620762</v>
      </c>
      <c r="CB180" s="57">
        <f t="shared" si="67"/>
        <v>271098.82672133407</v>
      </c>
      <c r="CC180" s="57">
        <f t="shared" si="67"/>
        <v>285583.667599654</v>
      </c>
      <c r="CD180" s="57">
        <f t="shared" si="67"/>
        <v>300842.43515927938</v>
      </c>
      <c r="CE180" s="57">
        <f t="shared" si="67"/>
        <v>316916.48039005318</v>
      </c>
      <c r="CF180" s="57">
        <f t="shared" si="67"/>
        <v>333849.36366986803</v>
      </c>
      <c r="CG180" s="57">
        <f t="shared" si="67"/>
        <v>351686.97281251888</v>
      </c>
      <c r="CH180" s="57">
        <f t="shared" si="67"/>
        <v>370477.64742286556</v>
      </c>
      <c r="CI180" s="57">
        <f t="shared" si="67"/>
        <v>390272.30989630596</v>
      </c>
      <c r="CJ180" s="57">
        <f t="shared" si="67"/>
        <v>411124.60341756558</v>
      </c>
      <c r="CK180" s="57">
        <f t="shared" si="67"/>
        <v>433091.03733277792</v>
      </c>
      <c r="CL180" s="57">
        <f t="shared" si="67"/>
        <v>456231.14028881252</v>
      </c>
      <c r="CM180" s="57">
        <f t="shared" si="67"/>
        <v>480607.62155485182</v>
      </c>
      <c r="CN180" s="57">
        <f t="shared" si="67"/>
        <v>506286.54096340254</v>
      </c>
      <c r="CO180" s="57">
        <f t="shared" si="67"/>
        <v>533337.48793126992</v>
      </c>
      <c r="CP180" s="57">
        <f t="shared" si="67"/>
        <v>561833.7700456453</v>
      </c>
      <c r="CQ180" s="57">
        <f t="shared" si="67"/>
        <v>591852.61172636924</v>
      </c>
      <c r="CR180" s="57">
        <f t="shared" si="67"/>
        <v>623475.36350274156</v>
      </c>
      <c r="CS180" s="57">
        <f t="shared" si="67"/>
        <v>656787.72247201495</v>
      </c>
      <c r="CT180" s="57">
        <f t="shared" si="67"/>
        <v>691879.96453700995</v>
      </c>
      <c r="CU180" s="57">
        <f t="shared" si="67"/>
        <v>728847.18905221543</v>
      </c>
      <c r="CV180" s="57">
        <f t="shared" si="67"/>
        <v>767789.57654135022</v>
      </c>
      <c r="CW180" s="57">
        <f t="shared" si="67"/>
        <v>808812.66018481355</v>
      </c>
      <c r="CX180" s="57">
        <f t="shared" si="67"/>
        <v>852027.61181273079</v>
      </c>
      <c r="CY180" s="57">
        <f t="shared" si="67"/>
        <v>897551.54317864659</v>
      </c>
      <c r="CZ180" s="57">
        <f t="shared" si="67"/>
        <v>945507.82333030121</v>
      </c>
      <c r="DA180" s="57">
        <f t="shared" si="67"/>
        <v>996026.41293756582</v>
      </c>
      <c r="DB180" s="57">
        <f t="shared" si="67"/>
        <v>1049244.216483556</v>
      </c>
      <c r="DC180" s="57">
        <f t="shared" si="67"/>
        <v>1105305.4532733562</v>
      </c>
    </row>
    <row r="181" spans="5:107" s="12" customFormat="1" ht="12" customHeight="1">
      <c r="E181" s="1"/>
      <c r="F181" s="1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>
        <f t="shared" si="67"/>
        <v>81883.402026590586</v>
      </c>
      <c r="BH181" s="57">
        <f t="shared" si="67"/>
        <v>86258.44142928721</v>
      </c>
      <c r="BI181" s="57">
        <f t="shared" si="67"/>
        <v>90867.239680558967</v>
      </c>
      <c r="BJ181" s="57">
        <f t="shared" si="67"/>
        <v>95722.286542041664</v>
      </c>
      <c r="BK181" s="57">
        <f t="shared" si="67"/>
        <v>100836.73910474355</v>
      </c>
      <c r="BL181" s="57">
        <f t="shared" si="67"/>
        <v>106224.45744452915</v>
      </c>
      <c r="BM181" s="57">
        <f t="shared" si="67"/>
        <v>111900.04218267868</v>
      </c>
      <c r="BN181" s="57">
        <f t="shared" si="67"/>
        <v>117878.87405331411</v>
      </c>
      <c r="BO181" s="57">
        <f t="shared" si="67"/>
        <v>124177.15558491544</v>
      </c>
      <c r="BP181" s="57">
        <f t="shared" si="67"/>
        <v>130811.95500888626</v>
      </c>
      <c r="BQ181" s="57">
        <f t="shared" si="67"/>
        <v>137801.25251415852</v>
      </c>
      <c r="BR181" s="57">
        <f t="shared" si="67"/>
        <v>145163.98897318609</v>
      </c>
      <c r="BS181" s="57">
        <f t="shared" si="67"/>
        <v>152920.11727137366</v>
      </c>
      <c r="BT181" s="57">
        <f t="shared" si="67"/>
        <v>161090.65637904275</v>
      </c>
      <c r="BU181" s="57">
        <f t="shared" si="67"/>
        <v>169697.74831246911</v>
      </c>
      <c r="BV181" s="57">
        <f t="shared" si="67"/>
        <v>178764.7181383546</v>
      </c>
      <c r="BW181" s="57">
        <f t="shared" si="67"/>
        <v>188316.1371843449</v>
      </c>
      <c r="BX181" s="57">
        <f t="shared" si="67"/>
        <v>198377.88962689223</v>
      </c>
      <c r="BY181" s="57">
        <f t="shared" si="67"/>
        <v>208977.24263691509</v>
      </c>
      <c r="BZ181" s="57">
        <f t="shared" si="67"/>
        <v>220142.92027334878</v>
      </c>
      <c r="CA181" s="57">
        <f t="shared" si="67"/>
        <v>231905.1813248354</v>
      </c>
      <c r="CB181" s="57">
        <f t="shared" si="67"/>
        <v>244295.90131050703</v>
      </c>
      <c r="CC181" s="57">
        <f t="shared" si="67"/>
        <v>257348.6588620762</v>
      </c>
      <c r="CD181" s="57">
        <f t="shared" si="67"/>
        <v>271098.82672133407</v>
      </c>
      <c r="CE181" s="57">
        <f t="shared" si="67"/>
        <v>285583.667599654</v>
      </c>
      <c r="CF181" s="57">
        <f t="shared" si="67"/>
        <v>300842.43515927938</v>
      </c>
      <c r="CG181" s="57">
        <f t="shared" si="67"/>
        <v>316916.48039005318</v>
      </c>
      <c r="CH181" s="57">
        <f t="shared" si="67"/>
        <v>333849.36366986803</v>
      </c>
      <c r="CI181" s="57">
        <f t="shared" si="67"/>
        <v>351686.97281251888</v>
      </c>
      <c r="CJ181" s="57">
        <f t="shared" si="67"/>
        <v>370477.64742286556</v>
      </c>
      <c r="CK181" s="57">
        <f t="shared" si="67"/>
        <v>390272.30989630596</v>
      </c>
      <c r="CL181" s="57">
        <f t="shared" si="67"/>
        <v>411124.60341756558</v>
      </c>
      <c r="CM181" s="57">
        <f t="shared" si="67"/>
        <v>433091.03733277792</v>
      </c>
      <c r="CN181" s="57">
        <f t="shared" si="67"/>
        <v>456231.14028881252</v>
      </c>
      <c r="CO181" s="57">
        <f t="shared" si="67"/>
        <v>480607.62155485182</v>
      </c>
      <c r="CP181" s="57">
        <f t="shared" si="67"/>
        <v>506286.54096340254</v>
      </c>
      <c r="CQ181" s="57">
        <f t="shared" si="67"/>
        <v>533337.48793126992</v>
      </c>
      <c r="CR181" s="57">
        <f t="shared" si="67"/>
        <v>561833.7700456453</v>
      </c>
      <c r="CS181" s="57">
        <f t="shared" si="67"/>
        <v>591852.61172636924</v>
      </c>
      <c r="CT181" s="57">
        <f t="shared" si="67"/>
        <v>623475.36350274156</v>
      </c>
      <c r="CU181" s="57">
        <f t="shared" si="67"/>
        <v>656787.72247201495</v>
      </c>
      <c r="CV181" s="57">
        <f t="shared" si="67"/>
        <v>691879.96453700995</v>
      </c>
      <c r="CW181" s="57">
        <f t="shared" si="67"/>
        <v>728847.18905221543</v>
      </c>
      <c r="CX181" s="57">
        <f t="shared" si="67"/>
        <v>767789.57654135022</v>
      </c>
      <c r="CY181" s="57">
        <f t="shared" si="67"/>
        <v>808812.66018481355</v>
      </c>
      <c r="CZ181" s="57">
        <f t="shared" si="67"/>
        <v>852027.61181273079</v>
      </c>
      <c r="DA181" s="57">
        <f t="shared" si="67"/>
        <v>897551.54317864659</v>
      </c>
      <c r="DB181" s="57">
        <f t="shared" si="67"/>
        <v>945507.82333030121</v>
      </c>
      <c r="DC181" s="57">
        <f t="shared" si="67"/>
        <v>996026.41293756582</v>
      </c>
    </row>
    <row r="182" spans="5:107" s="12" customFormat="1" ht="12" customHeight="1">
      <c r="E182" s="1"/>
      <c r="F182" s="1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>
        <f t="shared" si="67"/>
        <v>77730.265193172803</v>
      </c>
      <c r="BI182" s="57">
        <f t="shared" si="67"/>
        <v>81883.402026590586</v>
      </c>
      <c r="BJ182" s="57">
        <f t="shared" si="67"/>
        <v>86258.44142928721</v>
      </c>
      <c r="BK182" s="57">
        <f t="shared" si="67"/>
        <v>90867.239680558967</v>
      </c>
      <c r="BL182" s="57">
        <f t="shared" si="67"/>
        <v>95722.286542041678</v>
      </c>
      <c r="BM182" s="57">
        <f t="shared" si="67"/>
        <v>100836.73910474355</v>
      </c>
      <c r="BN182" s="57">
        <f t="shared" si="67"/>
        <v>106224.45744452915</v>
      </c>
      <c r="BO182" s="57">
        <f t="shared" si="67"/>
        <v>111900.04218267868</v>
      </c>
      <c r="BP182" s="57">
        <f t="shared" si="67"/>
        <v>117878.87405331411</v>
      </c>
      <c r="BQ182" s="57">
        <f t="shared" si="67"/>
        <v>124177.15558491544</v>
      </c>
      <c r="BR182" s="57">
        <f t="shared" si="67"/>
        <v>130811.95500888626</v>
      </c>
      <c r="BS182" s="57">
        <f t="shared" si="67"/>
        <v>137801.25251415852</v>
      </c>
      <c r="BT182" s="57">
        <f t="shared" si="67"/>
        <v>145163.98897318609</v>
      </c>
      <c r="BU182" s="57">
        <f t="shared" si="67"/>
        <v>152920.11727137366</v>
      </c>
      <c r="BV182" s="57">
        <f t="shared" si="67"/>
        <v>161090.65637904275</v>
      </c>
      <c r="BW182" s="57">
        <f t="shared" si="67"/>
        <v>169697.74831246911</v>
      </c>
      <c r="BX182" s="57">
        <f t="shared" si="67"/>
        <v>178764.7181383546</v>
      </c>
      <c r="BY182" s="57">
        <f t="shared" si="67"/>
        <v>188316.1371843449</v>
      </c>
      <c r="BZ182" s="57">
        <f t="shared" si="67"/>
        <v>198377.88962689223</v>
      </c>
      <c r="CA182" s="57">
        <f t="shared" si="67"/>
        <v>208977.24263691509</v>
      </c>
      <c r="CB182" s="57">
        <f t="shared" si="67"/>
        <v>220142.92027334878</v>
      </c>
      <c r="CC182" s="57">
        <f t="shared" si="67"/>
        <v>231905.1813248354</v>
      </c>
      <c r="CD182" s="57">
        <f t="shared" si="67"/>
        <v>244295.90131050703</v>
      </c>
      <c r="CE182" s="57">
        <f t="shared" si="67"/>
        <v>257348.6588620762</v>
      </c>
      <c r="CF182" s="57">
        <f t="shared" si="67"/>
        <v>271098.82672133407</v>
      </c>
      <c r="CG182" s="57">
        <f t="shared" si="67"/>
        <v>285583.667599654</v>
      </c>
      <c r="CH182" s="57">
        <f t="shared" si="67"/>
        <v>300842.43515927938</v>
      </c>
      <c r="CI182" s="57">
        <f t="shared" si="67"/>
        <v>316916.48039005318</v>
      </c>
      <c r="CJ182" s="57">
        <f t="shared" si="67"/>
        <v>333849.36366986803</v>
      </c>
      <c r="CK182" s="57">
        <f t="shared" si="67"/>
        <v>351686.97281251888</v>
      </c>
      <c r="CL182" s="57">
        <f t="shared" si="67"/>
        <v>370477.64742286556</v>
      </c>
      <c r="CM182" s="57">
        <f t="shared" si="67"/>
        <v>390272.30989630596</v>
      </c>
      <c r="CN182" s="57">
        <f t="shared" si="67"/>
        <v>411124.60341756558</v>
      </c>
      <c r="CO182" s="57">
        <f t="shared" si="67"/>
        <v>433091.03733277792</v>
      </c>
      <c r="CP182" s="57">
        <f t="shared" si="67"/>
        <v>456231.14028881252</v>
      </c>
      <c r="CQ182" s="57">
        <f t="shared" si="67"/>
        <v>480607.62155485182</v>
      </c>
      <c r="CR182" s="57">
        <f t="shared" si="67"/>
        <v>506286.54096340254</v>
      </c>
      <c r="CS182" s="57">
        <f t="shared" si="67"/>
        <v>533337.48793126992</v>
      </c>
      <c r="CT182" s="57">
        <f t="shared" si="67"/>
        <v>561833.7700456453</v>
      </c>
      <c r="CU182" s="57">
        <f t="shared" si="67"/>
        <v>591852.61172636924</v>
      </c>
      <c r="CV182" s="57">
        <f t="shared" si="67"/>
        <v>623475.36350274156</v>
      </c>
      <c r="CW182" s="57">
        <f t="shared" si="67"/>
        <v>656787.72247201495</v>
      </c>
      <c r="CX182" s="57">
        <f t="shared" si="67"/>
        <v>691879.96453700995</v>
      </c>
      <c r="CY182" s="57">
        <f t="shared" si="67"/>
        <v>728847.18905221543</v>
      </c>
      <c r="CZ182" s="57">
        <f t="shared" si="67"/>
        <v>767789.57654135022</v>
      </c>
      <c r="DA182" s="57">
        <f t="shared" si="67"/>
        <v>808812.66018481355</v>
      </c>
      <c r="DB182" s="57">
        <f t="shared" si="67"/>
        <v>852027.61181273079</v>
      </c>
      <c r="DC182" s="57">
        <f t="shared" si="67"/>
        <v>897551.54317864659</v>
      </c>
    </row>
    <row r="183" spans="5:107" s="12" customFormat="1" ht="12" customHeight="1">
      <c r="E183" s="1"/>
      <c r="F183" s="1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>
        <f t="shared" si="67"/>
        <v>73787.776001770326</v>
      </c>
      <c r="BJ183" s="57">
        <f t="shared" si="67"/>
        <v>77730.265193172803</v>
      </c>
      <c r="BK183" s="57">
        <f t="shared" si="67"/>
        <v>81883.402026590586</v>
      </c>
      <c r="BL183" s="57">
        <f t="shared" si="67"/>
        <v>86258.44142928721</v>
      </c>
      <c r="BM183" s="57">
        <f t="shared" si="67"/>
        <v>90867.239680558967</v>
      </c>
      <c r="BN183" s="57">
        <f t="shared" si="67"/>
        <v>95722.286542041678</v>
      </c>
      <c r="BO183" s="57">
        <f t="shared" si="67"/>
        <v>100836.73910474355</v>
      </c>
      <c r="BP183" s="57">
        <f t="shared" si="67"/>
        <v>106224.45744452915</v>
      </c>
      <c r="BQ183" s="57">
        <f t="shared" si="67"/>
        <v>111900.04218267868</v>
      </c>
      <c r="BR183" s="57">
        <f t="shared" si="67"/>
        <v>117878.87405331411</v>
      </c>
      <c r="BS183" s="57">
        <f t="shared" si="67"/>
        <v>124177.15558491544</v>
      </c>
      <c r="BT183" s="57">
        <f t="shared" si="67"/>
        <v>130811.95500888626</v>
      </c>
      <c r="BU183" s="57">
        <f t="shared" si="67"/>
        <v>137801.25251415852</v>
      </c>
      <c r="BV183" s="57">
        <f t="shared" si="67"/>
        <v>145163.98897318609</v>
      </c>
      <c r="BW183" s="57">
        <f t="shared" si="67"/>
        <v>152920.11727137366</v>
      </c>
      <c r="BX183" s="57">
        <f t="shared" si="67"/>
        <v>161090.65637904275</v>
      </c>
      <c r="BY183" s="57">
        <f t="shared" si="67"/>
        <v>169697.74831246911</v>
      </c>
      <c r="BZ183" s="57">
        <f t="shared" si="67"/>
        <v>178764.7181383546</v>
      </c>
      <c r="CA183" s="57">
        <f t="shared" si="67"/>
        <v>188316.1371843449</v>
      </c>
      <c r="CB183" s="57">
        <f t="shared" si="67"/>
        <v>198377.88962689223</v>
      </c>
      <c r="CC183" s="57">
        <f t="shared" si="67"/>
        <v>208977.24263691509</v>
      </c>
      <c r="CD183" s="57">
        <f t="shared" si="67"/>
        <v>220142.92027334878</v>
      </c>
      <c r="CE183" s="57">
        <f t="shared" si="67"/>
        <v>231905.1813248354</v>
      </c>
      <c r="CF183" s="57">
        <f t="shared" si="67"/>
        <v>244295.90131050703</v>
      </c>
      <c r="CG183" s="57">
        <f t="shared" si="67"/>
        <v>257348.6588620762</v>
      </c>
      <c r="CH183" s="57">
        <f t="shared" si="67"/>
        <v>271098.82672133407</v>
      </c>
      <c r="CI183" s="57">
        <f t="shared" si="67"/>
        <v>285583.667599654</v>
      </c>
      <c r="CJ183" s="57">
        <f t="shared" si="67"/>
        <v>300842.43515927938</v>
      </c>
      <c r="CK183" s="57">
        <f t="shared" si="67"/>
        <v>316916.48039005318</v>
      </c>
      <c r="CL183" s="57">
        <f t="shared" si="67"/>
        <v>333849.36366986803</v>
      </c>
      <c r="CM183" s="57">
        <f t="shared" si="67"/>
        <v>351686.97281251888</v>
      </c>
      <c r="CN183" s="57">
        <f t="shared" si="67"/>
        <v>370477.64742286556</v>
      </c>
      <c r="CO183" s="57">
        <f t="shared" si="67"/>
        <v>390272.30989630596</v>
      </c>
      <c r="CP183" s="57">
        <f t="shared" si="67"/>
        <v>411124.60341756558</v>
      </c>
      <c r="CQ183" s="57">
        <f t="shared" si="67"/>
        <v>433091.03733277792</v>
      </c>
      <c r="CR183" s="57">
        <f t="shared" si="67"/>
        <v>456231.14028881252</v>
      </c>
      <c r="CS183" s="57">
        <f t="shared" si="67"/>
        <v>480607.62155485182</v>
      </c>
      <c r="CT183" s="57">
        <f t="shared" si="67"/>
        <v>506286.54096340254</v>
      </c>
      <c r="CU183" s="57">
        <f t="shared" si="67"/>
        <v>533337.48793126992</v>
      </c>
      <c r="CV183" s="57">
        <f t="shared" si="67"/>
        <v>561833.7700456453</v>
      </c>
      <c r="CW183" s="57">
        <f t="shared" si="67"/>
        <v>591852.61172636924</v>
      </c>
      <c r="CX183" s="57">
        <f t="shared" si="67"/>
        <v>623475.36350274156</v>
      </c>
      <c r="CY183" s="57">
        <f t="shared" si="67"/>
        <v>656787.72247201495</v>
      </c>
      <c r="CZ183" s="57">
        <f t="shared" si="67"/>
        <v>691879.96453700995</v>
      </c>
      <c r="DA183" s="57">
        <f t="shared" si="67"/>
        <v>728847.18905221543</v>
      </c>
      <c r="DB183" s="57">
        <f t="shared" si="67"/>
        <v>767789.57654135022</v>
      </c>
      <c r="DC183" s="57">
        <f t="shared" si="67"/>
        <v>808812.66018481355</v>
      </c>
    </row>
    <row r="184" spans="5:107" s="12" customFormat="1" ht="12" customHeight="1">
      <c r="E184" s="1"/>
      <c r="F184" s="1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>
        <f t="shared" si="67"/>
        <v>70045.25037649872</v>
      </c>
      <c r="BK184" s="57">
        <f t="shared" si="67"/>
        <v>73787.776001770326</v>
      </c>
      <c r="BL184" s="57">
        <f t="shared" si="67"/>
        <v>77730.265193172803</v>
      </c>
      <c r="BM184" s="57">
        <f t="shared" si="67"/>
        <v>81883.402026590586</v>
      </c>
      <c r="BN184" s="57">
        <f t="shared" si="67"/>
        <v>86258.44142928721</v>
      </c>
      <c r="BO184" s="57">
        <f t="shared" si="67"/>
        <v>90867.239680558967</v>
      </c>
      <c r="BP184" s="57">
        <f t="shared" si="67"/>
        <v>95722.286542041678</v>
      </c>
      <c r="BQ184" s="57">
        <f t="shared" si="67"/>
        <v>100836.73910474355</v>
      </c>
      <c r="BR184" s="57">
        <f t="shared" si="67"/>
        <v>106224.45744452915</v>
      </c>
      <c r="BS184" s="57">
        <f t="shared" si="67"/>
        <v>111900.04218267868</v>
      </c>
      <c r="BT184" s="57">
        <f t="shared" ref="BT184:DC184" si="68">IF($E$128=1,MIN(BT80,(BT80*$C$24+$C$10*$C$23)/($C$23+$C$24)),BT80)</f>
        <v>117878.87405331411</v>
      </c>
      <c r="BU184" s="57">
        <f t="shared" si="68"/>
        <v>124177.15558491544</v>
      </c>
      <c r="BV184" s="57">
        <f t="shared" si="68"/>
        <v>130811.95500888626</v>
      </c>
      <c r="BW184" s="57">
        <f t="shared" si="68"/>
        <v>137801.25251415852</v>
      </c>
      <c r="BX184" s="57">
        <f t="shared" si="68"/>
        <v>145163.98897318609</v>
      </c>
      <c r="BY184" s="57">
        <f t="shared" si="68"/>
        <v>152920.11727137366</v>
      </c>
      <c r="BZ184" s="57">
        <f t="shared" si="68"/>
        <v>161090.65637904275</v>
      </c>
      <c r="CA184" s="57">
        <f t="shared" si="68"/>
        <v>169697.74831246911</v>
      </c>
      <c r="CB184" s="57">
        <f t="shared" si="68"/>
        <v>178764.7181383546</v>
      </c>
      <c r="CC184" s="57">
        <f t="shared" si="68"/>
        <v>188316.1371843449</v>
      </c>
      <c r="CD184" s="57">
        <f t="shared" si="68"/>
        <v>198377.88962689223</v>
      </c>
      <c r="CE184" s="57">
        <f t="shared" si="68"/>
        <v>208977.24263691509</v>
      </c>
      <c r="CF184" s="57">
        <f t="shared" si="68"/>
        <v>220142.92027334878</v>
      </c>
      <c r="CG184" s="57">
        <f t="shared" si="68"/>
        <v>231905.1813248354</v>
      </c>
      <c r="CH184" s="57">
        <f t="shared" si="68"/>
        <v>244295.90131050703</v>
      </c>
      <c r="CI184" s="57">
        <f t="shared" si="68"/>
        <v>257348.6588620762</v>
      </c>
      <c r="CJ184" s="57">
        <f t="shared" si="68"/>
        <v>271098.82672133407</v>
      </c>
      <c r="CK184" s="57">
        <f t="shared" si="68"/>
        <v>285583.667599654</v>
      </c>
      <c r="CL184" s="57">
        <f t="shared" si="68"/>
        <v>300842.43515927938</v>
      </c>
      <c r="CM184" s="57">
        <f t="shared" si="68"/>
        <v>316916.48039005318</v>
      </c>
      <c r="CN184" s="57">
        <f t="shared" si="68"/>
        <v>333849.36366986803</v>
      </c>
      <c r="CO184" s="57">
        <f t="shared" si="68"/>
        <v>351686.97281251888</v>
      </c>
      <c r="CP184" s="57">
        <f t="shared" si="68"/>
        <v>370477.64742286556</v>
      </c>
      <c r="CQ184" s="57">
        <f t="shared" si="68"/>
        <v>390272.30989630596</v>
      </c>
      <c r="CR184" s="57">
        <f t="shared" si="68"/>
        <v>411124.60341756558</v>
      </c>
      <c r="CS184" s="57">
        <f t="shared" si="68"/>
        <v>433091.03733277792</v>
      </c>
      <c r="CT184" s="57">
        <f t="shared" si="68"/>
        <v>456231.14028881252</v>
      </c>
      <c r="CU184" s="57">
        <f t="shared" si="68"/>
        <v>480607.62155485182</v>
      </c>
      <c r="CV184" s="57">
        <f t="shared" si="68"/>
        <v>506286.54096340254</v>
      </c>
      <c r="CW184" s="57">
        <f t="shared" si="68"/>
        <v>533337.48793126992</v>
      </c>
      <c r="CX184" s="57">
        <f t="shared" si="68"/>
        <v>561833.7700456453</v>
      </c>
      <c r="CY184" s="57">
        <f t="shared" si="68"/>
        <v>591852.61172636924</v>
      </c>
      <c r="CZ184" s="57">
        <f t="shared" si="68"/>
        <v>623475.36350274156</v>
      </c>
      <c r="DA184" s="57">
        <f t="shared" si="68"/>
        <v>656787.72247201495</v>
      </c>
      <c r="DB184" s="57">
        <f t="shared" si="68"/>
        <v>691879.96453700995</v>
      </c>
      <c r="DC184" s="57">
        <f t="shared" si="68"/>
        <v>728847.18905221543</v>
      </c>
    </row>
    <row r="185" spans="5:107" s="12" customFormat="1" ht="12" customHeight="1">
      <c r="E185" s="1"/>
      <c r="F185" s="1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>
        <f t="shared" ref="BK185:DC190" si="69">IF($E$128=1,MIN(BK81,(BK81*$C$24+$C$10*$C$23)/($C$23+$C$24)),BK81)</f>
        <v>66492.546139196289</v>
      </c>
      <c r="BL185" s="57">
        <f t="shared" si="69"/>
        <v>70045.250376498734</v>
      </c>
      <c r="BM185" s="57">
        <f t="shared" si="69"/>
        <v>73787.776001770326</v>
      </c>
      <c r="BN185" s="57">
        <f t="shared" si="69"/>
        <v>77730.265193172803</v>
      </c>
      <c r="BO185" s="57">
        <f t="shared" si="69"/>
        <v>81883.402026590586</v>
      </c>
      <c r="BP185" s="57">
        <f t="shared" si="69"/>
        <v>86258.44142928721</v>
      </c>
      <c r="BQ185" s="57">
        <f t="shared" si="69"/>
        <v>90867.239680558967</v>
      </c>
      <c r="BR185" s="57">
        <f t="shared" si="69"/>
        <v>95722.286542041678</v>
      </c>
      <c r="BS185" s="57">
        <f t="shared" si="69"/>
        <v>100836.73910474355</v>
      </c>
      <c r="BT185" s="57">
        <f t="shared" si="69"/>
        <v>106224.45744452915</v>
      </c>
      <c r="BU185" s="57">
        <f t="shared" si="69"/>
        <v>111900.04218267868</v>
      </c>
      <c r="BV185" s="57">
        <f t="shared" si="69"/>
        <v>117878.87405331411</v>
      </c>
      <c r="BW185" s="57">
        <f t="shared" si="69"/>
        <v>124177.15558491544</v>
      </c>
      <c r="BX185" s="57">
        <f t="shared" si="69"/>
        <v>130811.95500888626</v>
      </c>
      <c r="BY185" s="57">
        <f t="shared" si="69"/>
        <v>137801.25251415852</v>
      </c>
      <c r="BZ185" s="57">
        <f t="shared" si="69"/>
        <v>145163.98897318609</v>
      </c>
      <c r="CA185" s="57">
        <f t="shared" si="69"/>
        <v>152920.11727137366</v>
      </c>
      <c r="CB185" s="57">
        <f t="shared" si="69"/>
        <v>161090.65637904275</v>
      </c>
      <c r="CC185" s="57">
        <f t="shared" si="69"/>
        <v>169697.74831246911</v>
      </c>
      <c r="CD185" s="57">
        <f t="shared" si="69"/>
        <v>178764.7181383546</v>
      </c>
      <c r="CE185" s="57">
        <f t="shared" si="69"/>
        <v>188316.1371843449</v>
      </c>
      <c r="CF185" s="57">
        <f t="shared" si="69"/>
        <v>198377.88962689223</v>
      </c>
      <c r="CG185" s="57">
        <f t="shared" si="69"/>
        <v>208977.24263691509</v>
      </c>
      <c r="CH185" s="57">
        <f t="shared" si="69"/>
        <v>220142.92027334878</v>
      </c>
      <c r="CI185" s="57">
        <f t="shared" si="69"/>
        <v>231905.1813248354</v>
      </c>
      <c r="CJ185" s="57">
        <f t="shared" si="69"/>
        <v>244295.90131050703</v>
      </c>
      <c r="CK185" s="57">
        <f t="shared" si="69"/>
        <v>257348.6588620762</v>
      </c>
      <c r="CL185" s="57">
        <f t="shared" si="69"/>
        <v>271098.82672133407</v>
      </c>
      <c r="CM185" s="57">
        <f t="shared" si="69"/>
        <v>285583.667599654</v>
      </c>
      <c r="CN185" s="57">
        <f t="shared" si="69"/>
        <v>300842.43515927938</v>
      </c>
      <c r="CO185" s="57">
        <f t="shared" si="69"/>
        <v>316916.48039005318</v>
      </c>
      <c r="CP185" s="57">
        <f t="shared" si="69"/>
        <v>333849.36366986803</v>
      </c>
      <c r="CQ185" s="57">
        <f t="shared" si="69"/>
        <v>351686.97281251888</v>
      </c>
      <c r="CR185" s="57">
        <f t="shared" si="69"/>
        <v>370477.64742286556</v>
      </c>
      <c r="CS185" s="57">
        <f t="shared" si="69"/>
        <v>390272.30989630596</v>
      </c>
      <c r="CT185" s="57">
        <f t="shared" si="69"/>
        <v>411124.60341756558</v>
      </c>
      <c r="CU185" s="57">
        <f t="shared" si="69"/>
        <v>433091.03733277792</v>
      </c>
      <c r="CV185" s="57">
        <f t="shared" si="69"/>
        <v>456231.14028881252</v>
      </c>
      <c r="CW185" s="57">
        <f t="shared" si="69"/>
        <v>480607.62155485182</v>
      </c>
      <c r="CX185" s="57">
        <f t="shared" si="69"/>
        <v>506286.54096340254</v>
      </c>
      <c r="CY185" s="57">
        <f t="shared" si="69"/>
        <v>533337.48793126992</v>
      </c>
      <c r="CZ185" s="57">
        <f t="shared" si="69"/>
        <v>561833.7700456453</v>
      </c>
      <c r="DA185" s="57">
        <f t="shared" si="69"/>
        <v>591852.61172636924</v>
      </c>
      <c r="DB185" s="57">
        <f t="shared" si="69"/>
        <v>623475.36350274156</v>
      </c>
      <c r="DC185" s="57">
        <f t="shared" si="69"/>
        <v>656787.72247201495</v>
      </c>
    </row>
    <row r="186" spans="5:107" s="12" customFormat="1" ht="12" customHeight="1">
      <c r="E186" s="1"/>
      <c r="F186" s="1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>
        <f t="shared" si="69"/>
        <v>63120.035524300853</v>
      </c>
      <c r="BM186" s="57">
        <f t="shared" si="69"/>
        <v>66492.546139196304</v>
      </c>
      <c r="BN186" s="57">
        <f t="shared" si="69"/>
        <v>70045.250376498749</v>
      </c>
      <c r="BO186" s="57">
        <f t="shared" si="69"/>
        <v>73787.776001770326</v>
      </c>
      <c r="BP186" s="57">
        <f t="shared" si="69"/>
        <v>77730.265193172803</v>
      </c>
      <c r="BQ186" s="57">
        <f t="shared" si="69"/>
        <v>81883.402026590586</v>
      </c>
      <c r="BR186" s="57">
        <f t="shared" si="69"/>
        <v>86258.44142928721</v>
      </c>
      <c r="BS186" s="57">
        <f t="shared" si="69"/>
        <v>90867.239680558967</v>
      </c>
      <c r="BT186" s="57">
        <f t="shared" si="69"/>
        <v>95722.286542041678</v>
      </c>
      <c r="BU186" s="57">
        <f t="shared" si="69"/>
        <v>100836.73910474355</v>
      </c>
      <c r="BV186" s="57">
        <f t="shared" si="69"/>
        <v>106224.45744452915</v>
      </c>
      <c r="BW186" s="57">
        <f t="shared" si="69"/>
        <v>111900.04218267868</v>
      </c>
      <c r="BX186" s="57">
        <f t="shared" si="69"/>
        <v>117878.87405331411</v>
      </c>
      <c r="BY186" s="57">
        <f t="shared" si="69"/>
        <v>124177.15558491544</v>
      </c>
      <c r="BZ186" s="57">
        <f t="shared" si="69"/>
        <v>130811.95500888626</v>
      </c>
      <c r="CA186" s="57">
        <f t="shared" si="69"/>
        <v>137801.25251415852</v>
      </c>
      <c r="CB186" s="57">
        <f t="shared" si="69"/>
        <v>145163.98897318609</v>
      </c>
      <c r="CC186" s="57">
        <f t="shared" si="69"/>
        <v>152920.11727137366</v>
      </c>
      <c r="CD186" s="57">
        <f t="shared" si="69"/>
        <v>161090.65637904275</v>
      </c>
      <c r="CE186" s="57">
        <f t="shared" si="69"/>
        <v>169697.74831246911</v>
      </c>
      <c r="CF186" s="57">
        <f t="shared" si="69"/>
        <v>178764.7181383546</v>
      </c>
      <c r="CG186" s="57">
        <f t="shared" si="69"/>
        <v>188316.1371843449</v>
      </c>
      <c r="CH186" s="57">
        <f t="shared" si="69"/>
        <v>198377.88962689223</v>
      </c>
      <c r="CI186" s="57">
        <f t="shared" si="69"/>
        <v>208977.24263691509</v>
      </c>
      <c r="CJ186" s="57">
        <f t="shared" si="69"/>
        <v>220142.92027334878</v>
      </c>
      <c r="CK186" s="57">
        <f t="shared" si="69"/>
        <v>231905.1813248354</v>
      </c>
      <c r="CL186" s="57">
        <f t="shared" si="69"/>
        <v>244295.90131050703</v>
      </c>
      <c r="CM186" s="57">
        <f t="shared" si="69"/>
        <v>257348.6588620762</v>
      </c>
      <c r="CN186" s="57">
        <f t="shared" si="69"/>
        <v>271098.82672133407</v>
      </c>
      <c r="CO186" s="57">
        <f t="shared" si="69"/>
        <v>285583.667599654</v>
      </c>
      <c r="CP186" s="57">
        <f t="shared" si="69"/>
        <v>300842.43515927938</v>
      </c>
      <c r="CQ186" s="57">
        <f t="shared" si="69"/>
        <v>316916.48039005318</v>
      </c>
      <c r="CR186" s="57">
        <f t="shared" si="69"/>
        <v>333849.36366986803</v>
      </c>
      <c r="CS186" s="57">
        <f t="shared" si="69"/>
        <v>351686.97281251888</v>
      </c>
      <c r="CT186" s="57">
        <f t="shared" si="69"/>
        <v>370477.64742286556</v>
      </c>
      <c r="CU186" s="57">
        <f t="shared" si="69"/>
        <v>390272.30989630596</v>
      </c>
      <c r="CV186" s="57">
        <f t="shared" si="69"/>
        <v>411124.60341756558</v>
      </c>
      <c r="CW186" s="57">
        <f t="shared" si="69"/>
        <v>433091.03733277792</v>
      </c>
      <c r="CX186" s="57">
        <f t="shared" si="69"/>
        <v>456231.14028881252</v>
      </c>
      <c r="CY186" s="57">
        <f t="shared" si="69"/>
        <v>480607.62155485182</v>
      </c>
      <c r="CZ186" s="57">
        <f t="shared" si="69"/>
        <v>506286.54096340254</v>
      </c>
      <c r="DA186" s="57">
        <f t="shared" si="69"/>
        <v>533337.48793126992</v>
      </c>
      <c r="DB186" s="57">
        <f t="shared" si="69"/>
        <v>561833.7700456453</v>
      </c>
      <c r="DC186" s="57">
        <f t="shared" si="69"/>
        <v>591852.61172636924</v>
      </c>
    </row>
    <row r="187" spans="5:107" s="12" customFormat="1" ht="12" customHeight="1">
      <c r="E187" s="1"/>
      <c r="F187" s="1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>
        <f t="shared" si="69"/>
        <v>59918.579087775608</v>
      </c>
      <c r="BN187" s="57">
        <f t="shared" si="69"/>
        <v>63120.035524300853</v>
      </c>
      <c r="BO187" s="57">
        <f t="shared" si="69"/>
        <v>66492.546139196318</v>
      </c>
      <c r="BP187" s="57">
        <f t="shared" si="69"/>
        <v>70045.250376498763</v>
      </c>
      <c r="BQ187" s="57">
        <f t="shared" si="69"/>
        <v>73787.776001770326</v>
      </c>
      <c r="BR187" s="57">
        <f t="shared" si="69"/>
        <v>77730.265193172803</v>
      </c>
      <c r="BS187" s="57">
        <f t="shared" si="69"/>
        <v>81883.402026590586</v>
      </c>
      <c r="BT187" s="57">
        <f t="shared" si="69"/>
        <v>86258.44142928721</v>
      </c>
      <c r="BU187" s="57">
        <f t="shared" si="69"/>
        <v>90867.239680558967</v>
      </c>
      <c r="BV187" s="57">
        <f t="shared" si="69"/>
        <v>95722.286542041678</v>
      </c>
      <c r="BW187" s="57">
        <f t="shared" si="69"/>
        <v>100836.73910474355</v>
      </c>
      <c r="BX187" s="57">
        <f t="shared" si="69"/>
        <v>106224.45744452915</v>
      </c>
      <c r="BY187" s="57">
        <f t="shared" si="69"/>
        <v>111900.04218267868</v>
      </c>
      <c r="BZ187" s="57">
        <f t="shared" si="69"/>
        <v>117878.87405331411</v>
      </c>
      <c r="CA187" s="57">
        <f t="shared" si="69"/>
        <v>124177.15558491544</v>
      </c>
      <c r="CB187" s="57">
        <f t="shared" si="69"/>
        <v>130811.95500888626</v>
      </c>
      <c r="CC187" s="57">
        <f t="shared" si="69"/>
        <v>137801.25251415852</v>
      </c>
      <c r="CD187" s="57">
        <f t="shared" si="69"/>
        <v>145163.98897318609</v>
      </c>
      <c r="CE187" s="57">
        <f t="shared" si="69"/>
        <v>152920.11727137366</v>
      </c>
      <c r="CF187" s="57">
        <f t="shared" si="69"/>
        <v>161090.65637904275</v>
      </c>
      <c r="CG187" s="57">
        <f t="shared" si="69"/>
        <v>169697.74831246911</v>
      </c>
      <c r="CH187" s="57">
        <f t="shared" si="69"/>
        <v>178764.7181383546</v>
      </c>
      <c r="CI187" s="57">
        <f t="shared" si="69"/>
        <v>188316.1371843449</v>
      </c>
      <c r="CJ187" s="57">
        <f t="shared" si="69"/>
        <v>198377.88962689223</v>
      </c>
      <c r="CK187" s="57">
        <f t="shared" si="69"/>
        <v>208977.24263691509</v>
      </c>
      <c r="CL187" s="57">
        <f t="shared" si="69"/>
        <v>220142.92027334878</v>
      </c>
      <c r="CM187" s="57">
        <f t="shared" si="69"/>
        <v>231905.1813248354</v>
      </c>
      <c r="CN187" s="57">
        <f t="shared" si="69"/>
        <v>244295.90131050703</v>
      </c>
      <c r="CO187" s="57">
        <f t="shared" si="69"/>
        <v>257348.6588620762</v>
      </c>
      <c r="CP187" s="57">
        <f t="shared" si="69"/>
        <v>271098.82672133407</v>
      </c>
      <c r="CQ187" s="57">
        <f t="shared" si="69"/>
        <v>285583.667599654</v>
      </c>
      <c r="CR187" s="57">
        <f t="shared" si="69"/>
        <v>300842.43515927938</v>
      </c>
      <c r="CS187" s="57">
        <f t="shared" si="69"/>
        <v>316916.48039005318</v>
      </c>
      <c r="CT187" s="57">
        <f t="shared" si="69"/>
        <v>333849.36366986803</v>
      </c>
      <c r="CU187" s="57">
        <f t="shared" si="69"/>
        <v>351686.97281251888</v>
      </c>
      <c r="CV187" s="57">
        <f t="shared" si="69"/>
        <v>370477.64742286556</v>
      </c>
      <c r="CW187" s="57">
        <f t="shared" si="69"/>
        <v>390272.30989630596</v>
      </c>
      <c r="CX187" s="57">
        <f t="shared" si="69"/>
        <v>411124.60341756558</v>
      </c>
      <c r="CY187" s="57">
        <f t="shared" si="69"/>
        <v>433091.03733277792</v>
      </c>
      <c r="CZ187" s="57">
        <f t="shared" si="69"/>
        <v>456231.14028881252</v>
      </c>
      <c r="DA187" s="57">
        <f t="shared" si="69"/>
        <v>480607.62155485182</v>
      </c>
      <c r="DB187" s="57">
        <f t="shared" si="69"/>
        <v>506286.54096340254</v>
      </c>
      <c r="DC187" s="57">
        <f t="shared" si="69"/>
        <v>533337.48793126992</v>
      </c>
    </row>
    <row r="188" spans="5:107" s="12" customFormat="1" ht="12" customHeight="1">
      <c r="E188" s="1"/>
      <c r="F188" s="1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>
        <f t="shared" si="69"/>
        <v>56879.500939377642</v>
      </c>
      <c r="BO188" s="57">
        <f t="shared" si="69"/>
        <v>59918.579087775608</v>
      </c>
      <c r="BP188" s="57">
        <f t="shared" si="69"/>
        <v>63120.035524300853</v>
      </c>
      <c r="BQ188" s="57">
        <f t="shared" si="69"/>
        <v>66492.546139196333</v>
      </c>
      <c r="BR188" s="57">
        <f t="shared" si="69"/>
        <v>70045.250376498763</v>
      </c>
      <c r="BS188" s="57">
        <f t="shared" si="69"/>
        <v>73787.776001770326</v>
      </c>
      <c r="BT188" s="57">
        <f t="shared" si="69"/>
        <v>77730.265193172803</v>
      </c>
      <c r="BU188" s="57">
        <f t="shared" si="69"/>
        <v>81883.402026590586</v>
      </c>
      <c r="BV188" s="57">
        <f t="shared" si="69"/>
        <v>86258.44142928721</v>
      </c>
      <c r="BW188" s="57">
        <f t="shared" si="69"/>
        <v>90867.239680558967</v>
      </c>
      <c r="BX188" s="57">
        <f t="shared" si="69"/>
        <v>95722.286542041678</v>
      </c>
      <c r="BY188" s="57">
        <f t="shared" si="69"/>
        <v>100836.73910474355</v>
      </c>
      <c r="BZ188" s="57">
        <f t="shared" si="69"/>
        <v>106224.45744452915</v>
      </c>
      <c r="CA188" s="57">
        <f t="shared" si="69"/>
        <v>111900.04218267868</v>
      </c>
      <c r="CB188" s="57">
        <f t="shared" si="69"/>
        <v>117878.87405331411</v>
      </c>
      <c r="CC188" s="57">
        <f t="shared" si="69"/>
        <v>124177.15558491544</v>
      </c>
      <c r="CD188" s="57">
        <f t="shared" si="69"/>
        <v>130811.95500888626</v>
      </c>
      <c r="CE188" s="57">
        <f t="shared" si="69"/>
        <v>137801.25251415852</v>
      </c>
      <c r="CF188" s="57">
        <f t="shared" si="69"/>
        <v>145163.98897318609</v>
      </c>
      <c r="CG188" s="57">
        <f t="shared" si="69"/>
        <v>152920.11727137366</v>
      </c>
      <c r="CH188" s="57">
        <f t="shared" si="69"/>
        <v>161090.65637904275</v>
      </c>
      <c r="CI188" s="57">
        <f t="shared" si="69"/>
        <v>169697.74831246911</v>
      </c>
      <c r="CJ188" s="57">
        <f t="shared" si="69"/>
        <v>178764.7181383546</v>
      </c>
      <c r="CK188" s="57">
        <f t="shared" si="69"/>
        <v>188316.1371843449</v>
      </c>
      <c r="CL188" s="57">
        <f t="shared" si="69"/>
        <v>198377.88962689223</v>
      </c>
      <c r="CM188" s="57">
        <f t="shared" si="69"/>
        <v>208977.24263691509</v>
      </c>
      <c r="CN188" s="57">
        <f t="shared" si="69"/>
        <v>220142.92027334878</v>
      </c>
      <c r="CO188" s="57">
        <f t="shared" si="69"/>
        <v>231905.1813248354</v>
      </c>
      <c r="CP188" s="57">
        <f t="shared" si="69"/>
        <v>244295.90131050703</v>
      </c>
      <c r="CQ188" s="57">
        <f t="shared" si="69"/>
        <v>257348.6588620762</v>
      </c>
      <c r="CR188" s="57">
        <f t="shared" si="69"/>
        <v>271098.82672133407</v>
      </c>
      <c r="CS188" s="57">
        <f t="shared" si="69"/>
        <v>285583.667599654</v>
      </c>
      <c r="CT188" s="57">
        <f t="shared" si="69"/>
        <v>300842.43515927938</v>
      </c>
      <c r="CU188" s="57">
        <f t="shared" si="69"/>
        <v>316916.48039005318</v>
      </c>
      <c r="CV188" s="57">
        <f t="shared" si="69"/>
        <v>333849.36366986803</v>
      </c>
      <c r="CW188" s="57">
        <f t="shared" si="69"/>
        <v>351686.97281251888</v>
      </c>
      <c r="CX188" s="57">
        <f t="shared" si="69"/>
        <v>370477.64742286556</v>
      </c>
      <c r="CY188" s="57">
        <f t="shared" si="69"/>
        <v>390272.30989630596</v>
      </c>
      <c r="CZ188" s="57">
        <f t="shared" si="69"/>
        <v>411124.60341756558</v>
      </c>
      <c r="DA188" s="57">
        <f t="shared" si="69"/>
        <v>433091.03733277792</v>
      </c>
      <c r="DB188" s="57">
        <f t="shared" si="69"/>
        <v>456231.14028881252</v>
      </c>
      <c r="DC188" s="57">
        <f t="shared" si="69"/>
        <v>480607.62155485182</v>
      </c>
    </row>
    <row r="189" spans="5:107" s="12" customFormat="1" ht="12" customHeight="1">
      <c r="E189" s="1"/>
      <c r="F189" s="1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>
        <f t="shared" si="69"/>
        <v>53994.565231149027</v>
      </c>
      <c r="BP189" s="57">
        <f t="shared" si="69"/>
        <v>56879.500939377642</v>
      </c>
      <c r="BQ189" s="57">
        <f t="shared" si="69"/>
        <v>59918.579087775608</v>
      </c>
      <c r="BR189" s="57">
        <f t="shared" si="69"/>
        <v>63120.035524300853</v>
      </c>
      <c r="BS189" s="57">
        <f t="shared" si="69"/>
        <v>66492.546139196333</v>
      </c>
      <c r="BT189" s="57">
        <f t="shared" si="69"/>
        <v>70045.250376498763</v>
      </c>
      <c r="BU189" s="57">
        <f t="shared" si="69"/>
        <v>73787.776001770326</v>
      </c>
      <c r="BV189" s="57">
        <f t="shared" si="69"/>
        <v>77730.265193172803</v>
      </c>
      <c r="BW189" s="57">
        <f t="shared" si="69"/>
        <v>81883.402026590586</v>
      </c>
      <c r="BX189" s="57">
        <f t="shared" si="69"/>
        <v>86258.44142928721</v>
      </c>
      <c r="BY189" s="57">
        <f t="shared" si="69"/>
        <v>90867.239680558967</v>
      </c>
      <c r="BZ189" s="57">
        <f t="shared" si="69"/>
        <v>95722.286542041678</v>
      </c>
      <c r="CA189" s="57">
        <f t="shared" si="69"/>
        <v>100836.73910474355</v>
      </c>
      <c r="CB189" s="57">
        <f t="shared" si="69"/>
        <v>106224.45744452915</v>
      </c>
      <c r="CC189" s="57">
        <f t="shared" si="69"/>
        <v>111900.04218267868</v>
      </c>
      <c r="CD189" s="57">
        <f t="shared" si="69"/>
        <v>117878.87405331411</v>
      </c>
      <c r="CE189" s="57">
        <f t="shared" si="69"/>
        <v>124177.15558491544</v>
      </c>
      <c r="CF189" s="57">
        <f t="shared" si="69"/>
        <v>130811.95500888626</v>
      </c>
      <c r="CG189" s="57">
        <f t="shared" si="69"/>
        <v>137801.25251415852</v>
      </c>
      <c r="CH189" s="57">
        <f t="shared" si="69"/>
        <v>145163.98897318609</v>
      </c>
      <c r="CI189" s="57">
        <f t="shared" si="69"/>
        <v>152920.11727137366</v>
      </c>
      <c r="CJ189" s="57">
        <f t="shared" si="69"/>
        <v>161090.65637904275</v>
      </c>
      <c r="CK189" s="57">
        <f t="shared" si="69"/>
        <v>169697.74831246911</v>
      </c>
      <c r="CL189" s="57">
        <f t="shared" si="69"/>
        <v>178764.7181383546</v>
      </c>
      <c r="CM189" s="57">
        <f t="shared" si="69"/>
        <v>188316.1371843449</v>
      </c>
      <c r="CN189" s="57">
        <f t="shared" si="69"/>
        <v>198377.88962689223</v>
      </c>
      <c r="CO189" s="57">
        <f t="shared" si="69"/>
        <v>208977.24263691509</v>
      </c>
      <c r="CP189" s="57">
        <f t="shared" si="69"/>
        <v>220142.92027334878</v>
      </c>
      <c r="CQ189" s="57">
        <f t="shared" si="69"/>
        <v>231905.1813248354</v>
      </c>
      <c r="CR189" s="57">
        <f t="shared" si="69"/>
        <v>244295.90131050703</v>
      </c>
      <c r="CS189" s="57">
        <f t="shared" si="69"/>
        <v>257348.6588620762</v>
      </c>
      <c r="CT189" s="57">
        <f t="shared" si="69"/>
        <v>271098.82672133407</v>
      </c>
      <c r="CU189" s="57">
        <f t="shared" si="69"/>
        <v>285583.667599654</v>
      </c>
      <c r="CV189" s="57">
        <f t="shared" si="69"/>
        <v>300842.43515927938</v>
      </c>
      <c r="CW189" s="57">
        <f t="shared" si="69"/>
        <v>316916.48039005318</v>
      </c>
      <c r="CX189" s="57">
        <f t="shared" si="69"/>
        <v>333849.36366986803</v>
      </c>
      <c r="CY189" s="57">
        <f t="shared" si="69"/>
        <v>351686.97281251888</v>
      </c>
      <c r="CZ189" s="57">
        <f t="shared" si="69"/>
        <v>370477.64742286556</v>
      </c>
      <c r="DA189" s="57">
        <f t="shared" si="69"/>
        <v>390272.30989630596</v>
      </c>
      <c r="DB189" s="57">
        <f t="shared" si="69"/>
        <v>411124.60341756558</v>
      </c>
      <c r="DC189" s="57">
        <f t="shared" si="69"/>
        <v>433091.03733277792</v>
      </c>
    </row>
    <row r="190" spans="5:107" s="12" customFormat="1" ht="12" customHeight="1">
      <c r="E190" s="1"/>
      <c r="F190" s="1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>
        <f t="shared" si="69"/>
        <v>51255.953838414724</v>
      </c>
      <c r="BQ190" s="57">
        <f t="shared" si="69"/>
        <v>53994.565231149027</v>
      </c>
      <c r="BR190" s="57">
        <f t="shared" si="69"/>
        <v>56879.500939377642</v>
      </c>
      <c r="BS190" s="57">
        <f t="shared" si="69"/>
        <v>59918.579087775608</v>
      </c>
      <c r="BT190" s="57">
        <f t="shared" si="69"/>
        <v>63120.035524300853</v>
      </c>
      <c r="BU190" s="57">
        <f t="shared" si="69"/>
        <v>66492.546139196333</v>
      </c>
      <c r="BV190" s="57">
        <f t="shared" si="69"/>
        <v>70045.250376498763</v>
      </c>
      <c r="BW190" s="57">
        <f t="shared" si="69"/>
        <v>73787.776001770326</v>
      </c>
      <c r="BX190" s="57">
        <f t="shared" si="69"/>
        <v>77730.265193172803</v>
      </c>
      <c r="BY190" s="57">
        <f t="shared" si="69"/>
        <v>81883.402026590586</v>
      </c>
      <c r="BZ190" s="57">
        <f t="shared" si="69"/>
        <v>86258.44142928721</v>
      </c>
      <c r="CA190" s="57">
        <f t="shared" si="69"/>
        <v>90867.239680558967</v>
      </c>
      <c r="CB190" s="57">
        <f t="shared" si="69"/>
        <v>95722.286542041678</v>
      </c>
      <c r="CC190" s="57">
        <f t="shared" si="69"/>
        <v>100836.73910474355</v>
      </c>
      <c r="CD190" s="57">
        <f t="shared" si="69"/>
        <v>106224.45744452915</v>
      </c>
      <c r="CE190" s="57">
        <f t="shared" si="69"/>
        <v>111900.04218267868</v>
      </c>
      <c r="CF190" s="57">
        <f t="shared" si="69"/>
        <v>117878.87405331411</v>
      </c>
      <c r="CG190" s="57">
        <f t="shared" si="69"/>
        <v>124177.15558491544</v>
      </c>
      <c r="CH190" s="57">
        <f t="shared" si="69"/>
        <v>130811.95500888626</v>
      </c>
      <c r="CI190" s="57">
        <f t="shared" si="69"/>
        <v>137801.25251415852</v>
      </c>
      <c r="CJ190" s="57">
        <f t="shared" si="69"/>
        <v>145163.98897318609</v>
      </c>
      <c r="CK190" s="57">
        <f t="shared" si="69"/>
        <v>152920.11727137366</v>
      </c>
      <c r="CL190" s="57">
        <f t="shared" si="69"/>
        <v>161090.65637904275</v>
      </c>
      <c r="CM190" s="57">
        <f t="shared" si="69"/>
        <v>169697.74831246911</v>
      </c>
      <c r="CN190" s="57">
        <f t="shared" si="69"/>
        <v>178764.7181383546</v>
      </c>
      <c r="CO190" s="57">
        <f t="shared" si="69"/>
        <v>188316.1371843449</v>
      </c>
      <c r="CP190" s="57">
        <f t="shared" si="69"/>
        <v>198377.88962689223</v>
      </c>
      <c r="CQ190" s="57">
        <f t="shared" si="69"/>
        <v>208977.24263691509</v>
      </c>
      <c r="CR190" s="57">
        <f t="shared" si="69"/>
        <v>220142.92027334878</v>
      </c>
      <c r="CS190" s="57">
        <f t="shared" si="69"/>
        <v>231905.1813248354</v>
      </c>
      <c r="CT190" s="57">
        <f t="shared" si="69"/>
        <v>244295.90131050703</v>
      </c>
      <c r="CU190" s="57">
        <f t="shared" si="69"/>
        <v>257348.6588620762</v>
      </c>
      <c r="CV190" s="57">
        <f t="shared" si="69"/>
        <v>271098.82672133407</v>
      </c>
      <c r="CW190" s="57">
        <f t="shared" si="69"/>
        <v>285583.667599654</v>
      </c>
      <c r="CX190" s="57">
        <f t="shared" si="69"/>
        <v>300842.43515927938</v>
      </c>
      <c r="CY190" s="57">
        <f t="shared" si="69"/>
        <v>316916.48039005318</v>
      </c>
      <c r="CZ190" s="57">
        <f t="shared" si="69"/>
        <v>333849.36366986803</v>
      </c>
      <c r="DA190" s="57">
        <f t="shared" si="69"/>
        <v>351686.97281251888</v>
      </c>
      <c r="DB190" s="57">
        <f t="shared" si="69"/>
        <v>370477.64742286556</v>
      </c>
      <c r="DC190" s="57">
        <f t="shared" si="69"/>
        <v>390272.30989630596</v>
      </c>
    </row>
    <row r="191" spans="5:107" s="12" customFormat="1" ht="12" customHeight="1">
      <c r="E191" s="1"/>
      <c r="F191" s="1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>
        <f t="shared" ref="BQ191:DC198" si="70">IF($E$128=1,MIN(BQ87,(BQ87*$C$24+$C$10*$C$23)/($C$23+$C$24)),BQ87)</f>
        <v>48656.245172803181</v>
      </c>
      <c r="BR191" s="57">
        <f t="shared" si="70"/>
        <v>51255.953838414724</v>
      </c>
      <c r="BS191" s="57">
        <f t="shared" si="70"/>
        <v>53994.565231149027</v>
      </c>
      <c r="BT191" s="57">
        <f t="shared" si="70"/>
        <v>56879.500939377642</v>
      </c>
      <c r="BU191" s="57">
        <f t="shared" si="70"/>
        <v>59918.579087775608</v>
      </c>
      <c r="BV191" s="57">
        <f t="shared" si="70"/>
        <v>63120.035524300853</v>
      </c>
      <c r="BW191" s="57">
        <f t="shared" si="70"/>
        <v>66492.546139196333</v>
      </c>
      <c r="BX191" s="57">
        <f t="shared" si="70"/>
        <v>70045.250376498763</v>
      </c>
      <c r="BY191" s="57">
        <f t="shared" si="70"/>
        <v>73787.776001770326</v>
      </c>
      <c r="BZ191" s="57">
        <f t="shared" si="70"/>
        <v>77730.265193172803</v>
      </c>
      <c r="CA191" s="57">
        <f t="shared" si="70"/>
        <v>81883.402026590586</v>
      </c>
      <c r="CB191" s="57">
        <f t="shared" si="70"/>
        <v>86258.44142928721</v>
      </c>
      <c r="CC191" s="57">
        <f t="shared" si="70"/>
        <v>90867.239680558967</v>
      </c>
      <c r="CD191" s="57">
        <f t="shared" si="70"/>
        <v>95722.286542041678</v>
      </c>
      <c r="CE191" s="57">
        <f t="shared" si="70"/>
        <v>100836.73910474355</v>
      </c>
      <c r="CF191" s="57">
        <f t="shared" si="70"/>
        <v>106224.45744452915</v>
      </c>
      <c r="CG191" s="57">
        <f t="shared" si="70"/>
        <v>111900.04218267868</v>
      </c>
      <c r="CH191" s="57">
        <f t="shared" si="70"/>
        <v>117878.87405331411</v>
      </c>
      <c r="CI191" s="57">
        <f t="shared" si="70"/>
        <v>124177.15558491544</v>
      </c>
      <c r="CJ191" s="57">
        <f t="shared" si="70"/>
        <v>130811.95500888626</v>
      </c>
      <c r="CK191" s="57">
        <f t="shared" si="70"/>
        <v>137801.25251415852</v>
      </c>
      <c r="CL191" s="57">
        <f t="shared" si="70"/>
        <v>145163.98897318609</v>
      </c>
      <c r="CM191" s="57">
        <f t="shared" si="70"/>
        <v>152920.11727137366</v>
      </c>
      <c r="CN191" s="57">
        <f t="shared" si="70"/>
        <v>161090.65637904275</v>
      </c>
      <c r="CO191" s="57">
        <f t="shared" si="70"/>
        <v>169697.74831246911</v>
      </c>
      <c r="CP191" s="57">
        <f t="shared" si="70"/>
        <v>178764.7181383546</v>
      </c>
      <c r="CQ191" s="57">
        <f t="shared" si="70"/>
        <v>188316.1371843449</v>
      </c>
      <c r="CR191" s="57">
        <f t="shared" si="70"/>
        <v>198377.88962689223</v>
      </c>
      <c r="CS191" s="57">
        <f t="shared" si="70"/>
        <v>208977.24263691509</v>
      </c>
      <c r="CT191" s="57">
        <f t="shared" si="70"/>
        <v>220142.92027334878</v>
      </c>
      <c r="CU191" s="57">
        <f t="shared" si="70"/>
        <v>231905.1813248354</v>
      </c>
      <c r="CV191" s="57">
        <f t="shared" si="70"/>
        <v>244295.90131050703</v>
      </c>
      <c r="CW191" s="57">
        <f t="shared" si="70"/>
        <v>257348.6588620762</v>
      </c>
      <c r="CX191" s="57">
        <f t="shared" si="70"/>
        <v>271098.82672133407</v>
      </c>
      <c r="CY191" s="57">
        <f t="shared" si="70"/>
        <v>285583.667599654</v>
      </c>
      <c r="CZ191" s="57">
        <f t="shared" si="70"/>
        <v>300842.43515927938</v>
      </c>
      <c r="DA191" s="57">
        <f t="shared" si="70"/>
        <v>316916.48039005318</v>
      </c>
      <c r="DB191" s="57">
        <f t="shared" si="70"/>
        <v>333849.36366986803</v>
      </c>
      <c r="DC191" s="57">
        <f t="shared" si="70"/>
        <v>351686.97281251888</v>
      </c>
    </row>
    <row r="192" spans="5:107" s="12" customFormat="1" ht="12" customHeight="1">
      <c r="E192" s="1"/>
      <c r="F192" s="1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>
        <f t="shared" si="70"/>
        <v>46188.394069873269</v>
      </c>
      <c r="BS192" s="57">
        <f t="shared" si="70"/>
        <v>48656.245172803188</v>
      </c>
      <c r="BT192" s="57">
        <f t="shared" si="70"/>
        <v>51255.953838414724</v>
      </c>
      <c r="BU192" s="57">
        <f t="shared" si="70"/>
        <v>53994.565231149027</v>
      </c>
      <c r="BV192" s="57">
        <f t="shared" si="70"/>
        <v>56879.500939377642</v>
      </c>
      <c r="BW192" s="57">
        <f t="shared" si="70"/>
        <v>59918.579087775608</v>
      </c>
      <c r="BX192" s="57">
        <f t="shared" si="70"/>
        <v>63120.035524300853</v>
      </c>
      <c r="BY192" s="57">
        <f t="shared" si="70"/>
        <v>66492.546139196333</v>
      </c>
      <c r="BZ192" s="57">
        <f t="shared" si="70"/>
        <v>70045.250376498763</v>
      </c>
      <c r="CA192" s="57">
        <f t="shared" si="70"/>
        <v>73787.776001770326</v>
      </c>
      <c r="CB192" s="57">
        <f t="shared" si="70"/>
        <v>77730.265193172803</v>
      </c>
      <c r="CC192" s="57">
        <f t="shared" si="70"/>
        <v>81883.402026590586</v>
      </c>
      <c r="CD192" s="57">
        <f t="shared" si="70"/>
        <v>86258.44142928721</v>
      </c>
      <c r="CE192" s="57">
        <f t="shared" si="70"/>
        <v>90867.239680558967</v>
      </c>
      <c r="CF192" s="57">
        <f t="shared" si="70"/>
        <v>95722.286542041678</v>
      </c>
      <c r="CG192" s="57">
        <f t="shared" si="70"/>
        <v>100836.73910474355</v>
      </c>
      <c r="CH192" s="57">
        <f t="shared" si="70"/>
        <v>106224.45744452915</v>
      </c>
      <c r="CI192" s="57">
        <f t="shared" si="70"/>
        <v>111900.04218267868</v>
      </c>
      <c r="CJ192" s="57">
        <f t="shared" si="70"/>
        <v>117878.87405331411</v>
      </c>
      <c r="CK192" s="57">
        <f t="shared" si="70"/>
        <v>124177.15558491544</v>
      </c>
      <c r="CL192" s="57">
        <f t="shared" si="70"/>
        <v>130811.95500888626</v>
      </c>
      <c r="CM192" s="57">
        <f t="shared" si="70"/>
        <v>137801.25251415852</v>
      </c>
      <c r="CN192" s="57">
        <f t="shared" si="70"/>
        <v>145163.98897318609</v>
      </c>
      <c r="CO192" s="57">
        <f t="shared" si="70"/>
        <v>152920.11727137366</v>
      </c>
      <c r="CP192" s="57">
        <f t="shared" si="70"/>
        <v>161090.65637904275</v>
      </c>
      <c r="CQ192" s="57">
        <f t="shared" si="70"/>
        <v>169697.74831246911</v>
      </c>
      <c r="CR192" s="57">
        <f t="shared" si="70"/>
        <v>178764.7181383546</v>
      </c>
      <c r="CS192" s="57">
        <f t="shared" si="70"/>
        <v>188316.1371843449</v>
      </c>
      <c r="CT192" s="57">
        <f t="shared" si="70"/>
        <v>198377.88962689223</v>
      </c>
      <c r="CU192" s="57">
        <f t="shared" si="70"/>
        <v>208977.24263691509</v>
      </c>
      <c r="CV192" s="57">
        <f t="shared" si="70"/>
        <v>220142.92027334878</v>
      </c>
      <c r="CW192" s="57">
        <f t="shared" si="70"/>
        <v>231905.1813248354</v>
      </c>
      <c r="CX192" s="57">
        <f t="shared" si="70"/>
        <v>244295.90131050703</v>
      </c>
      <c r="CY192" s="57">
        <f t="shared" si="70"/>
        <v>257348.6588620762</v>
      </c>
      <c r="CZ192" s="57">
        <f t="shared" si="70"/>
        <v>271098.82672133407</v>
      </c>
      <c r="DA192" s="57">
        <f t="shared" si="70"/>
        <v>285583.667599654</v>
      </c>
      <c r="DB192" s="57">
        <f t="shared" si="70"/>
        <v>300842.43515927938</v>
      </c>
      <c r="DC192" s="57">
        <f t="shared" si="70"/>
        <v>316916.48039005318</v>
      </c>
    </row>
    <row r="193" spans="5:107" s="12" customFormat="1" ht="12" customHeight="1">
      <c r="E193" s="1"/>
      <c r="F193" s="1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>
        <f t="shared" si="70"/>
        <v>43845.712696843453</v>
      </c>
      <c r="BT193" s="57">
        <f t="shared" si="70"/>
        <v>46188.394069873269</v>
      </c>
      <c r="BU193" s="57">
        <f t="shared" si="70"/>
        <v>48656.245172803196</v>
      </c>
      <c r="BV193" s="57">
        <f t="shared" si="70"/>
        <v>51255.953838414724</v>
      </c>
      <c r="BW193" s="57">
        <f t="shared" si="70"/>
        <v>53994.565231149027</v>
      </c>
      <c r="BX193" s="57">
        <f t="shared" si="70"/>
        <v>56879.500939377642</v>
      </c>
      <c r="BY193" s="57">
        <f t="shared" si="70"/>
        <v>59918.579087775608</v>
      </c>
      <c r="BZ193" s="57">
        <f t="shared" si="70"/>
        <v>63120.035524300853</v>
      </c>
      <c r="CA193" s="57">
        <f t="shared" si="70"/>
        <v>66492.546139196333</v>
      </c>
      <c r="CB193" s="57">
        <f t="shared" si="70"/>
        <v>70045.250376498763</v>
      </c>
      <c r="CC193" s="57">
        <f t="shared" si="70"/>
        <v>73787.776001770326</v>
      </c>
      <c r="CD193" s="57">
        <f t="shared" si="70"/>
        <v>77730.265193172803</v>
      </c>
      <c r="CE193" s="57">
        <f t="shared" si="70"/>
        <v>81883.402026590586</v>
      </c>
      <c r="CF193" s="57">
        <f t="shared" si="70"/>
        <v>86258.44142928721</v>
      </c>
      <c r="CG193" s="57">
        <f t="shared" si="70"/>
        <v>90867.239680558967</v>
      </c>
      <c r="CH193" s="57">
        <f t="shared" si="70"/>
        <v>95722.286542041678</v>
      </c>
      <c r="CI193" s="57">
        <f t="shared" si="70"/>
        <v>100836.73910474355</v>
      </c>
      <c r="CJ193" s="57">
        <f t="shared" si="70"/>
        <v>106224.45744452915</v>
      </c>
      <c r="CK193" s="57">
        <f t="shared" si="70"/>
        <v>111900.04218267868</v>
      </c>
      <c r="CL193" s="57">
        <f t="shared" si="70"/>
        <v>117878.87405331411</v>
      </c>
      <c r="CM193" s="57">
        <f t="shared" si="70"/>
        <v>124177.15558491544</v>
      </c>
      <c r="CN193" s="57">
        <f t="shared" si="70"/>
        <v>130811.95500888626</v>
      </c>
      <c r="CO193" s="57">
        <f t="shared" si="70"/>
        <v>137801.25251415852</v>
      </c>
      <c r="CP193" s="57">
        <f t="shared" si="70"/>
        <v>145163.98897318609</v>
      </c>
      <c r="CQ193" s="57">
        <f t="shared" si="70"/>
        <v>152920.11727137366</v>
      </c>
      <c r="CR193" s="57">
        <f t="shared" si="70"/>
        <v>161090.65637904275</v>
      </c>
      <c r="CS193" s="57">
        <f t="shared" si="70"/>
        <v>169697.74831246911</v>
      </c>
      <c r="CT193" s="57">
        <f t="shared" si="70"/>
        <v>178764.7181383546</v>
      </c>
      <c r="CU193" s="57">
        <f t="shared" si="70"/>
        <v>188316.1371843449</v>
      </c>
      <c r="CV193" s="57">
        <f t="shared" si="70"/>
        <v>198377.88962689223</v>
      </c>
      <c r="CW193" s="57">
        <f t="shared" si="70"/>
        <v>208977.24263691509</v>
      </c>
      <c r="CX193" s="57">
        <f t="shared" si="70"/>
        <v>220142.92027334878</v>
      </c>
      <c r="CY193" s="57">
        <f t="shared" si="70"/>
        <v>231905.1813248354</v>
      </c>
      <c r="CZ193" s="57">
        <f t="shared" si="70"/>
        <v>244295.90131050703</v>
      </c>
      <c r="DA193" s="57">
        <f t="shared" si="70"/>
        <v>257348.6588620762</v>
      </c>
      <c r="DB193" s="57">
        <f t="shared" si="70"/>
        <v>271098.82672133407</v>
      </c>
      <c r="DC193" s="57">
        <f t="shared" si="70"/>
        <v>285583.667599654</v>
      </c>
    </row>
    <row r="194" spans="5:107" s="12" customFormat="1" ht="12" customHeight="1">
      <c r="E194" s="1"/>
      <c r="F194" s="1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>
        <f t="shared" si="70"/>
        <v>41621.852428683364</v>
      </c>
      <c r="BU194" s="57">
        <f t="shared" si="70"/>
        <v>43845.71269684346</v>
      </c>
      <c r="BV194" s="57">
        <f t="shared" si="70"/>
        <v>46188.394069873269</v>
      </c>
      <c r="BW194" s="57">
        <f t="shared" si="70"/>
        <v>48656.245172803203</v>
      </c>
      <c r="BX194" s="57">
        <f t="shared" si="70"/>
        <v>51255.953838414724</v>
      </c>
      <c r="BY194" s="57">
        <f t="shared" si="70"/>
        <v>53994.565231149027</v>
      </c>
      <c r="BZ194" s="57">
        <f t="shared" si="70"/>
        <v>56879.500939377642</v>
      </c>
      <c r="CA194" s="57">
        <f t="shared" si="70"/>
        <v>59918.579087775608</v>
      </c>
      <c r="CB194" s="57">
        <f t="shared" si="70"/>
        <v>63120.035524300853</v>
      </c>
      <c r="CC194" s="57">
        <f t="shared" si="70"/>
        <v>66492.546139196333</v>
      </c>
      <c r="CD194" s="57">
        <f t="shared" si="70"/>
        <v>70045.250376498763</v>
      </c>
      <c r="CE194" s="57">
        <f t="shared" si="70"/>
        <v>73787.776001770326</v>
      </c>
      <c r="CF194" s="57">
        <f t="shared" si="70"/>
        <v>77730.265193172803</v>
      </c>
      <c r="CG194" s="57">
        <f t="shared" si="70"/>
        <v>81883.402026590586</v>
      </c>
      <c r="CH194" s="57">
        <f t="shared" si="70"/>
        <v>86258.44142928721</v>
      </c>
      <c r="CI194" s="57">
        <f t="shared" si="70"/>
        <v>90867.239680558967</v>
      </c>
      <c r="CJ194" s="57">
        <f t="shared" si="70"/>
        <v>95722.286542041678</v>
      </c>
      <c r="CK194" s="57">
        <f t="shared" si="70"/>
        <v>100836.73910474355</v>
      </c>
      <c r="CL194" s="57">
        <f t="shared" si="70"/>
        <v>106224.45744452915</v>
      </c>
      <c r="CM194" s="57">
        <f t="shared" si="70"/>
        <v>111900.04218267868</v>
      </c>
      <c r="CN194" s="57">
        <f t="shared" si="70"/>
        <v>117878.87405331411</v>
      </c>
      <c r="CO194" s="57">
        <f t="shared" si="70"/>
        <v>124177.15558491544</v>
      </c>
      <c r="CP194" s="57">
        <f t="shared" si="70"/>
        <v>130811.95500888626</v>
      </c>
      <c r="CQ194" s="57">
        <f t="shared" si="70"/>
        <v>137801.25251415852</v>
      </c>
      <c r="CR194" s="57">
        <f t="shared" si="70"/>
        <v>145163.98897318609</v>
      </c>
      <c r="CS194" s="57">
        <f t="shared" si="70"/>
        <v>152920.11727137366</v>
      </c>
      <c r="CT194" s="57">
        <f t="shared" si="70"/>
        <v>161090.65637904275</v>
      </c>
      <c r="CU194" s="57">
        <f t="shared" si="70"/>
        <v>169697.74831246911</v>
      </c>
      <c r="CV194" s="57">
        <f t="shared" si="70"/>
        <v>178764.7181383546</v>
      </c>
      <c r="CW194" s="57">
        <f t="shared" si="70"/>
        <v>188316.1371843449</v>
      </c>
      <c r="CX194" s="57">
        <f t="shared" si="70"/>
        <v>198377.88962689223</v>
      </c>
      <c r="CY194" s="57">
        <f t="shared" si="70"/>
        <v>208977.24263691509</v>
      </c>
      <c r="CZ194" s="57">
        <f t="shared" si="70"/>
        <v>220142.92027334878</v>
      </c>
      <c r="DA194" s="57">
        <f t="shared" si="70"/>
        <v>231905.1813248354</v>
      </c>
      <c r="DB194" s="57">
        <f t="shared" si="70"/>
        <v>244295.90131050703</v>
      </c>
      <c r="DC194" s="57">
        <f t="shared" si="70"/>
        <v>257348.6588620762</v>
      </c>
    </row>
    <row r="195" spans="5:107" s="12" customFormat="1" ht="12" customHeight="1">
      <c r="E195" s="1"/>
      <c r="F195" s="1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>
        <f t="shared" si="70"/>
        <v>39510.78664345244</v>
      </c>
      <c r="BV195" s="57">
        <f t="shared" si="70"/>
        <v>41621.852428683364</v>
      </c>
      <c r="BW195" s="57">
        <f t="shared" si="70"/>
        <v>43845.712696843468</v>
      </c>
      <c r="BX195" s="57">
        <f t="shared" si="70"/>
        <v>46188.394069873269</v>
      </c>
      <c r="BY195" s="57">
        <f t="shared" si="70"/>
        <v>48656.24517280321</v>
      </c>
      <c r="BZ195" s="57">
        <f t="shared" si="70"/>
        <v>51255.953838414724</v>
      </c>
      <c r="CA195" s="57">
        <f t="shared" si="70"/>
        <v>53994.565231149027</v>
      </c>
      <c r="CB195" s="57">
        <f t="shared" si="70"/>
        <v>56879.500939377642</v>
      </c>
      <c r="CC195" s="57">
        <f t="shared" si="70"/>
        <v>59918.579087775608</v>
      </c>
      <c r="CD195" s="57">
        <f t="shared" si="70"/>
        <v>63120.035524300853</v>
      </c>
      <c r="CE195" s="57">
        <f t="shared" si="70"/>
        <v>66492.546139196333</v>
      </c>
      <c r="CF195" s="57">
        <f t="shared" si="70"/>
        <v>70045.250376498763</v>
      </c>
      <c r="CG195" s="57">
        <f t="shared" si="70"/>
        <v>73787.776001770326</v>
      </c>
      <c r="CH195" s="57">
        <f t="shared" si="70"/>
        <v>77730.265193172803</v>
      </c>
      <c r="CI195" s="57">
        <f t="shared" si="70"/>
        <v>81883.402026590586</v>
      </c>
      <c r="CJ195" s="57">
        <f t="shared" si="70"/>
        <v>86258.44142928721</v>
      </c>
      <c r="CK195" s="57">
        <f t="shared" si="70"/>
        <v>90867.239680558967</v>
      </c>
      <c r="CL195" s="57">
        <f t="shared" si="70"/>
        <v>95722.286542041678</v>
      </c>
      <c r="CM195" s="57">
        <f t="shared" si="70"/>
        <v>100836.73910474355</v>
      </c>
      <c r="CN195" s="57">
        <f t="shared" si="70"/>
        <v>106224.45744452915</v>
      </c>
      <c r="CO195" s="57">
        <f t="shared" si="70"/>
        <v>111900.04218267868</v>
      </c>
      <c r="CP195" s="57">
        <f t="shared" si="70"/>
        <v>117878.87405331411</v>
      </c>
      <c r="CQ195" s="57">
        <f t="shared" si="70"/>
        <v>124177.15558491544</v>
      </c>
      <c r="CR195" s="57">
        <f t="shared" si="70"/>
        <v>130811.95500888626</v>
      </c>
      <c r="CS195" s="57">
        <f t="shared" si="70"/>
        <v>137801.25251415852</v>
      </c>
      <c r="CT195" s="57">
        <f t="shared" si="70"/>
        <v>145163.98897318609</v>
      </c>
      <c r="CU195" s="57">
        <f t="shared" si="70"/>
        <v>152920.11727137366</v>
      </c>
      <c r="CV195" s="57">
        <f t="shared" si="70"/>
        <v>161090.65637904275</v>
      </c>
      <c r="CW195" s="57">
        <f t="shared" si="70"/>
        <v>169697.74831246911</v>
      </c>
      <c r="CX195" s="57">
        <f t="shared" si="70"/>
        <v>178764.7181383546</v>
      </c>
      <c r="CY195" s="57">
        <f t="shared" si="70"/>
        <v>188316.1371843449</v>
      </c>
      <c r="CZ195" s="57">
        <f t="shared" si="70"/>
        <v>198377.88962689223</v>
      </c>
      <c r="DA195" s="57">
        <f t="shared" si="70"/>
        <v>208977.24263691509</v>
      </c>
      <c r="DB195" s="57">
        <f t="shared" si="70"/>
        <v>220142.92027334878</v>
      </c>
      <c r="DC195" s="57">
        <f t="shared" si="70"/>
        <v>231905.1813248354</v>
      </c>
    </row>
    <row r="196" spans="5:107" s="12" customFormat="1" ht="12" customHeight="1">
      <c r="E196" s="1"/>
      <c r="F196" s="1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>
        <f t="shared" si="70"/>
        <v>37506.794390261173</v>
      </c>
      <c r="BW196" s="57">
        <f t="shared" si="70"/>
        <v>39510.786643452448</v>
      </c>
      <c r="BX196" s="57">
        <f t="shared" si="70"/>
        <v>41621.852428683364</v>
      </c>
      <c r="BY196" s="57">
        <f t="shared" si="70"/>
        <v>43845.712696843475</v>
      </c>
      <c r="BZ196" s="57">
        <f t="shared" si="70"/>
        <v>46188.394069873269</v>
      </c>
      <c r="CA196" s="57">
        <f t="shared" si="70"/>
        <v>48656.24517280321</v>
      </c>
      <c r="CB196" s="57">
        <f t="shared" si="70"/>
        <v>51255.953838414724</v>
      </c>
      <c r="CC196" s="57">
        <f t="shared" si="70"/>
        <v>53994.565231149027</v>
      </c>
      <c r="CD196" s="57">
        <f t="shared" si="70"/>
        <v>56879.500939377642</v>
      </c>
      <c r="CE196" s="57">
        <f t="shared" si="70"/>
        <v>59918.579087775608</v>
      </c>
      <c r="CF196" s="57">
        <f t="shared" si="70"/>
        <v>63120.035524300853</v>
      </c>
      <c r="CG196" s="57">
        <f t="shared" si="70"/>
        <v>66492.546139196333</v>
      </c>
      <c r="CH196" s="57">
        <f t="shared" si="70"/>
        <v>70045.250376498763</v>
      </c>
      <c r="CI196" s="57">
        <f t="shared" si="70"/>
        <v>73787.776001770326</v>
      </c>
      <c r="CJ196" s="57">
        <f t="shared" si="70"/>
        <v>77730.265193172803</v>
      </c>
      <c r="CK196" s="57">
        <f t="shared" si="70"/>
        <v>81883.402026590586</v>
      </c>
      <c r="CL196" s="57">
        <f t="shared" si="70"/>
        <v>86258.44142928721</v>
      </c>
      <c r="CM196" s="57">
        <f t="shared" si="70"/>
        <v>90867.239680558967</v>
      </c>
      <c r="CN196" s="57">
        <f t="shared" si="70"/>
        <v>95722.286542041678</v>
      </c>
      <c r="CO196" s="57">
        <f t="shared" si="70"/>
        <v>100836.73910474355</v>
      </c>
      <c r="CP196" s="57">
        <f t="shared" si="70"/>
        <v>106224.45744452915</v>
      </c>
      <c r="CQ196" s="57">
        <f t="shared" si="70"/>
        <v>111900.04218267868</v>
      </c>
      <c r="CR196" s="57">
        <f t="shared" si="70"/>
        <v>117878.87405331411</v>
      </c>
      <c r="CS196" s="57">
        <f t="shared" si="70"/>
        <v>124177.15558491544</v>
      </c>
      <c r="CT196" s="57">
        <f t="shared" si="70"/>
        <v>130811.95500888626</v>
      </c>
      <c r="CU196" s="57">
        <f t="shared" si="70"/>
        <v>137801.25251415852</v>
      </c>
      <c r="CV196" s="57">
        <f t="shared" si="70"/>
        <v>145163.98897318609</v>
      </c>
      <c r="CW196" s="57">
        <f t="shared" si="70"/>
        <v>152920.11727137366</v>
      </c>
      <c r="CX196" s="57">
        <f t="shared" si="70"/>
        <v>161090.65637904275</v>
      </c>
      <c r="CY196" s="57">
        <f t="shared" si="70"/>
        <v>169697.74831246911</v>
      </c>
      <c r="CZ196" s="57">
        <f t="shared" si="70"/>
        <v>178764.7181383546</v>
      </c>
      <c r="DA196" s="57">
        <f t="shared" si="70"/>
        <v>188316.1371843449</v>
      </c>
      <c r="DB196" s="57">
        <f t="shared" si="70"/>
        <v>198377.88962689223</v>
      </c>
      <c r="DC196" s="57">
        <f t="shared" si="70"/>
        <v>208977.24263691509</v>
      </c>
    </row>
    <row r="197" spans="5:107" s="12" customFormat="1" ht="12" customHeight="1">
      <c r="E197" s="1"/>
      <c r="F197" s="1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>
        <f t="shared" si="70"/>
        <v>35604.444885595549</v>
      </c>
      <c r="BX197" s="57">
        <f t="shared" si="70"/>
        <v>37506.794390261173</v>
      </c>
      <c r="BY197" s="57">
        <f t="shared" si="70"/>
        <v>39510.786643452455</v>
      </c>
      <c r="BZ197" s="57">
        <f t="shared" si="70"/>
        <v>41621.852428683364</v>
      </c>
      <c r="CA197" s="57">
        <f t="shared" si="70"/>
        <v>43845.712696843475</v>
      </c>
      <c r="CB197" s="57">
        <f t="shared" si="70"/>
        <v>46188.394069873269</v>
      </c>
      <c r="CC197" s="57">
        <f t="shared" si="70"/>
        <v>48656.24517280321</v>
      </c>
      <c r="CD197" s="57">
        <f t="shared" si="70"/>
        <v>51255.953838414724</v>
      </c>
      <c r="CE197" s="57">
        <f t="shared" si="70"/>
        <v>53994.565231149027</v>
      </c>
      <c r="CF197" s="57">
        <f t="shared" si="70"/>
        <v>56879.500939377642</v>
      </c>
      <c r="CG197" s="57">
        <f t="shared" si="70"/>
        <v>59918.579087775608</v>
      </c>
      <c r="CH197" s="57">
        <f t="shared" si="70"/>
        <v>63120.035524300853</v>
      </c>
      <c r="CI197" s="57">
        <f t="shared" si="70"/>
        <v>66492.546139196333</v>
      </c>
      <c r="CJ197" s="57">
        <f t="shared" si="70"/>
        <v>70045.250376498763</v>
      </c>
      <c r="CK197" s="57">
        <f t="shared" si="70"/>
        <v>73787.776001770326</v>
      </c>
      <c r="CL197" s="57">
        <f t="shared" si="70"/>
        <v>77730.265193172803</v>
      </c>
      <c r="CM197" s="57">
        <f t="shared" si="70"/>
        <v>81883.402026590586</v>
      </c>
      <c r="CN197" s="57">
        <f t="shared" si="70"/>
        <v>86258.44142928721</v>
      </c>
      <c r="CO197" s="57">
        <f t="shared" si="70"/>
        <v>90867.239680558967</v>
      </c>
      <c r="CP197" s="57">
        <f t="shared" si="70"/>
        <v>95722.286542041678</v>
      </c>
      <c r="CQ197" s="57">
        <f t="shared" si="70"/>
        <v>100836.73910474355</v>
      </c>
      <c r="CR197" s="57">
        <f t="shared" si="70"/>
        <v>106224.45744452915</v>
      </c>
      <c r="CS197" s="57">
        <f t="shared" si="70"/>
        <v>111900.04218267868</v>
      </c>
      <c r="CT197" s="57">
        <f t="shared" si="70"/>
        <v>117878.87405331411</v>
      </c>
      <c r="CU197" s="57">
        <f t="shared" si="70"/>
        <v>124177.15558491544</v>
      </c>
      <c r="CV197" s="57">
        <f t="shared" si="70"/>
        <v>130811.95500888626</v>
      </c>
      <c r="CW197" s="57">
        <f t="shared" si="70"/>
        <v>137801.25251415852</v>
      </c>
      <c r="CX197" s="57">
        <f t="shared" si="70"/>
        <v>145163.98897318609</v>
      </c>
      <c r="CY197" s="57">
        <f t="shared" si="70"/>
        <v>152920.11727137366</v>
      </c>
      <c r="CZ197" s="57">
        <f t="shared" si="70"/>
        <v>161090.65637904275</v>
      </c>
      <c r="DA197" s="57">
        <f t="shared" si="70"/>
        <v>169697.74831246911</v>
      </c>
      <c r="DB197" s="57">
        <f t="shared" si="70"/>
        <v>178764.7181383546</v>
      </c>
      <c r="DC197" s="57">
        <f t="shared" si="70"/>
        <v>188316.1371843449</v>
      </c>
    </row>
    <row r="198" spans="5:107" s="12" customFormat="1" ht="12" customHeight="1">
      <c r="E198" s="1"/>
      <c r="F198" s="1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>
        <f t="shared" si="70"/>
        <v>33798.582795989882</v>
      </c>
      <c r="BY198" s="57">
        <f t="shared" si="70"/>
        <v>35604.444885595549</v>
      </c>
      <c r="BZ198" s="57">
        <f t="shared" si="70"/>
        <v>37506.794390261173</v>
      </c>
      <c r="CA198" s="57">
        <f t="shared" ref="CA198:DC198" si="71">IF($E$128=1,MIN(CA94,(CA94*$C$24+$C$10*$C$23)/($C$23+$C$24)),CA94)</f>
        <v>39510.786643452462</v>
      </c>
      <c r="CB198" s="57">
        <f t="shared" si="71"/>
        <v>41621.852428683364</v>
      </c>
      <c r="CC198" s="57">
        <f t="shared" si="71"/>
        <v>43845.712696843475</v>
      </c>
      <c r="CD198" s="57">
        <f t="shared" si="71"/>
        <v>46188.394069873269</v>
      </c>
      <c r="CE198" s="57">
        <f t="shared" si="71"/>
        <v>48656.24517280321</v>
      </c>
      <c r="CF198" s="57">
        <f t="shared" si="71"/>
        <v>51255.953838414724</v>
      </c>
      <c r="CG198" s="57">
        <f t="shared" si="71"/>
        <v>53994.565231149027</v>
      </c>
      <c r="CH198" s="57">
        <f t="shared" si="71"/>
        <v>56879.500939377642</v>
      </c>
      <c r="CI198" s="57">
        <f t="shared" si="71"/>
        <v>59918.579087775608</v>
      </c>
      <c r="CJ198" s="57">
        <f t="shared" si="71"/>
        <v>63120.035524300853</v>
      </c>
      <c r="CK198" s="57">
        <f t="shared" si="71"/>
        <v>66492.546139196333</v>
      </c>
      <c r="CL198" s="57">
        <f t="shared" si="71"/>
        <v>70045.250376498763</v>
      </c>
      <c r="CM198" s="57">
        <f t="shared" si="71"/>
        <v>73787.776001770326</v>
      </c>
      <c r="CN198" s="57">
        <f t="shared" si="71"/>
        <v>77730.265193172803</v>
      </c>
      <c r="CO198" s="57">
        <f t="shared" si="71"/>
        <v>81883.402026590586</v>
      </c>
      <c r="CP198" s="57">
        <f t="shared" si="71"/>
        <v>86258.44142928721</v>
      </c>
      <c r="CQ198" s="57">
        <f t="shared" si="71"/>
        <v>90867.239680558967</v>
      </c>
      <c r="CR198" s="57">
        <f t="shared" si="71"/>
        <v>95722.286542041678</v>
      </c>
      <c r="CS198" s="57">
        <f t="shared" si="71"/>
        <v>100836.73910474355</v>
      </c>
      <c r="CT198" s="57">
        <f t="shared" si="71"/>
        <v>106224.45744452915</v>
      </c>
      <c r="CU198" s="57">
        <f t="shared" si="71"/>
        <v>111900.04218267868</v>
      </c>
      <c r="CV198" s="57">
        <f t="shared" si="71"/>
        <v>117878.87405331411</v>
      </c>
      <c r="CW198" s="57">
        <f t="shared" si="71"/>
        <v>124177.15558491544</v>
      </c>
      <c r="CX198" s="57">
        <f t="shared" si="71"/>
        <v>130811.95500888626</v>
      </c>
      <c r="CY198" s="57">
        <f t="shared" si="71"/>
        <v>137801.25251415852</v>
      </c>
      <c r="CZ198" s="57">
        <f t="shared" si="71"/>
        <v>145163.98897318609</v>
      </c>
      <c r="DA198" s="57">
        <f t="shared" si="71"/>
        <v>152920.11727137366</v>
      </c>
      <c r="DB198" s="57">
        <f t="shared" si="71"/>
        <v>161090.65637904275</v>
      </c>
      <c r="DC198" s="57">
        <f t="shared" si="71"/>
        <v>169697.74831246911</v>
      </c>
    </row>
    <row r="199" spans="5:107" s="12" customFormat="1" ht="12" customHeight="1">
      <c r="E199" s="1"/>
      <c r="F199" s="1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>
        <f t="shared" ref="BY199:DC208" si="72">IF($E$128=1,MIN(BY95,(BY95*$C$24+$C$10*$C$23)/($C$23+$C$24)),BY95)</f>
        <v>32084.314267164435</v>
      </c>
      <c r="BZ199" s="57">
        <f t="shared" si="72"/>
        <v>33798.582795989889</v>
      </c>
      <c r="CA199" s="57">
        <f t="shared" si="72"/>
        <v>35604.444885595549</v>
      </c>
      <c r="CB199" s="57">
        <f t="shared" si="72"/>
        <v>37506.794390261173</v>
      </c>
      <c r="CC199" s="57">
        <f t="shared" si="72"/>
        <v>39510.786643452462</v>
      </c>
      <c r="CD199" s="57">
        <f t="shared" si="72"/>
        <v>41621.852428683364</v>
      </c>
      <c r="CE199" s="57">
        <f t="shared" si="72"/>
        <v>43845.712696843475</v>
      </c>
      <c r="CF199" s="57">
        <f t="shared" si="72"/>
        <v>46188.394069873269</v>
      </c>
      <c r="CG199" s="57">
        <f t="shared" si="72"/>
        <v>48656.24517280321</v>
      </c>
      <c r="CH199" s="57">
        <f t="shared" si="72"/>
        <v>51255.953838414724</v>
      </c>
      <c r="CI199" s="57">
        <f t="shared" si="72"/>
        <v>53994.565231149027</v>
      </c>
      <c r="CJ199" s="57">
        <f t="shared" si="72"/>
        <v>56879.500939377642</v>
      </c>
      <c r="CK199" s="57">
        <f t="shared" si="72"/>
        <v>59918.579087775608</v>
      </c>
      <c r="CL199" s="57">
        <f t="shared" si="72"/>
        <v>63120.035524300853</v>
      </c>
      <c r="CM199" s="57">
        <f t="shared" si="72"/>
        <v>66492.546139196333</v>
      </c>
      <c r="CN199" s="57">
        <f t="shared" si="72"/>
        <v>70045.250376498763</v>
      </c>
      <c r="CO199" s="57">
        <f t="shared" si="72"/>
        <v>73787.776001770326</v>
      </c>
      <c r="CP199" s="57">
        <f t="shared" si="72"/>
        <v>77730.265193172803</v>
      </c>
      <c r="CQ199" s="57">
        <f t="shared" si="72"/>
        <v>81883.402026590586</v>
      </c>
      <c r="CR199" s="57">
        <f t="shared" si="72"/>
        <v>86258.44142928721</v>
      </c>
      <c r="CS199" s="57">
        <f t="shared" si="72"/>
        <v>90867.239680558967</v>
      </c>
      <c r="CT199" s="57">
        <f t="shared" si="72"/>
        <v>95722.286542041678</v>
      </c>
      <c r="CU199" s="57">
        <f t="shared" si="72"/>
        <v>100836.73910474355</v>
      </c>
      <c r="CV199" s="57">
        <f t="shared" si="72"/>
        <v>106224.45744452915</v>
      </c>
      <c r="CW199" s="57">
        <f t="shared" si="72"/>
        <v>111900.04218267868</v>
      </c>
      <c r="CX199" s="57">
        <f t="shared" si="72"/>
        <v>117878.87405331411</v>
      </c>
      <c r="CY199" s="57">
        <f t="shared" si="72"/>
        <v>124177.15558491544</v>
      </c>
      <c r="CZ199" s="57">
        <f t="shared" si="72"/>
        <v>130811.95500888626</v>
      </c>
      <c r="DA199" s="57">
        <f t="shared" si="72"/>
        <v>137801.25251415852</v>
      </c>
      <c r="DB199" s="57">
        <f t="shared" si="72"/>
        <v>145163.98897318609</v>
      </c>
      <c r="DC199" s="57">
        <f t="shared" si="72"/>
        <v>152920.11727137366</v>
      </c>
    </row>
    <row r="200" spans="5:107" s="12" customFormat="1" ht="12" customHeight="1">
      <c r="E200" s="1"/>
      <c r="F200" s="1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>
        <f t="shared" si="72"/>
        <v>30456.99366176701</v>
      </c>
      <c r="CA200" s="57">
        <f t="shared" si="72"/>
        <v>32084.314267164435</v>
      </c>
      <c r="CB200" s="57">
        <f t="shared" si="72"/>
        <v>33798.582795989896</v>
      </c>
      <c r="CC200" s="57">
        <f t="shared" si="72"/>
        <v>35604.444885595549</v>
      </c>
      <c r="CD200" s="57">
        <f t="shared" si="72"/>
        <v>37506.794390261173</v>
      </c>
      <c r="CE200" s="57">
        <f t="shared" si="72"/>
        <v>39510.786643452462</v>
      </c>
      <c r="CF200" s="57">
        <f t="shared" si="72"/>
        <v>41621.852428683364</v>
      </c>
      <c r="CG200" s="57">
        <f t="shared" si="72"/>
        <v>43845.712696843475</v>
      </c>
      <c r="CH200" s="57">
        <f t="shared" si="72"/>
        <v>46188.394069873269</v>
      </c>
      <c r="CI200" s="57">
        <f t="shared" si="72"/>
        <v>48656.24517280321</v>
      </c>
      <c r="CJ200" s="57">
        <f t="shared" si="72"/>
        <v>51255.953838414724</v>
      </c>
      <c r="CK200" s="57">
        <f t="shared" si="72"/>
        <v>53994.565231149027</v>
      </c>
      <c r="CL200" s="57">
        <f t="shared" si="72"/>
        <v>56879.500939377642</v>
      </c>
      <c r="CM200" s="57">
        <f t="shared" si="72"/>
        <v>59918.579087775608</v>
      </c>
      <c r="CN200" s="57">
        <f t="shared" si="72"/>
        <v>63120.035524300853</v>
      </c>
      <c r="CO200" s="57">
        <f t="shared" si="72"/>
        <v>66492.546139196333</v>
      </c>
      <c r="CP200" s="57">
        <f t="shared" si="72"/>
        <v>70045.250376498763</v>
      </c>
      <c r="CQ200" s="57">
        <f t="shared" si="72"/>
        <v>73787.776001770326</v>
      </c>
      <c r="CR200" s="57">
        <f t="shared" si="72"/>
        <v>77730.265193172803</v>
      </c>
      <c r="CS200" s="57">
        <f t="shared" si="72"/>
        <v>81883.402026590586</v>
      </c>
      <c r="CT200" s="57">
        <f t="shared" si="72"/>
        <v>86258.44142928721</v>
      </c>
      <c r="CU200" s="57">
        <f t="shared" si="72"/>
        <v>90867.239680558967</v>
      </c>
      <c r="CV200" s="57">
        <f t="shared" si="72"/>
        <v>95722.286542041678</v>
      </c>
      <c r="CW200" s="57">
        <f t="shared" si="72"/>
        <v>100836.73910474355</v>
      </c>
      <c r="CX200" s="57">
        <f t="shared" si="72"/>
        <v>106224.45744452915</v>
      </c>
      <c r="CY200" s="57">
        <f t="shared" si="72"/>
        <v>111900.04218267868</v>
      </c>
      <c r="CZ200" s="57">
        <f t="shared" si="72"/>
        <v>117878.87405331411</v>
      </c>
      <c r="DA200" s="57">
        <f t="shared" si="72"/>
        <v>124177.15558491544</v>
      </c>
      <c r="DB200" s="57">
        <f t="shared" si="72"/>
        <v>130811.95500888626</v>
      </c>
      <c r="DC200" s="57">
        <f t="shared" si="72"/>
        <v>137801.25251415852</v>
      </c>
    </row>
    <row r="201" spans="5:107" s="12" customFormat="1" ht="12" customHeight="1">
      <c r="E201" s="1"/>
      <c r="F201" s="1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>
        <f t="shared" si="72"/>
        <v>28912.210969777985</v>
      </c>
      <c r="CB201" s="57">
        <f t="shared" si="72"/>
        <v>30456.99366176701</v>
      </c>
      <c r="CC201" s="57">
        <f t="shared" si="72"/>
        <v>32084.314267164435</v>
      </c>
      <c r="CD201" s="57">
        <f t="shared" si="72"/>
        <v>33798.582795989896</v>
      </c>
      <c r="CE201" s="57">
        <f t="shared" si="72"/>
        <v>35604.444885595549</v>
      </c>
      <c r="CF201" s="57">
        <f t="shared" si="72"/>
        <v>37506.794390261173</v>
      </c>
      <c r="CG201" s="57">
        <f t="shared" si="72"/>
        <v>39510.786643452462</v>
      </c>
      <c r="CH201" s="57">
        <f t="shared" si="72"/>
        <v>41621.852428683364</v>
      </c>
      <c r="CI201" s="57">
        <f t="shared" si="72"/>
        <v>43845.712696843475</v>
      </c>
      <c r="CJ201" s="57">
        <f t="shared" si="72"/>
        <v>46188.394069873269</v>
      </c>
      <c r="CK201" s="57">
        <f t="shared" si="72"/>
        <v>48656.24517280321</v>
      </c>
      <c r="CL201" s="57">
        <f t="shared" si="72"/>
        <v>51255.953838414724</v>
      </c>
      <c r="CM201" s="57">
        <f t="shared" si="72"/>
        <v>53994.565231149027</v>
      </c>
      <c r="CN201" s="57">
        <f t="shared" si="72"/>
        <v>56879.500939377642</v>
      </c>
      <c r="CO201" s="57">
        <f t="shared" si="72"/>
        <v>59918.579087775608</v>
      </c>
      <c r="CP201" s="57">
        <f t="shared" si="72"/>
        <v>63120.035524300853</v>
      </c>
      <c r="CQ201" s="57">
        <f t="shared" si="72"/>
        <v>66492.546139196333</v>
      </c>
      <c r="CR201" s="57">
        <f t="shared" si="72"/>
        <v>70045.250376498763</v>
      </c>
      <c r="CS201" s="57">
        <f t="shared" si="72"/>
        <v>73787.776001770326</v>
      </c>
      <c r="CT201" s="57">
        <f t="shared" si="72"/>
        <v>77730.265193172803</v>
      </c>
      <c r="CU201" s="57">
        <f t="shared" si="72"/>
        <v>81883.402026590586</v>
      </c>
      <c r="CV201" s="57">
        <f t="shared" si="72"/>
        <v>86258.44142928721</v>
      </c>
      <c r="CW201" s="57">
        <f t="shared" si="72"/>
        <v>90867.239680558967</v>
      </c>
      <c r="CX201" s="57">
        <f t="shared" si="72"/>
        <v>95722.286542041678</v>
      </c>
      <c r="CY201" s="57">
        <f t="shared" si="72"/>
        <v>100836.73910474355</v>
      </c>
      <c r="CZ201" s="57">
        <f t="shared" si="72"/>
        <v>106224.45744452915</v>
      </c>
      <c r="DA201" s="57">
        <f t="shared" si="72"/>
        <v>111900.04218267868</v>
      </c>
      <c r="DB201" s="57">
        <f t="shared" si="72"/>
        <v>117878.87405331411</v>
      </c>
      <c r="DC201" s="57">
        <f t="shared" si="72"/>
        <v>124177.15558491544</v>
      </c>
    </row>
    <row r="202" spans="5:107" s="12" customFormat="1" ht="12" customHeight="1">
      <c r="E202" s="1"/>
      <c r="F202" s="1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>
        <f t="shared" si="72"/>
        <v>27445.779857461264</v>
      </c>
      <c r="CC202" s="57">
        <f t="shared" si="72"/>
        <v>28912.210969777985</v>
      </c>
      <c r="CD202" s="57">
        <f t="shared" si="72"/>
        <v>30456.99366176701</v>
      </c>
      <c r="CE202" s="57">
        <f t="shared" si="72"/>
        <v>32084.314267164435</v>
      </c>
      <c r="CF202" s="57">
        <f t="shared" si="72"/>
        <v>33798.582795989896</v>
      </c>
      <c r="CG202" s="57">
        <f t="shared" si="72"/>
        <v>35604.444885595549</v>
      </c>
      <c r="CH202" s="57">
        <f t="shared" si="72"/>
        <v>37506.794390261173</v>
      </c>
      <c r="CI202" s="57">
        <f t="shared" si="72"/>
        <v>39510.786643452462</v>
      </c>
      <c r="CJ202" s="57">
        <f t="shared" si="72"/>
        <v>41621.852428683364</v>
      </c>
      <c r="CK202" s="57">
        <f t="shared" si="72"/>
        <v>43845.712696843475</v>
      </c>
      <c r="CL202" s="57">
        <f t="shared" si="72"/>
        <v>46188.394069873269</v>
      </c>
      <c r="CM202" s="57">
        <f t="shared" si="72"/>
        <v>48656.24517280321</v>
      </c>
      <c r="CN202" s="57">
        <f t="shared" si="72"/>
        <v>51255.953838414724</v>
      </c>
      <c r="CO202" s="57">
        <f t="shared" si="72"/>
        <v>53994.565231149027</v>
      </c>
      <c r="CP202" s="57">
        <f t="shared" si="72"/>
        <v>56879.500939377642</v>
      </c>
      <c r="CQ202" s="57">
        <f t="shared" si="72"/>
        <v>59918.579087775608</v>
      </c>
      <c r="CR202" s="57">
        <f t="shared" si="72"/>
        <v>63120.035524300853</v>
      </c>
      <c r="CS202" s="57">
        <f t="shared" si="72"/>
        <v>66492.546139196333</v>
      </c>
      <c r="CT202" s="57">
        <f t="shared" si="72"/>
        <v>70045.250376498763</v>
      </c>
      <c r="CU202" s="57">
        <f t="shared" si="72"/>
        <v>73787.776001770326</v>
      </c>
      <c r="CV202" s="57">
        <f t="shared" si="72"/>
        <v>77730.265193172803</v>
      </c>
      <c r="CW202" s="57">
        <f t="shared" si="72"/>
        <v>81883.402026590586</v>
      </c>
      <c r="CX202" s="57">
        <f t="shared" si="72"/>
        <v>86258.44142928721</v>
      </c>
      <c r="CY202" s="57">
        <f t="shared" si="72"/>
        <v>90867.239680558967</v>
      </c>
      <c r="CZ202" s="57">
        <f t="shared" si="72"/>
        <v>95722.286542041678</v>
      </c>
      <c r="DA202" s="57">
        <f t="shared" si="72"/>
        <v>100836.73910474355</v>
      </c>
      <c r="DB202" s="57">
        <f t="shared" si="72"/>
        <v>106224.45744452915</v>
      </c>
      <c r="DC202" s="57">
        <f t="shared" si="72"/>
        <v>111900.04218267868</v>
      </c>
    </row>
    <row r="203" spans="5:107" s="12" customFormat="1" ht="12" customHeight="1">
      <c r="E203" s="1"/>
      <c r="F203" s="1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>
        <f t="shared" si="72"/>
        <v>26053.726322474009</v>
      </c>
      <c r="CD203" s="57">
        <f t="shared" si="72"/>
        <v>27445.779857461264</v>
      </c>
      <c r="CE203" s="57">
        <f t="shared" si="72"/>
        <v>28912.210969777985</v>
      </c>
      <c r="CF203" s="57">
        <f t="shared" si="72"/>
        <v>30456.99366176701</v>
      </c>
      <c r="CG203" s="57">
        <f t="shared" si="72"/>
        <v>32084.314267164435</v>
      </c>
      <c r="CH203" s="57">
        <f t="shared" si="72"/>
        <v>33798.582795989896</v>
      </c>
      <c r="CI203" s="57">
        <f t="shared" si="72"/>
        <v>35604.444885595549</v>
      </c>
      <c r="CJ203" s="57">
        <f t="shared" si="72"/>
        <v>37506.794390261173</v>
      </c>
      <c r="CK203" s="57">
        <f t="shared" si="72"/>
        <v>39510.786643452462</v>
      </c>
      <c r="CL203" s="57">
        <f t="shared" si="72"/>
        <v>41621.852428683364</v>
      </c>
      <c r="CM203" s="57">
        <f t="shared" si="72"/>
        <v>43845.712696843475</v>
      </c>
      <c r="CN203" s="57">
        <f t="shared" si="72"/>
        <v>46188.394069873269</v>
      </c>
      <c r="CO203" s="57">
        <f t="shared" si="72"/>
        <v>48656.24517280321</v>
      </c>
      <c r="CP203" s="57">
        <f t="shared" si="72"/>
        <v>51255.953838414724</v>
      </c>
      <c r="CQ203" s="57">
        <f t="shared" si="72"/>
        <v>53994.565231149027</v>
      </c>
      <c r="CR203" s="57">
        <f t="shared" si="72"/>
        <v>56879.500939377642</v>
      </c>
      <c r="CS203" s="57">
        <f t="shared" si="72"/>
        <v>59918.579087775608</v>
      </c>
      <c r="CT203" s="57">
        <f t="shared" si="72"/>
        <v>63120.035524300853</v>
      </c>
      <c r="CU203" s="57">
        <f t="shared" si="72"/>
        <v>66492.546139196333</v>
      </c>
      <c r="CV203" s="57">
        <f t="shared" si="72"/>
        <v>70045.250376498763</v>
      </c>
      <c r="CW203" s="57">
        <f t="shared" si="72"/>
        <v>73787.776001770326</v>
      </c>
      <c r="CX203" s="57">
        <f t="shared" si="72"/>
        <v>77730.265193172803</v>
      </c>
      <c r="CY203" s="57">
        <f t="shared" si="72"/>
        <v>81883.402026590586</v>
      </c>
      <c r="CZ203" s="57">
        <f t="shared" si="72"/>
        <v>86258.44142928721</v>
      </c>
      <c r="DA203" s="57">
        <f t="shared" si="72"/>
        <v>90867.239680558967</v>
      </c>
      <c r="DB203" s="57">
        <f t="shared" si="72"/>
        <v>95722.286542041678</v>
      </c>
      <c r="DC203" s="57">
        <f t="shared" si="72"/>
        <v>100836.73910474355</v>
      </c>
    </row>
    <row r="204" spans="5:107" s="12" customFormat="1" ht="12" customHeight="1">
      <c r="E204" s="1"/>
      <c r="F204" s="1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>
        <f t="shared" si="72"/>
        <v>24732.277924390659</v>
      </c>
      <c r="CE204" s="57">
        <f t="shared" si="72"/>
        <v>26053.726322474009</v>
      </c>
      <c r="CF204" s="57">
        <f t="shared" si="72"/>
        <v>27445.779857461264</v>
      </c>
      <c r="CG204" s="57">
        <f t="shared" si="72"/>
        <v>28912.210969777985</v>
      </c>
      <c r="CH204" s="57">
        <f t="shared" si="72"/>
        <v>30456.99366176701</v>
      </c>
      <c r="CI204" s="57">
        <f t="shared" si="72"/>
        <v>32084.314267164435</v>
      </c>
      <c r="CJ204" s="57">
        <f t="shared" si="72"/>
        <v>33798.582795989896</v>
      </c>
      <c r="CK204" s="57">
        <f t="shared" si="72"/>
        <v>35604.444885595549</v>
      </c>
      <c r="CL204" s="57">
        <f t="shared" si="72"/>
        <v>37506.794390261173</v>
      </c>
      <c r="CM204" s="57">
        <f t="shared" si="72"/>
        <v>39510.786643452462</v>
      </c>
      <c r="CN204" s="57">
        <f t="shared" si="72"/>
        <v>41621.852428683364</v>
      </c>
      <c r="CO204" s="57">
        <f t="shared" si="72"/>
        <v>43845.712696843475</v>
      </c>
      <c r="CP204" s="57">
        <f t="shared" si="72"/>
        <v>46188.394069873269</v>
      </c>
      <c r="CQ204" s="57">
        <f t="shared" si="72"/>
        <v>48656.24517280321</v>
      </c>
      <c r="CR204" s="57">
        <f t="shared" si="72"/>
        <v>51255.953838414724</v>
      </c>
      <c r="CS204" s="57">
        <f t="shared" si="72"/>
        <v>53994.565231149027</v>
      </c>
      <c r="CT204" s="57">
        <f t="shared" si="72"/>
        <v>56879.500939377642</v>
      </c>
      <c r="CU204" s="57">
        <f t="shared" si="72"/>
        <v>59918.579087775608</v>
      </c>
      <c r="CV204" s="57">
        <f t="shared" si="72"/>
        <v>63120.035524300853</v>
      </c>
      <c r="CW204" s="57">
        <f t="shared" si="72"/>
        <v>66492.546139196333</v>
      </c>
      <c r="CX204" s="57">
        <f t="shared" si="72"/>
        <v>70045.250376498763</v>
      </c>
      <c r="CY204" s="57">
        <f t="shared" si="72"/>
        <v>73787.776001770326</v>
      </c>
      <c r="CZ204" s="57">
        <f t="shared" si="72"/>
        <v>77730.265193172803</v>
      </c>
      <c r="DA204" s="57">
        <f t="shared" si="72"/>
        <v>81883.402026590586</v>
      </c>
      <c r="DB204" s="57">
        <f t="shared" si="72"/>
        <v>86258.44142928721</v>
      </c>
      <c r="DC204" s="57">
        <f t="shared" si="72"/>
        <v>90867.239680558967</v>
      </c>
    </row>
    <row r="205" spans="5:107" s="12" customFormat="1" ht="12" customHeight="1">
      <c r="E205" s="1"/>
      <c r="F205" s="1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>
        <f t="shared" si="72"/>
        <v>23477.853561456199</v>
      </c>
      <c r="CF205" s="57">
        <f t="shared" si="72"/>
        <v>24732.277924390659</v>
      </c>
      <c r="CG205" s="57">
        <f t="shared" si="72"/>
        <v>26053.726322474009</v>
      </c>
      <c r="CH205" s="57">
        <f t="shared" si="72"/>
        <v>27445.779857461264</v>
      </c>
      <c r="CI205" s="57">
        <f t="shared" si="72"/>
        <v>28912.210969777985</v>
      </c>
      <c r="CJ205" s="57">
        <f t="shared" si="72"/>
        <v>30456.99366176701</v>
      </c>
      <c r="CK205" s="57">
        <f t="shared" si="72"/>
        <v>32084.314267164435</v>
      </c>
      <c r="CL205" s="57">
        <f t="shared" si="72"/>
        <v>33798.582795989896</v>
      </c>
      <c r="CM205" s="57">
        <f t="shared" si="72"/>
        <v>35604.444885595549</v>
      </c>
      <c r="CN205" s="57">
        <f t="shared" si="72"/>
        <v>37506.794390261173</v>
      </c>
      <c r="CO205" s="57">
        <f t="shared" si="72"/>
        <v>39510.786643452462</v>
      </c>
      <c r="CP205" s="57">
        <f t="shared" si="72"/>
        <v>41621.852428683364</v>
      </c>
      <c r="CQ205" s="57">
        <f t="shared" si="72"/>
        <v>43845.712696843475</v>
      </c>
      <c r="CR205" s="57">
        <f t="shared" si="72"/>
        <v>46188.394069873269</v>
      </c>
      <c r="CS205" s="57">
        <f t="shared" si="72"/>
        <v>48656.24517280321</v>
      </c>
      <c r="CT205" s="57">
        <f t="shared" si="72"/>
        <v>51255.953838414724</v>
      </c>
      <c r="CU205" s="57">
        <f t="shared" si="72"/>
        <v>53994.565231149027</v>
      </c>
      <c r="CV205" s="57">
        <f t="shared" si="72"/>
        <v>56879.500939377642</v>
      </c>
      <c r="CW205" s="57">
        <f t="shared" si="72"/>
        <v>59918.579087775608</v>
      </c>
      <c r="CX205" s="57">
        <f t="shared" si="72"/>
        <v>63120.035524300853</v>
      </c>
      <c r="CY205" s="57">
        <f t="shared" si="72"/>
        <v>66492.546139196333</v>
      </c>
      <c r="CZ205" s="57">
        <f t="shared" si="72"/>
        <v>70045.250376498763</v>
      </c>
      <c r="DA205" s="57">
        <f t="shared" si="72"/>
        <v>73787.776001770326</v>
      </c>
      <c r="DB205" s="57">
        <f t="shared" si="72"/>
        <v>77730.265193172803</v>
      </c>
      <c r="DC205" s="57">
        <f t="shared" si="72"/>
        <v>81883.402026590586</v>
      </c>
    </row>
    <row r="206" spans="5:107" s="12" customFormat="1" ht="12" customHeight="1">
      <c r="E206" s="1"/>
      <c r="F206" s="1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>
        <f t="shared" si="72"/>
        <v>22287.053765863824</v>
      </c>
      <c r="CG206" s="57">
        <f t="shared" si="72"/>
        <v>23477.853561456199</v>
      </c>
      <c r="CH206" s="57">
        <f t="shared" si="72"/>
        <v>24732.277924390659</v>
      </c>
      <c r="CI206" s="57">
        <f t="shared" si="72"/>
        <v>26053.726322474009</v>
      </c>
      <c r="CJ206" s="57">
        <f t="shared" si="72"/>
        <v>27445.779857461264</v>
      </c>
      <c r="CK206" s="57">
        <f t="shared" si="72"/>
        <v>28912.210969777985</v>
      </c>
      <c r="CL206" s="57">
        <f t="shared" si="72"/>
        <v>30456.99366176701</v>
      </c>
      <c r="CM206" s="57">
        <f t="shared" si="72"/>
        <v>32084.314267164435</v>
      </c>
      <c r="CN206" s="57">
        <f t="shared" si="72"/>
        <v>33798.582795989896</v>
      </c>
      <c r="CO206" s="57">
        <f t="shared" si="72"/>
        <v>35604.444885595549</v>
      </c>
      <c r="CP206" s="57">
        <f t="shared" si="72"/>
        <v>37506.794390261173</v>
      </c>
      <c r="CQ206" s="57">
        <f t="shared" si="72"/>
        <v>39510.786643452462</v>
      </c>
      <c r="CR206" s="57">
        <f t="shared" si="72"/>
        <v>41621.852428683364</v>
      </c>
      <c r="CS206" s="57">
        <f t="shared" si="72"/>
        <v>43845.712696843475</v>
      </c>
      <c r="CT206" s="57">
        <f t="shared" si="72"/>
        <v>46188.394069873269</v>
      </c>
      <c r="CU206" s="57">
        <f t="shared" si="72"/>
        <v>48656.24517280321</v>
      </c>
      <c r="CV206" s="57">
        <f t="shared" si="72"/>
        <v>51255.953838414724</v>
      </c>
      <c r="CW206" s="57">
        <f t="shared" si="72"/>
        <v>53994.565231149027</v>
      </c>
      <c r="CX206" s="57">
        <f t="shared" si="72"/>
        <v>56879.500939377642</v>
      </c>
      <c r="CY206" s="57">
        <f t="shared" si="72"/>
        <v>59918.579087775608</v>
      </c>
      <c r="CZ206" s="57">
        <f t="shared" si="72"/>
        <v>63120.035524300853</v>
      </c>
      <c r="DA206" s="57">
        <f t="shared" si="72"/>
        <v>66492.546139196333</v>
      </c>
      <c r="DB206" s="57">
        <f t="shared" si="72"/>
        <v>70045.250376498763</v>
      </c>
      <c r="DC206" s="57">
        <f t="shared" si="72"/>
        <v>73787.776001770326</v>
      </c>
    </row>
    <row r="207" spans="5:107" s="12" customFormat="1" ht="12" customHeight="1">
      <c r="E207" s="1"/>
      <c r="F207" s="1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>
        <f t="shared" si="72"/>
        <v>21156.651491257388</v>
      </c>
      <c r="CH207" s="57">
        <f t="shared" si="72"/>
        <v>22287.053765863824</v>
      </c>
      <c r="CI207" s="57">
        <f t="shared" si="72"/>
        <v>23477.853561456199</v>
      </c>
      <c r="CJ207" s="57">
        <f t="shared" si="72"/>
        <v>24732.277924390659</v>
      </c>
      <c r="CK207" s="57">
        <f t="shared" si="72"/>
        <v>26053.726322474009</v>
      </c>
      <c r="CL207" s="57">
        <f t="shared" si="72"/>
        <v>27445.779857461264</v>
      </c>
      <c r="CM207" s="57">
        <f t="shared" si="72"/>
        <v>28912.210969777985</v>
      </c>
      <c r="CN207" s="57">
        <f t="shared" si="72"/>
        <v>30456.99366176701</v>
      </c>
      <c r="CO207" s="57">
        <f t="shared" si="72"/>
        <v>32084.314267164435</v>
      </c>
      <c r="CP207" s="57">
        <f t="shared" si="72"/>
        <v>33798.582795989896</v>
      </c>
      <c r="CQ207" s="57">
        <f t="shared" si="72"/>
        <v>35604.444885595549</v>
      </c>
      <c r="CR207" s="57">
        <f t="shared" si="72"/>
        <v>37506.794390261173</v>
      </c>
      <c r="CS207" s="57">
        <f t="shared" si="72"/>
        <v>39510.786643452462</v>
      </c>
      <c r="CT207" s="57">
        <f t="shared" si="72"/>
        <v>41621.852428683364</v>
      </c>
      <c r="CU207" s="57">
        <f t="shared" si="72"/>
        <v>43845.712696843475</v>
      </c>
      <c r="CV207" s="57">
        <f t="shared" si="72"/>
        <v>46188.394069873269</v>
      </c>
      <c r="CW207" s="57">
        <f t="shared" si="72"/>
        <v>48656.24517280321</v>
      </c>
      <c r="CX207" s="57">
        <f t="shared" si="72"/>
        <v>51255.953838414724</v>
      </c>
      <c r="CY207" s="57">
        <f t="shared" si="72"/>
        <v>53994.565231149027</v>
      </c>
      <c r="CZ207" s="57">
        <f t="shared" si="72"/>
        <v>56879.500939377642</v>
      </c>
      <c r="DA207" s="57">
        <f t="shared" si="72"/>
        <v>59918.579087775608</v>
      </c>
      <c r="DB207" s="57">
        <f t="shared" si="72"/>
        <v>63120.035524300853</v>
      </c>
      <c r="DC207" s="57">
        <f t="shared" si="72"/>
        <v>66492.546139196333</v>
      </c>
    </row>
    <row r="208" spans="5:107" s="12" customFormat="1" ht="12" customHeight="1">
      <c r="E208" s="1"/>
      <c r="F208" s="1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>
        <f t="shared" si="72"/>
        <v>20083.583367492931</v>
      </c>
      <c r="CI208" s="57">
        <f t="shared" si="72"/>
        <v>21156.651491257391</v>
      </c>
      <c r="CJ208" s="57">
        <f t="shared" si="72"/>
        <v>22287.053765863824</v>
      </c>
      <c r="CK208" s="57">
        <f t="shared" si="72"/>
        <v>23477.853561456199</v>
      </c>
      <c r="CL208" s="57">
        <f t="shared" si="72"/>
        <v>24732.277924390659</v>
      </c>
      <c r="CM208" s="57">
        <f t="shared" si="72"/>
        <v>26053.726322474009</v>
      </c>
      <c r="CN208" s="57">
        <f t="shared" si="72"/>
        <v>27445.779857461264</v>
      </c>
      <c r="CO208" s="57">
        <f t="shared" si="72"/>
        <v>28912.210969777985</v>
      </c>
      <c r="CP208" s="57">
        <f t="shared" si="72"/>
        <v>30456.99366176701</v>
      </c>
      <c r="CQ208" s="57">
        <f t="shared" si="72"/>
        <v>32084.314267164435</v>
      </c>
      <c r="CR208" s="57">
        <f t="shared" si="72"/>
        <v>33798.582795989896</v>
      </c>
      <c r="CS208" s="57">
        <f t="shared" si="72"/>
        <v>35604.444885595549</v>
      </c>
      <c r="CT208" s="57">
        <f t="shared" ref="CT208:DC208" si="73">IF($E$128=1,MIN(CT104,(CT104*$C$24+$C$10*$C$23)/($C$23+$C$24)),CT104)</f>
        <v>37506.794390261173</v>
      </c>
      <c r="CU208" s="57">
        <f t="shared" si="73"/>
        <v>39510.786643452462</v>
      </c>
      <c r="CV208" s="57">
        <f t="shared" si="73"/>
        <v>41621.852428683364</v>
      </c>
      <c r="CW208" s="57">
        <f t="shared" si="73"/>
        <v>43845.712696843475</v>
      </c>
      <c r="CX208" s="57">
        <f t="shared" si="73"/>
        <v>46188.394069873269</v>
      </c>
      <c r="CY208" s="57">
        <f t="shared" si="73"/>
        <v>48656.24517280321</v>
      </c>
      <c r="CZ208" s="57">
        <f t="shared" si="73"/>
        <v>51255.953838414724</v>
      </c>
      <c r="DA208" s="57">
        <f t="shared" si="73"/>
        <v>53994.565231149027</v>
      </c>
      <c r="DB208" s="57">
        <f t="shared" si="73"/>
        <v>56879.500939377642</v>
      </c>
      <c r="DC208" s="57">
        <f t="shared" si="73"/>
        <v>59918.579087775608</v>
      </c>
    </row>
    <row r="209" spans="2:109" ht="12" customHeight="1">
      <c r="B209" s="12"/>
      <c r="C209" s="12"/>
      <c r="D209" s="12"/>
      <c r="E209" s="1"/>
      <c r="F209" s="1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>
        <f t="shared" ref="CI209:DC224" si="74">IF($E$128=1,MIN(CI105,(CI105*$C$24+$C$10*$C$23)/($C$23+$C$24)),CI105)</f>
        <v>19064.941398959854</v>
      </c>
      <c r="CJ209" s="57">
        <f t="shared" si="74"/>
        <v>20083.583367492931</v>
      </c>
      <c r="CK209" s="57">
        <f t="shared" si="74"/>
        <v>21156.651491257395</v>
      </c>
      <c r="CL209" s="57">
        <f t="shared" si="74"/>
        <v>22287.053765863824</v>
      </c>
      <c r="CM209" s="57">
        <f t="shared" si="74"/>
        <v>23477.853561456199</v>
      </c>
      <c r="CN209" s="57">
        <f t="shared" si="74"/>
        <v>24732.277924390659</v>
      </c>
      <c r="CO209" s="57">
        <f t="shared" si="74"/>
        <v>26053.726322474009</v>
      </c>
      <c r="CP209" s="57">
        <f t="shared" si="74"/>
        <v>27445.779857461264</v>
      </c>
      <c r="CQ209" s="57">
        <f t="shared" si="74"/>
        <v>28912.210969777985</v>
      </c>
      <c r="CR209" s="57">
        <f t="shared" si="74"/>
        <v>30456.99366176701</v>
      </c>
      <c r="CS209" s="57">
        <f t="shared" si="74"/>
        <v>32084.314267164435</v>
      </c>
      <c r="CT209" s="57">
        <f t="shared" si="74"/>
        <v>33798.582795989896</v>
      </c>
      <c r="CU209" s="57">
        <f t="shared" si="74"/>
        <v>35604.444885595549</v>
      </c>
      <c r="CV209" s="57">
        <f t="shared" si="74"/>
        <v>37506.794390261173</v>
      </c>
      <c r="CW209" s="57">
        <f t="shared" si="74"/>
        <v>39510.786643452462</v>
      </c>
      <c r="CX209" s="57">
        <f t="shared" si="74"/>
        <v>41621.852428683364</v>
      </c>
      <c r="CY209" s="57">
        <f t="shared" si="74"/>
        <v>43845.712696843475</v>
      </c>
      <c r="CZ209" s="57">
        <f t="shared" si="74"/>
        <v>46188.394069873269</v>
      </c>
      <c r="DA209" s="57">
        <f t="shared" si="74"/>
        <v>48656.24517280321</v>
      </c>
      <c r="DB209" s="57">
        <f t="shared" si="74"/>
        <v>51255.953838414724</v>
      </c>
      <c r="DC209" s="57">
        <f t="shared" si="74"/>
        <v>53994.565231149027</v>
      </c>
      <c r="DD209" s="12"/>
      <c r="DE209" s="12"/>
    </row>
    <row r="210" spans="2:109" ht="12" customHeight="1">
      <c r="B210" s="12"/>
      <c r="C210" s="12"/>
      <c r="D210" s="12"/>
      <c r="E210" s="1"/>
      <c r="F210" s="1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>
        <f t="shared" si="74"/>
        <v>18097.965083964307</v>
      </c>
      <c r="CK210" s="57">
        <f t="shared" si="74"/>
        <v>19064.941398959854</v>
      </c>
      <c r="CL210" s="57">
        <f t="shared" si="74"/>
        <v>20083.583367492931</v>
      </c>
      <c r="CM210" s="57">
        <f t="shared" si="74"/>
        <v>21156.651491257395</v>
      </c>
      <c r="CN210" s="57">
        <f t="shared" si="74"/>
        <v>22287.053765863824</v>
      </c>
      <c r="CO210" s="57">
        <f t="shared" si="74"/>
        <v>23477.853561456199</v>
      </c>
      <c r="CP210" s="57">
        <f t="shared" si="74"/>
        <v>24732.277924390659</v>
      </c>
      <c r="CQ210" s="57">
        <f t="shared" si="74"/>
        <v>26053.726322474009</v>
      </c>
      <c r="CR210" s="57">
        <f t="shared" si="74"/>
        <v>27445.779857461264</v>
      </c>
      <c r="CS210" s="57">
        <f t="shared" si="74"/>
        <v>28912.210969777985</v>
      </c>
      <c r="CT210" s="57">
        <f t="shared" si="74"/>
        <v>30456.99366176701</v>
      </c>
      <c r="CU210" s="57">
        <f t="shared" si="74"/>
        <v>32084.314267164435</v>
      </c>
      <c r="CV210" s="57">
        <f t="shared" si="74"/>
        <v>33798.582795989896</v>
      </c>
      <c r="CW210" s="57">
        <f t="shared" si="74"/>
        <v>35604.444885595549</v>
      </c>
      <c r="CX210" s="57">
        <f t="shared" si="74"/>
        <v>37506.794390261173</v>
      </c>
      <c r="CY210" s="57">
        <f t="shared" si="74"/>
        <v>39510.786643452462</v>
      </c>
      <c r="CZ210" s="57">
        <f t="shared" si="74"/>
        <v>41621.852428683364</v>
      </c>
      <c r="DA210" s="57">
        <f t="shared" si="74"/>
        <v>43845.712696843475</v>
      </c>
      <c r="DB210" s="57">
        <f t="shared" si="74"/>
        <v>46188.394069873269</v>
      </c>
      <c r="DC210" s="57">
        <f t="shared" si="74"/>
        <v>48656.24517280321</v>
      </c>
      <c r="DD210" s="12"/>
      <c r="DE210" s="12"/>
    </row>
    <row r="211" spans="2:109" ht="12" customHeight="1">
      <c r="B211" s="12"/>
      <c r="C211" s="12"/>
      <c r="D211" s="12"/>
      <c r="E211" s="1"/>
      <c r="F211" s="1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>
        <f t="shared" si="74"/>
        <v>17180.033933818486</v>
      </c>
      <c r="CL211" s="57">
        <f t="shared" si="74"/>
        <v>18097.965083964311</v>
      </c>
      <c r="CM211" s="57">
        <f t="shared" si="74"/>
        <v>19064.941398959854</v>
      </c>
      <c r="CN211" s="57">
        <f t="shared" si="74"/>
        <v>20083.583367492931</v>
      </c>
      <c r="CO211" s="57">
        <f t="shared" si="74"/>
        <v>21156.651491257395</v>
      </c>
      <c r="CP211" s="57">
        <f t="shared" si="74"/>
        <v>22287.053765863824</v>
      </c>
      <c r="CQ211" s="57">
        <f t="shared" si="74"/>
        <v>23477.853561456199</v>
      </c>
      <c r="CR211" s="57">
        <f t="shared" si="74"/>
        <v>24732.277924390659</v>
      </c>
      <c r="CS211" s="57">
        <f t="shared" si="74"/>
        <v>26053.726322474009</v>
      </c>
      <c r="CT211" s="57">
        <f t="shared" si="74"/>
        <v>27445.779857461264</v>
      </c>
      <c r="CU211" s="57">
        <f t="shared" si="74"/>
        <v>28912.210969777985</v>
      </c>
      <c r="CV211" s="57">
        <f t="shared" si="74"/>
        <v>30456.99366176701</v>
      </c>
      <c r="CW211" s="57">
        <f t="shared" si="74"/>
        <v>32084.314267164435</v>
      </c>
      <c r="CX211" s="57">
        <f t="shared" si="74"/>
        <v>33798.582795989896</v>
      </c>
      <c r="CY211" s="57">
        <f t="shared" si="74"/>
        <v>35604.444885595549</v>
      </c>
      <c r="CZ211" s="57">
        <f t="shared" si="74"/>
        <v>37506.794390261173</v>
      </c>
      <c r="DA211" s="57">
        <f t="shared" si="74"/>
        <v>39510.786643452462</v>
      </c>
      <c r="DB211" s="57">
        <f t="shared" si="74"/>
        <v>41621.852428683364</v>
      </c>
      <c r="DC211" s="57">
        <f t="shared" si="74"/>
        <v>43845.712696843475</v>
      </c>
      <c r="DD211" s="12"/>
      <c r="DE211" s="12"/>
    </row>
    <row r="212" spans="2:109" ht="12" customHeight="1">
      <c r="B212" s="12"/>
      <c r="C212" s="12"/>
      <c r="D212" s="12"/>
      <c r="E212" s="1"/>
      <c r="F212" s="1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>
        <f t="shared" si="74"/>
        <v>16308.660371362708</v>
      </c>
      <c r="CM212" s="57">
        <f t="shared" si="74"/>
        <v>17180.033933818486</v>
      </c>
      <c r="CN212" s="57">
        <f t="shared" si="74"/>
        <v>18097.965083964311</v>
      </c>
      <c r="CO212" s="57">
        <f t="shared" si="74"/>
        <v>19064.941398959854</v>
      </c>
      <c r="CP212" s="57">
        <f t="shared" si="74"/>
        <v>20083.583367492931</v>
      </c>
      <c r="CQ212" s="57">
        <f t="shared" si="74"/>
        <v>21156.651491257395</v>
      </c>
      <c r="CR212" s="57">
        <f t="shared" si="74"/>
        <v>22287.053765863824</v>
      </c>
      <c r="CS212" s="57">
        <f t="shared" si="74"/>
        <v>23477.853561456199</v>
      </c>
      <c r="CT212" s="57">
        <f t="shared" si="74"/>
        <v>24732.277924390659</v>
      </c>
      <c r="CU212" s="57">
        <f t="shared" si="74"/>
        <v>26053.726322474009</v>
      </c>
      <c r="CV212" s="57">
        <f t="shared" si="74"/>
        <v>27445.779857461264</v>
      </c>
      <c r="CW212" s="57">
        <f t="shared" si="74"/>
        <v>28912.210969777985</v>
      </c>
      <c r="CX212" s="57">
        <f t="shared" si="74"/>
        <v>30456.99366176701</v>
      </c>
      <c r="CY212" s="57">
        <f t="shared" si="74"/>
        <v>32084.314267164435</v>
      </c>
      <c r="CZ212" s="57">
        <f t="shared" si="74"/>
        <v>33798.582795989896</v>
      </c>
      <c r="DA212" s="57">
        <f t="shared" si="74"/>
        <v>35604.444885595549</v>
      </c>
      <c r="DB212" s="57">
        <f t="shared" si="74"/>
        <v>37506.794390261173</v>
      </c>
      <c r="DC212" s="57">
        <f t="shared" si="74"/>
        <v>39510.786643452462</v>
      </c>
      <c r="DD212" s="12"/>
      <c r="DE212" s="12"/>
    </row>
    <row r="213" spans="2:109" ht="12" customHeight="1">
      <c r="B213" s="12"/>
      <c r="C213" s="12"/>
      <c r="D213" s="12"/>
      <c r="E213" s="1"/>
      <c r="F213" s="1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>
        <f t="shared" si="74"/>
        <v>15481.482989675365</v>
      </c>
      <c r="CN213" s="57">
        <f t="shared" si="74"/>
        <v>16308.660371362708</v>
      </c>
      <c r="CO213" s="57">
        <f t="shared" si="74"/>
        <v>17180.033933818486</v>
      </c>
      <c r="CP213" s="57">
        <f t="shared" si="74"/>
        <v>18097.965083964311</v>
      </c>
      <c r="CQ213" s="57">
        <f t="shared" si="74"/>
        <v>19064.941398959854</v>
      </c>
      <c r="CR213" s="57">
        <f t="shared" si="74"/>
        <v>20083.583367492931</v>
      </c>
      <c r="CS213" s="57">
        <f t="shared" si="74"/>
        <v>21156.651491257395</v>
      </c>
      <c r="CT213" s="57">
        <f t="shared" si="74"/>
        <v>22287.053765863824</v>
      </c>
      <c r="CU213" s="57">
        <f t="shared" si="74"/>
        <v>23477.853561456199</v>
      </c>
      <c r="CV213" s="57">
        <f t="shared" si="74"/>
        <v>24732.277924390659</v>
      </c>
      <c r="CW213" s="57">
        <f t="shared" si="74"/>
        <v>26053.726322474009</v>
      </c>
      <c r="CX213" s="57">
        <f t="shared" si="74"/>
        <v>27445.779857461264</v>
      </c>
      <c r="CY213" s="57">
        <f t="shared" si="74"/>
        <v>28912.210969777985</v>
      </c>
      <c r="CZ213" s="57">
        <f t="shared" si="74"/>
        <v>30456.99366176701</v>
      </c>
      <c r="DA213" s="57">
        <f t="shared" si="74"/>
        <v>32084.314267164435</v>
      </c>
      <c r="DB213" s="57">
        <f t="shared" si="74"/>
        <v>33798.582795989896</v>
      </c>
      <c r="DC213" s="57">
        <f t="shared" si="74"/>
        <v>35604.444885595549</v>
      </c>
      <c r="DD213" s="12"/>
      <c r="DE213" s="12"/>
    </row>
    <row r="214" spans="2:109" ht="12" customHeight="1">
      <c r="B214" s="12"/>
      <c r="C214" s="12"/>
      <c r="D214" s="12"/>
      <c r="E214" s="1"/>
      <c r="F214" s="1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>
        <f t="shared" si="74"/>
        <v>14696.260152701983</v>
      </c>
      <c r="CO214" s="57">
        <f t="shared" si="74"/>
        <v>15481.482989675367</v>
      </c>
      <c r="CP214" s="57">
        <f t="shared" si="74"/>
        <v>16308.660371362708</v>
      </c>
      <c r="CQ214" s="57">
        <f t="shared" si="74"/>
        <v>17180.033933818486</v>
      </c>
      <c r="CR214" s="57">
        <f t="shared" si="74"/>
        <v>18097.965083964311</v>
      </c>
      <c r="CS214" s="57">
        <f t="shared" si="74"/>
        <v>19064.941398959854</v>
      </c>
      <c r="CT214" s="57">
        <f t="shared" si="74"/>
        <v>20083.583367492931</v>
      </c>
      <c r="CU214" s="57">
        <f t="shared" si="74"/>
        <v>21156.651491257395</v>
      </c>
      <c r="CV214" s="57">
        <f t="shared" si="74"/>
        <v>22287.053765863824</v>
      </c>
      <c r="CW214" s="57">
        <f t="shared" si="74"/>
        <v>23477.853561456199</v>
      </c>
      <c r="CX214" s="57">
        <f t="shared" si="74"/>
        <v>24732.277924390659</v>
      </c>
      <c r="CY214" s="57">
        <f t="shared" si="74"/>
        <v>26053.726322474009</v>
      </c>
      <c r="CZ214" s="57">
        <f t="shared" si="74"/>
        <v>27445.779857461264</v>
      </c>
      <c r="DA214" s="57">
        <f t="shared" si="74"/>
        <v>28912.210969777985</v>
      </c>
      <c r="DB214" s="57">
        <f t="shared" si="74"/>
        <v>30456.99366176701</v>
      </c>
      <c r="DC214" s="57">
        <f t="shared" si="74"/>
        <v>32084.314267164435</v>
      </c>
      <c r="DD214" s="12"/>
      <c r="DE214" s="12"/>
    </row>
    <row r="215" spans="2:109" ht="12" customHeight="1">
      <c r="B215" s="12"/>
      <c r="C215" s="12"/>
      <c r="D215" s="12"/>
      <c r="E215" s="1"/>
      <c r="F215" s="1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>
        <f t="shared" si="74"/>
        <v>13950.863920461217</v>
      </c>
      <c r="CP215" s="57">
        <f t="shared" si="74"/>
        <v>14696.260152701983</v>
      </c>
      <c r="CQ215" s="57">
        <f t="shared" si="74"/>
        <v>15481.482989675369</v>
      </c>
      <c r="CR215" s="57">
        <f t="shared" si="74"/>
        <v>16308.660371362708</v>
      </c>
      <c r="CS215" s="57">
        <f t="shared" si="74"/>
        <v>17180.033933818486</v>
      </c>
      <c r="CT215" s="57">
        <f t="shared" si="74"/>
        <v>18097.965083964311</v>
      </c>
      <c r="CU215" s="57">
        <f t="shared" si="74"/>
        <v>19064.941398959854</v>
      </c>
      <c r="CV215" s="57">
        <f t="shared" si="74"/>
        <v>20083.583367492931</v>
      </c>
      <c r="CW215" s="57">
        <f t="shared" si="74"/>
        <v>21156.651491257395</v>
      </c>
      <c r="CX215" s="57">
        <f t="shared" si="74"/>
        <v>22287.053765863824</v>
      </c>
      <c r="CY215" s="57">
        <f t="shared" si="74"/>
        <v>23477.853561456199</v>
      </c>
      <c r="CZ215" s="57">
        <f t="shared" si="74"/>
        <v>24732.277924390659</v>
      </c>
      <c r="DA215" s="57">
        <f t="shared" si="74"/>
        <v>26053.726322474009</v>
      </c>
      <c r="DB215" s="57">
        <f t="shared" si="74"/>
        <v>27445.779857461264</v>
      </c>
      <c r="DC215" s="57">
        <f t="shared" si="74"/>
        <v>28912.210969777985</v>
      </c>
      <c r="DD215" s="12"/>
      <c r="DE215" s="12"/>
    </row>
    <row r="216" spans="2:109" ht="12" customHeight="1">
      <c r="B216" s="12"/>
      <c r="C216" s="12"/>
      <c r="D216" s="12"/>
      <c r="E216" s="1"/>
      <c r="F216" s="1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>
        <f t="shared" si="74"/>
        <v>13243.274282365192</v>
      </c>
      <c r="CQ216" s="57">
        <f t="shared" si="74"/>
        <v>13950.863920461219</v>
      </c>
      <c r="CR216" s="57">
        <f t="shared" si="74"/>
        <v>14696.260152701983</v>
      </c>
      <c r="CS216" s="57">
        <f t="shared" si="74"/>
        <v>15481.482989675371</v>
      </c>
      <c r="CT216" s="57">
        <f t="shared" si="74"/>
        <v>16308.660371362708</v>
      </c>
      <c r="CU216" s="57">
        <f t="shared" si="74"/>
        <v>17180.033933818486</v>
      </c>
      <c r="CV216" s="57">
        <f t="shared" si="74"/>
        <v>18097.965083964311</v>
      </c>
      <c r="CW216" s="57">
        <f t="shared" si="74"/>
        <v>19064.941398959854</v>
      </c>
      <c r="CX216" s="57">
        <f t="shared" si="74"/>
        <v>20083.583367492931</v>
      </c>
      <c r="CY216" s="57">
        <f t="shared" si="74"/>
        <v>21156.651491257395</v>
      </c>
      <c r="CZ216" s="57">
        <f t="shared" si="74"/>
        <v>22287.053765863824</v>
      </c>
      <c r="DA216" s="57">
        <f t="shared" si="74"/>
        <v>23477.853561456199</v>
      </c>
      <c r="DB216" s="57">
        <f t="shared" si="74"/>
        <v>24732.277924390659</v>
      </c>
      <c r="DC216" s="57">
        <f t="shared" si="74"/>
        <v>26053.726322474009</v>
      </c>
      <c r="DD216" s="12"/>
      <c r="DE216" s="12"/>
    </row>
    <row r="217" spans="2:109" ht="12" customHeight="1">
      <c r="B217" s="12"/>
      <c r="C217" s="12"/>
      <c r="D217" s="12"/>
      <c r="E217" s="1"/>
      <c r="F217" s="1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>
        <f t="shared" si="74"/>
        <v>12571.573683026581</v>
      </c>
      <c r="CR217" s="57">
        <f t="shared" si="74"/>
        <v>13243.274282365192</v>
      </c>
      <c r="CS217" s="57">
        <f t="shared" si="74"/>
        <v>13950.863920461221</v>
      </c>
      <c r="CT217" s="57">
        <f t="shared" si="74"/>
        <v>14696.260152701983</v>
      </c>
      <c r="CU217" s="57">
        <f t="shared" si="74"/>
        <v>15481.482989675373</v>
      </c>
      <c r="CV217" s="57">
        <f t="shared" si="74"/>
        <v>16308.660371362708</v>
      </c>
      <c r="CW217" s="57">
        <f t="shared" si="74"/>
        <v>17180.033933818486</v>
      </c>
      <c r="CX217" s="57">
        <f t="shared" si="74"/>
        <v>18097.965083964311</v>
      </c>
      <c r="CY217" s="57">
        <f t="shared" si="74"/>
        <v>19064.941398959854</v>
      </c>
      <c r="CZ217" s="57">
        <f t="shared" si="74"/>
        <v>20083.583367492931</v>
      </c>
      <c r="DA217" s="57">
        <f t="shared" si="74"/>
        <v>21156.651491257395</v>
      </c>
      <c r="DB217" s="57">
        <f t="shared" si="74"/>
        <v>22287.053765863824</v>
      </c>
      <c r="DC217" s="57">
        <f t="shared" si="74"/>
        <v>23477.853561456199</v>
      </c>
      <c r="DD217" s="12"/>
      <c r="DE217" s="12"/>
    </row>
    <row r="218" spans="2:109" ht="12" customHeight="1">
      <c r="D218" s="12"/>
      <c r="E218" s="1"/>
      <c r="F218" s="1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>
        <f t="shared" si="74"/>
        <v>11933.941825717475</v>
      </c>
      <c r="CS218" s="57">
        <f t="shared" si="74"/>
        <v>12571.573683026581</v>
      </c>
      <c r="CT218" s="57">
        <f t="shared" si="74"/>
        <v>13243.274282365192</v>
      </c>
      <c r="CU218" s="57">
        <f t="shared" si="74"/>
        <v>13950.863920461223</v>
      </c>
      <c r="CV218" s="57">
        <f t="shared" si="74"/>
        <v>14696.260152701983</v>
      </c>
      <c r="CW218" s="57">
        <f t="shared" si="74"/>
        <v>15481.482989675374</v>
      </c>
      <c r="CX218" s="57">
        <f t="shared" si="74"/>
        <v>16308.660371362708</v>
      </c>
      <c r="CY218" s="57">
        <f t="shared" si="74"/>
        <v>17180.033933818486</v>
      </c>
      <c r="CZ218" s="57">
        <f t="shared" si="74"/>
        <v>18097.965083964311</v>
      </c>
      <c r="DA218" s="57">
        <f t="shared" si="74"/>
        <v>19064.941398959854</v>
      </c>
      <c r="DB218" s="57">
        <f t="shared" si="74"/>
        <v>20083.583367492931</v>
      </c>
      <c r="DC218" s="57">
        <f t="shared" si="74"/>
        <v>21156.651491257395</v>
      </c>
      <c r="DD218" s="12"/>
      <c r="DE218" s="12"/>
    </row>
    <row r="219" spans="2:109" ht="12" customHeight="1">
      <c r="B219" s="12"/>
      <c r="C219" s="12"/>
      <c r="D219" s="12"/>
      <c r="E219" s="1"/>
      <c r="F219" s="1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>
        <f t="shared" si="74"/>
        <v>11328.650739397475</v>
      </c>
      <c r="CT219" s="57">
        <f t="shared" si="74"/>
        <v>11933.941825717477</v>
      </c>
      <c r="CU219" s="57">
        <f t="shared" si="74"/>
        <v>12571.573683026581</v>
      </c>
      <c r="CV219" s="57">
        <f t="shared" si="74"/>
        <v>13243.274282365192</v>
      </c>
      <c r="CW219" s="57">
        <f t="shared" si="74"/>
        <v>13950.863920461225</v>
      </c>
      <c r="CX219" s="57">
        <f t="shared" si="74"/>
        <v>14696.260152701983</v>
      </c>
      <c r="CY219" s="57">
        <f t="shared" si="74"/>
        <v>15481.482989675374</v>
      </c>
      <c r="CZ219" s="57">
        <f t="shared" si="74"/>
        <v>16308.660371362708</v>
      </c>
      <c r="DA219" s="57">
        <f t="shared" si="74"/>
        <v>17180.033933818486</v>
      </c>
      <c r="DB219" s="57">
        <f t="shared" si="74"/>
        <v>18097.965083964311</v>
      </c>
      <c r="DC219" s="57">
        <f t="shared" si="74"/>
        <v>19064.941398959854</v>
      </c>
      <c r="DD219" s="12"/>
      <c r="DE219" s="12"/>
    </row>
    <row r="220" spans="2:109" ht="12" customHeight="1">
      <c r="B220" s="12"/>
      <c r="C220" s="12"/>
      <c r="D220" s="12"/>
      <c r="E220" s="1"/>
      <c r="F220" s="1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>
        <f t="shared" si="74"/>
        <v>10754.060095942792</v>
      </c>
      <c r="CU220" s="57">
        <f t="shared" si="74"/>
        <v>11328.650739397475</v>
      </c>
      <c r="CV220" s="57">
        <f t="shared" si="74"/>
        <v>11933.941825717478</v>
      </c>
      <c r="CW220" s="57">
        <f t="shared" si="74"/>
        <v>12571.573683026581</v>
      </c>
      <c r="CX220" s="57">
        <f t="shared" si="74"/>
        <v>13243.274282365192</v>
      </c>
      <c r="CY220" s="57">
        <f t="shared" si="74"/>
        <v>13950.863920461226</v>
      </c>
      <c r="CZ220" s="57">
        <f t="shared" si="74"/>
        <v>14696.260152701983</v>
      </c>
      <c r="DA220" s="57">
        <f t="shared" si="74"/>
        <v>15481.482989675374</v>
      </c>
      <c r="DB220" s="57">
        <f t="shared" si="74"/>
        <v>16308.660371362708</v>
      </c>
      <c r="DC220" s="57">
        <f t="shared" si="74"/>
        <v>17180.033933818486</v>
      </c>
      <c r="DD220" s="12"/>
      <c r="DE220" s="12"/>
    </row>
    <row r="221" spans="2:109" ht="12" customHeight="1">
      <c r="B221" s="12"/>
      <c r="C221" s="12"/>
      <c r="D221" s="12"/>
      <c r="E221" s="1"/>
      <c r="F221" s="1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>
        <f t="shared" si="74"/>
        <v>10208.612764886071</v>
      </c>
      <c r="CV221" s="57">
        <f t="shared" si="74"/>
        <v>10754.060095942792</v>
      </c>
      <c r="CW221" s="57">
        <f t="shared" si="74"/>
        <v>11328.650739397475</v>
      </c>
      <c r="CX221" s="57">
        <f t="shared" si="74"/>
        <v>11933.94182571748</v>
      </c>
      <c r="CY221" s="57">
        <f t="shared" si="74"/>
        <v>12571.573683026581</v>
      </c>
      <c r="CZ221" s="57">
        <f t="shared" si="74"/>
        <v>13243.274282365192</v>
      </c>
      <c r="DA221" s="57">
        <f t="shared" si="74"/>
        <v>13950.863920461226</v>
      </c>
      <c r="DB221" s="57">
        <f t="shared" si="74"/>
        <v>14696.260152701983</v>
      </c>
      <c r="DC221" s="57">
        <f t="shared" si="74"/>
        <v>15481.482989675374</v>
      </c>
      <c r="DD221" s="12"/>
      <c r="DE221" s="12"/>
    </row>
    <row r="222" spans="2:109" ht="12" customHeight="1">
      <c r="B222" s="12"/>
      <c r="C222" s="12"/>
      <c r="D222" s="12"/>
      <c r="E222" s="1"/>
      <c r="F222" s="1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>
        <f t="shared" si="74"/>
        <v>9690.8305936204088</v>
      </c>
      <c r="CW222" s="57">
        <f t="shared" si="74"/>
        <v>10208.612764886071</v>
      </c>
      <c r="CX222" s="57">
        <f t="shared" si="74"/>
        <v>10754.060095942792</v>
      </c>
      <c r="CY222" s="57">
        <f t="shared" si="74"/>
        <v>11328.650739397475</v>
      </c>
      <c r="CZ222" s="57">
        <f t="shared" si="74"/>
        <v>11933.94182571748</v>
      </c>
      <c r="DA222" s="57">
        <f t="shared" si="74"/>
        <v>12571.573683026581</v>
      </c>
      <c r="DB222" s="57">
        <f t="shared" si="74"/>
        <v>13243.274282365192</v>
      </c>
      <c r="DC222" s="57">
        <f t="shared" si="74"/>
        <v>13950.863920461226</v>
      </c>
      <c r="DD222" s="12"/>
      <c r="DE222" s="12"/>
    </row>
    <row r="223" spans="2:109" ht="12" customHeight="1">
      <c r="B223" s="12"/>
      <c r="C223" s="12"/>
      <c r="D223" s="12"/>
      <c r="E223" s="1"/>
      <c r="F223" s="1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>
        <f t="shared" si="74"/>
        <v>9199.3104016319649</v>
      </c>
      <c r="CX223" s="57">
        <f t="shared" si="74"/>
        <v>9690.8305936204088</v>
      </c>
      <c r="CY223" s="57">
        <f t="shared" si="74"/>
        <v>10208.612764886071</v>
      </c>
      <c r="CZ223" s="57">
        <f t="shared" si="74"/>
        <v>10754.060095942792</v>
      </c>
      <c r="DA223" s="57">
        <f t="shared" si="74"/>
        <v>11328.650739397475</v>
      </c>
      <c r="DB223" s="57">
        <f t="shared" si="74"/>
        <v>11933.94182571748</v>
      </c>
      <c r="DC223" s="57">
        <f t="shared" si="74"/>
        <v>12571.573683026581</v>
      </c>
      <c r="DD223" s="12"/>
      <c r="DE223" s="12"/>
    </row>
    <row r="224" spans="2:109" ht="12" customHeight="1">
      <c r="B224" s="12"/>
      <c r="C224" s="12"/>
      <c r="D224" s="12"/>
      <c r="E224" s="1"/>
      <c r="F224" s="1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>
        <f t="shared" si="74"/>
        <v>8732.7201779056213</v>
      </c>
      <c r="CY224" s="57">
        <f t="shared" si="74"/>
        <v>9199.3104016319649</v>
      </c>
      <c r="CZ224" s="57">
        <f t="shared" si="74"/>
        <v>9690.8305936204088</v>
      </c>
      <c r="DA224" s="57">
        <f t="shared" si="74"/>
        <v>10208.612764886071</v>
      </c>
      <c r="DB224" s="57">
        <f t="shared" si="74"/>
        <v>10754.060095942792</v>
      </c>
      <c r="DC224" s="57">
        <f t="shared" si="74"/>
        <v>11328.650739397475</v>
      </c>
      <c r="DD224" s="12"/>
      <c r="DE224" s="12"/>
    </row>
    <row r="225" spans="2:109" ht="12" customHeight="1">
      <c r="B225" s="12"/>
      <c r="C225" s="12"/>
      <c r="D225" s="12"/>
      <c r="E225" s="1"/>
      <c r="F225" s="1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>
        <f>IF($E$128=1,MIN(CY121,(CY121*$C$24+$C$10*$C$23)/($C$23+$C$24)),CY121)</f>
        <v>8289.7954711987259</v>
      </c>
      <c r="CZ225" s="57">
        <f>IF($E$128=1,MIN(CZ121,(CZ121*$C$24+$C$10*$C$23)/($C$23+$C$24)),CZ121)</f>
        <v>8732.7201779056213</v>
      </c>
      <c r="DA225" s="57">
        <f>IF($E$128=1,MIN(DA121,(DA121*$C$24+$C$10*$C$23)/($C$23+$C$24)),DA121)</f>
        <v>9199.3104016319649</v>
      </c>
      <c r="DB225" s="57">
        <f>IF($E$128=1,MIN(DB121,(DB121*$C$24+$C$10*$C$23)/($C$23+$C$24)),DB121)</f>
        <v>9690.8305936204088</v>
      </c>
      <c r="DC225" s="57">
        <f>IF($E$128=1,MIN(DC121,(DC121*$C$24+$C$10*$C$23)/($C$23+$C$24)),DC121)</f>
        <v>10208.612764886071</v>
      </c>
      <c r="DD225" s="12"/>
      <c r="DE225" s="12"/>
    </row>
    <row r="226" spans="2:109" ht="12" customHeight="1">
      <c r="D226" s="12"/>
      <c r="E226" s="1"/>
      <c r="F226" s="1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>
        <f>IF($E$128=1,MIN(CZ122,(CZ122*$C$24+$C$10*$C$23)/($C$23+$C$24)),CZ122)</f>
        <v>7869.3359634006129</v>
      </c>
      <c r="DA226" s="57">
        <f>IF($E$128=1,MIN(DA122,(DA122*$C$24+$C$10*$C$23)/($C$23+$C$24)),DA122)</f>
        <v>8289.7954711987259</v>
      </c>
      <c r="DB226" s="57">
        <f>IF($E$128=1,MIN(DB122,(DB122*$C$24+$C$10*$C$23)/($C$23+$C$24)),DB122)</f>
        <v>8732.7201779056213</v>
      </c>
      <c r="DC226" s="57">
        <f>IF($E$128=1,MIN(DC122,(DC122*$C$24+$C$10*$C$23)/($C$23+$C$24)),DC122)</f>
        <v>9199.3104016319649</v>
      </c>
      <c r="DD226" s="12"/>
      <c r="DE226" s="12"/>
    </row>
    <row r="227" spans="2:109" ht="12" customHeight="1">
      <c r="B227" s="12"/>
      <c r="C227" s="12"/>
      <c r="D227" s="12"/>
      <c r="E227" s="1"/>
      <c r="F227" s="1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>
        <f>IF($E$128=1,MIN(DA123,(DA123*$C$24+$C$10*$C$23)/($C$23+$C$24)),DA123)</f>
        <v>7470.2022166917859</v>
      </c>
      <c r="DB227" s="57">
        <f>IF($E$128=1,MIN(DB123,(DB123*$C$24+$C$10*$C$23)/($C$23+$C$24)),DB123)</f>
        <v>7869.3359634006129</v>
      </c>
      <c r="DC227" s="57">
        <f>IF($E$128=1,MIN(DC123,(DC123*$C$24+$C$10*$C$23)/($C$23+$C$24)),DC123)</f>
        <v>8289.7954711987259</v>
      </c>
      <c r="DD227" s="12"/>
      <c r="DE227" s="12"/>
    </row>
    <row r="228" spans="2:109" ht="12" customHeight="1">
      <c r="B228" s="12"/>
      <c r="C228" s="12"/>
      <c r="D228" s="12"/>
      <c r="E228" s="1"/>
      <c r="F228" s="1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>
        <f>IF($E$128=1,MIN(DB124,(DB124*$C$24+$C$10*$C$23)/($C$23+$C$24)),DB124)</f>
        <v>7091.3125856876068</v>
      </c>
      <c r="DC228" s="57">
        <f>IF($E$128=1,MIN(DC124,(DC124*$C$24+$C$10*$C$23)/($C$23+$C$24)),DC124)</f>
        <v>7470.2022166917859</v>
      </c>
      <c r="DD228" s="12"/>
      <c r="DE228" s="12"/>
    </row>
    <row r="229" spans="2:109" ht="12" customHeight="1">
      <c r="B229" s="12"/>
      <c r="C229" s="12"/>
      <c r="D229" s="12"/>
      <c r="E229" s="1"/>
      <c r="F229" s="1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>
        <f>IF($E$128=1,MIN(DC125,(DC125*$C$24+$C$10*$C$23)/($C$23+$C$24)),DC125)</f>
        <v>6731.6402861984579</v>
      </c>
      <c r="DD229" s="12"/>
      <c r="DE229" s="12"/>
    </row>
    <row r="230" spans="2:109" ht="12" customHeight="1">
      <c r="B230" s="12"/>
      <c r="C230" s="12"/>
      <c r="D230" s="12"/>
      <c r="DA230" s="58"/>
      <c r="DB230" s="58"/>
      <c r="DC230" s="58"/>
      <c r="DD230" s="12"/>
      <c r="DE230" s="12"/>
    </row>
    <row r="231" spans="2:109" ht="12" customHeight="1">
      <c r="B231" s="12"/>
      <c r="C231" s="12"/>
      <c r="D231" s="12"/>
      <c r="E231" s="11" t="s">
        <v>46</v>
      </c>
      <c r="F231" s="11"/>
      <c r="G231" s="59">
        <v>0</v>
      </c>
      <c r="H231" s="59">
        <v>1</v>
      </c>
      <c r="I231" s="59">
        <v>2</v>
      </c>
      <c r="J231" s="59">
        <v>3</v>
      </c>
      <c r="K231" s="59">
        <v>4</v>
      </c>
      <c r="L231" s="59">
        <v>5</v>
      </c>
      <c r="M231" s="59">
        <v>6</v>
      </c>
      <c r="N231" s="59">
        <v>7</v>
      </c>
      <c r="O231" s="59">
        <v>8</v>
      </c>
      <c r="P231" s="59">
        <v>9</v>
      </c>
      <c r="Q231" s="59">
        <v>10</v>
      </c>
      <c r="R231" s="59">
        <v>11</v>
      </c>
      <c r="S231" s="59">
        <v>12</v>
      </c>
      <c r="T231" s="59">
        <v>13</v>
      </c>
      <c r="U231" s="59">
        <v>14</v>
      </c>
      <c r="V231" s="59">
        <v>15</v>
      </c>
      <c r="W231" s="59">
        <v>16</v>
      </c>
      <c r="X231" s="59">
        <v>17</v>
      </c>
      <c r="Y231" s="59">
        <v>18</v>
      </c>
      <c r="Z231" s="59">
        <v>19</v>
      </c>
      <c r="AA231" s="59">
        <v>20</v>
      </c>
      <c r="AB231" s="59">
        <v>21</v>
      </c>
      <c r="AC231" s="59">
        <v>22</v>
      </c>
      <c r="AD231" s="59">
        <v>23</v>
      </c>
      <c r="AE231" s="59">
        <v>24</v>
      </c>
      <c r="AF231" s="59">
        <v>25</v>
      </c>
      <c r="AG231" s="59">
        <v>26</v>
      </c>
      <c r="AH231" s="59">
        <v>27</v>
      </c>
      <c r="AI231" s="59">
        <v>28</v>
      </c>
      <c r="AJ231" s="59">
        <v>29</v>
      </c>
      <c r="AK231" s="59">
        <v>30</v>
      </c>
      <c r="AL231" s="59">
        <v>31</v>
      </c>
      <c r="AM231" s="59">
        <v>32</v>
      </c>
      <c r="AN231" s="59">
        <v>33</v>
      </c>
      <c r="AO231" s="59">
        <v>34</v>
      </c>
      <c r="AP231" s="59">
        <v>35</v>
      </c>
      <c r="AQ231" s="59">
        <v>36</v>
      </c>
      <c r="AR231" s="59">
        <v>37</v>
      </c>
      <c r="AS231" s="59">
        <v>38</v>
      </c>
      <c r="AT231" s="59">
        <v>39</v>
      </c>
      <c r="AU231" s="59">
        <v>40</v>
      </c>
      <c r="AV231" s="59">
        <v>41</v>
      </c>
      <c r="AW231" s="59">
        <v>42</v>
      </c>
      <c r="AX231" s="59">
        <v>43</v>
      </c>
      <c r="AY231" s="59">
        <v>44</v>
      </c>
      <c r="AZ231" s="59">
        <v>45</v>
      </c>
      <c r="BA231" s="59">
        <v>46</v>
      </c>
      <c r="BB231" s="59">
        <v>47</v>
      </c>
      <c r="BC231" s="59">
        <v>48</v>
      </c>
      <c r="BD231" s="59">
        <v>49</v>
      </c>
      <c r="BE231" s="59">
        <v>50</v>
      </c>
      <c r="BF231" s="59">
        <v>51</v>
      </c>
      <c r="BG231" s="59">
        <v>52</v>
      </c>
      <c r="BH231" s="59">
        <v>53</v>
      </c>
      <c r="BI231" s="59">
        <v>54</v>
      </c>
      <c r="BJ231" s="59">
        <v>55</v>
      </c>
      <c r="BK231" s="59">
        <v>56</v>
      </c>
      <c r="BL231" s="59">
        <v>57</v>
      </c>
      <c r="BM231" s="59">
        <v>58</v>
      </c>
      <c r="BN231" s="59">
        <v>59</v>
      </c>
      <c r="BO231" s="59">
        <v>60</v>
      </c>
      <c r="BP231" s="59">
        <v>61</v>
      </c>
      <c r="BQ231" s="59">
        <v>62</v>
      </c>
      <c r="BR231" s="59">
        <v>63</v>
      </c>
      <c r="BS231" s="59">
        <v>64</v>
      </c>
      <c r="BT231" s="59">
        <v>65</v>
      </c>
      <c r="BU231" s="59">
        <v>66</v>
      </c>
      <c r="BV231" s="59">
        <v>67</v>
      </c>
      <c r="BW231" s="59">
        <v>68</v>
      </c>
      <c r="BX231" s="59">
        <v>69</v>
      </c>
      <c r="BY231" s="59">
        <v>70</v>
      </c>
      <c r="BZ231" s="59">
        <v>71</v>
      </c>
      <c r="CA231" s="59">
        <v>72</v>
      </c>
      <c r="CB231" s="59">
        <v>73</v>
      </c>
      <c r="CC231" s="59">
        <v>74</v>
      </c>
      <c r="CD231" s="59">
        <v>75</v>
      </c>
      <c r="CE231" s="59">
        <v>76</v>
      </c>
      <c r="CF231" s="59">
        <v>77</v>
      </c>
      <c r="CG231" s="59">
        <v>78</v>
      </c>
      <c r="CH231" s="59">
        <v>79</v>
      </c>
      <c r="CI231" s="59">
        <v>80</v>
      </c>
      <c r="CJ231" s="59">
        <v>81</v>
      </c>
      <c r="CK231" s="59">
        <v>82</v>
      </c>
      <c r="CL231" s="59">
        <v>83</v>
      </c>
      <c r="CM231" s="59">
        <v>84</v>
      </c>
      <c r="CN231" s="59">
        <v>85</v>
      </c>
      <c r="CO231" s="59">
        <v>86</v>
      </c>
      <c r="CP231" s="59">
        <v>87</v>
      </c>
      <c r="CQ231" s="59">
        <v>88</v>
      </c>
      <c r="CR231" s="59">
        <v>89</v>
      </c>
      <c r="CS231" s="59">
        <v>90</v>
      </c>
      <c r="CT231" s="59">
        <v>91</v>
      </c>
      <c r="CU231" s="59">
        <v>92</v>
      </c>
      <c r="CV231" s="59">
        <v>93</v>
      </c>
      <c r="CW231" s="59">
        <v>94</v>
      </c>
      <c r="CX231" s="59">
        <v>95</v>
      </c>
      <c r="CY231" s="59">
        <v>96</v>
      </c>
      <c r="CZ231" s="59">
        <v>97</v>
      </c>
      <c r="DA231" s="59">
        <v>98</v>
      </c>
      <c r="DB231" s="59">
        <v>99</v>
      </c>
      <c r="DC231" s="59">
        <v>100</v>
      </c>
      <c r="DD231" s="12"/>
      <c r="DE231" s="12"/>
    </row>
    <row r="232" spans="2:109" ht="12" customHeight="1">
      <c r="B232" s="12"/>
      <c r="C232" s="12"/>
      <c r="E232" s="11" t="s">
        <v>25</v>
      </c>
      <c r="F232" s="31"/>
      <c r="G232" s="60">
        <f>G22</f>
        <v>45838</v>
      </c>
      <c r="H232" s="60">
        <f t="shared" ref="H232:BS232" si="75">H22</f>
        <v>45845.440000000002</v>
      </c>
      <c r="I232" s="60">
        <f t="shared" si="75"/>
        <v>45852.88</v>
      </c>
      <c r="J232" s="60">
        <f t="shared" si="75"/>
        <v>45860.32</v>
      </c>
      <c r="K232" s="60">
        <f t="shared" si="75"/>
        <v>45867.76</v>
      </c>
      <c r="L232" s="60">
        <f t="shared" si="75"/>
        <v>45875.199999999997</v>
      </c>
      <c r="M232" s="60">
        <f t="shared" si="75"/>
        <v>45882.64</v>
      </c>
      <c r="N232" s="60">
        <f t="shared" si="75"/>
        <v>45890.080000000002</v>
      </c>
      <c r="O232" s="60">
        <f t="shared" si="75"/>
        <v>45897.52</v>
      </c>
      <c r="P232" s="60">
        <f t="shared" si="75"/>
        <v>45904.959999999999</v>
      </c>
      <c r="Q232" s="60">
        <f t="shared" si="75"/>
        <v>45912.4</v>
      </c>
      <c r="R232" s="60">
        <f t="shared" si="75"/>
        <v>45919.839999999997</v>
      </c>
      <c r="S232" s="60">
        <f t="shared" si="75"/>
        <v>45927.28</v>
      </c>
      <c r="T232" s="60">
        <f t="shared" si="75"/>
        <v>45934.720000000001</v>
      </c>
      <c r="U232" s="60">
        <f t="shared" si="75"/>
        <v>45942.16</v>
      </c>
      <c r="V232" s="60">
        <f t="shared" si="75"/>
        <v>45949.599999999999</v>
      </c>
      <c r="W232" s="60">
        <f t="shared" si="75"/>
        <v>45957.04</v>
      </c>
      <c r="X232" s="60">
        <f t="shared" si="75"/>
        <v>45964.480000000003</v>
      </c>
      <c r="Y232" s="60">
        <f t="shared" si="75"/>
        <v>45971.92</v>
      </c>
      <c r="Z232" s="60">
        <f t="shared" si="75"/>
        <v>45979.360000000001</v>
      </c>
      <c r="AA232" s="60">
        <f t="shared" si="75"/>
        <v>45986.8</v>
      </c>
      <c r="AB232" s="60">
        <f t="shared" si="75"/>
        <v>45994.239999999998</v>
      </c>
      <c r="AC232" s="60">
        <f t="shared" si="75"/>
        <v>46001.68</v>
      </c>
      <c r="AD232" s="60">
        <f t="shared" si="75"/>
        <v>46009.120000000003</v>
      </c>
      <c r="AE232" s="60">
        <f t="shared" si="75"/>
        <v>46016.56</v>
      </c>
      <c r="AF232" s="60">
        <f t="shared" si="75"/>
        <v>46024</v>
      </c>
      <c r="AG232" s="60">
        <f t="shared" si="75"/>
        <v>46031.44</v>
      </c>
      <c r="AH232" s="60">
        <f t="shared" si="75"/>
        <v>46038.879999999997</v>
      </c>
      <c r="AI232" s="60">
        <f t="shared" si="75"/>
        <v>46046.32</v>
      </c>
      <c r="AJ232" s="60">
        <f t="shared" si="75"/>
        <v>46053.760000000002</v>
      </c>
      <c r="AK232" s="60">
        <f t="shared" si="75"/>
        <v>46061.2</v>
      </c>
      <c r="AL232" s="60">
        <f t="shared" si="75"/>
        <v>46068.639999999999</v>
      </c>
      <c r="AM232" s="60">
        <f t="shared" si="75"/>
        <v>46076.08</v>
      </c>
      <c r="AN232" s="60">
        <f t="shared" si="75"/>
        <v>46083.519999999997</v>
      </c>
      <c r="AO232" s="60">
        <f t="shared" si="75"/>
        <v>46090.96</v>
      </c>
      <c r="AP232" s="60">
        <f t="shared" si="75"/>
        <v>46098.400000000001</v>
      </c>
      <c r="AQ232" s="60">
        <f t="shared" si="75"/>
        <v>46105.84</v>
      </c>
      <c r="AR232" s="60">
        <f t="shared" si="75"/>
        <v>46113.279999999999</v>
      </c>
      <c r="AS232" s="60">
        <f t="shared" si="75"/>
        <v>46120.72</v>
      </c>
      <c r="AT232" s="60">
        <f t="shared" si="75"/>
        <v>46128.160000000003</v>
      </c>
      <c r="AU232" s="60">
        <f t="shared" si="75"/>
        <v>46135.6</v>
      </c>
      <c r="AV232" s="60">
        <f t="shared" si="75"/>
        <v>46143.040000000001</v>
      </c>
      <c r="AW232" s="60">
        <f t="shared" si="75"/>
        <v>46150.48</v>
      </c>
      <c r="AX232" s="60">
        <f t="shared" si="75"/>
        <v>46157.919999999998</v>
      </c>
      <c r="AY232" s="60">
        <f t="shared" si="75"/>
        <v>46165.36</v>
      </c>
      <c r="AZ232" s="60">
        <f t="shared" si="75"/>
        <v>46172.800000000003</v>
      </c>
      <c r="BA232" s="60">
        <f t="shared" si="75"/>
        <v>46180.24</v>
      </c>
      <c r="BB232" s="60">
        <f t="shared" si="75"/>
        <v>46187.68</v>
      </c>
      <c r="BC232" s="60">
        <f t="shared" si="75"/>
        <v>46195.12</v>
      </c>
      <c r="BD232" s="60">
        <f t="shared" si="75"/>
        <v>46202.559999999998</v>
      </c>
      <c r="BE232" s="60">
        <f t="shared" si="75"/>
        <v>46210</v>
      </c>
      <c r="BF232" s="60">
        <f t="shared" si="75"/>
        <v>46217.440000000002</v>
      </c>
      <c r="BG232" s="60">
        <f t="shared" si="75"/>
        <v>46224.88</v>
      </c>
      <c r="BH232" s="60">
        <f t="shared" si="75"/>
        <v>46232.32</v>
      </c>
      <c r="BI232" s="60">
        <f t="shared" si="75"/>
        <v>46239.76</v>
      </c>
      <c r="BJ232" s="60">
        <f t="shared" si="75"/>
        <v>46247.199999999997</v>
      </c>
      <c r="BK232" s="60">
        <f t="shared" si="75"/>
        <v>46254.64</v>
      </c>
      <c r="BL232" s="60">
        <f t="shared" si="75"/>
        <v>46262.080000000002</v>
      </c>
      <c r="BM232" s="60">
        <f t="shared" si="75"/>
        <v>46269.52</v>
      </c>
      <c r="BN232" s="60">
        <f t="shared" si="75"/>
        <v>46276.959999999999</v>
      </c>
      <c r="BO232" s="60">
        <f t="shared" si="75"/>
        <v>46284.4</v>
      </c>
      <c r="BP232" s="60">
        <f t="shared" si="75"/>
        <v>46291.839999999997</v>
      </c>
      <c r="BQ232" s="60">
        <f t="shared" si="75"/>
        <v>46299.28</v>
      </c>
      <c r="BR232" s="60">
        <f t="shared" si="75"/>
        <v>46306.720000000001</v>
      </c>
      <c r="BS232" s="60">
        <f t="shared" si="75"/>
        <v>46314.16</v>
      </c>
      <c r="BT232" s="60">
        <f t="shared" ref="BT232:DC232" si="76">BT22</f>
        <v>46321.599999999999</v>
      </c>
      <c r="BU232" s="60">
        <f t="shared" si="76"/>
        <v>46329.04</v>
      </c>
      <c r="BV232" s="60">
        <f t="shared" si="76"/>
        <v>46336.480000000003</v>
      </c>
      <c r="BW232" s="60">
        <f t="shared" si="76"/>
        <v>46343.92</v>
      </c>
      <c r="BX232" s="60">
        <f t="shared" si="76"/>
        <v>46351.360000000001</v>
      </c>
      <c r="BY232" s="60">
        <f t="shared" si="76"/>
        <v>46358.8</v>
      </c>
      <c r="BZ232" s="60">
        <f t="shared" si="76"/>
        <v>46366.239999999998</v>
      </c>
      <c r="CA232" s="60">
        <f t="shared" si="76"/>
        <v>46373.68</v>
      </c>
      <c r="CB232" s="60">
        <f t="shared" si="76"/>
        <v>46381.120000000003</v>
      </c>
      <c r="CC232" s="60">
        <f t="shared" si="76"/>
        <v>46388.56</v>
      </c>
      <c r="CD232" s="60">
        <f t="shared" si="76"/>
        <v>46396</v>
      </c>
      <c r="CE232" s="60">
        <f t="shared" si="76"/>
        <v>46403.44</v>
      </c>
      <c r="CF232" s="60">
        <f t="shared" si="76"/>
        <v>46410.879999999997</v>
      </c>
      <c r="CG232" s="60">
        <f t="shared" si="76"/>
        <v>46418.32</v>
      </c>
      <c r="CH232" s="60">
        <f t="shared" si="76"/>
        <v>46425.760000000002</v>
      </c>
      <c r="CI232" s="60">
        <f t="shared" si="76"/>
        <v>46433.2</v>
      </c>
      <c r="CJ232" s="60">
        <f t="shared" si="76"/>
        <v>46440.639999999999</v>
      </c>
      <c r="CK232" s="60">
        <f t="shared" si="76"/>
        <v>46448.08</v>
      </c>
      <c r="CL232" s="60">
        <f t="shared" si="76"/>
        <v>46455.519999999997</v>
      </c>
      <c r="CM232" s="60">
        <f t="shared" si="76"/>
        <v>46462.96</v>
      </c>
      <c r="CN232" s="60">
        <f t="shared" si="76"/>
        <v>46470.400000000001</v>
      </c>
      <c r="CO232" s="60">
        <f t="shared" si="76"/>
        <v>46477.84</v>
      </c>
      <c r="CP232" s="60">
        <f t="shared" si="76"/>
        <v>46485.279999999999</v>
      </c>
      <c r="CQ232" s="60">
        <f t="shared" si="76"/>
        <v>46492.72</v>
      </c>
      <c r="CR232" s="60">
        <f t="shared" si="76"/>
        <v>46500.160000000003</v>
      </c>
      <c r="CS232" s="60">
        <f t="shared" si="76"/>
        <v>46507.6</v>
      </c>
      <c r="CT232" s="60">
        <f t="shared" si="76"/>
        <v>46515.040000000001</v>
      </c>
      <c r="CU232" s="60">
        <f t="shared" si="76"/>
        <v>46522.48</v>
      </c>
      <c r="CV232" s="60">
        <f t="shared" si="76"/>
        <v>46529.919999999998</v>
      </c>
      <c r="CW232" s="60">
        <f t="shared" si="76"/>
        <v>46537.36</v>
      </c>
      <c r="CX232" s="60">
        <f t="shared" si="76"/>
        <v>46544.800000000003</v>
      </c>
      <c r="CY232" s="60">
        <f t="shared" si="76"/>
        <v>46552.24</v>
      </c>
      <c r="CZ232" s="60">
        <f t="shared" si="76"/>
        <v>46559.68</v>
      </c>
      <c r="DA232" s="60">
        <f t="shared" si="76"/>
        <v>46567.12</v>
      </c>
      <c r="DB232" s="60">
        <f t="shared" si="76"/>
        <v>46574.559999999998</v>
      </c>
      <c r="DC232" s="60">
        <f t="shared" si="76"/>
        <v>46582</v>
      </c>
      <c r="DD232" s="12"/>
      <c r="DE232" s="12"/>
    </row>
    <row r="233" spans="2:109" ht="12" customHeight="1">
      <c r="B233" s="12"/>
      <c r="C233" s="12"/>
      <c r="D233" s="12"/>
      <c r="E233" s="11" t="s">
        <v>26</v>
      </c>
      <c r="F233" s="31"/>
      <c r="G233" s="61">
        <f>YEARFRAC($G$232,G232,0)</f>
        <v>0</v>
      </c>
      <c r="H233" s="61">
        <f t="shared" ref="H233:BS233" si="77">YEARFRAC($G$232,H232,0)</f>
        <v>1.9444444444444445E-2</v>
      </c>
      <c r="I233" s="61">
        <f t="shared" si="77"/>
        <v>3.888888888888889E-2</v>
      </c>
      <c r="J233" s="61">
        <f t="shared" si="77"/>
        <v>6.1111111111111109E-2</v>
      </c>
      <c r="K233" s="61">
        <f t="shared" si="77"/>
        <v>8.0555555555555561E-2</v>
      </c>
      <c r="L233" s="61">
        <f t="shared" si="77"/>
        <v>0.1</v>
      </c>
      <c r="M233" s="61">
        <f t="shared" si="77"/>
        <v>0.11944444444444445</v>
      </c>
      <c r="N233" s="61">
        <f t="shared" si="77"/>
        <v>0.14166666666666666</v>
      </c>
      <c r="O233" s="61">
        <f t="shared" si="77"/>
        <v>0.16111111111111112</v>
      </c>
      <c r="P233" s="61">
        <f t="shared" si="77"/>
        <v>0.17777777777777778</v>
      </c>
      <c r="Q233" s="61">
        <f t="shared" si="77"/>
        <v>0.2</v>
      </c>
      <c r="R233" s="61">
        <f t="shared" si="77"/>
        <v>0.21944444444444444</v>
      </c>
      <c r="S233" s="61">
        <f t="shared" si="77"/>
        <v>0.24166666666666667</v>
      </c>
      <c r="T233" s="61">
        <f t="shared" si="77"/>
        <v>0.26111111111111113</v>
      </c>
      <c r="U233" s="61">
        <f t="shared" si="77"/>
        <v>0.28333333333333333</v>
      </c>
      <c r="V233" s="61">
        <f t="shared" si="77"/>
        <v>0.30277777777777776</v>
      </c>
      <c r="W233" s="61">
        <f t="shared" si="77"/>
        <v>0.32500000000000001</v>
      </c>
      <c r="X233" s="61">
        <f t="shared" si="77"/>
        <v>0.34166666666666667</v>
      </c>
      <c r="Y233" s="61">
        <f t="shared" si="77"/>
        <v>0.3611111111111111</v>
      </c>
      <c r="Z233" s="61">
        <f t="shared" si="77"/>
        <v>0.38333333333333336</v>
      </c>
      <c r="AA233" s="61">
        <f t="shared" si="77"/>
        <v>0.40277777777777779</v>
      </c>
      <c r="AB233" s="61">
        <f t="shared" si="77"/>
        <v>0.42499999999999999</v>
      </c>
      <c r="AC233" s="61">
        <f t="shared" si="77"/>
        <v>0.44444444444444442</v>
      </c>
      <c r="AD233" s="61">
        <f t="shared" si="77"/>
        <v>0.46666666666666667</v>
      </c>
      <c r="AE233" s="61">
        <f t="shared" si="77"/>
        <v>0.4861111111111111</v>
      </c>
      <c r="AF233" s="61">
        <f t="shared" si="77"/>
        <v>0.50555555555555554</v>
      </c>
      <c r="AG233" s="61">
        <f t="shared" si="77"/>
        <v>0.52500000000000002</v>
      </c>
      <c r="AH233" s="61">
        <f t="shared" si="77"/>
        <v>0.5444444444444444</v>
      </c>
      <c r="AI233" s="61">
        <f t="shared" si="77"/>
        <v>0.56666666666666665</v>
      </c>
      <c r="AJ233" s="61">
        <f t="shared" si="77"/>
        <v>0.58333333333333337</v>
      </c>
      <c r="AK233" s="61">
        <f t="shared" si="77"/>
        <v>0.60555555555555551</v>
      </c>
      <c r="AL233" s="61">
        <f t="shared" si="77"/>
        <v>0.625</v>
      </c>
      <c r="AM233" s="61">
        <f t="shared" si="77"/>
        <v>0.64722222222222225</v>
      </c>
      <c r="AN233" s="61">
        <f t="shared" si="77"/>
        <v>0.67222222222222228</v>
      </c>
      <c r="AO233" s="61">
        <f t="shared" si="77"/>
        <v>0.69166666666666665</v>
      </c>
      <c r="AP233" s="61">
        <f t="shared" si="77"/>
        <v>0.71388888888888891</v>
      </c>
      <c r="AQ233" s="61">
        <f t="shared" si="77"/>
        <v>0.73333333333333328</v>
      </c>
      <c r="AR233" s="61">
        <f t="shared" si="77"/>
        <v>0.75277777777777777</v>
      </c>
      <c r="AS233" s="61">
        <f t="shared" si="77"/>
        <v>0.77222222222222225</v>
      </c>
      <c r="AT233" s="61">
        <f t="shared" si="77"/>
        <v>0.7944444444444444</v>
      </c>
      <c r="AU233" s="61">
        <f t="shared" si="77"/>
        <v>0.81388888888888888</v>
      </c>
      <c r="AV233" s="61">
        <f t="shared" si="77"/>
        <v>0.83611111111111114</v>
      </c>
      <c r="AW233" s="61">
        <f t="shared" si="77"/>
        <v>0.85555555555555551</v>
      </c>
      <c r="AX233" s="61">
        <f t="shared" si="77"/>
        <v>0.875</v>
      </c>
      <c r="AY233" s="61">
        <f t="shared" si="77"/>
        <v>0.89722222222222225</v>
      </c>
      <c r="AZ233" s="61">
        <f t="shared" si="77"/>
        <v>0.91666666666666663</v>
      </c>
      <c r="BA233" s="61">
        <f t="shared" si="77"/>
        <v>0.93611111111111112</v>
      </c>
      <c r="BB233" s="61">
        <f t="shared" si="77"/>
        <v>0.9555555555555556</v>
      </c>
      <c r="BC233" s="61">
        <f t="shared" si="77"/>
        <v>0.97777777777777775</v>
      </c>
      <c r="BD233" s="61">
        <f t="shared" si="77"/>
        <v>0.99722222222222223</v>
      </c>
      <c r="BE233" s="61">
        <f t="shared" si="77"/>
        <v>1.0194444444444444</v>
      </c>
      <c r="BF233" s="61">
        <f t="shared" si="77"/>
        <v>1.038888888888889</v>
      </c>
      <c r="BG233" s="61">
        <f t="shared" si="77"/>
        <v>1.0583333333333333</v>
      </c>
      <c r="BH233" s="61">
        <f t="shared" si="77"/>
        <v>1.0805555555555555</v>
      </c>
      <c r="BI233" s="61">
        <f t="shared" si="77"/>
        <v>1.0972222222222223</v>
      </c>
      <c r="BJ233" s="61">
        <f t="shared" si="77"/>
        <v>1.1194444444444445</v>
      </c>
      <c r="BK233" s="61">
        <f t="shared" si="77"/>
        <v>1.1388888888888888</v>
      </c>
      <c r="BL233" s="61">
        <f t="shared" si="77"/>
        <v>1.1611111111111112</v>
      </c>
      <c r="BM233" s="61">
        <f t="shared" si="77"/>
        <v>1.1777777777777778</v>
      </c>
      <c r="BN233" s="61">
        <f t="shared" si="77"/>
        <v>1.1972222222222222</v>
      </c>
      <c r="BO233" s="61">
        <f t="shared" si="77"/>
        <v>1.2194444444444446</v>
      </c>
      <c r="BP233" s="61">
        <f t="shared" si="77"/>
        <v>1.2388888888888889</v>
      </c>
      <c r="BQ233" s="61">
        <f t="shared" si="77"/>
        <v>1.2611111111111111</v>
      </c>
      <c r="BR233" s="61">
        <f t="shared" si="77"/>
        <v>1.2805555555555554</v>
      </c>
      <c r="BS233" s="61">
        <f t="shared" si="77"/>
        <v>1.3027777777777778</v>
      </c>
      <c r="BT233" s="61">
        <f t="shared" ref="BT233:DC233" si="78">YEARFRAC($G$232,BT232,0)</f>
        <v>1.3222222222222222</v>
      </c>
      <c r="BU233" s="61">
        <f t="shared" si="78"/>
        <v>1.3416666666666666</v>
      </c>
      <c r="BV233" s="61">
        <f t="shared" si="78"/>
        <v>1.3611111111111112</v>
      </c>
      <c r="BW233" s="61">
        <f t="shared" si="78"/>
        <v>1.3805555555555555</v>
      </c>
      <c r="BX233" s="61">
        <f t="shared" si="78"/>
        <v>1.4027777777777777</v>
      </c>
      <c r="BY233" s="61">
        <f t="shared" si="78"/>
        <v>1.4222222222222223</v>
      </c>
      <c r="BZ233" s="61">
        <f t="shared" si="78"/>
        <v>1.4444444444444444</v>
      </c>
      <c r="CA233" s="61">
        <f t="shared" si="78"/>
        <v>1.4638888888888888</v>
      </c>
      <c r="CB233" s="61">
        <f t="shared" si="78"/>
        <v>1.4861111111111112</v>
      </c>
      <c r="CC233" s="61">
        <f t="shared" si="78"/>
        <v>1.5027777777777778</v>
      </c>
      <c r="CD233" s="61">
        <f t="shared" si="78"/>
        <v>1.5249999999999999</v>
      </c>
      <c r="CE233" s="61">
        <f t="shared" si="78"/>
        <v>1.5444444444444445</v>
      </c>
      <c r="CF233" s="61">
        <f t="shared" si="78"/>
        <v>1.5638888888888889</v>
      </c>
      <c r="CG233" s="61">
        <f t="shared" si="78"/>
        <v>1.5833333333333333</v>
      </c>
      <c r="CH233" s="61">
        <f t="shared" si="78"/>
        <v>1.6027777777777779</v>
      </c>
      <c r="CI233" s="61">
        <f t="shared" si="78"/>
        <v>1.625</v>
      </c>
      <c r="CJ233" s="61">
        <f t="shared" si="78"/>
        <v>1.6444444444444444</v>
      </c>
      <c r="CK233" s="61">
        <f t="shared" si="78"/>
        <v>1.6722222222222223</v>
      </c>
      <c r="CL233" s="61">
        <f t="shared" si="78"/>
        <v>1.6916666666666667</v>
      </c>
      <c r="CM233" s="61">
        <f t="shared" si="78"/>
        <v>1.711111111111111</v>
      </c>
      <c r="CN233" s="61">
        <f t="shared" si="78"/>
        <v>1.7333333333333334</v>
      </c>
      <c r="CO233" s="61">
        <f t="shared" si="78"/>
        <v>1.75</v>
      </c>
      <c r="CP233" s="61">
        <f t="shared" si="78"/>
        <v>1.7722222222222221</v>
      </c>
      <c r="CQ233" s="61">
        <f t="shared" si="78"/>
        <v>1.7916666666666667</v>
      </c>
      <c r="CR233" s="61">
        <f t="shared" si="78"/>
        <v>1.8138888888888889</v>
      </c>
      <c r="CS233" s="61">
        <f t="shared" si="78"/>
        <v>1.8333333333333333</v>
      </c>
      <c r="CT233" s="61">
        <f t="shared" si="78"/>
        <v>1.8555555555555556</v>
      </c>
      <c r="CU233" s="61">
        <f t="shared" si="78"/>
        <v>1.875</v>
      </c>
      <c r="CV233" s="61">
        <f t="shared" si="78"/>
        <v>1.8944444444444444</v>
      </c>
      <c r="CW233" s="61">
        <f t="shared" si="78"/>
        <v>1.9166666666666667</v>
      </c>
      <c r="CX233" s="61">
        <f t="shared" si="78"/>
        <v>1.9333333333333333</v>
      </c>
      <c r="CY233" s="61">
        <f t="shared" si="78"/>
        <v>1.9555555555555555</v>
      </c>
      <c r="CZ233" s="61">
        <f t="shared" si="78"/>
        <v>1.9750000000000001</v>
      </c>
      <c r="DA233" s="61">
        <f t="shared" si="78"/>
        <v>1.9972222222222222</v>
      </c>
      <c r="DB233" s="61">
        <f t="shared" si="78"/>
        <v>2.0166666666666666</v>
      </c>
      <c r="DC233" s="61">
        <f t="shared" si="78"/>
        <v>2.0388888888888888</v>
      </c>
    </row>
    <row r="234" spans="2:109" ht="12" customHeight="1">
      <c r="B234" s="12"/>
      <c r="C234" s="12"/>
      <c r="D234" s="12"/>
      <c r="E234" s="44" t="s">
        <v>47</v>
      </c>
      <c r="F234" s="62"/>
      <c r="G234" s="59">
        <f>IFERROR(HLOOKUP(G231,$I$4:$Q$5,2,FALSE),0)</f>
        <v>0</v>
      </c>
      <c r="H234" s="59">
        <f t="shared" ref="H234:BS234" si="79">IFERROR(HLOOKUP(H231,$I$4:$Q$5,2,FALSE),0)</f>
        <v>0</v>
      </c>
      <c r="I234" s="59">
        <f t="shared" si="79"/>
        <v>0</v>
      </c>
      <c r="J234" s="59">
        <f t="shared" si="79"/>
        <v>0</v>
      </c>
      <c r="K234" s="59">
        <f t="shared" si="79"/>
        <v>0</v>
      </c>
      <c r="L234" s="59">
        <f t="shared" si="79"/>
        <v>0</v>
      </c>
      <c r="M234" s="59">
        <f t="shared" si="79"/>
        <v>0</v>
      </c>
      <c r="N234" s="59">
        <f t="shared" si="79"/>
        <v>0</v>
      </c>
      <c r="O234" s="59">
        <f t="shared" si="79"/>
        <v>0</v>
      </c>
      <c r="P234" s="59">
        <f t="shared" si="79"/>
        <v>0</v>
      </c>
      <c r="Q234" s="59">
        <f t="shared" si="79"/>
        <v>0</v>
      </c>
      <c r="R234" s="59">
        <f t="shared" si="79"/>
        <v>0</v>
      </c>
      <c r="S234" s="59">
        <f t="shared" si="79"/>
        <v>0</v>
      </c>
      <c r="T234" s="59">
        <f t="shared" si="79"/>
        <v>0</v>
      </c>
      <c r="U234" s="59">
        <f t="shared" si="79"/>
        <v>0</v>
      </c>
      <c r="V234" s="59">
        <f t="shared" si="79"/>
        <v>0</v>
      </c>
      <c r="W234" s="59">
        <f t="shared" si="79"/>
        <v>0</v>
      </c>
      <c r="X234" s="59">
        <f t="shared" si="79"/>
        <v>0</v>
      </c>
      <c r="Y234" s="59">
        <f t="shared" si="79"/>
        <v>0</v>
      </c>
      <c r="Z234" s="59">
        <f t="shared" si="79"/>
        <v>0</v>
      </c>
      <c r="AA234" s="59">
        <f t="shared" si="79"/>
        <v>0</v>
      </c>
      <c r="AB234" s="59">
        <f t="shared" si="79"/>
        <v>0</v>
      </c>
      <c r="AC234" s="59">
        <f t="shared" si="79"/>
        <v>0</v>
      </c>
      <c r="AD234" s="59">
        <f t="shared" si="79"/>
        <v>0</v>
      </c>
      <c r="AE234" s="59">
        <f t="shared" si="79"/>
        <v>0</v>
      </c>
      <c r="AF234" s="59">
        <f t="shared" si="79"/>
        <v>1000000</v>
      </c>
      <c r="AG234" s="59">
        <f t="shared" si="79"/>
        <v>0</v>
      </c>
      <c r="AH234" s="59">
        <f t="shared" si="79"/>
        <v>0</v>
      </c>
      <c r="AI234" s="59">
        <f t="shared" si="79"/>
        <v>0</v>
      </c>
      <c r="AJ234" s="59">
        <f t="shared" si="79"/>
        <v>0</v>
      </c>
      <c r="AK234" s="59">
        <f t="shared" si="79"/>
        <v>0</v>
      </c>
      <c r="AL234" s="59">
        <f t="shared" si="79"/>
        <v>0</v>
      </c>
      <c r="AM234" s="59">
        <f t="shared" si="79"/>
        <v>0</v>
      </c>
      <c r="AN234" s="59">
        <f t="shared" si="79"/>
        <v>0</v>
      </c>
      <c r="AO234" s="59">
        <f t="shared" si="79"/>
        <v>0</v>
      </c>
      <c r="AP234" s="59">
        <f t="shared" si="79"/>
        <v>0</v>
      </c>
      <c r="AQ234" s="59">
        <f t="shared" si="79"/>
        <v>0</v>
      </c>
      <c r="AR234" s="59">
        <f t="shared" si="79"/>
        <v>0</v>
      </c>
      <c r="AS234" s="59">
        <f t="shared" si="79"/>
        <v>0</v>
      </c>
      <c r="AT234" s="59">
        <f t="shared" si="79"/>
        <v>0</v>
      </c>
      <c r="AU234" s="59">
        <f t="shared" si="79"/>
        <v>0</v>
      </c>
      <c r="AV234" s="59">
        <f t="shared" si="79"/>
        <v>0</v>
      </c>
      <c r="AW234" s="59">
        <f t="shared" si="79"/>
        <v>0</v>
      </c>
      <c r="AX234" s="59">
        <f t="shared" si="79"/>
        <v>0</v>
      </c>
      <c r="AY234" s="59">
        <f t="shared" si="79"/>
        <v>0</v>
      </c>
      <c r="AZ234" s="59">
        <f t="shared" si="79"/>
        <v>0</v>
      </c>
      <c r="BA234" s="59">
        <f t="shared" si="79"/>
        <v>0</v>
      </c>
      <c r="BB234" s="59">
        <f t="shared" si="79"/>
        <v>0</v>
      </c>
      <c r="BC234" s="59">
        <f t="shared" si="79"/>
        <v>0</v>
      </c>
      <c r="BD234" s="59">
        <f t="shared" si="79"/>
        <v>0</v>
      </c>
      <c r="BE234" s="59">
        <f t="shared" si="79"/>
        <v>0</v>
      </c>
      <c r="BF234" s="59">
        <f t="shared" si="79"/>
        <v>0</v>
      </c>
      <c r="BG234" s="59">
        <f t="shared" si="79"/>
        <v>0</v>
      </c>
      <c r="BH234" s="59">
        <f t="shared" si="79"/>
        <v>0</v>
      </c>
      <c r="BI234" s="59">
        <f t="shared" si="79"/>
        <v>0</v>
      </c>
      <c r="BJ234" s="59">
        <f t="shared" si="79"/>
        <v>0</v>
      </c>
      <c r="BK234" s="59">
        <f t="shared" si="79"/>
        <v>0</v>
      </c>
      <c r="BL234" s="59">
        <f t="shared" si="79"/>
        <v>0</v>
      </c>
      <c r="BM234" s="59">
        <f t="shared" si="79"/>
        <v>0</v>
      </c>
      <c r="BN234" s="59">
        <f t="shared" si="79"/>
        <v>0</v>
      </c>
      <c r="BO234" s="59">
        <f t="shared" si="79"/>
        <v>0</v>
      </c>
      <c r="BP234" s="59">
        <f t="shared" si="79"/>
        <v>0</v>
      </c>
      <c r="BQ234" s="59">
        <f t="shared" si="79"/>
        <v>0</v>
      </c>
      <c r="BR234" s="59">
        <f t="shared" si="79"/>
        <v>0</v>
      </c>
      <c r="BS234" s="59">
        <f t="shared" si="79"/>
        <v>0</v>
      </c>
      <c r="BT234" s="59">
        <f t="shared" ref="BT234:DC234" si="80">IFERROR(HLOOKUP(BT231,$I$4:$Q$5,2,FALSE),0)</f>
        <v>0</v>
      </c>
      <c r="BU234" s="59">
        <f t="shared" si="80"/>
        <v>0</v>
      </c>
      <c r="BV234" s="59">
        <f t="shared" si="80"/>
        <v>0</v>
      </c>
      <c r="BW234" s="59">
        <f t="shared" si="80"/>
        <v>0</v>
      </c>
      <c r="BX234" s="59">
        <f t="shared" si="80"/>
        <v>0</v>
      </c>
      <c r="BY234" s="59">
        <f t="shared" si="80"/>
        <v>0</v>
      </c>
      <c r="BZ234" s="59">
        <f t="shared" si="80"/>
        <v>0</v>
      </c>
      <c r="CA234" s="59">
        <f t="shared" si="80"/>
        <v>0</v>
      </c>
      <c r="CB234" s="59">
        <f t="shared" si="80"/>
        <v>0</v>
      </c>
      <c r="CC234" s="59">
        <f t="shared" si="80"/>
        <v>1000000</v>
      </c>
      <c r="CD234" s="59">
        <f t="shared" si="80"/>
        <v>0</v>
      </c>
      <c r="CE234" s="59">
        <f t="shared" si="80"/>
        <v>0</v>
      </c>
      <c r="CF234" s="59">
        <f t="shared" si="80"/>
        <v>0</v>
      </c>
      <c r="CG234" s="59">
        <f t="shared" si="80"/>
        <v>0</v>
      </c>
      <c r="CH234" s="59">
        <f t="shared" si="80"/>
        <v>0</v>
      </c>
      <c r="CI234" s="59">
        <f t="shared" si="80"/>
        <v>0</v>
      </c>
      <c r="CJ234" s="59">
        <f t="shared" si="80"/>
        <v>0</v>
      </c>
      <c r="CK234" s="59">
        <f t="shared" si="80"/>
        <v>0</v>
      </c>
      <c r="CL234" s="59">
        <f t="shared" si="80"/>
        <v>0</v>
      </c>
      <c r="CM234" s="59">
        <f t="shared" si="80"/>
        <v>0</v>
      </c>
      <c r="CN234" s="59">
        <f t="shared" si="80"/>
        <v>0</v>
      </c>
      <c r="CO234" s="59">
        <f t="shared" si="80"/>
        <v>0</v>
      </c>
      <c r="CP234" s="59">
        <f t="shared" si="80"/>
        <v>0</v>
      </c>
      <c r="CQ234" s="59">
        <f t="shared" si="80"/>
        <v>0</v>
      </c>
      <c r="CR234" s="59">
        <f t="shared" si="80"/>
        <v>0</v>
      </c>
      <c r="CS234" s="59">
        <f t="shared" si="80"/>
        <v>0</v>
      </c>
      <c r="CT234" s="59">
        <f t="shared" si="80"/>
        <v>0</v>
      </c>
      <c r="CU234" s="59">
        <f t="shared" si="80"/>
        <v>0</v>
      </c>
      <c r="CV234" s="59">
        <f t="shared" si="80"/>
        <v>0</v>
      </c>
      <c r="CW234" s="59">
        <f t="shared" si="80"/>
        <v>0</v>
      </c>
      <c r="CX234" s="59">
        <f t="shared" si="80"/>
        <v>0</v>
      </c>
      <c r="CY234" s="59">
        <f t="shared" si="80"/>
        <v>0</v>
      </c>
      <c r="CZ234" s="59">
        <f t="shared" si="80"/>
        <v>0</v>
      </c>
      <c r="DA234" s="59">
        <f t="shared" si="80"/>
        <v>0</v>
      </c>
      <c r="DB234" s="59">
        <f t="shared" si="80"/>
        <v>0</v>
      </c>
      <c r="DC234" s="59">
        <f t="shared" si="80"/>
        <v>534246.57534246577</v>
      </c>
    </row>
    <row r="235" spans="2:109" ht="12" customHeight="1">
      <c r="B235" s="12"/>
      <c r="C235" s="12"/>
      <c r="D235" s="12"/>
      <c r="E235" s="44" t="s">
        <v>48</v>
      </c>
      <c r="F235" s="62"/>
      <c r="G235" s="68">
        <v>0</v>
      </c>
      <c r="H235" s="68">
        <f t="shared" ref="H235:AM235" si="81">(SUM($I$5:$Q$5)-$C$20)/100</f>
        <v>20383.561643835616</v>
      </c>
      <c r="I235" s="68">
        <f t="shared" si="81"/>
        <v>20383.561643835616</v>
      </c>
      <c r="J235" s="68">
        <f t="shared" si="81"/>
        <v>20383.561643835616</v>
      </c>
      <c r="K235" s="68">
        <f t="shared" si="81"/>
        <v>20383.561643835616</v>
      </c>
      <c r="L235" s="68">
        <f t="shared" si="81"/>
        <v>20383.561643835616</v>
      </c>
      <c r="M235" s="68">
        <f t="shared" si="81"/>
        <v>20383.561643835616</v>
      </c>
      <c r="N235" s="68">
        <f t="shared" si="81"/>
        <v>20383.561643835616</v>
      </c>
      <c r="O235" s="68">
        <f t="shared" si="81"/>
        <v>20383.561643835616</v>
      </c>
      <c r="P235" s="68">
        <f t="shared" si="81"/>
        <v>20383.561643835616</v>
      </c>
      <c r="Q235" s="68">
        <f t="shared" si="81"/>
        <v>20383.561643835616</v>
      </c>
      <c r="R235" s="68">
        <f t="shared" si="81"/>
        <v>20383.561643835616</v>
      </c>
      <c r="S235" s="68">
        <f t="shared" si="81"/>
        <v>20383.561643835616</v>
      </c>
      <c r="T235" s="68">
        <f t="shared" si="81"/>
        <v>20383.561643835616</v>
      </c>
      <c r="U235" s="68">
        <f t="shared" si="81"/>
        <v>20383.561643835616</v>
      </c>
      <c r="V235" s="68">
        <f t="shared" si="81"/>
        <v>20383.561643835616</v>
      </c>
      <c r="W235" s="68">
        <f t="shared" si="81"/>
        <v>20383.561643835616</v>
      </c>
      <c r="X235" s="68">
        <f t="shared" si="81"/>
        <v>20383.561643835616</v>
      </c>
      <c r="Y235" s="68">
        <f t="shared" si="81"/>
        <v>20383.561643835616</v>
      </c>
      <c r="Z235" s="68">
        <f t="shared" si="81"/>
        <v>20383.561643835616</v>
      </c>
      <c r="AA235" s="68">
        <f t="shared" si="81"/>
        <v>20383.561643835616</v>
      </c>
      <c r="AB235" s="68">
        <f t="shared" si="81"/>
        <v>20383.561643835616</v>
      </c>
      <c r="AC235" s="68">
        <f t="shared" si="81"/>
        <v>20383.561643835616</v>
      </c>
      <c r="AD235" s="68">
        <f t="shared" si="81"/>
        <v>20383.561643835616</v>
      </c>
      <c r="AE235" s="68">
        <f t="shared" si="81"/>
        <v>20383.561643835616</v>
      </c>
      <c r="AF235" s="68">
        <f t="shared" si="81"/>
        <v>20383.561643835616</v>
      </c>
      <c r="AG235" s="68">
        <f t="shared" si="81"/>
        <v>20383.561643835616</v>
      </c>
      <c r="AH235" s="68">
        <f t="shared" si="81"/>
        <v>20383.561643835616</v>
      </c>
      <c r="AI235" s="68">
        <f t="shared" si="81"/>
        <v>20383.561643835616</v>
      </c>
      <c r="AJ235" s="68">
        <f t="shared" si="81"/>
        <v>20383.561643835616</v>
      </c>
      <c r="AK235" s="68">
        <f t="shared" si="81"/>
        <v>20383.561643835616</v>
      </c>
      <c r="AL235" s="68">
        <f t="shared" si="81"/>
        <v>20383.561643835616</v>
      </c>
      <c r="AM235" s="68">
        <f t="shared" si="81"/>
        <v>20383.561643835616</v>
      </c>
      <c r="AN235" s="68">
        <f t="shared" ref="AN235:BS235" si="82">(SUM($I$5:$Q$5)-$C$20)/100</f>
        <v>20383.561643835616</v>
      </c>
      <c r="AO235" s="68">
        <f t="shared" si="82"/>
        <v>20383.561643835616</v>
      </c>
      <c r="AP235" s="68">
        <f t="shared" si="82"/>
        <v>20383.561643835616</v>
      </c>
      <c r="AQ235" s="68">
        <f t="shared" si="82"/>
        <v>20383.561643835616</v>
      </c>
      <c r="AR235" s="68">
        <f t="shared" si="82"/>
        <v>20383.561643835616</v>
      </c>
      <c r="AS235" s="68">
        <f t="shared" si="82"/>
        <v>20383.561643835616</v>
      </c>
      <c r="AT235" s="68">
        <f t="shared" si="82"/>
        <v>20383.561643835616</v>
      </c>
      <c r="AU235" s="68">
        <f t="shared" si="82"/>
        <v>20383.561643835616</v>
      </c>
      <c r="AV235" s="68">
        <f t="shared" si="82"/>
        <v>20383.561643835616</v>
      </c>
      <c r="AW235" s="68">
        <f t="shared" si="82"/>
        <v>20383.561643835616</v>
      </c>
      <c r="AX235" s="68">
        <f t="shared" si="82"/>
        <v>20383.561643835616</v>
      </c>
      <c r="AY235" s="68">
        <f t="shared" si="82"/>
        <v>20383.561643835616</v>
      </c>
      <c r="AZ235" s="68">
        <f t="shared" si="82"/>
        <v>20383.561643835616</v>
      </c>
      <c r="BA235" s="68">
        <f t="shared" si="82"/>
        <v>20383.561643835616</v>
      </c>
      <c r="BB235" s="68">
        <f t="shared" si="82"/>
        <v>20383.561643835616</v>
      </c>
      <c r="BC235" s="68">
        <f t="shared" si="82"/>
        <v>20383.561643835616</v>
      </c>
      <c r="BD235" s="68">
        <f t="shared" si="82"/>
        <v>20383.561643835616</v>
      </c>
      <c r="BE235" s="68">
        <f t="shared" si="82"/>
        <v>20383.561643835616</v>
      </c>
      <c r="BF235" s="68">
        <f t="shared" si="82"/>
        <v>20383.561643835616</v>
      </c>
      <c r="BG235" s="68">
        <f t="shared" si="82"/>
        <v>20383.561643835616</v>
      </c>
      <c r="BH235" s="68">
        <f t="shared" si="82"/>
        <v>20383.561643835616</v>
      </c>
      <c r="BI235" s="68">
        <f t="shared" si="82"/>
        <v>20383.561643835616</v>
      </c>
      <c r="BJ235" s="68">
        <f t="shared" si="82"/>
        <v>20383.561643835616</v>
      </c>
      <c r="BK235" s="68">
        <f t="shared" si="82"/>
        <v>20383.561643835616</v>
      </c>
      <c r="BL235" s="68">
        <f t="shared" si="82"/>
        <v>20383.561643835616</v>
      </c>
      <c r="BM235" s="68">
        <f t="shared" si="82"/>
        <v>20383.561643835616</v>
      </c>
      <c r="BN235" s="68">
        <f t="shared" si="82"/>
        <v>20383.561643835616</v>
      </c>
      <c r="BO235" s="68">
        <f t="shared" si="82"/>
        <v>20383.561643835616</v>
      </c>
      <c r="BP235" s="68">
        <f t="shared" si="82"/>
        <v>20383.561643835616</v>
      </c>
      <c r="BQ235" s="68">
        <f t="shared" si="82"/>
        <v>20383.561643835616</v>
      </c>
      <c r="BR235" s="68">
        <f t="shared" si="82"/>
        <v>20383.561643835616</v>
      </c>
      <c r="BS235" s="68">
        <f t="shared" si="82"/>
        <v>20383.561643835616</v>
      </c>
      <c r="BT235" s="68">
        <f t="shared" ref="BT235:DC235" si="83">(SUM($I$5:$Q$5)-$C$20)/100</f>
        <v>20383.561643835616</v>
      </c>
      <c r="BU235" s="68">
        <f t="shared" si="83"/>
        <v>20383.561643835616</v>
      </c>
      <c r="BV235" s="68">
        <f t="shared" si="83"/>
        <v>20383.561643835616</v>
      </c>
      <c r="BW235" s="68">
        <f t="shared" si="83"/>
        <v>20383.561643835616</v>
      </c>
      <c r="BX235" s="68">
        <f t="shared" si="83"/>
        <v>20383.561643835616</v>
      </c>
      <c r="BY235" s="68">
        <f t="shared" si="83"/>
        <v>20383.561643835616</v>
      </c>
      <c r="BZ235" s="68">
        <f t="shared" si="83"/>
        <v>20383.561643835616</v>
      </c>
      <c r="CA235" s="68">
        <f t="shared" si="83"/>
        <v>20383.561643835616</v>
      </c>
      <c r="CB235" s="68">
        <f t="shared" si="83"/>
        <v>20383.561643835616</v>
      </c>
      <c r="CC235" s="68">
        <f t="shared" si="83"/>
        <v>20383.561643835616</v>
      </c>
      <c r="CD235" s="68">
        <f t="shared" si="83"/>
        <v>20383.561643835616</v>
      </c>
      <c r="CE235" s="68">
        <f t="shared" si="83"/>
        <v>20383.561643835616</v>
      </c>
      <c r="CF235" s="68">
        <f t="shared" si="83"/>
        <v>20383.561643835616</v>
      </c>
      <c r="CG235" s="68">
        <f t="shared" si="83"/>
        <v>20383.561643835616</v>
      </c>
      <c r="CH235" s="68">
        <f t="shared" si="83"/>
        <v>20383.561643835616</v>
      </c>
      <c r="CI235" s="68">
        <f t="shared" si="83"/>
        <v>20383.561643835616</v>
      </c>
      <c r="CJ235" s="68">
        <f t="shared" si="83"/>
        <v>20383.561643835616</v>
      </c>
      <c r="CK235" s="68">
        <f t="shared" si="83"/>
        <v>20383.561643835616</v>
      </c>
      <c r="CL235" s="68">
        <f t="shared" si="83"/>
        <v>20383.561643835616</v>
      </c>
      <c r="CM235" s="68">
        <f t="shared" si="83"/>
        <v>20383.561643835616</v>
      </c>
      <c r="CN235" s="68">
        <f t="shared" si="83"/>
        <v>20383.561643835616</v>
      </c>
      <c r="CO235" s="68">
        <f t="shared" si="83"/>
        <v>20383.561643835616</v>
      </c>
      <c r="CP235" s="68">
        <f t="shared" si="83"/>
        <v>20383.561643835616</v>
      </c>
      <c r="CQ235" s="68">
        <f t="shared" si="83"/>
        <v>20383.561643835616</v>
      </c>
      <c r="CR235" s="68">
        <f t="shared" si="83"/>
        <v>20383.561643835616</v>
      </c>
      <c r="CS235" s="68">
        <f t="shared" si="83"/>
        <v>20383.561643835616</v>
      </c>
      <c r="CT235" s="68">
        <f t="shared" si="83"/>
        <v>20383.561643835616</v>
      </c>
      <c r="CU235" s="68">
        <f t="shared" si="83"/>
        <v>20383.561643835616</v>
      </c>
      <c r="CV235" s="68">
        <f t="shared" si="83"/>
        <v>20383.561643835616</v>
      </c>
      <c r="CW235" s="68">
        <f t="shared" si="83"/>
        <v>20383.561643835616</v>
      </c>
      <c r="CX235" s="68">
        <f t="shared" si="83"/>
        <v>20383.561643835616</v>
      </c>
      <c r="CY235" s="68">
        <f t="shared" si="83"/>
        <v>20383.561643835616</v>
      </c>
      <c r="CZ235" s="68">
        <f t="shared" si="83"/>
        <v>20383.561643835616</v>
      </c>
      <c r="DA235" s="68">
        <f t="shared" si="83"/>
        <v>20383.561643835616</v>
      </c>
      <c r="DB235" s="68">
        <f t="shared" si="83"/>
        <v>20383.561643835616</v>
      </c>
      <c r="DC235" s="68">
        <f t="shared" si="83"/>
        <v>20383.561643835616</v>
      </c>
    </row>
    <row r="236" spans="2:109" ht="12" customHeight="1">
      <c r="B236" s="12"/>
      <c r="C236" s="12"/>
      <c r="D236" s="12"/>
      <c r="E236" s="44" t="s">
        <v>49</v>
      </c>
      <c r="F236" s="62"/>
      <c r="G236" s="68">
        <f>C20</f>
        <v>495890.41095890413</v>
      </c>
      <c r="H236" s="68">
        <f>IF(H234&lt;&gt;0,H234,G236+H235-G234)</f>
        <v>516273.97260273976</v>
      </c>
      <c r="I236" s="68">
        <f>IF(I234&lt;&gt;0,I234,H236+I235-H234)</f>
        <v>536657.53424657532</v>
      </c>
      <c r="J236" s="68">
        <f t="shared" ref="J236:BU236" si="84">IF(J234&lt;&gt;0,J234,I236+J235-I234)</f>
        <v>557041.09589041094</v>
      </c>
      <c r="K236" s="68">
        <f t="shared" si="84"/>
        <v>577424.65753424657</v>
      </c>
      <c r="L236" s="68">
        <f t="shared" si="84"/>
        <v>597808.21917808219</v>
      </c>
      <c r="M236" s="68">
        <f t="shared" si="84"/>
        <v>618191.78082191781</v>
      </c>
      <c r="N236" s="68">
        <f t="shared" si="84"/>
        <v>638575.34246575343</v>
      </c>
      <c r="O236" s="68">
        <f t="shared" si="84"/>
        <v>658958.90410958906</v>
      </c>
      <c r="P236" s="68">
        <f t="shared" si="84"/>
        <v>679342.46575342468</v>
      </c>
      <c r="Q236" s="68">
        <f t="shared" si="84"/>
        <v>699726.0273972603</v>
      </c>
      <c r="R236" s="68">
        <f t="shared" si="84"/>
        <v>720109.58904109593</v>
      </c>
      <c r="S236" s="68">
        <f t="shared" si="84"/>
        <v>740493.15068493155</v>
      </c>
      <c r="T236" s="68">
        <f t="shared" si="84"/>
        <v>760876.71232876717</v>
      </c>
      <c r="U236" s="68">
        <f t="shared" si="84"/>
        <v>781260.27397260279</v>
      </c>
      <c r="V236" s="68">
        <f t="shared" si="84"/>
        <v>801643.83561643842</v>
      </c>
      <c r="W236" s="68">
        <f t="shared" si="84"/>
        <v>822027.39726027404</v>
      </c>
      <c r="X236" s="68">
        <f t="shared" si="84"/>
        <v>842410.95890410966</v>
      </c>
      <c r="Y236" s="68">
        <f t="shared" si="84"/>
        <v>862794.52054794529</v>
      </c>
      <c r="Z236" s="68">
        <f t="shared" si="84"/>
        <v>883178.08219178091</v>
      </c>
      <c r="AA236" s="68">
        <f t="shared" si="84"/>
        <v>903561.64383561653</v>
      </c>
      <c r="AB236" s="68">
        <f t="shared" si="84"/>
        <v>923945.20547945215</v>
      </c>
      <c r="AC236" s="68">
        <f t="shared" si="84"/>
        <v>944328.76712328778</v>
      </c>
      <c r="AD236" s="68">
        <f t="shared" si="84"/>
        <v>964712.3287671234</v>
      </c>
      <c r="AE236" s="68">
        <f t="shared" si="84"/>
        <v>985095.89041095902</v>
      </c>
      <c r="AF236" s="68">
        <f t="shared" si="84"/>
        <v>1000000</v>
      </c>
      <c r="AG236" s="68">
        <f t="shared" si="84"/>
        <v>20383.561643835623</v>
      </c>
      <c r="AH236" s="68">
        <f t="shared" si="84"/>
        <v>40767.123287671238</v>
      </c>
      <c r="AI236" s="68">
        <f t="shared" si="84"/>
        <v>61150.684931506854</v>
      </c>
      <c r="AJ236" s="68">
        <f t="shared" si="84"/>
        <v>81534.246575342462</v>
      </c>
      <c r="AK236" s="68">
        <f t="shared" si="84"/>
        <v>101917.80821917808</v>
      </c>
      <c r="AL236" s="68">
        <f t="shared" si="84"/>
        <v>122301.36986301371</v>
      </c>
      <c r="AM236" s="68">
        <f t="shared" si="84"/>
        <v>142684.93150684933</v>
      </c>
      <c r="AN236" s="68">
        <f t="shared" si="84"/>
        <v>163068.49315068495</v>
      </c>
      <c r="AO236" s="68">
        <f t="shared" si="84"/>
        <v>183452.05479452058</v>
      </c>
      <c r="AP236" s="68">
        <f t="shared" si="84"/>
        <v>203835.6164383562</v>
      </c>
      <c r="AQ236" s="68">
        <f t="shared" si="84"/>
        <v>224219.17808219182</v>
      </c>
      <c r="AR236" s="68">
        <f t="shared" si="84"/>
        <v>244602.73972602744</v>
      </c>
      <c r="AS236" s="68">
        <f t="shared" si="84"/>
        <v>264986.30136986304</v>
      </c>
      <c r="AT236" s="68">
        <f t="shared" si="84"/>
        <v>285369.86301369866</v>
      </c>
      <c r="AU236" s="68">
        <f t="shared" si="84"/>
        <v>305753.42465753428</v>
      </c>
      <c r="AV236" s="68">
        <f t="shared" si="84"/>
        <v>326136.98630136991</v>
      </c>
      <c r="AW236" s="68">
        <f t="shared" si="84"/>
        <v>346520.54794520553</v>
      </c>
      <c r="AX236" s="68">
        <f t="shared" si="84"/>
        <v>366904.10958904115</v>
      </c>
      <c r="AY236" s="68">
        <f t="shared" si="84"/>
        <v>387287.67123287678</v>
      </c>
      <c r="AZ236" s="68">
        <f t="shared" si="84"/>
        <v>407671.2328767124</v>
      </c>
      <c r="BA236" s="68">
        <f t="shared" si="84"/>
        <v>428054.79452054802</v>
      </c>
      <c r="BB236" s="68">
        <f t="shared" si="84"/>
        <v>448438.35616438364</v>
      </c>
      <c r="BC236" s="68">
        <f t="shared" si="84"/>
        <v>468821.91780821927</v>
      </c>
      <c r="BD236" s="68">
        <f t="shared" si="84"/>
        <v>489205.47945205489</v>
      </c>
      <c r="BE236" s="68">
        <f t="shared" si="84"/>
        <v>509589.04109589051</v>
      </c>
      <c r="BF236" s="68">
        <f t="shared" si="84"/>
        <v>529972.60273972608</v>
      </c>
      <c r="BG236" s="68">
        <f t="shared" si="84"/>
        <v>550356.1643835617</v>
      </c>
      <c r="BH236" s="68">
        <f t="shared" si="84"/>
        <v>570739.72602739732</v>
      </c>
      <c r="BI236" s="68">
        <f t="shared" si="84"/>
        <v>591123.28767123295</v>
      </c>
      <c r="BJ236" s="68">
        <f t="shared" si="84"/>
        <v>611506.84931506857</v>
      </c>
      <c r="BK236" s="68">
        <f t="shared" si="84"/>
        <v>631890.41095890419</v>
      </c>
      <c r="BL236" s="68">
        <f t="shared" si="84"/>
        <v>652273.97260273981</v>
      </c>
      <c r="BM236" s="68">
        <f t="shared" si="84"/>
        <v>672657.53424657544</v>
      </c>
      <c r="BN236" s="68">
        <f t="shared" si="84"/>
        <v>693041.09589041106</v>
      </c>
      <c r="BO236" s="68">
        <f t="shared" si="84"/>
        <v>713424.65753424668</v>
      </c>
      <c r="BP236" s="68">
        <f t="shared" si="84"/>
        <v>733808.21917808231</v>
      </c>
      <c r="BQ236" s="68">
        <f t="shared" si="84"/>
        <v>754191.78082191793</v>
      </c>
      <c r="BR236" s="68">
        <f t="shared" si="84"/>
        <v>774575.34246575355</v>
      </c>
      <c r="BS236" s="68">
        <f t="shared" si="84"/>
        <v>794958.90410958917</v>
      </c>
      <c r="BT236" s="68">
        <f t="shared" si="84"/>
        <v>815342.4657534248</v>
      </c>
      <c r="BU236" s="68">
        <f t="shared" si="84"/>
        <v>835726.02739726042</v>
      </c>
      <c r="BV236" s="68">
        <f t="shared" ref="BV236:DC236" si="85">IF(BV234&lt;&gt;0,BV234,BU236+BV235-BU234)</f>
        <v>856109.58904109604</v>
      </c>
      <c r="BW236" s="68">
        <f t="shared" si="85"/>
        <v>876493.15068493166</v>
      </c>
      <c r="BX236" s="68">
        <f t="shared" si="85"/>
        <v>896876.71232876729</v>
      </c>
      <c r="BY236" s="68">
        <f t="shared" si="85"/>
        <v>917260.27397260291</v>
      </c>
      <c r="BZ236" s="68">
        <f t="shared" si="85"/>
        <v>937643.83561643853</v>
      </c>
      <c r="CA236" s="68">
        <f t="shared" si="85"/>
        <v>958027.39726027416</v>
      </c>
      <c r="CB236" s="68">
        <f t="shared" si="85"/>
        <v>978410.95890410978</v>
      </c>
      <c r="CC236" s="68">
        <f t="shared" si="85"/>
        <v>1000000</v>
      </c>
      <c r="CD236" s="68">
        <f t="shared" si="85"/>
        <v>20383.561643835623</v>
      </c>
      <c r="CE236" s="68">
        <f t="shared" si="85"/>
        <v>40767.123287671238</v>
      </c>
      <c r="CF236" s="68">
        <f t="shared" si="85"/>
        <v>61150.684931506854</v>
      </c>
      <c r="CG236" s="68">
        <f t="shared" si="85"/>
        <v>81534.246575342462</v>
      </c>
      <c r="CH236" s="68">
        <f t="shared" si="85"/>
        <v>101917.80821917808</v>
      </c>
      <c r="CI236" s="68">
        <f t="shared" si="85"/>
        <v>122301.36986301371</v>
      </c>
      <c r="CJ236" s="68">
        <f t="shared" si="85"/>
        <v>142684.93150684933</v>
      </c>
      <c r="CK236" s="68">
        <f t="shared" si="85"/>
        <v>163068.49315068495</v>
      </c>
      <c r="CL236" s="68">
        <f t="shared" si="85"/>
        <v>183452.05479452058</v>
      </c>
      <c r="CM236" s="68">
        <f t="shared" si="85"/>
        <v>203835.6164383562</v>
      </c>
      <c r="CN236" s="68">
        <f t="shared" si="85"/>
        <v>224219.17808219182</v>
      </c>
      <c r="CO236" s="68">
        <f t="shared" si="85"/>
        <v>244602.73972602744</v>
      </c>
      <c r="CP236" s="68">
        <f t="shared" si="85"/>
        <v>264986.30136986304</v>
      </c>
      <c r="CQ236" s="68">
        <f t="shared" si="85"/>
        <v>285369.86301369866</v>
      </c>
      <c r="CR236" s="68">
        <f t="shared" si="85"/>
        <v>305753.42465753428</v>
      </c>
      <c r="CS236" s="68">
        <f t="shared" si="85"/>
        <v>326136.98630136991</v>
      </c>
      <c r="CT236" s="68">
        <f t="shared" si="85"/>
        <v>346520.54794520553</v>
      </c>
      <c r="CU236" s="68">
        <f t="shared" si="85"/>
        <v>366904.10958904115</v>
      </c>
      <c r="CV236" s="68">
        <f t="shared" si="85"/>
        <v>387287.67123287678</v>
      </c>
      <c r="CW236" s="68">
        <f t="shared" si="85"/>
        <v>407671.2328767124</v>
      </c>
      <c r="CX236" s="68">
        <f t="shared" si="85"/>
        <v>428054.79452054802</v>
      </c>
      <c r="CY236" s="68">
        <f t="shared" si="85"/>
        <v>448438.35616438364</v>
      </c>
      <c r="CZ236" s="68">
        <f t="shared" si="85"/>
        <v>468821.91780821927</v>
      </c>
      <c r="DA236" s="68">
        <f t="shared" si="85"/>
        <v>489205.47945205489</v>
      </c>
      <c r="DB236" s="68">
        <f t="shared" si="85"/>
        <v>509589.04109589051</v>
      </c>
      <c r="DC236" s="68">
        <f t="shared" si="85"/>
        <v>534246.57534246577</v>
      </c>
    </row>
    <row r="237" spans="2:109" ht="12" customHeight="1">
      <c r="B237" s="12"/>
      <c r="C237" s="12"/>
      <c r="D237" s="12"/>
      <c r="E237" s="63" t="s">
        <v>50</v>
      </c>
      <c r="F237" s="62"/>
      <c r="G237" s="64" t="s">
        <v>51</v>
      </c>
      <c r="H237" s="64" t="s">
        <v>51</v>
      </c>
      <c r="I237" s="64" t="s">
        <v>51</v>
      </c>
      <c r="J237" s="64" t="s">
        <v>51</v>
      </c>
      <c r="K237" s="64" t="s">
        <v>51</v>
      </c>
      <c r="L237" s="64" t="s">
        <v>51</v>
      </c>
      <c r="M237" s="64" t="s">
        <v>51</v>
      </c>
      <c r="N237" s="64" t="s">
        <v>51</v>
      </c>
      <c r="O237" s="64" t="s">
        <v>51</v>
      </c>
      <c r="P237" s="64" t="s">
        <v>51</v>
      </c>
      <c r="Q237" s="64" t="s">
        <v>51</v>
      </c>
      <c r="R237" s="64" t="s">
        <v>51</v>
      </c>
      <c r="S237" s="64" t="s">
        <v>51</v>
      </c>
      <c r="T237" s="64" t="s">
        <v>51</v>
      </c>
      <c r="U237" s="64" t="s">
        <v>51</v>
      </c>
      <c r="V237" s="64" t="s">
        <v>51</v>
      </c>
      <c r="W237" s="64" t="s">
        <v>51</v>
      </c>
      <c r="X237" s="64" t="s">
        <v>51</v>
      </c>
      <c r="Y237" s="64" t="s">
        <v>51</v>
      </c>
      <c r="Z237" s="64" t="s">
        <v>51</v>
      </c>
      <c r="AA237" s="64" t="s">
        <v>51</v>
      </c>
      <c r="AB237" s="64" t="s">
        <v>51</v>
      </c>
      <c r="AC237" s="64" t="s">
        <v>51</v>
      </c>
      <c r="AD237" s="64" t="s">
        <v>51</v>
      </c>
      <c r="AE237" s="64" t="s">
        <v>51</v>
      </c>
      <c r="AF237" s="64" t="s">
        <v>51</v>
      </c>
      <c r="AG237" s="64" t="s">
        <v>51</v>
      </c>
      <c r="AH237" s="64" t="s">
        <v>51</v>
      </c>
      <c r="AI237" s="64" t="s">
        <v>51</v>
      </c>
      <c r="AJ237" s="64" t="s">
        <v>51</v>
      </c>
      <c r="AK237" s="64" t="s">
        <v>51</v>
      </c>
      <c r="AL237" s="64" t="s">
        <v>51</v>
      </c>
      <c r="AM237" s="64" t="s">
        <v>51</v>
      </c>
      <c r="AN237" s="64" t="s">
        <v>51</v>
      </c>
      <c r="AO237" s="64" t="s">
        <v>51</v>
      </c>
      <c r="AP237" s="64" t="s">
        <v>51</v>
      </c>
      <c r="AQ237" s="64" t="s">
        <v>51</v>
      </c>
      <c r="AR237" s="64" t="s">
        <v>51</v>
      </c>
      <c r="AS237" s="64" t="s">
        <v>51</v>
      </c>
      <c r="AT237" s="64" t="s">
        <v>51</v>
      </c>
      <c r="AU237" s="64" t="s">
        <v>51</v>
      </c>
      <c r="AV237" s="64" t="s">
        <v>51</v>
      </c>
      <c r="AW237" s="64" t="s">
        <v>51</v>
      </c>
      <c r="AX237" s="64" t="s">
        <v>51</v>
      </c>
      <c r="AY237" s="64" t="s">
        <v>51</v>
      </c>
      <c r="AZ237" s="64" t="s">
        <v>51</v>
      </c>
      <c r="BA237" s="64" t="s">
        <v>51</v>
      </c>
      <c r="BB237" s="64" t="s">
        <v>51</v>
      </c>
      <c r="BC237" s="64" t="s">
        <v>51</v>
      </c>
      <c r="BD237" s="64" t="s">
        <v>51</v>
      </c>
      <c r="BE237" s="64" t="s">
        <v>51</v>
      </c>
      <c r="BF237" s="64" t="s">
        <v>51</v>
      </c>
      <c r="BG237" s="64" t="s">
        <v>51</v>
      </c>
      <c r="BH237" s="64" t="s">
        <v>51</v>
      </c>
      <c r="BI237" s="64" t="s">
        <v>51</v>
      </c>
      <c r="BJ237" s="64" t="s">
        <v>51</v>
      </c>
      <c r="BK237" s="64" t="s">
        <v>51</v>
      </c>
      <c r="BL237" s="64" t="s">
        <v>51</v>
      </c>
      <c r="BM237" s="64" t="s">
        <v>51</v>
      </c>
      <c r="BN237" s="64" t="s">
        <v>51</v>
      </c>
      <c r="BO237" s="64" t="s">
        <v>51</v>
      </c>
      <c r="BP237" s="64" t="s">
        <v>51</v>
      </c>
      <c r="BQ237" s="64" t="s">
        <v>51</v>
      </c>
      <c r="BR237" s="64" t="s">
        <v>51</v>
      </c>
      <c r="BS237" s="64" t="s">
        <v>51</v>
      </c>
      <c r="BT237" s="64" t="s">
        <v>51</v>
      </c>
      <c r="BU237" s="64" t="s">
        <v>51</v>
      </c>
      <c r="BV237" s="64" t="s">
        <v>51</v>
      </c>
      <c r="BW237" s="64" t="s">
        <v>51</v>
      </c>
      <c r="BX237" s="64" t="s">
        <v>51</v>
      </c>
      <c r="BY237" s="64" t="s">
        <v>51</v>
      </c>
      <c r="BZ237" s="64" t="s">
        <v>51</v>
      </c>
      <c r="CA237" s="64" t="s">
        <v>51</v>
      </c>
      <c r="CB237" s="64" t="s">
        <v>51</v>
      </c>
      <c r="CC237" s="64" t="s">
        <v>51</v>
      </c>
      <c r="CD237" s="64" t="s">
        <v>51</v>
      </c>
      <c r="CE237" s="64" t="s">
        <v>51</v>
      </c>
      <c r="CF237" s="64" t="s">
        <v>51</v>
      </c>
      <c r="CG237" s="64" t="s">
        <v>51</v>
      </c>
      <c r="CH237" s="64" t="s">
        <v>51</v>
      </c>
      <c r="CI237" s="64" t="s">
        <v>51</v>
      </c>
      <c r="CJ237" s="64" t="s">
        <v>51</v>
      </c>
      <c r="CK237" s="64" t="s">
        <v>51</v>
      </c>
      <c r="CL237" s="64" t="s">
        <v>51</v>
      </c>
      <c r="CM237" s="64" t="s">
        <v>51</v>
      </c>
      <c r="CN237" s="64" t="s">
        <v>51</v>
      </c>
      <c r="CO237" s="64" t="s">
        <v>51</v>
      </c>
      <c r="CP237" s="64" t="s">
        <v>51</v>
      </c>
      <c r="CQ237" s="64" t="s">
        <v>51</v>
      </c>
      <c r="CR237" s="64" t="s">
        <v>51</v>
      </c>
      <c r="CS237" s="64" t="s">
        <v>51</v>
      </c>
      <c r="CT237" s="64" t="s">
        <v>51</v>
      </c>
      <c r="CU237" s="64" t="s">
        <v>51</v>
      </c>
      <c r="CV237" s="64" t="s">
        <v>51</v>
      </c>
      <c r="CW237" s="64" t="s">
        <v>51</v>
      </c>
      <c r="CX237" s="64" t="s">
        <v>51</v>
      </c>
      <c r="CY237" s="64" t="s">
        <v>51</v>
      </c>
      <c r="CZ237" s="64" t="s">
        <v>51</v>
      </c>
      <c r="DA237" s="64" t="s">
        <v>51</v>
      </c>
      <c r="DB237" s="64" t="s">
        <v>51</v>
      </c>
      <c r="DC237" s="64" t="s">
        <v>75</v>
      </c>
    </row>
    <row r="238" spans="2:109" ht="12" customHeight="1">
      <c r="B238" s="12"/>
      <c r="C238" s="12"/>
      <c r="D238" s="12"/>
      <c r="E238" s="65">
        <v>0</v>
      </c>
      <c r="F238" s="63"/>
      <c r="G238" s="66">
        <f t="shared" ref="G238:BR241" si="86">IF(G$231&gt;=$E238,IF(G129*$C$23&gt;MAX($C$22,(H238*$C$34+H239*$C$35)*EXP(-$C$12*$C$30)+(H345*$C$34+H346*$C$35)*EXP(-$C$14*$C$30)),G$236,(H238*$C$34+H239*$C$35)*EXP(-$C$12*$C$30)+G$234),"")</f>
        <v>6043732.6550887879</v>
      </c>
      <c r="H238" s="66">
        <f t="shared" si="86"/>
        <v>6091119.7802397199</v>
      </c>
      <c r="I238" s="66">
        <f t="shared" si="86"/>
        <v>6138318.4189974535</v>
      </c>
      <c r="J238" s="66">
        <f t="shared" si="86"/>
        <v>6185161.4126039539</v>
      </c>
      <c r="K238" s="66">
        <f t="shared" si="86"/>
        <v>6231438.7849320611</v>
      </c>
      <c r="L238" s="66">
        <f t="shared" si="86"/>
        <v>6276889.195750175</v>
      </c>
      <c r="M238" s="66">
        <f t="shared" si="86"/>
        <v>6321190.4294285588</v>
      </c>
      <c r="N238" s="66">
        <f t="shared" si="86"/>
        <v>6363949.0661474606</v>
      </c>
      <c r="O238" s="66">
        <f t="shared" si="86"/>
        <v>6404689.5961141828</v>
      </c>
      <c r="P238" s="66">
        <f t="shared" si="86"/>
        <v>6442843.3775839563</v>
      </c>
      <c r="Q238" s="66">
        <f t="shared" si="86"/>
        <v>6477738.0054622889</v>
      </c>
      <c r="R238" s="66">
        <f t="shared" si="86"/>
        <v>6508587.8446200034</v>
      </c>
      <c r="S238" s="66">
        <f t="shared" si="86"/>
        <v>6534486.6822977411</v>
      </c>
      <c r="T238" s="66">
        <f t="shared" si="86"/>
        <v>6554403.6535722902</v>
      </c>
      <c r="U238" s="66">
        <f t="shared" si="86"/>
        <v>6567183.7735213898</v>
      </c>
      <c r="V238" s="66">
        <f t="shared" si="86"/>
        <v>6571554.5442035878</v>
      </c>
      <c r="W238" s="66">
        <f t="shared" si="86"/>
        <v>6566140.1631032592</v>
      </c>
      <c r="X238" s="66">
        <f t="shared" si="86"/>
        <v>6549484.8074295418</v>
      </c>
      <c r="Y238" s="66">
        <f t="shared" si="86"/>
        <v>6520086.2692906084</v>
      </c>
      <c r="Z238" s="66">
        <f t="shared" si="86"/>
        <v>6476440.8365042256</v>
      </c>
      <c r="AA238" s="66">
        <f t="shared" si="86"/>
        <v>6417099.7267521694</v>
      </c>
      <c r="AB238" s="66">
        <f t="shared" si="86"/>
        <v>6340736.5774536999</v>
      </c>
      <c r="AC238" s="66">
        <f t="shared" si="86"/>
        <v>6246224.480228126</v>
      </c>
      <c r="AD238" s="66">
        <f t="shared" si="86"/>
        <v>6132719.8658047477</v>
      </c>
      <c r="AE238" s="66">
        <f t="shared" si="86"/>
        <v>5999749.265484957</v>
      </c>
      <c r="AF238" s="66">
        <f t="shared" si="86"/>
        <v>5847293.7082281467</v>
      </c>
      <c r="AG238" s="66">
        <f t="shared" si="86"/>
        <v>4667725.8072048184</v>
      </c>
      <c r="AH238" s="66">
        <f t="shared" si="86"/>
        <v>4470219.1409605397</v>
      </c>
      <c r="AI238" s="66">
        <f t="shared" si="86"/>
        <v>4256500.9799589617</v>
      </c>
      <c r="AJ238" s="66">
        <f t="shared" si="86"/>
        <v>4028931.5036514252</v>
      </c>
      <c r="AK238" s="66">
        <f t="shared" si="86"/>
        <v>3790474.0929514267</v>
      </c>
      <c r="AL238" s="66">
        <f t="shared" si="86"/>
        <v>3544625.9046097491</v>
      </c>
      <c r="AM238" s="66">
        <f t="shared" si="86"/>
        <v>3295307.9615572789</v>
      </c>
      <c r="AN238" s="66">
        <f t="shared" si="86"/>
        <v>3046717.5755539699</v>
      </c>
      <c r="AO238" s="66">
        <f t="shared" si="86"/>
        <v>2803149.861130727</v>
      </c>
      <c r="AP238" s="66">
        <f t="shared" si="86"/>
        <v>2568798.9796453035</v>
      </c>
      <c r="AQ238" s="66">
        <f t="shared" si="86"/>
        <v>2347553.0608277177</v>
      </c>
      <c r="AR238" s="66">
        <f t="shared" si="86"/>
        <v>2142798.9546832605</v>
      </c>
      <c r="AS238" s="66">
        <f t="shared" si="86"/>
        <v>1957253.5963761089</v>
      </c>
      <c r="AT238" s="66">
        <f t="shared" si="86"/>
        <v>1792837.4992397793</v>
      </c>
      <c r="AU238" s="66">
        <f t="shared" si="86"/>
        <v>1650602.6415375648</v>
      </c>
      <c r="AV238" s="66">
        <f t="shared" si="86"/>
        <v>1530721.9923372481</v>
      </c>
      <c r="AW238" s="66">
        <f t="shared" si="86"/>
        <v>1432541.6527669628</v>
      </c>
      <c r="AX238" s="66">
        <f t="shared" si="86"/>
        <v>1354689.8594766345</v>
      </c>
      <c r="AY238" s="66">
        <f t="shared" si="86"/>
        <v>1295230.8569921607</v>
      </c>
      <c r="AZ238" s="66">
        <f t="shared" si="86"/>
        <v>1251846.8498666175</v>
      </c>
      <c r="BA238" s="66">
        <f t="shared" si="86"/>
        <v>1222028.6744634465</v>
      </c>
      <c r="BB238" s="66">
        <f t="shared" si="86"/>
        <v>1203255.9225906292</v>
      </c>
      <c r="BC238" s="66">
        <f t="shared" si="86"/>
        <v>1193149.9897448469</v>
      </c>
      <c r="BD238" s="66">
        <f t="shared" si="86"/>
        <v>1189588.4166378975</v>
      </c>
      <c r="BE238" s="66">
        <f t="shared" si="86"/>
        <v>1190775.0555737903</v>
      </c>
      <c r="BF238" s="66">
        <f t="shared" si="86"/>
        <v>1195266.9165050515</v>
      </c>
      <c r="BG238" s="66">
        <f t="shared" si="86"/>
        <v>1201963.9418556276</v>
      </c>
      <c r="BH238" s="66">
        <f t="shared" si="86"/>
        <v>1210071.588249698</v>
      </c>
      <c r="BI238" s="66">
        <f t="shared" si="86"/>
        <v>1219047.5477410045</v>
      </c>
      <c r="BJ238" s="66">
        <f t="shared" si="86"/>
        <v>1228543.3014702713</v>
      </c>
      <c r="BK238" s="66">
        <f t="shared" si="86"/>
        <v>1238348.9705301989</v>
      </c>
      <c r="BL238" s="66">
        <f t="shared" si="86"/>
        <v>1248346.8723697532</v>
      </c>
      <c r="BM238" s="66">
        <f t="shared" si="86"/>
        <v>1258476.0995428727</v>
      </c>
      <c r="BN238" s="66">
        <f t="shared" si="86"/>
        <v>1268707.9347314502</v>
      </c>
      <c r="BO238" s="66">
        <f t="shared" si="86"/>
        <v>1279030.3321565471</v>
      </c>
      <c r="BP238" s="66">
        <f t="shared" si="86"/>
        <v>1289439.050861385</v>
      </c>
      <c r="BQ238" s="66">
        <f t="shared" si="86"/>
        <v>1299933.1076097605</v>
      </c>
      <c r="BR238" s="66">
        <f t="shared" si="86"/>
        <v>1310512.7101414092</v>
      </c>
      <c r="BS238" s="66">
        <f t="shared" ref="BS238:DA245" si="87">IF(BS$231&gt;=$E238,IF(BS129*$C$23&gt;MAX($C$22,(BT238*$C$34+BT239*$C$35)*EXP(-$C$12*$C$30)+(BT345*$C$34+BT346*$C$35)*EXP(-$C$14*$C$30)),BS$236,(BT238*$C$34+BT239*$C$35)*EXP(-$C$12*$C$30)+BS$234),"")</f>
        <v>1321178.4395016099</v>
      </c>
      <c r="BT238" s="66">
        <f t="shared" si="87"/>
        <v>1331930.9756886819</v>
      </c>
      <c r="BU238" s="66">
        <f t="shared" si="87"/>
        <v>1342771.0225805859</v>
      </c>
      <c r="BV238" s="66">
        <f t="shared" si="87"/>
        <v>1353699.2922248421</v>
      </c>
      <c r="BW238" s="66">
        <f t="shared" si="87"/>
        <v>1364716.5026307094</v>
      </c>
      <c r="BX238" s="66">
        <f t="shared" si="87"/>
        <v>1375823.3776510332</v>
      </c>
      <c r="BY238" s="66">
        <f t="shared" si="87"/>
        <v>1387020.6470298038</v>
      </c>
      <c r="BZ238" s="66">
        <f t="shared" si="87"/>
        <v>1398309.0464501025</v>
      </c>
      <c r="CA238" s="66">
        <f t="shared" si="87"/>
        <v>1409689.3175824373</v>
      </c>
      <c r="CB238" s="66">
        <f t="shared" si="87"/>
        <v>1421162.2081334724</v>
      </c>
      <c r="CC238" s="66">
        <f t="shared" si="87"/>
        <v>1432728.4718951534</v>
      </c>
      <c r="CD238" s="66">
        <f t="shared" si="87"/>
        <v>436250.27370953036</v>
      </c>
      <c r="CE238" s="66">
        <f t="shared" si="87"/>
        <v>439800.73804284318</v>
      </c>
      <c r="CF238" s="66">
        <f t="shared" si="87"/>
        <v>443380.09816772753</v>
      </c>
      <c r="CG238" s="66">
        <f t="shared" si="87"/>
        <v>446988.58925533062</v>
      </c>
      <c r="CH238" s="66">
        <f t="shared" si="87"/>
        <v>450626.4483907625</v>
      </c>
      <c r="CI238" s="66">
        <f t="shared" si="87"/>
        <v>454293.91458867287</v>
      </c>
      <c r="CJ238" s="66">
        <f t="shared" si="87"/>
        <v>457991.22880895482</v>
      </c>
      <c r="CK238" s="66">
        <f t="shared" si="87"/>
        <v>461718.63397257659</v>
      </c>
      <c r="CL238" s="66">
        <f t="shared" si="87"/>
        <v>465476.37497754168</v>
      </c>
      <c r="CM238" s="66">
        <f t="shared" si="87"/>
        <v>469264.6987149794</v>
      </c>
      <c r="CN238" s="66">
        <f t="shared" si="87"/>
        <v>473083.85408536589</v>
      </c>
      <c r="CO238" s="66">
        <f t="shared" si="87"/>
        <v>476934.09201487753</v>
      </c>
      <c r="CP238" s="66">
        <f t="shared" si="87"/>
        <v>480815.6654718772</v>
      </c>
      <c r="CQ238" s="66">
        <f t="shared" si="87"/>
        <v>484728.82948353497</v>
      </c>
      <c r="CR238" s="66">
        <f t="shared" si="87"/>
        <v>488673.8411525836</v>
      </c>
      <c r="CS238" s="66">
        <f t="shared" si="87"/>
        <v>492650.95967421104</v>
      </c>
      <c r="CT238" s="66">
        <f t="shared" si="87"/>
        <v>496660.44635308994</v>
      </c>
      <c r="CU238" s="66">
        <f t="shared" si="87"/>
        <v>500702.56462054572</v>
      </c>
      <c r="CV238" s="66">
        <f t="shared" si="87"/>
        <v>504777.58005186479</v>
      </c>
      <c r="CW238" s="66">
        <f t="shared" si="87"/>
        <v>508885.76038374327</v>
      </c>
      <c r="CX238" s="66">
        <f t="shared" si="87"/>
        <v>513027.37553187786</v>
      </c>
      <c r="CY238" s="66">
        <f t="shared" si="87"/>
        <v>517202.69760869979</v>
      </c>
      <c r="CZ238" s="66">
        <f t="shared" si="87"/>
        <v>521412.00094125321</v>
      </c>
      <c r="DA238" s="66">
        <f t="shared" si="87"/>
        <v>525655.56208921899</v>
      </c>
      <c r="DB238" s="66">
        <f>IF(DB$231&gt;=$E238,IF(DB129*$C$23&gt;MAX($C$22,(DC238*$C$34+DC239*$C$35)*EXP(-$C$12*$C$30)+(DC345*$C$34+DC346*$C$35)*EXP(-$C$14*$C$30)),DB$236,(DC238*$C$34+DC239*$C$35)*EXP(-$C$12*$C$30)+DB$234),"")</f>
        <v>529933.65986308525</v>
      </c>
      <c r="DC238" s="66">
        <f t="shared" ref="DC238:DC301" si="88">IF(DC$231&gt;=$E238,IF(DC129*$C$23&gt;$C$22,DC$236,$C$22+DC$234),"")</f>
        <v>534246.57534246577</v>
      </c>
    </row>
    <row r="239" spans="2:109" ht="12" customHeight="1">
      <c r="B239" s="12"/>
      <c r="C239" s="12"/>
      <c r="D239" s="12"/>
      <c r="E239" s="65">
        <v>1</v>
      </c>
      <c r="G239" s="66" t="str">
        <f t="shared" si="86"/>
        <v/>
      </c>
      <c r="H239" s="66">
        <f t="shared" si="86"/>
        <v>6094678.8089598734</v>
      </c>
      <c r="I239" s="66">
        <f t="shared" si="86"/>
        <v>6143012.4491544599</v>
      </c>
      <c r="J239" s="66">
        <f t="shared" si="86"/>
        <v>6191317.856875645</v>
      </c>
      <c r="K239" s="66">
        <f t="shared" si="86"/>
        <v>6239467.0094817244</v>
      </c>
      <c r="L239" s="66">
        <f t="shared" si="86"/>
        <v>6287296.7268324243</v>
      </c>
      <c r="M239" s="66">
        <f t="shared" si="86"/>
        <v>6334600.929261866</v>
      </c>
      <c r="N239" s="66">
        <f t="shared" si="86"/>
        <v>6381121.7718212204</v>
      </c>
      <c r="O239" s="66">
        <f t="shared" si="86"/>
        <v>6426539.6933984598</v>
      </c>
      <c r="P239" s="66">
        <f t="shared" si="86"/>
        <v>6470462.508375627</v>
      </c>
      <c r="Q239" s="66">
        <f t="shared" si="86"/>
        <v>6512413.7859290587</v>
      </c>
      <c r="R239" s="66">
        <f t="shared" si="86"/>
        <v>6551820.9098555166</v>
      </c>
      <c r="S239" s="66">
        <f t="shared" si="86"/>
        <v>6588003.389581684</v>
      </c>
      <c r="T239" s="66">
        <f t="shared" si="86"/>
        <v>6620162.1971166218</v>
      </c>
      <c r="U239" s="66">
        <f t="shared" si="86"/>
        <v>6647371.1269831406</v>
      </c>
      <c r="V239" s="66">
        <f t="shared" si="86"/>
        <v>6668571.4028565763</v>
      </c>
      <c r="W239" s="66">
        <f t="shared" si="86"/>
        <v>6682570.9654699937</v>
      </c>
      <c r="X239" s="66">
        <f t="shared" si="86"/>
        <v>6688050.0440483391</v>
      </c>
      <c r="Y239" s="66">
        <f t="shared" si="86"/>
        <v>6683574.7041301169</v>
      </c>
      <c r="Z239" s="66">
        <f t="shared" si="86"/>
        <v>6667620.0387628432</v>
      </c>
      <c r="AA239" s="66">
        <f t="shared" si="86"/>
        <v>6638604.4856826095</v>
      </c>
      <c r="AB239" s="66">
        <f t="shared" si="86"/>
        <v>6594936.3698122641</v>
      </c>
      <c r="AC239" s="66">
        <f t="shared" si="86"/>
        <v>6535073.1554738833</v>
      </c>
      <c r="AD239" s="66">
        <f t="shared" si="86"/>
        <v>6457593.0284800492</v>
      </c>
      <c r="AE239" s="66">
        <f t="shared" si="86"/>
        <v>6361277.3207241958</v>
      </c>
      <c r="AF239" s="66">
        <f t="shared" si="86"/>
        <v>6245200.9771216987</v>
      </c>
      <c r="AG239" s="66">
        <f t="shared" si="86"/>
        <v>5100688.2289954256</v>
      </c>
      <c r="AH239" s="66">
        <f t="shared" si="86"/>
        <v>4935754.523698641</v>
      </c>
      <c r="AI239" s="66">
        <f t="shared" si="86"/>
        <v>4750906.1855188552</v>
      </c>
      <c r="AJ239" s="66">
        <f t="shared" si="86"/>
        <v>4547280.027154455</v>
      </c>
      <c r="AK239" s="66">
        <f t="shared" si="86"/>
        <v>4326684.9722758839</v>
      </c>
      <c r="AL239" s="66">
        <f t="shared" si="86"/>
        <v>4091610.6680486621</v>
      </c>
      <c r="AM239" s="66">
        <f t="shared" si="86"/>
        <v>3845196.488735937</v>
      </c>
      <c r="AN239" s="66">
        <f t="shared" si="86"/>
        <v>3591156.6528390562</v>
      </c>
      <c r="AO239" s="66">
        <f t="shared" si="86"/>
        <v>3333660.4641115204</v>
      </c>
      <c r="AP239" s="66">
        <f t="shared" si="86"/>
        <v>3077170.7542207646</v>
      </c>
      <c r="AQ239" s="66">
        <f t="shared" si="86"/>
        <v>2826248.1051336615</v>
      </c>
      <c r="AR239" s="66">
        <f t="shared" si="86"/>
        <v>2585332.868594924</v>
      </c>
      <c r="AS239" s="66">
        <f t="shared" si="86"/>
        <v>2358520.7802781262</v>
      </c>
      <c r="AT239" s="66">
        <f t="shared" si="86"/>
        <v>2149350.4593570209</v>
      </c>
      <c r="AU239" s="66">
        <f t="shared" si="86"/>
        <v>1960621.7325068656</v>
      </c>
      <c r="AV239" s="66">
        <f t="shared" si="86"/>
        <v>1794262.149257459</v>
      </c>
      <c r="AW239" s="66">
        <f t="shared" si="86"/>
        <v>1651255.174499837</v>
      </c>
      <c r="AX239" s="66">
        <f t="shared" si="86"/>
        <v>1531637.6236706937</v>
      </c>
      <c r="AY239" s="66">
        <f t="shared" si="86"/>
        <v>1434566.5904583652</v>
      </c>
      <c r="AZ239" s="66">
        <f t="shared" si="86"/>
        <v>1358448.3654465766</v>
      </c>
      <c r="BA239" s="66">
        <f t="shared" si="86"/>
        <v>1301114.7979950814</v>
      </c>
      <c r="BB239" s="66">
        <f t="shared" si="86"/>
        <v>1260027.3394692026</v>
      </c>
      <c r="BC239" s="66">
        <f t="shared" si="86"/>
        <v>1232486.5129911257</v>
      </c>
      <c r="BD239" s="66">
        <f t="shared" si="86"/>
        <v>1215825.2340747241</v>
      </c>
      <c r="BE239" s="66">
        <f t="shared" si="86"/>
        <v>1207568.1435553096</v>
      </c>
      <c r="BF239" s="66">
        <f t="shared" si="86"/>
        <v>1205545.219625517</v>
      </c>
      <c r="BG239" s="66">
        <f t="shared" si="86"/>
        <v>1207955.2682616913</v>
      </c>
      <c r="BH239" s="66">
        <f t="shared" si="86"/>
        <v>1213382.0966850987</v>
      </c>
      <c r="BI239" s="66">
        <f t="shared" si="86"/>
        <v>1220771.9861613908</v>
      </c>
      <c r="BJ239" s="66">
        <f t="shared" si="86"/>
        <v>1229384.6039078259</v>
      </c>
      <c r="BK239" s="66">
        <f t="shared" si="86"/>
        <v>1238730.3956021706</v>
      </c>
      <c r="BL239" s="66">
        <f t="shared" si="86"/>
        <v>1248506.0451027597</v>
      </c>
      <c r="BM239" s="66">
        <f t="shared" si="86"/>
        <v>1258536.5166334922</v>
      </c>
      <c r="BN239" s="66">
        <f t="shared" si="86"/>
        <v>1268728.4784076381</v>
      </c>
      <c r="BO239" s="66">
        <f t="shared" si="86"/>
        <v>1279036.4657524207</v>
      </c>
      <c r="BP239" s="66">
        <f t="shared" si="86"/>
        <v>1289440.6150703635</v>
      </c>
      <c r="BQ239" s="66">
        <f t="shared" si="86"/>
        <v>1299933.4349201284</v>
      </c>
      <c r="BR239" s="66">
        <f t="shared" si="86"/>
        <v>1310512.7628603922</v>
      </c>
      <c r="BS239" s="66">
        <f t="shared" si="87"/>
        <v>1321178.4453154742</v>
      </c>
      <c r="BT239" s="66">
        <f t="shared" si="87"/>
        <v>1331930.9760181641</v>
      </c>
      <c r="BU239" s="66">
        <f t="shared" si="87"/>
        <v>1342771.0225805859</v>
      </c>
      <c r="BV239" s="66">
        <f t="shared" si="87"/>
        <v>1353699.2922248421</v>
      </c>
      <c r="BW239" s="66">
        <f t="shared" si="87"/>
        <v>1364716.5026307094</v>
      </c>
      <c r="BX239" s="66">
        <f t="shared" si="87"/>
        <v>1375823.3776510332</v>
      </c>
      <c r="BY239" s="66">
        <f t="shared" si="87"/>
        <v>1387020.6470298038</v>
      </c>
      <c r="BZ239" s="66">
        <f t="shared" si="87"/>
        <v>1398309.0464501025</v>
      </c>
      <c r="CA239" s="66">
        <f t="shared" si="87"/>
        <v>1409689.3175824373</v>
      </c>
      <c r="CB239" s="66">
        <f t="shared" si="87"/>
        <v>1421162.2081334724</v>
      </c>
      <c r="CC239" s="66">
        <f t="shared" si="87"/>
        <v>1432728.4718951534</v>
      </c>
      <c r="CD239" s="66">
        <f t="shared" si="87"/>
        <v>436250.27370953036</v>
      </c>
      <c r="CE239" s="66">
        <f t="shared" si="87"/>
        <v>439800.73804284318</v>
      </c>
      <c r="CF239" s="66">
        <f t="shared" si="87"/>
        <v>443380.09816772753</v>
      </c>
      <c r="CG239" s="66">
        <f t="shared" si="87"/>
        <v>446988.58925533062</v>
      </c>
      <c r="CH239" s="66">
        <f t="shared" si="87"/>
        <v>450626.4483907625</v>
      </c>
      <c r="CI239" s="66">
        <f t="shared" si="87"/>
        <v>454293.91458867287</v>
      </c>
      <c r="CJ239" s="66">
        <f t="shared" si="87"/>
        <v>457991.22880895482</v>
      </c>
      <c r="CK239" s="66">
        <f t="shared" si="87"/>
        <v>461718.63397257659</v>
      </c>
      <c r="CL239" s="66">
        <f t="shared" si="87"/>
        <v>465476.37497754168</v>
      </c>
      <c r="CM239" s="66">
        <f t="shared" si="87"/>
        <v>469264.6987149794</v>
      </c>
      <c r="CN239" s="66">
        <f t="shared" si="87"/>
        <v>473083.85408536589</v>
      </c>
      <c r="CO239" s="66">
        <f t="shared" si="87"/>
        <v>476934.09201487753</v>
      </c>
      <c r="CP239" s="66">
        <f t="shared" si="87"/>
        <v>480815.6654718772</v>
      </c>
      <c r="CQ239" s="66">
        <f t="shared" si="87"/>
        <v>484728.82948353497</v>
      </c>
      <c r="CR239" s="66">
        <f t="shared" si="87"/>
        <v>488673.8411525836</v>
      </c>
      <c r="CS239" s="66">
        <f t="shared" si="87"/>
        <v>492650.95967421104</v>
      </c>
      <c r="CT239" s="66">
        <f t="shared" si="87"/>
        <v>496660.44635308994</v>
      </c>
      <c r="CU239" s="66">
        <f t="shared" si="87"/>
        <v>500702.56462054572</v>
      </c>
      <c r="CV239" s="66">
        <f t="shared" si="87"/>
        <v>504777.58005186479</v>
      </c>
      <c r="CW239" s="66">
        <f t="shared" si="87"/>
        <v>508885.76038374327</v>
      </c>
      <c r="CX239" s="66">
        <f t="shared" si="87"/>
        <v>513027.37553187786</v>
      </c>
      <c r="CY239" s="66">
        <f t="shared" si="87"/>
        <v>517202.69760869979</v>
      </c>
      <c r="CZ239" s="66">
        <f t="shared" si="87"/>
        <v>521412.00094125321</v>
      </c>
      <c r="DA239" s="66">
        <f t="shared" si="87"/>
        <v>525655.56208921899</v>
      </c>
      <c r="DB239" s="66">
        <f t="shared" ref="DB239:DB244" si="89">IF(DB$231&gt;=$E239,IF(DB130*$C$23&gt;MAX($C$22,(DC239*$C$34+DC240*$C$35)*EXP(-$C$12*$C$30)+(DC346*$C$34+DC347*$C$35)*EXP(-$C$14*$C$30)),DB$236,(DC239*$C$34+DC240*$C$35)*EXP(-$C$12*$C$30)+DB$234),"")</f>
        <v>529933.65986308525</v>
      </c>
      <c r="DC239" s="66">
        <f t="shared" si="88"/>
        <v>534246.57534246577</v>
      </c>
    </row>
    <row r="240" spans="2:109" ht="12" customHeight="1">
      <c r="B240" s="12"/>
      <c r="C240" s="12"/>
      <c r="E240" s="65">
        <f>E239+1</f>
        <v>2</v>
      </c>
      <c r="G240" s="66" t="str">
        <f t="shared" si="86"/>
        <v/>
      </c>
      <c r="H240" s="66" t="str">
        <f t="shared" si="86"/>
        <v/>
      </c>
      <c r="I240" s="66">
        <f t="shared" si="86"/>
        <v>6145520.0294968486</v>
      </c>
      <c r="J240" s="66">
        <f t="shared" si="86"/>
        <v>6194658.8713590316</v>
      </c>
      <c r="K240" s="66">
        <f t="shared" si="86"/>
        <v>6243894.0834358055</v>
      </c>
      <c r="L240" s="66">
        <f t="shared" si="86"/>
        <v>6293129.9264247715</v>
      </c>
      <c r="M240" s="66">
        <f t="shared" si="86"/>
        <v>6342242.5005658567</v>
      </c>
      <c r="N240" s="66">
        <f t="shared" si="86"/>
        <v>6391072.9767538309</v>
      </c>
      <c r="O240" s="66">
        <f t="shared" si="86"/>
        <v>6439419.6481281454</v>
      </c>
      <c r="P240" s="66">
        <f t="shared" si="86"/>
        <v>6487028.7543786354</v>
      </c>
      <c r="Q240" s="66">
        <f t="shared" si="86"/>
        <v>6533584.0937570399</v>
      </c>
      <c r="R240" s="66">
        <f t="shared" si="86"/>
        <v>6578695.5274890829</v>
      </c>
      <c r="S240" s="66">
        <f t="shared" si="86"/>
        <v>6621886.6021347251</v>
      </c>
      <c r="T240" s="66">
        <f t="shared" si="86"/>
        <v>6662581.6703612516</v>
      </c>
      <c r="U240" s="66">
        <f t="shared" si="86"/>
        <v>6700093.0802263925</v>
      </c>
      <c r="V240" s="66">
        <f t="shared" si="86"/>
        <v>6733609.2246074071</v>
      </c>
      <c r="W240" s="66">
        <f t="shared" si="86"/>
        <v>6762184.4882462081</v>
      </c>
      <c r="X240" s="66">
        <f t="shared" si="86"/>
        <v>6784732.3862311747</v>
      </c>
      <c r="Y240" s="66">
        <f t="shared" si="86"/>
        <v>6800023.4334590733</v>
      </c>
      <c r="Z240" s="66">
        <f t="shared" si="86"/>
        <v>6806689.4904444758</v>
      </c>
      <c r="AA240" s="66">
        <f t="shared" si="86"/>
        <v>6803236.4593871534</v>
      </c>
      <c r="AB240" s="66">
        <f t="shared" si="86"/>
        <v>6788067.2113580741</v>
      </c>
      <c r="AC240" s="66">
        <f t="shared" si="86"/>
        <v>6759516.4623185666</v>
      </c>
      <c r="AD240" s="66">
        <f t="shared" si="86"/>
        <v>6715898.9343723385</v>
      </c>
      <c r="AE240" s="66">
        <f t="shared" si="86"/>
        <v>6655571.4981910195</v>
      </c>
      <c r="AF240" s="66">
        <f t="shared" si="86"/>
        <v>6577009.0676610032</v>
      </c>
      <c r="AG240" s="66">
        <f t="shared" si="86"/>
        <v>5470754.2137669856</v>
      </c>
      <c r="AH240" s="66">
        <f t="shared" si="86"/>
        <v>5343864.3418884436</v>
      </c>
      <c r="AI240" s="66">
        <f t="shared" si="86"/>
        <v>5195730.3721806193</v>
      </c>
      <c r="AJ240" s="66">
        <f t="shared" si="86"/>
        <v>5026250.8922875617</v>
      </c>
      <c r="AK240" s="66">
        <f t="shared" si="86"/>
        <v>4835924.4636278069</v>
      </c>
      <c r="AL240" s="66">
        <f t="shared" si="86"/>
        <v>4625924.1589447986</v>
      </c>
      <c r="AM240" s="66">
        <f t="shared" si="86"/>
        <v>4398145.0047468171</v>
      </c>
      <c r="AN240" s="66">
        <f t="shared" si="86"/>
        <v>4155215.3560215714</v>
      </c>
      <c r="AO240" s="66">
        <f t="shared" si="86"/>
        <v>3900464.6451530992</v>
      </c>
      <c r="AP240" s="66">
        <f t="shared" si="86"/>
        <v>3637842.5262398468</v>
      </c>
      <c r="AQ240" s="66">
        <f t="shared" si="86"/>
        <v>3371788.1460567201</v>
      </c>
      <c r="AR240" s="66">
        <f t="shared" si="86"/>
        <v>3107052.9052039841</v>
      </c>
      <c r="AS240" s="66">
        <f t="shared" si="86"/>
        <v>2848485.2275160896</v>
      </c>
      <c r="AT240" s="66">
        <f t="shared" si="86"/>
        <v>2600790.9540598961</v>
      </c>
      <c r="AU240" s="66">
        <f t="shared" si="86"/>
        <v>2368287.3134988933</v>
      </c>
      <c r="AV240" s="66">
        <f t="shared" si="86"/>
        <v>2154671.248205808</v>
      </c>
      <c r="AW240" s="66">
        <f t="shared" si="86"/>
        <v>1962823.5336667243</v>
      </c>
      <c r="AX240" s="66">
        <f t="shared" si="86"/>
        <v>1794668.1770776545</v>
      </c>
      <c r="AY240" s="66">
        <f t="shared" si="86"/>
        <v>1651101.9285843</v>
      </c>
      <c r="AZ240" s="66">
        <f t="shared" si="86"/>
        <v>1532001.7308890484</v>
      </c>
      <c r="BA240" s="66">
        <f t="shared" si="86"/>
        <v>1436309.3678400107</v>
      </c>
      <c r="BB240" s="66">
        <f t="shared" si="86"/>
        <v>1362183.6236452521</v>
      </c>
      <c r="BC240" s="66">
        <f t="shared" si="86"/>
        <v>1307202.3080705723</v>
      </c>
      <c r="BD240" s="66">
        <f t="shared" si="86"/>
        <v>1268590.8712884209</v>
      </c>
      <c r="BE240" s="66">
        <f t="shared" si="86"/>
        <v>1243452.0351384112</v>
      </c>
      <c r="BF240" s="66">
        <f t="shared" si="86"/>
        <v>1228972.3512478564</v>
      </c>
      <c r="BG240" s="66">
        <f t="shared" si="86"/>
        <v>1222586.6014408621</v>
      </c>
      <c r="BH240" s="66">
        <f t="shared" si="86"/>
        <v>1222088.5304758514</v>
      </c>
      <c r="BI240" s="66">
        <f t="shared" si="86"/>
        <v>1225685.0838507086</v>
      </c>
      <c r="BJ240" s="66">
        <f t="shared" si="86"/>
        <v>1231999.4637610784</v>
      </c>
      <c r="BK240" s="66">
        <f t="shared" si="86"/>
        <v>1240034.4574585515</v>
      </c>
      <c r="BL240" s="66">
        <f t="shared" si="86"/>
        <v>1249110.7105037719</v>
      </c>
      <c r="BM240" s="66">
        <f t="shared" si="86"/>
        <v>1258794.7181425823</v>
      </c>
      <c r="BN240" s="66">
        <f t="shared" si="86"/>
        <v>1268828.8172477083</v>
      </c>
      <c r="BO240" s="66">
        <f t="shared" si="86"/>
        <v>1279071.4162097522</v>
      </c>
      <c r="BP240" s="66">
        <f t="shared" si="86"/>
        <v>1289451.3108814924</v>
      </c>
      <c r="BQ240" s="66">
        <f t="shared" si="86"/>
        <v>1299936.2325401411</v>
      </c>
      <c r="BR240" s="66">
        <f t="shared" si="86"/>
        <v>1310513.3636670327</v>
      </c>
      <c r="BS240" s="66">
        <f t="shared" si="87"/>
        <v>1321178.5447011646</v>
      </c>
      <c r="BT240" s="66">
        <f t="shared" si="87"/>
        <v>1331930.9872828987</v>
      </c>
      <c r="BU240" s="66">
        <f t="shared" si="87"/>
        <v>1342771.0232372186</v>
      </c>
      <c r="BV240" s="66">
        <f t="shared" si="87"/>
        <v>1353699.2922248421</v>
      </c>
      <c r="BW240" s="66">
        <f t="shared" si="87"/>
        <v>1364716.5026307094</v>
      </c>
      <c r="BX240" s="66">
        <f t="shared" si="87"/>
        <v>1375823.3776510332</v>
      </c>
      <c r="BY240" s="66">
        <f t="shared" si="87"/>
        <v>1387020.6470298038</v>
      </c>
      <c r="BZ240" s="66">
        <f t="shared" si="87"/>
        <v>1398309.0464501025</v>
      </c>
      <c r="CA240" s="66">
        <f t="shared" si="87"/>
        <v>1409689.3175824373</v>
      </c>
      <c r="CB240" s="66">
        <f t="shared" si="87"/>
        <v>1421162.2081334724</v>
      </c>
      <c r="CC240" s="66">
        <f t="shared" si="87"/>
        <v>1432728.4718951534</v>
      </c>
      <c r="CD240" s="66">
        <f t="shared" si="87"/>
        <v>436250.27370953036</v>
      </c>
      <c r="CE240" s="66">
        <f t="shared" si="87"/>
        <v>439800.73804284318</v>
      </c>
      <c r="CF240" s="66">
        <f t="shared" si="87"/>
        <v>443380.09816772753</v>
      </c>
      <c r="CG240" s="66">
        <f t="shared" si="87"/>
        <v>446988.58925533062</v>
      </c>
      <c r="CH240" s="66">
        <f t="shared" si="87"/>
        <v>450626.4483907625</v>
      </c>
      <c r="CI240" s="66">
        <f t="shared" si="87"/>
        <v>454293.91458867287</v>
      </c>
      <c r="CJ240" s="66">
        <f t="shared" si="87"/>
        <v>457991.22880895482</v>
      </c>
      <c r="CK240" s="66">
        <f t="shared" si="87"/>
        <v>461718.63397257659</v>
      </c>
      <c r="CL240" s="66">
        <f t="shared" si="87"/>
        <v>465476.37497754168</v>
      </c>
      <c r="CM240" s="66">
        <f t="shared" si="87"/>
        <v>469264.6987149794</v>
      </c>
      <c r="CN240" s="66">
        <f t="shared" si="87"/>
        <v>473083.85408536589</v>
      </c>
      <c r="CO240" s="66">
        <f t="shared" si="87"/>
        <v>476934.09201487753</v>
      </c>
      <c r="CP240" s="66">
        <f t="shared" si="87"/>
        <v>480815.6654718772</v>
      </c>
      <c r="CQ240" s="66">
        <f t="shared" si="87"/>
        <v>484728.82948353497</v>
      </c>
      <c r="CR240" s="66">
        <f t="shared" si="87"/>
        <v>488673.8411525836</v>
      </c>
      <c r="CS240" s="66">
        <f t="shared" si="87"/>
        <v>492650.95967421104</v>
      </c>
      <c r="CT240" s="66">
        <f t="shared" si="87"/>
        <v>496660.44635308994</v>
      </c>
      <c r="CU240" s="66">
        <f t="shared" si="87"/>
        <v>500702.56462054572</v>
      </c>
      <c r="CV240" s="66">
        <f t="shared" si="87"/>
        <v>504777.58005186479</v>
      </c>
      <c r="CW240" s="66">
        <f t="shared" si="87"/>
        <v>508885.76038374327</v>
      </c>
      <c r="CX240" s="66">
        <f t="shared" si="87"/>
        <v>513027.37553187786</v>
      </c>
      <c r="CY240" s="66">
        <f t="shared" si="87"/>
        <v>517202.69760869979</v>
      </c>
      <c r="CZ240" s="66">
        <f t="shared" si="87"/>
        <v>521412.00094125321</v>
      </c>
      <c r="DA240" s="66">
        <f t="shared" si="87"/>
        <v>525655.56208921899</v>
      </c>
      <c r="DB240" s="66">
        <f t="shared" si="89"/>
        <v>529933.65986308525</v>
      </c>
      <c r="DC240" s="66">
        <f t="shared" si="88"/>
        <v>534246.57534246577</v>
      </c>
    </row>
    <row r="241" spans="2:107" ht="12" customHeight="1">
      <c r="B241" s="12"/>
      <c r="C241" s="12"/>
      <c r="D241" s="12"/>
      <c r="E241" s="65">
        <f t="shared" ref="E241:E304" si="90">E240+1</f>
        <v>3</v>
      </c>
      <c r="G241" s="66" t="str">
        <f t="shared" si="86"/>
        <v/>
      </c>
      <c r="H241" s="66" t="str">
        <f t="shared" si="86"/>
        <v/>
      </c>
      <c r="I241" s="66" t="str">
        <f t="shared" si="86"/>
        <v/>
      </c>
      <c r="J241" s="66">
        <f t="shared" si="86"/>
        <v>6196392.6682195812</v>
      </c>
      <c r="K241" s="66">
        <f t="shared" si="86"/>
        <v>6246227.9501781464</v>
      </c>
      <c r="L241" s="66">
        <f t="shared" si="86"/>
        <v>6296254.6742549613</v>
      </c>
      <c r="M241" s="66">
        <f t="shared" si="86"/>
        <v>6346403.0689327009</v>
      </c>
      <c r="N241" s="66">
        <f t="shared" si="86"/>
        <v>6396581.3612541314</v>
      </c>
      <c r="O241" s="66">
        <f t="shared" si="86"/>
        <v>6446670.0512305601</v>
      </c>
      <c r="P241" s="66">
        <f t="shared" si="86"/>
        <v>6496515.034405726</v>
      </c>
      <c r="Q241" s="66">
        <f t="shared" si="86"/>
        <v>6545919.4627474966</v>
      </c>
      <c r="R241" s="66">
        <f t="shared" si="86"/>
        <v>6594634.2714717835</v>
      </c>
      <c r="S241" s="66">
        <f t="shared" si="86"/>
        <v>6642347.3601245889</v>
      </c>
      <c r="T241" s="66">
        <f t="shared" si="86"/>
        <v>6688671.50577024</v>
      </c>
      <c r="U241" s="66">
        <f t="shared" si="86"/>
        <v>6733131.2096321126</v>
      </c>
      <c r="V241" s="66">
        <f t="shared" si="86"/>
        <v>6775148.84004845</v>
      </c>
      <c r="W241" s="66">
        <f t="shared" si="86"/>
        <v>6814030.6359763658</v>
      </c>
      <c r="X241" s="66">
        <f t="shared" si="86"/>
        <v>6848953.3747935696</v>
      </c>
      <c r="Y241" s="66">
        <f t="shared" si="86"/>
        <v>6878952.7790038213</v>
      </c>
      <c r="Z241" s="66">
        <f t="shared" si="86"/>
        <v>6902915.0251028491</v>
      </c>
      <c r="AA241" s="66">
        <f t="shared" si="86"/>
        <v>6919573.002487408</v>
      </c>
      <c r="AB241" s="66">
        <f t="shared" si="86"/>
        <v>6927509.2196774799</v>
      </c>
      <c r="AC241" s="66">
        <f t="shared" si="86"/>
        <v>6925167.4283395009</v>
      </c>
      <c r="AD241" s="66">
        <f t="shared" si="86"/>
        <v>6910875.0829422837</v>
      </c>
      <c r="AE241" s="66">
        <f t="shared" si="86"/>
        <v>6882878.6195686031</v>
      </c>
      <c r="AF241" s="66">
        <f t="shared" si="86"/>
        <v>6839393.164486941</v>
      </c>
      <c r="AG241" s="66">
        <f t="shared" si="86"/>
        <v>5770529.0257045487</v>
      </c>
      <c r="AH241" s="66">
        <f t="shared" si="86"/>
        <v>5682721.6680354876</v>
      </c>
      <c r="AI241" s="66">
        <f t="shared" si="86"/>
        <v>5574542.2728127623</v>
      </c>
      <c r="AJ241" s="66">
        <f t="shared" si="86"/>
        <v>5444876.0538891125</v>
      </c>
      <c r="AK241" s="66">
        <f t="shared" si="86"/>
        <v>5293033.8923446601</v>
      </c>
      <c r="AL241" s="66">
        <f t="shared" si="86"/>
        <v>5118863.4849669626</v>
      </c>
      <c r="AM241" s="66">
        <f t="shared" si="86"/>
        <v>4922851.5484442059</v>
      </c>
      <c r="AN241" s="66">
        <f t="shared" si="86"/>
        <v>4706207.2572821919</v>
      </c>
      <c r="AO241" s="66">
        <f t="shared" si="86"/>
        <v>4470916.4166993098</v>
      </c>
      <c r="AP241" s="66">
        <f t="shared" si="86"/>
        <v>4219756.17130729</v>
      </c>
      <c r="AQ241" s="66">
        <f t="shared" si="86"/>
        <v>3956261.5665761367</v>
      </c>
      <c r="AR241" s="66">
        <f t="shared" si="86"/>
        <v>3684638.1489237319</v>
      </c>
      <c r="AS241" s="66">
        <f t="shared" si="86"/>
        <v>3409618.9869658491</v>
      </c>
      <c r="AT241" s="66">
        <f t="shared" si="86"/>
        <v>3136269.7888921518</v>
      </c>
      <c r="AU241" s="66">
        <f t="shared" si="86"/>
        <v>2869751.7163525019</v>
      </c>
      <c r="AV241" s="66">
        <f t="shared" si="86"/>
        <v>2615057.3733477225</v>
      </c>
      <c r="AW241" s="66">
        <f t="shared" si="86"/>
        <v>2376740.4409054983</v>
      </c>
      <c r="AX241" s="66">
        <f t="shared" si="86"/>
        <v>2158662.6464168192</v>
      </c>
      <c r="AY241" s="66">
        <f t="shared" si="86"/>
        <v>1963782.4117088972</v>
      </c>
      <c r="AZ241" s="66">
        <f t="shared" si="86"/>
        <v>1794007.0973434711</v>
      </c>
      <c r="BA241" s="66">
        <f t="shared" si="86"/>
        <v>1650125.1614626246</v>
      </c>
      <c r="BB241" s="66">
        <f t="shared" si="86"/>
        <v>1531826.2235638576</v>
      </c>
      <c r="BC241" s="66">
        <f t="shared" si="86"/>
        <v>1437806.9609470239</v>
      </c>
      <c r="BD241" s="66">
        <f t="shared" si="86"/>
        <v>1365950.4105417759</v>
      </c>
      <c r="BE241" s="66">
        <f t="shared" si="86"/>
        <v>1313557.2689959784</v>
      </c>
      <c r="BF241" s="66">
        <f t="shared" si="86"/>
        <v>1277601.7570291986</v>
      </c>
      <c r="BG241" s="66">
        <f t="shared" si="86"/>
        <v>1254982.6818949033</v>
      </c>
      <c r="BH241" s="66">
        <f t="shared" si="86"/>
        <v>1242742.9071944691</v>
      </c>
      <c r="BI241" s="66">
        <f t="shared" si="86"/>
        <v>1238237.0533444246</v>
      </c>
      <c r="BJ241" s="66">
        <f t="shared" si="86"/>
        <v>1239236.6041795786</v>
      </c>
      <c r="BK241" s="66">
        <f t="shared" si="86"/>
        <v>1243971.8193609181</v>
      </c>
      <c r="BL241" s="66">
        <f t="shared" si="86"/>
        <v>1251118.9474230343</v>
      </c>
      <c r="BM241" s="66">
        <f t="shared" si="86"/>
        <v>1259747.5496172681</v>
      </c>
      <c r="BN241" s="66">
        <f t="shared" si="86"/>
        <v>1269245.3785449315</v>
      </c>
      <c r="BO241" s="66">
        <f t="shared" si="86"/>
        <v>1279237.2429832756</v>
      </c>
      <c r="BP241" s="66">
        <f t="shared" si="86"/>
        <v>1289510.5164155366</v>
      </c>
      <c r="BQ241" s="66">
        <f t="shared" si="86"/>
        <v>1299954.815656645</v>
      </c>
      <c r="BR241" s="66">
        <f t="shared" ref="BR241" si="91">IF(BR$231&gt;=$E241,IF(BR132*$C$23&gt;MAX($C$22,(BS241*$C$34+BS242*$C$35)*EXP(-$C$12*$C$30)+(BS348*$C$34+BS349*$C$35)*EXP(-$C$14*$C$30)),BR$236,(BS241*$C$34+BS242*$C$35)*EXP(-$C$12*$C$30)+BR$234),"")</f>
        <v>1310518.3522196889</v>
      </c>
      <c r="BS241" s="66">
        <f t="shared" si="87"/>
        <v>1321179.6449791696</v>
      </c>
      <c r="BT241" s="66">
        <f t="shared" si="87"/>
        <v>1331931.174347145</v>
      </c>
      <c r="BU241" s="66">
        <f t="shared" si="87"/>
        <v>1342771.0450455453</v>
      </c>
      <c r="BV241" s="66">
        <f t="shared" si="87"/>
        <v>1353699.2935334607</v>
      </c>
      <c r="BW241" s="66">
        <f t="shared" si="87"/>
        <v>1364716.5026307094</v>
      </c>
      <c r="BX241" s="66">
        <f t="shared" si="87"/>
        <v>1375823.3776510332</v>
      </c>
      <c r="BY241" s="66">
        <f t="shared" si="87"/>
        <v>1387020.6470298038</v>
      </c>
      <c r="BZ241" s="66">
        <f t="shared" si="87"/>
        <v>1398309.0464501025</v>
      </c>
      <c r="CA241" s="66">
        <f t="shared" si="87"/>
        <v>1409689.3175824373</v>
      </c>
      <c r="CB241" s="66">
        <f t="shared" si="87"/>
        <v>1421162.2081334724</v>
      </c>
      <c r="CC241" s="66">
        <f t="shared" si="87"/>
        <v>1432728.4718951534</v>
      </c>
      <c r="CD241" s="66">
        <f t="shared" si="87"/>
        <v>436250.27370953036</v>
      </c>
      <c r="CE241" s="66">
        <f t="shared" si="87"/>
        <v>439800.73804284318</v>
      </c>
      <c r="CF241" s="66">
        <f t="shared" si="87"/>
        <v>443380.09816772753</v>
      </c>
      <c r="CG241" s="66">
        <f t="shared" si="87"/>
        <v>446988.58925533062</v>
      </c>
      <c r="CH241" s="66">
        <f t="shared" si="87"/>
        <v>450626.4483907625</v>
      </c>
      <c r="CI241" s="66">
        <f t="shared" si="87"/>
        <v>454293.91458867287</v>
      </c>
      <c r="CJ241" s="66">
        <f t="shared" si="87"/>
        <v>457991.22880895482</v>
      </c>
      <c r="CK241" s="66">
        <f t="shared" si="87"/>
        <v>461718.63397257659</v>
      </c>
      <c r="CL241" s="66">
        <f t="shared" si="87"/>
        <v>465476.37497754168</v>
      </c>
      <c r="CM241" s="66">
        <f t="shared" si="87"/>
        <v>469264.6987149794</v>
      </c>
      <c r="CN241" s="66">
        <f t="shared" si="87"/>
        <v>473083.85408536589</v>
      </c>
      <c r="CO241" s="66">
        <f t="shared" si="87"/>
        <v>476934.09201487753</v>
      </c>
      <c r="CP241" s="66">
        <f t="shared" si="87"/>
        <v>480815.6654718772</v>
      </c>
      <c r="CQ241" s="66">
        <f t="shared" si="87"/>
        <v>484728.82948353497</v>
      </c>
      <c r="CR241" s="66">
        <f t="shared" si="87"/>
        <v>488673.8411525836</v>
      </c>
      <c r="CS241" s="66">
        <f t="shared" si="87"/>
        <v>492650.95967421104</v>
      </c>
      <c r="CT241" s="66">
        <f t="shared" si="87"/>
        <v>496660.44635308994</v>
      </c>
      <c r="CU241" s="66">
        <f t="shared" si="87"/>
        <v>500702.56462054572</v>
      </c>
      <c r="CV241" s="66">
        <f t="shared" si="87"/>
        <v>504777.58005186479</v>
      </c>
      <c r="CW241" s="66">
        <f t="shared" si="87"/>
        <v>508885.76038374327</v>
      </c>
      <c r="CX241" s="66">
        <f t="shared" si="87"/>
        <v>513027.37553187786</v>
      </c>
      <c r="CY241" s="66">
        <f t="shared" si="87"/>
        <v>517202.69760869979</v>
      </c>
      <c r="CZ241" s="66">
        <f t="shared" si="87"/>
        <v>521412.00094125321</v>
      </c>
      <c r="DA241" s="66">
        <f t="shared" si="87"/>
        <v>525655.56208921899</v>
      </c>
      <c r="DB241" s="66">
        <f t="shared" si="89"/>
        <v>529933.65986308525</v>
      </c>
      <c r="DC241" s="66">
        <f t="shared" si="88"/>
        <v>534246.57534246577</v>
      </c>
    </row>
    <row r="242" spans="2:107" ht="12" customHeight="1">
      <c r="B242" s="12"/>
      <c r="C242" s="12"/>
      <c r="D242" s="12"/>
      <c r="E242" s="65">
        <f t="shared" si="90"/>
        <v>4</v>
      </c>
      <c r="G242" s="66" t="str">
        <f t="shared" ref="G242:BR245" si="92">IF(G$231&gt;=$E242,IF(G133*$C$23&gt;MAX($C$22,(H242*$C$34+H243*$C$35)*EXP(-$C$12*$C$30)+(H349*$C$34+H350*$C$35)*EXP(-$C$14*$C$30)),G$236,(H242*$C$34+H243*$C$35)*EXP(-$C$12*$C$30)+G$234),"")</f>
        <v/>
      </c>
      <c r="H242" s="66" t="str">
        <f t="shared" si="92"/>
        <v/>
      </c>
      <c r="I242" s="66" t="str">
        <f t="shared" si="92"/>
        <v/>
      </c>
      <c r="J242" s="66" t="str">
        <f t="shared" si="92"/>
        <v/>
      </c>
      <c r="K242" s="66">
        <f t="shared" si="92"/>
        <v>6247403.4726401428</v>
      </c>
      <c r="L242" s="66">
        <f t="shared" si="92"/>
        <v>6297853.5299802879</v>
      </c>
      <c r="M242" s="66">
        <f t="shared" si="92"/>
        <v>6348566.2646975704</v>
      </c>
      <c r="N242" s="66">
        <f t="shared" si="92"/>
        <v>6399492.2745065074</v>
      </c>
      <c r="O242" s="66">
        <f t="shared" si="92"/>
        <v>6450565.3946624966</v>
      </c>
      <c r="P242" s="66">
        <f t="shared" si="92"/>
        <v>6501698.005414499</v>
      </c>
      <c r="Q242" s="66">
        <f t="shared" si="92"/>
        <v>6552775.2763649439</v>
      </c>
      <c r="R242" s="66">
        <f t="shared" si="92"/>
        <v>6603648.1995773269</v>
      </c>
      <c r="S242" s="66">
        <f t="shared" si="92"/>
        <v>6654125.278556319</v>
      </c>
      <c r="T242" s="66">
        <f t="shared" si="92"/>
        <v>6703962.7737901816</v>
      </c>
      <c r="U242" s="66">
        <f t="shared" si="92"/>
        <v>6752853.4633186627</v>
      </c>
      <c r="V242" s="66">
        <f t="shared" si="92"/>
        <v>6800413.9651374742</v>
      </c>
      <c r="W242" s="66">
        <f t="shared" si="92"/>
        <v>6846170.7934342017</v>
      </c>
      <c r="X242" s="66">
        <f t="shared" si="92"/>
        <v>6889545.4879987445</v>
      </c>
      <c r="Y242" s="66">
        <f t="shared" si="92"/>
        <v>6929839.3689070428</v>
      </c>
      <c r="Z242" s="66">
        <f t="shared" si="92"/>
        <v>6966218.7264092239</v>
      </c>
      <c r="AA242" s="66">
        <f t="shared" si="92"/>
        <v>6997701.5531794224</v>
      </c>
      <c r="AB242" s="66">
        <f t="shared" si="92"/>
        <v>7023147.2497120881</v>
      </c>
      <c r="AC242" s="66">
        <f t="shared" si="92"/>
        <v>7041251.0614541434</v>
      </c>
      <c r="AD242" s="66">
        <f t="shared" si="92"/>
        <v>7050545.3052251488</v>
      </c>
      <c r="AE242" s="66">
        <f t="shared" si="92"/>
        <v>7049409.6680276496</v>
      </c>
      <c r="AF242" s="66">
        <f t="shared" si="92"/>
        <v>7036092.9579623463</v>
      </c>
      <c r="AG242" s="66">
        <f t="shared" si="92"/>
        <v>6000609.9956364594</v>
      </c>
      <c r="AH242" s="66">
        <f t="shared" si="92"/>
        <v>5949142.3119352451</v>
      </c>
      <c r="AI242" s="66">
        <f t="shared" si="92"/>
        <v>5879822.3575658919</v>
      </c>
      <c r="AJ242" s="66">
        <f t="shared" si="92"/>
        <v>5790891.5683483901</v>
      </c>
      <c r="AK242" s="66">
        <f t="shared" si="92"/>
        <v>5680801.4163690275</v>
      </c>
      <c r="AL242" s="66">
        <f t="shared" si="92"/>
        <v>5548327.3157040244</v>
      </c>
      <c r="AM242" s="66">
        <f t="shared" si="92"/>
        <v>5392690.2962154364</v>
      </c>
      <c r="AN242" s="66">
        <f t="shared" si="92"/>
        <v>5213679.1836149804</v>
      </c>
      <c r="AO242" s="66">
        <f t="shared" si="92"/>
        <v>5011763.9668627437</v>
      </c>
      <c r="AP242" s="66">
        <f t="shared" si="92"/>
        <v>4788189.3926301068</v>
      </c>
      <c r="AQ242" s="66">
        <f t="shared" si="92"/>
        <v>4545036.9424763108</v>
      </c>
      <c r="AR242" s="66">
        <f t="shared" si="92"/>
        <v>4285243.5676559089</v>
      </c>
      <c r="AS242" s="66">
        <f t="shared" si="92"/>
        <v>4012567.1743795429</v>
      </c>
      <c r="AT242" s="66">
        <f t="shared" si="92"/>
        <v>3731492.0462139333</v>
      </c>
      <c r="AU242" s="66">
        <f t="shared" si="92"/>
        <v>3447072.1495594517</v>
      </c>
      <c r="AV242" s="66">
        <f t="shared" si="92"/>
        <v>3164716.3351074355</v>
      </c>
      <c r="AW242" s="66">
        <f t="shared" si="92"/>
        <v>2889926.2861627038</v>
      </c>
      <c r="AX242" s="66">
        <f t="shared" si="92"/>
        <v>2628004.8704138952</v>
      </c>
      <c r="AY242" s="66">
        <f t="shared" si="92"/>
        <v>2383758.3251267704</v>
      </c>
      <c r="AZ242" s="66">
        <f t="shared" si="92"/>
        <v>2161219.3818733334</v>
      </c>
      <c r="BA242" s="66">
        <f t="shared" si="92"/>
        <v>1963419.0703668685</v>
      </c>
      <c r="BB242" s="66">
        <f t="shared" si="92"/>
        <v>1792231.9172828686</v>
      </c>
      <c r="BC242" s="66">
        <f t="shared" si="92"/>
        <v>1648312.488533362</v>
      </c>
      <c r="BD242" s="66">
        <f t="shared" si="92"/>
        <v>1531131.2845500067</v>
      </c>
      <c r="BE242" s="66">
        <f t="shared" si="92"/>
        <v>1439106.133150585</v>
      </c>
      <c r="BF242" s="66">
        <f t="shared" si="92"/>
        <v>1369813.2157172954</v>
      </c>
      <c r="BG242" s="66">
        <f t="shared" si="92"/>
        <v>1320251.7387155523</v>
      </c>
      <c r="BH242" s="66">
        <f t="shared" si="92"/>
        <v>1287129.8961963851</v>
      </c>
      <c r="BI242" s="66">
        <f t="shared" si="92"/>
        <v>1267138.4406591603</v>
      </c>
      <c r="BJ242" s="66">
        <f t="shared" si="92"/>
        <v>1257182.2254284855</v>
      </c>
      <c r="BK242" s="66">
        <f t="shared" si="92"/>
        <v>1254548.732540013</v>
      </c>
      <c r="BL242" s="66">
        <f t="shared" si="92"/>
        <v>1257004.0916753069</v>
      </c>
      <c r="BM242" s="66">
        <f t="shared" si="92"/>
        <v>1262819.0526282575</v>
      </c>
      <c r="BN242" s="66">
        <f t="shared" si="92"/>
        <v>1270737.3869111924</v>
      </c>
      <c r="BO242" s="66">
        <f t="shared" si="92"/>
        <v>1279905.4322797456</v>
      </c>
      <c r="BP242" s="66">
        <f t="shared" si="92"/>
        <v>1289783.1624049074</v>
      </c>
      <c r="BQ242" s="66">
        <f t="shared" si="92"/>
        <v>1300054.6550997696</v>
      </c>
      <c r="BR242" s="66">
        <f t="shared" si="92"/>
        <v>1310550.5139500936</v>
      </c>
      <c r="BS242" s="66">
        <f t="shared" si="87"/>
        <v>1321188.5119910594</v>
      </c>
      <c r="BT242" s="66">
        <f t="shared" si="87"/>
        <v>1331933.1843856859</v>
      </c>
      <c r="BU242" s="66">
        <f t="shared" si="87"/>
        <v>1342771.3965470581</v>
      </c>
      <c r="BV242" s="66">
        <f t="shared" si="87"/>
        <v>1353699.3357174727</v>
      </c>
      <c r="BW242" s="66">
        <f t="shared" si="87"/>
        <v>1364716.5052386855</v>
      </c>
      <c r="BX242" s="66">
        <f t="shared" si="87"/>
        <v>1375823.3776510332</v>
      </c>
      <c r="BY242" s="66">
        <f t="shared" si="87"/>
        <v>1387020.6470298038</v>
      </c>
      <c r="BZ242" s="66">
        <f t="shared" si="87"/>
        <v>1398309.0464501025</v>
      </c>
      <c r="CA242" s="66">
        <f t="shared" si="87"/>
        <v>1409689.3175824373</v>
      </c>
      <c r="CB242" s="66">
        <f t="shared" si="87"/>
        <v>1421162.2081334724</v>
      </c>
      <c r="CC242" s="66">
        <f t="shared" si="87"/>
        <v>1432728.4718951534</v>
      </c>
      <c r="CD242" s="66">
        <f t="shared" si="87"/>
        <v>436250.27370953036</v>
      </c>
      <c r="CE242" s="66">
        <f t="shared" si="87"/>
        <v>439800.73804284318</v>
      </c>
      <c r="CF242" s="66">
        <f t="shared" si="87"/>
        <v>443380.09816772753</v>
      </c>
      <c r="CG242" s="66">
        <f t="shared" si="87"/>
        <v>446988.58925533062</v>
      </c>
      <c r="CH242" s="66">
        <f t="shared" si="87"/>
        <v>450626.4483907625</v>
      </c>
      <c r="CI242" s="66">
        <f t="shared" si="87"/>
        <v>454293.91458867287</v>
      </c>
      <c r="CJ242" s="66">
        <f t="shared" si="87"/>
        <v>457991.22880895482</v>
      </c>
      <c r="CK242" s="66">
        <f t="shared" si="87"/>
        <v>461718.63397257659</v>
      </c>
      <c r="CL242" s="66">
        <f t="shared" si="87"/>
        <v>465476.37497754168</v>
      </c>
      <c r="CM242" s="66">
        <f t="shared" si="87"/>
        <v>469264.6987149794</v>
      </c>
      <c r="CN242" s="66">
        <f t="shared" si="87"/>
        <v>473083.85408536589</v>
      </c>
      <c r="CO242" s="66">
        <f t="shared" si="87"/>
        <v>476934.09201487753</v>
      </c>
      <c r="CP242" s="66">
        <f t="shared" si="87"/>
        <v>480815.6654718772</v>
      </c>
      <c r="CQ242" s="66">
        <f t="shared" si="87"/>
        <v>484728.82948353497</v>
      </c>
      <c r="CR242" s="66">
        <f t="shared" si="87"/>
        <v>488673.8411525836</v>
      </c>
      <c r="CS242" s="66">
        <f t="shared" si="87"/>
        <v>492650.95967421104</v>
      </c>
      <c r="CT242" s="66">
        <f t="shared" si="87"/>
        <v>496660.44635308994</v>
      </c>
      <c r="CU242" s="66">
        <f t="shared" si="87"/>
        <v>500702.56462054572</v>
      </c>
      <c r="CV242" s="66">
        <f t="shared" si="87"/>
        <v>504777.58005186479</v>
      </c>
      <c r="CW242" s="66">
        <f t="shared" si="87"/>
        <v>508885.76038374327</v>
      </c>
      <c r="CX242" s="66">
        <f t="shared" si="87"/>
        <v>513027.37553187786</v>
      </c>
      <c r="CY242" s="66">
        <f t="shared" si="87"/>
        <v>517202.69760869979</v>
      </c>
      <c r="CZ242" s="66">
        <f t="shared" si="87"/>
        <v>521412.00094125321</v>
      </c>
      <c r="DA242" s="66">
        <f t="shared" si="87"/>
        <v>525655.56208921899</v>
      </c>
      <c r="DB242" s="66">
        <f t="shared" si="89"/>
        <v>529933.65986308525</v>
      </c>
      <c r="DC242" s="66">
        <f t="shared" si="88"/>
        <v>534246.57534246577</v>
      </c>
    </row>
    <row r="243" spans="2:107" ht="12" customHeight="1">
      <c r="B243" s="12"/>
      <c r="C243" s="12"/>
      <c r="D243" s="12"/>
      <c r="E243" s="65">
        <f t="shared" si="90"/>
        <v>5</v>
      </c>
      <c r="G243" s="66" t="str">
        <f t="shared" si="92"/>
        <v/>
      </c>
      <c r="H243" s="66" t="str">
        <f t="shared" si="92"/>
        <v/>
      </c>
      <c r="I243" s="66" t="str">
        <f t="shared" si="92"/>
        <v/>
      </c>
      <c r="J243" s="66" t="str">
        <f t="shared" si="92"/>
        <v/>
      </c>
      <c r="K243" s="66" t="str">
        <f t="shared" si="92"/>
        <v/>
      </c>
      <c r="L243" s="66">
        <f t="shared" si="92"/>
        <v>6298634.4385550227</v>
      </c>
      <c r="M243" s="66">
        <f t="shared" si="92"/>
        <v>6349639.5771393459</v>
      </c>
      <c r="N243" s="66">
        <f t="shared" si="92"/>
        <v>6400959.8770743478</v>
      </c>
      <c r="O243" s="66">
        <f t="shared" si="92"/>
        <v>6452561.51540366</v>
      </c>
      <c r="P243" s="66">
        <f t="shared" si="92"/>
        <v>6504398.2208676673</v>
      </c>
      <c r="Q243" s="66">
        <f t="shared" si="92"/>
        <v>6556407.5443249419</v>
      </c>
      <c r="R243" s="66">
        <f t="shared" si="92"/>
        <v>6608506.1937044626</v>
      </c>
      <c r="S243" s="66">
        <f t="shared" si="92"/>
        <v>6660584.2680151463</v>
      </c>
      <c r="T243" s="66">
        <f t="shared" si="92"/>
        <v>6712498.2226123465</v>
      </c>
      <c r="U243" s="66">
        <f t="shared" si="92"/>
        <v>6764062.4083782211</v>
      </c>
      <c r="V243" s="66">
        <f t="shared" si="92"/>
        <v>6815039.0563096916</v>
      </c>
      <c r="W243" s="66">
        <f t="shared" si="92"/>
        <v>6865126.6327944025</v>
      </c>
      <c r="X243" s="66">
        <f t="shared" si="92"/>
        <v>6913946.5768651357</v>
      </c>
      <c r="Y243" s="66">
        <f t="shared" si="92"/>
        <v>6961028.5564084109</v>
      </c>
      <c r="Z243" s="66">
        <f t="shared" si="92"/>
        <v>7005794.5524489861</v>
      </c>
      <c r="AA243" s="66">
        <f t="shared" si="92"/>
        <v>7047542.3041313915</v>
      </c>
      <c r="AB243" s="66">
        <f t="shared" si="92"/>
        <v>7085428.9232379925</v>
      </c>
      <c r="AC243" s="66">
        <f t="shared" si="92"/>
        <v>7118455.8118369905</v>
      </c>
      <c r="AD243" s="66">
        <f t="shared" si="92"/>
        <v>7145456.3779059649</v>
      </c>
      <c r="AE243" s="66">
        <f t="shared" si="92"/>
        <v>7165088.4192613717</v>
      </c>
      <c r="AF243" s="66">
        <f t="shared" si="92"/>
        <v>7175833.4012538437</v>
      </c>
      <c r="AG243" s="66">
        <f t="shared" si="92"/>
        <v>6167866.5451576542</v>
      </c>
      <c r="AH243" s="66">
        <f t="shared" si="92"/>
        <v>6147427.1342018908</v>
      </c>
      <c r="AI243" s="66">
        <f t="shared" si="92"/>
        <v>6112570.1154661514</v>
      </c>
      <c r="AJ243" s="66">
        <f t="shared" si="92"/>
        <v>6061291.4329041895</v>
      </c>
      <c r="AK243" s="66">
        <f t="shared" si="92"/>
        <v>5991599.0587712629</v>
      </c>
      <c r="AL243" s="66">
        <f t="shared" si="92"/>
        <v>5901603.1137693794</v>
      </c>
      <c r="AM243" s="66">
        <f t="shared" si="92"/>
        <v>5789624.0172410868</v>
      </c>
      <c r="AN243" s="66">
        <f t="shared" si="92"/>
        <v>5654315.6239931323</v>
      </c>
      <c r="AO243" s="66">
        <f t="shared" si="92"/>
        <v>5494797.9785868097</v>
      </c>
      <c r="AP243" s="66">
        <f t="shared" si="92"/>
        <v>5310791.8215478882</v>
      </c>
      <c r="AQ243" s="66">
        <f t="shared" si="92"/>
        <v>5102744.5744889621</v>
      </c>
      <c r="AR243" s="66">
        <f t="shared" si="92"/>
        <v>4871935.5550457258</v>
      </c>
      <c r="AS243" s="66">
        <f t="shared" si="92"/>
        <v>4620547.0290871179</v>
      </c>
      <c r="AT243" s="66">
        <f t="shared" si="92"/>
        <v>4351687.8121443382</v>
      </c>
      <c r="AU243" s="66">
        <f t="shared" si="92"/>
        <v>4069357.8481263644</v>
      </c>
      <c r="AV243" s="66">
        <f t="shared" si="92"/>
        <v>3778345.7517948397</v>
      </c>
      <c r="AW243" s="66">
        <f t="shared" si="92"/>
        <v>3484056.7128858515</v>
      </c>
      <c r="AX243" s="66">
        <f t="shared" si="92"/>
        <v>3192275.1393016507</v>
      </c>
      <c r="AY243" s="66">
        <f t="shared" si="92"/>
        <v>2908874.3403776078</v>
      </c>
      <c r="AZ243" s="66">
        <f t="shared" si="92"/>
        <v>2639493.4661788107</v>
      </c>
      <c r="BA243" s="66">
        <f t="shared" si="92"/>
        <v>2389208.6262572771</v>
      </c>
      <c r="BB243" s="66">
        <f t="shared" si="92"/>
        <v>2162229.3273764877</v>
      </c>
      <c r="BC243" s="66">
        <f t="shared" si="92"/>
        <v>1961651.9543692647</v>
      </c>
      <c r="BD243" s="66">
        <f t="shared" si="92"/>
        <v>1789298.2400336785</v>
      </c>
      <c r="BE243" s="66">
        <f t="shared" si="92"/>
        <v>1645658.4526057371</v>
      </c>
      <c r="BF243" s="66">
        <f t="shared" si="92"/>
        <v>1529947.1140080721</v>
      </c>
      <c r="BG243" s="66">
        <f t="shared" si="92"/>
        <v>1440265.0185455591</v>
      </c>
      <c r="BH243" s="66">
        <f t="shared" si="92"/>
        <v>1373847.3648690963</v>
      </c>
      <c r="BI243" s="66">
        <f t="shared" si="92"/>
        <v>1327366.4238087337</v>
      </c>
      <c r="BJ243" s="66">
        <f t="shared" si="92"/>
        <v>1297250.5654908591</v>
      </c>
      <c r="BK243" s="66">
        <f t="shared" si="92"/>
        <v>1279981.0816380451</v>
      </c>
      <c r="BL243" s="66">
        <f t="shared" si="92"/>
        <v>1272334.2540736867</v>
      </c>
      <c r="BM243" s="66">
        <f t="shared" si="92"/>
        <v>1271547.3422668644</v>
      </c>
      <c r="BN243" s="66">
        <f t="shared" si="92"/>
        <v>1275401.2108531175</v>
      </c>
      <c r="BO243" s="66">
        <f t="shared" si="92"/>
        <v>1282226.1797955579</v>
      </c>
      <c r="BP243" s="66">
        <f t="shared" si="92"/>
        <v>1290848.4822463135</v>
      </c>
      <c r="BQ243" s="66">
        <f t="shared" si="92"/>
        <v>1300500.4909617084</v>
      </c>
      <c r="BR243" s="66">
        <f t="shared" si="92"/>
        <v>1310718.0695881485</v>
      </c>
      <c r="BS243" s="66">
        <f t="shared" si="87"/>
        <v>1321243.9462410016</v>
      </c>
      <c r="BT243" s="66">
        <f t="shared" si="87"/>
        <v>1331948.8921827795</v>
      </c>
      <c r="BU243" s="66">
        <f t="shared" si="87"/>
        <v>1342775.0590403082</v>
      </c>
      <c r="BV243" s="66">
        <f t="shared" si="87"/>
        <v>1353699.995026123</v>
      </c>
      <c r="BW243" s="66">
        <f t="shared" si="87"/>
        <v>1364716.5867606117</v>
      </c>
      <c r="BX243" s="66">
        <f t="shared" si="87"/>
        <v>1375823.3828485282</v>
      </c>
      <c r="BY243" s="66">
        <f t="shared" si="87"/>
        <v>1387020.6470298038</v>
      </c>
      <c r="BZ243" s="66">
        <f t="shared" si="87"/>
        <v>1398309.0464501025</v>
      </c>
      <c r="CA243" s="66">
        <f t="shared" si="87"/>
        <v>1409689.3175824373</v>
      </c>
      <c r="CB243" s="66">
        <f t="shared" si="87"/>
        <v>1421162.2081334724</v>
      </c>
      <c r="CC243" s="66">
        <f t="shared" si="87"/>
        <v>1432728.4718951534</v>
      </c>
      <c r="CD243" s="66">
        <f t="shared" si="87"/>
        <v>436250.27370953036</v>
      </c>
      <c r="CE243" s="66">
        <f t="shared" si="87"/>
        <v>439800.73804284318</v>
      </c>
      <c r="CF243" s="66">
        <f t="shared" si="87"/>
        <v>443380.09816772753</v>
      </c>
      <c r="CG243" s="66">
        <f t="shared" si="87"/>
        <v>446988.58925533062</v>
      </c>
      <c r="CH243" s="66">
        <f t="shared" si="87"/>
        <v>450626.4483907625</v>
      </c>
      <c r="CI243" s="66">
        <f t="shared" si="87"/>
        <v>454293.91458867287</v>
      </c>
      <c r="CJ243" s="66">
        <f t="shared" si="87"/>
        <v>457991.22880895482</v>
      </c>
      <c r="CK243" s="66">
        <f t="shared" si="87"/>
        <v>461718.63397257659</v>
      </c>
      <c r="CL243" s="66">
        <f t="shared" si="87"/>
        <v>465476.37497754168</v>
      </c>
      <c r="CM243" s="66">
        <f t="shared" si="87"/>
        <v>469264.6987149794</v>
      </c>
      <c r="CN243" s="66">
        <f t="shared" si="87"/>
        <v>473083.85408536589</v>
      </c>
      <c r="CO243" s="66">
        <f t="shared" si="87"/>
        <v>476934.09201487753</v>
      </c>
      <c r="CP243" s="66">
        <f t="shared" si="87"/>
        <v>480815.6654718772</v>
      </c>
      <c r="CQ243" s="66">
        <f t="shared" si="87"/>
        <v>484728.82948353497</v>
      </c>
      <c r="CR243" s="66">
        <f t="shared" si="87"/>
        <v>488673.8411525836</v>
      </c>
      <c r="CS243" s="66">
        <f t="shared" si="87"/>
        <v>492650.95967421104</v>
      </c>
      <c r="CT243" s="66">
        <f t="shared" si="87"/>
        <v>496660.44635308994</v>
      </c>
      <c r="CU243" s="66">
        <f t="shared" si="87"/>
        <v>500702.56462054572</v>
      </c>
      <c r="CV243" s="66">
        <f t="shared" si="87"/>
        <v>504777.58005186479</v>
      </c>
      <c r="CW243" s="66">
        <f t="shared" si="87"/>
        <v>508885.76038374327</v>
      </c>
      <c r="CX243" s="66">
        <f t="shared" si="87"/>
        <v>513027.37553187786</v>
      </c>
      <c r="CY243" s="66">
        <f t="shared" si="87"/>
        <v>517202.69760869979</v>
      </c>
      <c r="CZ243" s="66">
        <f t="shared" si="87"/>
        <v>521412.00094125321</v>
      </c>
      <c r="DA243" s="66">
        <f t="shared" si="87"/>
        <v>525655.56208921899</v>
      </c>
      <c r="DB243" s="66">
        <f t="shared" si="89"/>
        <v>529933.65986308525</v>
      </c>
      <c r="DC243" s="66">
        <f t="shared" si="88"/>
        <v>534246.57534246577</v>
      </c>
    </row>
    <row r="244" spans="2:107" ht="12" customHeight="1">
      <c r="B244" s="12"/>
      <c r="C244" s="12"/>
      <c r="D244" s="12"/>
      <c r="E244" s="65">
        <f t="shared" si="90"/>
        <v>6</v>
      </c>
      <c r="G244" s="66" t="str">
        <f t="shared" si="92"/>
        <v/>
      </c>
      <c r="H244" s="66" t="str">
        <f t="shared" si="92"/>
        <v/>
      </c>
      <c r="I244" s="66" t="str">
        <f t="shared" si="92"/>
        <v/>
      </c>
      <c r="J244" s="66" t="str">
        <f t="shared" si="92"/>
        <v/>
      </c>
      <c r="K244" s="66" t="str">
        <f t="shared" si="92"/>
        <v/>
      </c>
      <c r="L244" s="66" t="str">
        <f t="shared" si="92"/>
        <v/>
      </c>
      <c r="M244" s="66">
        <f t="shared" si="92"/>
        <v>6350147.4193486236</v>
      </c>
      <c r="N244" s="66">
        <f t="shared" si="92"/>
        <v>6401665.3015405182</v>
      </c>
      <c r="O244" s="66">
        <f t="shared" si="92"/>
        <v>6453536.4550297242</v>
      </c>
      <c r="P244" s="66">
        <f t="shared" si="92"/>
        <v>6505738.6726238932</v>
      </c>
      <c r="Q244" s="66">
        <f t="shared" si="92"/>
        <v>6558240.7417313512</v>
      </c>
      <c r="R244" s="66">
        <f t="shared" si="92"/>
        <v>6610999.5685770363</v>
      </c>
      <c r="S244" s="66">
        <f t="shared" si="92"/>
        <v>6663956.5135390162</v>
      </c>
      <c r="T244" s="66">
        <f t="shared" si="92"/>
        <v>6717032.7717427192</v>
      </c>
      <c r="U244" s="66">
        <f t="shared" si="92"/>
        <v>6770123.6181979133</v>
      </c>
      <c r="V244" s="66">
        <f t="shared" si="92"/>
        <v>6823091.3294351129</v>
      </c>
      <c r="W244" s="66">
        <f t="shared" si="92"/>
        <v>6875756.5985268997</v>
      </c>
      <c r="X244" s="66">
        <f t="shared" si="92"/>
        <v>6927888.2835549442</v>
      </c>
      <c r="Y244" s="66">
        <f t="shared" si="92"/>
        <v>6979191.3782210704</v>
      </c>
      <c r="Z244" s="66">
        <f t="shared" si="92"/>
        <v>7029293.1756237755</v>
      </c>
      <c r="AA244" s="66">
        <f t="shared" si="92"/>
        <v>7077727.7209733799</v>
      </c>
      <c r="AB244" s="66">
        <f t="shared" si="92"/>
        <v>7123918.8246164881</v>
      </c>
      <c r="AC244" s="66">
        <f t="shared" si="92"/>
        <v>7167162.1399916532</v>
      </c>
      <c r="AD244" s="66">
        <f t="shared" si="92"/>
        <v>7206607.105464085</v>
      </c>
      <c r="AE244" s="66">
        <f t="shared" si="92"/>
        <v>7241239.9021486323</v>
      </c>
      <c r="AF244" s="66">
        <f t="shared" si="92"/>
        <v>7269868.9812398981</v>
      </c>
      <c r="AG244" s="66">
        <f t="shared" si="92"/>
        <v>6282976.5471143043</v>
      </c>
      <c r="AH244" s="66">
        <f t="shared" si="92"/>
        <v>6287065.134704127</v>
      </c>
      <c r="AI244" s="66">
        <f t="shared" si="92"/>
        <v>6280380.4952655043</v>
      </c>
      <c r="AJ244" s="66">
        <f t="shared" si="92"/>
        <v>6261003.9188728593</v>
      </c>
      <c r="AK244" s="66">
        <f t="shared" si="92"/>
        <v>6226887.3572576595</v>
      </c>
      <c r="AL244" s="66">
        <f t="shared" si="92"/>
        <v>6175906.9515210325</v>
      </c>
      <c r="AM244" s="66">
        <f t="shared" si="92"/>
        <v>6105936.9898205725</v>
      </c>
      <c r="AN244" s="66">
        <f t="shared" si="92"/>
        <v>6014945.1581007792</v>
      </c>
      <c r="AO244" s="66">
        <f t="shared" si="92"/>
        <v>5901108.2633508993</v>
      </c>
      <c r="AP244" s="66">
        <f t="shared" si="92"/>
        <v>5762945.4123979742</v>
      </c>
      <c r="AQ244" s="66">
        <f t="shared" si="92"/>
        <v>5599463.0058314484</v>
      </c>
      <c r="AR244" s="66">
        <f t="shared" si="92"/>
        <v>5410303.0390872369</v>
      </c>
      <c r="AS244" s="66">
        <f t="shared" si="92"/>
        <v>5195883.3814741466</v>
      </c>
      <c r="AT244" s="66">
        <f t="shared" si="92"/>
        <v>4957516.3230701014</v>
      </c>
      <c r="AU244" s="66">
        <f t="shared" si="92"/>
        <v>4697490.2112787412</v>
      </c>
      <c r="AV244" s="66">
        <f t="shared" si="92"/>
        <v>4419098.9429648602</v>
      </c>
      <c r="AW244" s="66">
        <f t="shared" si="92"/>
        <v>4126605.8836591025</v>
      </c>
      <c r="AX244" s="66">
        <f t="shared" si="92"/>
        <v>3825132.7520050891</v>
      </c>
      <c r="AY244" s="66">
        <f t="shared" si="92"/>
        <v>3520470.177271788</v>
      </c>
      <c r="AZ244" s="66">
        <f t="shared" si="92"/>
        <v>3218814.6972490815</v>
      </c>
      <c r="BA244" s="66">
        <f t="shared" si="92"/>
        <v>2926446.1856350885</v>
      </c>
      <c r="BB244" s="66">
        <f t="shared" si="92"/>
        <v>2649368.9471005462</v>
      </c>
      <c r="BC244" s="66">
        <f t="shared" si="92"/>
        <v>2392947.5494143562</v>
      </c>
      <c r="BD244" s="66">
        <f t="shared" si="92"/>
        <v>2161573.3179308688</v>
      </c>
      <c r="BE244" s="66">
        <f t="shared" si="92"/>
        <v>1958397.9149606291</v>
      </c>
      <c r="BF244" s="66">
        <f t="shared" si="92"/>
        <v>1785165.6892816171</v>
      </c>
      <c r="BG244" s="66">
        <f t="shared" si="92"/>
        <v>1642166.4528944846</v>
      </c>
      <c r="BH244" s="66">
        <f t="shared" si="92"/>
        <v>1528315.9879849562</v>
      </c>
      <c r="BI244" s="66">
        <f t="shared" si="92"/>
        <v>1441354.8984879472</v>
      </c>
      <c r="BJ244" s="66">
        <f t="shared" si="92"/>
        <v>1378140.1671286046</v>
      </c>
      <c r="BK244" s="66">
        <f t="shared" si="92"/>
        <v>1334991.0056841376</v>
      </c>
      <c r="BL244" s="66">
        <f t="shared" si="92"/>
        <v>1308043.9381414326</v>
      </c>
      <c r="BM244" s="66">
        <f t="shared" si="92"/>
        <v>1293573.0822509367</v>
      </c>
      <c r="BN244" s="66">
        <f t="shared" si="92"/>
        <v>1288240.2365203889</v>
      </c>
      <c r="BO244" s="66">
        <f t="shared" si="92"/>
        <v>1289253.8358613048</v>
      </c>
      <c r="BP244" s="66">
        <f t="shared" si="92"/>
        <v>1294432.9123081351</v>
      </c>
      <c r="BQ244" s="66">
        <f t="shared" si="92"/>
        <v>1302188.0835790285</v>
      </c>
      <c r="BR244" s="66">
        <f t="shared" si="92"/>
        <v>1311442.9120230612</v>
      </c>
      <c r="BS244" s="66">
        <f t="shared" si="87"/>
        <v>1321523.7216439717</v>
      </c>
      <c r="BT244" s="66">
        <f t="shared" si="87"/>
        <v>1332044.0244578542</v>
      </c>
      <c r="BU244" s="66">
        <f t="shared" si="87"/>
        <v>1342802.7858209372</v>
      </c>
      <c r="BV244" s="66">
        <f t="shared" si="87"/>
        <v>1353706.6500577547</v>
      </c>
      <c r="BW244" s="66">
        <f t="shared" si="87"/>
        <v>1364717.8210785545</v>
      </c>
      <c r="BX244" s="66">
        <f t="shared" si="87"/>
        <v>1375823.5402383569</v>
      </c>
      <c r="BY244" s="66">
        <f t="shared" si="87"/>
        <v>1387020.6573880105</v>
      </c>
      <c r="BZ244" s="66">
        <f t="shared" si="87"/>
        <v>1398309.0464501025</v>
      </c>
      <c r="CA244" s="66">
        <f t="shared" si="87"/>
        <v>1409689.3175824373</v>
      </c>
      <c r="CB244" s="66">
        <f t="shared" si="87"/>
        <v>1421162.2081334724</v>
      </c>
      <c r="CC244" s="66">
        <f t="shared" si="87"/>
        <v>1432728.4718951534</v>
      </c>
      <c r="CD244" s="66">
        <f t="shared" si="87"/>
        <v>436250.27370953036</v>
      </c>
      <c r="CE244" s="66">
        <f t="shared" si="87"/>
        <v>439800.73804284318</v>
      </c>
      <c r="CF244" s="66">
        <f t="shared" si="87"/>
        <v>443380.09816772753</v>
      </c>
      <c r="CG244" s="66">
        <f t="shared" si="87"/>
        <v>446988.58925533062</v>
      </c>
      <c r="CH244" s="66">
        <f t="shared" si="87"/>
        <v>450626.4483907625</v>
      </c>
      <c r="CI244" s="66">
        <f t="shared" si="87"/>
        <v>454293.91458867287</v>
      </c>
      <c r="CJ244" s="66">
        <f t="shared" si="87"/>
        <v>457991.22880895482</v>
      </c>
      <c r="CK244" s="66">
        <f t="shared" si="87"/>
        <v>461718.63397257659</v>
      </c>
      <c r="CL244" s="66">
        <f t="shared" si="87"/>
        <v>465476.37497754168</v>
      </c>
      <c r="CM244" s="66">
        <f t="shared" si="87"/>
        <v>469264.6987149794</v>
      </c>
      <c r="CN244" s="66">
        <f t="shared" si="87"/>
        <v>473083.85408536589</v>
      </c>
      <c r="CO244" s="66">
        <f t="shared" si="87"/>
        <v>476934.09201487753</v>
      </c>
      <c r="CP244" s="66">
        <f t="shared" si="87"/>
        <v>480815.6654718772</v>
      </c>
      <c r="CQ244" s="66">
        <f t="shared" si="87"/>
        <v>484728.82948353497</v>
      </c>
      <c r="CR244" s="66">
        <f t="shared" si="87"/>
        <v>488673.8411525836</v>
      </c>
      <c r="CS244" s="66">
        <f t="shared" si="87"/>
        <v>492650.95967421104</v>
      </c>
      <c r="CT244" s="66">
        <f t="shared" si="87"/>
        <v>496660.44635308994</v>
      </c>
      <c r="CU244" s="66">
        <f t="shared" si="87"/>
        <v>500702.56462054572</v>
      </c>
      <c r="CV244" s="66">
        <f t="shared" si="87"/>
        <v>504777.58005186479</v>
      </c>
      <c r="CW244" s="66">
        <f t="shared" si="87"/>
        <v>508885.76038374327</v>
      </c>
      <c r="CX244" s="66">
        <f t="shared" si="87"/>
        <v>513027.37553187786</v>
      </c>
      <c r="CY244" s="66">
        <f t="shared" si="87"/>
        <v>517202.69760869979</v>
      </c>
      <c r="CZ244" s="66">
        <f t="shared" si="87"/>
        <v>521412.00094125321</v>
      </c>
      <c r="DA244" s="66">
        <f t="shared" si="87"/>
        <v>525655.56208921899</v>
      </c>
      <c r="DB244" s="66">
        <f t="shared" si="89"/>
        <v>529933.65986308525</v>
      </c>
      <c r="DC244" s="66">
        <f t="shared" si="88"/>
        <v>534246.57534246577</v>
      </c>
    </row>
    <row r="245" spans="2:107" ht="12" customHeight="1">
      <c r="B245" s="12"/>
      <c r="C245" s="12"/>
      <c r="D245" s="12"/>
      <c r="E245" s="65">
        <f t="shared" si="90"/>
        <v>7</v>
      </c>
      <c r="G245" s="66" t="str">
        <f t="shared" si="92"/>
        <v/>
      </c>
      <c r="H245" s="66" t="str">
        <f t="shared" si="92"/>
        <v/>
      </c>
      <c r="I245" s="66" t="str">
        <f t="shared" si="92"/>
        <v/>
      </c>
      <c r="J245" s="66" t="str">
        <f t="shared" si="92"/>
        <v/>
      </c>
      <c r="K245" s="66" t="str">
        <f t="shared" si="92"/>
        <v/>
      </c>
      <c r="L245" s="66" t="str">
        <f t="shared" si="92"/>
        <v/>
      </c>
      <c r="M245" s="66" t="str">
        <f t="shared" si="92"/>
        <v/>
      </c>
      <c r="N245" s="66">
        <f t="shared" si="92"/>
        <v>6401988.3091173591</v>
      </c>
      <c r="O245" s="66">
        <f t="shared" si="92"/>
        <v>6453989.9571674643</v>
      </c>
      <c r="P245" s="66">
        <f t="shared" si="92"/>
        <v>6506372.2529222844</v>
      </c>
      <c r="Q245" s="66">
        <f t="shared" si="92"/>
        <v>6559121.4286887841</v>
      </c>
      <c r="R245" s="66">
        <f t="shared" si="92"/>
        <v>6612217.3756544236</v>
      </c>
      <c r="S245" s="66">
        <f t="shared" si="92"/>
        <v>6665631.4924401008</v>
      </c>
      <c r="T245" s="66">
        <f t="shared" si="92"/>
        <v>6719323.8941021906</v>
      </c>
      <c r="U245" s="66">
        <f t="shared" si="92"/>
        <v>6773239.8275603782</v>
      </c>
      <c r="V245" s="66">
        <f t="shared" si="92"/>
        <v>6827305.1169874156</v>
      </c>
      <c r="W245" s="66">
        <f t="shared" si="92"/>
        <v>6881420.443277522</v>
      </c>
      <c r="X245" s="66">
        <f t="shared" si="92"/>
        <v>6935454.2488943804</v>
      </c>
      <c r="Y245" s="66">
        <f t="shared" si="92"/>
        <v>6989234.0580755202</v>
      </c>
      <c r="Z245" s="66">
        <f t="shared" si="92"/>
        <v>7042536.0188846923</v>
      </c>
      <c r="AA245" s="66">
        <f t="shared" si="92"/>
        <v>7095072.5158056654</v>
      </c>
      <c r="AB245" s="66">
        <f t="shared" si="92"/>
        <v>7146477.7786617475</v>
      </c>
      <c r="AC245" s="66">
        <f t="shared" si="92"/>
        <v>7196291.5357499877</v>
      </c>
      <c r="AD245" s="66">
        <f t="shared" si="92"/>
        <v>7243940.9364228733</v>
      </c>
      <c r="AE245" s="66">
        <f t="shared" si="92"/>
        <v>7288721.2099392526</v>
      </c>
      <c r="AF245" s="66">
        <f t="shared" si="92"/>
        <v>7329775.8391188709</v>
      </c>
      <c r="AG245" s="66">
        <f t="shared" si="92"/>
        <v>6357938.8143090196</v>
      </c>
      <c r="AH245" s="66">
        <f t="shared" si="92"/>
        <v>6380067.3108205497</v>
      </c>
      <c r="AI245" s="66">
        <f t="shared" si="92"/>
        <v>6394745.3362090029</v>
      </c>
      <c r="AJ245" s="66">
        <f t="shared" si="92"/>
        <v>6400351.0695563126</v>
      </c>
      <c r="AK245" s="66">
        <f t="shared" si="92"/>
        <v>6395061.2736092228</v>
      </c>
      <c r="AL245" s="66">
        <f t="shared" si="92"/>
        <v>6376869.0041847648</v>
      </c>
      <c r="AM245" s="66">
        <f t="shared" si="92"/>
        <v>6343618.0423717173</v>
      </c>
      <c r="AN245" s="66">
        <f t="shared" si="92"/>
        <v>6293057.2423212202</v>
      </c>
      <c r="AO245" s="66">
        <f t="shared" si="92"/>
        <v>6222917.3161658067</v>
      </c>
      <c r="AP245" s="66">
        <f t="shared" si="92"/>
        <v>6131011.3679428129</v>
      </c>
      <c r="AQ245" s="66">
        <f t="shared" si="92"/>
        <v>6015358.6736289356</v>
      </c>
      <c r="AR245" s="66">
        <f t="shared" si="92"/>
        <v>5874328.7772750463</v>
      </c>
      <c r="AS245" s="66">
        <f t="shared" si="92"/>
        <v>5706800.0142763713</v>
      </c>
      <c r="AT245" s="66">
        <f t="shared" si="92"/>
        <v>5512323.2759903222</v>
      </c>
      <c r="AU245" s="66">
        <f t="shared" si="92"/>
        <v>5291278.5191793265</v>
      </c>
      <c r="AV245" s="66">
        <f t="shared" si="92"/>
        <v>5045008.6524500828</v>
      </c>
      <c r="AW245" s="66">
        <f t="shared" si="92"/>
        <v>4775913.5567671489</v>
      </c>
      <c r="AX245" s="66">
        <f t="shared" si="92"/>
        <v>4487486.7206927901</v>
      </c>
      <c r="AY245" s="66">
        <f t="shared" si="92"/>
        <v>4184278.8495726618</v>
      </c>
      <c r="AZ245" s="66">
        <f t="shared" si="92"/>
        <v>3871777.2307319841</v>
      </c>
      <c r="BA245" s="66">
        <f t="shared" si="92"/>
        <v>3556196.6905382918</v>
      </c>
      <c r="BB245" s="66">
        <f t="shared" si="92"/>
        <v>3244187.3226896459</v>
      </c>
      <c r="BC245" s="66">
        <f t="shared" si="92"/>
        <v>2942474.9500009282</v>
      </c>
      <c r="BD245" s="66">
        <f t="shared" si="92"/>
        <v>2657461.1455110805</v>
      </c>
      <c r="BE245" s="66">
        <f t="shared" si="92"/>
        <v>2394818.8304988388</v>
      </c>
      <c r="BF245" s="66">
        <f t="shared" si="92"/>
        <v>2159125.0854408545</v>
      </c>
      <c r="BG245" s="66">
        <f t="shared" si="92"/>
        <v>1953573.1647868867</v>
      </c>
      <c r="BH245" s="66">
        <f t="shared" si="92"/>
        <v>1779799.742706191</v>
      </c>
      <c r="BI245" s="66">
        <f t="shared" si="92"/>
        <v>1637851.1122297344</v>
      </c>
      <c r="BJ245" s="66">
        <f t="shared" si="92"/>
        <v>1526294.6781765909</v>
      </c>
      <c r="BK245" s="66">
        <f t="shared" si="92"/>
        <v>1442462.1694738085</v>
      </c>
      <c r="BL245" s="66">
        <f t="shared" si="92"/>
        <v>1382792.0346739751</v>
      </c>
      <c r="BM245" s="66">
        <f t="shared" si="92"/>
        <v>1343224.2333239438</v>
      </c>
      <c r="BN245" s="66">
        <f t="shared" si="92"/>
        <v>1319594.2388734685</v>
      </c>
      <c r="BO245" s="66">
        <f t="shared" si="92"/>
        <v>1307976.1694599385</v>
      </c>
      <c r="BP245" s="66">
        <f t="shared" si="92"/>
        <v>1304937.0952427597</v>
      </c>
      <c r="BQ245" s="66">
        <f t="shared" si="92"/>
        <v>1307683.0782165511</v>
      </c>
      <c r="BR245" s="66">
        <f t="shared" ref="BR245" si="93">IF(BR$231&gt;=$E245,IF(BR136*$C$23&gt;MAX($C$22,(BS245*$C$34+BS246*$C$35)*EXP(-$C$12*$C$30)+(BS352*$C$34+BS353*$C$35)*EXP(-$C$14*$C$30)),BR$236,(BS245*$C$34+BS246*$C$35)*EXP(-$C$12*$C$30)+BR$234),"")</f>
        <v>1314098.1031565836</v>
      </c>
      <c r="BS245" s="66">
        <f t="shared" si="87"/>
        <v>1322694.9825707816</v>
      </c>
      <c r="BT245" s="66">
        <f t="shared" si="87"/>
        <v>1332508.6668152793</v>
      </c>
      <c r="BU245" s="66">
        <f t="shared" si="87"/>
        <v>1342965.2926467892</v>
      </c>
      <c r="BV245" s="66">
        <f t="shared" si="87"/>
        <v>1353755.4065326257</v>
      </c>
      <c r="BW245" s="66">
        <f t="shared" si="87"/>
        <v>1364729.8783198723</v>
      </c>
      <c r="BX245" s="66">
        <f t="shared" si="87"/>
        <v>1375825.8463951591</v>
      </c>
      <c r="BY245" s="66">
        <f t="shared" si="87"/>
        <v>1387020.9609355647</v>
      </c>
      <c r="BZ245" s="66">
        <f t="shared" si="87"/>
        <v>1398309.0670932105</v>
      </c>
      <c r="CA245" s="66">
        <f t="shared" si="87"/>
        <v>1409689.3175824373</v>
      </c>
      <c r="CB245" s="66">
        <f t="shared" si="87"/>
        <v>1421162.2081334724</v>
      </c>
      <c r="CC245" s="66">
        <f t="shared" ref="CC245:DB245" si="94">IF(CC$231&gt;=$E245,IF(CC136*$C$23&gt;MAX($C$22,(CD245*$C$34+CD246*$C$35)*EXP(-$C$12*$C$30)+(CD352*$C$34+CD353*$C$35)*EXP(-$C$14*$C$30)),CC$236,(CD245*$C$34+CD246*$C$35)*EXP(-$C$12*$C$30)+CC$234),"")</f>
        <v>1432728.4718951534</v>
      </c>
      <c r="CD245" s="66">
        <f t="shared" si="94"/>
        <v>436250.27370953036</v>
      </c>
      <c r="CE245" s="66">
        <f t="shared" si="94"/>
        <v>439800.73804284318</v>
      </c>
      <c r="CF245" s="66">
        <f t="shared" si="94"/>
        <v>443380.09816772753</v>
      </c>
      <c r="CG245" s="66">
        <f t="shared" si="94"/>
        <v>446988.58925533062</v>
      </c>
      <c r="CH245" s="66">
        <f t="shared" si="94"/>
        <v>450626.4483907625</v>
      </c>
      <c r="CI245" s="66">
        <f t="shared" si="94"/>
        <v>454293.91458867287</v>
      </c>
      <c r="CJ245" s="66">
        <f t="shared" si="94"/>
        <v>457991.22880895482</v>
      </c>
      <c r="CK245" s="66">
        <f t="shared" si="94"/>
        <v>461718.63397257659</v>
      </c>
      <c r="CL245" s="66">
        <f t="shared" si="94"/>
        <v>465476.37497754168</v>
      </c>
      <c r="CM245" s="66">
        <f t="shared" si="94"/>
        <v>469264.6987149794</v>
      </c>
      <c r="CN245" s="66">
        <f t="shared" si="94"/>
        <v>473083.85408536589</v>
      </c>
      <c r="CO245" s="66">
        <f t="shared" si="94"/>
        <v>476934.09201487753</v>
      </c>
      <c r="CP245" s="66">
        <f t="shared" si="94"/>
        <v>480815.6654718772</v>
      </c>
      <c r="CQ245" s="66">
        <f t="shared" si="94"/>
        <v>484728.82948353497</v>
      </c>
      <c r="CR245" s="66">
        <f t="shared" si="94"/>
        <v>488673.8411525836</v>
      </c>
      <c r="CS245" s="66">
        <f t="shared" si="94"/>
        <v>492650.95967421104</v>
      </c>
      <c r="CT245" s="66">
        <f t="shared" si="94"/>
        <v>496660.44635308994</v>
      </c>
      <c r="CU245" s="66">
        <f t="shared" si="94"/>
        <v>500702.56462054572</v>
      </c>
      <c r="CV245" s="66">
        <f t="shared" si="94"/>
        <v>504777.58005186479</v>
      </c>
      <c r="CW245" s="66">
        <f t="shared" si="94"/>
        <v>508885.76038374327</v>
      </c>
      <c r="CX245" s="66">
        <f t="shared" si="94"/>
        <v>513027.37553187786</v>
      </c>
      <c r="CY245" s="66">
        <f t="shared" si="94"/>
        <v>517202.69760869979</v>
      </c>
      <c r="CZ245" s="66">
        <f t="shared" si="94"/>
        <v>521412.00094125321</v>
      </c>
      <c r="DA245" s="66">
        <f t="shared" si="94"/>
        <v>525655.56208921899</v>
      </c>
      <c r="DB245" s="66">
        <f t="shared" si="94"/>
        <v>529933.65986308525</v>
      </c>
      <c r="DC245" s="66">
        <f t="shared" si="88"/>
        <v>534246.57534246577</v>
      </c>
    </row>
    <row r="246" spans="2:107" ht="12" customHeight="1">
      <c r="B246" s="12"/>
      <c r="C246" s="12"/>
      <c r="D246" s="12"/>
      <c r="E246" s="65">
        <f t="shared" si="90"/>
        <v>8</v>
      </c>
      <c r="G246" s="66" t="str">
        <f t="shared" ref="G246:BR249" si="95">IF(G$231&gt;=$E246,IF(G137*$C$23&gt;MAX($C$22,(H246*$C$34+H247*$C$35)*EXP(-$C$12*$C$30)+(H353*$C$34+H354*$C$35)*EXP(-$C$14*$C$30)),G$236,(H246*$C$34+H247*$C$35)*EXP(-$C$12*$C$30)+G$234),"")</f>
        <v/>
      </c>
      <c r="H246" s="66" t="str">
        <f t="shared" si="95"/>
        <v/>
      </c>
      <c r="I246" s="66" t="str">
        <f t="shared" si="95"/>
        <v/>
      </c>
      <c r="J246" s="66" t="str">
        <f t="shared" si="95"/>
        <v/>
      </c>
      <c r="K246" s="66" t="str">
        <f t="shared" si="95"/>
        <v/>
      </c>
      <c r="L246" s="66" t="str">
        <f t="shared" si="95"/>
        <v/>
      </c>
      <c r="M246" s="66" t="str">
        <f t="shared" si="95"/>
        <v/>
      </c>
      <c r="N246" s="66" t="str">
        <f t="shared" si="95"/>
        <v/>
      </c>
      <c r="O246" s="66">
        <f t="shared" si="95"/>
        <v>6454190.6899354756</v>
      </c>
      <c r="P246" s="66">
        <f t="shared" si="95"/>
        <v>6506657.1447709696</v>
      </c>
      <c r="Q246" s="66">
        <f t="shared" si="95"/>
        <v>6559523.8201755341</v>
      </c>
      <c r="R246" s="66">
        <f t="shared" si="95"/>
        <v>6612782.9211756578</v>
      </c>
      <c r="S246" s="66">
        <f t="shared" si="95"/>
        <v>6666422.3112655804</v>
      </c>
      <c r="T246" s="66">
        <f t="shared" si="95"/>
        <v>6720423.9510816121</v>
      </c>
      <c r="U246" s="66">
        <f t="shared" si="95"/>
        <v>6774761.837691295</v>
      </c>
      <c r="V246" s="66">
        <f t="shared" si="95"/>
        <v>6829399.3099167924</v>
      </c>
      <c r="W246" s="66">
        <f t="shared" si="95"/>
        <v>6884285.5593590811</v>
      </c>
      <c r="X246" s="66">
        <f t="shared" si="95"/>
        <v>6939351.1606071023</v>
      </c>
      <c r="Y246" s="66">
        <f t="shared" si="95"/>
        <v>6994502.4098685654</v>
      </c>
      <c r="Z246" s="66">
        <f t="shared" si="95"/>
        <v>7049614.2424880341</v>
      </c>
      <c r="AA246" s="66">
        <f t="shared" si="95"/>
        <v>7104521.4915063502</v>
      </c>
      <c r="AB246" s="66">
        <f t="shared" si="95"/>
        <v>7159008.2582155354</v>
      </c>
      <c r="AC246" s="66">
        <f t="shared" si="95"/>
        <v>7212795.2000234434</v>
      </c>
      <c r="AD246" s="66">
        <f t="shared" si="95"/>
        <v>7265524.6110519543</v>
      </c>
      <c r="AE246" s="66">
        <f t="shared" si="95"/>
        <v>7316743.2883329503</v>
      </c>
      <c r="AF246" s="66">
        <f t="shared" si="95"/>
        <v>7365883.3534426633</v>
      </c>
      <c r="AG246" s="66">
        <f t="shared" si="95"/>
        <v>6404102.8523414945</v>
      </c>
      <c r="AH246" s="66">
        <f t="shared" si="95"/>
        <v>6438613.6177905509</v>
      </c>
      <c r="AI246" s="66">
        <f t="shared" si="95"/>
        <v>6468376.0079412106</v>
      </c>
      <c r="AJ246" s="66">
        <f t="shared" si="95"/>
        <v>6492152.3092539664</v>
      </c>
      <c r="AK246" s="66">
        <f t="shared" si="95"/>
        <v>6508491.3582843449</v>
      </c>
      <c r="AL246" s="66">
        <f t="shared" si="95"/>
        <v>6515720.0355798239</v>
      </c>
      <c r="AM246" s="66">
        <f t="shared" si="95"/>
        <v>6511944.92460474</v>
      </c>
      <c r="AN246" s="66">
        <f t="shared" si="95"/>
        <v>6495067.8436784735</v>
      </c>
      <c r="AO246" s="66">
        <f t="shared" si="95"/>
        <v>6462819.1507917223</v>
      </c>
      <c r="AP246" s="66">
        <f t="shared" si="95"/>
        <v>6412812.5650489489</v>
      </c>
      <c r="AQ246" s="66">
        <f t="shared" si="95"/>
        <v>6342624.6104480494</v>
      </c>
      <c r="AR246" s="66">
        <f t="shared" si="95"/>
        <v>6249900.541905053</v>
      </c>
      <c r="AS246" s="66">
        <f t="shared" si="95"/>
        <v>6132486.6667808061</v>
      </c>
      <c r="AT246" s="66">
        <f t="shared" si="95"/>
        <v>5988586.2986489208</v>
      </c>
      <c r="AU246" s="66">
        <f t="shared" si="95"/>
        <v>5816933.2437698627</v>
      </c>
      <c r="AV246" s="66">
        <f t="shared" si="95"/>
        <v>5616972.9274864299</v>
      </c>
      <c r="AW246" s="66">
        <f t="shared" si="95"/>
        <v>5389037.3771201344</v>
      </c>
      <c r="AX246" s="66">
        <f t="shared" si="95"/>
        <v>5134496.811053304</v>
      </c>
      <c r="AY246" s="66">
        <f t="shared" si="95"/>
        <v>4855868.197736783</v>
      </c>
      <c r="AZ246" s="66">
        <f t="shared" si="95"/>
        <v>4556860.5718168365</v>
      </c>
      <c r="BA246" s="66">
        <f t="shared" si="95"/>
        <v>4242338.8185788104</v>
      </c>
      <c r="BB246" s="66">
        <f t="shared" si="95"/>
        <v>3918192.5685139801</v>
      </c>
      <c r="BC246" s="66">
        <f t="shared" si="95"/>
        <v>3591104.9315771256</v>
      </c>
      <c r="BD246" s="66">
        <f t="shared" si="95"/>
        <v>3268226.6783301965</v>
      </c>
      <c r="BE246" s="66">
        <f t="shared" si="95"/>
        <v>2956774.146555094</v>
      </c>
      <c r="BF246" s="66">
        <f t="shared" si="95"/>
        <v>2663581.9821063983</v>
      </c>
      <c r="BG246" s="66">
        <f t="shared" si="95"/>
        <v>2394652.6732849935</v>
      </c>
      <c r="BH246" s="66">
        <f t="shared" si="95"/>
        <v>2154751.3707509013</v>
      </c>
      <c r="BI246" s="66">
        <f t="shared" si="95"/>
        <v>1947094.6194399486</v>
      </c>
      <c r="BJ246" s="66">
        <f t="shared" si="95"/>
        <v>1773174.0859404092</v>
      </c>
      <c r="BK246" s="66">
        <f t="shared" si="95"/>
        <v>1632741.1771660324</v>
      </c>
      <c r="BL246" s="66">
        <f t="shared" si="95"/>
        <v>1523957.2800830493</v>
      </c>
      <c r="BM246" s="66">
        <f t="shared" si="95"/>
        <v>1443690.4838450132</v>
      </c>
      <c r="BN246" s="66">
        <f t="shared" si="95"/>
        <v>1387917.4930181745</v>
      </c>
      <c r="BO246" s="66">
        <f t="shared" si="95"/>
        <v>1352173.6631033223</v>
      </c>
      <c r="BP246" s="66">
        <f t="shared" si="95"/>
        <v>1331988.4176279861</v>
      </c>
      <c r="BQ246" s="66">
        <f t="shared" si="95"/>
        <v>1323249.4063742799</v>
      </c>
      <c r="BR246" s="66">
        <f t="shared" si="95"/>
        <v>1322455.5223944213</v>
      </c>
      <c r="BS246" s="66">
        <f t="shared" ref="BS246:DB253" si="96">IF(BS$231&gt;=$E246,IF(BS137*$C$23&gt;MAX($C$22,(BT246*$C$34+BT247*$C$35)*EXP(-$C$12*$C$30)+(BT353*$C$34+BT354*$C$35)*EXP(-$C$14*$C$30)),BS$236,(BT246*$C$34+BT247*$C$35)*EXP(-$C$12*$C$30)+BS$234),"")</f>
        <v>1326842.4461143652</v>
      </c>
      <c r="BT246" s="66">
        <f t="shared" si="96"/>
        <v>1334389.0210256036</v>
      </c>
      <c r="BU246" s="66">
        <f t="shared" si="96"/>
        <v>1343732.5468317182</v>
      </c>
      <c r="BV246" s="66">
        <f t="shared" si="96"/>
        <v>1354031.64312164</v>
      </c>
      <c r="BW246" s="66">
        <f t="shared" si="96"/>
        <v>1364815.2682917528</v>
      </c>
      <c r="BX246" s="66">
        <f t="shared" si="96"/>
        <v>1375847.6228152998</v>
      </c>
      <c r="BY246" s="66">
        <f t="shared" si="96"/>
        <v>1387025.2604127747</v>
      </c>
      <c r="BZ246" s="66">
        <f t="shared" si="96"/>
        <v>1398309.6518752095</v>
      </c>
      <c r="CA246" s="66">
        <f t="shared" si="96"/>
        <v>1409689.3587225617</v>
      </c>
      <c r="CB246" s="66">
        <f t="shared" si="96"/>
        <v>1421162.2081334724</v>
      </c>
      <c r="CC246" s="66">
        <f t="shared" si="96"/>
        <v>1432728.4718951534</v>
      </c>
      <c r="CD246" s="66">
        <f t="shared" si="96"/>
        <v>436250.27370953036</v>
      </c>
      <c r="CE246" s="66">
        <f t="shared" si="96"/>
        <v>439800.73804284318</v>
      </c>
      <c r="CF246" s="66">
        <f t="shared" si="96"/>
        <v>443380.09816772753</v>
      </c>
      <c r="CG246" s="66">
        <f t="shared" si="96"/>
        <v>446988.58925533062</v>
      </c>
      <c r="CH246" s="66">
        <f t="shared" si="96"/>
        <v>450626.4483907625</v>
      </c>
      <c r="CI246" s="66">
        <f t="shared" si="96"/>
        <v>454293.91458867287</v>
      </c>
      <c r="CJ246" s="66">
        <f t="shared" si="96"/>
        <v>457991.22880895482</v>
      </c>
      <c r="CK246" s="66">
        <f t="shared" si="96"/>
        <v>461718.63397257659</v>
      </c>
      <c r="CL246" s="66">
        <f t="shared" si="96"/>
        <v>465476.37497754168</v>
      </c>
      <c r="CM246" s="66">
        <f t="shared" si="96"/>
        <v>469264.6987149794</v>
      </c>
      <c r="CN246" s="66">
        <f t="shared" si="96"/>
        <v>473083.85408536589</v>
      </c>
      <c r="CO246" s="66">
        <f t="shared" si="96"/>
        <v>476934.09201487753</v>
      </c>
      <c r="CP246" s="66">
        <f t="shared" si="96"/>
        <v>480815.6654718772</v>
      </c>
      <c r="CQ246" s="66">
        <f t="shared" si="96"/>
        <v>484728.82948353497</v>
      </c>
      <c r="CR246" s="66">
        <f t="shared" si="96"/>
        <v>488673.8411525836</v>
      </c>
      <c r="CS246" s="66">
        <f t="shared" si="96"/>
        <v>492650.95967421104</v>
      </c>
      <c r="CT246" s="66">
        <f t="shared" si="96"/>
        <v>496660.44635308994</v>
      </c>
      <c r="CU246" s="66">
        <f t="shared" si="96"/>
        <v>500702.56462054572</v>
      </c>
      <c r="CV246" s="66">
        <f t="shared" si="96"/>
        <v>504777.58005186479</v>
      </c>
      <c r="CW246" s="66">
        <f t="shared" si="96"/>
        <v>508885.76038374327</v>
      </c>
      <c r="CX246" s="66">
        <f t="shared" si="96"/>
        <v>513027.37553187786</v>
      </c>
      <c r="CY246" s="66">
        <f t="shared" si="96"/>
        <v>517202.69760869979</v>
      </c>
      <c r="CZ246" s="66">
        <f t="shared" si="96"/>
        <v>521412.00094125321</v>
      </c>
      <c r="DA246" s="66">
        <f t="shared" si="96"/>
        <v>525655.56208921899</v>
      </c>
      <c r="DB246" s="66">
        <f t="shared" si="96"/>
        <v>529933.65986308525</v>
      </c>
      <c r="DC246" s="66">
        <f t="shared" si="88"/>
        <v>534246.57534246577</v>
      </c>
    </row>
    <row r="247" spans="2:107" ht="12" customHeight="1">
      <c r="B247" s="12"/>
      <c r="C247" s="12"/>
      <c r="D247" s="12"/>
      <c r="E247" s="65">
        <f t="shared" si="90"/>
        <v>9</v>
      </c>
      <c r="G247" s="66" t="str">
        <f t="shared" si="95"/>
        <v/>
      </c>
      <c r="H247" s="66" t="str">
        <f t="shared" si="95"/>
        <v/>
      </c>
      <c r="I247" s="66" t="str">
        <f t="shared" si="95"/>
        <v/>
      </c>
      <c r="J247" s="66" t="str">
        <f t="shared" si="95"/>
        <v/>
      </c>
      <c r="K247" s="66" t="str">
        <f t="shared" si="95"/>
        <v/>
      </c>
      <c r="L247" s="66" t="str">
        <f t="shared" si="95"/>
        <v/>
      </c>
      <c r="M247" s="66" t="str">
        <f t="shared" si="95"/>
        <v/>
      </c>
      <c r="N247" s="66" t="str">
        <f t="shared" si="95"/>
        <v/>
      </c>
      <c r="O247" s="66" t="str">
        <f t="shared" si="95"/>
        <v/>
      </c>
      <c r="P247" s="66">
        <f t="shared" si="95"/>
        <v>6506778.8975804867</v>
      </c>
      <c r="Q247" s="66">
        <f t="shared" si="95"/>
        <v>6559698.5178712672</v>
      </c>
      <c r="R247" s="66">
        <f t="shared" si="95"/>
        <v>6613032.4121390879</v>
      </c>
      <c r="S247" s="66">
        <f t="shared" si="95"/>
        <v>6666776.9009575211</v>
      </c>
      <c r="T247" s="66">
        <f t="shared" si="95"/>
        <v>6720925.4186749849</v>
      </c>
      <c r="U247" s="66">
        <f t="shared" si="95"/>
        <v>6775467.4147860166</v>
      </c>
      <c r="V247" s="66">
        <f t="shared" si="95"/>
        <v>6830386.8793458762</v>
      </c>
      <c r="W247" s="66">
        <f t="shared" si="95"/>
        <v>6885660.3808389399</v>
      </c>
      <c r="X247" s="66">
        <f t="shared" si="95"/>
        <v>6941254.4791637724</v>
      </c>
      <c r="Y247" s="66">
        <f t="shared" si="95"/>
        <v>6997122.3479039734</v>
      </c>
      <c r="Z247" s="66">
        <f t="shared" si="95"/>
        <v>7053199.4100668617</v>
      </c>
      <c r="AA247" s="66">
        <f t="shared" si="95"/>
        <v>7109397.7621817095</v>
      </c>
      <c r="AB247" s="66">
        <f t="shared" si="95"/>
        <v>7165599.1364887822</v>
      </c>
      <c r="AC247" s="66">
        <f t="shared" si="95"/>
        <v>7221646.134924083</v>
      </c>
      <c r="AD247" s="66">
        <f t="shared" si="95"/>
        <v>7277331.4685965013</v>
      </c>
      <c r="AE247" s="66">
        <f t="shared" si="95"/>
        <v>7332384.9614569955</v>
      </c>
      <c r="AF247" s="66">
        <f t="shared" si="95"/>
        <v>7386458.1380327065</v>
      </c>
      <c r="AG247" s="66">
        <f t="shared" si="95"/>
        <v>6430967.7304484826</v>
      </c>
      <c r="AH247" s="66">
        <f t="shared" si="95"/>
        <v>6473424.9477723511</v>
      </c>
      <c r="AI247" s="66">
        <f t="shared" si="95"/>
        <v>6513129.3209578181</v>
      </c>
      <c r="AJ247" s="66">
        <f t="shared" si="95"/>
        <v>6549217.9649441708</v>
      </c>
      <c r="AK247" s="66">
        <f t="shared" si="95"/>
        <v>6580641.7582402322</v>
      </c>
      <c r="AL247" s="66">
        <f t="shared" si="95"/>
        <v>6606143.0043815989</v>
      </c>
      <c r="AM247" s="66">
        <f t="shared" si="95"/>
        <v>6624236.8594276067</v>
      </c>
      <c r="AN247" s="66">
        <f t="shared" si="95"/>
        <v>6633199.4659405509</v>
      </c>
      <c r="AO247" s="66">
        <f t="shared" si="95"/>
        <v>6631066.3736545425</v>
      </c>
      <c r="AP247" s="66">
        <f t="shared" si="95"/>
        <v>6615645.3619424887</v>
      </c>
      <c r="AQ247" s="66">
        <f t="shared" si="95"/>
        <v>6584548.091317663</v>
      </c>
      <c r="AR247" s="66">
        <f t="shared" si="95"/>
        <v>6535244.9565909794</v>
      </c>
      <c r="AS247" s="66">
        <f t="shared" si="95"/>
        <v>6465146.9330705637</v>
      </c>
      <c r="AT247" s="66">
        <f t="shared" si="95"/>
        <v>6371716.9421793194</v>
      </c>
      <c r="AU247" s="66">
        <f t="shared" si="95"/>
        <v>6252611.1877599759</v>
      </c>
      <c r="AV247" s="66">
        <f t="shared" si="95"/>
        <v>6105847.9707756257</v>
      </c>
      <c r="AW247" s="66">
        <f t="shared" si="95"/>
        <v>5929997.7309658872</v>
      </c>
      <c r="AX247" s="66">
        <f t="shared" si="95"/>
        <v>5724383.69686333</v>
      </c>
      <c r="AY247" s="66">
        <f t="shared" si="95"/>
        <v>5489277.9469934357</v>
      </c>
      <c r="AZ247" s="66">
        <f t="shared" si="95"/>
        <v>5226073.493267281</v>
      </c>
      <c r="BA247" s="66">
        <f t="shared" si="95"/>
        <v>4937409.96913049</v>
      </c>
      <c r="BB247" s="66">
        <f t="shared" si="95"/>
        <v>4627229.5230358811</v>
      </c>
      <c r="BC247" s="66">
        <f t="shared" si="95"/>
        <v>4300741.443728216</v>
      </c>
      <c r="BD247" s="66">
        <f t="shared" si="95"/>
        <v>3964279.5364742251</v>
      </c>
      <c r="BE247" s="66">
        <f t="shared" si="95"/>
        <v>3625045.5697990982</v>
      </c>
      <c r="BF247" s="66">
        <f t="shared" si="95"/>
        <v>3290744.8324224791</v>
      </c>
      <c r="BG247" s="66">
        <f t="shared" si="95"/>
        <v>2969134.8105123136</v>
      </c>
      <c r="BH247" s="66">
        <f t="shared" si="95"/>
        <v>2667523.2382038161</v>
      </c>
      <c r="BI247" s="66">
        <f t="shared" si="95"/>
        <v>2392264.6622413723</v>
      </c>
      <c r="BJ247" s="66">
        <f t="shared" si="95"/>
        <v>2148312.2978119762</v>
      </c>
      <c r="BK247" s="66">
        <f t="shared" si="95"/>
        <v>1938881.7557920825</v>
      </c>
      <c r="BL247" s="66">
        <f t="shared" si="95"/>
        <v>1765273.6296257046</v>
      </c>
      <c r="BM247" s="66">
        <f t="shared" si="95"/>
        <v>1626883.063162785</v>
      </c>
      <c r="BN247" s="66">
        <f t="shared" si="95"/>
        <v>1521398.4923861534</v>
      </c>
      <c r="BO247" s="66">
        <f t="shared" si="95"/>
        <v>1445163.017368892</v>
      </c>
      <c r="BP247" s="66">
        <f t="shared" si="95"/>
        <v>1393645.9580458358</v>
      </c>
      <c r="BQ247" s="66">
        <f t="shared" si="95"/>
        <v>1361954.8846852607</v>
      </c>
      <c r="BR247" s="66">
        <f t="shared" si="95"/>
        <v>1345314.2014833512</v>
      </c>
      <c r="BS247" s="66">
        <f t="shared" si="96"/>
        <v>1339446.7541985046</v>
      </c>
      <c r="BT247" s="66">
        <f t="shared" si="96"/>
        <v>1340817.801885477</v>
      </c>
      <c r="BU247" s="66">
        <f t="shared" si="96"/>
        <v>1346730.4677198746</v>
      </c>
      <c r="BV247" s="66">
        <f t="shared" si="96"/>
        <v>1355290.8842344754</v>
      </c>
      <c r="BW247" s="66">
        <f t="shared" si="96"/>
        <v>1365282.3746816763</v>
      </c>
      <c r="BX247" s="66">
        <f t="shared" si="96"/>
        <v>1375996.5264976269</v>
      </c>
      <c r="BY247" s="66">
        <f t="shared" si="96"/>
        <v>1387064.4592639166</v>
      </c>
      <c r="BZ247" s="66">
        <f t="shared" si="96"/>
        <v>1398317.6491670012</v>
      </c>
      <c r="CA247" s="66">
        <f t="shared" si="96"/>
        <v>1409690.4839609584</v>
      </c>
      <c r="CB247" s="66">
        <f t="shared" si="96"/>
        <v>1421162.2901225716</v>
      </c>
      <c r="CC247" s="66">
        <f t="shared" si="96"/>
        <v>1432728.4718951534</v>
      </c>
      <c r="CD247" s="66">
        <f t="shared" si="96"/>
        <v>436250.27370953036</v>
      </c>
      <c r="CE247" s="66">
        <f t="shared" si="96"/>
        <v>439800.73804284318</v>
      </c>
      <c r="CF247" s="66">
        <f t="shared" si="96"/>
        <v>443380.09816772753</v>
      </c>
      <c r="CG247" s="66">
        <f t="shared" si="96"/>
        <v>446988.58925533062</v>
      </c>
      <c r="CH247" s="66">
        <f t="shared" si="96"/>
        <v>450626.4483907625</v>
      </c>
      <c r="CI247" s="66">
        <f t="shared" si="96"/>
        <v>454293.91458867287</v>
      </c>
      <c r="CJ247" s="66">
        <f t="shared" si="96"/>
        <v>457991.22880895482</v>
      </c>
      <c r="CK247" s="66">
        <f t="shared" si="96"/>
        <v>461718.63397257659</v>
      </c>
      <c r="CL247" s="66">
        <f t="shared" si="96"/>
        <v>465476.37497754168</v>
      </c>
      <c r="CM247" s="66">
        <f t="shared" si="96"/>
        <v>469264.6987149794</v>
      </c>
      <c r="CN247" s="66">
        <f t="shared" si="96"/>
        <v>473083.85408536589</v>
      </c>
      <c r="CO247" s="66">
        <f t="shared" si="96"/>
        <v>476934.09201487753</v>
      </c>
      <c r="CP247" s="66">
        <f t="shared" si="96"/>
        <v>480815.6654718772</v>
      </c>
      <c r="CQ247" s="66">
        <f t="shared" si="96"/>
        <v>484728.82948353497</v>
      </c>
      <c r="CR247" s="66">
        <f t="shared" si="96"/>
        <v>488673.8411525836</v>
      </c>
      <c r="CS247" s="66">
        <f t="shared" si="96"/>
        <v>492650.95967421104</v>
      </c>
      <c r="CT247" s="66">
        <f t="shared" si="96"/>
        <v>496660.44635308994</v>
      </c>
      <c r="CU247" s="66">
        <f t="shared" si="96"/>
        <v>500702.56462054572</v>
      </c>
      <c r="CV247" s="66">
        <f t="shared" si="96"/>
        <v>504777.58005186479</v>
      </c>
      <c r="CW247" s="66">
        <f t="shared" si="96"/>
        <v>508885.76038374327</v>
      </c>
      <c r="CX247" s="66">
        <f t="shared" si="96"/>
        <v>513027.37553187786</v>
      </c>
      <c r="CY247" s="66">
        <f t="shared" si="96"/>
        <v>517202.69760869979</v>
      </c>
      <c r="CZ247" s="66">
        <f t="shared" si="96"/>
        <v>521412.00094125321</v>
      </c>
      <c r="DA247" s="66">
        <f t="shared" si="96"/>
        <v>525655.56208921899</v>
      </c>
      <c r="DB247" s="66">
        <f t="shared" si="96"/>
        <v>529933.65986308525</v>
      </c>
      <c r="DC247" s="66">
        <f t="shared" si="88"/>
        <v>534246.57534246577</v>
      </c>
    </row>
    <row r="248" spans="2:107" ht="12" customHeight="1">
      <c r="B248" s="12"/>
      <c r="C248" s="12"/>
      <c r="D248" s="12"/>
      <c r="E248" s="65">
        <f t="shared" si="90"/>
        <v>10</v>
      </c>
      <c r="G248" s="66" t="str">
        <f t="shared" si="95"/>
        <v/>
      </c>
      <c r="H248" s="66" t="str">
        <f t="shared" si="95"/>
        <v/>
      </c>
      <c r="I248" s="66" t="str">
        <f t="shared" si="95"/>
        <v/>
      </c>
      <c r="J248" s="66" t="str">
        <f t="shared" si="95"/>
        <v/>
      </c>
      <c r="K248" s="66" t="str">
        <f t="shared" si="95"/>
        <v/>
      </c>
      <c r="L248" s="66" t="str">
        <f t="shared" si="95"/>
        <v/>
      </c>
      <c r="M248" s="66" t="str">
        <f t="shared" si="95"/>
        <v/>
      </c>
      <c r="N248" s="66" t="str">
        <f t="shared" si="95"/>
        <v/>
      </c>
      <c r="O248" s="66" t="str">
        <f t="shared" si="95"/>
        <v/>
      </c>
      <c r="P248" s="66" t="str">
        <f t="shared" si="95"/>
        <v/>
      </c>
      <c r="Q248" s="66">
        <f t="shared" si="95"/>
        <v>6559770.5111375581</v>
      </c>
      <c r="R248" s="66">
        <f t="shared" si="95"/>
        <v>6613136.8598546321</v>
      </c>
      <c r="S248" s="66">
        <f t="shared" si="95"/>
        <v>6666927.7418494849</v>
      </c>
      <c r="T248" s="66">
        <f t="shared" si="95"/>
        <v>6721142.2378624687</v>
      </c>
      <c r="U248" s="66">
        <f t="shared" si="95"/>
        <v>6775777.5691515477</v>
      </c>
      <c r="V248" s="66">
        <f t="shared" si="95"/>
        <v>6830828.3484354867</v>
      </c>
      <c r="W248" s="66">
        <f t="shared" si="95"/>
        <v>6886285.5578362551</v>
      </c>
      <c r="X248" s="66">
        <f t="shared" si="95"/>
        <v>6942135.1655868199</v>
      </c>
      <c r="Y248" s="66">
        <f t="shared" si="95"/>
        <v>6998356.2697914336</v>
      </c>
      <c r="Z248" s="66">
        <f t="shared" si="95"/>
        <v>7054918.6300318362</v>
      </c>
      <c r="AA248" s="66">
        <f t="shared" si="95"/>
        <v>7111779.4164628312</v>
      </c>
      <c r="AB248" s="66">
        <f t="shared" si="95"/>
        <v>7168878.972244841</v>
      </c>
      <c r="AC248" s="66">
        <f t="shared" si="95"/>
        <v>7226135.3506733151</v>
      </c>
      <c r="AD248" s="66">
        <f t="shared" si="95"/>
        <v>7283437.3564335508</v>
      </c>
      <c r="AE248" s="66">
        <f t="shared" si="95"/>
        <v>7340635.7959695021</v>
      </c>
      <c r="AF248" s="66">
        <f t="shared" si="95"/>
        <v>7397532.6320277471</v>
      </c>
      <c r="AG248" s="66">
        <f t="shared" si="95"/>
        <v>6445729.1563909529</v>
      </c>
      <c r="AH248" s="66">
        <f t="shared" si="95"/>
        <v>6492959.6786760474</v>
      </c>
      <c r="AI248" s="66">
        <f t="shared" si="95"/>
        <v>6538789.0481228661</v>
      </c>
      <c r="AJ248" s="66">
        <f t="shared" si="95"/>
        <v>6582664.1796179535</v>
      </c>
      <c r="AK248" s="66">
        <f t="shared" si="95"/>
        <v>6623890.2275787359</v>
      </c>
      <c r="AL248" s="66">
        <f t="shared" si="95"/>
        <v>6661604.9347539432</v>
      </c>
      <c r="AM248" s="66">
        <f t="shared" si="95"/>
        <v>6694752.2554869084</v>
      </c>
      <c r="AN248" s="66">
        <f t="shared" si="95"/>
        <v>6722056.9332839008</v>
      </c>
      <c r="AO248" s="66">
        <f t="shared" si="95"/>
        <v>6742002.3954935335</v>
      </c>
      <c r="AP248" s="66">
        <f t="shared" si="95"/>
        <v>6752815.080395597</v>
      </c>
      <c r="AQ248" s="66">
        <f t="shared" si="95"/>
        <v>6752459.0731170215</v>
      </c>
      <c r="AR248" s="66">
        <f t="shared" si="95"/>
        <v>6738645.6021898864</v>
      </c>
      <c r="AS248" s="66">
        <f t="shared" si="95"/>
        <v>6708862.4074919578</v>
      </c>
      <c r="AT248" s="66">
        <f t="shared" si="95"/>
        <v>6660428.0676607927</v>
      </c>
      <c r="AU248" s="66">
        <f t="shared" si="95"/>
        <v>6590575.8810379868</v>
      </c>
      <c r="AV248" s="66">
        <f t="shared" si="95"/>
        <v>6496570.6340453047</v>
      </c>
      <c r="AW248" s="66">
        <f t="shared" si="95"/>
        <v>6375859.3966677245</v>
      </c>
      <c r="AX248" s="66">
        <f t="shared" si="95"/>
        <v>6226254.2590136481</v>
      </c>
      <c r="AY248" s="66">
        <f t="shared" si="95"/>
        <v>6046140.692033479</v>
      </c>
      <c r="AZ248" s="66">
        <f t="shared" si="95"/>
        <v>5834700.1854255209</v>
      </c>
      <c r="BA248" s="66">
        <f t="shared" si="95"/>
        <v>5592130.4200853435</v>
      </c>
      <c r="BB248" s="66">
        <f t="shared" si="95"/>
        <v>5319841.1562432311</v>
      </c>
      <c r="BC248" s="66">
        <f t="shared" si="95"/>
        <v>5020600.1800860902</v>
      </c>
      <c r="BD248" s="66">
        <f t="shared" si="95"/>
        <v>4698602.1244683601</v>
      </c>
      <c r="BE248" s="66">
        <f t="shared" si="95"/>
        <v>4359434.8407571884</v>
      </c>
      <c r="BF248" s="66">
        <f t="shared" si="95"/>
        <v>4009924.1084323954</v>
      </c>
      <c r="BG248" s="66">
        <f t="shared" si="95"/>
        <v>3657848.195679531</v>
      </c>
      <c r="BH248" s="66">
        <f t="shared" si="95"/>
        <v>3311528.7294004536</v>
      </c>
      <c r="BI248" s="66">
        <f t="shared" si="95"/>
        <v>2979322.1214964241</v>
      </c>
      <c r="BJ248" s="66">
        <f t="shared" si="95"/>
        <v>2669054.0235790526</v>
      </c>
      <c r="BK248" s="66">
        <f t="shared" si="95"/>
        <v>2387454.6929308958</v>
      </c>
      <c r="BL248" s="66">
        <f t="shared" si="95"/>
        <v>2139662.1300360146</v>
      </c>
      <c r="BM248" s="66">
        <f t="shared" si="95"/>
        <v>1928859.1617000448</v>
      </c>
      <c r="BN248" s="66">
        <f t="shared" si="95"/>
        <v>1756098.3712748906</v>
      </c>
      <c r="BO248" s="66">
        <f t="shared" si="95"/>
        <v>1620345.1750816163</v>
      </c>
      <c r="BP248" s="66">
        <f t="shared" si="95"/>
        <v>1518737.3770247898</v>
      </c>
      <c r="BQ248" s="66">
        <f t="shared" si="95"/>
        <v>1447024.7739853358</v>
      </c>
      <c r="BR248" s="66">
        <f t="shared" si="95"/>
        <v>1400122.0962310287</v>
      </c>
      <c r="BS248" s="66">
        <f t="shared" si="96"/>
        <v>1372690.020223228</v>
      </c>
      <c r="BT248" s="66">
        <f t="shared" si="96"/>
        <v>1359657.3632757219</v>
      </c>
      <c r="BU248" s="66">
        <f t="shared" si="96"/>
        <v>1356614.0607878922</v>
      </c>
      <c r="BV248" s="66">
        <f t="shared" si="96"/>
        <v>1360035.4397154632</v>
      </c>
      <c r="BW248" s="66">
        <f t="shared" si="96"/>
        <v>1367335.6596747139</v>
      </c>
      <c r="BX248" s="66">
        <f t="shared" si="96"/>
        <v>1376781.9793270282</v>
      </c>
      <c r="BY248" s="66">
        <f t="shared" si="96"/>
        <v>1387322.9220505459</v>
      </c>
      <c r="BZ248" s="66">
        <f t="shared" si="96"/>
        <v>1398387.9574289946</v>
      </c>
      <c r="CA248" s="66">
        <f t="shared" si="96"/>
        <v>1409705.3227760347</v>
      </c>
      <c r="CB248" s="66">
        <f t="shared" si="96"/>
        <v>1421164.4525462606</v>
      </c>
      <c r="CC248" s="66">
        <f t="shared" si="96"/>
        <v>1432728.6352931131</v>
      </c>
      <c r="CD248" s="66">
        <f t="shared" si="96"/>
        <v>436250.27370953036</v>
      </c>
      <c r="CE248" s="66">
        <f t="shared" si="96"/>
        <v>439800.73804284318</v>
      </c>
      <c r="CF248" s="66">
        <f t="shared" si="96"/>
        <v>443380.09816772753</v>
      </c>
      <c r="CG248" s="66">
        <f t="shared" si="96"/>
        <v>446988.58925533062</v>
      </c>
      <c r="CH248" s="66">
        <f t="shared" si="96"/>
        <v>450626.4483907625</v>
      </c>
      <c r="CI248" s="66">
        <f t="shared" si="96"/>
        <v>454293.91458867287</v>
      </c>
      <c r="CJ248" s="66">
        <f t="shared" si="96"/>
        <v>457991.22880895482</v>
      </c>
      <c r="CK248" s="66">
        <f t="shared" si="96"/>
        <v>461718.63397257659</v>
      </c>
      <c r="CL248" s="66">
        <f t="shared" si="96"/>
        <v>465476.37497754168</v>
      </c>
      <c r="CM248" s="66">
        <f t="shared" si="96"/>
        <v>469264.6987149794</v>
      </c>
      <c r="CN248" s="66">
        <f t="shared" si="96"/>
        <v>473083.85408536589</v>
      </c>
      <c r="CO248" s="66">
        <f t="shared" si="96"/>
        <v>476934.09201487753</v>
      </c>
      <c r="CP248" s="66">
        <f t="shared" si="96"/>
        <v>480815.6654718772</v>
      </c>
      <c r="CQ248" s="66">
        <f t="shared" si="96"/>
        <v>484728.82948353497</v>
      </c>
      <c r="CR248" s="66">
        <f t="shared" si="96"/>
        <v>488673.8411525836</v>
      </c>
      <c r="CS248" s="66">
        <f t="shared" si="96"/>
        <v>492650.95967421104</v>
      </c>
      <c r="CT248" s="66">
        <f t="shared" si="96"/>
        <v>496660.44635308994</v>
      </c>
      <c r="CU248" s="66">
        <f t="shared" si="96"/>
        <v>500702.56462054572</v>
      </c>
      <c r="CV248" s="66">
        <f t="shared" si="96"/>
        <v>504777.58005186479</v>
      </c>
      <c r="CW248" s="66">
        <f t="shared" si="96"/>
        <v>508885.76038374327</v>
      </c>
      <c r="CX248" s="66">
        <f t="shared" si="96"/>
        <v>513027.37553187786</v>
      </c>
      <c r="CY248" s="66">
        <f t="shared" si="96"/>
        <v>517202.69760869979</v>
      </c>
      <c r="CZ248" s="66">
        <f t="shared" si="96"/>
        <v>521412.00094125321</v>
      </c>
      <c r="DA248" s="66">
        <f t="shared" si="96"/>
        <v>525655.56208921899</v>
      </c>
      <c r="DB248" s="66">
        <f t="shared" si="96"/>
        <v>529933.65986308525</v>
      </c>
      <c r="DC248" s="66">
        <f t="shared" si="88"/>
        <v>534246.57534246577</v>
      </c>
    </row>
    <row r="249" spans="2:107" ht="12" customHeight="1">
      <c r="B249" s="12"/>
      <c r="C249" s="12"/>
      <c r="D249" s="12"/>
      <c r="E249" s="65">
        <f t="shared" si="90"/>
        <v>11</v>
      </c>
      <c r="G249" s="66" t="str">
        <f t="shared" si="95"/>
        <v/>
      </c>
      <c r="H249" s="66" t="str">
        <f t="shared" si="95"/>
        <v/>
      </c>
      <c r="I249" s="66" t="str">
        <f t="shared" si="95"/>
        <v/>
      </c>
      <c r="J249" s="66" t="str">
        <f t="shared" si="95"/>
        <v/>
      </c>
      <c r="K249" s="66" t="str">
        <f t="shared" si="95"/>
        <v/>
      </c>
      <c r="L249" s="66" t="str">
        <f t="shared" si="95"/>
        <v/>
      </c>
      <c r="M249" s="66" t="str">
        <f t="shared" si="95"/>
        <v/>
      </c>
      <c r="N249" s="66" t="str">
        <f t="shared" si="95"/>
        <v/>
      </c>
      <c r="O249" s="66" t="str">
        <f t="shared" si="95"/>
        <v/>
      </c>
      <c r="P249" s="66" t="str">
        <f t="shared" si="95"/>
        <v/>
      </c>
      <c r="Q249" s="66" t="str">
        <f t="shared" si="95"/>
        <v/>
      </c>
      <c r="R249" s="66">
        <f t="shared" si="95"/>
        <v>6613178.3087757286</v>
      </c>
      <c r="S249" s="66">
        <f t="shared" si="95"/>
        <v>6666988.5515411338</v>
      </c>
      <c r="T249" s="66">
        <f t="shared" si="95"/>
        <v>6721231.0557177551</v>
      </c>
      <c r="U249" s="66">
        <f t="shared" si="95"/>
        <v>6775906.7036625119</v>
      </c>
      <c r="V249" s="66">
        <f t="shared" si="95"/>
        <v>6831015.2200377714</v>
      </c>
      <c r="W249" s="66">
        <f t="shared" si="95"/>
        <v>6886554.6773797544</v>
      </c>
      <c r="X249" s="66">
        <f t="shared" si="95"/>
        <v>6942520.8104637796</v>
      </c>
      <c r="Y249" s="66">
        <f t="shared" si="95"/>
        <v>6998906.0727480967</v>
      </c>
      <c r="Z249" s="66">
        <f t="shared" si="95"/>
        <v>7055698.3482428975</v>
      </c>
      <c r="AA249" s="66">
        <f t="shared" si="95"/>
        <v>7112879.2077866299</v>
      </c>
      <c r="AB249" s="66">
        <f t="shared" si="95"/>
        <v>7170421.5696451906</v>
      </c>
      <c r="AC249" s="66">
        <f t="shared" si="95"/>
        <v>7228286.5906858994</v>
      </c>
      <c r="AD249" s="66">
        <f t="shared" si="95"/>
        <v>7286419.5768383043</v>
      </c>
      <c r="AE249" s="66">
        <f t="shared" si="95"/>
        <v>7344744.6617910946</v>
      </c>
      <c r="AF249" s="66">
        <f t="shared" si="95"/>
        <v>7403157.9638647474</v>
      </c>
      <c r="AG249" s="66">
        <f t="shared" si="95"/>
        <v>6453380.302417689</v>
      </c>
      <c r="AH249" s="66">
        <f t="shared" si="95"/>
        <v>6503295.8679759288</v>
      </c>
      <c r="AI249" s="66">
        <f t="shared" si="95"/>
        <v>6552654.9599808222</v>
      </c>
      <c r="AJ249" s="66">
        <f t="shared" si="95"/>
        <v>6601130.6290062508</v>
      </c>
      <c r="AK249" s="66">
        <f t="shared" si="95"/>
        <v>6648299.3680355139</v>
      </c>
      <c r="AL249" s="66">
        <f t="shared" si="95"/>
        <v>6693618.6858198</v>
      </c>
      <c r="AM249" s="66">
        <f t="shared" si="95"/>
        <v>6736401.7517149011</v>
      </c>
      <c r="AN249" s="66">
        <f t="shared" si="95"/>
        <v>6775789.6623804085</v>
      </c>
      <c r="AO249" s="66">
        <f t="shared" si="95"/>
        <v>6810722.3700673794</v>
      </c>
      <c r="AP249" s="66">
        <f t="shared" si="95"/>
        <v>6839909.9382545929</v>
      </c>
      <c r="AQ249" s="66">
        <f t="shared" si="95"/>
        <v>6861806.5465651657</v>
      </c>
      <c r="AR249" s="66">
        <f t="shared" si="95"/>
        <v>6874590.5239964146</v>
      </c>
      <c r="AS249" s="66">
        <f t="shared" si="95"/>
        <v>6876154.5872162115</v>
      </c>
      <c r="AT249" s="66">
        <f t="shared" si="95"/>
        <v>6864111.2997237006</v>
      </c>
      <c r="AU249" s="66">
        <f t="shared" si="95"/>
        <v>6835819.4044157788</v>
      </c>
      <c r="AV249" s="66">
        <f t="shared" si="95"/>
        <v>6788436.9284905978</v>
      </c>
      <c r="AW249" s="66">
        <f t="shared" si="95"/>
        <v>6719006.591623758</v>
      </c>
      <c r="AX249" s="66">
        <f t="shared" si="95"/>
        <v>6624577.8264072668</v>
      </c>
      <c r="AY249" s="66">
        <f t="shared" si="95"/>
        <v>6502367.4243376525</v>
      </c>
      <c r="AZ249" s="66">
        <f t="shared" si="95"/>
        <v>6349957.3023314727</v>
      </c>
      <c r="BA249" s="66">
        <f t="shared" si="95"/>
        <v>6165523.1309180474</v>
      </c>
      <c r="BB249" s="66">
        <f t="shared" si="95"/>
        <v>5948081.7707165666</v>
      </c>
      <c r="BC249" s="66">
        <f t="shared" si="95"/>
        <v>5697739.0967365401</v>
      </c>
      <c r="BD249" s="66">
        <f t="shared" si="95"/>
        <v>5415913.632321449</v>
      </c>
      <c r="BE249" s="66">
        <f t="shared" si="95"/>
        <v>5105506.5526606459</v>
      </c>
      <c r="BF249" s="66">
        <f t="shared" si="95"/>
        <v>4770986.3594596544</v>
      </c>
      <c r="BG249" s="66">
        <f t="shared" si="95"/>
        <v>4418358.2261436218</v>
      </c>
      <c r="BH249" s="66">
        <f t="shared" si="95"/>
        <v>4054994.7913208446</v>
      </c>
      <c r="BI249" s="66">
        <f t="shared" si="95"/>
        <v>3689317.5864886353</v>
      </c>
      <c r="BJ249" s="66">
        <f t="shared" si="95"/>
        <v>3330335.9318368984</v>
      </c>
      <c r="BK249" s="66">
        <f t="shared" si="95"/>
        <v>2987071.4019566034</v>
      </c>
      <c r="BL249" s="66">
        <f t="shared" si="95"/>
        <v>2667917.9060029918</v>
      </c>
      <c r="BM249" s="66">
        <f t="shared" si="95"/>
        <v>2380005.9887285237</v>
      </c>
      <c r="BN249" s="66">
        <f t="shared" si="95"/>
        <v>2128650.5792595893</v>
      </c>
      <c r="BO249" s="66">
        <f t="shared" si="95"/>
        <v>1916960.0119903937</v>
      </c>
      <c r="BP249" s="66">
        <f t="shared" si="95"/>
        <v>1745668.3327199928</v>
      </c>
      <c r="BQ249" s="66">
        <f t="shared" si="95"/>
        <v>1613223.1493707853</v>
      </c>
      <c r="BR249" s="66">
        <f t="shared" ref="BR249" si="97">IF(BR$231&gt;=$E249,IF(BR140*$C$23&gt;MAX($C$22,(BS249*$C$34+BS250*$C$35)*EXP(-$C$12*$C$30)+(BS356*$C$34+BS357*$C$35)*EXP(-$C$14*$C$30)),BR$236,(BS249*$C$34+BS250*$C$35)*EXP(-$C$12*$C$30)+BR$234),"")</f>
        <v>1516121.6005052794</v>
      </c>
      <c r="BS249" s="66">
        <f t="shared" si="96"/>
        <v>1449444.76972342</v>
      </c>
      <c r="BT249" s="66">
        <f t="shared" si="96"/>
        <v>1407505.5017690607</v>
      </c>
      <c r="BU249" s="66">
        <f t="shared" si="96"/>
        <v>1384505.2226145277</v>
      </c>
      <c r="BV249" s="66">
        <f t="shared" si="96"/>
        <v>1375098.0347940559</v>
      </c>
      <c r="BW249" s="66">
        <f t="shared" si="96"/>
        <v>1374785.4740518779</v>
      </c>
      <c r="BX249" s="66">
        <f t="shared" si="96"/>
        <v>1380106.7608848959</v>
      </c>
      <c r="BY249" s="66">
        <f t="shared" si="96"/>
        <v>1388635.7937203089</v>
      </c>
      <c r="BZ249" s="66">
        <f t="shared" si="96"/>
        <v>1398834.3743316229</v>
      </c>
      <c r="CA249" s="66">
        <f t="shared" si="96"/>
        <v>1409830.9466629431</v>
      </c>
      <c r="CB249" s="66">
        <f t="shared" si="96"/>
        <v>1421191.9128320944</v>
      </c>
      <c r="CC249" s="66">
        <f t="shared" si="96"/>
        <v>1432732.7852242331</v>
      </c>
      <c r="CD249" s="66">
        <f t="shared" si="96"/>
        <v>436250.59934907878</v>
      </c>
      <c r="CE249" s="66">
        <f t="shared" si="96"/>
        <v>439800.73804284318</v>
      </c>
      <c r="CF249" s="66">
        <f t="shared" si="96"/>
        <v>443380.09816772753</v>
      </c>
      <c r="CG249" s="66">
        <f t="shared" si="96"/>
        <v>446988.58925533062</v>
      </c>
      <c r="CH249" s="66">
        <f t="shared" si="96"/>
        <v>450626.4483907625</v>
      </c>
      <c r="CI249" s="66">
        <f t="shared" si="96"/>
        <v>454293.91458867287</v>
      </c>
      <c r="CJ249" s="66">
        <f t="shared" si="96"/>
        <v>457991.22880895482</v>
      </c>
      <c r="CK249" s="66">
        <f t="shared" si="96"/>
        <v>461718.63397257659</v>
      </c>
      <c r="CL249" s="66">
        <f t="shared" si="96"/>
        <v>465476.37497754168</v>
      </c>
      <c r="CM249" s="66">
        <f t="shared" si="96"/>
        <v>469264.6987149794</v>
      </c>
      <c r="CN249" s="66">
        <f t="shared" si="96"/>
        <v>473083.85408536589</v>
      </c>
      <c r="CO249" s="66">
        <f t="shared" si="96"/>
        <v>476934.09201487753</v>
      </c>
      <c r="CP249" s="66">
        <f t="shared" si="96"/>
        <v>480815.6654718772</v>
      </c>
      <c r="CQ249" s="66">
        <f t="shared" si="96"/>
        <v>484728.82948353497</v>
      </c>
      <c r="CR249" s="66">
        <f t="shared" si="96"/>
        <v>488673.8411525836</v>
      </c>
      <c r="CS249" s="66">
        <f t="shared" si="96"/>
        <v>492650.95967421104</v>
      </c>
      <c r="CT249" s="66">
        <f t="shared" si="96"/>
        <v>496660.44635308994</v>
      </c>
      <c r="CU249" s="66">
        <f t="shared" si="96"/>
        <v>500702.56462054572</v>
      </c>
      <c r="CV249" s="66">
        <f t="shared" si="96"/>
        <v>504777.58005186479</v>
      </c>
      <c r="CW249" s="66">
        <f t="shared" si="96"/>
        <v>508885.76038374327</v>
      </c>
      <c r="CX249" s="66">
        <f t="shared" si="96"/>
        <v>513027.37553187786</v>
      </c>
      <c r="CY249" s="66">
        <f t="shared" si="96"/>
        <v>517202.69760869979</v>
      </c>
      <c r="CZ249" s="66">
        <f t="shared" si="96"/>
        <v>521412.00094125321</v>
      </c>
      <c r="DA249" s="66">
        <f t="shared" si="96"/>
        <v>525655.56208921899</v>
      </c>
      <c r="DB249" s="66">
        <f t="shared" si="96"/>
        <v>529933.65986308525</v>
      </c>
      <c r="DC249" s="66">
        <f t="shared" si="88"/>
        <v>534246.57534246577</v>
      </c>
    </row>
    <row r="250" spans="2:107" ht="12" customHeight="1">
      <c r="B250" s="12"/>
      <c r="C250" s="12"/>
      <c r="D250" s="12"/>
      <c r="E250" s="65">
        <f t="shared" si="90"/>
        <v>12</v>
      </c>
      <c r="G250" s="66" t="str">
        <f t="shared" ref="G250:BR253" si="98">IF(G$231&gt;=$E250,IF(G141*$C$23&gt;MAX($C$22,(H250*$C$34+H251*$C$35)*EXP(-$C$12*$C$30)+(H357*$C$34+H358*$C$35)*EXP(-$C$14*$C$30)),G$236,(H250*$C$34+H251*$C$35)*EXP(-$C$12*$C$30)+G$234),"")</f>
        <v/>
      </c>
      <c r="H250" s="66" t="str">
        <f t="shared" si="98"/>
        <v/>
      </c>
      <c r="I250" s="66" t="str">
        <f t="shared" si="98"/>
        <v/>
      </c>
      <c r="J250" s="66" t="str">
        <f t="shared" si="98"/>
        <v/>
      </c>
      <c r="K250" s="66" t="str">
        <f t="shared" si="98"/>
        <v/>
      </c>
      <c r="L250" s="66" t="str">
        <f t="shared" si="98"/>
        <v/>
      </c>
      <c r="M250" s="66" t="str">
        <f t="shared" si="98"/>
        <v/>
      </c>
      <c r="N250" s="66" t="str">
        <f t="shared" si="98"/>
        <v/>
      </c>
      <c r="O250" s="66" t="str">
        <f t="shared" si="98"/>
        <v/>
      </c>
      <c r="P250" s="66" t="str">
        <f t="shared" si="98"/>
        <v/>
      </c>
      <c r="Q250" s="66" t="str">
        <f t="shared" si="98"/>
        <v/>
      </c>
      <c r="R250" s="66" t="str">
        <f t="shared" si="98"/>
        <v/>
      </c>
      <c r="S250" s="66">
        <f t="shared" si="98"/>
        <v>6667011.7550543947</v>
      </c>
      <c r="T250" s="66">
        <f t="shared" si="98"/>
        <v>6721265.4844199419</v>
      </c>
      <c r="U250" s="66">
        <f t="shared" si="98"/>
        <v>6775957.5677845087</v>
      </c>
      <c r="V250" s="66">
        <f t="shared" si="98"/>
        <v>6831090.032576724</v>
      </c>
      <c r="W250" s="66">
        <f t="shared" si="98"/>
        <v>6886664.2128826659</v>
      </c>
      <c r="X250" s="66">
        <f t="shared" si="98"/>
        <v>6942680.4338333448</v>
      </c>
      <c r="Y250" s="66">
        <f t="shared" si="98"/>
        <v>6999137.5668854946</v>
      </c>
      <c r="Z250" s="66">
        <f t="shared" si="98"/>
        <v>7056032.4076773562</v>
      </c>
      <c r="AA250" s="66">
        <f t="shared" si="98"/>
        <v>7113358.8122120071</v>
      </c>
      <c r="AB250" s="66">
        <f t="shared" si="98"/>
        <v>7171106.506957327</v>
      </c>
      <c r="AC250" s="66">
        <f t="shared" si="98"/>
        <v>7229259.4634083807</v>
      </c>
      <c r="AD250" s="66">
        <f t="shared" si="98"/>
        <v>7287793.6972388169</v>
      </c>
      <c r="AE250" s="66">
        <f t="shared" si="98"/>
        <v>7346674.3161957664</v>
      </c>
      <c r="AF250" s="66">
        <f t="shared" si="98"/>
        <v>7405851.5997543074</v>
      </c>
      <c r="AG250" s="66">
        <f t="shared" si="98"/>
        <v>6457117.2534409668</v>
      </c>
      <c r="AH250" s="66">
        <f t="shared" si="98"/>
        <v>6508447.2682175506</v>
      </c>
      <c r="AI250" s="66">
        <f t="shared" si="98"/>
        <v>6559709.4905109024</v>
      </c>
      <c r="AJ250" s="66">
        <f t="shared" si="98"/>
        <v>6610725.6617615968</v>
      </c>
      <c r="AK250" s="66">
        <f t="shared" si="98"/>
        <v>6661257.8931358811</v>
      </c>
      <c r="AL250" s="66">
        <f t="shared" si="98"/>
        <v>6710992.0918409359</v>
      </c>
      <c r="AM250" s="66">
        <f t="shared" si="98"/>
        <v>6759518.0343494285</v>
      </c>
      <c r="AN250" s="66">
        <f t="shared" si="98"/>
        <v>6806305.9263521293</v>
      </c>
      <c r="AO250" s="66">
        <f t="shared" si="98"/>
        <v>6850679.5306719458</v>
      </c>
      <c r="AP250" s="66">
        <f t="shared" si="98"/>
        <v>6891786.3080615271</v>
      </c>
      <c r="AQ250" s="66">
        <f t="shared" si="98"/>
        <v>6928565.5247899694</v>
      </c>
      <c r="AR250" s="66">
        <f t="shared" si="98"/>
        <v>6959715.9506702535</v>
      </c>
      <c r="AS250" s="66">
        <f t="shared" si="98"/>
        <v>6983665.6023914227</v>
      </c>
      <c r="AT250" s="66">
        <f t="shared" si="98"/>
        <v>6998546.9564995337</v>
      </c>
      <c r="AU250" s="66">
        <f t="shared" si="98"/>
        <v>7002182.1065297546</v>
      </c>
      <c r="AV250" s="66">
        <f t="shared" si="98"/>
        <v>6992083.3670906834</v>
      </c>
      <c r="AW250" s="66">
        <f t="shared" si="98"/>
        <v>6965475.678208787</v>
      </c>
      <c r="AX250" s="66">
        <f t="shared" si="98"/>
        <v>6919347.623492294</v>
      </c>
      <c r="AY250" s="66">
        <f t="shared" si="98"/>
        <v>6850537.6829526434</v>
      </c>
      <c r="AZ250" s="66">
        <f t="shared" si="98"/>
        <v>6755861.2029650984</v>
      </c>
      <c r="BA250" s="66">
        <f t="shared" si="98"/>
        <v>6632281.1978357527</v>
      </c>
      <c r="BB250" s="66">
        <f t="shared" si="98"/>
        <v>6477122.2837364431</v>
      </c>
      <c r="BC250" s="66">
        <f t="shared" si="98"/>
        <v>6288321.7172625996</v>
      </c>
      <c r="BD250" s="66">
        <f t="shared" si="98"/>
        <v>6064704.8368639378</v>
      </c>
      <c r="BE250" s="66">
        <f t="shared" si="98"/>
        <v>5806264.6828037547</v>
      </c>
      <c r="BF250" s="66">
        <f t="shared" si="98"/>
        <v>5514418.0879397113</v>
      </c>
      <c r="BG250" s="66">
        <f t="shared" si="98"/>
        <v>5192204.3724772437</v>
      </c>
      <c r="BH250" s="66">
        <f t="shared" si="98"/>
        <v>4844389.538073617</v>
      </c>
      <c r="BI250" s="66">
        <f t="shared" si="98"/>
        <v>4477440.2445947398</v>
      </c>
      <c r="BJ250" s="66">
        <f t="shared" si="98"/>
        <v>4099339.3424757938</v>
      </c>
      <c r="BK250" s="66">
        <f t="shared" si="98"/>
        <v>3719229.12922335</v>
      </c>
      <c r="BL250" s="66">
        <f t="shared" si="98"/>
        <v>3346889.4495621831</v>
      </c>
      <c r="BM250" s="66">
        <f t="shared" si="98"/>
        <v>2992083.3570591533</v>
      </c>
      <c r="BN250" s="66">
        <f t="shared" si="98"/>
        <v>2663829.6729950896</v>
      </c>
      <c r="BO250" s="66">
        <f t="shared" si="98"/>
        <v>2369684.314023261</v>
      </c>
      <c r="BP250" s="66">
        <f t="shared" si="98"/>
        <v>2115124.9100463986</v>
      </c>
      <c r="BQ250" s="66">
        <f t="shared" si="98"/>
        <v>1903130.7876670533</v>
      </c>
      <c r="BR250" s="66">
        <f t="shared" si="98"/>
        <v>1734029.8643244822</v>
      </c>
      <c r="BS250" s="66">
        <f t="shared" si="96"/>
        <v>1605646.1733453558</v>
      </c>
      <c r="BT250" s="66">
        <f t="shared" si="96"/>
        <v>1513732.101667732</v>
      </c>
      <c r="BU250" s="66">
        <f t="shared" si="96"/>
        <v>1452617.8330419422</v>
      </c>
      <c r="BV250" s="66">
        <f t="shared" si="96"/>
        <v>1415969.3121857636</v>
      </c>
      <c r="BW250" s="66">
        <f t="shared" si="96"/>
        <v>1397526.8314925595</v>
      </c>
      <c r="BX250" s="66">
        <f t="shared" si="96"/>
        <v>1391705.90638866</v>
      </c>
      <c r="BY250" s="66">
        <f t="shared" si="96"/>
        <v>1393979.3691714136</v>
      </c>
      <c r="BZ250" s="66">
        <f t="shared" si="96"/>
        <v>1401014.751095125</v>
      </c>
      <c r="CA250" s="66">
        <f t="shared" si="96"/>
        <v>1410597.9074409259</v>
      </c>
      <c r="CB250" s="66">
        <f t="shared" si="96"/>
        <v>1421415.447413031</v>
      </c>
      <c r="CC250" s="66">
        <f t="shared" si="96"/>
        <v>1432783.4576636651</v>
      </c>
      <c r="CD250" s="66">
        <f t="shared" si="96"/>
        <v>436258.55174627184</v>
      </c>
      <c r="CE250" s="66">
        <f t="shared" si="96"/>
        <v>439801.38701738138</v>
      </c>
      <c r="CF250" s="66">
        <f t="shared" si="96"/>
        <v>443380.09816772753</v>
      </c>
      <c r="CG250" s="66">
        <f t="shared" si="96"/>
        <v>446988.58925533062</v>
      </c>
      <c r="CH250" s="66">
        <f t="shared" si="96"/>
        <v>450626.4483907625</v>
      </c>
      <c r="CI250" s="66">
        <f t="shared" si="96"/>
        <v>454293.91458867287</v>
      </c>
      <c r="CJ250" s="66">
        <f t="shared" si="96"/>
        <v>457991.22880895482</v>
      </c>
      <c r="CK250" s="66">
        <f t="shared" si="96"/>
        <v>461718.63397257659</v>
      </c>
      <c r="CL250" s="66">
        <f t="shared" si="96"/>
        <v>465476.37497754168</v>
      </c>
      <c r="CM250" s="66">
        <f t="shared" si="96"/>
        <v>469264.6987149794</v>
      </c>
      <c r="CN250" s="66">
        <f t="shared" si="96"/>
        <v>473083.85408536589</v>
      </c>
      <c r="CO250" s="66">
        <f t="shared" si="96"/>
        <v>476934.09201487753</v>
      </c>
      <c r="CP250" s="66">
        <f t="shared" si="96"/>
        <v>480815.6654718772</v>
      </c>
      <c r="CQ250" s="66">
        <f t="shared" si="96"/>
        <v>484728.82948353497</v>
      </c>
      <c r="CR250" s="66">
        <f t="shared" si="96"/>
        <v>488673.8411525836</v>
      </c>
      <c r="CS250" s="66">
        <f t="shared" si="96"/>
        <v>492650.95967421104</v>
      </c>
      <c r="CT250" s="66">
        <f t="shared" si="96"/>
        <v>496660.44635308994</v>
      </c>
      <c r="CU250" s="66">
        <f t="shared" si="96"/>
        <v>500702.56462054572</v>
      </c>
      <c r="CV250" s="66">
        <f t="shared" si="96"/>
        <v>504777.58005186479</v>
      </c>
      <c r="CW250" s="66">
        <f t="shared" si="96"/>
        <v>508885.76038374327</v>
      </c>
      <c r="CX250" s="66">
        <f t="shared" si="96"/>
        <v>513027.37553187786</v>
      </c>
      <c r="CY250" s="66">
        <f t="shared" si="96"/>
        <v>517202.69760869979</v>
      </c>
      <c r="CZ250" s="66">
        <f t="shared" si="96"/>
        <v>521412.00094125321</v>
      </c>
      <c r="DA250" s="66">
        <f t="shared" si="96"/>
        <v>525655.56208921899</v>
      </c>
      <c r="DB250" s="66">
        <f t="shared" si="96"/>
        <v>529933.65986308525</v>
      </c>
      <c r="DC250" s="66">
        <f t="shared" si="88"/>
        <v>534246.57534246577</v>
      </c>
    </row>
    <row r="251" spans="2:107" ht="12" customHeight="1">
      <c r="B251" s="12"/>
      <c r="C251" s="12"/>
      <c r="D251" s="12"/>
      <c r="E251" s="65">
        <f t="shared" si="90"/>
        <v>13</v>
      </c>
      <c r="G251" s="66" t="str">
        <f t="shared" si="98"/>
        <v/>
      </c>
      <c r="H251" s="66" t="str">
        <f t="shared" si="98"/>
        <v/>
      </c>
      <c r="I251" s="66" t="str">
        <f t="shared" si="98"/>
        <v/>
      </c>
      <c r="J251" s="66" t="str">
        <f t="shared" si="98"/>
        <v/>
      </c>
      <c r="K251" s="66" t="str">
        <f t="shared" si="98"/>
        <v/>
      </c>
      <c r="L251" s="66" t="str">
        <f t="shared" si="98"/>
        <v/>
      </c>
      <c r="M251" s="66" t="str">
        <f t="shared" si="98"/>
        <v/>
      </c>
      <c r="N251" s="66" t="str">
        <f t="shared" si="98"/>
        <v/>
      </c>
      <c r="O251" s="66" t="str">
        <f t="shared" si="98"/>
        <v/>
      </c>
      <c r="P251" s="66" t="str">
        <f t="shared" si="98"/>
        <v/>
      </c>
      <c r="Q251" s="66" t="str">
        <f t="shared" si="98"/>
        <v/>
      </c>
      <c r="R251" s="66" t="str">
        <f t="shared" si="98"/>
        <v/>
      </c>
      <c r="S251" s="66" t="str">
        <f t="shared" si="98"/>
        <v/>
      </c>
      <c r="T251" s="66">
        <f t="shared" si="98"/>
        <v>6721278.0960966824</v>
      </c>
      <c r="U251" s="66">
        <f t="shared" si="98"/>
        <v>6775976.4957159981</v>
      </c>
      <c r="V251" s="66">
        <f t="shared" si="98"/>
        <v>6831118.3213983299</v>
      </c>
      <c r="W251" s="66">
        <f t="shared" si="98"/>
        <v>6886706.3104717005</v>
      </c>
      <c r="X251" s="66">
        <f t="shared" si="98"/>
        <v>6942742.8040677793</v>
      </c>
      <c r="Y251" s="66">
        <f t="shared" si="98"/>
        <v>6999229.5525474213</v>
      </c>
      <c r="Z251" s="66">
        <f t="shared" si="98"/>
        <v>7056167.4369413769</v>
      </c>
      <c r="AA251" s="66">
        <f t="shared" si="98"/>
        <v>7113556.0728705358</v>
      </c>
      <c r="AB251" s="66">
        <f t="shared" si="98"/>
        <v>7171393.2513610534</v>
      </c>
      <c r="AC251" s="66">
        <f t="shared" si="98"/>
        <v>7229674.1552484799</v>
      </c>
      <c r="AD251" s="66">
        <f t="shared" si="98"/>
        <v>7288390.2696702294</v>
      </c>
      <c r="AE251" s="66">
        <f t="shared" si="98"/>
        <v>7347527.8796614306</v>
      </c>
      <c r="AF251" s="66">
        <f t="shared" si="98"/>
        <v>7407066.0163649172</v>
      </c>
      <c r="AG251" s="66">
        <f t="shared" si="98"/>
        <v>6458835.0802746695</v>
      </c>
      <c r="AH251" s="66">
        <f t="shared" si="98"/>
        <v>6510862.6592091089</v>
      </c>
      <c r="AI251" s="66">
        <f t="shared" si="98"/>
        <v>6563084.7268629009</v>
      </c>
      <c r="AJ251" s="66">
        <f t="shared" si="98"/>
        <v>6615412.0404228056</v>
      </c>
      <c r="AK251" s="66">
        <f t="shared" si="98"/>
        <v>6667721.7222877201</v>
      </c>
      <c r="AL251" s="66">
        <f t="shared" si="98"/>
        <v>6719846.4949554699</v>
      </c>
      <c r="AM251" s="66">
        <f t="shared" si="98"/>
        <v>6771561.1161038755</v>
      </c>
      <c r="AN251" s="66">
        <f t="shared" si="98"/>
        <v>6822565.5631049052</v>
      </c>
      <c r="AO251" s="66">
        <f t="shared" si="98"/>
        <v>6872464.5683915848</v>
      </c>
      <c r="AP251" s="66">
        <f t="shared" si="98"/>
        <v>6920743.2329541706</v>
      </c>
      <c r="AQ251" s="66">
        <f t="shared" si="98"/>
        <v>6966738.672853576</v>
      </c>
      <c r="AR251" s="66">
        <f t="shared" si="98"/>
        <v>7009608.0137736155</v>
      </c>
      <c r="AS251" s="66">
        <f t="shared" si="98"/>
        <v>7048293.5714293104</v>
      </c>
      <c r="AT251" s="66">
        <f t="shared" si="98"/>
        <v>7081486.7651693588</v>
      </c>
      <c r="AU251" s="66">
        <f t="shared" si="98"/>
        <v>7107593.2183791371</v>
      </c>
      <c r="AV251" s="66">
        <f t="shared" si="98"/>
        <v>7124702.5876979493</v>
      </c>
      <c r="AW251" s="66">
        <f t="shared" si="98"/>
        <v>7130567.8815798983</v>
      </c>
      <c r="AX251" s="66">
        <f t="shared" si="98"/>
        <v>7122600.2741331402</v>
      </c>
      <c r="AY251" s="66">
        <f t="shared" si="98"/>
        <v>7097886.5256745229</v>
      </c>
      <c r="AZ251" s="66">
        <f t="shared" si="98"/>
        <v>7053236.849343772</v>
      </c>
      <c r="BA251" s="66">
        <f t="shared" si="98"/>
        <v>6985271.1076223645</v>
      </c>
      <c r="BB251" s="66">
        <f t="shared" si="98"/>
        <v>6890550.2286904557</v>
      </c>
      <c r="BC251" s="66">
        <f t="shared" si="98"/>
        <v>6765757.3372016717</v>
      </c>
      <c r="BD251" s="66">
        <f t="shared" si="98"/>
        <v>6607928.9941497138</v>
      </c>
      <c r="BE251" s="66">
        <f t="shared" si="98"/>
        <v>6414730.9880507933</v>
      </c>
      <c r="BF251" s="66">
        <f t="shared" si="98"/>
        <v>6184765.4377208976</v>
      </c>
      <c r="BG251" s="66">
        <f t="shared" si="98"/>
        <v>5917887.069622077</v>
      </c>
      <c r="BH251" s="66">
        <f t="shared" si="98"/>
        <v>5615497.4208248146</v>
      </c>
      <c r="BI251" s="66">
        <f t="shared" si="98"/>
        <v>5280777.9102291837</v>
      </c>
      <c r="BJ251" s="66">
        <f t="shared" si="98"/>
        <v>4918818.1705671176</v>
      </c>
      <c r="BK251" s="66">
        <f t="shared" si="98"/>
        <v>4536596.8978985585</v>
      </c>
      <c r="BL251" s="66">
        <f t="shared" si="98"/>
        <v>4142780.698987301</v>
      </c>
      <c r="BM251" s="66">
        <f t="shared" si="98"/>
        <v>3747323.1652764343</v>
      </c>
      <c r="BN251" s="66">
        <f t="shared" si="98"/>
        <v>3360871.4163656514</v>
      </c>
      <c r="BO251" s="66">
        <f t="shared" si="98"/>
        <v>2994018.389682746</v>
      </c>
      <c r="BP251" s="66">
        <f t="shared" si="98"/>
        <v>2656471.7082406846</v>
      </c>
      <c r="BQ251" s="66">
        <f t="shared" si="98"/>
        <v>2356237.5580470162</v>
      </c>
      <c r="BR251" s="66">
        <f t="shared" si="98"/>
        <v>2098933.1865335638</v>
      </c>
      <c r="BS251" s="66">
        <f t="shared" si="96"/>
        <v>1887337.6668309604</v>
      </c>
      <c r="BT251" s="66">
        <f t="shared" si="96"/>
        <v>1721263.6791875323</v>
      </c>
      <c r="BU251" s="66">
        <f t="shared" si="96"/>
        <v>1597784.5290515879</v>
      </c>
      <c r="BV251" s="66">
        <f t="shared" si="96"/>
        <v>1511788.0319464419</v>
      </c>
      <c r="BW251" s="66">
        <f t="shared" si="96"/>
        <v>1456765.6008040532</v>
      </c>
      <c r="BX251" s="66">
        <f t="shared" si="96"/>
        <v>1425697.2367132772</v>
      </c>
      <c r="BY251" s="66">
        <f t="shared" si="96"/>
        <v>1411875.7848502684</v>
      </c>
      <c r="BZ251" s="66">
        <f t="shared" si="96"/>
        <v>1409534.2185307541</v>
      </c>
      <c r="CA251" s="66">
        <f t="shared" si="96"/>
        <v>1414194.0367788312</v>
      </c>
      <c r="CB251" s="66">
        <f t="shared" si="96"/>
        <v>1422725.5849187849</v>
      </c>
      <c r="CC251" s="66">
        <f t="shared" si="96"/>
        <v>1433179.4462880632</v>
      </c>
      <c r="CD251" s="66">
        <f t="shared" si="96"/>
        <v>436351.76984057861</v>
      </c>
      <c r="CE251" s="66">
        <f t="shared" si="96"/>
        <v>439816.60159186425</v>
      </c>
      <c r="CF251" s="66">
        <f t="shared" si="96"/>
        <v>443381.39152399608</v>
      </c>
      <c r="CG251" s="66">
        <f t="shared" si="96"/>
        <v>446988.58925533062</v>
      </c>
      <c r="CH251" s="66">
        <f t="shared" si="96"/>
        <v>450626.4483907625</v>
      </c>
      <c r="CI251" s="66">
        <f t="shared" si="96"/>
        <v>454293.91458867287</v>
      </c>
      <c r="CJ251" s="66">
        <f t="shared" si="96"/>
        <v>457991.22880895482</v>
      </c>
      <c r="CK251" s="66">
        <f t="shared" si="96"/>
        <v>461718.63397257659</v>
      </c>
      <c r="CL251" s="66">
        <f t="shared" si="96"/>
        <v>465476.37497754168</v>
      </c>
      <c r="CM251" s="66">
        <f t="shared" si="96"/>
        <v>469264.6987149794</v>
      </c>
      <c r="CN251" s="66">
        <f t="shared" si="96"/>
        <v>473083.85408536589</v>
      </c>
      <c r="CO251" s="66">
        <f t="shared" si="96"/>
        <v>476934.09201487753</v>
      </c>
      <c r="CP251" s="66">
        <f t="shared" si="96"/>
        <v>480815.6654718772</v>
      </c>
      <c r="CQ251" s="66">
        <f t="shared" si="96"/>
        <v>484728.82948353497</v>
      </c>
      <c r="CR251" s="66">
        <f t="shared" si="96"/>
        <v>488673.8411525836</v>
      </c>
      <c r="CS251" s="66">
        <f t="shared" si="96"/>
        <v>492650.95967421104</v>
      </c>
      <c r="CT251" s="66">
        <f t="shared" si="96"/>
        <v>496660.44635308994</v>
      </c>
      <c r="CU251" s="66">
        <f t="shared" si="96"/>
        <v>500702.56462054572</v>
      </c>
      <c r="CV251" s="66">
        <f t="shared" si="96"/>
        <v>504777.58005186479</v>
      </c>
      <c r="CW251" s="66">
        <f t="shared" si="96"/>
        <v>508885.76038374327</v>
      </c>
      <c r="CX251" s="66">
        <f t="shared" si="96"/>
        <v>513027.37553187786</v>
      </c>
      <c r="CY251" s="66">
        <f t="shared" si="96"/>
        <v>517202.69760869979</v>
      </c>
      <c r="CZ251" s="66">
        <f t="shared" si="96"/>
        <v>521412.00094125321</v>
      </c>
      <c r="DA251" s="66">
        <f t="shared" si="96"/>
        <v>525655.56208921899</v>
      </c>
      <c r="DB251" s="66">
        <f t="shared" si="96"/>
        <v>529933.65986308525</v>
      </c>
      <c r="DC251" s="66">
        <f t="shared" si="88"/>
        <v>534246.57534246577</v>
      </c>
    </row>
    <row r="252" spans="2:107" ht="12" customHeight="1">
      <c r="B252" s="12"/>
      <c r="C252" s="12"/>
      <c r="D252" s="12"/>
      <c r="E252" s="65">
        <f t="shared" si="90"/>
        <v>14</v>
      </c>
      <c r="G252" s="66" t="str">
        <f t="shared" si="98"/>
        <v/>
      </c>
      <c r="H252" s="66" t="str">
        <f t="shared" si="98"/>
        <v/>
      </c>
      <c r="I252" s="66" t="str">
        <f t="shared" si="98"/>
        <v/>
      </c>
      <c r="J252" s="66" t="str">
        <f t="shared" si="98"/>
        <v/>
      </c>
      <c r="K252" s="66" t="str">
        <f t="shared" si="98"/>
        <v/>
      </c>
      <c r="L252" s="66" t="str">
        <f t="shared" si="98"/>
        <v/>
      </c>
      <c r="M252" s="66" t="str">
        <f t="shared" si="98"/>
        <v/>
      </c>
      <c r="N252" s="66" t="str">
        <f t="shared" si="98"/>
        <v/>
      </c>
      <c r="O252" s="66" t="str">
        <f t="shared" si="98"/>
        <v/>
      </c>
      <c r="P252" s="66" t="str">
        <f t="shared" si="98"/>
        <v/>
      </c>
      <c r="Q252" s="66" t="str">
        <f t="shared" si="98"/>
        <v/>
      </c>
      <c r="R252" s="66" t="str">
        <f t="shared" si="98"/>
        <v/>
      </c>
      <c r="S252" s="66" t="str">
        <f t="shared" si="98"/>
        <v/>
      </c>
      <c r="T252" s="66" t="str">
        <f t="shared" si="98"/>
        <v/>
      </c>
      <c r="U252" s="66">
        <f t="shared" si="98"/>
        <v>6775983.1403632173</v>
      </c>
      <c r="V252" s="66">
        <f t="shared" si="98"/>
        <v>6831128.4098160034</v>
      </c>
      <c r="W252" s="66">
        <f t="shared" si="98"/>
        <v>6886721.565544392</v>
      </c>
      <c r="X252" s="66">
        <f t="shared" si="98"/>
        <v>6942765.775934522</v>
      </c>
      <c r="Y252" s="66">
        <f t="shared" si="98"/>
        <v>6999263.9968689308</v>
      </c>
      <c r="Z252" s="66">
        <f t="shared" si="98"/>
        <v>7056218.8560609045</v>
      </c>
      <c r="AA252" s="66">
        <f t="shared" si="98"/>
        <v>7113632.484811577</v>
      </c>
      <c r="AB252" s="66">
        <f t="shared" si="98"/>
        <v>7171506.2748844549</v>
      </c>
      <c r="AC252" s="66">
        <f t="shared" si="98"/>
        <v>7229840.5295363888</v>
      </c>
      <c r="AD252" s="66">
        <f t="shared" si="98"/>
        <v>7288633.9661396826</v>
      </c>
      <c r="AE252" s="66">
        <f t="shared" si="98"/>
        <v>7347883.0124774678</v>
      </c>
      <c r="AF252" s="66">
        <f t="shared" si="98"/>
        <v>7407580.8187805153</v>
      </c>
      <c r="AG252" s="66">
        <f t="shared" si="98"/>
        <v>6459577.2868297724</v>
      </c>
      <c r="AH252" s="66">
        <f t="shared" si="98"/>
        <v>6511926.718952897</v>
      </c>
      <c r="AI252" s="66">
        <f t="shared" si="98"/>
        <v>6564601.3683521245</v>
      </c>
      <c r="AJ252" s="66">
        <f t="shared" si="98"/>
        <v>6617560.8109754613</v>
      </c>
      <c r="AK252" s="66">
        <f t="shared" si="98"/>
        <v>6670747.2238281304</v>
      </c>
      <c r="AL252" s="66">
        <f t="shared" si="98"/>
        <v>6724079.1237211004</v>
      </c>
      <c r="AM252" s="66">
        <f t="shared" si="98"/>
        <v>6777443.1639080141</v>
      </c>
      <c r="AN252" s="66">
        <f t="shared" si="98"/>
        <v>6830683.5261902884</v>
      </c>
      <c r="AO252" s="66">
        <f t="shared" si="98"/>
        <v>6883588.3995050369</v>
      </c>
      <c r="AP252" s="66">
        <f t="shared" si="98"/>
        <v>6935873.0170614766</v>
      </c>
      <c r="AQ252" s="66">
        <f t="shared" si="98"/>
        <v>6987158.7525760252</v>
      </c>
      <c r="AR252" s="66">
        <f t="shared" si="98"/>
        <v>7036947.8779772827</v>
      </c>
      <c r="AS252" s="66">
        <f t="shared" si="98"/>
        <v>7084593.7919861106</v>
      </c>
      <c r="AT252" s="66">
        <f t="shared" si="98"/>
        <v>7129266.8777829669</v>
      </c>
      <c r="AU252" s="66">
        <f t="shared" si="98"/>
        <v>7169916.676721341</v>
      </c>
      <c r="AV252" s="66">
        <f t="shared" si="98"/>
        <v>7205231.8079751302</v>
      </c>
      <c r="AW252" s="66">
        <f t="shared" si="98"/>
        <v>7233600.0428320523</v>
      </c>
      <c r="AX252" s="66">
        <f t="shared" si="98"/>
        <v>7253072.1541982451</v>
      </c>
      <c r="AY252" s="66">
        <f t="shared" si="98"/>
        <v>7261334.5639836527</v>
      </c>
      <c r="AZ252" s="66">
        <f t="shared" si="98"/>
        <v>7255697.3031739946</v>
      </c>
      <c r="BA252" s="66">
        <f t="shared" si="98"/>
        <v>7233105.2065878557</v>
      </c>
      <c r="BB252" s="66">
        <f t="shared" si="98"/>
        <v>7190181.3238916779</v>
      </c>
      <c r="BC252" s="66">
        <f t="shared" si="98"/>
        <v>7123311.8875192823</v>
      </c>
      <c r="BD252" s="66">
        <f t="shared" si="98"/>
        <v>7028781.4093162892</v>
      </c>
      <c r="BE252" s="66">
        <f t="shared" si="98"/>
        <v>6902964.1214905297</v>
      </c>
      <c r="BF252" s="66">
        <f t="shared" si="98"/>
        <v>6742573.61866289</v>
      </c>
      <c r="BG252" s="66">
        <f t="shared" si="98"/>
        <v>6544965.939481019</v>
      </c>
      <c r="BH252" s="66">
        <f t="shared" si="98"/>
        <v>6308482.4954583021</v>
      </c>
      <c r="BI252" s="66">
        <f t="shared" si="98"/>
        <v>6032808.72284895</v>
      </c>
      <c r="BJ252" s="66">
        <f t="shared" si="98"/>
        <v>5719313.2165353401</v>
      </c>
      <c r="BK252" s="66">
        <f t="shared" si="98"/>
        <v>5371322.1926934747</v>
      </c>
      <c r="BL252" s="66">
        <f t="shared" si="98"/>
        <v>4994277.8161011823</v>
      </c>
      <c r="BM252" s="66">
        <f t="shared" si="98"/>
        <v>4595728.9567532483</v>
      </c>
      <c r="BN252" s="66">
        <f t="shared" si="98"/>
        <v>4185111.8838754627</v>
      </c>
      <c r="BO252" s="66">
        <f t="shared" si="98"/>
        <v>3773297.9418971241</v>
      </c>
      <c r="BP252" s="66">
        <f t="shared" si="98"/>
        <v>3371915.2998589668</v>
      </c>
      <c r="BQ252" s="66">
        <f t="shared" si="98"/>
        <v>2992489.7854274861</v>
      </c>
      <c r="BR252" s="66">
        <f t="shared" si="98"/>
        <v>2645489.9905630616</v>
      </c>
      <c r="BS252" s="66">
        <f t="shared" si="96"/>
        <v>2339395.9627195322</v>
      </c>
      <c r="BT252" s="66">
        <f t="shared" si="96"/>
        <v>2079929.1609557632</v>
      </c>
      <c r="BU252" s="66">
        <f t="shared" si="96"/>
        <v>1869575.1671246642</v>
      </c>
      <c r="BV252" s="66">
        <f t="shared" si="96"/>
        <v>1707495.0616687888</v>
      </c>
      <c r="BW252" s="66">
        <f t="shared" si="96"/>
        <v>1589858.4659231834</v>
      </c>
      <c r="BX252" s="66">
        <f t="shared" si="96"/>
        <v>1510551.6430551335</v>
      </c>
      <c r="BY252" s="66">
        <f t="shared" si="96"/>
        <v>1462136.0549771066</v>
      </c>
      <c r="BZ252" s="66">
        <f t="shared" si="96"/>
        <v>1436878.2883368619</v>
      </c>
      <c r="CA252" s="66">
        <f t="shared" si="96"/>
        <v>1427659.8566150507</v>
      </c>
      <c r="CB252" s="66">
        <f t="shared" si="96"/>
        <v>1428612.6064206655</v>
      </c>
      <c r="CC252" s="66">
        <f t="shared" si="96"/>
        <v>1435403.6341462976</v>
      </c>
      <c r="CD252" s="66">
        <f t="shared" si="96"/>
        <v>437049.8860346647</v>
      </c>
      <c r="CE252" s="66">
        <f t="shared" si="96"/>
        <v>439987.51595529809</v>
      </c>
      <c r="CF252" s="66">
        <f t="shared" si="96"/>
        <v>443410.44960427005</v>
      </c>
      <c r="CG252" s="66">
        <f t="shared" si="96"/>
        <v>446991.1668147553</v>
      </c>
      <c r="CH252" s="66">
        <f t="shared" si="96"/>
        <v>450626.4483907625</v>
      </c>
      <c r="CI252" s="66">
        <f t="shared" si="96"/>
        <v>454293.91458867287</v>
      </c>
      <c r="CJ252" s="66">
        <f t="shared" si="96"/>
        <v>457991.22880895482</v>
      </c>
      <c r="CK252" s="66">
        <f t="shared" si="96"/>
        <v>461718.63397257659</v>
      </c>
      <c r="CL252" s="66">
        <f t="shared" si="96"/>
        <v>465476.37497754168</v>
      </c>
      <c r="CM252" s="66">
        <f t="shared" si="96"/>
        <v>469264.6987149794</v>
      </c>
      <c r="CN252" s="66">
        <f t="shared" si="96"/>
        <v>473083.85408536589</v>
      </c>
      <c r="CO252" s="66">
        <f t="shared" si="96"/>
        <v>476934.09201487753</v>
      </c>
      <c r="CP252" s="66">
        <f t="shared" si="96"/>
        <v>480815.6654718772</v>
      </c>
      <c r="CQ252" s="66">
        <f t="shared" si="96"/>
        <v>484728.82948353497</v>
      </c>
      <c r="CR252" s="66">
        <f t="shared" si="96"/>
        <v>488673.8411525836</v>
      </c>
      <c r="CS252" s="66">
        <f t="shared" si="96"/>
        <v>492650.95967421104</v>
      </c>
      <c r="CT252" s="66">
        <f t="shared" si="96"/>
        <v>496660.44635308994</v>
      </c>
      <c r="CU252" s="66">
        <f t="shared" si="96"/>
        <v>500702.56462054572</v>
      </c>
      <c r="CV252" s="66">
        <f t="shared" si="96"/>
        <v>504777.58005186479</v>
      </c>
      <c r="CW252" s="66">
        <f t="shared" si="96"/>
        <v>508885.76038374327</v>
      </c>
      <c r="CX252" s="66">
        <f t="shared" si="96"/>
        <v>513027.37553187786</v>
      </c>
      <c r="CY252" s="66">
        <f t="shared" si="96"/>
        <v>517202.69760869979</v>
      </c>
      <c r="CZ252" s="66">
        <f t="shared" si="96"/>
        <v>521412.00094125321</v>
      </c>
      <c r="DA252" s="66">
        <f t="shared" si="96"/>
        <v>525655.56208921899</v>
      </c>
      <c r="DB252" s="66">
        <f t="shared" si="96"/>
        <v>529933.65986308525</v>
      </c>
      <c r="DC252" s="66">
        <f t="shared" si="88"/>
        <v>534246.57534246577</v>
      </c>
    </row>
    <row r="253" spans="2:107" ht="12" customHeight="1">
      <c r="B253" s="12"/>
      <c r="C253" s="12"/>
      <c r="D253" s="12"/>
      <c r="E253" s="65">
        <f t="shared" si="90"/>
        <v>15</v>
      </c>
      <c r="G253" s="66" t="str">
        <f t="shared" si="98"/>
        <v/>
      </c>
      <c r="H253" s="66" t="str">
        <f t="shared" si="98"/>
        <v/>
      </c>
      <c r="I253" s="66" t="str">
        <f t="shared" si="98"/>
        <v/>
      </c>
      <c r="J253" s="66" t="str">
        <f t="shared" si="98"/>
        <v/>
      </c>
      <c r="K253" s="66" t="str">
        <f t="shared" si="98"/>
        <v/>
      </c>
      <c r="L253" s="66" t="str">
        <f t="shared" si="98"/>
        <v/>
      </c>
      <c r="M253" s="66" t="str">
        <f t="shared" si="98"/>
        <v/>
      </c>
      <c r="N253" s="66" t="str">
        <f t="shared" si="98"/>
        <v/>
      </c>
      <c r="O253" s="66" t="str">
        <f t="shared" si="98"/>
        <v/>
      </c>
      <c r="P253" s="66" t="str">
        <f t="shared" si="98"/>
        <v/>
      </c>
      <c r="Q253" s="66" t="str">
        <f t="shared" si="98"/>
        <v/>
      </c>
      <c r="R253" s="66" t="str">
        <f t="shared" si="98"/>
        <v/>
      </c>
      <c r="S253" s="66" t="str">
        <f t="shared" si="98"/>
        <v/>
      </c>
      <c r="T253" s="66" t="str">
        <f t="shared" si="98"/>
        <v/>
      </c>
      <c r="U253" s="66" t="str">
        <f t="shared" si="98"/>
        <v/>
      </c>
      <c r="V253" s="66">
        <f t="shared" si="98"/>
        <v>6831131.7973734755</v>
      </c>
      <c r="W253" s="66">
        <f t="shared" si="98"/>
        <v>6886726.7693051742</v>
      </c>
      <c r="X253" s="66">
        <f t="shared" si="98"/>
        <v>6942773.7384115141</v>
      </c>
      <c r="Y253" s="66">
        <f t="shared" si="98"/>
        <v>6999276.1316345092</v>
      </c>
      <c r="Z253" s="66">
        <f t="shared" si="98"/>
        <v>7056237.2729798639</v>
      </c>
      <c r="AA253" s="66">
        <f t="shared" si="98"/>
        <v>7113660.3173496583</v>
      </c>
      <c r="AB253" s="66">
        <f t="shared" si="98"/>
        <v>7171548.1527405316</v>
      </c>
      <c r="AC253" s="66">
        <f t="shared" si="98"/>
        <v>7229903.2565982556</v>
      </c>
      <c r="AD253" s="66">
        <f t="shared" si="98"/>
        <v>7288727.4862051262</v>
      </c>
      <c r="AE253" s="66">
        <f t="shared" si="98"/>
        <v>7348021.7748469906</v>
      </c>
      <c r="AF253" s="66">
        <f t="shared" si="98"/>
        <v>7407785.6944604553</v>
      </c>
      <c r="AG253" s="66">
        <f t="shared" si="98"/>
        <v>6459878.2355547827</v>
      </c>
      <c r="AH253" s="66">
        <f t="shared" si="98"/>
        <v>6512366.4693709733</v>
      </c>
      <c r="AI253" s="66">
        <f t="shared" si="98"/>
        <v>6565240.4500023266</v>
      </c>
      <c r="AJ253" s="66">
        <f t="shared" si="98"/>
        <v>6618484.3678194918</v>
      </c>
      <c r="AK253" s="66">
        <f t="shared" si="98"/>
        <v>6672074.1442863783</v>
      </c>
      <c r="AL253" s="66">
        <f t="shared" si="98"/>
        <v>6725974.1382038733</v>
      </c>
      <c r="AM253" s="66">
        <f t="shared" si="98"/>
        <v>6780132.6808445398</v>
      </c>
      <c r="AN253" s="66">
        <f t="shared" si="98"/>
        <v>6834476.0894376915</v>
      </c>
      <c r="AO253" s="66">
        <f t="shared" si="98"/>
        <v>6888900.7346313214</v>
      </c>
      <c r="AP253" s="66">
        <f t="shared" si="98"/>
        <v>6943262.6632666625</v>
      </c>
      <c r="AQ253" s="66">
        <f t="shared" si="98"/>
        <v>6997364.2122126073</v>
      </c>
      <c r="AR253" s="66">
        <f t="shared" si="98"/>
        <v>7050937.0063124904</v>
      </c>
      <c r="AS253" s="66">
        <f t="shared" si="98"/>
        <v>7103620.7341791792</v>
      </c>
      <c r="AT253" s="66">
        <f t="shared" si="98"/>
        <v>7154937.1674506627</v>
      </c>
      <c r="AU253" s="66">
        <f t="shared" si="98"/>
        <v>7204259.0677658049</v>
      </c>
      <c r="AV253" s="66">
        <f t="shared" si="98"/>
        <v>7250773.9537528576</v>
      </c>
      <c r="AW253" s="66">
        <f t="shared" si="98"/>
        <v>7293443.2247743253</v>
      </c>
      <c r="AX253" s="66">
        <f t="shared" si="98"/>
        <v>7330957.9051136514</v>
      </c>
      <c r="AY253" s="66">
        <f t="shared" si="98"/>
        <v>7361693.317795069</v>
      </c>
      <c r="AZ253" s="66">
        <f t="shared" si="98"/>
        <v>7383666.3339444092</v>
      </c>
      <c r="BA253" s="66">
        <f t="shared" si="98"/>
        <v>7394500.4427169384</v>
      </c>
      <c r="BB253" s="66">
        <f t="shared" si="98"/>
        <v>7391405.6562165497</v>
      </c>
      <c r="BC253" s="66">
        <f t="shared" si="98"/>
        <v>7371182.0247248681</v>
      </c>
      <c r="BD253" s="66">
        <f t="shared" si="98"/>
        <v>7330257.0041812137</v>
      </c>
      <c r="BE253" s="66">
        <f t="shared" si="98"/>
        <v>7264767.6872982215</v>
      </c>
      <c r="BF253" s="66">
        <f t="shared" si="98"/>
        <v>7170698.4717069771</v>
      </c>
      <c r="BG253" s="66">
        <f t="shared" si="98"/>
        <v>7044082.5168132531</v>
      </c>
      <c r="BH253" s="66">
        <f t="shared" si="98"/>
        <v>6881270.7774491813</v>
      </c>
      <c r="BI253" s="66">
        <f t="shared" si="98"/>
        <v>6679265.0911743492</v>
      </c>
      <c r="BJ253" s="66">
        <f t="shared" si="98"/>
        <v>6436101.6662172088</v>
      </c>
      <c r="BK253" s="66">
        <f t="shared" si="98"/>
        <v>6151258.8446394317</v>
      </c>
      <c r="BL253" s="66">
        <f t="shared" si="98"/>
        <v>5826049.425739307</v>
      </c>
      <c r="BM253" s="66">
        <f t="shared" si="98"/>
        <v>5463945.2294376958</v>
      </c>
      <c r="BN253" s="66">
        <f t="shared" si="98"/>
        <v>5070772.9005381977</v>
      </c>
      <c r="BO253" s="66">
        <f t="shared" si="98"/>
        <v>4654718.6944238022</v>
      </c>
      <c r="BP253" s="66">
        <f t="shared" si="98"/>
        <v>4226089.5685672741</v>
      </c>
      <c r="BQ253" s="66">
        <f t="shared" si="98"/>
        <v>3796800.7441658638</v>
      </c>
      <c r="BR253" s="66">
        <f t="shared" ref="BR253" si="99">IF(BR$231&gt;=$E253,IF(BR144*$C$23&gt;MAX($C$22,(BS253*$C$34+BS254*$C$35)*EXP(-$C$12*$C$30)+(BS360*$C$34+BS361*$C$35)*EXP(-$C$14*$C$30)),BR$236,(BS253*$C$34+BS254*$C$35)*EXP(-$C$12*$C$30)+BR$234),"")</f>
        <v>3379596.2280654949</v>
      </c>
      <c r="BS253" s="66">
        <f t="shared" si="96"/>
        <v>2987055.5163076445</v>
      </c>
      <c r="BT253" s="66">
        <f t="shared" si="96"/>
        <v>2630489.7727226899</v>
      </c>
      <c r="BU253" s="66">
        <f t="shared" si="96"/>
        <v>2318873.4228639221</v>
      </c>
      <c r="BV253" s="66">
        <f t="shared" ref="BV253:DB253" si="100">IF(BV$231&gt;=$E253,IF(BV144*$C$23&gt;MAX($C$22,(BW253*$C$34+BW254*$C$35)*EXP(-$C$12*$C$30)+(BW360*$C$34+BW361*$C$35)*EXP(-$C$14*$C$30)),BV$236,(BW253*$C$34+BW254*$C$35)*EXP(-$C$12*$C$30)+BV$234),"")</f>
        <v>2057979.5253342723</v>
      </c>
      <c r="BW253" s="66">
        <f t="shared" si="100"/>
        <v>1849877.8234207456</v>
      </c>
      <c r="BX253" s="66">
        <f t="shared" si="100"/>
        <v>1692906.7754501514</v>
      </c>
      <c r="BY253" s="66">
        <f t="shared" si="100"/>
        <v>1582148.3941290081</v>
      </c>
      <c r="BZ253" s="66">
        <f t="shared" si="100"/>
        <v>1510332.5095829386</v>
      </c>
      <c r="CA253" s="66">
        <f t="shared" si="100"/>
        <v>1469000.6066109643</v>
      </c>
      <c r="CB253" s="66">
        <f t="shared" si="100"/>
        <v>1449698.3035118831</v>
      </c>
      <c r="CC253" s="66">
        <f t="shared" si="100"/>
        <v>1444963.3515220971</v>
      </c>
      <c r="CD253" s="66">
        <f t="shared" si="100"/>
        <v>440800.57726237742</v>
      </c>
      <c r="CE253" s="66">
        <f t="shared" si="100"/>
        <v>441211.85274250095</v>
      </c>
      <c r="CF253" s="66">
        <f t="shared" si="100"/>
        <v>443722.68383605278</v>
      </c>
      <c r="CG253" s="66">
        <f t="shared" si="100"/>
        <v>447046.55948207906</v>
      </c>
      <c r="CH253" s="66">
        <f t="shared" si="100"/>
        <v>450631.58526816394</v>
      </c>
      <c r="CI253" s="66">
        <f t="shared" si="100"/>
        <v>454293.91458867287</v>
      </c>
      <c r="CJ253" s="66">
        <f t="shared" si="100"/>
        <v>457991.22880895482</v>
      </c>
      <c r="CK253" s="66">
        <f t="shared" si="100"/>
        <v>461718.63397257659</v>
      </c>
      <c r="CL253" s="66">
        <f t="shared" si="100"/>
        <v>465476.37497754168</v>
      </c>
      <c r="CM253" s="66">
        <f t="shared" si="100"/>
        <v>469264.6987149794</v>
      </c>
      <c r="CN253" s="66">
        <f t="shared" si="100"/>
        <v>473083.85408536589</v>
      </c>
      <c r="CO253" s="66">
        <f t="shared" si="100"/>
        <v>476934.09201487753</v>
      </c>
      <c r="CP253" s="66">
        <f t="shared" si="100"/>
        <v>480815.6654718772</v>
      </c>
      <c r="CQ253" s="66">
        <f t="shared" si="100"/>
        <v>484728.82948353497</v>
      </c>
      <c r="CR253" s="66">
        <f t="shared" si="100"/>
        <v>488673.8411525836</v>
      </c>
      <c r="CS253" s="66">
        <f t="shared" si="100"/>
        <v>492650.95967421104</v>
      </c>
      <c r="CT253" s="66">
        <f t="shared" si="100"/>
        <v>496660.44635308994</v>
      </c>
      <c r="CU253" s="66">
        <f t="shared" si="100"/>
        <v>500702.56462054572</v>
      </c>
      <c r="CV253" s="66">
        <f t="shared" si="100"/>
        <v>504777.58005186479</v>
      </c>
      <c r="CW253" s="66">
        <f t="shared" si="100"/>
        <v>508885.76038374327</v>
      </c>
      <c r="CX253" s="66">
        <f t="shared" si="100"/>
        <v>513027.37553187786</v>
      </c>
      <c r="CY253" s="66">
        <f t="shared" si="100"/>
        <v>517202.69760869979</v>
      </c>
      <c r="CZ253" s="66">
        <f t="shared" si="100"/>
        <v>521412.00094125321</v>
      </c>
      <c r="DA253" s="66">
        <f t="shared" si="100"/>
        <v>525655.56208921899</v>
      </c>
      <c r="DB253" s="66">
        <f t="shared" si="100"/>
        <v>529933.65986308525</v>
      </c>
      <c r="DC253" s="66">
        <f t="shared" si="88"/>
        <v>534246.57534246577</v>
      </c>
    </row>
    <row r="254" spans="2:107" ht="12" customHeight="1">
      <c r="B254" s="12"/>
      <c r="C254" s="12"/>
      <c r="D254" s="12"/>
      <c r="E254" s="65">
        <f t="shared" si="90"/>
        <v>16</v>
      </c>
      <c r="G254" s="66" t="str">
        <f t="shared" ref="G254:BR257" si="101">IF(G$231&gt;=$E254,IF(G145*$C$23&gt;MAX($C$22,(H254*$C$34+H255*$C$35)*EXP(-$C$12*$C$30)+(H361*$C$34+H362*$C$35)*EXP(-$C$14*$C$30)),G$236,(H254*$C$34+H255*$C$35)*EXP(-$C$12*$C$30)+G$234),"")</f>
        <v/>
      </c>
      <c r="H254" s="66" t="str">
        <f t="shared" si="101"/>
        <v/>
      </c>
      <c r="I254" s="66" t="str">
        <f t="shared" si="101"/>
        <v/>
      </c>
      <c r="J254" s="66" t="str">
        <f t="shared" si="101"/>
        <v/>
      </c>
      <c r="K254" s="66" t="str">
        <f t="shared" si="101"/>
        <v/>
      </c>
      <c r="L254" s="66" t="str">
        <f t="shared" si="101"/>
        <v/>
      </c>
      <c r="M254" s="66" t="str">
        <f t="shared" si="101"/>
        <v/>
      </c>
      <c r="N254" s="66" t="str">
        <f t="shared" si="101"/>
        <v/>
      </c>
      <c r="O254" s="66" t="str">
        <f t="shared" si="101"/>
        <v/>
      </c>
      <c r="P254" s="66" t="str">
        <f t="shared" si="101"/>
        <v/>
      </c>
      <c r="Q254" s="66" t="str">
        <f t="shared" si="101"/>
        <v/>
      </c>
      <c r="R254" s="66" t="str">
        <f t="shared" si="101"/>
        <v/>
      </c>
      <c r="S254" s="66" t="str">
        <f t="shared" si="101"/>
        <v/>
      </c>
      <c r="T254" s="66" t="str">
        <f t="shared" si="101"/>
        <v/>
      </c>
      <c r="U254" s="66" t="str">
        <f t="shared" si="101"/>
        <v/>
      </c>
      <c r="V254" s="66" t="str">
        <f t="shared" si="101"/>
        <v/>
      </c>
      <c r="W254" s="66">
        <f t="shared" si="101"/>
        <v>6886728.4372341568</v>
      </c>
      <c r="X254" s="66">
        <f t="shared" si="101"/>
        <v>6942776.3310851213</v>
      </c>
      <c r="Y254" s="66">
        <f t="shared" si="101"/>
        <v>6999280.1465823455</v>
      </c>
      <c r="Z254" s="66">
        <f t="shared" si="101"/>
        <v>7056243.4663544465</v>
      </c>
      <c r="AA254" s="66">
        <f t="shared" si="101"/>
        <v>7113669.8330721278</v>
      </c>
      <c r="AB254" s="66">
        <f t="shared" si="101"/>
        <v>7171562.713118</v>
      </c>
      <c r="AC254" s="66">
        <f t="shared" si="101"/>
        <v>7229925.4419928547</v>
      </c>
      <c r="AD254" s="66">
        <f t="shared" si="101"/>
        <v>7288761.1427982021</v>
      </c>
      <c r="AE254" s="66">
        <f t="shared" si="101"/>
        <v>7348072.6052889563</v>
      </c>
      <c r="AF254" s="66">
        <f t="shared" si="101"/>
        <v>7407862.1075789426</v>
      </c>
      <c r="AG254" s="66">
        <f t="shared" si="101"/>
        <v>6459992.559960763</v>
      </c>
      <c r="AH254" s="66">
        <f t="shared" si="101"/>
        <v>6512536.6736980928</v>
      </c>
      <c r="AI254" s="66">
        <f t="shared" si="101"/>
        <v>6565492.5618236512</v>
      </c>
      <c r="AJ254" s="66">
        <f t="shared" si="101"/>
        <v>6618855.8463000339</v>
      </c>
      <c r="AK254" s="66">
        <f t="shared" si="101"/>
        <v>6672618.5404941384</v>
      </c>
      <c r="AL254" s="66">
        <f t="shared" si="101"/>
        <v>6726767.4732847437</v>
      </c>
      <c r="AM254" s="66">
        <f t="shared" si="101"/>
        <v>6781282.0862935847</v>
      </c>
      <c r="AN254" s="66">
        <f t="shared" si="101"/>
        <v>6836131.3835859671</v>
      </c>
      <c r="AO254" s="66">
        <f t="shared" si="101"/>
        <v>6891269.7497830754</v>
      </c>
      <c r="AP254" s="66">
        <f t="shared" si="101"/>
        <v>6946631.2779545626</v>
      </c>
      <c r="AQ254" s="66">
        <f t="shared" si="101"/>
        <v>7002122.1646735417</v>
      </c>
      <c r="AR254" s="66">
        <f t="shared" si="101"/>
        <v>7057610.6406087428</v>
      </c>
      <c r="AS254" s="66">
        <f t="shared" si="101"/>
        <v>7112913.8192738537</v>
      </c>
      <c r="AT254" s="66">
        <f t="shared" si="101"/>
        <v>7167780.7777047502</v>
      </c>
      <c r="AU254" s="66">
        <f t="shared" si="101"/>
        <v>7221871.1515702866</v>
      </c>
      <c r="AV254" s="66">
        <f t="shared" si="101"/>
        <v>7274728.5628190953</v>
      </c>
      <c r="AW254" s="66">
        <f t="shared" si="101"/>
        <v>7325748.3394074664</v>
      </c>
      <c r="AX254" s="66">
        <f t="shared" si="101"/>
        <v>7374139.2826687191</v>
      </c>
      <c r="AY254" s="66">
        <f t="shared" si="101"/>
        <v>7418879.7450544629</v>
      </c>
      <c r="AZ254" s="66">
        <f t="shared" si="101"/>
        <v>7458669.0588404248</v>
      </c>
      <c r="BA254" s="66">
        <f t="shared" si="101"/>
        <v>7491876.4582886975</v>
      </c>
      <c r="BB254" s="66">
        <f t="shared" si="101"/>
        <v>7516491.0962690115</v>
      </c>
      <c r="BC254" s="66">
        <f t="shared" si="101"/>
        <v>7530078.5625140239</v>
      </c>
      <c r="BD254" s="66">
        <f t="shared" si="101"/>
        <v>7529751.3873631824</v>
      </c>
      <c r="BE254" s="66">
        <f t="shared" si="101"/>
        <v>7512163.1860960182</v>
      </c>
      <c r="BF254" s="66">
        <f t="shared" si="101"/>
        <v>7473538.0602425523</v>
      </c>
      <c r="BG254" s="66">
        <f t="shared" si="101"/>
        <v>7409748.1696211947</v>
      </c>
      <c r="BH254" s="66">
        <f t="shared" si="101"/>
        <v>7316452.4190314757</v>
      </c>
      <c r="BI254" s="66">
        <f t="shared" si="101"/>
        <v>7189307.2504918193</v>
      </c>
      <c r="BJ254" s="66">
        <f t="shared" si="101"/>
        <v>7024255.8563916655</v>
      </c>
      <c r="BK254" s="66">
        <f t="shared" si="101"/>
        <v>6817894.1243667891</v>
      </c>
      <c r="BL254" s="66">
        <f t="shared" si="101"/>
        <v>6567900.0429125531</v>
      </c>
      <c r="BM254" s="66">
        <f t="shared" si="101"/>
        <v>6273498.5270536216</v>
      </c>
      <c r="BN254" s="66">
        <f t="shared" si="101"/>
        <v>5935916.9798513614</v>
      </c>
      <c r="BO254" s="66">
        <f t="shared" si="101"/>
        <v>5558770.8403801415</v>
      </c>
      <c r="BP254" s="66">
        <f t="shared" si="101"/>
        <v>5148306.4952647835</v>
      </c>
      <c r="BQ254" s="66">
        <f t="shared" si="101"/>
        <v>4713425.7198457113</v>
      </c>
      <c r="BR254" s="66">
        <f t="shared" si="101"/>
        <v>4265425.8489248184</v>
      </c>
      <c r="BS254" s="66">
        <f t="shared" ref="BS254:DB261" si="102">IF(BS$231&gt;=$E254,IF(BS145*$C$23&gt;MAX($C$22,(BT254*$C$34+BT255*$C$35)*EXP(-$C$12*$C$30)+(BT361*$C$34+BT362*$C$35)*EXP(-$C$14*$C$30)),BS$236,(BT254*$C$34+BT255*$C$35)*EXP(-$C$12*$C$30)+BS$234),"")</f>
        <v>3817416.6230662689</v>
      </c>
      <c r="BT254" s="66">
        <f t="shared" si="102"/>
        <v>3383418.8759084549</v>
      </c>
      <c r="BU254" s="66">
        <f t="shared" si="102"/>
        <v>2977208.3588362257</v>
      </c>
      <c r="BV254" s="66">
        <f t="shared" si="102"/>
        <v>2611031.0889478838</v>
      </c>
      <c r="BW254" s="66">
        <f t="shared" si="102"/>
        <v>2294370.5310975392</v>
      </c>
      <c r="BX254" s="66">
        <f t="shared" si="102"/>
        <v>2032974.5751727433</v>
      </c>
      <c r="BY254" s="66">
        <f t="shared" si="102"/>
        <v>1828335.9553828097</v>
      </c>
      <c r="BZ254" s="66">
        <f t="shared" si="102"/>
        <v>1677755.2533159831</v>
      </c>
      <c r="CA254" s="66">
        <f t="shared" si="102"/>
        <v>1575006.1483517089</v>
      </c>
      <c r="CB254" s="66">
        <f t="shared" si="102"/>
        <v>1511490.0014192704</v>
      </c>
      <c r="CC254" s="66">
        <f t="shared" si="102"/>
        <v>1477647.2616885463</v>
      </c>
      <c r="CD254" s="66">
        <f t="shared" si="102"/>
        <v>456188.55374699383</v>
      </c>
      <c r="CE254" s="66">
        <f t="shared" si="102"/>
        <v>447490.71727269894</v>
      </c>
      <c r="CF254" s="66">
        <f t="shared" si="102"/>
        <v>445857.69163624407</v>
      </c>
      <c r="CG254" s="66">
        <f t="shared" si="102"/>
        <v>447614.70879806351</v>
      </c>
      <c r="CH254" s="66">
        <f t="shared" si="102"/>
        <v>450736.9607094602</v>
      </c>
      <c r="CI254" s="66">
        <f t="shared" si="102"/>
        <v>454304.15198967489</v>
      </c>
      <c r="CJ254" s="66">
        <f t="shared" si="102"/>
        <v>457991.22880895482</v>
      </c>
      <c r="CK254" s="66">
        <f t="shared" si="102"/>
        <v>461718.63397257659</v>
      </c>
      <c r="CL254" s="66">
        <f t="shared" si="102"/>
        <v>465476.37497754168</v>
      </c>
      <c r="CM254" s="66">
        <f t="shared" si="102"/>
        <v>469264.6987149794</v>
      </c>
      <c r="CN254" s="66">
        <f t="shared" si="102"/>
        <v>473083.85408536589</v>
      </c>
      <c r="CO254" s="66">
        <f t="shared" si="102"/>
        <v>476934.09201487753</v>
      </c>
      <c r="CP254" s="66">
        <f t="shared" si="102"/>
        <v>480815.6654718772</v>
      </c>
      <c r="CQ254" s="66">
        <f t="shared" si="102"/>
        <v>484728.82948353497</v>
      </c>
      <c r="CR254" s="66">
        <f t="shared" si="102"/>
        <v>488673.8411525836</v>
      </c>
      <c r="CS254" s="66">
        <f t="shared" si="102"/>
        <v>492650.95967421104</v>
      </c>
      <c r="CT254" s="66">
        <f t="shared" si="102"/>
        <v>496660.44635308994</v>
      </c>
      <c r="CU254" s="66">
        <f t="shared" si="102"/>
        <v>500702.56462054572</v>
      </c>
      <c r="CV254" s="66">
        <f t="shared" si="102"/>
        <v>504777.58005186479</v>
      </c>
      <c r="CW254" s="66">
        <f t="shared" si="102"/>
        <v>508885.76038374327</v>
      </c>
      <c r="CX254" s="66">
        <f t="shared" si="102"/>
        <v>513027.37553187786</v>
      </c>
      <c r="CY254" s="66">
        <f t="shared" si="102"/>
        <v>517202.69760869979</v>
      </c>
      <c r="CZ254" s="66">
        <f t="shared" si="102"/>
        <v>521412.00094125321</v>
      </c>
      <c r="DA254" s="66">
        <f t="shared" si="102"/>
        <v>525655.56208921899</v>
      </c>
      <c r="DB254" s="66">
        <f t="shared" si="102"/>
        <v>529933.65986308525</v>
      </c>
      <c r="DC254" s="66">
        <f t="shared" si="88"/>
        <v>534246.57534246577</v>
      </c>
    </row>
    <row r="255" spans="2:107" ht="12" customHeight="1">
      <c r="B255" s="12"/>
      <c r="C255" s="12"/>
      <c r="D255" s="12"/>
      <c r="E255" s="65">
        <f t="shared" si="90"/>
        <v>17</v>
      </c>
      <c r="G255" s="66" t="str">
        <f t="shared" si="101"/>
        <v/>
      </c>
      <c r="H255" s="66" t="str">
        <f t="shared" si="101"/>
        <v/>
      </c>
      <c r="I255" s="66" t="str">
        <f t="shared" si="101"/>
        <v/>
      </c>
      <c r="J255" s="66" t="str">
        <f t="shared" si="101"/>
        <v/>
      </c>
      <c r="K255" s="66" t="str">
        <f t="shared" si="101"/>
        <v/>
      </c>
      <c r="L255" s="66" t="str">
        <f t="shared" si="101"/>
        <v/>
      </c>
      <c r="M255" s="66" t="str">
        <f t="shared" si="101"/>
        <v/>
      </c>
      <c r="N255" s="66" t="str">
        <f t="shared" si="101"/>
        <v/>
      </c>
      <c r="O255" s="66" t="str">
        <f t="shared" si="101"/>
        <v/>
      </c>
      <c r="P255" s="66" t="str">
        <f t="shared" si="101"/>
        <v/>
      </c>
      <c r="Q255" s="66" t="str">
        <f t="shared" si="101"/>
        <v/>
      </c>
      <c r="R255" s="66" t="str">
        <f t="shared" si="101"/>
        <v/>
      </c>
      <c r="S255" s="66" t="str">
        <f t="shared" si="101"/>
        <v/>
      </c>
      <c r="T255" s="66" t="str">
        <f t="shared" si="101"/>
        <v/>
      </c>
      <c r="U255" s="66" t="str">
        <f t="shared" si="101"/>
        <v/>
      </c>
      <c r="V255" s="66" t="str">
        <f t="shared" si="101"/>
        <v/>
      </c>
      <c r="W255" s="66" t="str">
        <f t="shared" si="101"/>
        <v/>
      </c>
      <c r="X255" s="66">
        <f t="shared" si="101"/>
        <v>6942777.1225265479</v>
      </c>
      <c r="Y255" s="66">
        <f t="shared" si="101"/>
        <v>6999281.3916422976</v>
      </c>
      <c r="Z255" s="66">
        <f t="shared" si="101"/>
        <v>7056245.4179353723</v>
      </c>
      <c r="AA255" s="66">
        <f t="shared" si="101"/>
        <v>7113672.880706327</v>
      </c>
      <c r="AB255" s="66">
        <f t="shared" si="101"/>
        <v>7171567.454143486</v>
      </c>
      <c r="AC255" s="66">
        <f t="shared" si="101"/>
        <v>7229932.788248755</v>
      </c>
      <c r="AD255" s="66">
        <f t="shared" si="101"/>
        <v>7288772.4796655476</v>
      </c>
      <c r="AE255" s="66">
        <f t="shared" si="101"/>
        <v>7348090.0273662703</v>
      </c>
      <c r="AF255" s="66">
        <f t="shared" si="101"/>
        <v>7407888.7657778142</v>
      </c>
      <c r="AG255" s="66">
        <f t="shared" si="101"/>
        <v>6460033.1694166455</v>
      </c>
      <c r="AH255" s="66">
        <f t="shared" si="101"/>
        <v>6512598.2520049801</v>
      </c>
      <c r="AI255" s="66">
        <f t="shared" si="101"/>
        <v>6565585.4944576947</v>
      </c>
      <c r="AJ255" s="66">
        <f t="shared" si="101"/>
        <v>6618995.412811541</v>
      </c>
      <c r="AK255" s="66">
        <f t="shared" si="101"/>
        <v>6672827.0835925164</v>
      </c>
      <c r="AL255" s="66">
        <f t="shared" si="101"/>
        <v>6727077.4560592882</v>
      </c>
      <c r="AM255" s="66">
        <f t="shared" si="101"/>
        <v>6781740.3633112451</v>
      </c>
      <c r="AN255" s="66">
        <f t="shared" si="101"/>
        <v>6836805.1119768517</v>
      </c>
      <c r="AO255" s="66">
        <f t="shared" si="101"/>
        <v>6892254.4882133398</v>
      </c>
      <c r="AP255" s="66">
        <f t="shared" si="101"/>
        <v>6948061.9642358394</v>
      </c>
      <c r="AQ255" s="66">
        <f t="shared" si="101"/>
        <v>7004187.8230154952</v>
      </c>
      <c r="AR255" s="66">
        <f t="shared" si="101"/>
        <v>7060573.8383530267</v>
      </c>
      <c r="AS255" s="66">
        <f t="shared" si="101"/>
        <v>7117136.0539174955</v>
      </c>
      <c r="AT255" s="66">
        <f t="shared" si="101"/>
        <v>7173755.1011918876</v>
      </c>
      <c r="AU255" s="66">
        <f t="shared" si="101"/>
        <v>7230263.3895964734</v>
      </c>
      <c r="AV255" s="66">
        <f t="shared" si="101"/>
        <v>7286428.4049799303</v>
      </c>
      <c r="AW255" s="66">
        <f t="shared" si="101"/>
        <v>7341931.2854438433</v>
      </c>
      <c r="AX255" s="66">
        <f t="shared" si="101"/>
        <v>7396339.8361925539</v>
      </c>
      <c r="AY255" s="66">
        <f t="shared" si="101"/>
        <v>7449075.2396149784</v>
      </c>
      <c r="AZ255" s="66">
        <f t="shared" si="101"/>
        <v>7499371.9677132228</v>
      </c>
      <c r="BA255" s="66">
        <f t="shared" si="101"/>
        <v>7546230.8778394554</v>
      </c>
      <c r="BB255" s="66">
        <f t="shared" si="101"/>
        <v>7588366.2439793507</v>
      </c>
      <c r="BC255" s="66">
        <f t="shared" si="101"/>
        <v>7624148.6181888143</v>
      </c>
      <c r="BD255" s="66">
        <f t="shared" si="101"/>
        <v>7651546.9877812583</v>
      </c>
      <c r="BE255" s="66">
        <f t="shared" si="101"/>
        <v>7668075.7115772422</v>
      </c>
      <c r="BF255" s="66">
        <f t="shared" si="101"/>
        <v>7670754.1298026117</v>
      </c>
      <c r="BG255" s="66">
        <f t="shared" si="101"/>
        <v>7656089.3836064581</v>
      </c>
      <c r="BH255" s="66">
        <f t="shared" si="101"/>
        <v>7620095.5362362452</v>
      </c>
      <c r="BI255" s="66">
        <f t="shared" si="101"/>
        <v>7558364.0558415083</v>
      </c>
      <c r="BJ255" s="66">
        <f t="shared" si="101"/>
        <v>7466201.3948342996</v>
      </c>
      <c r="BK255" s="66">
        <f t="shared" si="101"/>
        <v>7338847.9019107977</v>
      </c>
      <c r="BL255" s="66">
        <f t="shared" si="101"/>
        <v>7171787.6638602093</v>
      </c>
      <c r="BM255" s="66">
        <f t="shared" si="101"/>
        <v>6961150.2202095333</v>
      </c>
      <c r="BN255" s="66">
        <f t="shared" si="101"/>
        <v>6704191.9168644072</v>
      </c>
      <c r="BO255" s="66">
        <f t="shared" si="101"/>
        <v>6399827.1886082664</v>
      </c>
      <c r="BP255" s="66">
        <f t="shared" si="101"/>
        <v>6049159.6421957817</v>
      </c>
      <c r="BQ255" s="66">
        <f t="shared" si="101"/>
        <v>5655942.285368179</v>
      </c>
      <c r="BR255" s="66">
        <f t="shared" si="101"/>
        <v>5226880.0463463012</v>
      </c>
      <c r="BS255" s="66">
        <f t="shared" si="102"/>
        <v>4771681.5986887775</v>
      </c>
      <c r="BT255" s="66">
        <f t="shared" si="102"/>
        <v>4302777.6140550319</v>
      </c>
      <c r="BU255" s="66">
        <f t="shared" si="102"/>
        <v>3834653.9071832146</v>
      </c>
      <c r="BV255" s="66">
        <f t="shared" si="102"/>
        <v>3382802.1597128375</v>
      </c>
      <c r="BW255" s="66">
        <f t="shared" si="102"/>
        <v>2962363.9665256739</v>
      </c>
      <c r="BX255" s="66">
        <f t="shared" si="102"/>
        <v>2586624.406503737</v>
      </c>
      <c r="BY255" s="66">
        <f t="shared" si="102"/>
        <v>2265580.4274615361</v>
      </c>
      <c r="BZ255" s="66">
        <f t="shared" si="102"/>
        <v>2004843.818258808</v>
      </c>
      <c r="CA255" s="66">
        <f t="shared" si="102"/>
        <v>1805116.9296048975</v>
      </c>
      <c r="CB255" s="66">
        <f t="shared" si="102"/>
        <v>1662390.6298468437</v>
      </c>
      <c r="CC255" s="66">
        <f t="shared" si="102"/>
        <v>1568866.5909718061</v>
      </c>
      <c r="CD255" s="66">
        <f t="shared" si="102"/>
        <v>506293.56570156821</v>
      </c>
      <c r="CE255" s="66">
        <f t="shared" si="102"/>
        <v>472024.35879427777</v>
      </c>
      <c r="CF255" s="66">
        <f t="shared" si="102"/>
        <v>456285.43612805242</v>
      </c>
      <c r="CG255" s="66">
        <f t="shared" si="102"/>
        <v>451314.62714637176</v>
      </c>
      <c r="CH255" s="66">
        <f t="shared" si="102"/>
        <v>451766.30418769084</v>
      </c>
      <c r="CI255" s="66">
        <f t="shared" si="102"/>
        <v>454504.15688314656</v>
      </c>
      <c r="CJ255" s="66">
        <f t="shared" si="102"/>
        <v>458011.6311606341</v>
      </c>
      <c r="CK255" s="66">
        <f t="shared" si="102"/>
        <v>461718.63397257659</v>
      </c>
      <c r="CL255" s="66">
        <f t="shared" si="102"/>
        <v>465476.37497754168</v>
      </c>
      <c r="CM255" s="66">
        <f t="shared" si="102"/>
        <v>469264.6987149794</v>
      </c>
      <c r="CN255" s="66">
        <f t="shared" si="102"/>
        <v>473083.85408536589</v>
      </c>
      <c r="CO255" s="66">
        <f t="shared" si="102"/>
        <v>476934.09201487753</v>
      </c>
      <c r="CP255" s="66">
        <f t="shared" si="102"/>
        <v>480815.6654718772</v>
      </c>
      <c r="CQ255" s="66">
        <f t="shared" si="102"/>
        <v>484728.82948353497</v>
      </c>
      <c r="CR255" s="66">
        <f t="shared" si="102"/>
        <v>488673.8411525836</v>
      </c>
      <c r="CS255" s="66">
        <f t="shared" si="102"/>
        <v>492650.95967421104</v>
      </c>
      <c r="CT255" s="66">
        <f t="shared" si="102"/>
        <v>496660.44635308994</v>
      </c>
      <c r="CU255" s="66">
        <f t="shared" si="102"/>
        <v>500702.56462054572</v>
      </c>
      <c r="CV255" s="66">
        <f t="shared" si="102"/>
        <v>504777.58005186479</v>
      </c>
      <c r="CW255" s="66">
        <f t="shared" si="102"/>
        <v>508885.76038374327</v>
      </c>
      <c r="CX255" s="66">
        <f t="shared" si="102"/>
        <v>513027.37553187786</v>
      </c>
      <c r="CY255" s="66">
        <f t="shared" si="102"/>
        <v>517202.69760869979</v>
      </c>
      <c r="CZ255" s="66">
        <f t="shared" si="102"/>
        <v>521412.00094125321</v>
      </c>
      <c r="DA255" s="66">
        <f t="shared" si="102"/>
        <v>525655.56208921899</v>
      </c>
      <c r="DB255" s="66">
        <f t="shared" si="102"/>
        <v>529933.65986308525</v>
      </c>
      <c r="DC255" s="66">
        <f t="shared" si="88"/>
        <v>534246.57534246577</v>
      </c>
    </row>
    <row r="256" spans="2:107" ht="12" customHeight="1">
      <c r="B256" s="12"/>
      <c r="C256" s="12"/>
      <c r="D256" s="12"/>
      <c r="E256" s="65">
        <f t="shared" si="90"/>
        <v>18</v>
      </c>
      <c r="G256" s="66" t="str">
        <f t="shared" si="101"/>
        <v/>
      </c>
      <c r="H256" s="66" t="str">
        <f t="shared" si="101"/>
        <v/>
      </c>
      <c r="I256" s="66" t="str">
        <f t="shared" si="101"/>
        <v/>
      </c>
      <c r="J256" s="66" t="str">
        <f t="shared" si="101"/>
        <v/>
      </c>
      <c r="K256" s="66" t="str">
        <f t="shared" si="101"/>
        <v/>
      </c>
      <c r="L256" s="66" t="str">
        <f t="shared" si="101"/>
        <v/>
      </c>
      <c r="M256" s="66" t="str">
        <f t="shared" si="101"/>
        <v/>
      </c>
      <c r="N256" s="66" t="str">
        <f t="shared" si="101"/>
        <v/>
      </c>
      <c r="O256" s="66" t="str">
        <f t="shared" si="101"/>
        <v/>
      </c>
      <c r="P256" s="66" t="str">
        <f t="shared" si="101"/>
        <v/>
      </c>
      <c r="Q256" s="66" t="str">
        <f t="shared" si="101"/>
        <v/>
      </c>
      <c r="R256" s="66" t="str">
        <f t="shared" si="101"/>
        <v/>
      </c>
      <c r="S256" s="66" t="str">
        <f t="shared" si="101"/>
        <v/>
      </c>
      <c r="T256" s="66" t="str">
        <f t="shared" si="101"/>
        <v/>
      </c>
      <c r="U256" s="66" t="str">
        <f t="shared" si="101"/>
        <v/>
      </c>
      <c r="V256" s="66" t="str">
        <f t="shared" si="101"/>
        <v/>
      </c>
      <c r="W256" s="66" t="str">
        <f t="shared" si="101"/>
        <v/>
      </c>
      <c r="X256" s="66" t="str">
        <f t="shared" si="101"/>
        <v/>
      </c>
      <c r="Y256" s="66">
        <f t="shared" si="101"/>
        <v>6999281.7527068062</v>
      </c>
      <c r="Z256" s="66">
        <f t="shared" si="101"/>
        <v>7056245.9928727271</v>
      </c>
      <c r="AA256" s="66">
        <f t="shared" si="101"/>
        <v>7113673.7930231029</v>
      </c>
      <c r="AB256" s="66">
        <f t="shared" si="101"/>
        <v>7171568.8966472885</v>
      </c>
      <c r="AC256" s="66">
        <f t="shared" si="101"/>
        <v>7229935.0606724741</v>
      </c>
      <c r="AD256" s="66">
        <f t="shared" si="101"/>
        <v>7288776.0459465897</v>
      </c>
      <c r="AE256" s="66">
        <f t="shared" si="101"/>
        <v>7348095.6023865938</v>
      </c>
      <c r="AF256" s="66">
        <f t="shared" si="101"/>
        <v>7407897.445992359</v>
      </c>
      <c r="AG256" s="66">
        <f t="shared" si="101"/>
        <v>6460046.6284433641</v>
      </c>
      <c r="AH256" s="66">
        <f t="shared" si="101"/>
        <v>6512619.0317189833</v>
      </c>
      <c r="AI256" s="66">
        <f t="shared" si="101"/>
        <v>6565617.43549373</v>
      </c>
      <c r="AJ256" s="66">
        <f t="shared" si="101"/>
        <v>6619044.2870344827</v>
      </c>
      <c r="AK256" s="66">
        <f t="shared" si="101"/>
        <v>6672901.5168438377</v>
      </c>
      <c r="AL256" s="66">
        <f t="shared" si="101"/>
        <v>6727190.2645780826</v>
      </c>
      <c r="AM256" s="66">
        <f t="shared" si="101"/>
        <v>6781910.4743848983</v>
      </c>
      <c r="AN256" s="66">
        <f t="shared" si="101"/>
        <v>6837060.3017587066</v>
      </c>
      <c r="AO256" s="66">
        <f t="shared" si="101"/>
        <v>6892635.2507061083</v>
      </c>
      <c r="AP256" s="66">
        <f t="shared" si="101"/>
        <v>6948626.9286151063</v>
      </c>
      <c r="AQ256" s="66">
        <f t="shared" si="101"/>
        <v>7005021.2646106845</v>
      </c>
      <c r="AR256" s="66">
        <f t="shared" si="101"/>
        <v>7061795.9830634072</v>
      </c>
      <c r="AS256" s="66">
        <f t="shared" si="101"/>
        <v>7118917.0550685404</v>
      </c>
      <c r="AT256" s="66">
        <f t="shared" si="101"/>
        <v>7176333.7653895784</v>
      </c>
      <c r="AU256" s="66">
        <f t="shared" si="101"/>
        <v>7233971.9299966991</v>
      </c>
      <c r="AV256" s="66">
        <f t="shared" si="101"/>
        <v>7291724.6815763814</v>
      </c>
      <c r="AW256" s="66">
        <f t="shared" si="101"/>
        <v>7349440.1125805927</v>
      </c>
      <c r="AX256" s="66">
        <f t="shared" si="101"/>
        <v>7406904.938516045</v>
      </c>
      <c r="AY256" s="66">
        <f t="shared" si="101"/>
        <v>7463823.2373530967</v>
      </c>
      <c r="AZ256" s="66">
        <f t="shared" si="101"/>
        <v>7519789.2641985631</v>
      </c>
      <c r="BA256" s="66">
        <f t="shared" si="101"/>
        <v>7574253.3775477214</v>
      </c>
      <c r="BB256" s="66">
        <f t="shared" si="101"/>
        <v>7626480.3043609774</v>
      </c>
      <c r="BC256" s="66">
        <f t="shared" si="101"/>
        <v>7675499.3924013358</v>
      </c>
      <c r="BD256" s="66">
        <f t="shared" si="101"/>
        <v>7720047.2403235873</v>
      </c>
      <c r="BE256" s="66">
        <f t="shared" si="101"/>
        <v>7758504.2558964305</v>
      </c>
      <c r="BF256" s="66">
        <f t="shared" si="101"/>
        <v>7788828.3584729377</v>
      </c>
      <c r="BG256" s="66">
        <f t="shared" si="101"/>
        <v>7808491.2671130598</v>
      </c>
      <c r="BH256" s="66">
        <f t="shared" si="101"/>
        <v>7814425.5829860559</v>
      </c>
      <c r="BI256" s="66">
        <f t="shared" si="101"/>
        <v>7802994.0463779559</v>
      </c>
      <c r="BJ256" s="66">
        <f t="shared" si="101"/>
        <v>7769995.6112491246</v>
      </c>
      <c r="BK256" s="66">
        <f t="shared" si="101"/>
        <v>7710725.7895264821</v>
      </c>
      <c r="BL256" s="66">
        <f t="shared" si="101"/>
        <v>7620110.2617877312</v>
      </c>
      <c r="BM256" s="66">
        <f t="shared" si="101"/>
        <v>7492929.9594685445</v>
      </c>
      <c r="BN256" s="66">
        <f t="shared" si="101"/>
        <v>7324151.4484505197</v>
      </c>
      <c r="BO256" s="66">
        <f t="shared" si="101"/>
        <v>7109367.2548117526</v>
      </c>
      <c r="BP256" s="66">
        <f t="shared" si="101"/>
        <v>6845335.8897327036</v>
      </c>
      <c r="BQ256" s="66">
        <f t="shared" si="101"/>
        <v>6530590.6896972479</v>
      </c>
      <c r="BR256" s="66">
        <f t="shared" si="101"/>
        <v>6166061.5060477601</v>
      </c>
      <c r="BS256" s="66">
        <f t="shared" si="102"/>
        <v>5755626.978733547</v>
      </c>
      <c r="BT256" s="66">
        <f t="shared" si="102"/>
        <v>5306493.0396328447</v>
      </c>
      <c r="BU256" s="66">
        <f t="shared" si="102"/>
        <v>4829282.8188843979</v>
      </c>
      <c r="BV256" s="66">
        <f t="shared" si="102"/>
        <v>4337732.6231757812</v>
      </c>
      <c r="BW256" s="66">
        <f t="shared" si="102"/>
        <v>3847925.351214726</v>
      </c>
      <c r="BX256" s="66">
        <f t="shared" si="102"/>
        <v>3377059.714314729</v>
      </c>
      <c r="BY256" s="66">
        <f t="shared" si="102"/>
        <v>2941846.4896807699</v>
      </c>
      <c r="BZ256" s="66">
        <f t="shared" si="102"/>
        <v>2556727.0363401398</v>
      </c>
      <c r="CA256" s="66">
        <f t="shared" si="102"/>
        <v>2232199.1369726774</v>
      </c>
      <c r="CB256" s="66">
        <f t="shared" si="102"/>
        <v>1973578.7798474329</v>
      </c>
      <c r="CC256" s="66">
        <f t="shared" si="102"/>
        <v>1780493.7488386391</v>
      </c>
      <c r="CD256" s="66">
        <f t="shared" si="102"/>
        <v>639142.36754021433</v>
      </c>
      <c r="CE256" s="66">
        <f t="shared" si="102"/>
        <v>547914.48527120752</v>
      </c>
      <c r="CF256" s="66">
        <f t="shared" si="102"/>
        <v>494992.91529243416</v>
      </c>
      <c r="CG256" s="66">
        <f t="shared" si="102"/>
        <v>468482.11150619155</v>
      </c>
      <c r="CH256" s="66">
        <f t="shared" si="102"/>
        <v>458134.45843681938</v>
      </c>
      <c r="CI256" s="66">
        <f t="shared" si="102"/>
        <v>456360.18750724435</v>
      </c>
      <c r="CJ256" s="66">
        <f t="shared" si="102"/>
        <v>458390.29579091416</v>
      </c>
      <c r="CK256" s="66">
        <f t="shared" si="102"/>
        <v>461759.29428801808</v>
      </c>
      <c r="CL256" s="66">
        <f t="shared" si="102"/>
        <v>465476.37497754168</v>
      </c>
      <c r="CM256" s="66">
        <f t="shared" si="102"/>
        <v>469264.6987149794</v>
      </c>
      <c r="CN256" s="66">
        <f t="shared" si="102"/>
        <v>473083.85408536589</v>
      </c>
      <c r="CO256" s="66">
        <f t="shared" si="102"/>
        <v>476934.09201487753</v>
      </c>
      <c r="CP256" s="66">
        <f t="shared" si="102"/>
        <v>480815.6654718772</v>
      </c>
      <c r="CQ256" s="66">
        <f t="shared" si="102"/>
        <v>484728.82948353497</v>
      </c>
      <c r="CR256" s="66">
        <f t="shared" si="102"/>
        <v>488673.8411525836</v>
      </c>
      <c r="CS256" s="66">
        <f t="shared" si="102"/>
        <v>492650.95967421104</v>
      </c>
      <c r="CT256" s="66">
        <f t="shared" si="102"/>
        <v>496660.44635308994</v>
      </c>
      <c r="CU256" s="66">
        <f t="shared" si="102"/>
        <v>500702.56462054572</v>
      </c>
      <c r="CV256" s="66">
        <f t="shared" si="102"/>
        <v>504777.58005186479</v>
      </c>
      <c r="CW256" s="66">
        <f t="shared" si="102"/>
        <v>508885.76038374327</v>
      </c>
      <c r="CX256" s="66">
        <f t="shared" si="102"/>
        <v>513027.37553187786</v>
      </c>
      <c r="CY256" s="66">
        <f t="shared" si="102"/>
        <v>517202.69760869979</v>
      </c>
      <c r="CZ256" s="66">
        <f t="shared" si="102"/>
        <v>521412.00094125321</v>
      </c>
      <c r="DA256" s="66">
        <f t="shared" si="102"/>
        <v>525655.56208921899</v>
      </c>
      <c r="DB256" s="66">
        <f t="shared" si="102"/>
        <v>529933.65986308525</v>
      </c>
      <c r="DC256" s="66">
        <f t="shared" si="88"/>
        <v>534246.57534246577</v>
      </c>
    </row>
    <row r="257" spans="2:107" ht="12" customHeight="1">
      <c r="B257" s="12"/>
      <c r="C257" s="12"/>
      <c r="D257" s="12"/>
      <c r="E257" s="65">
        <f t="shared" si="90"/>
        <v>19</v>
      </c>
      <c r="G257" s="66" t="str">
        <f t="shared" si="101"/>
        <v/>
      </c>
      <c r="H257" s="66" t="str">
        <f t="shared" si="101"/>
        <v/>
      </c>
      <c r="I257" s="66" t="str">
        <f t="shared" si="101"/>
        <v/>
      </c>
      <c r="J257" s="66" t="str">
        <f t="shared" si="101"/>
        <v/>
      </c>
      <c r="K257" s="66" t="str">
        <f t="shared" si="101"/>
        <v/>
      </c>
      <c r="L257" s="66" t="str">
        <f t="shared" si="101"/>
        <v/>
      </c>
      <c r="M257" s="66" t="str">
        <f t="shared" si="101"/>
        <v/>
      </c>
      <c r="N257" s="66" t="str">
        <f t="shared" si="101"/>
        <v/>
      </c>
      <c r="O257" s="66" t="str">
        <f t="shared" si="101"/>
        <v/>
      </c>
      <c r="P257" s="66" t="str">
        <f t="shared" si="101"/>
        <v/>
      </c>
      <c r="Q257" s="66" t="str">
        <f t="shared" si="101"/>
        <v/>
      </c>
      <c r="R257" s="66" t="str">
        <f t="shared" si="101"/>
        <v/>
      </c>
      <c r="S257" s="66" t="str">
        <f t="shared" si="101"/>
        <v/>
      </c>
      <c r="T257" s="66" t="str">
        <f t="shared" si="101"/>
        <v/>
      </c>
      <c r="U257" s="66" t="str">
        <f t="shared" si="101"/>
        <v/>
      </c>
      <c r="V257" s="66" t="str">
        <f t="shared" si="101"/>
        <v/>
      </c>
      <c r="W257" s="66" t="str">
        <f t="shared" si="101"/>
        <v/>
      </c>
      <c r="X257" s="66" t="str">
        <f t="shared" si="101"/>
        <v/>
      </c>
      <c r="Y257" s="66" t="str">
        <f t="shared" si="101"/>
        <v/>
      </c>
      <c r="Z257" s="66">
        <f t="shared" si="101"/>
        <v>7056246.1508279415</v>
      </c>
      <c r="AA257" s="66">
        <f t="shared" si="101"/>
        <v>7113674.0476466278</v>
      </c>
      <c r="AB257" s="66">
        <f t="shared" si="101"/>
        <v>7171569.3057371275</v>
      </c>
      <c r="AC257" s="66">
        <f t="shared" si="101"/>
        <v>7229935.7156899609</v>
      </c>
      <c r="AD257" s="66">
        <f t="shared" si="101"/>
        <v>7288777.0910463072</v>
      </c>
      <c r="AE257" s="66">
        <f t="shared" si="101"/>
        <v>7348097.2638388239</v>
      </c>
      <c r="AF257" s="66">
        <f t="shared" si="101"/>
        <v>7407900.0774469618</v>
      </c>
      <c r="AG257" s="66">
        <f t="shared" si="101"/>
        <v>6460050.7802031264</v>
      </c>
      <c r="AH257" s="66">
        <f t="shared" si="101"/>
        <v>6512625.5561847221</v>
      </c>
      <c r="AI257" s="66">
        <f t="shared" si="101"/>
        <v>6565627.6467629196</v>
      </c>
      <c r="AJ257" s="66">
        <f t="shared" si="101"/>
        <v>6619060.2010406367</v>
      </c>
      <c r="AK257" s="66">
        <f t="shared" si="101"/>
        <v>6672926.210451073</v>
      </c>
      <c r="AL257" s="66">
        <f t="shared" si="101"/>
        <v>6727228.4090818288</v>
      </c>
      <c r="AM257" s="66">
        <f t="shared" si="101"/>
        <v>6781969.12273857</v>
      </c>
      <c r="AN257" s="66">
        <f t="shared" si="101"/>
        <v>6837150.0418882808</v>
      </c>
      <c r="AO257" s="66">
        <f t="shared" si="101"/>
        <v>6892771.8824140849</v>
      </c>
      <c r="AP257" s="66">
        <f t="shared" si="101"/>
        <v>6948833.8823388852</v>
      </c>
      <c r="AQ257" s="66">
        <f t="shared" si="101"/>
        <v>7005333.0607470656</v>
      </c>
      <c r="AR257" s="66">
        <f t="shared" si="101"/>
        <v>7062263.1350678923</v>
      </c>
      <c r="AS257" s="66">
        <f t="shared" si="101"/>
        <v>7119612.9522897508</v>
      </c>
      <c r="AT257" s="66">
        <f t="shared" si="101"/>
        <v>7177364.2358102202</v>
      </c>
      <c r="AU257" s="66">
        <f t="shared" si="101"/>
        <v>7235488.3795757229</v>
      </c>
      <c r="AV257" s="66">
        <f t="shared" si="101"/>
        <v>7293941.9321885332</v>
      </c>
      <c r="AW257" s="66">
        <f t="shared" si="101"/>
        <v>7352660.3038308611</v>
      </c>
      <c r="AX257" s="66">
        <f t="shared" si="101"/>
        <v>7411549.0980734192</v>
      </c>
      <c r="AY257" s="66">
        <f t="shared" si="101"/>
        <v>7470472.322144337</v>
      </c>
      <c r="AZ257" s="66">
        <f t="shared" si="101"/>
        <v>7529236.571769313</v>
      </c>
      <c r="BA257" s="66">
        <f t="shared" si="101"/>
        <v>7587570.1373149911</v>
      </c>
      <c r="BB257" s="66">
        <f t="shared" si="101"/>
        <v>7645095.8655392257</v>
      </c>
      <c r="BC257" s="66">
        <f t="shared" si="101"/>
        <v>7701296.5803276785</v>
      </c>
      <c r="BD257" s="66">
        <f t="shared" si="101"/>
        <v>7755471.9803320905</v>
      </c>
      <c r="BE257" s="66">
        <f t="shared" si="101"/>
        <v>7806686.2772629708</v>
      </c>
      <c r="BF257" s="66">
        <f t="shared" si="101"/>
        <v>7853706.5230151294</v>
      </c>
      <c r="BG257" s="66">
        <f t="shared" si="101"/>
        <v>7894932.7197464695</v>
      </c>
      <c r="BH257" s="66">
        <f t="shared" si="101"/>
        <v>7928322.5387390079</v>
      </c>
      <c r="BI257" s="66">
        <f t="shared" si="101"/>
        <v>7951315.8905131025</v>
      </c>
      <c r="BJ257" s="66">
        <f t="shared" si="101"/>
        <v>7960767.7225749204</v>
      </c>
      <c r="BK257" s="66">
        <f t="shared" si="101"/>
        <v>7952901.1791659631</v>
      </c>
      <c r="BL257" s="66">
        <f t="shared" si="101"/>
        <v>7923297.3472873308</v>
      </c>
      <c r="BM257" s="66">
        <f t="shared" si="101"/>
        <v>7866941.6644768463</v>
      </c>
      <c r="BN257" s="66">
        <f t="shared" si="101"/>
        <v>7778349.7602830715</v>
      </c>
      <c r="BO257" s="66">
        <f t="shared" si="101"/>
        <v>7651795.7600025777</v>
      </c>
      <c r="BP257" s="66">
        <f t="shared" si="101"/>
        <v>7481662.3051223736</v>
      </c>
      <c r="BQ257" s="66">
        <f t="shared" si="101"/>
        <v>7262922.045357435</v>
      </c>
      <c r="BR257" s="66">
        <f t="shared" ref="BR257" si="103">IF(BR$231&gt;=$E257,IF(BR148*$C$23&gt;MAX($C$22,(BS257*$C$34+BS258*$C$35)*EXP(-$C$12*$C$30)+(BS364*$C$34+BS365*$C$35)*EXP(-$C$14*$C$30)),BR$236,(BS257*$C$34+BS258*$C$35)*EXP(-$C$12*$C$30)+BR$234),"")</f>
        <v>6991743.7225811128</v>
      </c>
      <c r="BS257" s="66">
        <f t="shared" si="102"/>
        <v>6666191.67027089</v>
      </c>
      <c r="BT257" s="66">
        <f t="shared" si="102"/>
        <v>6286956.7175149331</v>
      </c>
      <c r="BU257" s="66">
        <f t="shared" si="102"/>
        <v>5858022.6933887647</v>
      </c>
      <c r="BV257" s="66">
        <f t="shared" si="102"/>
        <v>5387142.5821920363</v>
      </c>
      <c r="BW257" s="66">
        <f t="shared" si="102"/>
        <v>4885981.4576726882</v>
      </c>
      <c r="BX257" s="66">
        <f t="shared" si="102"/>
        <v>4369791.0066817524</v>
      </c>
      <c r="BY257" s="66">
        <f t="shared" si="102"/>
        <v>3856523.2754344381</v>
      </c>
      <c r="BZ257" s="66">
        <f t="shared" si="102"/>
        <v>3365374.7406183649</v>
      </c>
      <c r="CA257" s="66">
        <f t="shared" si="102"/>
        <v>2914871.3240211718</v>
      </c>
      <c r="CB257" s="66">
        <f t="shared" si="102"/>
        <v>2520741.4581504641</v>
      </c>
      <c r="CC257" s="66">
        <f t="shared" si="102"/>
        <v>2193943.091658893</v>
      </c>
      <c r="CD257" s="66">
        <f t="shared" si="102"/>
        <v>931127.72359909955</v>
      </c>
      <c r="CE257" s="66">
        <f t="shared" si="102"/>
        <v>738539.83459670632</v>
      </c>
      <c r="CF257" s="66">
        <f t="shared" si="102"/>
        <v>608425.29786603071</v>
      </c>
      <c r="CG257" s="66">
        <f t="shared" si="102"/>
        <v>528853.34814888902</v>
      </c>
      <c r="CH257" s="66">
        <f t="shared" si="102"/>
        <v>486127.30082809791</v>
      </c>
      <c r="CI257" s="66">
        <f t="shared" si="102"/>
        <v>467238.39401234285</v>
      </c>
      <c r="CJ257" s="66">
        <f t="shared" si="102"/>
        <v>461719.32925960876</v>
      </c>
      <c r="CK257" s="66">
        <f t="shared" si="102"/>
        <v>462474.22533849475</v>
      </c>
      <c r="CL257" s="66">
        <f t="shared" si="102"/>
        <v>465557.40785442712</v>
      </c>
      <c r="CM257" s="66">
        <f t="shared" si="102"/>
        <v>469264.6987149794</v>
      </c>
      <c r="CN257" s="66">
        <f t="shared" si="102"/>
        <v>473083.85408536589</v>
      </c>
      <c r="CO257" s="66">
        <f t="shared" si="102"/>
        <v>476934.09201487753</v>
      </c>
      <c r="CP257" s="66">
        <f t="shared" si="102"/>
        <v>480815.6654718772</v>
      </c>
      <c r="CQ257" s="66">
        <f t="shared" si="102"/>
        <v>484728.82948353497</v>
      </c>
      <c r="CR257" s="66">
        <f t="shared" si="102"/>
        <v>488673.8411525836</v>
      </c>
      <c r="CS257" s="66">
        <f t="shared" si="102"/>
        <v>492650.95967421104</v>
      </c>
      <c r="CT257" s="66">
        <f t="shared" si="102"/>
        <v>496660.44635308994</v>
      </c>
      <c r="CU257" s="66">
        <f t="shared" si="102"/>
        <v>500702.56462054572</v>
      </c>
      <c r="CV257" s="66">
        <f t="shared" si="102"/>
        <v>504777.58005186479</v>
      </c>
      <c r="CW257" s="66">
        <f t="shared" si="102"/>
        <v>508885.76038374327</v>
      </c>
      <c r="CX257" s="66">
        <f t="shared" si="102"/>
        <v>513027.37553187786</v>
      </c>
      <c r="CY257" s="66">
        <f t="shared" si="102"/>
        <v>517202.69760869979</v>
      </c>
      <c r="CZ257" s="66">
        <f t="shared" si="102"/>
        <v>521412.00094125321</v>
      </c>
      <c r="DA257" s="66">
        <f t="shared" si="102"/>
        <v>525655.56208921899</v>
      </c>
      <c r="DB257" s="66">
        <f t="shared" si="102"/>
        <v>529933.65986308525</v>
      </c>
      <c r="DC257" s="66">
        <f t="shared" si="88"/>
        <v>534246.57534246577</v>
      </c>
    </row>
    <row r="258" spans="2:107" ht="12" customHeight="1">
      <c r="B258" s="12"/>
      <c r="C258" s="12"/>
      <c r="D258" s="12"/>
      <c r="E258" s="65">
        <f t="shared" si="90"/>
        <v>20</v>
      </c>
      <c r="G258" s="66" t="str">
        <f t="shared" ref="G258:BR261" si="104">IF(G$231&gt;=$E258,IF(G149*$C$23&gt;MAX($C$22,(H258*$C$34+H259*$C$35)*EXP(-$C$12*$C$30)+(H365*$C$34+H366*$C$35)*EXP(-$C$14*$C$30)),G$236,(H258*$C$34+H259*$C$35)*EXP(-$C$12*$C$30)+G$234),"")</f>
        <v/>
      </c>
      <c r="H258" s="66" t="str">
        <f t="shared" si="104"/>
        <v/>
      </c>
      <c r="I258" s="66" t="str">
        <f t="shared" si="104"/>
        <v/>
      </c>
      <c r="J258" s="66" t="str">
        <f t="shared" si="104"/>
        <v/>
      </c>
      <c r="K258" s="66" t="str">
        <f t="shared" si="104"/>
        <v/>
      </c>
      <c r="L258" s="66" t="str">
        <f t="shared" si="104"/>
        <v/>
      </c>
      <c r="M258" s="66" t="str">
        <f t="shared" si="104"/>
        <v/>
      </c>
      <c r="N258" s="66" t="str">
        <f t="shared" si="104"/>
        <v/>
      </c>
      <c r="O258" s="66" t="str">
        <f t="shared" si="104"/>
        <v/>
      </c>
      <c r="P258" s="66" t="str">
        <f t="shared" si="104"/>
        <v/>
      </c>
      <c r="Q258" s="66" t="str">
        <f t="shared" si="104"/>
        <v/>
      </c>
      <c r="R258" s="66" t="str">
        <f t="shared" si="104"/>
        <v/>
      </c>
      <c r="S258" s="66" t="str">
        <f t="shared" si="104"/>
        <v/>
      </c>
      <c r="T258" s="66" t="str">
        <f t="shared" si="104"/>
        <v/>
      </c>
      <c r="U258" s="66" t="str">
        <f t="shared" si="104"/>
        <v/>
      </c>
      <c r="V258" s="66" t="str">
        <f t="shared" si="104"/>
        <v/>
      </c>
      <c r="W258" s="66" t="str">
        <f t="shared" si="104"/>
        <v/>
      </c>
      <c r="X258" s="66" t="str">
        <f t="shared" si="104"/>
        <v/>
      </c>
      <c r="Y258" s="66" t="str">
        <f t="shared" si="104"/>
        <v/>
      </c>
      <c r="Z258" s="66" t="str">
        <f t="shared" si="104"/>
        <v/>
      </c>
      <c r="AA258" s="66">
        <f t="shared" si="104"/>
        <v>7113674.113714206</v>
      </c>
      <c r="AB258" s="66">
        <f t="shared" si="104"/>
        <v>7171569.4135692064</v>
      </c>
      <c r="AC258" s="66">
        <f t="shared" si="104"/>
        <v>7229935.8911309382</v>
      </c>
      <c r="AD258" s="66">
        <f t="shared" si="104"/>
        <v>7288777.3755564326</v>
      </c>
      <c r="AE258" s="66">
        <f t="shared" si="104"/>
        <v>7348097.7236785004</v>
      </c>
      <c r="AF258" s="66">
        <f t="shared" si="104"/>
        <v>7407900.818098112</v>
      </c>
      <c r="AG258" s="66">
        <f t="shared" si="104"/>
        <v>6460051.9689080296</v>
      </c>
      <c r="AH258" s="66">
        <f t="shared" si="104"/>
        <v>6512627.4570000768</v>
      </c>
      <c r="AI258" s="66">
        <f t="shared" si="104"/>
        <v>6565630.6748023788</v>
      </c>
      <c r="AJ258" s="66">
        <f t="shared" si="104"/>
        <v>6619065.0059662042</v>
      </c>
      <c r="AK258" s="66">
        <f t="shared" si="104"/>
        <v>6672933.8042764924</v>
      </c>
      <c r="AL258" s="66">
        <f t="shared" si="104"/>
        <v>6727240.3606785862</v>
      </c>
      <c r="AM258" s="66">
        <f t="shared" si="104"/>
        <v>6781987.8520716885</v>
      </c>
      <c r="AN258" s="66">
        <f t="shared" si="104"/>
        <v>6837179.2623011768</v>
      </c>
      <c r="AO258" s="66">
        <f t="shared" si="104"/>
        <v>6892817.261038336</v>
      </c>
      <c r="AP258" s="66">
        <f t="shared" si="104"/>
        <v>6948904.0193084776</v>
      </c>
      <c r="AQ258" s="66">
        <f t="shared" si="104"/>
        <v>7005440.9304106217</v>
      </c>
      <c r="AR258" s="66">
        <f t="shared" si="104"/>
        <v>7062428.1906402735</v>
      </c>
      <c r="AS258" s="66">
        <f t="shared" si="104"/>
        <v>7119864.1739624087</v>
      </c>
      <c r="AT258" s="66">
        <f t="shared" si="104"/>
        <v>7177744.5064964695</v>
      </c>
      <c r="AU258" s="66">
        <f t="shared" si="104"/>
        <v>7236060.707756524</v>
      </c>
      <c r="AV258" s="66">
        <f t="shared" si="104"/>
        <v>7294798.2128977878</v>
      </c>
      <c r="AW258" s="66">
        <f t="shared" si="104"/>
        <v>7353933.5201822706</v>
      </c>
      <c r="AX258" s="66">
        <f t="shared" si="104"/>
        <v>7413430.1167501025</v>
      </c>
      <c r="AY258" s="66">
        <f t="shared" si="104"/>
        <v>7473232.7201956259</v>
      </c>
      <c r="AZ258" s="66">
        <f t="shared" si="104"/>
        <v>7533259.2313323943</v>
      </c>
      <c r="BA258" s="66">
        <f t="shared" si="104"/>
        <v>7593389.6256340053</v>
      </c>
      <c r="BB258" s="66">
        <f t="shared" si="104"/>
        <v>7653450.82296097</v>
      </c>
      <c r="BC258" s="66">
        <f t="shared" si="104"/>
        <v>7713196.3813305991</v>
      </c>
      <c r="BD258" s="66">
        <f t="shared" si="104"/>
        <v>7772279.6869747788</v>
      </c>
      <c r="BE258" s="66">
        <f t="shared" si="104"/>
        <v>7830219.2033658233</v>
      </c>
      <c r="BF258" s="66">
        <f t="shared" si="104"/>
        <v>7886354.3625474256</v>
      </c>
      <c r="BG258" s="66">
        <f t="shared" si="104"/>
        <v>7939790.9267199421</v>
      </c>
      <c r="BH258" s="66">
        <f t="shared" si="104"/>
        <v>7989335.2402109643</v>
      </c>
      <c r="BI258" s="66">
        <f t="shared" si="104"/>
        <v>8033417.8824651157</v>
      </c>
      <c r="BJ258" s="66">
        <f t="shared" si="104"/>
        <v>8070008.9875583965</v>
      </c>
      <c r="BK258" s="66">
        <f t="shared" si="104"/>
        <v>8096530.0704493513</v>
      </c>
      <c r="BL258" s="66">
        <f t="shared" si="104"/>
        <v>8109770.6944031324</v>
      </c>
      <c r="BM258" s="66">
        <f t="shared" si="104"/>
        <v>8105822.7028980898</v>
      </c>
      <c r="BN258" s="66">
        <f t="shared" si="104"/>
        <v>8080049.7804800887</v>
      </c>
      <c r="BO258" s="66">
        <f t="shared" si="104"/>
        <v>8027115.2302009501</v>
      </c>
      <c r="BP258" s="66">
        <f t="shared" si="104"/>
        <v>7941095.0534003219</v>
      </c>
      <c r="BQ258" s="66">
        <f t="shared" si="104"/>
        <v>7815705.1755394107</v>
      </c>
      <c r="BR258" s="66">
        <f t="shared" si="104"/>
        <v>7644668.9791600481</v>
      </c>
      <c r="BS258" s="66">
        <f t="shared" si="102"/>
        <v>7422241.8874081606</v>
      </c>
      <c r="BT258" s="66">
        <f t="shared" si="102"/>
        <v>7143891.4404312754</v>
      </c>
      <c r="BU258" s="66">
        <f t="shared" si="102"/>
        <v>6807102.8664156543</v>
      </c>
      <c r="BV258" s="66">
        <f t="shared" si="102"/>
        <v>6412242.2486944757</v>
      </c>
      <c r="BW258" s="66">
        <f t="shared" si="102"/>
        <v>5963365.8434036551</v>
      </c>
      <c r="BX258" s="66">
        <f t="shared" si="102"/>
        <v>5468822.8728465615</v>
      </c>
      <c r="BY258" s="66">
        <f t="shared" si="102"/>
        <v>4941472.5992779983</v>
      </c>
      <c r="BZ258" s="66">
        <f t="shared" si="102"/>
        <v>4398340.2907775473</v>
      </c>
      <c r="CA258" s="66">
        <f t="shared" si="102"/>
        <v>3859586.2905477481</v>
      </c>
      <c r="CB258" s="66">
        <f t="shared" si="102"/>
        <v>3346767.2610697914</v>
      </c>
      <c r="CC258" s="66">
        <f t="shared" si="102"/>
        <v>2880524.6565266438</v>
      </c>
      <c r="CD258" s="66">
        <f t="shared" si="102"/>
        <v>1469879.1011194799</v>
      </c>
      <c r="CE258" s="66">
        <f t="shared" si="102"/>
        <v>1134234.7755736182</v>
      </c>
      <c r="CF258" s="66">
        <f t="shared" si="102"/>
        <v>877522.29189060885</v>
      </c>
      <c r="CG258" s="66">
        <f t="shared" si="102"/>
        <v>695942.65363431245</v>
      </c>
      <c r="CH258" s="66">
        <f t="shared" si="102"/>
        <v>579098.15623204957</v>
      </c>
      <c r="CI258" s="66">
        <f t="shared" si="102"/>
        <v>512399.76731552969</v>
      </c>
      <c r="CJ258" s="66">
        <f t="shared" si="102"/>
        <v>480146.84279603045</v>
      </c>
      <c r="CK258" s="66">
        <f t="shared" si="102"/>
        <v>468410.36344020913</v>
      </c>
      <c r="CL258" s="66">
        <f t="shared" si="102"/>
        <v>466903.0546763133</v>
      </c>
      <c r="CM258" s="66">
        <f t="shared" si="102"/>
        <v>469426.19099719694</v>
      </c>
      <c r="CN258" s="66">
        <f t="shared" si="102"/>
        <v>473083.85408536589</v>
      </c>
      <c r="CO258" s="66">
        <f t="shared" si="102"/>
        <v>476934.09201487753</v>
      </c>
      <c r="CP258" s="66">
        <f t="shared" si="102"/>
        <v>480815.6654718772</v>
      </c>
      <c r="CQ258" s="66">
        <f t="shared" si="102"/>
        <v>484728.82948353497</v>
      </c>
      <c r="CR258" s="66">
        <f t="shared" si="102"/>
        <v>488673.8411525836</v>
      </c>
      <c r="CS258" s="66">
        <f t="shared" si="102"/>
        <v>492650.95967421104</v>
      </c>
      <c r="CT258" s="66">
        <f t="shared" si="102"/>
        <v>496660.44635308994</v>
      </c>
      <c r="CU258" s="66">
        <f t="shared" si="102"/>
        <v>500702.56462054572</v>
      </c>
      <c r="CV258" s="66">
        <f t="shared" si="102"/>
        <v>504777.58005186479</v>
      </c>
      <c r="CW258" s="66">
        <f t="shared" si="102"/>
        <v>508885.76038374327</v>
      </c>
      <c r="CX258" s="66">
        <f t="shared" si="102"/>
        <v>513027.37553187786</v>
      </c>
      <c r="CY258" s="66">
        <f t="shared" si="102"/>
        <v>517202.69760869979</v>
      </c>
      <c r="CZ258" s="66">
        <f t="shared" si="102"/>
        <v>521412.00094125321</v>
      </c>
      <c r="DA258" s="66">
        <f t="shared" si="102"/>
        <v>525655.56208921899</v>
      </c>
      <c r="DB258" s="66">
        <f t="shared" si="102"/>
        <v>529933.65986308525</v>
      </c>
      <c r="DC258" s="66">
        <f t="shared" si="88"/>
        <v>534246.57534246577</v>
      </c>
    </row>
    <row r="259" spans="2:107" ht="12" customHeight="1">
      <c r="B259" s="12"/>
      <c r="C259" s="12"/>
      <c r="D259" s="12"/>
      <c r="E259" s="65">
        <f t="shared" si="90"/>
        <v>21</v>
      </c>
      <c r="G259" s="66" t="str">
        <f t="shared" si="104"/>
        <v/>
      </c>
      <c r="H259" s="66" t="str">
        <f t="shared" si="104"/>
        <v/>
      </c>
      <c r="I259" s="66" t="str">
        <f t="shared" si="104"/>
        <v/>
      </c>
      <c r="J259" s="66" t="str">
        <f t="shared" si="104"/>
        <v/>
      </c>
      <c r="K259" s="66" t="str">
        <f t="shared" si="104"/>
        <v/>
      </c>
      <c r="L259" s="66" t="str">
        <f t="shared" si="104"/>
        <v/>
      </c>
      <c r="M259" s="66" t="str">
        <f t="shared" si="104"/>
        <v/>
      </c>
      <c r="N259" s="66" t="str">
        <f t="shared" si="104"/>
        <v/>
      </c>
      <c r="O259" s="66" t="str">
        <f t="shared" si="104"/>
        <v/>
      </c>
      <c r="P259" s="66" t="str">
        <f t="shared" si="104"/>
        <v/>
      </c>
      <c r="Q259" s="66" t="str">
        <f t="shared" si="104"/>
        <v/>
      </c>
      <c r="R259" s="66" t="str">
        <f t="shared" si="104"/>
        <v/>
      </c>
      <c r="S259" s="66" t="str">
        <f t="shared" si="104"/>
        <v/>
      </c>
      <c r="T259" s="66" t="str">
        <f t="shared" si="104"/>
        <v/>
      </c>
      <c r="U259" s="66" t="str">
        <f t="shared" si="104"/>
        <v/>
      </c>
      <c r="V259" s="66" t="str">
        <f t="shared" si="104"/>
        <v/>
      </c>
      <c r="W259" s="66" t="str">
        <f t="shared" si="104"/>
        <v/>
      </c>
      <c r="X259" s="66" t="str">
        <f t="shared" si="104"/>
        <v/>
      </c>
      <c r="Y259" s="66" t="str">
        <f t="shared" si="104"/>
        <v/>
      </c>
      <c r="Z259" s="66" t="str">
        <f t="shared" si="104"/>
        <v/>
      </c>
      <c r="AA259" s="66" t="str">
        <f t="shared" si="104"/>
        <v/>
      </c>
      <c r="AB259" s="66">
        <f t="shared" si="104"/>
        <v>7171569.4399027256</v>
      </c>
      <c r="AC259" s="66">
        <f t="shared" si="104"/>
        <v>7229935.9346551988</v>
      </c>
      <c r="AD259" s="66">
        <f t="shared" si="104"/>
        <v>7288777.447277532</v>
      </c>
      <c r="AE259" s="66">
        <f t="shared" si="104"/>
        <v>7348097.8414980881</v>
      </c>
      <c r="AF259" s="66">
        <f t="shared" si="104"/>
        <v>7407901.0110297035</v>
      </c>
      <c r="AG259" s="66">
        <f t="shared" si="104"/>
        <v>6460052.2838009782</v>
      </c>
      <c r="AH259" s="66">
        <f t="shared" si="104"/>
        <v>6512627.9692157106</v>
      </c>
      <c r="AI259" s="66">
        <f t="shared" si="104"/>
        <v>6565631.5050880974</v>
      </c>
      <c r="AJ259" s="66">
        <f t="shared" si="104"/>
        <v>6619066.3469994059</v>
      </c>
      <c r="AK259" s="66">
        <f t="shared" si="104"/>
        <v>6672935.9622137453</v>
      </c>
      <c r="AL259" s="66">
        <f t="shared" si="104"/>
        <v>6727243.8198578218</v>
      </c>
      <c r="AM259" s="66">
        <f t="shared" si="104"/>
        <v>6781993.3752280446</v>
      </c>
      <c r="AN259" s="66">
        <f t="shared" si="104"/>
        <v>6837188.0449172482</v>
      </c>
      <c r="AO259" s="66">
        <f t="shared" si="104"/>
        <v>6892831.1676729023</v>
      </c>
      <c r="AP259" s="66">
        <f t="shared" si="104"/>
        <v>6948925.9432122158</v>
      </c>
      <c r="AQ259" s="66">
        <f t="shared" si="104"/>
        <v>7005475.3371991068</v>
      </c>
      <c r="AR259" s="66">
        <f t="shared" si="104"/>
        <v>7062481.9346230226</v>
      </c>
      <c r="AS259" s="66">
        <f t="shared" si="104"/>
        <v>7119947.7150526028</v>
      </c>
      <c r="AT259" s="66">
        <f t="shared" si="104"/>
        <v>7177873.7104819398</v>
      </c>
      <c r="AU259" s="66">
        <f t="shared" si="104"/>
        <v>7236259.488133708</v>
      </c>
      <c r="AV259" s="66">
        <f t="shared" si="104"/>
        <v>7295102.3744929237</v>
      </c>
      <c r="AW259" s="66">
        <f t="shared" si="104"/>
        <v>7354396.3002500748</v>
      </c>
      <c r="AX259" s="66">
        <f t="shared" si="104"/>
        <v>7414130.0952662695</v>
      </c>
      <c r="AY259" s="66">
        <f t="shared" si="104"/>
        <v>7474284.9939754065</v>
      </c>
      <c r="AZ259" s="66">
        <f t="shared" si="104"/>
        <v>7534831.0201042257</v>
      </c>
      <c r="BA259" s="66">
        <f t="shared" si="104"/>
        <v>7595721.8003746411</v>
      </c>
      <c r="BB259" s="66">
        <f t="shared" si="104"/>
        <v>7656887.2057710225</v>
      </c>
      <c r="BC259" s="66">
        <f t="shared" si="104"/>
        <v>7718223.0338938022</v>
      </c>
      <c r="BD259" s="66">
        <f t="shared" si="104"/>
        <v>7779576.7290786384</v>
      </c>
      <c r="BE259" s="66">
        <f t="shared" si="104"/>
        <v>7840727.898190855</v>
      </c>
      <c r="BF259" s="66">
        <f t="shared" si="104"/>
        <v>7901362.1414724421</v>
      </c>
      <c r="BG259" s="66">
        <f t="shared" si="104"/>
        <v>7961036.5200408753</v>
      </c>
      <c r="BH259" s="66">
        <f t="shared" si="104"/>
        <v>8019134.890668802</v>
      </c>
      <c r="BI259" s="66">
        <f t="shared" si="104"/>
        <v>8074811.4534055144</v>
      </c>
      <c r="BJ259" s="66">
        <f t="shared" si="104"/>
        <v>8126921.3166709561</v>
      </c>
      <c r="BK259" s="66">
        <f t="shared" si="104"/>
        <v>8173937.8667144058</v>
      </c>
      <c r="BL259" s="66">
        <f t="shared" si="104"/>
        <v>8213858.4462448275</v>
      </c>
      <c r="BM259" s="66">
        <f t="shared" si="104"/>
        <v>8244102.523556577</v>
      </c>
      <c r="BN259" s="66">
        <f t="shared" si="104"/>
        <v>8261410.3557871515</v>
      </c>
      <c r="BO259" s="66">
        <f t="shared" si="104"/>
        <v>8261755.1920891041</v>
      </c>
      <c r="BP259" s="66">
        <f t="shared" si="104"/>
        <v>8240288.1717132172</v>
      </c>
      <c r="BQ259" s="66">
        <f t="shared" si="104"/>
        <v>8191341.721310609</v>
      </c>
      <c r="BR259" s="66">
        <f t="shared" si="104"/>
        <v>8108523.3797085891</v>
      </c>
      <c r="BS259" s="66">
        <f t="shared" si="102"/>
        <v>7984935.831598646</v>
      </c>
      <c r="BT259" s="66">
        <f t="shared" si="102"/>
        <v>7813558.0401265044</v>
      </c>
      <c r="BU259" s="66">
        <f t="shared" si="102"/>
        <v>7587813.6773322504</v>
      </c>
      <c r="BV259" s="66">
        <f t="shared" si="102"/>
        <v>7302333.3939221874</v>
      </c>
      <c r="BW259" s="66">
        <f t="shared" si="102"/>
        <v>6953884.4755673734</v>
      </c>
      <c r="BX259" s="66">
        <f t="shared" si="102"/>
        <v>6542394.9214072805</v>
      </c>
      <c r="BY259" s="66">
        <f t="shared" si="102"/>
        <v>6071942.7196738282</v>
      </c>
      <c r="BZ259" s="66">
        <f t="shared" si="102"/>
        <v>5551524.5233662212</v>
      </c>
      <c r="CA259" s="66">
        <f t="shared" si="102"/>
        <v>4995377.0652289521</v>
      </c>
      <c r="CB259" s="66">
        <f t="shared" si="102"/>
        <v>4422621.0686561512</v>
      </c>
      <c r="CC259" s="66">
        <f t="shared" si="102"/>
        <v>3856054.0206933315</v>
      </c>
      <c r="CD259" s="66">
        <f t="shared" si="102"/>
        <v>2311912.4402222862</v>
      </c>
      <c r="CE259" s="66">
        <f t="shared" si="102"/>
        <v>1821396.3749459926</v>
      </c>
      <c r="CF259" s="66">
        <f t="shared" si="102"/>
        <v>1403248.6516632847</v>
      </c>
      <c r="CG259" s="66">
        <f t="shared" si="102"/>
        <v>1069013.6674552276</v>
      </c>
      <c r="CH259" s="66">
        <f t="shared" si="102"/>
        <v>821277.1497390389</v>
      </c>
      <c r="CI259" s="66">
        <f t="shared" si="102"/>
        <v>653568.34171796718</v>
      </c>
      <c r="CJ259" s="66">
        <f t="shared" si="102"/>
        <v>552149.35361025285</v>
      </c>
      <c r="CK259" s="66">
        <f t="shared" si="102"/>
        <v>499336.3551296558</v>
      </c>
      <c r="CL259" s="66">
        <f t="shared" si="102"/>
        <v>477418.84669062769</v>
      </c>
      <c r="CM259" s="66">
        <f t="shared" si="102"/>
        <v>471950.2102630189</v>
      </c>
      <c r="CN259" s="66">
        <f t="shared" si="102"/>
        <v>473405.69576516602</v>
      </c>
      <c r="CO259" s="66">
        <f t="shared" si="102"/>
        <v>476934.09201487753</v>
      </c>
      <c r="CP259" s="66">
        <f t="shared" si="102"/>
        <v>480815.6654718772</v>
      </c>
      <c r="CQ259" s="66">
        <f t="shared" si="102"/>
        <v>484728.82948353497</v>
      </c>
      <c r="CR259" s="66">
        <f t="shared" si="102"/>
        <v>488673.8411525836</v>
      </c>
      <c r="CS259" s="66">
        <f t="shared" si="102"/>
        <v>492650.95967421104</v>
      </c>
      <c r="CT259" s="66">
        <f t="shared" si="102"/>
        <v>496660.44635308994</v>
      </c>
      <c r="CU259" s="66">
        <f t="shared" si="102"/>
        <v>500702.56462054572</v>
      </c>
      <c r="CV259" s="66">
        <f t="shared" si="102"/>
        <v>504777.58005186479</v>
      </c>
      <c r="CW259" s="66">
        <f t="shared" si="102"/>
        <v>508885.76038374327</v>
      </c>
      <c r="CX259" s="66">
        <f t="shared" si="102"/>
        <v>513027.37553187786</v>
      </c>
      <c r="CY259" s="66">
        <f t="shared" si="102"/>
        <v>517202.69760869979</v>
      </c>
      <c r="CZ259" s="66">
        <f t="shared" si="102"/>
        <v>521412.00094125321</v>
      </c>
      <c r="DA259" s="66">
        <f t="shared" si="102"/>
        <v>525655.56208921899</v>
      </c>
      <c r="DB259" s="66">
        <f t="shared" si="102"/>
        <v>529933.65986308525</v>
      </c>
      <c r="DC259" s="66">
        <f t="shared" si="88"/>
        <v>534246.57534246577</v>
      </c>
    </row>
    <row r="260" spans="2:107" ht="12" customHeight="1">
      <c r="B260" s="12"/>
      <c r="C260" s="12"/>
      <c r="D260" s="12"/>
      <c r="E260" s="65">
        <f t="shared" si="90"/>
        <v>22</v>
      </c>
      <c r="G260" s="66" t="str">
        <f t="shared" si="104"/>
        <v/>
      </c>
      <c r="H260" s="66" t="str">
        <f t="shared" si="104"/>
        <v/>
      </c>
      <c r="I260" s="66" t="str">
        <f t="shared" si="104"/>
        <v/>
      </c>
      <c r="J260" s="66" t="str">
        <f t="shared" si="104"/>
        <v/>
      </c>
      <c r="K260" s="66" t="str">
        <f t="shared" si="104"/>
        <v/>
      </c>
      <c r="L260" s="66" t="str">
        <f t="shared" si="104"/>
        <v/>
      </c>
      <c r="M260" s="66" t="str">
        <f t="shared" si="104"/>
        <v/>
      </c>
      <c r="N260" s="66" t="str">
        <f t="shared" si="104"/>
        <v/>
      </c>
      <c r="O260" s="66" t="str">
        <f t="shared" si="104"/>
        <v/>
      </c>
      <c r="P260" s="66" t="str">
        <f t="shared" si="104"/>
        <v/>
      </c>
      <c r="Q260" s="66" t="str">
        <f t="shared" si="104"/>
        <v/>
      </c>
      <c r="R260" s="66" t="str">
        <f t="shared" si="104"/>
        <v/>
      </c>
      <c r="S260" s="66" t="str">
        <f t="shared" si="104"/>
        <v/>
      </c>
      <c r="T260" s="66" t="str">
        <f t="shared" si="104"/>
        <v/>
      </c>
      <c r="U260" s="66" t="str">
        <f t="shared" si="104"/>
        <v/>
      </c>
      <c r="V260" s="66" t="str">
        <f t="shared" si="104"/>
        <v/>
      </c>
      <c r="W260" s="66" t="str">
        <f t="shared" si="104"/>
        <v/>
      </c>
      <c r="X260" s="66" t="str">
        <f t="shared" si="104"/>
        <v/>
      </c>
      <c r="Y260" s="66" t="str">
        <f t="shared" si="104"/>
        <v/>
      </c>
      <c r="Z260" s="66" t="str">
        <f t="shared" si="104"/>
        <v/>
      </c>
      <c r="AA260" s="66" t="str">
        <f t="shared" si="104"/>
        <v/>
      </c>
      <c r="AB260" s="66" t="str">
        <f t="shared" si="104"/>
        <v/>
      </c>
      <c r="AC260" s="66">
        <f t="shared" si="104"/>
        <v>7229935.9446198819</v>
      </c>
      <c r="AD260" s="66">
        <f t="shared" si="104"/>
        <v>7288777.4639583966</v>
      </c>
      <c r="AE260" s="66">
        <f t="shared" si="104"/>
        <v>7348097.8693424957</v>
      </c>
      <c r="AF260" s="66">
        <f t="shared" si="104"/>
        <v>7407901.0573728671</v>
      </c>
      <c r="AG260" s="66">
        <f t="shared" si="104"/>
        <v>6460052.3607005384</v>
      </c>
      <c r="AH260" s="66">
        <f t="shared" si="104"/>
        <v>6512628.0964232907</v>
      </c>
      <c r="AI260" s="66">
        <f t="shared" si="104"/>
        <v>6565631.7148428187</v>
      </c>
      <c r="AJ260" s="66">
        <f t="shared" si="104"/>
        <v>6619066.6917276327</v>
      </c>
      <c r="AK260" s="66">
        <f t="shared" si="104"/>
        <v>6672936.5268424535</v>
      </c>
      <c r="AL260" s="66">
        <f t="shared" si="104"/>
        <v>6727244.7414155519</v>
      </c>
      <c r="AM260" s="66">
        <f t="shared" si="104"/>
        <v>6781994.8738971269</v>
      </c>
      <c r="AN260" s="66">
        <f t="shared" si="104"/>
        <v>6837190.4729816327</v>
      </c>
      <c r="AO260" s="66">
        <f t="shared" si="104"/>
        <v>6892835.0862723123</v>
      </c>
      <c r="AP260" s="66">
        <f t="shared" si="104"/>
        <v>6948932.242042115</v>
      </c>
      <c r="AQ260" s="66">
        <f t="shared" si="104"/>
        <v>7005485.420118683</v>
      </c>
      <c r="AR260" s="66">
        <f t="shared" si="104"/>
        <v>7062498.0057353647</v>
      </c>
      <c r="AS260" s="66">
        <f t="shared" si="104"/>
        <v>7119973.2168664318</v>
      </c>
      <c r="AT260" s="66">
        <f t="shared" si="104"/>
        <v>7177913.9905524608</v>
      </c>
      <c r="AU260" s="66">
        <f t="shared" si="104"/>
        <v>7236322.8062299369</v>
      </c>
      <c r="AV260" s="66">
        <f t="shared" si="104"/>
        <v>7295201.4129881784</v>
      </c>
      <c r="AW260" s="66">
        <f t="shared" si="104"/>
        <v>7354550.4114275984</v>
      </c>
      <c r="AX260" s="66">
        <f t="shared" si="104"/>
        <v>7414368.6172568668</v>
      </c>
      <c r="AY260" s="66">
        <f t="shared" si="104"/>
        <v>7474652.1000985922</v>
      </c>
      <c r="AZ260" s="66">
        <f t="shared" si="104"/>
        <v>7535392.7434775028</v>
      </c>
      <c r="BA260" s="66">
        <f t="shared" si="104"/>
        <v>7596576.105999548</v>
      </c>
      <c r="BB260" s="66">
        <f t="shared" si="104"/>
        <v>7658178.2737228069</v>
      </c>
      <c r="BC260" s="66">
        <f t="shared" si="104"/>
        <v>7720161.2734010899</v>
      </c>
      <c r="BD260" s="66">
        <f t="shared" si="104"/>
        <v>7782466.4592871126</v>
      </c>
      <c r="BE260" s="66">
        <f t="shared" si="104"/>
        <v>7845005.0872705998</v>
      </c>
      <c r="BF260" s="66">
        <f t="shared" si="104"/>
        <v>7907645.047284198</v>
      </c>
      <c r="BG260" s="66">
        <f t="shared" si="104"/>
        <v>7970192.4427295709</v>
      </c>
      <c r="BH260" s="66">
        <f t="shared" si="104"/>
        <v>8032366.400382584</v>
      </c>
      <c r="BI260" s="66">
        <f t="shared" si="104"/>
        <v>8093765.2006704258</v>
      </c>
      <c r="BJ260" s="66">
        <f t="shared" si="104"/>
        <v>8153821.5988287078</v>
      </c>
      <c r="BK260" s="66">
        <f t="shared" si="104"/>
        <v>8211745.1628307803</v>
      </c>
      <c r="BL260" s="66">
        <f t="shared" si="104"/>
        <v>8266449.7334346035</v>
      </c>
      <c r="BM260" s="66">
        <f t="shared" si="104"/>
        <v>8316464.920851063</v>
      </c>
      <c r="BN260" s="66">
        <f t="shared" si="104"/>
        <v>8359832.1528628673</v>
      </c>
      <c r="BO260" s="66">
        <f t="shared" si="104"/>
        <v>8393988.4814575706</v>
      </c>
      <c r="BP260" s="66">
        <f t="shared" si="104"/>
        <v>8415645.4359552413</v>
      </c>
      <c r="BQ260" s="66">
        <f t="shared" si="104"/>
        <v>8420675.8905310165</v>
      </c>
      <c r="BR260" s="66">
        <f t="shared" si="104"/>
        <v>8404029.1835151799</v>
      </c>
      <c r="BS260" s="66">
        <f t="shared" si="102"/>
        <v>8359703.1664861813</v>
      </c>
      <c r="BT260" s="66">
        <f t="shared" si="102"/>
        <v>8280810.4110676292</v>
      </c>
      <c r="BU260" s="66">
        <f t="shared" si="102"/>
        <v>8159782.5144602712</v>
      </c>
      <c r="BV260" s="66">
        <f t="shared" si="102"/>
        <v>7988758.3262505094</v>
      </c>
      <c r="BW260" s="66">
        <f t="shared" si="102"/>
        <v>7760194.9731725585</v>
      </c>
      <c r="BX260" s="66">
        <f t="shared" si="102"/>
        <v>7467720.2374747982</v>
      </c>
      <c r="BY260" s="66">
        <f t="shared" si="102"/>
        <v>7107207.1081156228</v>
      </c>
      <c r="BZ260" s="66">
        <f t="shared" si="102"/>
        <v>6677994.4621027317</v>
      </c>
      <c r="CA260" s="66">
        <f t="shared" si="102"/>
        <v>6184105.0067248596</v>
      </c>
      <c r="CB260" s="66">
        <f t="shared" si="102"/>
        <v>5635233.6748970719</v>
      </c>
      <c r="CC260" s="66">
        <f t="shared" si="102"/>
        <v>5047217.2277874062</v>
      </c>
      <c r="CD260" s="66">
        <f t="shared" si="102"/>
        <v>3433540.2581153666</v>
      </c>
      <c r="CE260" s="66">
        <f t="shared" si="102"/>
        <v>2828260.9281615498</v>
      </c>
      <c r="CF260" s="66">
        <f t="shared" si="102"/>
        <v>2259161.2392468075</v>
      </c>
      <c r="CG260" s="66">
        <f t="shared" si="102"/>
        <v>1752317.2382447582</v>
      </c>
      <c r="CH260" s="66">
        <f t="shared" si="102"/>
        <v>1328210.1920608841</v>
      </c>
      <c r="CI260" s="66">
        <f t="shared" si="102"/>
        <v>998314.11360920395</v>
      </c>
      <c r="CJ260" s="66">
        <f t="shared" si="102"/>
        <v>763152.92525213759</v>
      </c>
      <c r="CK260" s="66">
        <f t="shared" si="102"/>
        <v>612622.24317106849</v>
      </c>
      <c r="CL260" s="66">
        <f t="shared" si="102"/>
        <v>528779.7795380149</v>
      </c>
      <c r="CM260" s="66">
        <f t="shared" si="102"/>
        <v>490441.82513723779</v>
      </c>
      <c r="CN260" s="66">
        <f t="shared" si="102"/>
        <v>478121.48575450794</v>
      </c>
      <c r="CO260" s="66">
        <f t="shared" si="102"/>
        <v>477575.49769342883</v>
      </c>
      <c r="CP260" s="66">
        <f t="shared" si="102"/>
        <v>480815.6654718772</v>
      </c>
      <c r="CQ260" s="66">
        <f t="shared" si="102"/>
        <v>484728.82948353497</v>
      </c>
      <c r="CR260" s="66">
        <f t="shared" si="102"/>
        <v>488673.8411525836</v>
      </c>
      <c r="CS260" s="66">
        <f t="shared" si="102"/>
        <v>492650.95967421104</v>
      </c>
      <c r="CT260" s="66">
        <f t="shared" si="102"/>
        <v>496660.44635308994</v>
      </c>
      <c r="CU260" s="66">
        <f t="shared" si="102"/>
        <v>500702.56462054572</v>
      </c>
      <c r="CV260" s="66">
        <f t="shared" si="102"/>
        <v>504777.58005186479</v>
      </c>
      <c r="CW260" s="66">
        <f t="shared" si="102"/>
        <v>508885.76038374327</v>
      </c>
      <c r="CX260" s="66">
        <f t="shared" si="102"/>
        <v>513027.37553187786</v>
      </c>
      <c r="CY260" s="66">
        <f t="shared" si="102"/>
        <v>517202.69760869979</v>
      </c>
      <c r="CZ260" s="66">
        <f t="shared" si="102"/>
        <v>521412.00094125321</v>
      </c>
      <c r="DA260" s="66">
        <f t="shared" si="102"/>
        <v>525655.56208921899</v>
      </c>
      <c r="DB260" s="66">
        <f t="shared" si="102"/>
        <v>529933.65986308525</v>
      </c>
      <c r="DC260" s="66">
        <f t="shared" si="88"/>
        <v>534246.57534246577</v>
      </c>
    </row>
    <row r="261" spans="2:107" ht="12" customHeight="1">
      <c r="B261" s="12"/>
      <c r="C261" s="12"/>
      <c r="D261" s="12"/>
      <c r="E261" s="65">
        <f t="shared" si="90"/>
        <v>23</v>
      </c>
      <c r="G261" s="66" t="str">
        <f t="shared" si="104"/>
        <v/>
      </c>
      <c r="H261" s="66" t="str">
        <f t="shared" si="104"/>
        <v/>
      </c>
      <c r="I261" s="66" t="str">
        <f t="shared" si="104"/>
        <v/>
      </c>
      <c r="J261" s="66" t="str">
        <f t="shared" si="104"/>
        <v/>
      </c>
      <c r="K261" s="66" t="str">
        <f t="shared" si="104"/>
        <v/>
      </c>
      <c r="L261" s="66" t="str">
        <f t="shared" si="104"/>
        <v/>
      </c>
      <c r="M261" s="66" t="str">
        <f t="shared" si="104"/>
        <v/>
      </c>
      <c r="N261" s="66" t="str">
        <f t="shared" si="104"/>
        <v/>
      </c>
      <c r="O261" s="66" t="str">
        <f t="shared" si="104"/>
        <v/>
      </c>
      <c r="P261" s="66" t="str">
        <f t="shared" si="104"/>
        <v/>
      </c>
      <c r="Q261" s="66" t="str">
        <f t="shared" si="104"/>
        <v/>
      </c>
      <c r="R261" s="66" t="str">
        <f t="shared" si="104"/>
        <v/>
      </c>
      <c r="S261" s="66" t="str">
        <f t="shared" si="104"/>
        <v/>
      </c>
      <c r="T261" s="66" t="str">
        <f t="shared" si="104"/>
        <v/>
      </c>
      <c r="U261" s="66" t="str">
        <f t="shared" si="104"/>
        <v/>
      </c>
      <c r="V261" s="66" t="str">
        <f t="shared" si="104"/>
        <v/>
      </c>
      <c r="W261" s="66" t="str">
        <f t="shared" si="104"/>
        <v/>
      </c>
      <c r="X261" s="66" t="str">
        <f t="shared" si="104"/>
        <v/>
      </c>
      <c r="Y261" s="66" t="str">
        <f t="shared" si="104"/>
        <v/>
      </c>
      <c r="Z261" s="66" t="str">
        <f t="shared" si="104"/>
        <v/>
      </c>
      <c r="AA261" s="66" t="str">
        <f t="shared" si="104"/>
        <v/>
      </c>
      <c r="AB261" s="66" t="str">
        <f t="shared" si="104"/>
        <v/>
      </c>
      <c r="AC261" s="66" t="str">
        <f t="shared" si="104"/>
        <v/>
      </c>
      <c r="AD261" s="66">
        <f t="shared" si="104"/>
        <v>7288777.4675228046</v>
      </c>
      <c r="AE261" s="66">
        <f t="shared" si="104"/>
        <v>7348097.8753868006</v>
      </c>
      <c r="AF261" s="66">
        <f t="shared" si="104"/>
        <v>7407901.067595033</v>
      </c>
      <c r="AG261" s="66">
        <f t="shared" si="104"/>
        <v>6460052.3779407647</v>
      </c>
      <c r="AH261" s="66">
        <f t="shared" si="104"/>
        <v>6512628.1254174607</v>
      </c>
      <c r="AI261" s="66">
        <f t="shared" si="104"/>
        <v>6565631.763462116</v>
      </c>
      <c r="AJ261" s="66">
        <f t="shared" si="104"/>
        <v>6619066.7730102716</v>
      </c>
      <c r="AK261" s="66">
        <f t="shared" si="104"/>
        <v>6672936.6623105546</v>
      </c>
      <c r="AL261" s="66">
        <f t="shared" si="104"/>
        <v>6727244.9664678564</v>
      </c>
      <c r="AM261" s="66">
        <f t="shared" si="104"/>
        <v>6781995.2465393012</v>
      </c>
      <c r="AN261" s="66">
        <f t="shared" si="104"/>
        <v>6837191.0878970539</v>
      </c>
      <c r="AO261" s="66">
        <f t="shared" si="104"/>
        <v>6892836.0973952105</v>
      </c>
      <c r="AP261" s="66">
        <f t="shared" si="104"/>
        <v>6948933.8985956777</v>
      </c>
      <c r="AQ261" s="66">
        <f t="shared" si="104"/>
        <v>7005488.1238596002</v>
      </c>
      <c r="AR261" s="66">
        <f t="shared" si="104"/>
        <v>7062502.4014033228</v>
      </c>
      <c r="AS261" s="66">
        <f t="shared" si="104"/>
        <v>7119980.3343084408</v>
      </c>
      <c r="AT261" s="66">
        <f t="shared" si="104"/>
        <v>7177925.466747785</v>
      </c>
      <c r="AU261" s="66">
        <f t="shared" si="104"/>
        <v>7236341.2300183401</v>
      </c>
      <c r="AV261" s="66">
        <f t="shared" si="104"/>
        <v>7295230.8568755696</v>
      </c>
      <c r="AW261" s="66">
        <f t="shared" si="104"/>
        <v>7354597.2464326639</v>
      </c>
      <c r="AX261" s="66">
        <f t="shared" si="104"/>
        <v>7414442.7524964064</v>
      </c>
      <c r="AY261" s="66">
        <f t="shared" si="104"/>
        <v>7474768.8541929321</v>
      </c>
      <c r="AZ261" s="66">
        <f t="shared" si="104"/>
        <v>7535575.6470344532</v>
      </c>
      <c r="BA261" s="66">
        <f t="shared" si="104"/>
        <v>7596861.0623602867</v>
      </c>
      <c r="BB261" s="66">
        <f t="shared" si="104"/>
        <v>7658619.6795436731</v>
      </c>
      <c r="BC261" s="66">
        <f t="shared" si="104"/>
        <v>7720840.9335105112</v>
      </c>
      <c r="BD261" s="66">
        <f t="shared" si="104"/>
        <v>7783506.4336847933</v>
      </c>
      <c r="BE261" s="66">
        <f t="shared" si="104"/>
        <v>7846585.9919021167</v>
      </c>
      <c r="BF261" s="66">
        <f t="shared" si="104"/>
        <v>7910031.7976342253</v>
      </c>
      <c r="BG261" s="66">
        <f t="shared" si="104"/>
        <v>7973769.9705447257</v>
      </c>
      <c r="BH261" s="66">
        <f t="shared" si="104"/>
        <v>8037688.4562533302</v>
      </c>
      <c r="BI261" s="66">
        <f t="shared" si="104"/>
        <v>8101619.9095249092</v>
      </c>
      <c r="BJ261" s="66">
        <f t="shared" si="104"/>
        <v>8165317.8383477964</v>
      </c>
      <c r="BK261" s="66">
        <f t="shared" si="104"/>
        <v>8228423.8887309488</v>
      </c>
      <c r="BL261" s="66">
        <f t="shared" si="104"/>
        <v>8290423.7881543953</v>
      </c>
      <c r="BM261" s="66">
        <f t="shared" si="104"/>
        <v>8350589.2321219379</v>
      </c>
      <c r="BN261" s="66">
        <f t="shared" si="104"/>
        <v>8407903.047603311</v>
      </c>
      <c r="BO261" s="66">
        <f t="shared" si="104"/>
        <v>8460965.5266107749</v>
      </c>
      <c r="BP261" s="66">
        <f t="shared" si="104"/>
        <v>8507881.2021912988</v>
      </c>
      <c r="BQ261" s="66">
        <f t="shared" si="104"/>
        <v>8546127.9237280972</v>
      </c>
      <c r="BR261" s="66">
        <f t="shared" ref="BR261" si="105">IF(BR$231&gt;=$E261,IF(BR152*$C$23&gt;MAX($C$22,(BS261*$C$34+BS262*$C$35)*EXP(-$C$12*$C$30)+(BS368*$C$34+BS369*$C$35)*EXP(-$C$14*$C$30)),BR$236,(BS261*$C$34+BS262*$C$35)*EXP(-$C$12*$C$30)+BR$234),"")</f>
        <v>8572414.3070079293</v>
      </c>
      <c r="BS261" s="66">
        <f t="shared" si="102"/>
        <v>8582537.876929231</v>
      </c>
      <c r="BT261" s="66">
        <f t="shared" si="102"/>
        <v>8571264.6904256828</v>
      </c>
      <c r="BU261" s="66">
        <f t="shared" si="102"/>
        <v>8532261.7088571917</v>
      </c>
      <c r="BV261" s="66">
        <f t="shared" ref="BV261:DB261" si="106">IF(BV$231&gt;=$E261,IF(BV152*$C$23&gt;MAX($C$22,(BW261*$C$34+BW262*$C$35)*EXP(-$C$12*$C$30)+(BW368*$C$34+BW369*$C$35)*EXP(-$C$14*$C$30)),BV$236,(BW261*$C$34+BW262*$C$35)*EXP(-$C$12*$C$30)+BV$234),"")</f>
        <v>8458124.7299273368</v>
      </c>
      <c r="BW261" s="66">
        <f t="shared" si="106"/>
        <v>8340555.2238505753</v>
      </c>
      <c r="BX261" s="66">
        <f t="shared" si="106"/>
        <v>8170745.4261959754</v>
      </c>
      <c r="BY261" s="66">
        <f t="shared" si="106"/>
        <v>7940027.4038288519</v>
      </c>
      <c r="BZ261" s="66">
        <f t="shared" si="106"/>
        <v>7640822.1492494391</v>
      </c>
      <c r="CA261" s="66">
        <f t="shared" si="106"/>
        <v>7267882.5767062893</v>
      </c>
      <c r="CB261" s="66">
        <f t="shared" si="106"/>
        <v>6819755.2887566248</v>
      </c>
      <c r="CC261" s="66">
        <f t="shared" si="106"/>
        <v>6300291.6480963612</v>
      </c>
      <c r="CD261" s="66">
        <f t="shared" si="106"/>
        <v>4711792.2328376276</v>
      </c>
      <c r="CE261" s="66">
        <f t="shared" si="106"/>
        <v>4080038.9239643537</v>
      </c>
      <c r="CF261" s="66">
        <f t="shared" si="106"/>
        <v>3429679.9490877613</v>
      </c>
      <c r="CG261" s="66">
        <f t="shared" si="106"/>
        <v>2790610.7193951453</v>
      </c>
      <c r="CH261" s="66">
        <f t="shared" si="106"/>
        <v>2194791.9833591874</v>
      </c>
      <c r="CI261" s="66">
        <f t="shared" si="106"/>
        <v>1671833.1187559031</v>
      </c>
      <c r="CJ261" s="66">
        <f t="shared" si="106"/>
        <v>1244089.1642112178</v>
      </c>
      <c r="CK261" s="66">
        <f t="shared" si="106"/>
        <v>922474.5655625331</v>
      </c>
      <c r="CL261" s="66">
        <f t="shared" si="106"/>
        <v>704378.70670908247</v>
      </c>
      <c r="CM261" s="66">
        <f t="shared" si="106"/>
        <v>574736.96422597603</v>
      </c>
      <c r="CN261" s="66">
        <f t="shared" si="106"/>
        <v>510367.30439464329</v>
      </c>
      <c r="CO261" s="66">
        <f t="shared" si="106"/>
        <v>486347.15683519025</v>
      </c>
      <c r="CP261" s="66">
        <f t="shared" si="106"/>
        <v>482093.93758608395</v>
      </c>
      <c r="CQ261" s="66">
        <f t="shared" si="106"/>
        <v>484728.82948353497</v>
      </c>
      <c r="CR261" s="66">
        <f t="shared" si="106"/>
        <v>488673.8411525836</v>
      </c>
      <c r="CS261" s="66">
        <f t="shared" si="106"/>
        <v>492650.95967421104</v>
      </c>
      <c r="CT261" s="66">
        <f t="shared" si="106"/>
        <v>496660.44635308994</v>
      </c>
      <c r="CU261" s="66">
        <f t="shared" si="106"/>
        <v>500702.56462054572</v>
      </c>
      <c r="CV261" s="66">
        <f t="shared" si="106"/>
        <v>504777.58005186479</v>
      </c>
      <c r="CW261" s="66">
        <f t="shared" si="106"/>
        <v>508885.76038374327</v>
      </c>
      <c r="CX261" s="66">
        <f t="shared" si="106"/>
        <v>513027.37553187786</v>
      </c>
      <c r="CY261" s="66">
        <f t="shared" si="106"/>
        <v>517202.69760869979</v>
      </c>
      <c r="CZ261" s="66">
        <f t="shared" si="106"/>
        <v>521412.00094125321</v>
      </c>
      <c r="DA261" s="66">
        <f t="shared" si="106"/>
        <v>525655.56208921899</v>
      </c>
      <c r="DB261" s="66">
        <f t="shared" si="106"/>
        <v>529933.65986308525</v>
      </c>
      <c r="DC261" s="66">
        <f t="shared" si="88"/>
        <v>534246.57534246577</v>
      </c>
    </row>
    <row r="262" spans="2:107" ht="12" customHeight="1">
      <c r="B262" s="12"/>
      <c r="C262" s="12"/>
      <c r="D262" s="12"/>
      <c r="E262" s="65">
        <f t="shared" si="90"/>
        <v>24</v>
      </c>
      <c r="G262" s="66" t="str">
        <f t="shared" ref="G262:BR265" si="107">IF(G$231&gt;=$E262,IF(G153*$C$23&gt;MAX($C$22,(H262*$C$34+H263*$C$35)*EXP(-$C$12*$C$30)+(H369*$C$34+H370*$C$35)*EXP(-$C$14*$C$30)),G$236,(H262*$C$34+H263*$C$35)*EXP(-$C$12*$C$30)+G$234),"")</f>
        <v/>
      </c>
      <c r="H262" s="66" t="str">
        <f t="shared" si="107"/>
        <v/>
      </c>
      <c r="I262" s="66" t="str">
        <f t="shared" si="107"/>
        <v/>
      </c>
      <c r="J262" s="66" t="str">
        <f t="shared" si="107"/>
        <v/>
      </c>
      <c r="K262" s="66" t="str">
        <f t="shared" si="107"/>
        <v/>
      </c>
      <c r="L262" s="66" t="str">
        <f t="shared" si="107"/>
        <v/>
      </c>
      <c r="M262" s="66" t="str">
        <f t="shared" si="107"/>
        <v/>
      </c>
      <c r="N262" s="66" t="str">
        <f t="shared" si="107"/>
        <v/>
      </c>
      <c r="O262" s="66" t="str">
        <f t="shared" si="107"/>
        <v/>
      </c>
      <c r="P262" s="66" t="str">
        <f t="shared" si="107"/>
        <v/>
      </c>
      <c r="Q262" s="66" t="str">
        <f t="shared" si="107"/>
        <v/>
      </c>
      <c r="R262" s="66" t="str">
        <f t="shared" si="107"/>
        <v/>
      </c>
      <c r="S262" s="66" t="str">
        <f t="shared" si="107"/>
        <v/>
      </c>
      <c r="T262" s="66" t="str">
        <f t="shared" si="107"/>
        <v/>
      </c>
      <c r="U262" s="66" t="str">
        <f t="shared" si="107"/>
        <v/>
      </c>
      <c r="V262" s="66" t="str">
        <f t="shared" si="107"/>
        <v/>
      </c>
      <c r="W262" s="66" t="str">
        <f t="shared" si="107"/>
        <v/>
      </c>
      <c r="X262" s="66" t="str">
        <f t="shared" si="107"/>
        <v/>
      </c>
      <c r="Y262" s="66" t="str">
        <f t="shared" si="107"/>
        <v/>
      </c>
      <c r="Z262" s="66" t="str">
        <f t="shared" si="107"/>
        <v/>
      </c>
      <c r="AA262" s="66" t="str">
        <f t="shared" si="107"/>
        <v/>
      </c>
      <c r="AB262" s="66" t="str">
        <f t="shared" si="107"/>
        <v/>
      </c>
      <c r="AC262" s="66" t="str">
        <f t="shared" si="107"/>
        <v/>
      </c>
      <c r="AD262" s="66" t="str">
        <f t="shared" si="107"/>
        <v/>
      </c>
      <c r="AE262" s="66">
        <f t="shared" si="107"/>
        <v>7348097.8765861094</v>
      </c>
      <c r="AF262" s="66">
        <f t="shared" si="107"/>
        <v>7407901.0696555059</v>
      </c>
      <c r="AG262" s="66">
        <f t="shared" si="107"/>
        <v>6460052.3814719096</v>
      </c>
      <c r="AH262" s="66">
        <f t="shared" si="107"/>
        <v>6512628.1314534051</v>
      </c>
      <c r="AI262" s="66">
        <f t="shared" si="107"/>
        <v>6565631.7737522665</v>
      </c>
      <c r="AJ262" s="66">
        <f t="shared" si="107"/>
        <v>6619066.7905051149</v>
      </c>
      <c r="AK262" s="66">
        <f t="shared" si="107"/>
        <v>6672936.6919707023</v>
      </c>
      <c r="AL262" s="66">
        <f t="shared" si="107"/>
        <v>6727245.016606533</v>
      </c>
      <c r="AM262" s="66">
        <f t="shared" si="107"/>
        <v>6781995.3310415447</v>
      </c>
      <c r="AN262" s="66">
        <f t="shared" si="107"/>
        <v>6837191.229873715</v>
      </c>
      <c r="AO262" s="66">
        <f t="shared" si="107"/>
        <v>6892836.3351747319</v>
      </c>
      <c r="AP262" s="66">
        <f t="shared" si="107"/>
        <v>6948934.2955073556</v>
      </c>
      <c r="AQ262" s="66">
        <f t="shared" si="107"/>
        <v>7005488.7841363316</v>
      </c>
      <c r="AR262" s="66">
        <f t="shared" si="107"/>
        <v>7062503.4959113868</v>
      </c>
      <c r="AS262" s="66">
        <f t="shared" si="107"/>
        <v>7119982.1419744687</v>
      </c>
      <c r="AT262" s="66">
        <f t="shared" si="107"/>
        <v>7177928.4409200158</v>
      </c>
      <c r="AU262" s="66">
        <f t="shared" si="107"/>
        <v>7236346.1042028237</v>
      </c>
      <c r="AV262" s="66">
        <f t="shared" si="107"/>
        <v>7295238.8122670008</v>
      </c>
      <c r="AW262" s="66">
        <f t="shared" si="107"/>
        <v>7354610.1757919202</v>
      </c>
      <c r="AX262" s="66">
        <f t="shared" si="107"/>
        <v>7414463.6732076174</v>
      </c>
      <c r="AY262" s="66">
        <f t="shared" si="107"/>
        <v>7474802.5506085372</v>
      </c>
      <c r="AZ262" s="66">
        <f t="shared" si="107"/>
        <v>7535629.6624795292</v>
      </c>
      <c r="BA262" s="66">
        <f t="shared" si="107"/>
        <v>7596947.2199078389</v>
      </c>
      <c r="BB262" s="66">
        <f t="shared" si="107"/>
        <v>7658756.3952663215</v>
      </c>
      <c r="BC262" s="66">
        <f t="shared" si="107"/>
        <v>7721056.7059903666</v>
      </c>
      <c r="BD262" s="66">
        <f t="shared" si="107"/>
        <v>7783845.0612469083</v>
      </c>
      <c r="BE262" s="66">
        <f t="shared" si="107"/>
        <v>7847114.2988695865</v>
      </c>
      <c r="BF262" s="66">
        <f t="shared" si="107"/>
        <v>7910850.959136921</v>
      </c>
      <c r="BG262" s="66">
        <f t="shared" si="107"/>
        <v>7975031.9281969815</v>
      </c>
      <c r="BH262" s="66">
        <f t="shared" si="107"/>
        <v>8039619.4267945066</v>
      </c>
      <c r="BI262" s="66">
        <f t="shared" si="107"/>
        <v>8104553.6077497825</v>
      </c>
      <c r="BJ262" s="66">
        <f t="shared" si="107"/>
        <v>8169741.7467559213</v>
      </c>
      <c r="BK262" s="66">
        <f t="shared" si="107"/>
        <v>8235042.6566974046</v>
      </c>
      <c r="BL262" s="66">
        <f t="shared" si="107"/>
        <v>8300244.5247203708</v>
      </c>
      <c r="BM262" s="66">
        <f t="shared" si="107"/>
        <v>8365033.8781326814</v>
      </c>
      <c r="BN262" s="66">
        <f t="shared" si="107"/>
        <v>8428952.8716978375</v>
      </c>
      <c r="BO262" s="66">
        <f t="shared" si="107"/>
        <v>8491341.640716603</v>
      </c>
      <c r="BP262" s="66">
        <f t="shared" si="107"/>
        <v>8551262.2321566399</v>
      </c>
      <c r="BQ262" s="66">
        <f t="shared" si="107"/>
        <v>8607400.8496649433</v>
      </c>
      <c r="BR262" s="66">
        <f t="shared" si="107"/>
        <v>8657946.1783950329</v>
      </c>
      <c r="BS262" s="66">
        <f t="shared" ref="BS262:DB269" si="108">IF(BS$231&gt;=$E262,IF(BS153*$C$23&gt;MAX($C$22,(BT262*$C$34+BT263*$C$35)*EXP(-$C$12*$C$30)+(BT369*$C$34+BT370*$C$35)*EXP(-$C$14*$C$30)),BS$236,(BT262*$C$34+BT263*$C$35)*EXP(-$C$12*$C$30)+BS$234),"")</f>
        <v>8700443.8650423083</v>
      </c>
      <c r="BT262" s="66">
        <f t="shared" si="108"/>
        <v>8731631.3956476133</v>
      </c>
      <c r="BU262" s="66">
        <f t="shared" si="108"/>
        <v>8747264.2543253954</v>
      </c>
      <c r="BV262" s="66">
        <f t="shared" si="108"/>
        <v>8741953.8617921472</v>
      </c>
      <c r="BW262" s="66">
        <f t="shared" si="108"/>
        <v>8709050.5018888675</v>
      </c>
      <c r="BX262" s="66">
        <f t="shared" si="108"/>
        <v>8640619.5705346465</v>
      </c>
      <c r="BY262" s="66">
        <f t="shared" si="108"/>
        <v>8527575.0062136557</v>
      </c>
      <c r="BZ262" s="66">
        <f t="shared" si="108"/>
        <v>8360045.7204782236</v>
      </c>
      <c r="CA262" s="66">
        <f t="shared" si="108"/>
        <v>8128052.8685969859</v>
      </c>
      <c r="CB262" s="66">
        <f t="shared" si="108"/>
        <v>7822559.1413214356</v>
      </c>
      <c r="CC262" s="66">
        <f t="shared" si="108"/>
        <v>7436905.886223143</v>
      </c>
      <c r="CD262" s="66">
        <f t="shared" si="108"/>
        <v>5960432.6347471159</v>
      </c>
      <c r="CE262" s="66">
        <f t="shared" si="108"/>
        <v>5404716.9438283993</v>
      </c>
      <c r="CF262" s="66">
        <f t="shared" si="108"/>
        <v>4780974.2276389906</v>
      </c>
      <c r="CG262" s="66">
        <f t="shared" si="108"/>
        <v>4109123.6415839894</v>
      </c>
      <c r="CH262" s="66">
        <f t="shared" si="108"/>
        <v>3417524.0814322839</v>
      </c>
      <c r="CI262" s="66">
        <f t="shared" si="108"/>
        <v>2740947.4006853504</v>
      </c>
      <c r="CJ262" s="66">
        <f t="shared" si="108"/>
        <v>2116565.6396263917</v>
      </c>
      <c r="CK262" s="66">
        <f t="shared" si="108"/>
        <v>1578269.063072555</v>
      </c>
      <c r="CL262" s="66">
        <f t="shared" si="108"/>
        <v>1150359.4603222616</v>
      </c>
      <c r="CM262" s="66">
        <f t="shared" si="108"/>
        <v>842349.71578410047</v>
      </c>
      <c r="CN262" s="66">
        <f t="shared" si="108"/>
        <v>646862.20150366263</v>
      </c>
      <c r="CO262" s="66">
        <f t="shared" si="108"/>
        <v>542042.13199112634</v>
      </c>
      <c r="CP262" s="66">
        <f t="shared" si="108"/>
        <v>498326.51855912316</v>
      </c>
      <c r="CQ262" s="66">
        <f t="shared" si="108"/>
        <v>487276.32735048409</v>
      </c>
      <c r="CR262" s="66">
        <f t="shared" si="108"/>
        <v>488673.8411525836</v>
      </c>
      <c r="CS262" s="66">
        <f t="shared" si="108"/>
        <v>492650.95967421104</v>
      </c>
      <c r="CT262" s="66">
        <f t="shared" si="108"/>
        <v>496660.44635308994</v>
      </c>
      <c r="CU262" s="66">
        <f t="shared" si="108"/>
        <v>500702.56462054572</v>
      </c>
      <c r="CV262" s="66">
        <f t="shared" si="108"/>
        <v>504777.58005186479</v>
      </c>
      <c r="CW262" s="66">
        <f t="shared" si="108"/>
        <v>508885.76038374327</v>
      </c>
      <c r="CX262" s="66">
        <f t="shared" si="108"/>
        <v>513027.37553187786</v>
      </c>
      <c r="CY262" s="66">
        <f t="shared" si="108"/>
        <v>517202.69760869979</v>
      </c>
      <c r="CZ262" s="66">
        <f t="shared" si="108"/>
        <v>521412.00094125321</v>
      </c>
      <c r="DA262" s="66">
        <f t="shared" si="108"/>
        <v>525655.56208921899</v>
      </c>
      <c r="DB262" s="66">
        <f t="shared" si="108"/>
        <v>529933.65986308525</v>
      </c>
      <c r="DC262" s="66">
        <f t="shared" si="88"/>
        <v>534246.57534246577</v>
      </c>
    </row>
    <row r="263" spans="2:107" ht="12" customHeight="1">
      <c r="B263" s="12"/>
      <c r="C263" s="12"/>
      <c r="D263" s="12"/>
      <c r="E263" s="65">
        <f t="shared" si="90"/>
        <v>25</v>
      </c>
      <c r="G263" s="66" t="str">
        <f t="shared" si="107"/>
        <v/>
      </c>
      <c r="H263" s="66" t="str">
        <f t="shared" si="107"/>
        <v/>
      </c>
      <c r="I263" s="66" t="str">
        <f t="shared" si="107"/>
        <v/>
      </c>
      <c r="J263" s="66" t="str">
        <f t="shared" si="107"/>
        <v/>
      </c>
      <c r="K263" s="66" t="str">
        <f t="shared" si="107"/>
        <v/>
      </c>
      <c r="L263" s="66" t="str">
        <f t="shared" si="107"/>
        <v/>
      </c>
      <c r="M263" s="66" t="str">
        <f t="shared" si="107"/>
        <v/>
      </c>
      <c r="N263" s="66" t="str">
        <f t="shared" si="107"/>
        <v/>
      </c>
      <c r="O263" s="66" t="str">
        <f t="shared" si="107"/>
        <v/>
      </c>
      <c r="P263" s="66" t="str">
        <f t="shared" si="107"/>
        <v/>
      </c>
      <c r="Q263" s="66" t="str">
        <f t="shared" si="107"/>
        <v/>
      </c>
      <c r="R263" s="66" t="str">
        <f t="shared" si="107"/>
        <v/>
      </c>
      <c r="S263" s="66" t="str">
        <f t="shared" si="107"/>
        <v/>
      </c>
      <c r="T263" s="66" t="str">
        <f t="shared" si="107"/>
        <v/>
      </c>
      <c r="U263" s="66" t="str">
        <f t="shared" si="107"/>
        <v/>
      </c>
      <c r="V263" s="66" t="str">
        <f t="shared" si="107"/>
        <v/>
      </c>
      <c r="W263" s="66" t="str">
        <f t="shared" si="107"/>
        <v/>
      </c>
      <c r="X263" s="66" t="str">
        <f t="shared" si="107"/>
        <v/>
      </c>
      <c r="Y263" s="66" t="str">
        <f t="shared" si="107"/>
        <v/>
      </c>
      <c r="Z263" s="66" t="str">
        <f t="shared" si="107"/>
        <v/>
      </c>
      <c r="AA263" s="66" t="str">
        <f t="shared" si="107"/>
        <v/>
      </c>
      <c r="AB263" s="66" t="str">
        <f t="shared" si="107"/>
        <v/>
      </c>
      <c r="AC263" s="66" t="str">
        <f t="shared" si="107"/>
        <v/>
      </c>
      <c r="AD263" s="66" t="str">
        <f t="shared" si="107"/>
        <v/>
      </c>
      <c r="AE263" s="66" t="str">
        <f t="shared" si="107"/>
        <v/>
      </c>
      <c r="AF263" s="66">
        <f t="shared" si="107"/>
        <v>7407901.0700328946</v>
      </c>
      <c r="AG263" s="66">
        <f t="shared" si="107"/>
        <v>6460052.3821289279</v>
      </c>
      <c r="AH263" s="66">
        <f t="shared" si="107"/>
        <v>6512628.1325945873</v>
      </c>
      <c r="AI263" s="66">
        <f t="shared" si="107"/>
        <v>6565631.7757296637</v>
      </c>
      <c r="AJ263" s="66">
        <f t="shared" si="107"/>
        <v>6619066.7939230278</v>
      </c>
      <c r="AK263" s="66">
        <f t="shared" si="107"/>
        <v>6672936.6978635266</v>
      </c>
      <c r="AL263" s="66">
        <f t="shared" si="107"/>
        <v>6727245.0267397426</v>
      </c>
      <c r="AM263" s="66">
        <f t="shared" si="107"/>
        <v>6781995.3484193748</v>
      </c>
      <c r="AN263" s="66">
        <f t="shared" si="107"/>
        <v>6837191.2595925033</v>
      </c>
      <c r="AO263" s="66">
        <f t="shared" si="107"/>
        <v>6892836.3858520845</v>
      </c>
      <c r="AP263" s="66">
        <f t="shared" si="107"/>
        <v>6948934.3816666771</v>
      </c>
      <c r="AQ263" s="66">
        <f t="shared" si="107"/>
        <v>7005488.9301697602</v>
      </c>
      <c r="AR263" s="66">
        <f t="shared" si="107"/>
        <v>7062503.7426390126</v>
      </c>
      <c r="AS263" s="66">
        <f t="shared" si="107"/>
        <v>7119982.5574545199</v>
      </c>
      <c r="AT263" s="66">
        <f t="shared" si="107"/>
        <v>7177929.1381856594</v>
      </c>
      <c r="AU263" s="66">
        <f t="shared" si="107"/>
        <v>7236347.2702283002</v>
      </c>
      <c r="AV263" s="66">
        <f t="shared" si="107"/>
        <v>7295240.7550418498</v>
      </c>
      <c r="AW263" s="66">
        <f t="shared" si="107"/>
        <v>7354613.4004324023</v>
      </c>
      <c r="AX263" s="66">
        <f t="shared" si="107"/>
        <v>7414469.0043559894</v>
      </c>
      <c r="AY263" s="66">
        <f t="shared" si="107"/>
        <v>7474811.3281592848</v>
      </c>
      <c r="AZ263" s="66">
        <f t="shared" si="107"/>
        <v>7535644.0526997186</v>
      </c>
      <c r="BA263" s="66">
        <f t="shared" si="107"/>
        <v>7596970.7068798207</v>
      </c>
      <c r="BB263" s="66">
        <f t="shared" si="107"/>
        <v>7658794.5520121278</v>
      </c>
      <c r="BC263" s="66">
        <f t="shared" si="107"/>
        <v>7721118.3959311089</v>
      </c>
      <c r="BD263" s="66">
        <f t="shared" si="107"/>
        <v>7783944.2961544907</v>
      </c>
      <c r="BE263" s="66">
        <f t="shared" si="107"/>
        <v>7847273.0891399644</v>
      </c>
      <c r="BF263" s="66">
        <f t="shared" si="107"/>
        <v>7911103.6491595414</v>
      </c>
      <c r="BG263" s="66">
        <f t="shared" si="107"/>
        <v>7975431.7304289164</v>
      </c>
      <c r="BH263" s="66">
        <f t="shared" si="107"/>
        <v>8040248.1728947256</v>
      </c>
      <c r="BI263" s="66">
        <f t="shared" si="107"/>
        <v>8105536.1461903658</v>
      </c>
      <c r="BJ263" s="66">
        <f t="shared" si="107"/>
        <v>8171266.9557818063</v>
      </c>
      <c r="BK263" s="66">
        <f t="shared" si="107"/>
        <v>8237393.7256877031</v>
      </c>
      <c r="BL263" s="66">
        <f t="shared" si="107"/>
        <v>8303841.9869271433</v>
      </c>
      <c r="BM263" s="66">
        <f t="shared" si="107"/>
        <v>8370495.823681796</v>
      </c>
      <c r="BN263" s="66">
        <f t="shared" si="107"/>
        <v>8437177.7479623836</v>
      </c>
      <c r="BO263" s="66">
        <f t="shared" si="107"/>
        <v>8503619.8879638165</v>
      </c>
      <c r="BP263" s="66">
        <f t="shared" si="107"/>
        <v>8569423.408880461</v>
      </c>
      <c r="BQ263" s="66">
        <f t="shared" si="107"/>
        <v>8634002.4039336443</v>
      </c>
      <c r="BR263" s="66">
        <f t="shared" si="107"/>
        <v>8696507.9326958582</v>
      </c>
      <c r="BS263" s="66">
        <f t="shared" si="108"/>
        <v>8755727.6807392724</v>
      </c>
      <c r="BT263" s="66">
        <f t="shared" si="108"/>
        <v>8809957.2465835083</v>
      </c>
      <c r="BU263" s="66">
        <f t="shared" si="108"/>
        <v>8856840.8799974378</v>
      </c>
      <c r="BV263" s="66">
        <f t="shared" si="108"/>
        <v>8893183.3369420171</v>
      </c>
      <c r="BW263" s="66">
        <f t="shared" si="108"/>
        <v>8914741.2649310883</v>
      </c>
      <c r="BX263" s="66">
        <f t="shared" si="108"/>
        <v>8916013.085445378</v>
      </c>
      <c r="BY263" s="66">
        <f t="shared" si="108"/>
        <v>8890061.3204469923</v>
      </c>
      <c r="BZ263" s="66">
        <f t="shared" si="108"/>
        <v>8828420.5671704635</v>
      </c>
      <c r="CA263" s="66">
        <f t="shared" si="108"/>
        <v>8721166.184676867</v>
      </c>
      <c r="CB263" s="66">
        <f t="shared" si="108"/>
        <v>8557239.0578779727</v>
      </c>
      <c r="CC263" s="66">
        <f t="shared" si="108"/>
        <v>8325132.9257590929</v>
      </c>
      <c r="CD263" s="66">
        <f t="shared" si="108"/>
        <v>7005902.4643798517</v>
      </c>
      <c r="CE263" s="66">
        <f t="shared" si="108"/>
        <v>6599170.1342306314</v>
      </c>
      <c r="CF263" s="66">
        <f t="shared" si="108"/>
        <v>6100964.8589343671</v>
      </c>
      <c r="CG263" s="66">
        <f t="shared" si="108"/>
        <v>5514180.380410281</v>
      </c>
      <c r="CH263" s="66">
        <f t="shared" si="108"/>
        <v>4850812.098403139</v>
      </c>
      <c r="CI263" s="66">
        <f t="shared" si="108"/>
        <v>4133410.767923635</v>
      </c>
      <c r="CJ263" s="66">
        <f t="shared" si="108"/>
        <v>3394963.0899675321</v>
      </c>
      <c r="CK263" s="66">
        <f t="shared" si="108"/>
        <v>2676444.9038308896</v>
      </c>
      <c r="CL263" s="66">
        <f t="shared" si="108"/>
        <v>2021658.0750675327</v>
      </c>
      <c r="CM263" s="66">
        <f t="shared" si="108"/>
        <v>1469741.6859488159</v>
      </c>
      <c r="CN263" s="66">
        <f t="shared" si="108"/>
        <v>1046860.9025934823</v>
      </c>
      <c r="CO263" s="66">
        <f t="shared" si="108"/>
        <v>759661.18531793985</v>
      </c>
      <c r="CP263" s="66">
        <f t="shared" si="108"/>
        <v>593465.7719975136</v>
      </c>
      <c r="CQ263" s="66">
        <f t="shared" si="108"/>
        <v>517138.12759038206</v>
      </c>
      <c r="CR263" s="66">
        <f t="shared" si="108"/>
        <v>493750.80818486353</v>
      </c>
      <c r="CS263" s="66">
        <f t="shared" si="108"/>
        <v>492650.95967421104</v>
      </c>
      <c r="CT263" s="66">
        <f t="shared" si="108"/>
        <v>496660.44635308994</v>
      </c>
      <c r="CU263" s="66">
        <f t="shared" si="108"/>
        <v>500702.56462054572</v>
      </c>
      <c r="CV263" s="66">
        <f t="shared" si="108"/>
        <v>504777.58005186479</v>
      </c>
      <c r="CW263" s="66">
        <f t="shared" si="108"/>
        <v>508885.76038374327</v>
      </c>
      <c r="CX263" s="66">
        <f t="shared" si="108"/>
        <v>513027.37553187786</v>
      </c>
      <c r="CY263" s="66">
        <f t="shared" si="108"/>
        <v>517202.69760869979</v>
      </c>
      <c r="CZ263" s="66">
        <f t="shared" si="108"/>
        <v>521412.00094125321</v>
      </c>
      <c r="DA263" s="66">
        <f t="shared" si="108"/>
        <v>525655.56208921899</v>
      </c>
      <c r="DB263" s="66">
        <f t="shared" si="108"/>
        <v>529933.65986308525</v>
      </c>
      <c r="DC263" s="66">
        <f t="shared" si="88"/>
        <v>534246.57534246577</v>
      </c>
    </row>
    <row r="264" spans="2:107" ht="12" customHeight="1">
      <c r="B264" s="12"/>
      <c r="C264" s="12"/>
      <c r="D264" s="12"/>
      <c r="E264" s="65">
        <f t="shared" si="90"/>
        <v>26</v>
      </c>
      <c r="G264" s="66" t="str">
        <f t="shared" si="107"/>
        <v/>
      </c>
      <c r="H264" s="66" t="str">
        <f t="shared" si="107"/>
        <v/>
      </c>
      <c r="I264" s="66" t="str">
        <f t="shared" si="107"/>
        <v/>
      </c>
      <c r="J264" s="66" t="str">
        <f t="shared" si="107"/>
        <v/>
      </c>
      <c r="K264" s="66" t="str">
        <f t="shared" si="107"/>
        <v/>
      </c>
      <c r="L264" s="66" t="str">
        <f t="shared" si="107"/>
        <v/>
      </c>
      <c r="M264" s="66" t="str">
        <f t="shared" si="107"/>
        <v/>
      </c>
      <c r="N264" s="66" t="str">
        <f t="shared" si="107"/>
        <v/>
      </c>
      <c r="O264" s="66" t="str">
        <f t="shared" si="107"/>
        <v/>
      </c>
      <c r="P264" s="66" t="str">
        <f t="shared" si="107"/>
        <v/>
      </c>
      <c r="Q264" s="66" t="str">
        <f t="shared" si="107"/>
        <v/>
      </c>
      <c r="R264" s="66" t="str">
        <f t="shared" si="107"/>
        <v/>
      </c>
      <c r="S264" s="66" t="str">
        <f t="shared" si="107"/>
        <v/>
      </c>
      <c r="T264" s="66" t="str">
        <f t="shared" si="107"/>
        <v/>
      </c>
      <c r="U264" s="66" t="str">
        <f t="shared" si="107"/>
        <v/>
      </c>
      <c r="V264" s="66" t="str">
        <f t="shared" si="107"/>
        <v/>
      </c>
      <c r="W264" s="66" t="str">
        <f t="shared" si="107"/>
        <v/>
      </c>
      <c r="X264" s="66" t="str">
        <f t="shared" si="107"/>
        <v/>
      </c>
      <c r="Y264" s="66" t="str">
        <f t="shared" si="107"/>
        <v/>
      </c>
      <c r="Z264" s="66" t="str">
        <f t="shared" si="107"/>
        <v/>
      </c>
      <c r="AA264" s="66" t="str">
        <f t="shared" si="107"/>
        <v/>
      </c>
      <c r="AB264" s="66" t="str">
        <f t="shared" si="107"/>
        <v/>
      </c>
      <c r="AC264" s="66" t="str">
        <f t="shared" si="107"/>
        <v/>
      </c>
      <c r="AD264" s="66" t="str">
        <f t="shared" si="107"/>
        <v/>
      </c>
      <c r="AE264" s="66" t="str">
        <f t="shared" si="107"/>
        <v/>
      </c>
      <c r="AF264" s="66" t="str">
        <f t="shared" si="107"/>
        <v/>
      </c>
      <c r="AG264" s="66">
        <f t="shared" si="107"/>
        <v>6460052.3822392384</v>
      </c>
      <c r="AH264" s="66">
        <f t="shared" si="107"/>
        <v>6512628.1327892272</v>
      </c>
      <c r="AI264" s="66">
        <f t="shared" si="107"/>
        <v>6565631.7760723652</v>
      </c>
      <c r="AJ264" s="66">
        <f t="shared" si="107"/>
        <v>6619066.7945250943</v>
      </c>
      <c r="AK264" s="66">
        <f t="shared" si="107"/>
        <v>6672936.6989188511</v>
      </c>
      <c r="AL264" s="66">
        <f t="shared" si="107"/>
        <v>6727245.0285852207</v>
      </c>
      <c r="AM264" s="66">
        <f t="shared" si="107"/>
        <v>6781995.351638821</v>
      </c>
      <c r="AN264" s="66">
        <f t="shared" si="107"/>
        <v>6837191.2651948482</v>
      </c>
      <c r="AO264" s="66">
        <f t="shared" si="107"/>
        <v>6892836.395575963</v>
      </c>
      <c r="AP264" s="66">
        <f t="shared" si="107"/>
        <v>6948934.3984993557</v>
      </c>
      <c r="AQ264" s="66">
        <f t="shared" si="107"/>
        <v>7005488.9592281878</v>
      </c>
      <c r="AR264" s="66">
        <f t="shared" si="107"/>
        <v>7062503.7926603742</v>
      </c>
      <c r="AS264" s="66">
        <f t="shared" si="107"/>
        <v>7119982.6433084998</v>
      </c>
      <c r="AT264" s="66">
        <f t="shared" si="107"/>
        <v>7177929.2850923883</v>
      </c>
      <c r="AU264" s="66">
        <f t="shared" si="107"/>
        <v>7236347.5208113156</v>
      </c>
      <c r="AV264" s="66">
        <f t="shared" si="107"/>
        <v>7295241.1810716605</v>
      </c>
      <c r="AW264" s="66">
        <f t="shared" si="107"/>
        <v>7354614.1222935366</v>
      </c>
      <c r="AX264" s="66">
        <f t="shared" si="107"/>
        <v>7414470.2231673878</v>
      </c>
      <c r="AY264" s="66">
        <f t="shared" si="107"/>
        <v>7474813.3785145283</v>
      </c>
      <c r="AZ264" s="66">
        <f t="shared" si="107"/>
        <v>7535647.4888212932</v>
      </c>
      <c r="BA264" s="66">
        <f t="shared" si="107"/>
        <v>7596976.4425999122</v>
      </c>
      <c r="BB264" s="66">
        <f t="shared" si="107"/>
        <v>7658804.0869193003</v>
      </c>
      <c r="BC264" s="66">
        <f t="shared" si="107"/>
        <v>7721134.1785350665</v>
      </c>
      <c r="BD264" s="66">
        <f t="shared" si="107"/>
        <v>7783970.303391099</v>
      </c>
      <c r="BE264" s="66">
        <f t="shared" si="107"/>
        <v>7847315.7448811708</v>
      </c>
      <c r="BF264" s="66">
        <f t="shared" si="107"/>
        <v>7911173.2696507731</v>
      </c>
      <c r="BG264" s="66">
        <f t="shared" si="107"/>
        <v>7975544.7816385673</v>
      </c>
      <c r="BH264" s="66">
        <f t="shared" si="107"/>
        <v>8040430.7671779767</v>
      </c>
      <c r="BI264" s="66">
        <f t="shared" si="107"/>
        <v>8105829.4114679489</v>
      </c>
      <c r="BJ264" s="66">
        <f t="shared" si="107"/>
        <v>8171735.2026898842</v>
      </c>
      <c r="BK264" s="66">
        <f t="shared" si="107"/>
        <v>8238136.7449150886</v>
      </c>
      <c r="BL264" s="66">
        <f t="shared" si="107"/>
        <v>8305013.3617798192</v>
      </c>
      <c r="BM264" s="66">
        <f t="shared" si="107"/>
        <v>8372329.8728908384</v>
      </c>
      <c r="BN264" s="66">
        <f t="shared" si="107"/>
        <v>8440028.6433102153</v>
      </c>
      <c r="BO264" s="66">
        <f t="shared" si="107"/>
        <v>8508017.6195192952</v>
      </c>
      <c r="BP264" s="66">
        <f t="shared" si="107"/>
        <v>8576152.5491701085</v>
      </c>
      <c r="BQ264" s="66">
        <f t="shared" si="107"/>
        <v>8644210.9190658517</v>
      </c>
      <c r="BR264" s="66">
        <f t="shared" si="107"/>
        <v>8711854.3362725619</v>
      </c>
      <c r="BS264" s="66">
        <f t="shared" si="108"/>
        <v>8778575.1582493111</v>
      </c>
      <c r="BT264" s="66">
        <f t="shared" si="108"/>
        <v>8843622.2535834368</v>
      </c>
      <c r="BU264" s="66">
        <f t="shared" si="108"/>
        <v>8905900.0590844452</v>
      </c>
      <c r="BV264" s="66">
        <f t="shared" si="108"/>
        <v>8963834.9700358193</v>
      </c>
      <c r="BW264" s="66">
        <f t="shared" si="108"/>
        <v>9015204.1635273993</v>
      </c>
      <c r="BX264" s="66">
        <f t="shared" si="108"/>
        <v>9056925.0956174601</v>
      </c>
      <c r="BY264" s="66">
        <f t="shared" si="108"/>
        <v>9084810.310726583</v>
      </c>
      <c r="BZ264" s="66">
        <f t="shared" si="108"/>
        <v>9093303.2454487123</v>
      </c>
      <c r="CA264" s="66">
        <f t="shared" si="108"/>
        <v>9075227.7340142149</v>
      </c>
      <c r="CB264" s="66">
        <f t="shared" si="108"/>
        <v>9021607.6546562314</v>
      </c>
      <c r="CC264" s="66">
        <f t="shared" si="108"/>
        <v>8921642.7534973938</v>
      </c>
      <c r="CD264" s="66">
        <f t="shared" si="108"/>
        <v>7754819.7271621255</v>
      </c>
      <c r="CE264" s="66">
        <f t="shared" si="108"/>
        <v>7515928.1060219659</v>
      </c>
      <c r="CF264" s="66">
        <f t="shared" si="108"/>
        <v>7192005.9125149446</v>
      </c>
      <c r="CG264" s="66">
        <f t="shared" si="108"/>
        <v>6772312.3908591485</v>
      </c>
      <c r="CH264" s="66">
        <f t="shared" si="108"/>
        <v>6250897.0276295543</v>
      </c>
      <c r="CI264" s="66">
        <f t="shared" si="108"/>
        <v>5629637.3790966617</v>
      </c>
      <c r="CJ264" s="66">
        <f t="shared" si="108"/>
        <v>4921252.8213406783</v>
      </c>
      <c r="CK264" s="66">
        <f t="shared" si="108"/>
        <v>4151456.7024794798</v>
      </c>
      <c r="CL264" s="66">
        <f t="shared" si="108"/>
        <v>3359123.548468776</v>
      </c>
      <c r="CM264" s="66">
        <f t="shared" si="108"/>
        <v>2593314.7046757098</v>
      </c>
      <c r="CN264" s="66">
        <f t="shared" si="108"/>
        <v>1906472.3151252661</v>
      </c>
      <c r="CO264" s="66">
        <f t="shared" si="108"/>
        <v>1344250.0268392209</v>
      </c>
      <c r="CP264" s="66">
        <f t="shared" si="108"/>
        <v>934228.49536208203</v>
      </c>
      <c r="CQ264" s="66">
        <f t="shared" si="108"/>
        <v>677573.30034858454</v>
      </c>
      <c r="CR264" s="66">
        <f t="shared" si="108"/>
        <v>548303.72035813937</v>
      </c>
      <c r="CS264" s="66">
        <f t="shared" si="108"/>
        <v>502768.96392507473</v>
      </c>
      <c r="CT264" s="66">
        <f t="shared" si="108"/>
        <v>496660.44635308994</v>
      </c>
      <c r="CU264" s="66">
        <f t="shared" si="108"/>
        <v>500702.56462054572</v>
      </c>
      <c r="CV264" s="66">
        <f t="shared" si="108"/>
        <v>504777.58005186479</v>
      </c>
      <c r="CW264" s="66">
        <f t="shared" si="108"/>
        <v>508885.76038374327</v>
      </c>
      <c r="CX264" s="66">
        <f t="shared" si="108"/>
        <v>513027.37553187786</v>
      </c>
      <c r="CY264" s="66">
        <f t="shared" si="108"/>
        <v>517202.69760869979</v>
      </c>
      <c r="CZ264" s="66">
        <f t="shared" si="108"/>
        <v>521412.00094125321</v>
      </c>
      <c r="DA264" s="66">
        <f t="shared" si="108"/>
        <v>525655.56208921899</v>
      </c>
      <c r="DB264" s="66">
        <f t="shared" si="108"/>
        <v>529933.65986308525</v>
      </c>
      <c r="DC264" s="66">
        <f t="shared" si="88"/>
        <v>534246.57534246577</v>
      </c>
    </row>
    <row r="265" spans="2:107" ht="12" customHeight="1">
      <c r="B265" s="12"/>
      <c r="C265" s="12"/>
      <c r="D265" s="12"/>
      <c r="E265" s="65">
        <f t="shared" si="90"/>
        <v>27</v>
      </c>
      <c r="G265" s="66" t="str">
        <f t="shared" si="107"/>
        <v/>
      </c>
      <c r="H265" s="66" t="str">
        <f t="shared" si="107"/>
        <v/>
      </c>
      <c r="I265" s="66" t="str">
        <f t="shared" si="107"/>
        <v/>
      </c>
      <c r="J265" s="66" t="str">
        <f t="shared" si="107"/>
        <v/>
      </c>
      <c r="K265" s="66" t="str">
        <f t="shared" si="107"/>
        <v/>
      </c>
      <c r="L265" s="66" t="str">
        <f t="shared" si="107"/>
        <v/>
      </c>
      <c r="M265" s="66" t="str">
        <f t="shared" si="107"/>
        <v/>
      </c>
      <c r="N265" s="66" t="str">
        <f t="shared" si="107"/>
        <v/>
      </c>
      <c r="O265" s="66" t="str">
        <f t="shared" si="107"/>
        <v/>
      </c>
      <c r="P265" s="66" t="str">
        <f t="shared" si="107"/>
        <v/>
      </c>
      <c r="Q265" s="66" t="str">
        <f t="shared" si="107"/>
        <v/>
      </c>
      <c r="R265" s="66" t="str">
        <f t="shared" si="107"/>
        <v/>
      </c>
      <c r="S265" s="66" t="str">
        <f t="shared" si="107"/>
        <v/>
      </c>
      <c r="T265" s="66" t="str">
        <f t="shared" si="107"/>
        <v/>
      </c>
      <c r="U265" s="66" t="str">
        <f t="shared" si="107"/>
        <v/>
      </c>
      <c r="V265" s="66" t="str">
        <f t="shared" si="107"/>
        <v/>
      </c>
      <c r="W265" s="66" t="str">
        <f t="shared" si="107"/>
        <v/>
      </c>
      <c r="X265" s="66" t="str">
        <f t="shared" si="107"/>
        <v/>
      </c>
      <c r="Y265" s="66" t="str">
        <f t="shared" si="107"/>
        <v/>
      </c>
      <c r="Z265" s="66" t="str">
        <f t="shared" si="107"/>
        <v/>
      </c>
      <c r="AA265" s="66" t="str">
        <f t="shared" si="107"/>
        <v/>
      </c>
      <c r="AB265" s="66" t="str">
        <f t="shared" si="107"/>
        <v/>
      </c>
      <c r="AC265" s="66" t="str">
        <f t="shared" si="107"/>
        <v/>
      </c>
      <c r="AD265" s="66" t="str">
        <f t="shared" si="107"/>
        <v/>
      </c>
      <c r="AE265" s="66" t="str">
        <f t="shared" si="107"/>
        <v/>
      </c>
      <c r="AF265" s="66" t="str">
        <f t="shared" si="107"/>
        <v/>
      </c>
      <c r="AG265" s="66" t="str">
        <f t="shared" si="107"/>
        <v/>
      </c>
      <c r="AH265" s="66">
        <f t="shared" si="107"/>
        <v>6512628.1328189354</v>
      </c>
      <c r="AI265" s="66">
        <f t="shared" si="107"/>
        <v>6565631.7761255028</v>
      </c>
      <c r="AJ265" s="66">
        <f t="shared" si="107"/>
        <v>6619066.7946199523</v>
      </c>
      <c r="AK265" s="66">
        <f t="shared" si="107"/>
        <v>6672936.699087847</v>
      </c>
      <c r="AL265" s="66">
        <f t="shared" si="107"/>
        <v>6727245.0288856747</v>
      </c>
      <c r="AM265" s="66">
        <f t="shared" si="107"/>
        <v>6781995.3521718485</v>
      </c>
      <c r="AN265" s="66">
        <f t="shared" si="107"/>
        <v>6837191.2661383944</v>
      </c>
      <c r="AO265" s="66">
        <f t="shared" si="107"/>
        <v>6892836.3972423878</v>
      </c>
      <c r="AP265" s="66">
        <f t="shared" si="107"/>
        <v>6948934.4014355596</v>
      </c>
      <c r="AQ265" s="66">
        <f t="shared" si="107"/>
        <v>7005488.9643891482</v>
      </c>
      <c r="AR265" s="66">
        <f t="shared" si="107"/>
        <v>7062503.801709001</v>
      </c>
      <c r="AS265" s="66">
        <f t="shared" si="107"/>
        <v>7119982.6591321062</v>
      </c>
      <c r="AT265" s="66">
        <f t="shared" si="107"/>
        <v>7177929.3126892215</v>
      </c>
      <c r="AU265" s="66">
        <f t="shared" si="107"/>
        <v>7236347.5688070208</v>
      </c>
      <c r="AV265" s="66">
        <f t="shared" si="107"/>
        <v>7295241.2643037681</v>
      </c>
      <c r="AW265" s="66">
        <f t="shared" si="107"/>
        <v>7354614.2661994016</v>
      </c>
      <c r="AX265" s="66">
        <f t="shared" si="107"/>
        <v>7414470.4712042231</v>
      </c>
      <c r="AY265" s="66">
        <f t="shared" si="107"/>
        <v>7474813.8046543943</v>
      </c>
      <c r="AZ265" s="66">
        <f t="shared" si="107"/>
        <v>7535648.2184998766</v>
      </c>
      <c r="BA265" s="66">
        <f t="shared" si="107"/>
        <v>7596977.6876772987</v>
      </c>
      <c r="BB265" s="66">
        <f t="shared" si="107"/>
        <v>7658806.2037430685</v>
      </c>
      <c r="BC265" s="66">
        <f t="shared" si="107"/>
        <v>7721137.763881403</v>
      </c>
      <c r="BD265" s="66">
        <f t="shared" si="107"/>
        <v>7783976.3521438036</v>
      </c>
      <c r="BE265" s="66">
        <f t="shared" si="107"/>
        <v>7847325.9077085042</v>
      </c>
      <c r="BF265" s="66">
        <f t="shared" si="107"/>
        <v>7911190.2715721205</v>
      </c>
      <c r="BG265" s="66">
        <f t="shared" si="107"/>
        <v>7975573.0976133896</v>
      </c>
      <c r="BH265" s="66">
        <f t="shared" si="107"/>
        <v>8040477.7051682407</v>
      </c>
      <c r="BI265" s="66">
        <f t="shared" si="107"/>
        <v>8105906.8362216773</v>
      </c>
      <c r="BJ265" s="66">
        <f t="shared" si="107"/>
        <v>8171862.2581485761</v>
      </c>
      <c r="BK265" s="66">
        <f t="shared" si="107"/>
        <v>8238344.1182532907</v>
      </c>
      <c r="BL265" s="66">
        <f t="shared" si="107"/>
        <v>8305349.9027094608</v>
      </c>
      <c r="BM265" s="66">
        <f t="shared" si="107"/>
        <v>8372872.7705323007</v>
      </c>
      <c r="BN265" s="66">
        <f t="shared" si="107"/>
        <v>8440898.9096933585</v>
      </c>
      <c r="BO265" s="66">
        <f t="shared" si="107"/>
        <v>8509403.3792371042</v>
      </c>
      <c r="BP265" s="66">
        <f t="shared" si="107"/>
        <v>8578343.634235736</v>
      </c>
      <c r="BQ265" s="66">
        <f t="shared" si="107"/>
        <v>8647649.5493984278</v>
      </c>
      <c r="BR265" s="66">
        <f t="shared" ref="BR265" si="109">IF(BR$231&gt;=$E265,IF(BR156*$C$23&gt;MAX($C$22,(BS265*$C$34+BS266*$C$35)*EXP(-$C$12*$C$30)+(BS372*$C$34+BS373*$C$35)*EXP(-$C$14*$C$30)),BR$236,(BS265*$C$34+BS266*$C$35)*EXP(-$C$12*$C$30)+BR$234),"")</f>
        <v>8717208.2268950697</v>
      </c>
      <c r="BS265" s="66">
        <f t="shared" si="108"/>
        <v>8786841.1583300103</v>
      </c>
      <c r="BT265" s="66">
        <f t="shared" si="108"/>
        <v>8856270.3821641803</v>
      </c>
      <c r="BU265" s="66">
        <f t="shared" si="108"/>
        <v>8925069.1350738201</v>
      </c>
      <c r="BV265" s="66">
        <f t="shared" si="108"/>
        <v>8992591.1951014921</v>
      </c>
      <c r="BW265" s="66">
        <f t="shared" si="108"/>
        <v>9057871.8189631496</v>
      </c>
      <c r="BX265" s="66">
        <f t="shared" si="108"/>
        <v>9119492.2265312411</v>
      </c>
      <c r="BY265" s="66">
        <f t="shared" si="108"/>
        <v>9175399.5954920091</v>
      </c>
      <c r="BZ265" s="66">
        <f t="shared" si="108"/>
        <v>9222676.4912581258</v>
      </c>
      <c r="CA265" s="66">
        <f t="shared" si="108"/>
        <v>9257259.0359746981</v>
      </c>
      <c r="CB265" s="66">
        <f t="shared" si="108"/>
        <v>9273613.8678206038</v>
      </c>
      <c r="CC265" s="66">
        <f t="shared" si="108"/>
        <v>9264402.3261653036</v>
      </c>
      <c r="CD265" s="66">
        <f t="shared" si="108"/>
        <v>8212049.7816084521</v>
      </c>
      <c r="CE265" s="66">
        <f t="shared" si="108"/>
        <v>8112941.8742971811</v>
      </c>
      <c r="CF265" s="66">
        <f t="shared" si="108"/>
        <v>7953267.5900596194</v>
      </c>
      <c r="CG265" s="66">
        <f t="shared" si="108"/>
        <v>7717686.6448873468</v>
      </c>
      <c r="CH265" s="66">
        <f t="shared" si="108"/>
        <v>7390606.2055458371</v>
      </c>
      <c r="CI265" s="66">
        <f t="shared" si="108"/>
        <v>6958333.2956991279</v>
      </c>
      <c r="CJ265" s="66">
        <f t="shared" si="108"/>
        <v>6412185.0172609556</v>
      </c>
      <c r="CK265" s="66">
        <f t="shared" si="108"/>
        <v>5752392.4260796653</v>
      </c>
      <c r="CL265" s="66">
        <f t="shared" si="108"/>
        <v>4992226.2731982395</v>
      </c>
      <c r="CM265" s="66">
        <f t="shared" si="108"/>
        <v>4161235.6885340842</v>
      </c>
      <c r="CN265" s="66">
        <f t="shared" si="108"/>
        <v>3305968.8683027504</v>
      </c>
      <c r="CO265" s="66">
        <f t="shared" si="108"/>
        <v>2486342.9169167606</v>
      </c>
      <c r="CP265" s="66">
        <f t="shared" si="108"/>
        <v>1766400.305521338</v>
      </c>
      <c r="CQ265" s="66">
        <f t="shared" si="108"/>
        <v>1199968.5780525936</v>
      </c>
      <c r="CR265" s="66">
        <f t="shared" si="108"/>
        <v>814749.50541617838</v>
      </c>
      <c r="CS265" s="66">
        <f t="shared" si="108"/>
        <v>601605.10221514385</v>
      </c>
      <c r="CT265" s="66">
        <f t="shared" si="108"/>
        <v>516824.84950355149</v>
      </c>
      <c r="CU265" s="66">
        <f t="shared" si="108"/>
        <v>500702.56462054572</v>
      </c>
      <c r="CV265" s="66">
        <f t="shared" si="108"/>
        <v>504777.58005186479</v>
      </c>
      <c r="CW265" s="66">
        <f t="shared" si="108"/>
        <v>508885.76038374327</v>
      </c>
      <c r="CX265" s="66">
        <f t="shared" si="108"/>
        <v>513027.37553187786</v>
      </c>
      <c r="CY265" s="66">
        <f t="shared" si="108"/>
        <v>517202.69760869979</v>
      </c>
      <c r="CZ265" s="66">
        <f t="shared" si="108"/>
        <v>521412.00094125321</v>
      </c>
      <c r="DA265" s="66">
        <f t="shared" si="108"/>
        <v>525655.56208921899</v>
      </c>
      <c r="DB265" s="66">
        <f t="shared" si="108"/>
        <v>529933.65986308525</v>
      </c>
      <c r="DC265" s="66">
        <f t="shared" si="88"/>
        <v>534246.57534246577</v>
      </c>
    </row>
    <row r="266" spans="2:107" ht="12" customHeight="1">
      <c r="B266" s="12"/>
      <c r="C266" s="12"/>
      <c r="D266" s="12"/>
      <c r="E266" s="65">
        <f t="shared" si="90"/>
        <v>28</v>
      </c>
      <c r="G266" s="66" t="str">
        <f t="shared" ref="G266:BR269" si="110">IF(G$231&gt;=$E266,IF(G157*$C$23&gt;MAX($C$22,(H266*$C$34+H267*$C$35)*EXP(-$C$12*$C$30)+(H373*$C$34+H374*$C$35)*EXP(-$C$14*$C$30)),G$236,(H266*$C$34+H267*$C$35)*EXP(-$C$12*$C$30)+G$234),"")</f>
        <v/>
      </c>
      <c r="H266" s="66" t="str">
        <f t="shared" si="110"/>
        <v/>
      </c>
      <c r="I266" s="66" t="str">
        <f t="shared" si="110"/>
        <v/>
      </c>
      <c r="J266" s="66" t="str">
        <f t="shared" si="110"/>
        <v/>
      </c>
      <c r="K266" s="66" t="str">
        <f t="shared" si="110"/>
        <v/>
      </c>
      <c r="L266" s="66" t="str">
        <f t="shared" si="110"/>
        <v/>
      </c>
      <c r="M266" s="66" t="str">
        <f t="shared" si="110"/>
        <v/>
      </c>
      <c r="N266" s="66" t="str">
        <f t="shared" si="110"/>
        <v/>
      </c>
      <c r="O266" s="66" t="str">
        <f t="shared" si="110"/>
        <v/>
      </c>
      <c r="P266" s="66" t="str">
        <f t="shared" si="110"/>
        <v/>
      </c>
      <c r="Q266" s="66" t="str">
        <f t="shared" si="110"/>
        <v/>
      </c>
      <c r="R266" s="66" t="str">
        <f t="shared" si="110"/>
        <v/>
      </c>
      <c r="S266" s="66" t="str">
        <f t="shared" si="110"/>
        <v/>
      </c>
      <c r="T266" s="66" t="str">
        <f t="shared" si="110"/>
        <v/>
      </c>
      <c r="U266" s="66" t="str">
        <f t="shared" si="110"/>
        <v/>
      </c>
      <c r="V266" s="66" t="str">
        <f t="shared" si="110"/>
        <v/>
      </c>
      <c r="W266" s="66" t="str">
        <f t="shared" si="110"/>
        <v/>
      </c>
      <c r="X266" s="66" t="str">
        <f t="shared" si="110"/>
        <v/>
      </c>
      <c r="Y266" s="66" t="str">
        <f t="shared" si="110"/>
        <v/>
      </c>
      <c r="Z266" s="66" t="str">
        <f t="shared" si="110"/>
        <v/>
      </c>
      <c r="AA266" s="66" t="str">
        <f t="shared" si="110"/>
        <v/>
      </c>
      <c r="AB266" s="66" t="str">
        <f t="shared" si="110"/>
        <v/>
      </c>
      <c r="AC266" s="66" t="str">
        <f t="shared" si="110"/>
        <v/>
      </c>
      <c r="AD266" s="66" t="str">
        <f t="shared" si="110"/>
        <v/>
      </c>
      <c r="AE266" s="66" t="str">
        <f t="shared" si="110"/>
        <v/>
      </c>
      <c r="AF266" s="66" t="str">
        <f t="shared" si="110"/>
        <v/>
      </c>
      <c r="AG266" s="66" t="str">
        <f t="shared" si="110"/>
        <v/>
      </c>
      <c r="AH266" s="66" t="str">
        <f t="shared" si="110"/>
        <v/>
      </c>
      <c r="AI266" s="66">
        <f t="shared" si="110"/>
        <v>6565631.7761328025</v>
      </c>
      <c r="AJ266" s="66">
        <f t="shared" si="110"/>
        <v>6619066.7946331911</v>
      </c>
      <c r="AK266" s="66">
        <f t="shared" si="110"/>
        <v>6672936.69911181</v>
      </c>
      <c r="AL266" s="66">
        <f t="shared" si="110"/>
        <v>6727245.0289289765</v>
      </c>
      <c r="AM266" s="66">
        <f t="shared" si="110"/>
        <v>6781995.3522499511</v>
      </c>
      <c r="AN266" s="66">
        <f t="shared" si="110"/>
        <v>6837191.2662789887</v>
      </c>
      <c r="AO266" s="66">
        <f t="shared" si="110"/>
        <v>6892836.3974949801</v>
      </c>
      <c r="AP266" s="66">
        <f t="shared" si="110"/>
        <v>6948934.4018884292</v>
      </c>
      <c r="AQ266" s="66">
        <f t="shared" si="110"/>
        <v>7005488.9651993737</v>
      </c>
      <c r="AR266" s="66">
        <f t="shared" si="110"/>
        <v>7062503.8031553859</v>
      </c>
      <c r="AS266" s="66">
        <f t="shared" si="110"/>
        <v>7119982.6617082814</v>
      </c>
      <c r="AT266" s="66">
        <f t="shared" si="110"/>
        <v>7177929.3172669169</v>
      </c>
      <c r="AU266" s="66">
        <f t="shared" si="110"/>
        <v>7236347.5769215329</v>
      </c>
      <c r="AV266" s="66">
        <f t="shared" si="110"/>
        <v>7295241.2786515309</v>
      </c>
      <c r="AW266" s="66">
        <f t="shared" si="110"/>
        <v>7354614.2915023956</v>
      </c>
      <c r="AX266" s="66">
        <f t="shared" si="110"/>
        <v>7414470.5157066332</v>
      </c>
      <c r="AY266" s="66">
        <f t="shared" si="110"/>
        <v>7474813.8827046556</v>
      </c>
      <c r="AZ266" s="66">
        <f t="shared" si="110"/>
        <v>7535648.354988724</v>
      </c>
      <c r="BA266" s="66">
        <f t="shared" si="110"/>
        <v>7596977.9256361881</v>
      </c>
      <c r="BB266" s="66">
        <f t="shared" si="110"/>
        <v>7658806.6173002906</v>
      </c>
      <c r="BC266" s="66">
        <f t="shared" si="110"/>
        <v>7721138.4802587712</v>
      </c>
      <c r="BD266" s="66">
        <f t="shared" si="110"/>
        <v>7783977.5888336459</v>
      </c>
      <c r="BE266" s="66">
        <f t="shared" si="110"/>
        <v>7847328.035008193</v>
      </c>
      <c r="BF266" s="66">
        <f t="shared" si="110"/>
        <v>7911193.9172438979</v>
      </c>
      <c r="BG266" s="66">
        <f t="shared" si="110"/>
        <v>7975579.3211170072</v>
      </c>
      <c r="BH266" s="66">
        <f t="shared" si="110"/>
        <v>8040488.2860851465</v>
      </c>
      <c r="BI266" s="66">
        <f t="shared" si="110"/>
        <v>8105924.7488640919</v>
      </c>
      <c r="BJ266" s="66">
        <f t="shared" si="110"/>
        <v>8171892.4475863185</v>
      </c>
      <c r="BK266" s="66">
        <f t="shared" si="110"/>
        <v>8238394.7606018828</v>
      </c>
      <c r="BL266" s="66">
        <f t="shared" si="110"/>
        <v>8305434.4370688768</v>
      </c>
      <c r="BM266" s="66">
        <f t="shared" si="110"/>
        <v>8373013.1496337363</v>
      </c>
      <c r="BN266" s="66">
        <f t="shared" si="110"/>
        <v>8441130.7568041477</v>
      </c>
      <c r="BO266" s="66">
        <f t="shared" si="110"/>
        <v>8509784.0954526551</v>
      </c>
      <c r="BP266" s="66">
        <f t="shared" si="110"/>
        <v>8578965.0195216592</v>
      </c>
      <c r="BQ266" s="66">
        <f t="shared" si="110"/>
        <v>8648657.2410379611</v>
      </c>
      <c r="BR266" s="66">
        <f t="shared" si="110"/>
        <v>8718831.2881736271</v>
      </c>
      <c r="BS266" s="66">
        <f t="shared" si="108"/>
        <v>8789436.5373767577</v>
      </c>
      <c r="BT266" s="66">
        <f t="shared" si="108"/>
        <v>8860388.7575358525</v>
      </c>
      <c r="BU266" s="66">
        <f t="shared" si="108"/>
        <v>8931550.8697753567</v>
      </c>
      <c r="BV266" s="66">
        <f t="shared" si="108"/>
        <v>9002703.6194497775</v>
      </c>
      <c r="BW266" s="66">
        <f t="shared" si="108"/>
        <v>9073501.5303244628</v>
      </c>
      <c r="BX266" s="66">
        <f t="shared" si="108"/>
        <v>9143407.8564668652</v>
      </c>
      <c r="BY266" s="66">
        <f t="shared" si="108"/>
        <v>9211600.345656205</v>
      </c>
      <c r="BZ266" s="66">
        <f t="shared" si="108"/>
        <v>9276837.7313752007</v>
      </c>
      <c r="CA266" s="66">
        <f t="shared" si="108"/>
        <v>9337275.5265733134</v>
      </c>
      <c r="CB266" s="66">
        <f t="shared" si="108"/>
        <v>9390219.9134453461</v>
      </c>
      <c r="CC266" s="66">
        <f t="shared" si="108"/>
        <v>9431811.9836654887</v>
      </c>
      <c r="CD266" s="66">
        <f t="shared" si="108"/>
        <v>8448505.1989490911</v>
      </c>
      <c r="CE266" s="66">
        <f t="shared" si="108"/>
        <v>8440982.6155182011</v>
      </c>
      <c r="CF266" s="66">
        <f t="shared" si="108"/>
        <v>8399443.5111478884</v>
      </c>
      <c r="CG266" s="66">
        <f t="shared" si="108"/>
        <v>8311348.5143014193</v>
      </c>
      <c r="CH266" s="66">
        <f t="shared" si="108"/>
        <v>8161357.2351993639</v>
      </c>
      <c r="CI266" s="66">
        <f t="shared" si="108"/>
        <v>7931770.1274801716</v>
      </c>
      <c r="CJ266" s="66">
        <f t="shared" si="108"/>
        <v>7603779.8968544994</v>
      </c>
      <c r="CK266" s="66">
        <f t="shared" si="108"/>
        <v>7159856.4929382848</v>
      </c>
      <c r="CL266" s="66">
        <f t="shared" si="108"/>
        <v>6587497.067134426</v>
      </c>
      <c r="CM266" s="66">
        <f t="shared" si="108"/>
        <v>5884284.5998073928</v>
      </c>
      <c r="CN266" s="66">
        <f t="shared" si="108"/>
        <v>5063638.355191729</v>
      </c>
      <c r="CO266" s="66">
        <f t="shared" si="108"/>
        <v>4159796.218947737</v>
      </c>
      <c r="CP266" s="66">
        <f t="shared" si="108"/>
        <v>3229609.4812375661</v>
      </c>
      <c r="CQ266" s="66">
        <f t="shared" si="108"/>
        <v>2348129.2618737821</v>
      </c>
      <c r="CR266" s="66">
        <f t="shared" si="108"/>
        <v>1595569.6693300591</v>
      </c>
      <c r="CS266" s="66">
        <f t="shared" si="108"/>
        <v>1036064.4971167541</v>
      </c>
      <c r="CT266" s="66">
        <f t="shared" si="108"/>
        <v>694100.37934245623</v>
      </c>
      <c r="CU266" s="66">
        <f t="shared" si="108"/>
        <v>540888.66697167244</v>
      </c>
      <c r="CV266" s="66">
        <f t="shared" si="108"/>
        <v>504777.58005186479</v>
      </c>
      <c r="CW266" s="66">
        <f t="shared" si="108"/>
        <v>508885.76038374327</v>
      </c>
      <c r="CX266" s="66">
        <f t="shared" si="108"/>
        <v>513027.37553187786</v>
      </c>
      <c r="CY266" s="66">
        <f t="shared" si="108"/>
        <v>517202.69760869979</v>
      </c>
      <c r="CZ266" s="66">
        <f t="shared" si="108"/>
        <v>521412.00094125321</v>
      </c>
      <c r="DA266" s="66">
        <f t="shared" si="108"/>
        <v>525655.56208921899</v>
      </c>
      <c r="DB266" s="66">
        <f t="shared" si="108"/>
        <v>529933.65986308525</v>
      </c>
      <c r="DC266" s="66">
        <f t="shared" si="88"/>
        <v>534246.57534246577</v>
      </c>
    </row>
    <row r="267" spans="2:107" ht="12" customHeight="1">
      <c r="B267" s="12"/>
      <c r="C267" s="12"/>
      <c r="D267" s="12"/>
      <c r="E267" s="65">
        <f t="shared" si="90"/>
        <v>29</v>
      </c>
      <c r="G267" s="66" t="str">
        <f t="shared" si="110"/>
        <v/>
      </c>
      <c r="H267" s="66" t="str">
        <f t="shared" si="110"/>
        <v/>
      </c>
      <c r="I267" s="66" t="str">
        <f t="shared" si="110"/>
        <v/>
      </c>
      <c r="J267" s="66" t="str">
        <f t="shared" si="110"/>
        <v/>
      </c>
      <c r="K267" s="66" t="str">
        <f t="shared" si="110"/>
        <v/>
      </c>
      <c r="L267" s="66" t="str">
        <f t="shared" si="110"/>
        <v/>
      </c>
      <c r="M267" s="66" t="str">
        <f t="shared" si="110"/>
        <v/>
      </c>
      <c r="N267" s="66" t="str">
        <f t="shared" si="110"/>
        <v/>
      </c>
      <c r="O267" s="66" t="str">
        <f t="shared" si="110"/>
        <v/>
      </c>
      <c r="P267" s="66" t="str">
        <f t="shared" si="110"/>
        <v/>
      </c>
      <c r="Q267" s="66" t="str">
        <f t="shared" si="110"/>
        <v/>
      </c>
      <c r="R267" s="66" t="str">
        <f t="shared" si="110"/>
        <v/>
      </c>
      <c r="S267" s="66" t="str">
        <f t="shared" si="110"/>
        <v/>
      </c>
      <c r="T267" s="66" t="str">
        <f t="shared" si="110"/>
        <v/>
      </c>
      <c r="U267" s="66" t="str">
        <f t="shared" si="110"/>
        <v/>
      </c>
      <c r="V267" s="66" t="str">
        <f t="shared" si="110"/>
        <v/>
      </c>
      <c r="W267" s="66" t="str">
        <f t="shared" si="110"/>
        <v/>
      </c>
      <c r="X267" s="66" t="str">
        <f t="shared" si="110"/>
        <v/>
      </c>
      <c r="Y267" s="66" t="str">
        <f t="shared" si="110"/>
        <v/>
      </c>
      <c r="Z267" s="66" t="str">
        <f t="shared" si="110"/>
        <v/>
      </c>
      <c r="AA267" s="66" t="str">
        <f t="shared" si="110"/>
        <v/>
      </c>
      <c r="AB267" s="66" t="str">
        <f t="shared" si="110"/>
        <v/>
      </c>
      <c r="AC267" s="66" t="str">
        <f t="shared" si="110"/>
        <v/>
      </c>
      <c r="AD267" s="66" t="str">
        <f t="shared" si="110"/>
        <v/>
      </c>
      <c r="AE267" s="66" t="str">
        <f t="shared" si="110"/>
        <v/>
      </c>
      <c r="AF267" s="66" t="str">
        <f t="shared" si="110"/>
        <v/>
      </c>
      <c r="AG267" s="66" t="str">
        <f t="shared" si="110"/>
        <v/>
      </c>
      <c r="AH267" s="66" t="str">
        <f t="shared" si="110"/>
        <v/>
      </c>
      <c r="AI267" s="66" t="str">
        <f t="shared" si="110"/>
        <v/>
      </c>
      <c r="AJ267" s="66">
        <f t="shared" si="110"/>
        <v>6619066.7946348079</v>
      </c>
      <c r="AK267" s="66">
        <f t="shared" si="110"/>
        <v>6672936.6991147837</v>
      </c>
      <c r="AL267" s="66">
        <f t="shared" si="110"/>
        <v>6727245.0289344341</v>
      </c>
      <c r="AM267" s="66">
        <f t="shared" si="110"/>
        <v>6781995.3522599554</v>
      </c>
      <c r="AN267" s="66">
        <f t="shared" si="110"/>
        <v>6837191.2662973003</v>
      </c>
      <c r="AO267" s="66">
        <f t="shared" si="110"/>
        <v>6892836.3975284351</v>
      </c>
      <c r="AP267" s="66">
        <f t="shared" si="110"/>
        <v>6948934.4019494466</v>
      </c>
      <c r="AQ267" s="66">
        <f t="shared" si="110"/>
        <v>7005488.9653104534</v>
      </c>
      <c r="AR267" s="66">
        <f t="shared" si="110"/>
        <v>7062503.803357224</v>
      </c>
      <c r="AS267" s="66">
        <f t="shared" si="110"/>
        <v>7119982.6620743163</v>
      </c>
      <c r="AT267" s="66">
        <f t="shared" si="110"/>
        <v>7177929.3179293843</v>
      </c>
      <c r="AU267" s="66">
        <f t="shared" si="110"/>
        <v>7236347.5781179909</v>
      </c>
      <c r="AV267" s="66">
        <f t="shared" si="110"/>
        <v>7295241.2808077428</v>
      </c>
      <c r="AW267" s="66">
        <f t="shared" si="110"/>
        <v>7354614.2953795455</v>
      </c>
      <c r="AX267" s="66">
        <f t="shared" si="110"/>
        <v>7414470.5226620696</v>
      </c>
      <c r="AY267" s="66">
        <f t="shared" si="110"/>
        <v>7474813.8951523565</v>
      </c>
      <c r="AZ267" s="66">
        <f t="shared" si="110"/>
        <v>7535648.3772098897</v>
      </c>
      <c r="BA267" s="66">
        <f t="shared" si="110"/>
        <v>7596977.9652015362</v>
      </c>
      <c r="BB267" s="66">
        <f t="shared" si="110"/>
        <v>7658806.6875571404</v>
      </c>
      <c r="BC267" s="66">
        <f t="shared" si="110"/>
        <v>7721138.6046644589</v>
      </c>
      <c r="BD267" s="66">
        <f t="shared" si="110"/>
        <v>7783977.8084774781</v>
      </c>
      <c r="BE267" s="66">
        <f t="shared" si="110"/>
        <v>7847328.4216164444</v>
      </c>
      <c r="BF267" s="66">
        <f t="shared" si="110"/>
        <v>7911194.5955710066</v>
      </c>
      <c r="BG267" s="66">
        <f t="shared" si="110"/>
        <v>7975580.5073281182</v>
      </c>
      <c r="BH267" s="66">
        <f t="shared" si="110"/>
        <v>8040490.3532457054</v>
      </c>
      <c r="BI267" s="66">
        <f t="shared" si="110"/>
        <v>8105928.3381325882</v>
      </c>
      <c r="BJ267" s="66">
        <f t="shared" si="110"/>
        <v>8171898.656023996</v>
      </c>
      <c r="BK267" s="66">
        <f t="shared" si="110"/>
        <v>8238405.456641729</v>
      </c>
      <c r="BL267" s="66">
        <f t="shared" si="110"/>
        <v>8305452.7873052619</v>
      </c>
      <c r="BM267" s="66">
        <f t="shared" si="110"/>
        <v>8373044.4929764746</v>
      </c>
      <c r="BN267" s="66">
        <f t="shared" si="110"/>
        <v>8441184.0453254282</v>
      </c>
      <c r="BO267" s="66">
        <f t="shared" si="110"/>
        <v>8509874.2522203047</v>
      </c>
      <c r="BP267" s="66">
        <f t="shared" si="110"/>
        <v>8579116.7671403792</v>
      </c>
      <c r="BQ267" s="66">
        <f t="shared" si="110"/>
        <v>8648911.2662715502</v>
      </c>
      <c r="BR267" s="66">
        <f t="shared" si="110"/>
        <v>8719254.078030875</v>
      </c>
      <c r="BS267" s="66">
        <f t="shared" si="108"/>
        <v>8790135.9181583207</v>
      </c>
      <c r="BT267" s="66">
        <f t="shared" si="108"/>
        <v>8861538.1776548866</v>
      </c>
      <c r="BU267" s="66">
        <f t="shared" si="108"/>
        <v>8933426.8937536664</v>
      </c>
      <c r="BV267" s="66">
        <f t="shared" si="108"/>
        <v>9005743.0542770531</v>
      </c>
      <c r="BW267" s="66">
        <f t="shared" si="108"/>
        <v>9078387.1746479552</v>
      </c>
      <c r="BX267" s="66">
        <f t="shared" si="108"/>
        <v>9151195.0591898728</v>
      </c>
      <c r="BY267" s="66">
        <f t="shared" si="108"/>
        <v>9223900.218792282</v>
      </c>
      <c r="BZ267" s="66">
        <f t="shared" si="108"/>
        <v>9296076.4798493404</v>
      </c>
      <c r="CA267" s="66">
        <f t="shared" si="108"/>
        <v>9367051.8520571515</v>
      </c>
      <c r="CB267" s="66">
        <f t="shared" si="108"/>
        <v>9435781.8284834493</v>
      </c>
      <c r="CC267" s="66">
        <f t="shared" si="108"/>
        <v>9500667.3518297002</v>
      </c>
      <c r="CD267" s="66">
        <f t="shared" si="108"/>
        <v>8551161.9844761621</v>
      </c>
      <c r="CE267" s="66">
        <f t="shared" si="108"/>
        <v>8591778.5944611114</v>
      </c>
      <c r="CF267" s="66">
        <f t="shared" si="108"/>
        <v>8617363.4879783727</v>
      </c>
      <c r="CG267" s="66">
        <f t="shared" si="108"/>
        <v>8620633.4690186735</v>
      </c>
      <c r="CH267" s="66">
        <f t="shared" si="108"/>
        <v>8591583.5551918205</v>
      </c>
      <c r="CI267" s="66">
        <f t="shared" si="108"/>
        <v>8516931.0556153692</v>
      </c>
      <c r="CJ267" s="66">
        <f t="shared" si="108"/>
        <v>8379773.7482453194</v>
      </c>
      <c r="CK267" s="66">
        <f t="shared" si="108"/>
        <v>8159754.0990548432</v>
      </c>
      <c r="CL267" s="66">
        <f t="shared" si="108"/>
        <v>7834149.2794904457</v>
      </c>
      <c r="CM267" s="66">
        <f t="shared" si="108"/>
        <v>7380403.103046583</v>
      </c>
      <c r="CN267" s="66">
        <f t="shared" si="108"/>
        <v>6780590.2378672604</v>
      </c>
      <c r="CO267" s="66">
        <f t="shared" si="108"/>
        <v>6028009.5021285648</v>
      </c>
      <c r="CP267" s="66">
        <f t="shared" si="108"/>
        <v>5135360.0733208824</v>
      </c>
      <c r="CQ267" s="66">
        <f t="shared" si="108"/>
        <v>4142629.6840800224</v>
      </c>
      <c r="CR267" s="66">
        <f t="shared" si="108"/>
        <v>3121033.5411935104</v>
      </c>
      <c r="CS267" s="66">
        <f t="shared" si="108"/>
        <v>2167784.0937555851</v>
      </c>
      <c r="CT267" s="66">
        <f t="shared" si="108"/>
        <v>1386775.6677960134</v>
      </c>
      <c r="CU267" s="66">
        <f t="shared" si="108"/>
        <v>854929.97953394358</v>
      </c>
      <c r="CV267" s="66">
        <f t="shared" si="108"/>
        <v>584865.38677369524</v>
      </c>
      <c r="CW267" s="66">
        <f t="shared" si="108"/>
        <v>508885.76038374327</v>
      </c>
      <c r="CX267" s="66">
        <f t="shared" si="108"/>
        <v>513027.37553187786</v>
      </c>
      <c r="CY267" s="66">
        <f t="shared" si="108"/>
        <v>517202.69760869979</v>
      </c>
      <c r="CZ267" s="66">
        <f t="shared" si="108"/>
        <v>521412.00094125321</v>
      </c>
      <c r="DA267" s="66">
        <f t="shared" si="108"/>
        <v>525655.56208921899</v>
      </c>
      <c r="DB267" s="66">
        <f t="shared" si="108"/>
        <v>529933.65986308525</v>
      </c>
      <c r="DC267" s="66">
        <f t="shared" si="88"/>
        <v>534246.57534246577</v>
      </c>
    </row>
    <row r="268" spans="2:107" ht="12" customHeight="1">
      <c r="B268" s="12"/>
      <c r="C268" s="12"/>
      <c r="D268" s="12"/>
      <c r="E268" s="65">
        <f t="shared" si="90"/>
        <v>30</v>
      </c>
      <c r="G268" s="66" t="str">
        <f t="shared" si="110"/>
        <v/>
      </c>
      <c r="H268" s="66" t="str">
        <f t="shared" si="110"/>
        <v/>
      </c>
      <c r="I268" s="66" t="str">
        <f t="shared" si="110"/>
        <v/>
      </c>
      <c r="J268" s="66" t="str">
        <f t="shared" si="110"/>
        <v/>
      </c>
      <c r="K268" s="66" t="str">
        <f t="shared" si="110"/>
        <v/>
      </c>
      <c r="L268" s="66" t="str">
        <f t="shared" si="110"/>
        <v/>
      </c>
      <c r="M268" s="66" t="str">
        <f t="shared" si="110"/>
        <v/>
      </c>
      <c r="N268" s="66" t="str">
        <f t="shared" si="110"/>
        <v/>
      </c>
      <c r="O268" s="66" t="str">
        <f t="shared" si="110"/>
        <v/>
      </c>
      <c r="P268" s="66" t="str">
        <f t="shared" si="110"/>
        <v/>
      </c>
      <c r="Q268" s="66" t="str">
        <f t="shared" si="110"/>
        <v/>
      </c>
      <c r="R268" s="66" t="str">
        <f t="shared" si="110"/>
        <v/>
      </c>
      <c r="S268" s="66" t="str">
        <f t="shared" si="110"/>
        <v/>
      </c>
      <c r="T268" s="66" t="str">
        <f t="shared" si="110"/>
        <v/>
      </c>
      <c r="U268" s="66" t="str">
        <f t="shared" si="110"/>
        <v/>
      </c>
      <c r="V268" s="66" t="str">
        <f t="shared" si="110"/>
        <v/>
      </c>
      <c r="W268" s="66" t="str">
        <f t="shared" si="110"/>
        <v/>
      </c>
      <c r="X268" s="66" t="str">
        <f t="shared" si="110"/>
        <v/>
      </c>
      <c r="Y268" s="66" t="str">
        <f t="shared" si="110"/>
        <v/>
      </c>
      <c r="Z268" s="66" t="str">
        <f t="shared" si="110"/>
        <v/>
      </c>
      <c r="AA268" s="66" t="str">
        <f t="shared" si="110"/>
        <v/>
      </c>
      <c r="AB268" s="66" t="str">
        <f t="shared" si="110"/>
        <v/>
      </c>
      <c r="AC268" s="66" t="str">
        <f t="shared" si="110"/>
        <v/>
      </c>
      <c r="AD268" s="66" t="str">
        <f t="shared" si="110"/>
        <v/>
      </c>
      <c r="AE268" s="66" t="str">
        <f t="shared" si="110"/>
        <v/>
      </c>
      <c r="AF268" s="66" t="str">
        <f t="shared" si="110"/>
        <v/>
      </c>
      <c r="AG268" s="66" t="str">
        <f t="shared" si="110"/>
        <v/>
      </c>
      <c r="AH268" s="66" t="str">
        <f t="shared" si="110"/>
        <v/>
      </c>
      <c r="AI268" s="66" t="str">
        <f t="shared" si="110"/>
        <v/>
      </c>
      <c r="AJ268" s="66" t="str">
        <f t="shared" si="110"/>
        <v/>
      </c>
      <c r="AK268" s="66">
        <f t="shared" si="110"/>
        <v>6672936.6991151022</v>
      </c>
      <c r="AL268" s="66">
        <f t="shared" si="110"/>
        <v>6727245.0289350282</v>
      </c>
      <c r="AM268" s="66">
        <f t="shared" si="110"/>
        <v>6781995.3522610608</v>
      </c>
      <c r="AN268" s="66">
        <f t="shared" si="110"/>
        <v>6837191.266299353</v>
      </c>
      <c r="AO268" s="66">
        <f t="shared" si="110"/>
        <v>6892836.3975322479</v>
      </c>
      <c r="AP268" s="66">
        <f t="shared" si="110"/>
        <v>6948934.4019565182</v>
      </c>
      <c r="AQ268" s="66">
        <f t="shared" si="110"/>
        <v>7005488.9653235488</v>
      </c>
      <c r="AR268" s="66">
        <f t="shared" si="110"/>
        <v>7062503.8033814365</v>
      </c>
      <c r="AS268" s="66">
        <f t="shared" si="110"/>
        <v>7119982.6621190105</v>
      </c>
      <c r="AT268" s="66">
        <f t="shared" si="110"/>
        <v>7177929.3180117449</v>
      </c>
      <c r="AU268" s="66">
        <f t="shared" si="110"/>
        <v>7236347.5782694956</v>
      </c>
      <c r="AV268" s="66">
        <f t="shared" si="110"/>
        <v>7295241.2810859298</v>
      </c>
      <c r="AW268" s="66">
        <f t="shared" si="110"/>
        <v>7354614.2958893795</v>
      </c>
      <c r="AX268" s="66">
        <f t="shared" si="110"/>
        <v>7414470.5235946216</v>
      </c>
      <c r="AY268" s="66">
        <f t="shared" si="110"/>
        <v>7474813.8968546633</v>
      </c>
      <c r="AZ268" s="66">
        <f t="shared" si="110"/>
        <v>7535648.3803108027</v>
      </c>
      <c r="BA268" s="66">
        <f t="shared" si="110"/>
        <v>7596977.9708378185</v>
      </c>
      <c r="BB268" s="66">
        <f t="shared" si="110"/>
        <v>7658806.6977785267</v>
      </c>
      <c r="BC268" s="66">
        <f t="shared" si="110"/>
        <v>7721138.6231572041</v>
      </c>
      <c r="BD268" s="66">
        <f t="shared" si="110"/>
        <v>7783977.8418527991</v>
      </c>
      <c r="BE268" s="66">
        <f t="shared" si="110"/>
        <v>7847328.4816974765</v>
      </c>
      <c r="BF268" s="66">
        <f t="shared" si="110"/>
        <v>7911194.7034382708</v>
      </c>
      <c r="BG268" s="66">
        <f t="shared" si="110"/>
        <v>7975580.7004500711</v>
      </c>
      <c r="BH268" s="66">
        <f t="shared" si="110"/>
        <v>8040490.6979996972</v>
      </c>
      <c r="BI268" s="66">
        <f t="shared" si="110"/>
        <v>8105928.951703703</v>
      </c>
      <c r="BJ268" s="66">
        <f t="shared" si="110"/>
        <v>8171899.7445446383</v>
      </c>
      <c r="BK268" s="66">
        <f t="shared" si="110"/>
        <v>8238407.3813209878</v>
      </c>
      <c r="BL268" s="66">
        <f t="shared" si="110"/>
        <v>8305456.1785481023</v>
      </c>
      <c r="BM268" s="66">
        <f t="shared" si="110"/>
        <v>8373050.4463312207</v>
      </c>
      <c r="BN268" s="66">
        <f t="shared" si="110"/>
        <v>8441194.4561367482</v>
      </c>
      <c r="BO268" s="66">
        <f t="shared" si="110"/>
        <v>8509892.3839136995</v>
      </c>
      <c r="BP268" s="66">
        <f t="shared" si="110"/>
        <v>8579148.2103517856</v>
      </c>
      <c r="BQ268" s="66">
        <f t="shared" si="110"/>
        <v>8648965.5470205769</v>
      </c>
      <c r="BR268" s="66">
        <f t="shared" si="110"/>
        <v>8719347.3351117373</v>
      </c>
      <c r="BS268" s="66">
        <f t="shared" si="108"/>
        <v>8790295.3266271297</v>
      </c>
      <c r="BT268" s="66">
        <f t="shared" si="108"/>
        <v>8861809.1966605429</v>
      </c>
      <c r="BU268" s="66">
        <f t="shared" si="108"/>
        <v>8933885.0349067021</v>
      </c>
      <c r="BV268" s="66">
        <f t="shared" si="108"/>
        <v>9006512.8013076205</v>
      </c>
      <c r="BW268" s="66">
        <f t="shared" si="108"/>
        <v>9079672.06908812</v>
      </c>
      <c r="BX268" s="66">
        <f t="shared" si="108"/>
        <v>9153324.9651211165</v>
      </c>
      <c r="BY268" s="66">
        <f t="shared" si="108"/>
        <v>9227404.5757800024</v>
      </c>
      <c r="BZ268" s="66">
        <f t="shared" si="108"/>
        <v>9301796.1097989585</v>
      </c>
      <c r="CA268" s="66">
        <f t="shared" si="108"/>
        <v>9376306.6592001524</v>
      </c>
      <c r="CB268" s="66">
        <f t="shared" si="108"/>
        <v>9450617.3092884775</v>
      </c>
      <c r="CC268" s="66">
        <f t="shared" si="108"/>
        <v>9524208.452252334</v>
      </c>
      <c r="CD268" s="66">
        <f t="shared" si="108"/>
        <v>8588106.7582074013</v>
      </c>
      <c r="CE268" s="66">
        <f t="shared" si="108"/>
        <v>8649062.9731082208</v>
      </c>
      <c r="CF268" s="66">
        <f t="shared" si="108"/>
        <v>8705016.5462560486</v>
      </c>
      <c r="CG268" s="66">
        <f t="shared" si="108"/>
        <v>8752811.0386898592</v>
      </c>
      <c r="CH268" s="66">
        <f t="shared" si="108"/>
        <v>8787704.811934853</v>
      </c>
      <c r="CI268" s="66">
        <f t="shared" si="108"/>
        <v>8802733.6950547565</v>
      </c>
      <c r="CJ268" s="66">
        <f t="shared" si="108"/>
        <v>8787936.9788185041</v>
      </c>
      <c r="CK268" s="66">
        <f t="shared" si="108"/>
        <v>8729515.7745183818</v>
      </c>
      <c r="CL268" s="66">
        <f t="shared" si="108"/>
        <v>8609095.5236810781</v>
      </c>
      <c r="CM268" s="66">
        <f t="shared" si="108"/>
        <v>8403425.0363522563</v>
      </c>
      <c r="CN268" s="66">
        <f t="shared" si="108"/>
        <v>8085061.649578928</v>
      </c>
      <c r="CO268" s="66">
        <f t="shared" si="108"/>
        <v>7624827.50204725</v>
      </c>
      <c r="CP268" s="66">
        <f t="shared" si="108"/>
        <v>6996962.6620868407</v>
      </c>
      <c r="CQ268" s="66">
        <f t="shared" si="108"/>
        <v>6187714.2225804022</v>
      </c>
      <c r="CR268" s="66">
        <f t="shared" si="108"/>
        <v>5207209.1964012319</v>
      </c>
      <c r="CS268" s="66">
        <f t="shared" si="108"/>
        <v>4102413.5485860719</v>
      </c>
      <c r="CT268" s="66">
        <f t="shared" si="108"/>
        <v>2965576.6589666391</v>
      </c>
      <c r="CU268" s="66">
        <f t="shared" si="108"/>
        <v>1928612.144481888</v>
      </c>
      <c r="CV268" s="66">
        <f t="shared" si="108"/>
        <v>1132493.0157976749</v>
      </c>
      <c r="CW268" s="66">
        <f t="shared" si="108"/>
        <v>668494.59055767639</v>
      </c>
      <c r="CX268" s="66">
        <f t="shared" si="108"/>
        <v>513027.37553187786</v>
      </c>
      <c r="CY268" s="66">
        <f t="shared" si="108"/>
        <v>517202.69760869979</v>
      </c>
      <c r="CZ268" s="66">
        <f t="shared" si="108"/>
        <v>521412.00094125321</v>
      </c>
      <c r="DA268" s="66">
        <f t="shared" si="108"/>
        <v>525655.56208921899</v>
      </c>
      <c r="DB268" s="66">
        <f t="shared" si="108"/>
        <v>529933.65986308525</v>
      </c>
      <c r="DC268" s="66">
        <f t="shared" si="88"/>
        <v>534246.57534246577</v>
      </c>
    </row>
    <row r="269" spans="2:107" ht="12" customHeight="1">
      <c r="B269" s="12"/>
      <c r="C269" s="12"/>
      <c r="D269" s="12"/>
      <c r="E269" s="65">
        <f t="shared" si="90"/>
        <v>31</v>
      </c>
      <c r="G269" s="66" t="str">
        <f t="shared" si="110"/>
        <v/>
      </c>
      <c r="H269" s="66" t="str">
        <f t="shared" si="110"/>
        <v/>
      </c>
      <c r="I269" s="66" t="str">
        <f t="shared" si="110"/>
        <v/>
      </c>
      <c r="J269" s="66" t="str">
        <f t="shared" si="110"/>
        <v/>
      </c>
      <c r="K269" s="66" t="str">
        <f t="shared" si="110"/>
        <v/>
      </c>
      <c r="L269" s="66" t="str">
        <f t="shared" si="110"/>
        <v/>
      </c>
      <c r="M269" s="66" t="str">
        <f t="shared" si="110"/>
        <v/>
      </c>
      <c r="N269" s="66" t="str">
        <f t="shared" si="110"/>
        <v/>
      </c>
      <c r="O269" s="66" t="str">
        <f t="shared" si="110"/>
        <v/>
      </c>
      <c r="P269" s="66" t="str">
        <f t="shared" si="110"/>
        <v/>
      </c>
      <c r="Q269" s="66" t="str">
        <f t="shared" si="110"/>
        <v/>
      </c>
      <c r="R269" s="66" t="str">
        <f t="shared" si="110"/>
        <v/>
      </c>
      <c r="S269" s="66" t="str">
        <f t="shared" si="110"/>
        <v/>
      </c>
      <c r="T269" s="66" t="str">
        <f t="shared" si="110"/>
        <v/>
      </c>
      <c r="U269" s="66" t="str">
        <f t="shared" si="110"/>
        <v/>
      </c>
      <c r="V269" s="66" t="str">
        <f t="shared" si="110"/>
        <v/>
      </c>
      <c r="W269" s="66" t="str">
        <f t="shared" si="110"/>
        <v/>
      </c>
      <c r="X269" s="66" t="str">
        <f t="shared" si="110"/>
        <v/>
      </c>
      <c r="Y269" s="66" t="str">
        <f t="shared" si="110"/>
        <v/>
      </c>
      <c r="Z269" s="66" t="str">
        <f t="shared" si="110"/>
        <v/>
      </c>
      <c r="AA269" s="66" t="str">
        <f t="shared" si="110"/>
        <v/>
      </c>
      <c r="AB269" s="66" t="str">
        <f t="shared" si="110"/>
        <v/>
      </c>
      <c r="AC269" s="66" t="str">
        <f t="shared" si="110"/>
        <v/>
      </c>
      <c r="AD269" s="66" t="str">
        <f t="shared" si="110"/>
        <v/>
      </c>
      <c r="AE269" s="66" t="str">
        <f t="shared" si="110"/>
        <v/>
      </c>
      <c r="AF269" s="66" t="str">
        <f t="shared" si="110"/>
        <v/>
      </c>
      <c r="AG269" s="66" t="str">
        <f t="shared" si="110"/>
        <v/>
      </c>
      <c r="AH269" s="66" t="str">
        <f t="shared" si="110"/>
        <v/>
      </c>
      <c r="AI269" s="66" t="str">
        <f t="shared" si="110"/>
        <v/>
      </c>
      <c r="AJ269" s="66" t="str">
        <f t="shared" si="110"/>
        <v/>
      </c>
      <c r="AK269" s="66" t="str">
        <f t="shared" si="110"/>
        <v/>
      </c>
      <c r="AL269" s="66">
        <f t="shared" si="110"/>
        <v>6727245.0289350823</v>
      </c>
      <c r="AM269" s="66">
        <f t="shared" si="110"/>
        <v>6781995.3522611642</v>
      </c>
      <c r="AN269" s="66">
        <f t="shared" si="110"/>
        <v>6837191.2662995495</v>
      </c>
      <c r="AO269" s="66">
        <f t="shared" si="110"/>
        <v>6892836.3975326158</v>
      </c>
      <c r="AP269" s="66">
        <f t="shared" si="110"/>
        <v>6948934.4019572092</v>
      </c>
      <c r="AQ269" s="66">
        <f t="shared" si="110"/>
        <v>7005488.9653248498</v>
      </c>
      <c r="AR269" s="66">
        <f t="shared" si="110"/>
        <v>7062503.8033838831</v>
      </c>
      <c r="AS269" s="66">
        <f t="shared" si="110"/>
        <v>7119982.6621236056</v>
      </c>
      <c r="AT269" s="66">
        <f t="shared" si="110"/>
        <v>7177929.3180203633</v>
      </c>
      <c r="AU269" s="66">
        <f t="shared" si="110"/>
        <v>7236347.5782856401</v>
      </c>
      <c r="AV269" s="66">
        <f t="shared" si="110"/>
        <v>7295241.2811161233</v>
      </c>
      <c r="AW269" s="66">
        <f t="shared" si="110"/>
        <v>7354614.2959457599</v>
      </c>
      <c r="AX269" s="66">
        <f t="shared" si="110"/>
        <v>7414470.5236997316</v>
      </c>
      <c r="AY269" s="66">
        <f t="shared" si="110"/>
        <v>7474813.897050296</v>
      </c>
      <c r="AZ269" s="66">
        <f t="shared" si="110"/>
        <v>7535648.3806742914</v>
      </c>
      <c r="BA269" s="66">
        <f t="shared" si="110"/>
        <v>7596977.9715119861</v>
      </c>
      <c r="BB269" s="66">
        <f t="shared" si="110"/>
        <v>7658806.6990266023</v>
      </c>
      <c r="BC269" s="66">
        <f t="shared" si="110"/>
        <v>7721138.6254632911</v>
      </c>
      <c r="BD269" s="66">
        <f t="shared" si="110"/>
        <v>7783977.8461052561</v>
      </c>
      <c r="BE269" s="66">
        <f t="shared" si="110"/>
        <v>7847328.4895227058</v>
      </c>
      <c r="BF269" s="66">
        <f t="shared" si="110"/>
        <v>7911194.717806695</v>
      </c>
      <c r="BG269" s="66">
        <f t="shared" si="110"/>
        <v>7975580.7267730674</v>
      </c>
      <c r="BH269" s="66">
        <f t="shared" si="110"/>
        <v>8040490.7461093422</v>
      </c>
      <c r="BI269" s="66">
        <f t="shared" si="110"/>
        <v>8105929.0394145297</v>
      </c>
      <c r="BJ269" s="66">
        <f t="shared" si="110"/>
        <v>8171899.9040402854</v>
      </c>
      <c r="BK269" s="66">
        <f t="shared" si="110"/>
        <v>8238407.6705660261</v>
      </c>
      <c r="BL269" s="66">
        <f t="shared" si="110"/>
        <v>8305456.7016032171</v>
      </c>
      <c r="BM269" s="66">
        <f t="shared" si="110"/>
        <v>8373051.3893757463</v>
      </c>
      <c r="BN269" s="66">
        <f t="shared" si="110"/>
        <v>8441196.1510763858</v>
      </c>
      <c r="BO269" s="66">
        <f t="shared" si="110"/>
        <v>8509895.4201983474</v>
      </c>
      <c r="BP269" s="66">
        <f t="shared" si="110"/>
        <v>8579153.6306120437</v>
      </c>
      <c r="BQ269" s="66">
        <f t="shared" si="110"/>
        <v>8648975.1876203436</v>
      </c>
      <c r="BR269" s="66">
        <f t="shared" ref="BR269" si="111">IF(BR$231&gt;=$E269,IF(BR160*$C$23&gt;MAX($C$22,(BS269*$C$34+BS270*$C$35)*EXP(-$C$12*$C$30)+(BS376*$C$34+BS377*$C$35)*EXP(-$C$14*$C$30)),BR$236,(BS269*$C$34+BS270*$C$35)*EXP(-$C$12*$C$30)+BR$234),"")</f>
        <v>8719364.4157462548</v>
      </c>
      <c r="BS269" s="66">
        <f t="shared" si="108"/>
        <v>8790325.4651426729</v>
      </c>
      <c r="BT269" s="66">
        <f t="shared" si="108"/>
        <v>8861862.1447939016</v>
      </c>
      <c r="BU269" s="66">
        <f t="shared" si="108"/>
        <v>8933977.6269073021</v>
      </c>
      <c r="BV269" s="66">
        <f t="shared" ref="BV269:DB269" si="112">IF(BV$231&gt;=$E269,IF(BV160*$C$23&gt;MAX($C$22,(BW269*$C$34+BW270*$C$35)*EXP(-$C$12*$C$30)+(BW376*$C$34+BW377*$C$35)*EXP(-$C$14*$C$30)),BV$236,(BW269*$C$34+BW270*$C$35)*EXP(-$C$12*$C$30)+BV$234),"")</f>
        <v>9006673.9260188807</v>
      </c>
      <c r="BW269" s="66">
        <f t="shared" si="112"/>
        <v>9079950.9866414834</v>
      </c>
      <c r="BX269" s="66">
        <f t="shared" si="112"/>
        <v>9153805.0955559611</v>
      </c>
      <c r="BY269" s="66">
        <f t="shared" si="112"/>
        <v>9228226.138064269</v>
      </c>
      <c r="BZ269" s="66">
        <f t="shared" si="112"/>
        <v>9303192.8925108761</v>
      </c>
      <c r="CA269" s="66">
        <f t="shared" si="112"/>
        <v>9378665.0278784577</v>
      </c>
      <c r="CB269" s="66">
        <f t="shared" si="112"/>
        <v>9454569.6202457771</v>
      </c>
      <c r="CC269" s="66">
        <f t="shared" si="112"/>
        <v>9530778.6679340135</v>
      </c>
      <c r="CD269" s="66">
        <f t="shared" si="112"/>
        <v>8598933.4351144116</v>
      </c>
      <c r="CE269" s="66">
        <f t="shared" si="112"/>
        <v>8666733.7143338304</v>
      </c>
      <c r="CF269" s="66">
        <f t="shared" si="112"/>
        <v>8733557.3848598041</v>
      </c>
      <c r="CG269" s="66">
        <f t="shared" si="112"/>
        <v>8798381.2457745187</v>
      </c>
      <c r="CH269" s="66">
        <f t="shared" si="112"/>
        <v>8859546.5525556225</v>
      </c>
      <c r="CI269" s="66">
        <f t="shared" si="112"/>
        <v>8914406.4261386022</v>
      </c>
      <c r="CJ269" s="66">
        <f t="shared" si="112"/>
        <v>8958811.7729053851</v>
      </c>
      <c r="CK269" s="66">
        <f t="shared" si="112"/>
        <v>8986390.894668784</v>
      </c>
      <c r="CL269" s="66">
        <f t="shared" si="112"/>
        <v>8987592.5684498474</v>
      </c>
      <c r="CM269" s="66">
        <f t="shared" si="112"/>
        <v>8948510.2748693079</v>
      </c>
      <c r="CN269" s="66">
        <f t="shared" si="112"/>
        <v>8849613.1183077786</v>
      </c>
      <c r="CO269" s="66">
        <f t="shared" si="112"/>
        <v>8664711.92161588</v>
      </c>
      <c r="CP269" s="66">
        <f t="shared" si="112"/>
        <v>8360820.6399735156</v>
      </c>
      <c r="CQ269" s="66">
        <f t="shared" si="112"/>
        <v>7900036.0253835758</v>
      </c>
      <c r="CR269" s="66">
        <f t="shared" si="112"/>
        <v>7245057.1794942003</v>
      </c>
      <c r="CS269" s="66">
        <f t="shared" si="112"/>
        <v>6370188.4923020154</v>
      </c>
      <c r="CT269" s="66">
        <f t="shared" si="112"/>
        <v>5278917.1541910563</v>
      </c>
      <c r="CU269" s="66">
        <f t="shared" si="112"/>
        <v>4026231.3251679912</v>
      </c>
      <c r="CV269" s="66">
        <f t="shared" si="112"/>
        <v>2737317.4079911229</v>
      </c>
      <c r="CW269" s="66">
        <f t="shared" si="112"/>
        <v>1603962.8916333823</v>
      </c>
      <c r="CX269" s="66">
        <f t="shared" si="112"/>
        <v>831115.48047866253</v>
      </c>
      <c r="CY269" s="66">
        <f t="shared" si="112"/>
        <v>517202.69760869979</v>
      </c>
      <c r="CZ269" s="66">
        <f t="shared" si="112"/>
        <v>521412.00094125321</v>
      </c>
      <c r="DA269" s="66">
        <f t="shared" si="112"/>
        <v>525655.56208921899</v>
      </c>
      <c r="DB269" s="66">
        <f t="shared" si="112"/>
        <v>529933.65986308525</v>
      </c>
      <c r="DC269" s="66">
        <f t="shared" si="88"/>
        <v>534246.57534246577</v>
      </c>
    </row>
    <row r="270" spans="2:107" ht="12" customHeight="1">
      <c r="B270" s="12"/>
      <c r="C270" s="12"/>
      <c r="D270" s="12"/>
      <c r="E270" s="65">
        <f t="shared" si="90"/>
        <v>32</v>
      </c>
      <c r="G270" s="66" t="str">
        <f t="shared" ref="G270:BR273" si="113">IF(G$231&gt;=$E270,IF(G161*$C$23&gt;MAX($C$22,(H270*$C$34+H271*$C$35)*EXP(-$C$12*$C$30)+(H377*$C$34+H378*$C$35)*EXP(-$C$14*$C$30)),G$236,(H270*$C$34+H271*$C$35)*EXP(-$C$12*$C$30)+G$234),"")</f>
        <v/>
      </c>
      <c r="H270" s="66" t="str">
        <f t="shared" si="113"/>
        <v/>
      </c>
      <c r="I270" s="66" t="str">
        <f t="shared" si="113"/>
        <v/>
      </c>
      <c r="J270" s="66" t="str">
        <f t="shared" si="113"/>
        <v/>
      </c>
      <c r="K270" s="66" t="str">
        <f t="shared" si="113"/>
        <v/>
      </c>
      <c r="L270" s="66" t="str">
        <f t="shared" si="113"/>
        <v/>
      </c>
      <c r="M270" s="66" t="str">
        <f t="shared" si="113"/>
        <v/>
      </c>
      <c r="N270" s="66" t="str">
        <f t="shared" si="113"/>
        <v/>
      </c>
      <c r="O270" s="66" t="str">
        <f t="shared" si="113"/>
        <v/>
      </c>
      <c r="P270" s="66" t="str">
        <f t="shared" si="113"/>
        <v/>
      </c>
      <c r="Q270" s="66" t="str">
        <f t="shared" si="113"/>
        <v/>
      </c>
      <c r="R270" s="66" t="str">
        <f t="shared" si="113"/>
        <v/>
      </c>
      <c r="S270" s="66" t="str">
        <f t="shared" si="113"/>
        <v/>
      </c>
      <c r="T270" s="66" t="str">
        <f t="shared" si="113"/>
        <v/>
      </c>
      <c r="U270" s="66" t="str">
        <f t="shared" si="113"/>
        <v/>
      </c>
      <c r="V270" s="66" t="str">
        <f t="shared" si="113"/>
        <v/>
      </c>
      <c r="W270" s="66" t="str">
        <f t="shared" si="113"/>
        <v/>
      </c>
      <c r="X270" s="66" t="str">
        <f t="shared" si="113"/>
        <v/>
      </c>
      <c r="Y270" s="66" t="str">
        <f t="shared" si="113"/>
        <v/>
      </c>
      <c r="Z270" s="66" t="str">
        <f t="shared" si="113"/>
        <v/>
      </c>
      <c r="AA270" s="66" t="str">
        <f t="shared" si="113"/>
        <v/>
      </c>
      <c r="AB270" s="66" t="str">
        <f t="shared" si="113"/>
        <v/>
      </c>
      <c r="AC270" s="66" t="str">
        <f t="shared" si="113"/>
        <v/>
      </c>
      <c r="AD270" s="66" t="str">
        <f t="shared" si="113"/>
        <v/>
      </c>
      <c r="AE270" s="66" t="str">
        <f t="shared" si="113"/>
        <v/>
      </c>
      <c r="AF270" s="66" t="str">
        <f t="shared" si="113"/>
        <v/>
      </c>
      <c r="AG270" s="66" t="str">
        <f t="shared" si="113"/>
        <v/>
      </c>
      <c r="AH270" s="66" t="str">
        <f t="shared" si="113"/>
        <v/>
      </c>
      <c r="AI270" s="66" t="str">
        <f t="shared" si="113"/>
        <v/>
      </c>
      <c r="AJ270" s="66" t="str">
        <f t="shared" si="113"/>
        <v/>
      </c>
      <c r="AK270" s="66" t="str">
        <f t="shared" si="113"/>
        <v/>
      </c>
      <c r="AL270" s="66" t="str">
        <f t="shared" si="113"/>
        <v/>
      </c>
      <c r="AM270" s="66">
        <f t="shared" si="113"/>
        <v>6781995.3522611717</v>
      </c>
      <c r="AN270" s="66">
        <f t="shared" si="113"/>
        <v>6837191.2662995644</v>
      </c>
      <c r="AO270" s="66">
        <f t="shared" si="113"/>
        <v>6892836.3975326447</v>
      </c>
      <c r="AP270" s="66">
        <f t="shared" si="113"/>
        <v>6948934.401957266</v>
      </c>
      <c r="AQ270" s="66">
        <f t="shared" si="113"/>
        <v>7005488.9653249569</v>
      </c>
      <c r="AR270" s="66">
        <f t="shared" si="113"/>
        <v>7062503.8033840861</v>
      </c>
      <c r="AS270" s="66">
        <f t="shared" si="113"/>
        <v>7119982.662123993</v>
      </c>
      <c r="AT270" s="66">
        <f t="shared" si="113"/>
        <v>7177929.3180211028</v>
      </c>
      <c r="AU270" s="66">
        <f t="shared" si="113"/>
        <v>7236347.5782870483</v>
      </c>
      <c r="AV270" s="66">
        <f t="shared" si="113"/>
        <v>7295241.2811188055</v>
      </c>
      <c r="AW270" s="66">
        <f t="shared" si="113"/>
        <v>7354614.2959508598</v>
      </c>
      <c r="AX270" s="66">
        <f t="shared" si="113"/>
        <v>7414470.5237094192</v>
      </c>
      <c r="AY270" s="66">
        <f t="shared" si="113"/>
        <v>7474813.8970686719</v>
      </c>
      <c r="AZ270" s="66">
        <f t="shared" si="113"/>
        <v>7535648.3807091033</v>
      </c>
      <c r="BA270" s="66">
        <f t="shared" si="113"/>
        <v>7596977.9715778418</v>
      </c>
      <c r="BB270" s="66">
        <f t="shared" si="113"/>
        <v>7658806.6991510056</v>
      </c>
      <c r="BC270" s="66">
        <f t="shared" si="113"/>
        <v>7721138.6256979434</v>
      </c>
      <c r="BD270" s="66">
        <f t="shared" si="113"/>
        <v>7783977.846547164</v>
      </c>
      <c r="BE270" s="66">
        <f t="shared" si="113"/>
        <v>7847328.4903535703</v>
      </c>
      <c r="BF270" s="66">
        <f t="shared" si="113"/>
        <v>7911194.719366204</v>
      </c>
      <c r="BG270" s="66">
        <f t="shared" si="113"/>
        <v>7975580.729695024</v>
      </c>
      <c r="BH270" s="66">
        <f t="shared" si="113"/>
        <v>8040490.7515738951</v>
      </c>
      <c r="BI270" s="66">
        <f t="shared" si="113"/>
        <v>8105929.0496144025</v>
      </c>
      <c r="BJ270" s="66">
        <f t="shared" si="113"/>
        <v>8171899.9230403835</v>
      </c>
      <c r="BK270" s="66">
        <f t="shared" si="113"/>
        <v>8238407.705884085</v>
      </c>
      <c r="BL270" s="66">
        <f t="shared" si="113"/>
        <v>8305456.7671081116</v>
      </c>
      <c r="BM270" s="66">
        <f t="shared" si="113"/>
        <v>8373051.510586042</v>
      </c>
      <c r="BN270" s="66">
        <f t="shared" si="113"/>
        <v>8441196.3748162761</v>
      </c>
      <c r="BO270" s="66">
        <f t="shared" si="113"/>
        <v>8509895.8321354389</v>
      </c>
      <c r="BP270" s="66">
        <f t="shared" si="113"/>
        <v>8579154.3869972248</v>
      </c>
      <c r="BQ270" s="66">
        <f t="shared" si="113"/>
        <v>8648976.5725128073</v>
      </c>
      <c r="BR270" s="66">
        <f t="shared" si="113"/>
        <v>8719366.9437689893</v>
      </c>
      <c r="BS270" s="66">
        <f t="shared" ref="BS270:DB277" si="114">IF(BS$231&gt;=$E270,IF(BS161*$C$23&gt;MAX($C$22,(BT270*$C$34+BT271*$C$35)*EXP(-$C$12*$C$30)+(BT377*$C$34+BT378*$C$35)*EXP(-$C$14*$C$30)),BS$236,(BT270*$C$34+BT271*$C$35)*EXP(-$C$12*$C$30)+BS$234),"")</f>
        <v>8790330.0651952419</v>
      </c>
      <c r="BT270" s="66">
        <f t="shared" si="114"/>
        <v>8861870.4869800303</v>
      </c>
      <c r="BU270" s="66">
        <f t="shared" si="114"/>
        <v>8933992.7014146652</v>
      </c>
      <c r="BV270" s="66">
        <f t="shared" si="114"/>
        <v>9006701.0625961535</v>
      </c>
      <c r="BW270" s="66">
        <f t="shared" si="114"/>
        <v>9079999.6395413615</v>
      </c>
      <c r="BX270" s="66">
        <f t="shared" si="114"/>
        <v>9153891.9488685727</v>
      </c>
      <c r="BY270" s="66">
        <f t="shared" si="114"/>
        <v>9228380.4708022419</v>
      </c>
      <c r="BZ270" s="66">
        <f t="shared" si="114"/>
        <v>9303465.7775697336</v>
      </c>
      <c r="CA270" s="66">
        <f t="shared" si="114"/>
        <v>9379144.9727681335</v>
      </c>
      <c r="CB270" s="66">
        <f t="shared" si="114"/>
        <v>9455408.914375538</v>
      </c>
      <c r="CC270" s="66">
        <f t="shared" si="114"/>
        <v>9532237.3070669957</v>
      </c>
      <c r="CD270" s="66">
        <f t="shared" si="114"/>
        <v>8601451.4993056189</v>
      </c>
      <c r="CE270" s="66">
        <f t="shared" si="114"/>
        <v>8671049.0609678105</v>
      </c>
      <c r="CF270" s="66">
        <f t="shared" si="114"/>
        <v>8740894.1403191425</v>
      </c>
      <c r="CG270" s="66">
        <f t="shared" si="114"/>
        <v>8810746.3964330629</v>
      </c>
      <c r="CH270" s="66">
        <f t="shared" si="114"/>
        <v>8880186.9872725643</v>
      </c>
      <c r="CI270" s="66">
        <f t="shared" si="114"/>
        <v>8948495.7250846215</v>
      </c>
      <c r="CJ270" s="66">
        <f t="shared" si="114"/>
        <v>9014450.5608189106</v>
      </c>
      <c r="CK270" s="66">
        <f t="shared" si="114"/>
        <v>9076006.7639541011</v>
      </c>
      <c r="CL270" s="66">
        <f t="shared" si="114"/>
        <v>9129795.9932011534</v>
      </c>
      <c r="CM270" s="66">
        <f t="shared" si="114"/>
        <v>9170367.7622675244</v>
      </c>
      <c r="CN270" s="66">
        <f t="shared" si="114"/>
        <v>9189085.8983487692</v>
      </c>
      <c r="CO270" s="66">
        <f t="shared" si="114"/>
        <v>9172609.3179299813</v>
      </c>
      <c r="CP270" s="66">
        <f t="shared" si="114"/>
        <v>9100966.9088767096</v>
      </c>
      <c r="CQ270" s="66">
        <f t="shared" si="114"/>
        <v>8945445.2181383409</v>
      </c>
      <c r="CR270" s="66">
        <f t="shared" si="114"/>
        <v>8666942.7896636892</v>
      </c>
      <c r="CS270" s="66">
        <f t="shared" si="114"/>
        <v>8216222.1598665323</v>
      </c>
      <c r="CT270" s="66">
        <f t="shared" si="114"/>
        <v>7538667.5499126306</v>
      </c>
      <c r="CU270" s="66">
        <f t="shared" si="114"/>
        <v>6587514.3396085165</v>
      </c>
      <c r="CV270" s="66">
        <f t="shared" si="114"/>
        <v>5350063.3215370737</v>
      </c>
      <c r="CW270" s="66">
        <f t="shared" si="114"/>
        <v>3888456.7522482928</v>
      </c>
      <c r="CX270" s="66">
        <f t="shared" si="114"/>
        <v>2384712.3731792583</v>
      </c>
      <c r="CY270" s="66">
        <f t="shared" si="114"/>
        <v>1151127.7905899347</v>
      </c>
      <c r="CZ270" s="66">
        <f t="shared" si="114"/>
        <v>521412.00094125321</v>
      </c>
      <c r="DA270" s="66">
        <f t="shared" si="114"/>
        <v>525655.56208921899</v>
      </c>
      <c r="DB270" s="66">
        <f t="shared" si="114"/>
        <v>529933.65986308525</v>
      </c>
      <c r="DC270" s="66">
        <f t="shared" si="88"/>
        <v>534246.57534246577</v>
      </c>
    </row>
    <row r="271" spans="2:107" ht="12" customHeight="1">
      <c r="B271" s="12"/>
      <c r="C271" s="12"/>
      <c r="D271" s="12"/>
      <c r="E271" s="65">
        <f t="shared" si="90"/>
        <v>33</v>
      </c>
      <c r="G271" s="66" t="str">
        <f t="shared" si="113"/>
        <v/>
      </c>
      <c r="H271" s="66" t="str">
        <f t="shared" si="113"/>
        <v/>
      </c>
      <c r="I271" s="66" t="str">
        <f t="shared" si="113"/>
        <v/>
      </c>
      <c r="J271" s="66" t="str">
        <f t="shared" si="113"/>
        <v/>
      </c>
      <c r="K271" s="66" t="str">
        <f t="shared" si="113"/>
        <v/>
      </c>
      <c r="L271" s="66" t="str">
        <f t="shared" si="113"/>
        <v/>
      </c>
      <c r="M271" s="66" t="str">
        <f t="shared" si="113"/>
        <v/>
      </c>
      <c r="N271" s="66" t="str">
        <f t="shared" si="113"/>
        <v/>
      </c>
      <c r="O271" s="66" t="str">
        <f t="shared" si="113"/>
        <v/>
      </c>
      <c r="P271" s="66" t="str">
        <f t="shared" si="113"/>
        <v/>
      </c>
      <c r="Q271" s="66" t="str">
        <f t="shared" si="113"/>
        <v/>
      </c>
      <c r="R271" s="66" t="str">
        <f t="shared" si="113"/>
        <v/>
      </c>
      <c r="S271" s="66" t="str">
        <f t="shared" si="113"/>
        <v/>
      </c>
      <c r="T271" s="66" t="str">
        <f t="shared" si="113"/>
        <v/>
      </c>
      <c r="U271" s="66" t="str">
        <f t="shared" si="113"/>
        <v/>
      </c>
      <c r="V271" s="66" t="str">
        <f t="shared" si="113"/>
        <v/>
      </c>
      <c r="W271" s="66" t="str">
        <f t="shared" si="113"/>
        <v/>
      </c>
      <c r="X271" s="66" t="str">
        <f t="shared" si="113"/>
        <v/>
      </c>
      <c r="Y271" s="66" t="str">
        <f t="shared" si="113"/>
        <v/>
      </c>
      <c r="Z271" s="66" t="str">
        <f t="shared" si="113"/>
        <v/>
      </c>
      <c r="AA271" s="66" t="str">
        <f t="shared" si="113"/>
        <v/>
      </c>
      <c r="AB271" s="66" t="str">
        <f t="shared" si="113"/>
        <v/>
      </c>
      <c r="AC271" s="66" t="str">
        <f t="shared" si="113"/>
        <v/>
      </c>
      <c r="AD271" s="66" t="str">
        <f t="shared" si="113"/>
        <v/>
      </c>
      <c r="AE271" s="66" t="str">
        <f t="shared" si="113"/>
        <v/>
      </c>
      <c r="AF271" s="66" t="str">
        <f t="shared" si="113"/>
        <v/>
      </c>
      <c r="AG271" s="66" t="str">
        <f t="shared" si="113"/>
        <v/>
      </c>
      <c r="AH271" s="66" t="str">
        <f t="shared" si="113"/>
        <v/>
      </c>
      <c r="AI271" s="66" t="str">
        <f t="shared" si="113"/>
        <v/>
      </c>
      <c r="AJ271" s="66" t="str">
        <f t="shared" si="113"/>
        <v/>
      </c>
      <c r="AK271" s="66" t="str">
        <f t="shared" si="113"/>
        <v/>
      </c>
      <c r="AL271" s="66" t="str">
        <f t="shared" si="113"/>
        <v/>
      </c>
      <c r="AM271" s="66" t="str">
        <f t="shared" si="113"/>
        <v/>
      </c>
      <c r="AN271" s="66">
        <f t="shared" si="113"/>
        <v>6837191.2662995653</v>
      </c>
      <c r="AO271" s="66">
        <f t="shared" si="113"/>
        <v>6892836.3975326465</v>
      </c>
      <c r="AP271" s="66">
        <f t="shared" si="113"/>
        <v>6948934.4019572698</v>
      </c>
      <c r="AQ271" s="66">
        <f t="shared" si="113"/>
        <v>7005488.9653249644</v>
      </c>
      <c r="AR271" s="66">
        <f t="shared" si="113"/>
        <v>7062503.8033841001</v>
      </c>
      <c r="AS271" s="66">
        <f t="shared" si="113"/>
        <v>7119982.6621240191</v>
      </c>
      <c r="AT271" s="66">
        <f t="shared" si="113"/>
        <v>7177929.3180211531</v>
      </c>
      <c r="AU271" s="66">
        <f t="shared" si="113"/>
        <v>7236347.5782871442</v>
      </c>
      <c r="AV271" s="66">
        <f t="shared" si="113"/>
        <v>7295241.2811189918</v>
      </c>
      <c r="AW271" s="66">
        <f t="shared" si="113"/>
        <v>7354614.2959512221</v>
      </c>
      <c r="AX271" s="66">
        <f t="shared" si="113"/>
        <v>7414470.5237101205</v>
      </c>
      <c r="AY271" s="66">
        <f t="shared" si="113"/>
        <v>7474813.897070027</v>
      </c>
      <c r="AZ271" s="66">
        <f t="shared" si="113"/>
        <v>7535648.3807117203</v>
      </c>
      <c r="BA271" s="66">
        <f t="shared" si="113"/>
        <v>7596977.9715828886</v>
      </c>
      <c r="BB271" s="66">
        <f t="shared" si="113"/>
        <v>7658806.6991607286</v>
      </c>
      <c r="BC271" s="66">
        <f t="shared" si="113"/>
        <v>7721138.6257166555</v>
      </c>
      <c r="BD271" s="66">
        <f t="shared" si="113"/>
        <v>7783977.8465831364</v>
      </c>
      <c r="BE271" s="66">
        <f t="shared" si="113"/>
        <v>7847328.4904226437</v>
      </c>
      <c r="BF271" s="66">
        <f t="shared" si="113"/>
        <v>7911194.7194986716</v>
      </c>
      <c r="BG271" s="66">
        <f t="shared" si="113"/>
        <v>7975580.7299487377</v>
      </c>
      <c r="BH271" s="66">
        <f t="shared" si="113"/>
        <v>8040490.7520591654</v>
      </c>
      <c r="BI271" s="66">
        <f t="shared" si="113"/>
        <v>8105929.0505412491</v>
      </c>
      <c r="BJ271" s="66">
        <f t="shared" si="113"/>
        <v>8171899.9248079984</v>
      </c>
      <c r="BK271" s="66">
        <f t="shared" si="113"/>
        <v>8238407.7092499267</v>
      </c>
      <c r="BL271" s="66">
        <f t="shared" si="113"/>
        <v>8305456.7735068537</v>
      </c>
      <c r="BM271" s="66">
        <f t="shared" si="113"/>
        <v>8373051.5227298755</v>
      </c>
      <c r="BN271" s="66">
        <f t="shared" si="113"/>
        <v>8441196.3978222553</v>
      </c>
      <c r="BO271" s="66">
        <f t="shared" si="113"/>
        <v>8509895.875637522</v>
      </c>
      <c r="BP271" s="66">
        <f t="shared" si="113"/>
        <v>8579154.4690931123</v>
      </c>
      <c r="BQ271" s="66">
        <f t="shared" si="113"/>
        <v>8648976.7271197196</v>
      </c>
      <c r="BR271" s="66">
        <f t="shared" si="113"/>
        <v>8719367.2342936229</v>
      </c>
      <c r="BS271" s="66">
        <f t="shared" si="114"/>
        <v>8790330.6098606009</v>
      </c>
      <c r="BT271" s="66">
        <f t="shared" si="114"/>
        <v>8861871.5055967495</v>
      </c>
      <c r="BU271" s="66">
        <f t="shared" si="114"/>
        <v>8933994.6014528852</v>
      </c>
      <c r="BV271" s="66">
        <f t="shared" si="114"/>
        <v>9006704.5969881639</v>
      </c>
      <c r="BW271" s="66">
        <f t="shared" si="114"/>
        <v>9080006.1948272232</v>
      </c>
      <c r="BX271" s="66">
        <f t="shared" si="114"/>
        <v>9153904.0690538306</v>
      </c>
      <c r="BY271" s="66">
        <f t="shared" si="114"/>
        <v>9228402.8052489925</v>
      </c>
      <c r="BZ271" s="66">
        <f t="shared" si="114"/>
        <v>9303506.7873376757</v>
      </c>
      <c r="CA271" s="66">
        <f t="shared" si="114"/>
        <v>9379219.9850307256</v>
      </c>
      <c r="CB271" s="66">
        <f t="shared" si="114"/>
        <v>9455545.5562609956</v>
      </c>
      <c r="CC271" s="66">
        <f t="shared" si="114"/>
        <v>9532485.1068529878</v>
      </c>
      <c r="CD271" s="66">
        <f t="shared" si="114"/>
        <v>8601898.7232199125</v>
      </c>
      <c r="CE271" s="66">
        <f t="shared" si="114"/>
        <v>8671851.9902451877</v>
      </c>
      <c r="CF271" s="66">
        <f t="shared" si="114"/>
        <v>8742327.4992290642</v>
      </c>
      <c r="CG271" s="66">
        <f t="shared" si="114"/>
        <v>8813289.2813947611</v>
      </c>
      <c r="CH271" s="66">
        <f t="shared" si="114"/>
        <v>8884667.4950650148</v>
      </c>
      <c r="CI271" s="66">
        <f t="shared" si="114"/>
        <v>8956330.9244365506</v>
      </c>
      <c r="CJ271" s="66">
        <f t="shared" si="114"/>
        <v>9028038.030245116</v>
      </c>
      <c r="CK271" s="66">
        <f t="shared" si="114"/>
        <v>9099350.7258134112</v>
      </c>
      <c r="CL271" s="66">
        <f t="shared" si="114"/>
        <v>9169484.3320857473</v>
      </c>
      <c r="CM271" s="66">
        <f t="shared" si="114"/>
        <v>9237050.2263993546</v>
      </c>
      <c r="CN271" s="66">
        <f t="shared" si="114"/>
        <v>9299622.1193990894</v>
      </c>
      <c r="CO271" s="66">
        <f t="shared" si="114"/>
        <v>9353020.8121505007</v>
      </c>
      <c r="CP271" s="66">
        <f t="shared" si="114"/>
        <v>9390167.0205764081</v>
      </c>
      <c r="CQ271" s="66">
        <f t="shared" si="114"/>
        <v>9399308.1428944748</v>
      </c>
      <c r="CR271" s="66">
        <f t="shared" si="114"/>
        <v>9361416.1231146753</v>
      </c>
      <c r="CS271" s="66">
        <f t="shared" si="114"/>
        <v>9246661.6154394653</v>
      </c>
      <c r="CT271" s="66">
        <f t="shared" si="114"/>
        <v>9010268.7146944515</v>
      </c>
      <c r="CU271" s="66">
        <f t="shared" si="114"/>
        <v>8589073.6664383337</v>
      </c>
      <c r="CV271" s="66">
        <f t="shared" si="114"/>
        <v>7902283.2062638262</v>
      </c>
      <c r="CW271" s="66">
        <f t="shared" si="114"/>
        <v>6863886.1028375421</v>
      </c>
      <c r="CX271" s="66">
        <f t="shared" si="114"/>
        <v>5419925.9098976403</v>
      </c>
      <c r="CY271" s="66">
        <f t="shared" si="114"/>
        <v>3628086.9458537837</v>
      </c>
      <c r="CZ271" s="66">
        <f t="shared" si="114"/>
        <v>1784775.8842857676</v>
      </c>
      <c r="DA271" s="66">
        <f t="shared" si="114"/>
        <v>525655.56208921899</v>
      </c>
      <c r="DB271" s="66">
        <f t="shared" si="114"/>
        <v>529933.65986308525</v>
      </c>
      <c r="DC271" s="66">
        <f t="shared" si="88"/>
        <v>534246.57534246577</v>
      </c>
    </row>
    <row r="272" spans="2:107" ht="12" customHeight="1">
      <c r="B272" s="12"/>
      <c r="C272" s="12"/>
      <c r="D272" s="12"/>
      <c r="E272" s="65">
        <f t="shared" si="90"/>
        <v>34</v>
      </c>
      <c r="G272" s="66" t="str">
        <f t="shared" si="113"/>
        <v/>
      </c>
      <c r="H272" s="66" t="str">
        <f t="shared" si="113"/>
        <v/>
      </c>
      <c r="I272" s="66" t="str">
        <f t="shared" si="113"/>
        <v/>
      </c>
      <c r="J272" s="66" t="str">
        <f t="shared" si="113"/>
        <v/>
      </c>
      <c r="K272" s="66" t="str">
        <f t="shared" si="113"/>
        <v/>
      </c>
      <c r="L272" s="66" t="str">
        <f t="shared" si="113"/>
        <v/>
      </c>
      <c r="M272" s="66" t="str">
        <f t="shared" si="113"/>
        <v/>
      </c>
      <c r="N272" s="66" t="str">
        <f t="shared" si="113"/>
        <v/>
      </c>
      <c r="O272" s="66" t="str">
        <f t="shared" si="113"/>
        <v/>
      </c>
      <c r="P272" s="66" t="str">
        <f t="shared" si="113"/>
        <v/>
      </c>
      <c r="Q272" s="66" t="str">
        <f t="shared" si="113"/>
        <v/>
      </c>
      <c r="R272" s="66" t="str">
        <f t="shared" si="113"/>
        <v/>
      </c>
      <c r="S272" s="66" t="str">
        <f t="shared" si="113"/>
        <v/>
      </c>
      <c r="T272" s="66" t="str">
        <f t="shared" si="113"/>
        <v/>
      </c>
      <c r="U272" s="66" t="str">
        <f t="shared" si="113"/>
        <v/>
      </c>
      <c r="V272" s="66" t="str">
        <f t="shared" si="113"/>
        <v/>
      </c>
      <c r="W272" s="66" t="str">
        <f t="shared" si="113"/>
        <v/>
      </c>
      <c r="X272" s="66" t="str">
        <f t="shared" si="113"/>
        <v/>
      </c>
      <c r="Y272" s="66" t="str">
        <f t="shared" si="113"/>
        <v/>
      </c>
      <c r="Z272" s="66" t="str">
        <f t="shared" si="113"/>
        <v/>
      </c>
      <c r="AA272" s="66" t="str">
        <f t="shared" si="113"/>
        <v/>
      </c>
      <c r="AB272" s="66" t="str">
        <f t="shared" si="113"/>
        <v/>
      </c>
      <c r="AC272" s="66" t="str">
        <f t="shared" si="113"/>
        <v/>
      </c>
      <c r="AD272" s="66" t="str">
        <f t="shared" si="113"/>
        <v/>
      </c>
      <c r="AE272" s="66" t="str">
        <f t="shared" si="113"/>
        <v/>
      </c>
      <c r="AF272" s="66" t="str">
        <f t="shared" si="113"/>
        <v/>
      </c>
      <c r="AG272" s="66" t="str">
        <f t="shared" si="113"/>
        <v/>
      </c>
      <c r="AH272" s="66" t="str">
        <f t="shared" si="113"/>
        <v/>
      </c>
      <c r="AI272" s="66" t="str">
        <f t="shared" si="113"/>
        <v/>
      </c>
      <c r="AJ272" s="66" t="str">
        <f t="shared" si="113"/>
        <v/>
      </c>
      <c r="AK272" s="66" t="str">
        <f t="shared" si="113"/>
        <v/>
      </c>
      <c r="AL272" s="66" t="str">
        <f t="shared" si="113"/>
        <v/>
      </c>
      <c r="AM272" s="66" t="str">
        <f t="shared" si="113"/>
        <v/>
      </c>
      <c r="AN272" s="66" t="str">
        <f t="shared" si="113"/>
        <v/>
      </c>
      <c r="AO272" s="66">
        <f t="shared" si="113"/>
        <v>6892836.3975326465</v>
      </c>
      <c r="AP272" s="66">
        <f t="shared" si="113"/>
        <v>6948934.4019572698</v>
      </c>
      <c r="AQ272" s="66">
        <f t="shared" si="113"/>
        <v>7005488.9653249644</v>
      </c>
      <c r="AR272" s="66">
        <f t="shared" si="113"/>
        <v>7062503.803384101</v>
      </c>
      <c r="AS272" s="66">
        <f t="shared" si="113"/>
        <v>7119982.662124021</v>
      </c>
      <c r="AT272" s="66">
        <f t="shared" si="113"/>
        <v>7177929.3180211559</v>
      </c>
      <c r="AU272" s="66">
        <f t="shared" si="113"/>
        <v>7236347.5782871498</v>
      </c>
      <c r="AV272" s="66">
        <f t="shared" si="113"/>
        <v>7295241.281119002</v>
      </c>
      <c r="AW272" s="66">
        <f t="shared" si="113"/>
        <v>7354614.2959512407</v>
      </c>
      <c r="AX272" s="66">
        <f t="shared" si="113"/>
        <v>7414470.5237101577</v>
      </c>
      <c r="AY272" s="66">
        <f t="shared" si="113"/>
        <v>7474813.8970701015</v>
      </c>
      <c r="AZ272" s="66">
        <f t="shared" si="113"/>
        <v>7535648.3807118647</v>
      </c>
      <c r="BA272" s="66">
        <f t="shared" si="113"/>
        <v>7596977.9715831727</v>
      </c>
      <c r="BB272" s="66">
        <f t="shared" si="113"/>
        <v>7658806.6991612874</v>
      </c>
      <c r="BC272" s="66">
        <f t="shared" si="113"/>
        <v>7721138.6257177526</v>
      </c>
      <c r="BD272" s="66">
        <f t="shared" si="113"/>
        <v>7783977.8465852886</v>
      </c>
      <c r="BE272" s="66">
        <f t="shared" si="113"/>
        <v>7847328.4904268598</v>
      </c>
      <c r="BF272" s="66">
        <f t="shared" si="113"/>
        <v>7911194.7195069306</v>
      </c>
      <c r="BG272" s="66">
        <f t="shared" si="113"/>
        <v>7975580.7299649008</v>
      </c>
      <c r="BH272" s="66">
        <f t="shared" si="113"/>
        <v>8040490.752090768</v>
      </c>
      <c r="BI272" s="66">
        <f t="shared" si="113"/>
        <v>8105929.05060298</v>
      </c>
      <c r="BJ272" s="66">
        <f t="shared" si="113"/>
        <v>8171899.9249284649</v>
      </c>
      <c r="BK272" s="66">
        <f t="shared" si="113"/>
        <v>8238407.7094847756</v>
      </c>
      <c r="BL272" s="66">
        <f t="shared" si="113"/>
        <v>8305456.7739642067</v>
      </c>
      <c r="BM272" s="66">
        <f t="shared" si="113"/>
        <v>8373051.5236195615</v>
      </c>
      <c r="BN272" s="66">
        <f t="shared" si="113"/>
        <v>8441196.3995509483</v>
      </c>
      <c r="BO272" s="66">
        <f t="shared" si="113"/>
        <v>8509895.8789923359</v>
      </c>
      <c r="BP272" s="66">
        <f t="shared" si="113"/>
        <v>8579154.4755953345</v>
      </c>
      <c r="BQ272" s="66">
        <f t="shared" si="113"/>
        <v>8648976.739705164</v>
      </c>
      <c r="BR272" s="66">
        <f t="shared" si="113"/>
        <v>8719367.2586188596</v>
      </c>
      <c r="BS272" s="66">
        <f t="shared" si="114"/>
        <v>8790330.6568059977</v>
      </c>
      <c r="BT272" s="66">
        <f t="shared" si="114"/>
        <v>8861871.5960530918</v>
      </c>
      <c r="BU272" s="66">
        <f t="shared" si="114"/>
        <v>8933994.7754549999</v>
      </c>
      <c r="BV272" s="66">
        <f t="shared" si="114"/>
        <v>9006704.9311025608</v>
      </c>
      <c r="BW272" s="66">
        <f t="shared" si="114"/>
        <v>9080006.8351700455</v>
      </c>
      <c r="BX272" s="66">
        <f t="shared" si="114"/>
        <v>9153905.2938206866</v>
      </c>
      <c r="BY272" s="66">
        <f t="shared" si="114"/>
        <v>9228405.1427905094</v>
      </c>
      <c r="BZ272" s="66">
        <f t="shared" si="114"/>
        <v>9303511.2384208869</v>
      </c>
      <c r="CA272" s="66">
        <f t="shared" si="114"/>
        <v>9379228.4397868086</v>
      </c>
      <c r="CB272" s="66">
        <f t="shared" si="114"/>
        <v>9455561.57343903</v>
      </c>
      <c r="CC272" s="66">
        <f t="shared" si="114"/>
        <v>9532515.3642699979</v>
      </c>
      <c r="CD272" s="66">
        <f t="shared" si="114"/>
        <v>8601955.7054376584</v>
      </c>
      <c r="CE272" s="66">
        <f t="shared" si="114"/>
        <v>8671958.9441829342</v>
      </c>
      <c r="CF272" s="66">
        <f t="shared" si="114"/>
        <v>8742527.5212547649</v>
      </c>
      <c r="CG272" s="66">
        <f t="shared" si="114"/>
        <v>8813661.8779911324</v>
      </c>
      <c r="CH272" s="66">
        <f t="shared" si="114"/>
        <v>8885358.5551378429</v>
      </c>
      <c r="CI272" s="66">
        <f t="shared" si="114"/>
        <v>8957606.5397118535</v>
      </c>
      <c r="CJ272" s="66">
        <f t="shared" si="114"/>
        <v>9030380.272567505</v>
      </c>
      <c r="CK272" s="66">
        <f t="shared" si="114"/>
        <v>9103626.3226579558</v>
      </c>
      <c r="CL272" s="66">
        <f t="shared" si="114"/>
        <v>9177238.1184120718</v>
      </c>
      <c r="CM272" s="66">
        <f t="shared" si="114"/>
        <v>9251008.3091886006</v>
      </c>
      <c r="CN272" s="66">
        <f t="shared" si="114"/>
        <v>9324539.5596956573</v>
      </c>
      <c r="CO272" s="66">
        <f t="shared" si="114"/>
        <v>9397078.8470894918</v>
      </c>
      <c r="CP272" s="66">
        <f t="shared" si="114"/>
        <v>9467212.6374556143</v>
      </c>
      <c r="CQ272" s="66">
        <f t="shared" si="114"/>
        <v>9532312.8076991066</v>
      </c>
      <c r="CR272" s="66">
        <f t="shared" si="114"/>
        <v>9587544.5858757254</v>
      </c>
      <c r="CS272" s="66">
        <f t="shared" si="114"/>
        <v>9624124.8507973272</v>
      </c>
      <c r="CT272" s="66">
        <f t="shared" si="114"/>
        <v>9626344.654844638</v>
      </c>
      <c r="CU272" s="66">
        <f t="shared" si="114"/>
        <v>9566669.591076551</v>
      </c>
      <c r="CV272" s="66">
        <f t="shared" si="114"/>
        <v>9398140.7956811395</v>
      </c>
      <c r="CW272" s="66">
        <f t="shared" si="114"/>
        <v>9043762.23855423</v>
      </c>
      <c r="CX272" s="66">
        <f t="shared" si="114"/>
        <v>8384826.6691494547</v>
      </c>
      <c r="CY272" s="66">
        <f t="shared" si="114"/>
        <v>7257455.0238660052</v>
      </c>
      <c r="CZ272" s="66">
        <f t="shared" si="114"/>
        <v>5487067.4940444408</v>
      </c>
      <c r="DA272" s="66">
        <f t="shared" si="114"/>
        <v>3043442.4732102435</v>
      </c>
      <c r="DB272" s="66">
        <f t="shared" si="114"/>
        <v>529933.65986308525</v>
      </c>
      <c r="DC272" s="66">
        <f t="shared" si="88"/>
        <v>534246.57534246577</v>
      </c>
    </row>
    <row r="273" spans="2:107" ht="12" customHeight="1">
      <c r="B273" s="12"/>
      <c r="C273" s="12"/>
      <c r="D273" s="12"/>
      <c r="E273" s="65">
        <f t="shared" si="90"/>
        <v>35</v>
      </c>
      <c r="G273" s="66" t="str">
        <f t="shared" si="113"/>
        <v/>
      </c>
      <c r="H273" s="66" t="str">
        <f t="shared" si="113"/>
        <v/>
      </c>
      <c r="I273" s="66" t="str">
        <f t="shared" si="113"/>
        <v/>
      </c>
      <c r="J273" s="66" t="str">
        <f t="shared" si="113"/>
        <v/>
      </c>
      <c r="K273" s="66" t="str">
        <f t="shared" si="113"/>
        <v/>
      </c>
      <c r="L273" s="66" t="str">
        <f t="shared" si="113"/>
        <v/>
      </c>
      <c r="M273" s="66" t="str">
        <f t="shared" si="113"/>
        <v/>
      </c>
      <c r="N273" s="66" t="str">
        <f t="shared" si="113"/>
        <v/>
      </c>
      <c r="O273" s="66" t="str">
        <f t="shared" si="113"/>
        <v/>
      </c>
      <c r="P273" s="66" t="str">
        <f t="shared" si="113"/>
        <v/>
      </c>
      <c r="Q273" s="66" t="str">
        <f t="shared" si="113"/>
        <v/>
      </c>
      <c r="R273" s="66" t="str">
        <f t="shared" si="113"/>
        <v/>
      </c>
      <c r="S273" s="66" t="str">
        <f t="shared" si="113"/>
        <v/>
      </c>
      <c r="T273" s="66" t="str">
        <f t="shared" si="113"/>
        <v/>
      </c>
      <c r="U273" s="66" t="str">
        <f t="shared" si="113"/>
        <v/>
      </c>
      <c r="V273" s="66" t="str">
        <f t="shared" si="113"/>
        <v/>
      </c>
      <c r="W273" s="66" t="str">
        <f t="shared" si="113"/>
        <v/>
      </c>
      <c r="X273" s="66" t="str">
        <f t="shared" si="113"/>
        <v/>
      </c>
      <c r="Y273" s="66" t="str">
        <f t="shared" si="113"/>
        <v/>
      </c>
      <c r="Z273" s="66" t="str">
        <f t="shared" si="113"/>
        <v/>
      </c>
      <c r="AA273" s="66" t="str">
        <f t="shared" si="113"/>
        <v/>
      </c>
      <c r="AB273" s="66" t="str">
        <f t="shared" si="113"/>
        <v/>
      </c>
      <c r="AC273" s="66" t="str">
        <f t="shared" si="113"/>
        <v/>
      </c>
      <c r="AD273" s="66" t="str">
        <f t="shared" si="113"/>
        <v/>
      </c>
      <c r="AE273" s="66" t="str">
        <f t="shared" si="113"/>
        <v/>
      </c>
      <c r="AF273" s="66" t="str">
        <f t="shared" si="113"/>
        <v/>
      </c>
      <c r="AG273" s="66" t="str">
        <f t="shared" si="113"/>
        <v/>
      </c>
      <c r="AH273" s="66" t="str">
        <f t="shared" si="113"/>
        <v/>
      </c>
      <c r="AI273" s="66" t="str">
        <f t="shared" si="113"/>
        <v/>
      </c>
      <c r="AJ273" s="66" t="str">
        <f t="shared" si="113"/>
        <v/>
      </c>
      <c r="AK273" s="66" t="str">
        <f t="shared" si="113"/>
        <v/>
      </c>
      <c r="AL273" s="66" t="str">
        <f t="shared" si="113"/>
        <v/>
      </c>
      <c r="AM273" s="66" t="str">
        <f t="shared" si="113"/>
        <v/>
      </c>
      <c r="AN273" s="66" t="str">
        <f t="shared" si="113"/>
        <v/>
      </c>
      <c r="AO273" s="66" t="str">
        <f t="shared" si="113"/>
        <v/>
      </c>
      <c r="AP273" s="66">
        <f t="shared" si="113"/>
        <v>6948934.4019572698</v>
      </c>
      <c r="AQ273" s="66">
        <f t="shared" si="113"/>
        <v>7005488.9653249644</v>
      </c>
      <c r="AR273" s="66">
        <f t="shared" si="113"/>
        <v>7062503.803384101</v>
      </c>
      <c r="AS273" s="66">
        <f t="shared" si="113"/>
        <v>7119982.662124021</v>
      </c>
      <c r="AT273" s="66">
        <f t="shared" si="113"/>
        <v>7177929.3180211559</v>
      </c>
      <c r="AU273" s="66">
        <f t="shared" si="113"/>
        <v>7236347.5782871498</v>
      </c>
      <c r="AV273" s="66">
        <f t="shared" si="113"/>
        <v>7295241.281119002</v>
      </c>
      <c r="AW273" s="66">
        <f t="shared" si="113"/>
        <v>7354614.2959512416</v>
      </c>
      <c r="AX273" s="66">
        <f t="shared" si="113"/>
        <v>7414470.5237101587</v>
      </c>
      <c r="AY273" s="66">
        <f t="shared" si="113"/>
        <v>7474813.8970701033</v>
      </c>
      <c r="AZ273" s="66">
        <f t="shared" si="113"/>
        <v>7535648.3807118693</v>
      </c>
      <c r="BA273" s="66">
        <f t="shared" si="113"/>
        <v>7596977.9715831829</v>
      </c>
      <c r="BB273" s="66">
        <f t="shared" si="113"/>
        <v>7658806.6991613088</v>
      </c>
      <c r="BC273" s="66">
        <f t="shared" si="113"/>
        <v>7721138.6257177955</v>
      </c>
      <c r="BD273" s="66">
        <f t="shared" si="113"/>
        <v>7783977.8465853734</v>
      </c>
      <c r="BE273" s="66">
        <f t="shared" si="113"/>
        <v>7847328.4904270303</v>
      </c>
      <c r="BF273" s="66">
        <f t="shared" si="113"/>
        <v>7911194.7195072668</v>
      </c>
      <c r="BG273" s="66">
        <f t="shared" si="113"/>
        <v>7975580.7299655713</v>
      </c>
      <c r="BH273" s="66">
        <f t="shared" si="113"/>
        <v>8040490.7520921091</v>
      </c>
      <c r="BI273" s="66">
        <f t="shared" si="113"/>
        <v>8105929.0506056603</v>
      </c>
      <c r="BJ273" s="66">
        <f t="shared" si="113"/>
        <v>8171899.9249338135</v>
      </c>
      <c r="BK273" s="66">
        <f t="shared" si="113"/>
        <v>8238407.7094954476</v>
      </c>
      <c r="BL273" s="66">
        <f t="shared" si="113"/>
        <v>8305456.7739854837</v>
      </c>
      <c r="BM273" s="66">
        <f t="shared" si="113"/>
        <v>8373051.5236619571</v>
      </c>
      <c r="BN273" s="66">
        <f t="shared" si="113"/>
        <v>8441196.3996353801</v>
      </c>
      <c r="BO273" s="66">
        <f t="shared" si="113"/>
        <v>8509895.879160393</v>
      </c>
      <c r="BP273" s="66">
        <f t="shared" si="113"/>
        <v>8579154.4759296272</v>
      </c>
      <c r="BQ273" s="66">
        <f t="shared" si="113"/>
        <v>8648976.740369698</v>
      </c>
      <c r="BR273" s="66">
        <f t="shared" ref="BR273" si="115">IF(BR$231&gt;=$E273,IF(BR164*$C$23&gt;MAX($C$22,(BS273*$C$34+BS274*$C$35)*EXP(-$C$12*$C$30)+(BS380*$C$34+BS381*$C$35)*EXP(-$C$14*$C$30)),BR$236,(BS273*$C$34+BS274*$C$35)*EXP(-$C$12*$C$30)+BR$234),"")</f>
        <v>8719367.2599389534</v>
      </c>
      <c r="BS273" s="66">
        <f t="shared" si="114"/>
        <v>8790330.659426447</v>
      </c>
      <c r="BT273" s="66">
        <f t="shared" si="114"/>
        <v>8861871.6012507882</v>
      </c>
      <c r="BU273" s="66">
        <f t="shared" si="114"/>
        <v>8933994.7857562862</v>
      </c>
      <c r="BV273" s="66">
        <f t="shared" si="114"/>
        <v>9006704.9515009616</v>
      </c>
      <c r="BW273" s="66">
        <f t="shared" si="114"/>
        <v>9080006.8755254541</v>
      </c>
      <c r="BX273" s="66">
        <f t="shared" si="114"/>
        <v>9153905.3735803086</v>
      </c>
      <c r="BY273" s="66">
        <f t="shared" si="114"/>
        <v>9228405.3002657369</v>
      </c>
      <c r="BZ273" s="66">
        <f t="shared" si="114"/>
        <v>9303511.5489902329</v>
      </c>
      <c r="CA273" s="66">
        <f t="shared" si="114"/>
        <v>9379229.0515568778</v>
      </c>
      <c r="CB273" s="66">
        <f t="shared" si="114"/>
        <v>9455562.7769874353</v>
      </c>
      <c r="CC273" s="66">
        <f t="shared" si="114"/>
        <v>9532517.7287886757</v>
      </c>
      <c r="CD273" s="66">
        <f t="shared" si="114"/>
        <v>8601960.3439531624</v>
      </c>
      <c r="CE273" s="66">
        <f t="shared" si="114"/>
        <v>8671968.0290766135</v>
      </c>
      <c r="CF273" s="66">
        <f t="shared" si="114"/>
        <v>8742545.2838347629</v>
      </c>
      <c r="CG273" s="66">
        <f t="shared" si="114"/>
        <v>8813696.5413381644</v>
      </c>
      <c r="CH273" s="66">
        <f t="shared" si="114"/>
        <v>8885426.0602576565</v>
      </c>
      <c r="CI273" s="66">
        <f t="shared" si="114"/>
        <v>8957737.7044258956</v>
      </c>
      <c r="CJ273" s="66">
        <f t="shared" si="114"/>
        <v>9030634.4928666707</v>
      </c>
      <c r="CK273" s="66">
        <f t="shared" si="114"/>
        <v>9104117.68145179</v>
      </c>
      <c r="CL273" s="66">
        <f t="shared" si="114"/>
        <v>9178184.8889888301</v>
      </c>
      <c r="CM273" s="66">
        <f t="shared" si="114"/>
        <v>9252826.2737681996</v>
      </c>
      <c r="CN273" s="66">
        <f t="shared" si="114"/>
        <v>9328016.7326834276</v>
      </c>
      <c r="CO273" s="66">
        <f t="shared" si="114"/>
        <v>9403699.9856613576</v>
      </c>
      <c r="CP273" s="66">
        <f t="shared" si="114"/>
        <v>9479756.1046185642</v>
      </c>
      <c r="CQ273" s="66">
        <f t="shared" si="114"/>
        <v>9555935.2661817111</v>
      </c>
      <c r="CR273" s="66">
        <f t="shared" si="114"/>
        <v>9631722.5946265403</v>
      </c>
      <c r="CS273" s="66">
        <f t="shared" si="114"/>
        <v>9706062.416094603</v>
      </c>
      <c r="CT273" s="66">
        <f t="shared" si="114"/>
        <v>9776795.685769707</v>
      </c>
      <c r="CU273" s="66">
        <f t="shared" si="114"/>
        <v>9839512.2347547449</v>
      </c>
      <c r="CV273" s="66">
        <f t="shared" si="114"/>
        <v>9885209.1407297812</v>
      </c>
      <c r="CW273" s="66">
        <f t="shared" si="114"/>
        <v>9895513.3699555639</v>
      </c>
      <c r="CX273" s="66">
        <f t="shared" si="114"/>
        <v>9832935.0816001073</v>
      </c>
      <c r="CY273" s="66">
        <f t="shared" si="114"/>
        <v>9620982.5626317561</v>
      </c>
      <c r="CZ273" s="66">
        <f t="shared" si="114"/>
        <v>9103593.0109321792</v>
      </c>
      <c r="DA273" s="66">
        <f t="shared" si="114"/>
        <v>7962363.8170363614</v>
      </c>
      <c r="DB273" s="66">
        <f t="shared" si="114"/>
        <v>5547689.0456118006</v>
      </c>
      <c r="DC273" s="66">
        <f t="shared" si="88"/>
        <v>534246.57534246577</v>
      </c>
    </row>
    <row r="274" spans="2:107" ht="12" customHeight="1">
      <c r="B274" s="12"/>
      <c r="C274" s="12"/>
      <c r="D274" s="12"/>
      <c r="E274" s="65">
        <f t="shared" si="90"/>
        <v>36</v>
      </c>
      <c r="G274" s="66" t="str">
        <f t="shared" ref="G274:BR277" si="116">IF(G$231&gt;=$E274,IF(G165*$C$23&gt;MAX($C$22,(H274*$C$34+H275*$C$35)*EXP(-$C$12*$C$30)+(H381*$C$34+H382*$C$35)*EXP(-$C$14*$C$30)),G$236,(H274*$C$34+H275*$C$35)*EXP(-$C$12*$C$30)+G$234),"")</f>
        <v/>
      </c>
      <c r="H274" s="66" t="str">
        <f t="shared" si="116"/>
        <v/>
      </c>
      <c r="I274" s="66" t="str">
        <f t="shared" si="116"/>
        <v/>
      </c>
      <c r="J274" s="66" t="str">
        <f t="shared" si="116"/>
        <v/>
      </c>
      <c r="K274" s="66" t="str">
        <f t="shared" si="116"/>
        <v/>
      </c>
      <c r="L274" s="66" t="str">
        <f t="shared" si="116"/>
        <v/>
      </c>
      <c r="M274" s="66" t="str">
        <f t="shared" si="116"/>
        <v/>
      </c>
      <c r="N274" s="66" t="str">
        <f t="shared" si="116"/>
        <v/>
      </c>
      <c r="O274" s="66" t="str">
        <f t="shared" si="116"/>
        <v/>
      </c>
      <c r="P274" s="66" t="str">
        <f t="shared" si="116"/>
        <v/>
      </c>
      <c r="Q274" s="66" t="str">
        <f t="shared" si="116"/>
        <v/>
      </c>
      <c r="R274" s="66" t="str">
        <f t="shared" si="116"/>
        <v/>
      </c>
      <c r="S274" s="66" t="str">
        <f t="shared" si="116"/>
        <v/>
      </c>
      <c r="T274" s="66" t="str">
        <f t="shared" si="116"/>
        <v/>
      </c>
      <c r="U274" s="66" t="str">
        <f t="shared" si="116"/>
        <v/>
      </c>
      <c r="V274" s="66" t="str">
        <f t="shared" si="116"/>
        <v/>
      </c>
      <c r="W274" s="66" t="str">
        <f t="shared" si="116"/>
        <v/>
      </c>
      <c r="X274" s="66" t="str">
        <f t="shared" si="116"/>
        <v/>
      </c>
      <c r="Y274" s="66" t="str">
        <f t="shared" si="116"/>
        <v/>
      </c>
      <c r="Z274" s="66" t="str">
        <f t="shared" si="116"/>
        <v/>
      </c>
      <c r="AA274" s="66" t="str">
        <f t="shared" si="116"/>
        <v/>
      </c>
      <c r="AB274" s="66" t="str">
        <f t="shared" si="116"/>
        <v/>
      </c>
      <c r="AC274" s="66" t="str">
        <f t="shared" si="116"/>
        <v/>
      </c>
      <c r="AD274" s="66" t="str">
        <f t="shared" si="116"/>
        <v/>
      </c>
      <c r="AE274" s="66" t="str">
        <f t="shared" si="116"/>
        <v/>
      </c>
      <c r="AF274" s="66" t="str">
        <f t="shared" si="116"/>
        <v/>
      </c>
      <c r="AG274" s="66" t="str">
        <f t="shared" si="116"/>
        <v/>
      </c>
      <c r="AH274" s="66" t="str">
        <f t="shared" si="116"/>
        <v/>
      </c>
      <c r="AI274" s="66" t="str">
        <f t="shared" si="116"/>
        <v/>
      </c>
      <c r="AJ274" s="66" t="str">
        <f t="shared" si="116"/>
        <v/>
      </c>
      <c r="AK274" s="66" t="str">
        <f t="shared" si="116"/>
        <v/>
      </c>
      <c r="AL274" s="66" t="str">
        <f t="shared" si="116"/>
        <v/>
      </c>
      <c r="AM274" s="66" t="str">
        <f t="shared" si="116"/>
        <v/>
      </c>
      <c r="AN274" s="66" t="str">
        <f t="shared" si="116"/>
        <v/>
      </c>
      <c r="AO274" s="66" t="str">
        <f t="shared" si="116"/>
        <v/>
      </c>
      <c r="AP274" s="66" t="str">
        <f t="shared" si="116"/>
        <v/>
      </c>
      <c r="AQ274" s="66">
        <f t="shared" si="116"/>
        <v>7005488.9653249644</v>
      </c>
      <c r="AR274" s="66">
        <f t="shared" si="116"/>
        <v>7062503.803384101</v>
      </c>
      <c r="AS274" s="66">
        <f t="shared" si="116"/>
        <v>7119982.662124021</v>
      </c>
      <c r="AT274" s="66">
        <f t="shared" si="116"/>
        <v>7177929.3180211559</v>
      </c>
      <c r="AU274" s="66">
        <f t="shared" si="116"/>
        <v>7236347.5782871498</v>
      </c>
      <c r="AV274" s="66">
        <f t="shared" si="116"/>
        <v>7295241.281119002</v>
      </c>
      <c r="AW274" s="66">
        <f t="shared" si="116"/>
        <v>7354614.2959512416</v>
      </c>
      <c r="AX274" s="66">
        <f t="shared" si="116"/>
        <v>7414470.5237101587</v>
      </c>
      <c r="AY274" s="66">
        <f t="shared" si="116"/>
        <v>7474813.8970701033</v>
      </c>
      <c r="AZ274" s="66">
        <f t="shared" si="116"/>
        <v>7535648.3807118693</v>
      </c>
      <c r="BA274" s="66">
        <f t="shared" si="116"/>
        <v>7596977.9715831829</v>
      </c>
      <c r="BB274" s="66">
        <f t="shared" si="116"/>
        <v>7658806.6991613088</v>
      </c>
      <c r="BC274" s="66">
        <f t="shared" si="116"/>
        <v>7721138.6257177955</v>
      </c>
      <c r="BD274" s="66">
        <f t="shared" si="116"/>
        <v>7783977.8465853743</v>
      </c>
      <c r="BE274" s="66">
        <f t="shared" si="116"/>
        <v>7847328.490427033</v>
      </c>
      <c r="BF274" s="66">
        <f t="shared" si="116"/>
        <v>7911194.7195072742</v>
      </c>
      <c r="BG274" s="66">
        <f t="shared" si="116"/>
        <v>7975580.7299655862</v>
      </c>
      <c r="BH274" s="66">
        <f t="shared" si="116"/>
        <v>8040490.7520921379</v>
      </c>
      <c r="BI274" s="66">
        <f t="shared" si="116"/>
        <v>8105929.0506057171</v>
      </c>
      <c r="BJ274" s="66">
        <f t="shared" si="116"/>
        <v>8171899.9249339299</v>
      </c>
      <c r="BK274" s="66">
        <f t="shared" si="116"/>
        <v>8238407.7094956841</v>
      </c>
      <c r="BL274" s="66">
        <f t="shared" si="116"/>
        <v>8305456.773985968</v>
      </c>
      <c r="BM274" s="66">
        <f t="shared" si="116"/>
        <v>8373051.5236629453</v>
      </c>
      <c r="BN274" s="66">
        <f t="shared" si="116"/>
        <v>8441196.3996373955</v>
      </c>
      <c r="BO274" s="66">
        <f t="shared" si="116"/>
        <v>8509895.8791644983</v>
      </c>
      <c r="BP274" s="66">
        <f t="shared" si="116"/>
        <v>8579154.4759380035</v>
      </c>
      <c r="BQ274" s="66">
        <f t="shared" si="116"/>
        <v>8648976.7403867822</v>
      </c>
      <c r="BR274" s="66">
        <f t="shared" si="116"/>
        <v>8719367.2599738073</v>
      </c>
      <c r="BS274" s="66">
        <f t="shared" si="114"/>
        <v>8790330.6594975516</v>
      </c>
      <c r="BT274" s="66">
        <f t="shared" si="114"/>
        <v>8861871.6013958547</v>
      </c>
      <c r="BU274" s="66">
        <f t="shared" si="114"/>
        <v>8933994.7860522456</v>
      </c>
      <c r="BV274" s="66">
        <f t="shared" si="114"/>
        <v>9006704.9521047752</v>
      </c>
      <c r="BW274" s="66">
        <f t="shared" si="114"/>
        <v>9080006.876757348</v>
      </c>
      <c r="BX274" s="66">
        <f t="shared" si="114"/>
        <v>9153905.3760935962</v>
      </c>
      <c r="BY274" s="66">
        <f t="shared" si="114"/>
        <v>9228405.3053933103</v>
      </c>
      <c r="BZ274" s="66">
        <f t="shared" si="114"/>
        <v>9303511.5594514329</v>
      </c>
      <c r="CA274" s="66">
        <f t="shared" si="114"/>
        <v>9379229.0728996638</v>
      </c>
      <c r="CB274" s="66">
        <f t="shared" si="114"/>
        <v>9455562.8205306716</v>
      </c>
      <c r="CC274" s="66">
        <f t="shared" si="114"/>
        <v>9532517.8176249452</v>
      </c>
      <c r="CD274" s="66">
        <f t="shared" si="114"/>
        <v>8601960.5251956098</v>
      </c>
      <c r="CE274" s="66">
        <f t="shared" si="114"/>
        <v>8671968.3988447785</v>
      </c>
      <c r="CF274" s="66">
        <f t="shared" si="114"/>
        <v>8742546.0382303186</v>
      </c>
      <c r="CG274" s="66">
        <f t="shared" si="114"/>
        <v>8813698.0804448519</v>
      </c>
      <c r="CH274" s="66">
        <f t="shared" si="114"/>
        <v>8885429.2003204189</v>
      </c>
      <c r="CI274" s="66">
        <f t="shared" si="114"/>
        <v>8957744.110735625</v>
      </c>
      <c r="CJ274" s="66">
        <f t="shared" si="114"/>
        <v>9030647.5629252866</v>
      </c>
      <c r="CK274" s="66">
        <f t="shared" si="114"/>
        <v>9104144.3467925973</v>
      </c>
      <c r="CL274" s="66">
        <f t="shared" si="114"/>
        <v>9178239.2912238333</v>
      </c>
      <c r="CM274" s="66">
        <f t="shared" si="114"/>
        <v>9252937.2644056175</v>
      </c>
      <c r="CN274" s="66">
        <f t="shared" si="114"/>
        <v>9328243.1741447765</v>
      </c>
      <c r="CO274" s="66">
        <f t="shared" si="114"/>
        <v>9404161.9681907874</v>
      </c>
      <c r="CP274" s="66">
        <f t="shared" si="114"/>
        <v>9480698.6345608588</v>
      </c>
      <c r="CQ274" s="66">
        <f t="shared" si="114"/>
        <v>9557858.2018676493</v>
      </c>
      <c r="CR274" s="66">
        <f t="shared" si="114"/>
        <v>9635645.7396496609</v>
      </c>
      <c r="CS274" s="66">
        <f t="shared" si="114"/>
        <v>9714066.3587043155</v>
      </c>
      <c r="CT274" s="66">
        <f t="shared" si="114"/>
        <v>9793125.2114237472</v>
      </c>
      <c r="CU274" s="66">
        <f t="shared" si="114"/>
        <v>9872827.4921333231</v>
      </c>
      <c r="CV274" s="66">
        <f t="shared" si="114"/>
        <v>9953178.4374329224</v>
      </c>
      <c r="CW274" s="66">
        <f t="shared" si="114"/>
        <v>10034183.326540988</v>
      </c>
      <c r="CX274" s="66">
        <f t="shared" si="114"/>
        <v>10115847.481641386</v>
      </c>
      <c r="CY274" s="66">
        <f t="shared" si="114"/>
        <v>10198176.268233079</v>
      </c>
      <c r="CZ274" s="66">
        <f t="shared" si="114"/>
        <v>10281175.095482659</v>
      </c>
      <c r="DA274" s="66">
        <f t="shared" si="114"/>
        <v>10364849.416579727</v>
      </c>
      <c r="DB274" s="66">
        <f t="shared" si="114"/>
        <v>10449204.729095193</v>
      </c>
      <c r="DC274" s="66">
        <f t="shared" si="88"/>
        <v>10534246.575342465</v>
      </c>
    </row>
    <row r="275" spans="2:107" ht="12" customHeight="1">
      <c r="B275" s="12"/>
      <c r="C275" s="12"/>
      <c r="D275" s="12"/>
      <c r="E275" s="65">
        <f t="shared" si="90"/>
        <v>37</v>
      </c>
      <c r="G275" s="66" t="str">
        <f t="shared" si="116"/>
        <v/>
      </c>
      <c r="H275" s="66" t="str">
        <f t="shared" si="116"/>
        <v/>
      </c>
      <c r="I275" s="66" t="str">
        <f t="shared" si="116"/>
        <v/>
      </c>
      <c r="J275" s="66" t="str">
        <f t="shared" si="116"/>
        <v/>
      </c>
      <c r="K275" s="66" t="str">
        <f t="shared" si="116"/>
        <v/>
      </c>
      <c r="L275" s="66" t="str">
        <f t="shared" si="116"/>
        <v/>
      </c>
      <c r="M275" s="66" t="str">
        <f t="shared" si="116"/>
        <v/>
      </c>
      <c r="N275" s="66" t="str">
        <f t="shared" si="116"/>
        <v/>
      </c>
      <c r="O275" s="66" t="str">
        <f t="shared" si="116"/>
        <v/>
      </c>
      <c r="P275" s="66" t="str">
        <f t="shared" si="116"/>
        <v/>
      </c>
      <c r="Q275" s="66" t="str">
        <f t="shared" si="116"/>
        <v/>
      </c>
      <c r="R275" s="66" t="str">
        <f t="shared" si="116"/>
        <v/>
      </c>
      <c r="S275" s="66" t="str">
        <f t="shared" si="116"/>
        <v/>
      </c>
      <c r="T275" s="66" t="str">
        <f t="shared" si="116"/>
        <v/>
      </c>
      <c r="U275" s="66" t="str">
        <f t="shared" si="116"/>
        <v/>
      </c>
      <c r="V275" s="66" t="str">
        <f t="shared" si="116"/>
        <v/>
      </c>
      <c r="W275" s="66" t="str">
        <f t="shared" si="116"/>
        <v/>
      </c>
      <c r="X275" s="66" t="str">
        <f t="shared" si="116"/>
        <v/>
      </c>
      <c r="Y275" s="66" t="str">
        <f t="shared" si="116"/>
        <v/>
      </c>
      <c r="Z275" s="66" t="str">
        <f t="shared" si="116"/>
        <v/>
      </c>
      <c r="AA275" s="66" t="str">
        <f t="shared" si="116"/>
        <v/>
      </c>
      <c r="AB275" s="66" t="str">
        <f t="shared" si="116"/>
        <v/>
      </c>
      <c r="AC275" s="66" t="str">
        <f t="shared" si="116"/>
        <v/>
      </c>
      <c r="AD275" s="66" t="str">
        <f t="shared" si="116"/>
        <v/>
      </c>
      <c r="AE275" s="66" t="str">
        <f t="shared" si="116"/>
        <v/>
      </c>
      <c r="AF275" s="66" t="str">
        <f t="shared" si="116"/>
        <v/>
      </c>
      <c r="AG275" s="66" t="str">
        <f t="shared" si="116"/>
        <v/>
      </c>
      <c r="AH275" s="66" t="str">
        <f t="shared" si="116"/>
        <v/>
      </c>
      <c r="AI275" s="66" t="str">
        <f t="shared" si="116"/>
        <v/>
      </c>
      <c r="AJ275" s="66" t="str">
        <f t="shared" si="116"/>
        <v/>
      </c>
      <c r="AK275" s="66" t="str">
        <f t="shared" si="116"/>
        <v/>
      </c>
      <c r="AL275" s="66" t="str">
        <f t="shared" si="116"/>
        <v/>
      </c>
      <c r="AM275" s="66" t="str">
        <f t="shared" si="116"/>
        <v/>
      </c>
      <c r="AN275" s="66" t="str">
        <f t="shared" si="116"/>
        <v/>
      </c>
      <c r="AO275" s="66" t="str">
        <f t="shared" si="116"/>
        <v/>
      </c>
      <c r="AP275" s="66" t="str">
        <f t="shared" si="116"/>
        <v/>
      </c>
      <c r="AQ275" s="66" t="str">
        <f t="shared" si="116"/>
        <v/>
      </c>
      <c r="AR275" s="66">
        <f t="shared" si="116"/>
        <v>7062503.803384101</v>
      </c>
      <c r="AS275" s="66">
        <f t="shared" si="116"/>
        <v>7119982.662124021</v>
      </c>
      <c r="AT275" s="66">
        <f t="shared" si="116"/>
        <v>7177929.3180211559</v>
      </c>
      <c r="AU275" s="66">
        <f t="shared" si="116"/>
        <v>7236347.5782871498</v>
      </c>
      <c r="AV275" s="66">
        <f t="shared" si="116"/>
        <v>7295241.281119002</v>
      </c>
      <c r="AW275" s="66">
        <f t="shared" si="116"/>
        <v>7354614.2959512416</v>
      </c>
      <c r="AX275" s="66">
        <f t="shared" si="116"/>
        <v>7414470.5237101587</v>
      </c>
      <c r="AY275" s="66">
        <f t="shared" si="116"/>
        <v>7474813.8970701033</v>
      </c>
      <c r="AZ275" s="66">
        <f t="shared" si="116"/>
        <v>7535648.3807118693</v>
      </c>
      <c r="BA275" s="66">
        <f t="shared" si="116"/>
        <v>7596977.9715831829</v>
      </c>
      <c r="BB275" s="66">
        <f t="shared" si="116"/>
        <v>7658806.6991613088</v>
      </c>
      <c r="BC275" s="66">
        <f t="shared" si="116"/>
        <v>7721138.6257177955</v>
      </c>
      <c r="BD275" s="66">
        <f t="shared" si="116"/>
        <v>7783977.8465853743</v>
      </c>
      <c r="BE275" s="66">
        <f t="shared" si="116"/>
        <v>7847328.490427033</v>
      </c>
      <c r="BF275" s="66">
        <f t="shared" si="116"/>
        <v>7911194.7195072742</v>
      </c>
      <c r="BG275" s="66">
        <f t="shared" si="116"/>
        <v>7975580.7299655862</v>
      </c>
      <c r="BH275" s="66">
        <f t="shared" si="116"/>
        <v>8040490.7520921379</v>
      </c>
      <c r="BI275" s="66">
        <f t="shared" si="116"/>
        <v>8105929.0506057171</v>
      </c>
      <c r="BJ275" s="66">
        <f t="shared" si="116"/>
        <v>8171899.9249339299</v>
      </c>
      <c r="BK275" s="66">
        <f t="shared" si="116"/>
        <v>8238407.7094956841</v>
      </c>
      <c r="BL275" s="66">
        <f t="shared" si="116"/>
        <v>8305456.773985968</v>
      </c>
      <c r="BM275" s="66">
        <f t="shared" si="116"/>
        <v>8373051.5236629453</v>
      </c>
      <c r="BN275" s="66">
        <f t="shared" si="116"/>
        <v>8441196.3996373955</v>
      </c>
      <c r="BO275" s="66">
        <f t="shared" si="116"/>
        <v>8509895.8791644983</v>
      </c>
      <c r="BP275" s="66">
        <f t="shared" si="116"/>
        <v>8579154.4759380035</v>
      </c>
      <c r="BQ275" s="66">
        <f t="shared" si="116"/>
        <v>8648976.7403867822</v>
      </c>
      <c r="BR275" s="66">
        <f t="shared" si="116"/>
        <v>8719367.2599738073</v>
      </c>
      <c r="BS275" s="66">
        <f t="shared" si="114"/>
        <v>8790330.6594975516</v>
      </c>
      <c r="BT275" s="66">
        <f t="shared" si="114"/>
        <v>8861871.6013958547</v>
      </c>
      <c r="BU275" s="66">
        <f t="shared" si="114"/>
        <v>8933994.7860522456</v>
      </c>
      <c r="BV275" s="66">
        <f t="shared" si="114"/>
        <v>9006704.9521047752</v>
      </c>
      <c r="BW275" s="66">
        <f t="shared" si="114"/>
        <v>9080006.876757348</v>
      </c>
      <c r="BX275" s="66">
        <f t="shared" si="114"/>
        <v>9153905.3760935962</v>
      </c>
      <c r="BY275" s="66">
        <f t="shared" si="114"/>
        <v>9228405.3053933103</v>
      </c>
      <c r="BZ275" s="66">
        <f t="shared" si="114"/>
        <v>9303511.5594514329</v>
      </c>
      <c r="CA275" s="66">
        <f t="shared" si="114"/>
        <v>9379229.0728996638</v>
      </c>
      <c r="CB275" s="66">
        <f t="shared" si="114"/>
        <v>9455562.8205306716</v>
      </c>
      <c r="CC275" s="66">
        <f t="shared" si="114"/>
        <v>9532517.8176249452</v>
      </c>
      <c r="CD275" s="66">
        <f t="shared" si="114"/>
        <v>8601960.5251956098</v>
      </c>
      <c r="CE275" s="66">
        <f t="shared" si="114"/>
        <v>8671968.3988447785</v>
      </c>
      <c r="CF275" s="66">
        <f t="shared" si="114"/>
        <v>8742546.0382303186</v>
      </c>
      <c r="CG275" s="66">
        <f t="shared" si="114"/>
        <v>8813698.0804448519</v>
      </c>
      <c r="CH275" s="66">
        <f t="shared" si="114"/>
        <v>8885429.2003204189</v>
      </c>
      <c r="CI275" s="66">
        <f t="shared" si="114"/>
        <v>8957744.110735625</v>
      </c>
      <c r="CJ275" s="66">
        <f t="shared" si="114"/>
        <v>9030647.5629252866</v>
      </c>
      <c r="CK275" s="66">
        <f t="shared" si="114"/>
        <v>9104144.3467925973</v>
      </c>
      <c r="CL275" s="66">
        <f t="shared" si="114"/>
        <v>9178239.2912238333</v>
      </c>
      <c r="CM275" s="66">
        <f t="shared" si="114"/>
        <v>9252937.2644056175</v>
      </c>
      <c r="CN275" s="66">
        <f t="shared" si="114"/>
        <v>9328243.1741447765</v>
      </c>
      <c r="CO275" s="66">
        <f t="shared" si="114"/>
        <v>9404161.9681907874</v>
      </c>
      <c r="CP275" s="66">
        <f t="shared" si="114"/>
        <v>9480698.6345608588</v>
      </c>
      <c r="CQ275" s="66">
        <f t="shared" si="114"/>
        <v>9557858.2018676493</v>
      </c>
      <c r="CR275" s="66">
        <f t="shared" si="114"/>
        <v>9635645.7396496609</v>
      </c>
      <c r="CS275" s="66">
        <f t="shared" si="114"/>
        <v>9714066.3587043155</v>
      </c>
      <c r="CT275" s="66">
        <f t="shared" si="114"/>
        <v>9793125.2114237472</v>
      </c>
      <c r="CU275" s="66">
        <f t="shared" si="114"/>
        <v>9872827.4921333231</v>
      </c>
      <c r="CV275" s="66">
        <f t="shared" si="114"/>
        <v>9953178.4374329224</v>
      </c>
      <c r="CW275" s="66">
        <f t="shared" si="114"/>
        <v>10034183.326540988</v>
      </c>
      <c r="CX275" s="66">
        <f t="shared" si="114"/>
        <v>10115847.481641386</v>
      </c>
      <c r="CY275" s="66">
        <f t="shared" si="114"/>
        <v>10198176.268233079</v>
      </c>
      <c r="CZ275" s="66">
        <f t="shared" si="114"/>
        <v>10281175.095482659</v>
      </c>
      <c r="DA275" s="66">
        <f t="shared" si="114"/>
        <v>10364849.416579727</v>
      </c>
      <c r="DB275" s="66">
        <f t="shared" si="114"/>
        <v>10449204.729095193</v>
      </c>
      <c r="DC275" s="66">
        <f t="shared" si="88"/>
        <v>10534246.575342465</v>
      </c>
    </row>
    <row r="276" spans="2:107" ht="12" customHeight="1">
      <c r="B276" s="12"/>
      <c r="C276" s="12"/>
      <c r="D276" s="12"/>
      <c r="E276" s="65">
        <f t="shared" si="90"/>
        <v>38</v>
      </c>
      <c r="G276" s="66" t="str">
        <f t="shared" si="116"/>
        <v/>
      </c>
      <c r="H276" s="66" t="str">
        <f t="shared" si="116"/>
        <v/>
      </c>
      <c r="I276" s="66" t="str">
        <f t="shared" si="116"/>
        <v/>
      </c>
      <c r="J276" s="66" t="str">
        <f t="shared" si="116"/>
        <v/>
      </c>
      <c r="K276" s="66" t="str">
        <f t="shared" si="116"/>
        <v/>
      </c>
      <c r="L276" s="66" t="str">
        <f t="shared" si="116"/>
        <v/>
      </c>
      <c r="M276" s="66" t="str">
        <f t="shared" si="116"/>
        <v/>
      </c>
      <c r="N276" s="66" t="str">
        <f t="shared" si="116"/>
        <v/>
      </c>
      <c r="O276" s="66" t="str">
        <f t="shared" si="116"/>
        <v/>
      </c>
      <c r="P276" s="66" t="str">
        <f t="shared" si="116"/>
        <v/>
      </c>
      <c r="Q276" s="66" t="str">
        <f t="shared" si="116"/>
        <v/>
      </c>
      <c r="R276" s="66" t="str">
        <f t="shared" si="116"/>
        <v/>
      </c>
      <c r="S276" s="66" t="str">
        <f t="shared" si="116"/>
        <v/>
      </c>
      <c r="T276" s="66" t="str">
        <f t="shared" si="116"/>
        <v/>
      </c>
      <c r="U276" s="66" t="str">
        <f t="shared" si="116"/>
        <v/>
      </c>
      <c r="V276" s="66" t="str">
        <f t="shared" si="116"/>
        <v/>
      </c>
      <c r="W276" s="66" t="str">
        <f t="shared" si="116"/>
        <v/>
      </c>
      <c r="X276" s="66" t="str">
        <f t="shared" si="116"/>
        <v/>
      </c>
      <c r="Y276" s="66" t="str">
        <f t="shared" si="116"/>
        <v/>
      </c>
      <c r="Z276" s="66" t="str">
        <f t="shared" si="116"/>
        <v/>
      </c>
      <c r="AA276" s="66" t="str">
        <f t="shared" si="116"/>
        <v/>
      </c>
      <c r="AB276" s="66" t="str">
        <f t="shared" si="116"/>
        <v/>
      </c>
      <c r="AC276" s="66" t="str">
        <f t="shared" si="116"/>
        <v/>
      </c>
      <c r="AD276" s="66" t="str">
        <f t="shared" si="116"/>
        <v/>
      </c>
      <c r="AE276" s="66" t="str">
        <f t="shared" si="116"/>
        <v/>
      </c>
      <c r="AF276" s="66" t="str">
        <f t="shared" si="116"/>
        <v/>
      </c>
      <c r="AG276" s="66" t="str">
        <f t="shared" si="116"/>
        <v/>
      </c>
      <c r="AH276" s="66" t="str">
        <f t="shared" si="116"/>
        <v/>
      </c>
      <c r="AI276" s="66" t="str">
        <f t="shared" si="116"/>
        <v/>
      </c>
      <c r="AJ276" s="66" t="str">
        <f t="shared" si="116"/>
        <v/>
      </c>
      <c r="AK276" s="66" t="str">
        <f t="shared" si="116"/>
        <v/>
      </c>
      <c r="AL276" s="66" t="str">
        <f t="shared" si="116"/>
        <v/>
      </c>
      <c r="AM276" s="66" t="str">
        <f t="shared" si="116"/>
        <v/>
      </c>
      <c r="AN276" s="66" t="str">
        <f t="shared" si="116"/>
        <v/>
      </c>
      <c r="AO276" s="66" t="str">
        <f t="shared" si="116"/>
        <v/>
      </c>
      <c r="AP276" s="66" t="str">
        <f t="shared" si="116"/>
        <v/>
      </c>
      <c r="AQ276" s="66" t="str">
        <f t="shared" si="116"/>
        <v/>
      </c>
      <c r="AR276" s="66" t="str">
        <f t="shared" si="116"/>
        <v/>
      </c>
      <c r="AS276" s="66">
        <f t="shared" si="116"/>
        <v>7119982.662124021</v>
      </c>
      <c r="AT276" s="66">
        <f t="shared" si="116"/>
        <v>7177929.3180211559</v>
      </c>
      <c r="AU276" s="66">
        <f t="shared" si="116"/>
        <v>7236347.5782871498</v>
      </c>
      <c r="AV276" s="66">
        <f t="shared" si="116"/>
        <v>7295241.281119002</v>
      </c>
      <c r="AW276" s="66">
        <f t="shared" si="116"/>
        <v>7354614.2959512416</v>
      </c>
      <c r="AX276" s="66">
        <f t="shared" si="116"/>
        <v>7414470.5237101587</v>
      </c>
      <c r="AY276" s="66">
        <f t="shared" si="116"/>
        <v>7474813.8970701033</v>
      </c>
      <c r="AZ276" s="66">
        <f t="shared" si="116"/>
        <v>7535648.3807118693</v>
      </c>
      <c r="BA276" s="66">
        <f t="shared" si="116"/>
        <v>7596977.9715831829</v>
      </c>
      <c r="BB276" s="66">
        <f t="shared" si="116"/>
        <v>7658806.6991613088</v>
      </c>
      <c r="BC276" s="66">
        <f t="shared" si="116"/>
        <v>7721138.6257177955</v>
      </c>
      <c r="BD276" s="66">
        <f t="shared" si="116"/>
        <v>7783977.8465853743</v>
      </c>
      <c r="BE276" s="66">
        <f t="shared" si="116"/>
        <v>7847328.490427033</v>
      </c>
      <c r="BF276" s="66">
        <f t="shared" si="116"/>
        <v>7911194.7195072742</v>
      </c>
      <c r="BG276" s="66">
        <f t="shared" si="116"/>
        <v>7975580.7299655862</v>
      </c>
      <c r="BH276" s="66">
        <f t="shared" si="116"/>
        <v>8040490.7520921379</v>
      </c>
      <c r="BI276" s="66">
        <f t="shared" si="116"/>
        <v>8105929.0506057171</v>
      </c>
      <c r="BJ276" s="66">
        <f t="shared" si="116"/>
        <v>8171899.9249339299</v>
      </c>
      <c r="BK276" s="66">
        <f t="shared" si="116"/>
        <v>8238407.7094956841</v>
      </c>
      <c r="BL276" s="66">
        <f t="shared" si="116"/>
        <v>8305456.773985968</v>
      </c>
      <c r="BM276" s="66">
        <f t="shared" si="116"/>
        <v>8373051.5236629453</v>
      </c>
      <c r="BN276" s="66">
        <f t="shared" si="116"/>
        <v>8441196.3996373955</v>
      </c>
      <c r="BO276" s="66">
        <f t="shared" si="116"/>
        <v>8509895.8791644983</v>
      </c>
      <c r="BP276" s="66">
        <f t="shared" si="116"/>
        <v>8579154.4759380035</v>
      </c>
      <c r="BQ276" s="66">
        <f t="shared" si="116"/>
        <v>8648976.7403867822</v>
      </c>
      <c r="BR276" s="66">
        <f t="shared" si="116"/>
        <v>8719367.2599738073</v>
      </c>
      <c r="BS276" s="66">
        <f t="shared" si="114"/>
        <v>8790330.6594975516</v>
      </c>
      <c r="BT276" s="66">
        <f t="shared" si="114"/>
        <v>8861871.6013958547</v>
      </c>
      <c r="BU276" s="66">
        <f t="shared" si="114"/>
        <v>8933994.7860522456</v>
      </c>
      <c r="BV276" s="66">
        <f t="shared" si="114"/>
        <v>9006704.9521047752</v>
      </c>
      <c r="BW276" s="66">
        <f t="shared" si="114"/>
        <v>9080006.876757348</v>
      </c>
      <c r="BX276" s="66">
        <f t="shared" si="114"/>
        <v>9153905.3760935962</v>
      </c>
      <c r="BY276" s="66">
        <f t="shared" si="114"/>
        <v>9228405.3053933103</v>
      </c>
      <c r="BZ276" s="66">
        <f t="shared" si="114"/>
        <v>9303511.5594514329</v>
      </c>
      <c r="CA276" s="66">
        <f t="shared" si="114"/>
        <v>9379229.0728996638</v>
      </c>
      <c r="CB276" s="66">
        <f t="shared" si="114"/>
        <v>9455562.8205306716</v>
      </c>
      <c r="CC276" s="66">
        <f t="shared" si="114"/>
        <v>9532517.8176249452</v>
      </c>
      <c r="CD276" s="66">
        <f t="shared" si="114"/>
        <v>8601960.5251956098</v>
      </c>
      <c r="CE276" s="66">
        <f t="shared" si="114"/>
        <v>8671968.3988447785</v>
      </c>
      <c r="CF276" s="66">
        <f t="shared" si="114"/>
        <v>8742546.0382303186</v>
      </c>
      <c r="CG276" s="66">
        <f t="shared" si="114"/>
        <v>8813698.0804448519</v>
      </c>
      <c r="CH276" s="66">
        <f t="shared" si="114"/>
        <v>8885429.2003204189</v>
      </c>
      <c r="CI276" s="66">
        <f t="shared" si="114"/>
        <v>8957744.110735625</v>
      </c>
      <c r="CJ276" s="66">
        <f t="shared" si="114"/>
        <v>9030647.5629252866</v>
      </c>
      <c r="CK276" s="66">
        <f t="shared" si="114"/>
        <v>9104144.3467925973</v>
      </c>
      <c r="CL276" s="66">
        <f t="shared" si="114"/>
        <v>9178239.2912238333</v>
      </c>
      <c r="CM276" s="66">
        <f t="shared" si="114"/>
        <v>9252937.2644056175</v>
      </c>
      <c r="CN276" s="66">
        <f t="shared" si="114"/>
        <v>9328243.1741447765</v>
      </c>
      <c r="CO276" s="66">
        <f t="shared" si="114"/>
        <v>9404161.9681907874</v>
      </c>
      <c r="CP276" s="66">
        <f t="shared" si="114"/>
        <v>9480698.6345608588</v>
      </c>
      <c r="CQ276" s="66">
        <f t="shared" si="114"/>
        <v>9557858.2018676493</v>
      </c>
      <c r="CR276" s="66">
        <f t="shared" si="114"/>
        <v>9635645.7396496609</v>
      </c>
      <c r="CS276" s="66">
        <f t="shared" si="114"/>
        <v>9714066.3587043155</v>
      </c>
      <c r="CT276" s="66">
        <f t="shared" si="114"/>
        <v>9793125.2114237472</v>
      </c>
      <c r="CU276" s="66">
        <f t="shared" si="114"/>
        <v>9872827.4921333231</v>
      </c>
      <c r="CV276" s="66">
        <f t="shared" si="114"/>
        <v>9953178.4374329224</v>
      </c>
      <c r="CW276" s="66">
        <f t="shared" si="114"/>
        <v>10034183.326540988</v>
      </c>
      <c r="CX276" s="66">
        <f t="shared" si="114"/>
        <v>10115847.481641386</v>
      </c>
      <c r="CY276" s="66">
        <f t="shared" si="114"/>
        <v>10198176.268233079</v>
      </c>
      <c r="CZ276" s="66">
        <f t="shared" si="114"/>
        <v>10281175.095482659</v>
      </c>
      <c r="DA276" s="66">
        <f t="shared" si="114"/>
        <v>10364849.416579727</v>
      </c>
      <c r="DB276" s="66">
        <f t="shared" si="114"/>
        <v>10449204.729095193</v>
      </c>
      <c r="DC276" s="66">
        <f t="shared" si="88"/>
        <v>10534246.575342465</v>
      </c>
    </row>
    <row r="277" spans="2:107" ht="12" customHeight="1">
      <c r="B277" s="12"/>
      <c r="C277" s="12"/>
      <c r="D277" s="12"/>
      <c r="E277" s="65">
        <f t="shared" si="90"/>
        <v>39</v>
      </c>
      <c r="G277" s="66" t="str">
        <f t="shared" si="116"/>
        <v/>
      </c>
      <c r="H277" s="66" t="str">
        <f t="shared" si="116"/>
        <v/>
      </c>
      <c r="I277" s="66" t="str">
        <f t="shared" si="116"/>
        <v/>
      </c>
      <c r="J277" s="66" t="str">
        <f t="shared" si="116"/>
        <v/>
      </c>
      <c r="K277" s="66" t="str">
        <f t="shared" si="116"/>
        <v/>
      </c>
      <c r="L277" s="66" t="str">
        <f t="shared" si="116"/>
        <v/>
      </c>
      <c r="M277" s="66" t="str">
        <f t="shared" si="116"/>
        <v/>
      </c>
      <c r="N277" s="66" t="str">
        <f t="shared" si="116"/>
        <v/>
      </c>
      <c r="O277" s="66" t="str">
        <f t="shared" si="116"/>
        <v/>
      </c>
      <c r="P277" s="66" t="str">
        <f t="shared" si="116"/>
        <v/>
      </c>
      <c r="Q277" s="66" t="str">
        <f t="shared" si="116"/>
        <v/>
      </c>
      <c r="R277" s="66" t="str">
        <f t="shared" si="116"/>
        <v/>
      </c>
      <c r="S277" s="66" t="str">
        <f t="shared" si="116"/>
        <v/>
      </c>
      <c r="T277" s="66" t="str">
        <f t="shared" si="116"/>
        <v/>
      </c>
      <c r="U277" s="66" t="str">
        <f t="shared" si="116"/>
        <v/>
      </c>
      <c r="V277" s="66" t="str">
        <f t="shared" si="116"/>
        <v/>
      </c>
      <c r="W277" s="66" t="str">
        <f t="shared" si="116"/>
        <v/>
      </c>
      <c r="X277" s="66" t="str">
        <f t="shared" si="116"/>
        <v/>
      </c>
      <c r="Y277" s="66" t="str">
        <f t="shared" si="116"/>
        <v/>
      </c>
      <c r="Z277" s="66" t="str">
        <f t="shared" si="116"/>
        <v/>
      </c>
      <c r="AA277" s="66" t="str">
        <f t="shared" si="116"/>
        <v/>
      </c>
      <c r="AB277" s="66" t="str">
        <f t="shared" si="116"/>
        <v/>
      </c>
      <c r="AC277" s="66" t="str">
        <f t="shared" si="116"/>
        <v/>
      </c>
      <c r="AD277" s="66" t="str">
        <f t="shared" si="116"/>
        <v/>
      </c>
      <c r="AE277" s="66" t="str">
        <f t="shared" si="116"/>
        <v/>
      </c>
      <c r="AF277" s="66" t="str">
        <f t="shared" si="116"/>
        <v/>
      </c>
      <c r="AG277" s="66" t="str">
        <f t="shared" si="116"/>
        <v/>
      </c>
      <c r="AH277" s="66" t="str">
        <f t="shared" si="116"/>
        <v/>
      </c>
      <c r="AI277" s="66" t="str">
        <f t="shared" si="116"/>
        <v/>
      </c>
      <c r="AJ277" s="66" t="str">
        <f t="shared" si="116"/>
        <v/>
      </c>
      <c r="AK277" s="66" t="str">
        <f t="shared" si="116"/>
        <v/>
      </c>
      <c r="AL277" s="66" t="str">
        <f t="shared" si="116"/>
        <v/>
      </c>
      <c r="AM277" s="66" t="str">
        <f t="shared" si="116"/>
        <v/>
      </c>
      <c r="AN277" s="66" t="str">
        <f t="shared" si="116"/>
        <v/>
      </c>
      <c r="AO277" s="66" t="str">
        <f t="shared" si="116"/>
        <v/>
      </c>
      <c r="AP277" s="66" t="str">
        <f t="shared" si="116"/>
        <v/>
      </c>
      <c r="AQ277" s="66" t="str">
        <f t="shared" si="116"/>
        <v/>
      </c>
      <c r="AR277" s="66" t="str">
        <f t="shared" si="116"/>
        <v/>
      </c>
      <c r="AS277" s="66" t="str">
        <f t="shared" si="116"/>
        <v/>
      </c>
      <c r="AT277" s="66">
        <f t="shared" si="116"/>
        <v>7177929.3180211559</v>
      </c>
      <c r="AU277" s="66">
        <f t="shared" si="116"/>
        <v>7236347.5782871498</v>
      </c>
      <c r="AV277" s="66">
        <f t="shared" si="116"/>
        <v>7295241.281119002</v>
      </c>
      <c r="AW277" s="66">
        <f t="shared" si="116"/>
        <v>7354614.2959512416</v>
      </c>
      <c r="AX277" s="66">
        <f t="shared" si="116"/>
        <v>7414470.5237101587</v>
      </c>
      <c r="AY277" s="66">
        <f t="shared" si="116"/>
        <v>7474813.8970701033</v>
      </c>
      <c r="AZ277" s="66">
        <f t="shared" si="116"/>
        <v>7535648.3807118693</v>
      </c>
      <c r="BA277" s="66">
        <f t="shared" si="116"/>
        <v>7596977.9715831829</v>
      </c>
      <c r="BB277" s="66">
        <f t="shared" si="116"/>
        <v>7658806.6991613088</v>
      </c>
      <c r="BC277" s="66">
        <f t="shared" si="116"/>
        <v>7721138.6257177955</v>
      </c>
      <c r="BD277" s="66">
        <f t="shared" si="116"/>
        <v>7783977.8465853743</v>
      </c>
      <c r="BE277" s="66">
        <f t="shared" si="116"/>
        <v>7847328.490427033</v>
      </c>
      <c r="BF277" s="66">
        <f t="shared" si="116"/>
        <v>7911194.7195072742</v>
      </c>
      <c r="BG277" s="66">
        <f t="shared" si="116"/>
        <v>7975580.7299655862</v>
      </c>
      <c r="BH277" s="66">
        <f t="shared" si="116"/>
        <v>8040490.7520921379</v>
      </c>
      <c r="BI277" s="66">
        <f t="shared" si="116"/>
        <v>8105929.0506057171</v>
      </c>
      <c r="BJ277" s="66">
        <f t="shared" si="116"/>
        <v>8171899.9249339299</v>
      </c>
      <c r="BK277" s="66">
        <f t="shared" si="116"/>
        <v>8238407.7094956841</v>
      </c>
      <c r="BL277" s="66">
        <f t="shared" si="116"/>
        <v>8305456.773985968</v>
      </c>
      <c r="BM277" s="66">
        <f t="shared" si="116"/>
        <v>8373051.5236629453</v>
      </c>
      <c r="BN277" s="66">
        <f t="shared" si="116"/>
        <v>8441196.3996373955</v>
      </c>
      <c r="BO277" s="66">
        <f t="shared" si="116"/>
        <v>8509895.8791644983</v>
      </c>
      <c r="BP277" s="66">
        <f t="shared" si="116"/>
        <v>8579154.4759380035</v>
      </c>
      <c r="BQ277" s="66">
        <f t="shared" si="116"/>
        <v>8648976.7403867822</v>
      </c>
      <c r="BR277" s="66">
        <f t="shared" ref="BR277" si="117">IF(BR$231&gt;=$E277,IF(BR168*$C$23&gt;MAX($C$22,(BS277*$C$34+BS278*$C$35)*EXP(-$C$12*$C$30)+(BS384*$C$34+BS385*$C$35)*EXP(-$C$14*$C$30)),BR$236,(BS277*$C$34+BS278*$C$35)*EXP(-$C$12*$C$30)+BR$234),"")</f>
        <v>8719367.2599738073</v>
      </c>
      <c r="BS277" s="66">
        <f t="shared" si="114"/>
        <v>8790330.6594975516</v>
      </c>
      <c r="BT277" s="66">
        <f t="shared" si="114"/>
        <v>8861871.6013958547</v>
      </c>
      <c r="BU277" s="66">
        <f t="shared" si="114"/>
        <v>8933994.7860522456</v>
      </c>
      <c r="BV277" s="66">
        <f t="shared" ref="BV277:DB277" si="118">IF(BV$231&gt;=$E277,IF(BV168*$C$23&gt;MAX($C$22,(BW277*$C$34+BW278*$C$35)*EXP(-$C$12*$C$30)+(BW384*$C$34+BW385*$C$35)*EXP(-$C$14*$C$30)),BV$236,(BW277*$C$34+BW278*$C$35)*EXP(-$C$12*$C$30)+BV$234),"")</f>
        <v>9006704.9521047752</v>
      </c>
      <c r="BW277" s="66">
        <f t="shared" si="118"/>
        <v>9080006.876757348</v>
      </c>
      <c r="BX277" s="66">
        <f t="shared" si="118"/>
        <v>9153905.3760935962</v>
      </c>
      <c r="BY277" s="66">
        <f t="shared" si="118"/>
        <v>9228405.3053933103</v>
      </c>
      <c r="BZ277" s="66">
        <f t="shared" si="118"/>
        <v>9303511.5594514329</v>
      </c>
      <c r="CA277" s="66">
        <f t="shared" si="118"/>
        <v>9379229.0728996638</v>
      </c>
      <c r="CB277" s="66">
        <f t="shared" si="118"/>
        <v>9455562.8205306716</v>
      </c>
      <c r="CC277" s="66">
        <f t="shared" si="118"/>
        <v>9532517.8176249452</v>
      </c>
      <c r="CD277" s="66">
        <f t="shared" si="118"/>
        <v>8601960.5251956098</v>
      </c>
      <c r="CE277" s="66">
        <f t="shared" si="118"/>
        <v>8671968.3988447785</v>
      </c>
      <c r="CF277" s="66">
        <f t="shared" si="118"/>
        <v>8742546.0382303186</v>
      </c>
      <c r="CG277" s="66">
        <f t="shared" si="118"/>
        <v>8813698.0804448519</v>
      </c>
      <c r="CH277" s="66">
        <f t="shared" si="118"/>
        <v>8885429.2003204189</v>
      </c>
      <c r="CI277" s="66">
        <f t="shared" si="118"/>
        <v>8957744.110735625</v>
      </c>
      <c r="CJ277" s="66">
        <f t="shared" si="118"/>
        <v>9030647.5629252866</v>
      </c>
      <c r="CK277" s="66">
        <f t="shared" si="118"/>
        <v>9104144.3467925973</v>
      </c>
      <c r="CL277" s="66">
        <f t="shared" si="118"/>
        <v>9178239.2912238333</v>
      </c>
      <c r="CM277" s="66">
        <f t="shared" si="118"/>
        <v>9252937.2644056175</v>
      </c>
      <c r="CN277" s="66">
        <f t="shared" si="118"/>
        <v>9328243.1741447765</v>
      </c>
      <c r="CO277" s="66">
        <f t="shared" si="118"/>
        <v>9404161.9681907874</v>
      </c>
      <c r="CP277" s="66">
        <f t="shared" si="118"/>
        <v>9480698.6345608588</v>
      </c>
      <c r="CQ277" s="66">
        <f t="shared" si="118"/>
        <v>9557858.2018676493</v>
      </c>
      <c r="CR277" s="66">
        <f t="shared" si="118"/>
        <v>9635645.7396496609</v>
      </c>
      <c r="CS277" s="66">
        <f t="shared" si="118"/>
        <v>9714066.3587043155</v>
      </c>
      <c r="CT277" s="66">
        <f t="shared" si="118"/>
        <v>9793125.2114237472</v>
      </c>
      <c r="CU277" s="66">
        <f t="shared" si="118"/>
        <v>9872827.4921333231</v>
      </c>
      <c r="CV277" s="66">
        <f t="shared" si="118"/>
        <v>9953178.4374329224</v>
      </c>
      <c r="CW277" s="66">
        <f t="shared" si="118"/>
        <v>10034183.326540988</v>
      </c>
      <c r="CX277" s="66">
        <f t="shared" si="118"/>
        <v>10115847.481641386</v>
      </c>
      <c r="CY277" s="66">
        <f t="shared" si="118"/>
        <v>10198176.268233079</v>
      </c>
      <c r="CZ277" s="66">
        <f t="shared" si="118"/>
        <v>10281175.095482659</v>
      </c>
      <c r="DA277" s="66">
        <f t="shared" si="118"/>
        <v>10364849.416579727</v>
      </c>
      <c r="DB277" s="66">
        <f t="shared" si="118"/>
        <v>10449204.729095193</v>
      </c>
      <c r="DC277" s="66">
        <f t="shared" si="88"/>
        <v>10534246.575342465</v>
      </c>
    </row>
    <row r="278" spans="2:107" ht="12" customHeight="1">
      <c r="B278" s="12"/>
      <c r="C278" s="12"/>
      <c r="D278" s="12"/>
      <c r="E278" s="65">
        <f t="shared" si="90"/>
        <v>40</v>
      </c>
      <c r="G278" s="66" t="str">
        <f t="shared" ref="G278:BR281" si="119">IF(G$231&gt;=$E278,IF(G169*$C$23&gt;MAX($C$22,(H278*$C$34+H279*$C$35)*EXP(-$C$12*$C$30)+(H385*$C$34+H386*$C$35)*EXP(-$C$14*$C$30)),G$236,(H278*$C$34+H279*$C$35)*EXP(-$C$12*$C$30)+G$234),"")</f>
        <v/>
      </c>
      <c r="H278" s="66" t="str">
        <f t="shared" si="119"/>
        <v/>
      </c>
      <c r="I278" s="66" t="str">
        <f t="shared" si="119"/>
        <v/>
      </c>
      <c r="J278" s="66" t="str">
        <f t="shared" si="119"/>
        <v/>
      </c>
      <c r="K278" s="66" t="str">
        <f t="shared" si="119"/>
        <v/>
      </c>
      <c r="L278" s="66" t="str">
        <f t="shared" si="119"/>
        <v/>
      </c>
      <c r="M278" s="66" t="str">
        <f t="shared" si="119"/>
        <v/>
      </c>
      <c r="N278" s="66" t="str">
        <f t="shared" si="119"/>
        <v/>
      </c>
      <c r="O278" s="66" t="str">
        <f t="shared" si="119"/>
        <v/>
      </c>
      <c r="P278" s="66" t="str">
        <f t="shared" si="119"/>
        <v/>
      </c>
      <c r="Q278" s="66" t="str">
        <f t="shared" si="119"/>
        <v/>
      </c>
      <c r="R278" s="66" t="str">
        <f t="shared" si="119"/>
        <v/>
      </c>
      <c r="S278" s="66" t="str">
        <f t="shared" si="119"/>
        <v/>
      </c>
      <c r="T278" s="66" t="str">
        <f t="shared" si="119"/>
        <v/>
      </c>
      <c r="U278" s="66" t="str">
        <f t="shared" si="119"/>
        <v/>
      </c>
      <c r="V278" s="66" t="str">
        <f t="shared" si="119"/>
        <v/>
      </c>
      <c r="W278" s="66" t="str">
        <f t="shared" si="119"/>
        <v/>
      </c>
      <c r="X278" s="66" t="str">
        <f t="shared" si="119"/>
        <v/>
      </c>
      <c r="Y278" s="66" t="str">
        <f t="shared" si="119"/>
        <v/>
      </c>
      <c r="Z278" s="66" t="str">
        <f t="shared" si="119"/>
        <v/>
      </c>
      <c r="AA278" s="66" t="str">
        <f t="shared" si="119"/>
        <v/>
      </c>
      <c r="AB278" s="66" t="str">
        <f t="shared" si="119"/>
        <v/>
      </c>
      <c r="AC278" s="66" t="str">
        <f t="shared" si="119"/>
        <v/>
      </c>
      <c r="AD278" s="66" t="str">
        <f t="shared" si="119"/>
        <v/>
      </c>
      <c r="AE278" s="66" t="str">
        <f t="shared" si="119"/>
        <v/>
      </c>
      <c r="AF278" s="66" t="str">
        <f t="shared" si="119"/>
        <v/>
      </c>
      <c r="AG278" s="66" t="str">
        <f t="shared" si="119"/>
        <v/>
      </c>
      <c r="AH278" s="66" t="str">
        <f t="shared" si="119"/>
        <v/>
      </c>
      <c r="AI278" s="66" t="str">
        <f t="shared" si="119"/>
        <v/>
      </c>
      <c r="AJ278" s="66" t="str">
        <f t="shared" si="119"/>
        <v/>
      </c>
      <c r="AK278" s="66" t="str">
        <f t="shared" si="119"/>
        <v/>
      </c>
      <c r="AL278" s="66" t="str">
        <f t="shared" si="119"/>
        <v/>
      </c>
      <c r="AM278" s="66" t="str">
        <f t="shared" si="119"/>
        <v/>
      </c>
      <c r="AN278" s="66" t="str">
        <f t="shared" si="119"/>
        <v/>
      </c>
      <c r="AO278" s="66" t="str">
        <f t="shared" si="119"/>
        <v/>
      </c>
      <c r="AP278" s="66" t="str">
        <f t="shared" si="119"/>
        <v/>
      </c>
      <c r="AQ278" s="66" t="str">
        <f t="shared" si="119"/>
        <v/>
      </c>
      <c r="AR278" s="66" t="str">
        <f t="shared" si="119"/>
        <v/>
      </c>
      <c r="AS278" s="66" t="str">
        <f t="shared" si="119"/>
        <v/>
      </c>
      <c r="AT278" s="66" t="str">
        <f t="shared" si="119"/>
        <v/>
      </c>
      <c r="AU278" s="66">
        <f t="shared" si="119"/>
        <v>7236347.5782871498</v>
      </c>
      <c r="AV278" s="66">
        <f t="shared" si="119"/>
        <v>7295241.281119002</v>
      </c>
      <c r="AW278" s="66">
        <f t="shared" si="119"/>
        <v>7354614.2959512416</v>
      </c>
      <c r="AX278" s="66">
        <f t="shared" si="119"/>
        <v>7414470.5237101587</v>
      </c>
      <c r="AY278" s="66">
        <f t="shared" si="119"/>
        <v>7474813.8970701033</v>
      </c>
      <c r="AZ278" s="66">
        <f t="shared" si="119"/>
        <v>7535648.3807118693</v>
      </c>
      <c r="BA278" s="66">
        <f t="shared" si="119"/>
        <v>7596977.9715831829</v>
      </c>
      <c r="BB278" s="66">
        <f t="shared" si="119"/>
        <v>7658806.6991613088</v>
      </c>
      <c r="BC278" s="66">
        <f t="shared" si="119"/>
        <v>7721138.6257177955</v>
      </c>
      <c r="BD278" s="66">
        <f t="shared" si="119"/>
        <v>7783977.8465853743</v>
      </c>
      <c r="BE278" s="66">
        <f t="shared" si="119"/>
        <v>7847328.490427033</v>
      </c>
      <c r="BF278" s="66">
        <f t="shared" si="119"/>
        <v>7911194.7195072742</v>
      </c>
      <c r="BG278" s="66">
        <f t="shared" si="119"/>
        <v>7975580.7299655862</v>
      </c>
      <c r="BH278" s="66">
        <f t="shared" si="119"/>
        <v>8040490.7520921379</v>
      </c>
      <c r="BI278" s="66">
        <f t="shared" si="119"/>
        <v>8105929.0506057171</v>
      </c>
      <c r="BJ278" s="66">
        <f t="shared" si="119"/>
        <v>8171899.9249339299</v>
      </c>
      <c r="BK278" s="66">
        <f t="shared" si="119"/>
        <v>8238407.7094956841</v>
      </c>
      <c r="BL278" s="66">
        <f t="shared" si="119"/>
        <v>8305456.773985968</v>
      </c>
      <c r="BM278" s="66">
        <f t="shared" si="119"/>
        <v>8373051.5236629453</v>
      </c>
      <c r="BN278" s="66">
        <f t="shared" si="119"/>
        <v>8441196.3996373955</v>
      </c>
      <c r="BO278" s="66">
        <f t="shared" si="119"/>
        <v>8509895.8791644983</v>
      </c>
      <c r="BP278" s="66">
        <f t="shared" si="119"/>
        <v>8579154.4759380035</v>
      </c>
      <c r="BQ278" s="66">
        <f t="shared" si="119"/>
        <v>8648976.7403867822</v>
      </c>
      <c r="BR278" s="66">
        <f t="shared" si="119"/>
        <v>8719367.2599738073</v>
      </c>
      <c r="BS278" s="66">
        <f t="shared" ref="BS278:DB285" si="120">IF(BS$231&gt;=$E278,IF(BS169*$C$23&gt;MAX($C$22,(BT278*$C$34+BT279*$C$35)*EXP(-$C$12*$C$30)+(BT385*$C$34+BT386*$C$35)*EXP(-$C$14*$C$30)),BS$236,(BT278*$C$34+BT279*$C$35)*EXP(-$C$12*$C$30)+BS$234),"")</f>
        <v>8790330.6594975516</v>
      </c>
      <c r="BT278" s="66">
        <f t="shared" si="120"/>
        <v>8861871.6013958547</v>
      </c>
      <c r="BU278" s="66">
        <f t="shared" si="120"/>
        <v>8933994.7860522456</v>
      </c>
      <c r="BV278" s="66">
        <f t="shared" si="120"/>
        <v>9006704.9521047752</v>
      </c>
      <c r="BW278" s="66">
        <f t="shared" si="120"/>
        <v>9080006.876757348</v>
      </c>
      <c r="BX278" s="66">
        <f t="shared" si="120"/>
        <v>9153905.3760935962</v>
      </c>
      <c r="BY278" s="66">
        <f t="shared" si="120"/>
        <v>9228405.3053933103</v>
      </c>
      <c r="BZ278" s="66">
        <f t="shared" si="120"/>
        <v>9303511.5594514329</v>
      </c>
      <c r="CA278" s="66">
        <f t="shared" si="120"/>
        <v>9379229.0728996638</v>
      </c>
      <c r="CB278" s="66">
        <f t="shared" si="120"/>
        <v>9455562.8205306716</v>
      </c>
      <c r="CC278" s="66">
        <f t="shared" si="120"/>
        <v>9532517.8176249452</v>
      </c>
      <c r="CD278" s="66">
        <f t="shared" si="120"/>
        <v>8601960.5251956098</v>
      </c>
      <c r="CE278" s="66">
        <f t="shared" si="120"/>
        <v>8671968.3988447785</v>
      </c>
      <c r="CF278" s="66">
        <f t="shared" si="120"/>
        <v>8742546.0382303186</v>
      </c>
      <c r="CG278" s="66">
        <f t="shared" si="120"/>
        <v>8813698.0804448519</v>
      </c>
      <c r="CH278" s="66">
        <f t="shared" si="120"/>
        <v>8885429.2003204189</v>
      </c>
      <c r="CI278" s="66">
        <f t="shared" si="120"/>
        <v>8957744.110735625</v>
      </c>
      <c r="CJ278" s="66">
        <f t="shared" si="120"/>
        <v>9030647.5629252866</v>
      </c>
      <c r="CK278" s="66">
        <f t="shared" si="120"/>
        <v>9104144.3467925973</v>
      </c>
      <c r="CL278" s="66">
        <f t="shared" si="120"/>
        <v>9178239.2912238333</v>
      </c>
      <c r="CM278" s="66">
        <f t="shared" si="120"/>
        <v>9252937.2644056175</v>
      </c>
      <c r="CN278" s="66">
        <f t="shared" si="120"/>
        <v>9328243.1741447765</v>
      </c>
      <c r="CO278" s="66">
        <f t="shared" si="120"/>
        <v>9404161.9681907874</v>
      </c>
      <c r="CP278" s="66">
        <f t="shared" si="120"/>
        <v>9480698.6345608588</v>
      </c>
      <c r="CQ278" s="66">
        <f t="shared" si="120"/>
        <v>9557858.2018676493</v>
      </c>
      <c r="CR278" s="66">
        <f t="shared" si="120"/>
        <v>9635645.7396496609</v>
      </c>
      <c r="CS278" s="66">
        <f t="shared" si="120"/>
        <v>9714066.3587043155</v>
      </c>
      <c r="CT278" s="66">
        <f t="shared" si="120"/>
        <v>9793125.2114237472</v>
      </c>
      <c r="CU278" s="66">
        <f t="shared" si="120"/>
        <v>9872827.4921333231</v>
      </c>
      <c r="CV278" s="66">
        <f t="shared" si="120"/>
        <v>9953178.4374329224</v>
      </c>
      <c r="CW278" s="66">
        <f t="shared" si="120"/>
        <v>10034183.326540988</v>
      </c>
      <c r="CX278" s="66">
        <f t="shared" si="120"/>
        <v>10115847.481641386</v>
      </c>
      <c r="CY278" s="66">
        <f t="shared" si="120"/>
        <v>10198176.268233079</v>
      </c>
      <c r="CZ278" s="66">
        <f t="shared" si="120"/>
        <v>10281175.095482659</v>
      </c>
      <c r="DA278" s="66">
        <f t="shared" si="120"/>
        <v>10364849.416579727</v>
      </c>
      <c r="DB278" s="66">
        <f t="shared" si="120"/>
        <v>10449204.729095193</v>
      </c>
      <c r="DC278" s="66">
        <f t="shared" si="88"/>
        <v>10534246.575342465</v>
      </c>
    </row>
    <row r="279" spans="2:107" ht="12" customHeight="1">
      <c r="B279" s="12"/>
      <c r="C279" s="12"/>
      <c r="D279" s="12"/>
      <c r="E279" s="65">
        <f t="shared" si="90"/>
        <v>41</v>
      </c>
      <c r="G279" s="66" t="str">
        <f t="shared" si="119"/>
        <v/>
      </c>
      <c r="H279" s="66" t="str">
        <f t="shared" si="119"/>
        <v/>
      </c>
      <c r="I279" s="66" t="str">
        <f t="shared" si="119"/>
        <v/>
      </c>
      <c r="J279" s="66" t="str">
        <f t="shared" si="119"/>
        <v/>
      </c>
      <c r="K279" s="66" t="str">
        <f t="shared" si="119"/>
        <v/>
      </c>
      <c r="L279" s="66" t="str">
        <f t="shared" si="119"/>
        <v/>
      </c>
      <c r="M279" s="66" t="str">
        <f t="shared" si="119"/>
        <v/>
      </c>
      <c r="N279" s="66" t="str">
        <f t="shared" si="119"/>
        <v/>
      </c>
      <c r="O279" s="66" t="str">
        <f t="shared" si="119"/>
        <v/>
      </c>
      <c r="P279" s="66" t="str">
        <f t="shared" si="119"/>
        <v/>
      </c>
      <c r="Q279" s="66" t="str">
        <f t="shared" si="119"/>
        <v/>
      </c>
      <c r="R279" s="66" t="str">
        <f t="shared" si="119"/>
        <v/>
      </c>
      <c r="S279" s="66" t="str">
        <f t="shared" si="119"/>
        <v/>
      </c>
      <c r="T279" s="66" t="str">
        <f t="shared" si="119"/>
        <v/>
      </c>
      <c r="U279" s="66" t="str">
        <f t="shared" si="119"/>
        <v/>
      </c>
      <c r="V279" s="66" t="str">
        <f t="shared" si="119"/>
        <v/>
      </c>
      <c r="W279" s="66" t="str">
        <f t="shared" si="119"/>
        <v/>
      </c>
      <c r="X279" s="66" t="str">
        <f t="shared" si="119"/>
        <v/>
      </c>
      <c r="Y279" s="66" t="str">
        <f t="shared" si="119"/>
        <v/>
      </c>
      <c r="Z279" s="66" t="str">
        <f t="shared" si="119"/>
        <v/>
      </c>
      <c r="AA279" s="66" t="str">
        <f t="shared" si="119"/>
        <v/>
      </c>
      <c r="AB279" s="66" t="str">
        <f t="shared" si="119"/>
        <v/>
      </c>
      <c r="AC279" s="66" t="str">
        <f t="shared" si="119"/>
        <v/>
      </c>
      <c r="AD279" s="66" t="str">
        <f t="shared" si="119"/>
        <v/>
      </c>
      <c r="AE279" s="66" t="str">
        <f t="shared" si="119"/>
        <v/>
      </c>
      <c r="AF279" s="66" t="str">
        <f t="shared" si="119"/>
        <v/>
      </c>
      <c r="AG279" s="66" t="str">
        <f t="shared" si="119"/>
        <v/>
      </c>
      <c r="AH279" s="66" t="str">
        <f t="shared" si="119"/>
        <v/>
      </c>
      <c r="AI279" s="66" t="str">
        <f t="shared" si="119"/>
        <v/>
      </c>
      <c r="AJ279" s="66" t="str">
        <f t="shared" si="119"/>
        <v/>
      </c>
      <c r="AK279" s="66" t="str">
        <f t="shared" si="119"/>
        <v/>
      </c>
      <c r="AL279" s="66" t="str">
        <f t="shared" si="119"/>
        <v/>
      </c>
      <c r="AM279" s="66" t="str">
        <f t="shared" si="119"/>
        <v/>
      </c>
      <c r="AN279" s="66" t="str">
        <f t="shared" si="119"/>
        <v/>
      </c>
      <c r="AO279" s="66" t="str">
        <f t="shared" si="119"/>
        <v/>
      </c>
      <c r="AP279" s="66" t="str">
        <f t="shared" si="119"/>
        <v/>
      </c>
      <c r="AQ279" s="66" t="str">
        <f t="shared" si="119"/>
        <v/>
      </c>
      <c r="AR279" s="66" t="str">
        <f t="shared" si="119"/>
        <v/>
      </c>
      <c r="AS279" s="66" t="str">
        <f t="shared" si="119"/>
        <v/>
      </c>
      <c r="AT279" s="66" t="str">
        <f t="shared" si="119"/>
        <v/>
      </c>
      <c r="AU279" s="66" t="str">
        <f t="shared" si="119"/>
        <v/>
      </c>
      <c r="AV279" s="66">
        <f t="shared" si="119"/>
        <v>7295241.281119002</v>
      </c>
      <c r="AW279" s="66">
        <f t="shared" si="119"/>
        <v>7354614.2959512416</v>
      </c>
      <c r="AX279" s="66">
        <f t="shared" si="119"/>
        <v>7414470.5237101587</v>
      </c>
      <c r="AY279" s="66">
        <f t="shared" si="119"/>
        <v>7474813.8970701033</v>
      </c>
      <c r="AZ279" s="66">
        <f t="shared" si="119"/>
        <v>7535648.3807118693</v>
      </c>
      <c r="BA279" s="66">
        <f t="shared" si="119"/>
        <v>7596977.9715831829</v>
      </c>
      <c r="BB279" s="66">
        <f t="shared" si="119"/>
        <v>7658806.6991613088</v>
      </c>
      <c r="BC279" s="66">
        <f t="shared" si="119"/>
        <v>7721138.6257177955</v>
      </c>
      <c r="BD279" s="66">
        <f t="shared" si="119"/>
        <v>7783977.8465853743</v>
      </c>
      <c r="BE279" s="66">
        <f t="shared" si="119"/>
        <v>7847328.490427033</v>
      </c>
      <c r="BF279" s="66">
        <f t="shared" si="119"/>
        <v>7911194.7195072742</v>
      </c>
      <c r="BG279" s="66">
        <f t="shared" si="119"/>
        <v>7975580.7299655862</v>
      </c>
      <c r="BH279" s="66">
        <f t="shared" si="119"/>
        <v>8040490.7520921379</v>
      </c>
      <c r="BI279" s="66">
        <f t="shared" si="119"/>
        <v>8105929.0506057171</v>
      </c>
      <c r="BJ279" s="66">
        <f t="shared" si="119"/>
        <v>8171899.9249339299</v>
      </c>
      <c r="BK279" s="66">
        <f t="shared" si="119"/>
        <v>8238407.7094956841</v>
      </c>
      <c r="BL279" s="66">
        <f t="shared" si="119"/>
        <v>8305456.773985968</v>
      </c>
      <c r="BM279" s="66">
        <f t="shared" si="119"/>
        <v>8373051.5236629453</v>
      </c>
      <c r="BN279" s="66">
        <f t="shared" si="119"/>
        <v>8441196.3996373955</v>
      </c>
      <c r="BO279" s="66">
        <f t="shared" si="119"/>
        <v>8509895.8791644983</v>
      </c>
      <c r="BP279" s="66">
        <f t="shared" si="119"/>
        <v>8579154.4759380035</v>
      </c>
      <c r="BQ279" s="66">
        <f t="shared" si="119"/>
        <v>8648976.7403867822</v>
      </c>
      <c r="BR279" s="66">
        <f t="shared" si="119"/>
        <v>8719367.2599738073</v>
      </c>
      <c r="BS279" s="66">
        <f t="shared" si="120"/>
        <v>8790330.6594975516</v>
      </c>
      <c r="BT279" s="66">
        <f t="shared" si="120"/>
        <v>8861871.6013958547</v>
      </c>
      <c r="BU279" s="66">
        <f t="shared" si="120"/>
        <v>8933994.7860522456</v>
      </c>
      <c r="BV279" s="66">
        <f t="shared" si="120"/>
        <v>9006704.9521047752</v>
      </c>
      <c r="BW279" s="66">
        <f t="shared" si="120"/>
        <v>9080006.876757348</v>
      </c>
      <c r="BX279" s="66">
        <f t="shared" si="120"/>
        <v>9153905.3760935962</v>
      </c>
      <c r="BY279" s="66">
        <f t="shared" si="120"/>
        <v>9228405.3053933103</v>
      </c>
      <c r="BZ279" s="66">
        <f t="shared" si="120"/>
        <v>9303511.5594514329</v>
      </c>
      <c r="CA279" s="66">
        <f t="shared" si="120"/>
        <v>9379229.0728996638</v>
      </c>
      <c r="CB279" s="66">
        <f t="shared" si="120"/>
        <v>9455562.8205306716</v>
      </c>
      <c r="CC279" s="66">
        <f t="shared" si="120"/>
        <v>9532517.8176249452</v>
      </c>
      <c r="CD279" s="66">
        <f t="shared" si="120"/>
        <v>8601960.5251956098</v>
      </c>
      <c r="CE279" s="66">
        <f t="shared" si="120"/>
        <v>8671968.3988447785</v>
      </c>
      <c r="CF279" s="66">
        <f t="shared" si="120"/>
        <v>8742546.0382303186</v>
      </c>
      <c r="CG279" s="66">
        <f t="shared" si="120"/>
        <v>8813698.0804448519</v>
      </c>
      <c r="CH279" s="66">
        <f t="shared" si="120"/>
        <v>8885429.2003204189</v>
      </c>
      <c r="CI279" s="66">
        <f t="shared" si="120"/>
        <v>8957744.110735625</v>
      </c>
      <c r="CJ279" s="66">
        <f t="shared" si="120"/>
        <v>9030647.5629252866</v>
      </c>
      <c r="CK279" s="66">
        <f t="shared" si="120"/>
        <v>9104144.3467925973</v>
      </c>
      <c r="CL279" s="66">
        <f t="shared" si="120"/>
        <v>9178239.2912238333</v>
      </c>
      <c r="CM279" s="66">
        <f t="shared" si="120"/>
        <v>9252937.2644056175</v>
      </c>
      <c r="CN279" s="66">
        <f t="shared" si="120"/>
        <v>9328243.1741447765</v>
      </c>
      <c r="CO279" s="66">
        <f t="shared" si="120"/>
        <v>9404161.9681907874</v>
      </c>
      <c r="CP279" s="66">
        <f t="shared" si="120"/>
        <v>9480698.6345608588</v>
      </c>
      <c r="CQ279" s="66">
        <f t="shared" si="120"/>
        <v>9557858.2018676493</v>
      </c>
      <c r="CR279" s="66">
        <f t="shared" si="120"/>
        <v>9635645.7396496609</v>
      </c>
      <c r="CS279" s="66">
        <f t="shared" si="120"/>
        <v>9714066.3587043155</v>
      </c>
      <c r="CT279" s="66">
        <f t="shared" si="120"/>
        <v>9793125.2114237472</v>
      </c>
      <c r="CU279" s="66">
        <f t="shared" si="120"/>
        <v>9872827.4921333231</v>
      </c>
      <c r="CV279" s="66">
        <f t="shared" si="120"/>
        <v>9953178.4374329224</v>
      </c>
      <c r="CW279" s="66">
        <f t="shared" si="120"/>
        <v>10034183.326540988</v>
      </c>
      <c r="CX279" s="66">
        <f t="shared" si="120"/>
        <v>10115847.481641386</v>
      </c>
      <c r="CY279" s="66">
        <f t="shared" si="120"/>
        <v>10198176.268233079</v>
      </c>
      <c r="CZ279" s="66">
        <f t="shared" si="120"/>
        <v>10281175.095482659</v>
      </c>
      <c r="DA279" s="66">
        <f t="shared" si="120"/>
        <v>10364849.416579727</v>
      </c>
      <c r="DB279" s="66">
        <f t="shared" si="120"/>
        <v>10449204.729095193</v>
      </c>
      <c r="DC279" s="66">
        <f t="shared" si="88"/>
        <v>10534246.575342465</v>
      </c>
    </row>
    <row r="280" spans="2:107" ht="12" customHeight="1">
      <c r="B280" s="12"/>
      <c r="C280" s="12"/>
      <c r="D280" s="12"/>
      <c r="E280" s="65">
        <f t="shared" si="90"/>
        <v>42</v>
      </c>
      <c r="G280" s="66" t="str">
        <f t="shared" si="119"/>
        <v/>
      </c>
      <c r="H280" s="66" t="str">
        <f t="shared" si="119"/>
        <v/>
      </c>
      <c r="I280" s="66" t="str">
        <f t="shared" si="119"/>
        <v/>
      </c>
      <c r="J280" s="66" t="str">
        <f t="shared" si="119"/>
        <v/>
      </c>
      <c r="K280" s="66" t="str">
        <f t="shared" si="119"/>
        <v/>
      </c>
      <c r="L280" s="66" t="str">
        <f t="shared" si="119"/>
        <v/>
      </c>
      <c r="M280" s="66" t="str">
        <f t="shared" si="119"/>
        <v/>
      </c>
      <c r="N280" s="66" t="str">
        <f t="shared" si="119"/>
        <v/>
      </c>
      <c r="O280" s="66" t="str">
        <f t="shared" si="119"/>
        <v/>
      </c>
      <c r="P280" s="66" t="str">
        <f t="shared" si="119"/>
        <v/>
      </c>
      <c r="Q280" s="66" t="str">
        <f t="shared" si="119"/>
        <v/>
      </c>
      <c r="R280" s="66" t="str">
        <f t="shared" si="119"/>
        <v/>
      </c>
      <c r="S280" s="66" t="str">
        <f t="shared" si="119"/>
        <v/>
      </c>
      <c r="T280" s="66" t="str">
        <f t="shared" si="119"/>
        <v/>
      </c>
      <c r="U280" s="66" t="str">
        <f t="shared" si="119"/>
        <v/>
      </c>
      <c r="V280" s="66" t="str">
        <f t="shared" si="119"/>
        <v/>
      </c>
      <c r="W280" s="66" t="str">
        <f t="shared" si="119"/>
        <v/>
      </c>
      <c r="X280" s="66" t="str">
        <f t="shared" si="119"/>
        <v/>
      </c>
      <c r="Y280" s="66" t="str">
        <f t="shared" si="119"/>
        <v/>
      </c>
      <c r="Z280" s="66" t="str">
        <f t="shared" si="119"/>
        <v/>
      </c>
      <c r="AA280" s="66" t="str">
        <f t="shared" si="119"/>
        <v/>
      </c>
      <c r="AB280" s="66" t="str">
        <f t="shared" si="119"/>
        <v/>
      </c>
      <c r="AC280" s="66" t="str">
        <f t="shared" si="119"/>
        <v/>
      </c>
      <c r="AD280" s="66" t="str">
        <f t="shared" si="119"/>
        <v/>
      </c>
      <c r="AE280" s="66" t="str">
        <f t="shared" si="119"/>
        <v/>
      </c>
      <c r="AF280" s="66" t="str">
        <f t="shared" si="119"/>
        <v/>
      </c>
      <c r="AG280" s="66" t="str">
        <f t="shared" si="119"/>
        <v/>
      </c>
      <c r="AH280" s="66" t="str">
        <f t="shared" si="119"/>
        <v/>
      </c>
      <c r="AI280" s="66" t="str">
        <f t="shared" si="119"/>
        <v/>
      </c>
      <c r="AJ280" s="66" t="str">
        <f t="shared" si="119"/>
        <v/>
      </c>
      <c r="AK280" s="66" t="str">
        <f t="shared" si="119"/>
        <v/>
      </c>
      <c r="AL280" s="66" t="str">
        <f t="shared" si="119"/>
        <v/>
      </c>
      <c r="AM280" s="66" t="str">
        <f t="shared" si="119"/>
        <v/>
      </c>
      <c r="AN280" s="66" t="str">
        <f t="shared" si="119"/>
        <v/>
      </c>
      <c r="AO280" s="66" t="str">
        <f t="shared" si="119"/>
        <v/>
      </c>
      <c r="AP280" s="66" t="str">
        <f t="shared" si="119"/>
        <v/>
      </c>
      <c r="AQ280" s="66" t="str">
        <f t="shared" si="119"/>
        <v/>
      </c>
      <c r="AR280" s="66" t="str">
        <f t="shared" si="119"/>
        <v/>
      </c>
      <c r="AS280" s="66" t="str">
        <f t="shared" si="119"/>
        <v/>
      </c>
      <c r="AT280" s="66" t="str">
        <f t="shared" si="119"/>
        <v/>
      </c>
      <c r="AU280" s="66" t="str">
        <f t="shared" si="119"/>
        <v/>
      </c>
      <c r="AV280" s="66" t="str">
        <f t="shared" si="119"/>
        <v/>
      </c>
      <c r="AW280" s="66">
        <f t="shared" si="119"/>
        <v>7354614.2959512416</v>
      </c>
      <c r="AX280" s="66">
        <f t="shared" si="119"/>
        <v>7414470.5237101587</v>
      </c>
      <c r="AY280" s="66">
        <f t="shared" si="119"/>
        <v>7474813.8970701033</v>
      </c>
      <c r="AZ280" s="66">
        <f t="shared" si="119"/>
        <v>7535648.3807118693</v>
      </c>
      <c r="BA280" s="66">
        <f t="shared" si="119"/>
        <v>7596977.9715831829</v>
      </c>
      <c r="BB280" s="66">
        <f t="shared" si="119"/>
        <v>7658806.6991613088</v>
      </c>
      <c r="BC280" s="66">
        <f t="shared" si="119"/>
        <v>7721138.6257177955</v>
      </c>
      <c r="BD280" s="66">
        <f t="shared" si="119"/>
        <v>7783977.8465853743</v>
      </c>
      <c r="BE280" s="66">
        <f t="shared" si="119"/>
        <v>7847328.490427033</v>
      </c>
      <c r="BF280" s="66">
        <f t="shared" si="119"/>
        <v>7911194.7195072742</v>
      </c>
      <c r="BG280" s="66">
        <f t="shared" si="119"/>
        <v>7975580.7299655862</v>
      </c>
      <c r="BH280" s="66">
        <f t="shared" si="119"/>
        <v>8040490.7520921379</v>
      </c>
      <c r="BI280" s="66">
        <f t="shared" si="119"/>
        <v>8105929.0506057171</v>
      </c>
      <c r="BJ280" s="66">
        <f t="shared" si="119"/>
        <v>8171899.9249339299</v>
      </c>
      <c r="BK280" s="66">
        <f t="shared" si="119"/>
        <v>8238407.7094956841</v>
      </c>
      <c r="BL280" s="66">
        <f t="shared" si="119"/>
        <v>8305456.773985968</v>
      </c>
      <c r="BM280" s="66">
        <f t="shared" si="119"/>
        <v>8373051.5236629453</v>
      </c>
      <c r="BN280" s="66">
        <f t="shared" si="119"/>
        <v>8441196.3996373955</v>
      </c>
      <c r="BO280" s="66">
        <f t="shared" si="119"/>
        <v>8509895.8791644983</v>
      </c>
      <c r="BP280" s="66">
        <f t="shared" si="119"/>
        <v>8579154.4759380035</v>
      </c>
      <c r="BQ280" s="66">
        <f t="shared" si="119"/>
        <v>8648976.7403867822</v>
      </c>
      <c r="BR280" s="66">
        <f t="shared" si="119"/>
        <v>8719367.2599738073</v>
      </c>
      <c r="BS280" s="66">
        <f t="shared" si="120"/>
        <v>8790330.6594975516</v>
      </c>
      <c r="BT280" s="66">
        <f t="shared" si="120"/>
        <v>8861871.6013958547</v>
      </c>
      <c r="BU280" s="66">
        <f t="shared" si="120"/>
        <v>8933994.7860522456</v>
      </c>
      <c r="BV280" s="66">
        <f t="shared" si="120"/>
        <v>9006704.9521047752</v>
      </c>
      <c r="BW280" s="66">
        <f t="shared" si="120"/>
        <v>9080006.876757348</v>
      </c>
      <c r="BX280" s="66">
        <f t="shared" si="120"/>
        <v>9153905.3760935962</v>
      </c>
      <c r="BY280" s="66">
        <f t="shared" si="120"/>
        <v>9228405.3053933103</v>
      </c>
      <c r="BZ280" s="66">
        <f t="shared" si="120"/>
        <v>9303511.5594514329</v>
      </c>
      <c r="CA280" s="66">
        <f t="shared" si="120"/>
        <v>9379229.0728996638</v>
      </c>
      <c r="CB280" s="66">
        <f t="shared" si="120"/>
        <v>9455562.8205306716</v>
      </c>
      <c r="CC280" s="66">
        <f t="shared" si="120"/>
        <v>9532517.8176249452</v>
      </c>
      <c r="CD280" s="66">
        <f t="shared" si="120"/>
        <v>8601960.5251956098</v>
      </c>
      <c r="CE280" s="66">
        <f t="shared" si="120"/>
        <v>8671968.3988447785</v>
      </c>
      <c r="CF280" s="66">
        <f t="shared" si="120"/>
        <v>8742546.0382303186</v>
      </c>
      <c r="CG280" s="66">
        <f t="shared" si="120"/>
        <v>8813698.0804448519</v>
      </c>
      <c r="CH280" s="66">
        <f t="shared" si="120"/>
        <v>8885429.2003204189</v>
      </c>
      <c r="CI280" s="66">
        <f t="shared" si="120"/>
        <v>8957744.110735625</v>
      </c>
      <c r="CJ280" s="66">
        <f t="shared" si="120"/>
        <v>9030647.5629252866</v>
      </c>
      <c r="CK280" s="66">
        <f t="shared" si="120"/>
        <v>9104144.3467925973</v>
      </c>
      <c r="CL280" s="66">
        <f t="shared" si="120"/>
        <v>9178239.2912238333</v>
      </c>
      <c r="CM280" s="66">
        <f t="shared" si="120"/>
        <v>9252937.2644056175</v>
      </c>
      <c r="CN280" s="66">
        <f t="shared" si="120"/>
        <v>9328243.1741447765</v>
      </c>
      <c r="CO280" s="66">
        <f t="shared" si="120"/>
        <v>9404161.9681907874</v>
      </c>
      <c r="CP280" s="66">
        <f t="shared" si="120"/>
        <v>9480698.6345608588</v>
      </c>
      <c r="CQ280" s="66">
        <f t="shared" si="120"/>
        <v>9557858.2018676493</v>
      </c>
      <c r="CR280" s="66">
        <f t="shared" si="120"/>
        <v>9635645.7396496609</v>
      </c>
      <c r="CS280" s="66">
        <f t="shared" si="120"/>
        <v>9714066.3587043155</v>
      </c>
      <c r="CT280" s="66">
        <f t="shared" si="120"/>
        <v>9793125.2114237472</v>
      </c>
      <c r="CU280" s="66">
        <f t="shared" si="120"/>
        <v>9872827.4921333231</v>
      </c>
      <c r="CV280" s="66">
        <f t="shared" si="120"/>
        <v>9953178.4374329224</v>
      </c>
      <c r="CW280" s="66">
        <f t="shared" si="120"/>
        <v>10034183.326540988</v>
      </c>
      <c r="CX280" s="66">
        <f t="shared" si="120"/>
        <v>10115847.481641386</v>
      </c>
      <c r="CY280" s="66">
        <f t="shared" si="120"/>
        <v>10198176.268233079</v>
      </c>
      <c r="CZ280" s="66">
        <f t="shared" si="120"/>
        <v>10281175.095482659</v>
      </c>
      <c r="DA280" s="66">
        <f t="shared" si="120"/>
        <v>10364849.416579727</v>
      </c>
      <c r="DB280" s="66">
        <f t="shared" si="120"/>
        <v>10449204.729095193</v>
      </c>
      <c r="DC280" s="66">
        <f t="shared" si="88"/>
        <v>10534246.575342465</v>
      </c>
    </row>
    <row r="281" spans="2:107" ht="12" customHeight="1">
      <c r="B281" s="12"/>
      <c r="C281" s="12"/>
      <c r="D281" s="12"/>
      <c r="E281" s="65">
        <f t="shared" si="90"/>
        <v>43</v>
      </c>
      <c r="G281" s="66" t="str">
        <f t="shared" si="119"/>
        <v/>
      </c>
      <c r="H281" s="66" t="str">
        <f t="shared" si="119"/>
        <v/>
      </c>
      <c r="I281" s="66" t="str">
        <f t="shared" si="119"/>
        <v/>
      </c>
      <c r="J281" s="66" t="str">
        <f t="shared" si="119"/>
        <v/>
      </c>
      <c r="K281" s="66" t="str">
        <f t="shared" si="119"/>
        <v/>
      </c>
      <c r="L281" s="66" t="str">
        <f t="shared" si="119"/>
        <v/>
      </c>
      <c r="M281" s="66" t="str">
        <f t="shared" si="119"/>
        <v/>
      </c>
      <c r="N281" s="66" t="str">
        <f t="shared" si="119"/>
        <v/>
      </c>
      <c r="O281" s="66" t="str">
        <f t="shared" si="119"/>
        <v/>
      </c>
      <c r="P281" s="66" t="str">
        <f t="shared" si="119"/>
        <v/>
      </c>
      <c r="Q281" s="66" t="str">
        <f t="shared" si="119"/>
        <v/>
      </c>
      <c r="R281" s="66" t="str">
        <f t="shared" si="119"/>
        <v/>
      </c>
      <c r="S281" s="66" t="str">
        <f t="shared" si="119"/>
        <v/>
      </c>
      <c r="T281" s="66" t="str">
        <f t="shared" si="119"/>
        <v/>
      </c>
      <c r="U281" s="66" t="str">
        <f t="shared" si="119"/>
        <v/>
      </c>
      <c r="V281" s="66" t="str">
        <f t="shared" si="119"/>
        <v/>
      </c>
      <c r="W281" s="66" t="str">
        <f t="shared" si="119"/>
        <v/>
      </c>
      <c r="X281" s="66" t="str">
        <f t="shared" si="119"/>
        <v/>
      </c>
      <c r="Y281" s="66" t="str">
        <f t="shared" si="119"/>
        <v/>
      </c>
      <c r="Z281" s="66" t="str">
        <f t="shared" si="119"/>
        <v/>
      </c>
      <c r="AA281" s="66" t="str">
        <f t="shared" si="119"/>
        <v/>
      </c>
      <c r="AB281" s="66" t="str">
        <f t="shared" si="119"/>
        <v/>
      </c>
      <c r="AC281" s="66" t="str">
        <f t="shared" si="119"/>
        <v/>
      </c>
      <c r="AD281" s="66" t="str">
        <f t="shared" si="119"/>
        <v/>
      </c>
      <c r="AE281" s="66" t="str">
        <f t="shared" si="119"/>
        <v/>
      </c>
      <c r="AF281" s="66" t="str">
        <f t="shared" si="119"/>
        <v/>
      </c>
      <c r="AG281" s="66" t="str">
        <f t="shared" si="119"/>
        <v/>
      </c>
      <c r="AH281" s="66" t="str">
        <f t="shared" si="119"/>
        <v/>
      </c>
      <c r="AI281" s="66" t="str">
        <f t="shared" si="119"/>
        <v/>
      </c>
      <c r="AJ281" s="66" t="str">
        <f t="shared" si="119"/>
        <v/>
      </c>
      <c r="AK281" s="66" t="str">
        <f t="shared" si="119"/>
        <v/>
      </c>
      <c r="AL281" s="66" t="str">
        <f t="shared" si="119"/>
        <v/>
      </c>
      <c r="AM281" s="66" t="str">
        <f t="shared" si="119"/>
        <v/>
      </c>
      <c r="AN281" s="66" t="str">
        <f t="shared" si="119"/>
        <v/>
      </c>
      <c r="AO281" s="66" t="str">
        <f t="shared" si="119"/>
        <v/>
      </c>
      <c r="AP281" s="66" t="str">
        <f t="shared" si="119"/>
        <v/>
      </c>
      <c r="AQ281" s="66" t="str">
        <f t="shared" si="119"/>
        <v/>
      </c>
      <c r="AR281" s="66" t="str">
        <f t="shared" si="119"/>
        <v/>
      </c>
      <c r="AS281" s="66" t="str">
        <f t="shared" si="119"/>
        <v/>
      </c>
      <c r="AT281" s="66" t="str">
        <f t="shared" si="119"/>
        <v/>
      </c>
      <c r="AU281" s="66" t="str">
        <f t="shared" si="119"/>
        <v/>
      </c>
      <c r="AV281" s="66" t="str">
        <f t="shared" si="119"/>
        <v/>
      </c>
      <c r="AW281" s="66" t="str">
        <f t="shared" si="119"/>
        <v/>
      </c>
      <c r="AX281" s="66">
        <f t="shared" si="119"/>
        <v>7414470.5237101587</v>
      </c>
      <c r="AY281" s="66">
        <f t="shared" si="119"/>
        <v>7474813.8970701033</v>
      </c>
      <c r="AZ281" s="66">
        <f t="shared" si="119"/>
        <v>7535648.3807118693</v>
      </c>
      <c r="BA281" s="66">
        <f t="shared" si="119"/>
        <v>7596977.9715831829</v>
      </c>
      <c r="BB281" s="66">
        <f t="shared" si="119"/>
        <v>7658806.6991613088</v>
      </c>
      <c r="BC281" s="66">
        <f t="shared" si="119"/>
        <v>7721138.6257177955</v>
      </c>
      <c r="BD281" s="66">
        <f t="shared" si="119"/>
        <v>7783977.8465853743</v>
      </c>
      <c r="BE281" s="66">
        <f t="shared" si="119"/>
        <v>7847328.490427033</v>
      </c>
      <c r="BF281" s="66">
        <f t="shared" si="119"/>
        <v>7911194.7195072742</v>
      </c>
      <c r="BG281" s="66">
        <f t="shared" si="119"/>
        <v>7975580.7299655862</v>
      </c>
      <c r="BH281" s="66">
        <f t="shared" si="119"/>
        <v>8040490.7520921379</v>
      </c>
      <c r="BI281" s="66">
        <f t="shared" si="119"/>
        <v>8105929.0506057171</v>
      </c>
      <c r="BJ281" s="66">
        <f t="shared" si="119"/>
        <v>8171899.9249339299</v>
      </c>
      <c r="BK281" s="66">
        <f t="shared" si="119"/>
        <v>8238407.7094956841</v>
      </c>
      <c r="BL281" s="66">
        <f t="shared" si="119"/>
        <v>8305456.773985968</v>
      </c>
      <c r="BM281" s="66">
        <f t="shared" si="119"/>
        <v>8373051.5236629453</v>
      </c>
      <c r="BN281" s="66">
        <f t="shared" si="119"/>
        <v>8441196.3996373955</v>
      </c>
      <c r="BO281" s="66">
        <f t="shared" si="119"/>
        <v>8509895.8791644983</v>
      </c>
      <c r="BP281" s="66">
        <f t="shared" si="119"/>
        <v>8579154.4759380035</v>
      </c>
      <c r="BQ281" s="66">
        <f t="shared" si="119"/>
        <v>8648976.7403867822</v>
      </c>
      <c r="BR281" s="66">
        <f t="shared" ref="BR281" si="121">IF(BR$231&gt;=$E281,IF(BR172*$C$23&gt;MAX($C$22,(BS281*$C$34+BS282*$C$35)*EXP(-$C$12*$C$30)+(BS388*$C$34+BS389*$C$35)*EXP(-$C$14*$C$30)),BR$236,(BS281*$C$34+BS282*$C$35)*EXP(-$C$12*$C$30)+BR$234),"")</f>
        <v>8719367.2599738073</v>
      </c>
      <c r="BS281" s="66">
        <f t="shared" si="120"/>
        <v>8790330.6594975516</v>
      </c>
      <c r="BT281" s="66">
        <f t="shared" si="120"/>
        <v>8861871.6013958547</v>
      </c>
      <c r="BU281" s="66">
        <f t="shared" si="120"/>
        <v>8933994.7860522456</v>
      </c>
      <c r="BV281" s="66">
        <f t="shared" si="120"/>
        <v>9006704.9521047752</v>
      </c>
      <c r="BW281" s="66">
        <f t="shared" si="120"/>
        <v>9080006.876757348</v>
      </c>
      <c r="BX281" s="66">
        <f t="shared" si="120"/>
        <v>9153905.3760935962</v>
      </c>
      <c r="BY281" s="66">
        <f t="shared" si="120"/>
        <v>9228405.3053933103</v>
      </c>
      <c r="BZ281" s="66">
        <f t="shared" si="120"/>
        <v>9303511.5594514329</v>
      </c>
      <c r="CA281" s="66">
        <f t="shared" si="120"/>
        <v>9379229.0728996638</v>
      </c>
      <c r="CB281" s="66">
        <f t="shared" si="120"/>
        <v>9455562.8205306716</v>
      </c>
      <c r="CC281" s="66">
        <f t="shared" si="120"/>
        <v>9532517.8176249452</v>
      </c>
      <c r="CD281" s="66">
        <f t="shared" si="120"/>
        <v>8601960.5251956098</v>
      </c>
      <c r="CE281" s="66">
        <f t="shared" si="120"/>
        <v>8671968.3988447785</v>
      </c>
      <c r="CF281" s="66">
        <f t="shared" si="120"/>
        <v>8742546.0382303186</v>
      </c>
      <c r="CG281" s="66">
        <f t="shared" si="120"/>
        <v>8813698.0804448519</v>
      </c>
      <c r="CH281" s="66">
        <f t="shared" si="120"/>
        <v>8885429.2003204189</v>
      </c>
      <c r="CI281" s="66">
        <f t="shared" si="120"/>
        <v>8957744.110735625</v>
      </c>
      <c r="CJ281" s="66">
        <f t="shared" si="120"/>
        <v>9030647.5629252866</v>
      </c>
      <c r="CK281" s="66">
        <f t="shared" si="120"/>
        <v>9104144.3467925973</v>
      </c>
      <c r="CL281" s="66">
        <f t="shared" si="120"/>
        <v>9178239.2912238333</v>
      </c>
      <c r="CM281" s="66">
        <f t="shared" si="120"/>
        <v>9252937.2644056175</v>
      </c>
      <c r="CN281" s="66">
        <f t="shared" si="120"/>
        <v>9328243.1741447765</v>
      </c>
      <c r="CO281" s="66">
        <f t="shared" si="120"/>
        <v>9404161.9681907874</v>
      </c>
      <c r="CP281" s="66">
        <f t="shared" si="120"/>
        <v>9480698.6345608588</v>
      </c>
      <c r="CQ281" s="66">
        <f t="shared" si="120"/>
        <v>9557858.2018676493</v>
      </c>
      <c r="CR281" s="66">
        <f t="shared" si="120"/>
        <v>9635645.7396496609</v>
      </c>
      <c r="CS281" s="66">
        <f t="shared" si="120"/>
        <v>9714066.3587043155</v>
      </c>
      <c r="CT281" s="66">
        <f t="shared" si="120"/>
        <v>9793125.2114237472</v>
      </c>
      <c r="CU281" s="66">
        <f t="shared" si="120"/>
        <v>9872827.4921333231</v>
      </c>
      <c r="CV281" s="66">
        <f t="shared" si="120"/>
        <v>9953178.4374329224</v>
      </c>
      <c r="CW281" s="66">
        <f t="shared" si="120"/>
        <v>10034183.326540988</v>
      </c>
      <c r="CX281" s="66">
        <f t="shared" si="120"/>
        <v>10115847.481641386</v>
      </c>
      <c r="CY281" s="66">
        <f t="shared" si="120"/>
        <v>10198176.268233079</v>
      </c>
      <c r="CZ281" s="66">
        <f t="shared" si="120"/>
        <v>10281175.095482659</v>
      </c>
      <c r="DA281" s="66">
        <f t="shared" si="120"/>
        <v>10364849.416579727</v>
      </c>
      <c r="DB281" s="66">
        <f t="shared" si="120"/>
        <v>10449204.729095193</v>
      </c>
      <c r="DC281" s="66">
        <f t="shared" si="88"/>
        <v>10534246.575342465</v>
      </c>
    </row>
    <row r="282" spans="2:107" ht="12" customHeight="1">
      <c r="B282" s="12"/>
      <c r="C282" s="12"/>
      <c r="D282" s="12"/>
      <c r="E282" s="65">
        <f t="shared" si="90"/>
        <v>44</v>
      </c>
      <c r="G282" s="66" t="str">
        <f t="shared" ref="G282:BR285" si="122">IF(G$231&gt;=$E282,IF(G173*$C$23&gt;MAX($C$22,(H282*$C$34+H283*$C$35)*EXP(-$C$12*$C$30)+(H389*$C$34+H390*$C$35)*EXP(-$C$14*$C$30)),G$236,(H282*$C$34+H283*$C$35)*EXP(-$C$12*$C$30)+G$234),"")</f>
        <v/>
      </c>
      <c r="H282" s="66" t="str">
        <f t="shared" si="122"/>
        <v/>
      </c>
      <c r="I282" s="66" t="str">
        <f t="shared" si="122"/>
        <v/>
      </c>
      <c r="J282" s="66" t="str">
        <f t="shared" si="122"/>
        <v/>
      </c>
      <c r="K282" s="66" t="str">
        <f t="shared" si="122"/>
        <v/>
      </c>
      <c r="L282" s="66" t="str">
        <f t="shared" si="122"/>
        <v/>
      </c>
      <c r="M282" s="66" t="str">
        <f t="shared" si="122"/>
        <v/>
      </c>
      <c r="N282" s="66" t="str">
        <f t="shared" si="122"/>
        <v/>
      </c>
      <c r="O282" s="66" t="str">
        <f t="shared" si="122"/>
        <v/>
      </c>
      <c r="P282" s="66" t="str">
        <f t="shared" si="122"/>
        <v/>
      </c>
      <c r="Q282" s="66" t="str">
        <f t="shared" si="122"/>
        <v/>
      </c>
      <c r="R282" s="66" t="str">
        <f t="shared" si="122"/>
        <v/>
      </c>
      <c r="S282" s="66" t="str">
        <f t="shared" si="122"/>
        <v/>
      </c>
      <c r="T282" s="66" t="str">
        <f t="shared" si="122"/>
        <v/>
      </c>
      <c r="U282" s="66" t="str">
        <f t="shared" si="122"/>
        <v/>
      </c>
      <c r="V282" s="66" t="str">
        <f t="shared" si="122"/>
        <v/>
      </c>
      <c r="W282" s="66" t="str">
        <f t="shared" si="122"/>
        <v/>
      </c>
      <c r="X282" s="66" t="str">
        <f t="shared" si="122"/>
        <v/>
      </c>
      <c r="Y282" s="66" t="str">
        <f t="shared" si="122"/>
        <v/>
      </c>
      <c r="Z282" s="66" t="str">
        <f t="shared" si="122"/>
        <v/>
      </c>
      <c r="AA282" s="66" t="str">
        <f t="shared" si="122"/>
        <v/>
      </c>
      <c r="AB282" s="66" t="str">
        <f t="shared" si="122"/>
        <v/>
      </c>
      <c r="AC282" s="66" t="str">
        <f t="shared" si="122"/>
        <v/>
      </c>
      <c r="AD282" s="66" t="str">
        <f t="shared" si="122"/>
        <v/>
      </c>
      <c r="AE282" s="66" t="str">
        <f t="shared" si="122"/>
        <v/>
      </c>
      <c r="AF282" s="66" t="str">
        <f t="shared" si="122"/>
        <v/>
      </c>
      <c r="AG282" s="66" t="str">
        <f t="shared" si="122"/>
        <v/>
      </c>
      <c r="AH282" s="66" t="str">
        <f t="shared" si="122"/>
        <v/>
      </c>
      <c r="AI282" s="66" t="str">
        <f t="shared" si="122"/>
        <v/>
      </c>
      <c r="AJ282" s="66" t="str">
        <f t="shared" si="122"/>
        <v/>
      </c>
      <c r="AK282" s="66" t="str">
        <f t="shared" si="122"/>
        <v/>
      </c>
      <c r="AL282" s="66" t="str">
        <f t="shared" si="122"/>
        <v/>
      </c>
      <c r="AM282" s="66" t="str">
        <f t="shared" si="122"/>
        <v/>
      </c>
      <c r="AN282" s="66" t="str">
        <f t="shared" si="122"/>
        <v/>
      </c>
      <c r="AO282" s="66" t="str">
        <f t="shared" si="122"/>
        <v/>
      </c>
      <c r="AP282" s="66" t="str">
        <f t="shared" si="122"/>
        <v/>
      </c>
      <c r="AQ282" s="66" t="str">
        <f t="shared" si="122"/>
        <v/>
      </c>
      <c r="AR282" s="66" t="str">
        <f t="shared" si="122"/>
        <v/>
      </c>
      <c r="AS282" s="66" t="str">
        <f t="shared" si="122"/>
        <v/>
      </c>
      <c r="AT282" s="66" t="str">
        <f t="shared" si="122"/>
        <v/>
      </c>
      <c r="AU282" s="66" t="str">
        <f t="shared" si="122"/>
        <v/>
      </c>
      <c r="AV282" s="66" t="str">
        <f t="shared" si="122"/>
        <v/>
      </c>
      <c r="AW282" s="66" t="str">
        <f t="shared" si="122"/>
        <v/>
      </c>
      <c r="AX282" s="66" t="str">
        <f t="shared" si="122"/>
        <v/>
      </c>
      <c r="AY282" s="66">
        <f t="shared" si="122"/>
        <v>7474813.8970701033</v>
      </c>
      <c r="AZ282" s="66">
        <f t="shared" si="122"/>
        <v>7535648.3807118693</v>
      </c>
      <c r="BA282" s="66">
        <f t="shared" si="122"/>
        <v>7596977.9715831829</v>
      </c>
      <c r="BB282" s="66">
        <f t="shared" si="122"/>
        <v>7658806.6991613088</v>
      </c>
      <c r="BC282" s="66">
        <f t="shared" si="122"/>
        <v>7721138.6257177955</v>
      </c>
      <c r="BD282" s="66">
        <f t="shared" si="122"/>
        <v>7783977.8465853743</v>
      </c>
      <c r="BE282" s="66">
        <f t="shared" si="122"/>
        <v>7847328.490427033</v>
      </c>
      <c r="BF282" s="66">
        <f t="shared" si="122"/>
        <v>7911194.7195072742</v>
      </c>
      <c r="BG282" s="66">
        <f t="shared" si="122"/>
        <v>7975580.7299655862</v>
      </c>
      <c r="BH282" s="66">
        <f t="shared" si="122"/>
        <v>8040490.7520921379</v>
      </c>
      <c r="BI282" s="66">
        <f t="shared" si="122"/>
        <v>8105929.0506057171</v>
      </c>
      <c r="BJ282" s="66">
        <f t="shared" si="122"/>
        <v>8171899.9249339299</v>
      </c>
      <c r="BK282" s="66">
        <f t="shared" si="122"/>
        <v>8238407.7094956841</v>
      </c>
      <c r="BL282" s="66">
        <f t="shared" si="122"/>
        <v>8305456.773985968</v>
      </c>
      <c r="BM282" s="66">
        <f t="shared" si="122"/>
        <v>8373051.5236629453</v>
      </c>
      <c r="BN282" s="66">
        <f t="shared" si="122"/>
        <v>8441196.3996373955</v>
      </c>
      <c r="BO282" s="66">
        <f t="shared" si="122"/>
        <v>8509895.8791644983</v>
      </c>
      <c r="BP282" s="66">
        <f t="shared" si="122"/>
        <v>8579154.4759380035</v>
      </c>
      <c r="BQ282" s="66">
        <f t="shared" si="122"/>
        <v>8648976.7403867822</v>
      </c>
      <c r="BR282" s="66">
        <f t="shared" si="122"/>
        <v>8719367.2599738073</v>
      </c>
      <c r="BS282" s="66">
        <f t="shared" si="120"/>
        <v>8790330.6594975516</v>
      </c>
      <c r="BT282" s="66">
        <f t="shared" si="120"/>
        <v>8861871.6013958547</v>
      </c>
      <c r="BU282" s="66">
        <f t="shared" si="120"/>
        <v>8933994.7860522456</v>
      </c>
      <c r="BV282" s="66">
        <f t="shared" si="120"/>
        <v>9006704.9521047752</v>
      </c>
      <c r="BW282" s="66">
        <f t="shared" si="120"/>
        <v>9080006.876757348</v>
      </c>
      <c r="BX282" s="66">
        <f t="shared" si="120"/>
        <v>9153905.3760935962</v>
      </c>
      <c r="BY282" s="66">
        <f t="shared" si="120"/>
        <v>9228405.3053933103</v>
      </c>
      <c r="BZ282" s="66">
        <f t="shared" si="120"/>
        <v>9303511.5594514329</v>
      </c>
      <c r="CA282" s="66">
        <f t="shared" si="120"/>
        <v>9379229.0728996638</v>
      </c>
      <c r="CB282" s="66">
        <f t="shared" si="120"/>
        <v>9455562.8205306716</v>
      </c>
      <c r="CC282" s="66">
        <f t="shared" si="120"/>
        <v>9532517.8176249452</v>
      </c>
      <c r="CD282" s="66">
        <f t="shared" si="120"/>
        <v>8601960.5251956098</v>
      </c>
      <c r="CE282" s="66">
        <f t="shared" si="120"/>
        <v>8671968.3988447785</v>
      </c>
      <c r="CF282" s="66">
        <f t="shared" si="120"/>
        <v>8742546.0382303186</v>
      </c>
      <c r="CG282" s="66">
        <f t="shared" si="120"/>
        <v>8813698.0804448519</v>
      </c>
      <c r="CH282" s="66">
        <f t="shared" si="120"/>
        <v>8885429.2003204189</v>
      </c>
      <c r="CI282" s="66">
        <f t="shared" si="120"/>
        <v>8957744.110735625</v>
      </c>
      <c r="CJ282" s="66">
        <f t="shared" si="120"/>
        <v>9030647.5629252866</v>
      </c>
      <c r="CK282" s="66">
        <f t="shared" si="120"/>
        <v>9104144.3467925973</v>
      </c>
      <c r="CL282" s="66">
        <f t="shared" si="120"/>
        <v>9178239.2912238333</v>
      </c>
      <c r="CM282" s="66">
        <f t="shared" si="120"/>
        <v>9252937.2644056175</v>
      </c>
      <c r="CN282" s="66">
        <f t="shared" si="120"/>
        <v>9328243.1741447765</v>
      </c>
      <c r="CO282" s="66">
        <f t="shared" si="120"/>
        <v>9404161.9681907874</v>
      </c>
      <c r="CP282" s="66">
        <f t="shared" si="120"/>
        <v>9480698.6345608588</v>
      </c>
      <c r="CQ282" s="66">
        <f t="shared" si="120"/>
        <v>9557858.2018676493</v>
      </c>
      <c r="CR282" s="66">
        <f t="shared" si="120"/>
        <v>9635645.7396496609</v>
      </c>
      <c r="CS282" s="66">
        <f t="shared" si="120"/>
        <v>9714066.3587043155</v>
      </c>
      <c r="CT282" s="66">
        <f t="shared" si="120"/>
        <v>9793125.2114237472</v>
      </c>
      <c r="CU282" s="66">
        <f t="shared" si="120"/>
        <v>9872827.4921333231</v>
      </c>
      <c r="CV282" s="66">
        <f t="shared" si="120"/>
        <v>9953178.4374329224</v>
      </c>
      <c r="CW282" s="66">
        <f t="shared" si="120"/>
        <v>10034183.326540988</v>
      </c>
      <c r="CX282" s="66">
        <f t="shared" si="120"/>
        <v>10115847.481641386</v>
      </c>
      <c r="CY282" s="66">
        <f t="shared" si="120"/>
        <v>10198176.268233079</v>
      </c>
      <c r="CZ282" s="66">
        <f t="shared" si="120"/>
        <v>10281175.095482659</v>
      </c>
      <c r="DA282" s="66">
        <f t="shared" si="120"/>
        <v>10364849.416579727</v>
      </c>
      <c r="DB282" s="66">
        <f t="shared" si="120"/>
        <v>10449204.729095193</v>
      </c>
      <c r="DC282" s="66">
        <f t="shared" si="88"/>
        <v>10534246.575342465</v>
      </c>
    </row>
    <row r="283" spans="2:107" ht="12" customHeight="1">
      <c r="B283" s="12"/>
      <c r="C283" s="12"/>
      <c r="D283" s="12"/>
      <c r="E283" s="65">
        <f t="shared" si="90"/>
        <v>45</v>
      </c>
      <c r="G283" s="66" t="str">
        <f t="shared" si="122"/>
        <v/>
      </c>
      <c r="H283" s="66" t="str">
        <f t="shared" si="122"/>
        <v/>
      </c>
      <c r="I283" s="66" t="str">
        <f t="shared" si="122"/>
        <v/>
      </c>
      <c r="J283" s="66" t="str">
        <f t="shared" si="122"/>
        <v/>
      </c>
      <c r="K283" s="66" t="str">
        <f t="shared" si="122"/>
        <v/>
      </c>
      <c r="L283" s="66" t="str">
        <f t="shared" si="122"/>
        <v/>
      </c>
      <c r="M283" s="66" t="str">
        <f t="shared" si="122"/>
        <v/>
      </c>
      <c r="N283" s="66" t="str">
        <f t="shared" si="122"/>
        <v/>
      </c>
      <c r="O283" s="66" t="str">
        <f t="shared" si="122"/>
        <v/>
      </c>
      <c r="P283" s="66" t="str">
        <f t="shared" si="122"/>
        <v/>
      </c>
      <c r="Q283" s="66" t="str">
        <f t="shared" si="122"/>
        <v/>
      </c>
      <c r="R283" s="66" t="str">
        <f t="shared" si="122"/>
        <v/>
      </c>
      <c r="S283" s="66" t="str">
        <f t="shared" si="122"/>
        <v/>
      </c>
      <c r="T283" s="66" t="str">
        <f t="shared" si="122"/>
        <v/>
      </c>
      <c r="U283" s="66" t="str">
        <f t="shared" si="122"/>
        <v/>
      </c>
      <c r="V283" s="66" t="str">
        <f t="shared" si="122"/>
        <v/>
      </c>
      <c r="W283" s="66" t="str">
        <f t="shared" si="122"/>
        <v/>
      </c>
      <c r="X283" s="66" t="str">
        <f t="shared" si="122"/>
        <v/>
      </c>
      <c r="Y283" s="66" t="str">
        <f t="shared" si="122"/>
        <v/>
      </c>
      <c r="Z283" s="66" t="str">
        <f t="shared" si="122"/>
        <v/>
      </c>
      <c r="AA283" s="66" t="str">
        <f t="shared" si="122"/>
        <v/>
      </c>
      <c r="AB283" s="66" t="str">
        <f t="shared" si="122"/>
        <v/>
      </c>
      <c r="AC283" s="66" t="str">
        <f t="shared" si="122"/>
        <v/>
      </c>
      <c r="AD283" s="66" t="str">
        <f t="shared" si="122"/>
        <v/>
      </c>
      <c r="AE283" s="66" t="str">
        <f t="shared" si="122"/>
        <v/>
      </c>
      <c r="AF283" s="66" t="str">
        <f t="shared" si="122"/>
        <v/>
      </c>
      <c r="AG283" s="66" t="str">
        <f t="shared" si="122"/>
        <v/>
      </c>
      <c r="AH283" s="66" t="str">
        <f t="shared" si="122"/>
        <v/>
      </c>
      <c r="AI283" s="66" t="str">
        <f t="shared" si="122"/>
        <v/>
      </c>
      <c r="AJ283" s="66" t="str">
        <f t="shared" si="122"/>
        <v/>
      </c>
      <c r="AK283" s="66" t="str">
        <f t="shared" si="122"/>
        <v/>
      </c>
      <c r="AL283" s="66" t="str">
        <f t="shared" si="122"/>
        <v/>
      </c>
      <c r="AM283" s="66" t="str">
        <f t="shared" si="122"/>
        <v/>
      </c>
      <c r="AN283" s="66" t="str">
        <f t="shared" si="122"/>
        <v/>
      </c>
      <c r="AO283" s="66" t="str">
        <f t="shared" si="122"/>
        <v/>
      </c>
      <c r="AP283" s="66" t="str">
        <f t="shared" si="122"/>
        <v/>
      </c>
      <c r="AQ283" s="66" t="str">
        <f t="shared" si="122"/>
        <v/>
      </c>
      <c r="AR283" s="66" t="str">
        <f t="shared" si="122"/>
        <v/>
      </c>
      <c r="AS283" s="66" t="str">
        <f t="shared" si="122"/>
        <v/>
      </c>
      <c r="AT283" s="66" t="str">
        <f t="shared" si="122"/>
        <v/>
      </c>
      <c r="AU283" s="66" t="str">
        <f t="shared" si="122"/>
        <v/>
      </c>
      <c r="AV283" s="66" t="str">
        <f t="shared" si="122"/>
        <v/>
      </c>
      <c r="AW283" s="66" t="str">
        <f t="shared" si="122"/>
        <v/>
      </c>
      <c r="AX283" s="66" t="str">
        <f t="shared" si="122"/>
        <v/>
      </c>
      <c r="AY283" s="66" t="str">
        <f t="shared" si="122"/>
        <v/>
      </c>
      <c r="AZ283" s="66">
        <f t="shared" si="122"/>
        <v>7535648.3807118693</v>
      </c>
      <c r="BA283" s="66">
        <f t="shared" si="122"/>
        <v>7596977.9715831829</v>
      </c>
      <c r="BB283" s="66">
        <f t="shared" si="122"/>
        <v>7658806.6991613088</v>
      </c>
      <c r="BC283" s="66">
        <f t="shared" si="122"/>
        <v>7721138.6257177955</v>
      </c>
      <c r="BD283" s="66">
        <f t="shared" si="122"/>
        <v>7783977.8465853743</v>
      </c>
      <c r="BE283" s="66">
        <f t="shared" si="122"/>
        <v>7847328.490427033</v>
      </c>
      <c r="BF283" s="66">
        <f t="shared" si="122"/>
        <v>7911194.7195072742</v>
      </c>
      <c r="BG283" s="66">
        <f t="shared" si="122"/>
        <v>7975580.7299655862</v>
      </c>
      <c r="BH283" s="66">
        <f t="shared" si="122"/>
        <v>8040490.7520921379</v>
      </c>
      <c r="BI283" s="66">
        <f t="shared" si="122"/>
        <v>8105929.0506057171</v>
      </c>
      <c r="BJ283" s="66">
        <f t="shared" si="122"/>
        <v>8171899.9249339299</v>
      </c>
      <c r="BK283" s="66">
        <f t="shared" si="122"/>
        <v>8238407.7094956841</v>
      </c>
      <c r="BL283" s="66">
        <f t="shared" si="122"/>
        <v>8305456.773985968</v>
      </c>
      <c r="BM283" s="66">
        <f t="shared" si="122"/>
        <v>8373051.5236629453</v>
      </c>
      <c r="BN283" s="66">
        <f t="shared" si="122"/>
        <v>8441196.3996373955</v>
      </c>
      <c r="BO283" s="66">
        <f t="shared" si="122"/>
        <v>8509895.8791644983</v>
      </c>
      <c r="BP283" s="66">
        <f t="shared" si="122"/>
        <v>8579154.4759380035</v>
      </c>
      <c r="BQ283" s="66">
        <f t="shared" si="122"/>
        <v>8648976.7403867822</v>
      </c>
      <c r="BR283" s="66">
        <f t="shared" si="122"/>
        <v>8719367.2599738073</v>
      </c>
      <c r="BS283" s="66">
        <f t="shared" si="120"/>
        <v>8790330.6594975516</v>
      </c>
      <c r="BT283" s="66">
        <f t="shared" si="120"/>
        <v>8861871.6013958547</v>
      </c>
      <c r="BU283" s="66">
        <f t="shared" si="120"/>
        <v>8933994.7860522456</v>
      </c>
      <c r="BV283" s="66">
        <f t="shared" si="120"/>
        <v>9006704.9521047752</v>
      </c>
      <c r="BW283" s="66">
        <f t="shared" si="120"/>
        <v>9080006.876757348</v>
      </c>
      <c r="BX283" s="66">
        <f t="shared" si="120"/>
        <v>9153905.3760935962</v>
      </c>
      <c r="BY283" s="66">
        <f t="shared" si="120"/>
        <v>9228405.3053933103</v>
      </c>
      <c r="BZ283" s="66">
        <f t="shared" si="120"/>
        <v>9303511.5594514329</v>
      </c>
      <c r="CA283" s="66">
        <f t="shared" si="120"/>
        <v>9379229.0728996638</v>
      </c>
      <c r="CB283" s="66">
        <f t="shared" si="120"/>
        <v>9455562.8205306716</v>
      </c>
      <c r="CC283" s="66">
        <f t="shared" si="120"/>
        <v>9532517.8176249452</v>
      </c>
      <c r="CD283" s="66">
        <f t="shared" si="120"/>
        <v>8601960.5251956098</v>
      </c>
      <c r="CE283" s="66">
        <f t="shared" si="120"/>
        <v>8671968.3988447785</v>
      </c>
      <c r="CF283" s="66">
        <f t="shared" si="120"/>
        <v>8742546.0382303186</v>
      </c>
      <c r="CG283" s="66">
        <f t="shared" si="120"/>
        <v>8813698.0804448519</v>
      </c>
      <c r="CH283" s="66">
        <f t="shared" si="120"/>
        <v>8885429.2003204189</v>
      </c>
      <c r="CI283" s="66">
        <f t="shared" si="120"/>
        <v>8957744.110735625</v>
      </c>
      <c r="CJ283" s="66">
        <f t="shared" si="120"/>
        <v>9030647.5629252866</v>
      </c>
      <c r="CK283" s="66">
        <f t="shared" si="120"/>
        <v>9104144.3467925973</v>
      </c>
      <c r="CL283" s="66">
        <f t="shared" si="120"/>
        <v>9178239.2912238333</v>
      </c>
      <c r="CM283" s="66">
        <f t="shared" si="120"/>
        <v>9252937.2644056175</v>
      </c>
      <c r="CN283" s="66">
        <f t="shared" si="120"/>
        <v>9328243.1741447765</v>
      </c>
      <c r="CO283" s="66">
        <f t="shared" si="120"/>
        <v>9404161.9681907874</v>
      </c>
      <c r="CP283" s="66">
        <f t="shared" si="120"/>
        <v>9480698.6345608588</v>
      </c>
      <c r="CQ283" s="66">
        <f t="shared" si="120"/>
        <v>9557858.2018676493</v>
      </c>
      <c r="CR283" s="66">
        <f t="shared" si="120"/>
        <v>9635645.7396496609</v>
      </c>
      <c r="CS283" s="66">
        <f t="shared" si="120"/>
        <v>9714066.3587043155</v>
      </c>
      <c r="CT283" s="66">
        <f t="shared" si="120"/>
        <v>9793125.2114237472</v>
      </c>
      <c r="CU283" s="66">
        <f t="shared" si="120"/>
        <v>9872827.4921333231</v>
      </c>
      <c r="CV283" s="66">
        <f t="shared" si="120"/>
        <v>9953178.4374329224</v>
      </c>
      <c r="CW283" s="66">
        <f t="shared" si="120"/>
        <v>10034183.326540988</v>
      </c>
      <c r="CX283" s="66">
        <f t="shared" si="120"/>
        <v>10115847.481641386</v>
      </c>
      <c r="CY283" s="66">
        <f t="shared" si="120"/>
        <v>10198176.268233079</v>
      </c>
      <c r="CZ283" s="66">
        <f t="shared" si="120"/>
        <v>10281175.095482659</v>
      </c>
      <c r="DA283" s="66">
        <f t="shared" si="120"/>
        <v>10364849.416579727</v>
      </c>
      <c r="DB283" s="66">
        <f t="shared" si="120"/>
        <v>10449204.729095193</v>
      </c>
      <c r="DC283" s="66">
        <f t="shared" si="88"/>
        <v>10534246.575342465</v>
      </c>
    </row>
    <row r="284" spans="2:107" ht="12" customHeight="1">
      <c r="B284" s="12"/>
      <c r="C284" s="12"/>
      <c r="D284" s="12"/>
      <c r="E284" s="65">
        <f t="shared" si="90"/>
        <v>46</v>
      </c>
      <c r="G284" s="66" t="str">
        <f t="shared" si="122"/>
        <v/>
      </c>
      <c r="H284" s="66" t="str">
        <f t="shared" si="122"/>
        <v/>
      </c>
      <c r="I284" s="66" t="str">
        <f t="shared" si="122"/>
        <v/>
      </c>
      <c r="J284" s="66" t="str">
        <f t="shared" si="122"/>
        <v/>
      </c>
      <c r="K284" s="66" t="str">
        <f t="shared" si="122"/>
        <v/>
      </c>
      <c r="L284" s="66" t="str">
        <f t="shared" si="122"/>
        <v/>
      </c>
      <c r="M284" s="66" t="str">
        <f t="shared" si="122"/>
        <v/>
      </c>
      <c r="N284" s="66" t="str">
        <f t="shared" si="122"/>
        <v/>
      </c>
      <c r="O284" s="66" t="str">
        <f t="shared" si="122"/>
        <v/>
      </c>
      <c r="P284" s="66" t="str">
        <f t="shared" si="122"/>
        <v/>
      </c>
      <c r="Q284" s="66" t="str">
        <f t="shared" si="122"/>
        <v/>
      </c>
      <c r="R284" s="66" t="str">
        <f t="shared" si="122"/>
        <v/>
      </c>
      <c r="S284" s="66" t="str">
        <f t="shared" si="122"/>
        <v/>
      </c>
      <c r="T284" s="66" t="str">
        <f t="shared" si="122"/>
        <v/>
      </c>
      <c r="U284" s="66" t="str">
        <f t="shared" si="122"/>
        <v/>
      </c>
      <c r="V284" s="66" t="str">
        <f t="shared" si="122"/>
        <v/>
      </c>
      <c r="W284" s="66" t="str">
        <f t="shared" si="122"/>
        <v/>
      </c>
      <c r="X284" s="66" t="str">
        <f t="shared" si="122"/>
        <v/>
      </c>
      <c r="Y284" s="66" t="str">
        <f t="shared" si="122"/>
        <v/>
      </c>
      <c r="Z284" s="66" t="str">
        <f t="shared" si="122"/>
        <v/>
      </c>
      <c r="AA284" s="66" t="str">
        <f t="shared" si="122"/>
        <v/>
      </c>
      <c r="AB284" s="66" t="str">
        <f t="shared" si="122"/>
        <v/>
      </c>
      <c r="AC284" s="66" t="str">
        <f t="shared" si="122"/>
        <v/>
      </c>
      <c r="AD284" s="66" t="str">
        <f t="shared" si="122"/>
        <v/>
      </c>
      <c r="AE284" s="66" t="str">
        <f t="shared" si="122"/>
        <v/>
      </c>
      <c r="AF284" s="66" t="str">
        <f t="shared" si="122"/>
        <v/>
      </c>
      <c r="AG284" s="66" t="str">
        <f t="shared" si="122"/>
        <v/>
      </c>
      <c r="AH284" s="66" t="str">
        <f t="shared" si="122"/>
        <v/>
      </c>
      <c r="AI284" s="66" t="str">
        <f t="shared" si="122"/>
        <v/>
      </c>
      <c r="AJ284" s="66" t="str">
        <f t="shared" si="122"/>
        <v/>
      </c>
      <c r="AK284" s="66" t="str">
        <f t="shared" si="122"/>
        <v/>
      </c>
      <c r="AL284" s="66" t="str">
        <f t="shared" si="122"/>
        <v/>
      </c>
      <c r="AM284" s="66" t="str">
        <f t="shared" si="122"/>
        <v/>
      </c>
      <c r="AN284" s="66" t="str">
        <f t="shared" si="122"/>
        <v/>
      </c>
      <c r="AO284" s="66" t="str">
        <f t="shared" si="122"/>
        <v/>
      </c>
      <c r="AP284" s="66" t="str">
        <f t="shared" si="122"/>
        <v/>
      </c>
      <c r="AQ284" s="66" t="str">
        <f t="shared" si="122"/>
        <v/>
      </c>
      <c r="AR284" s="66" t="str">
        <f t="shared" si="122"/>
        <v/>
      </c>
      <c r="AS284" s="66" t="str">
        <f t="shared" si="122"/>
        <v/>
      </c>
      <c r="AT284" s="66" t="str">
        <f t="shared" si="122"/>
        <v/>
      </c>
      <c r="AU284" s="66" t="str">
        <f t="shared" si="122"/>
        <v/>
      </c>
      <c r="AV284" s="66" t="str">
        <f t="shared" si="122"/>
        <v/>
      </c>
      <c r="AW284" s="66" t="str">
        <f t="shared" si="122"/>
        <v/>
      </c>
      <c r="AX284" s="66" t="str">
        <f t="shared" si="122"/>
        <v/>
      </c>
      <c r="AY284" s="66" t="str">
        <f t="shared" si="122"/>
        <v/>
      </c>
      <c r="AZ284" s="66" t="str">
        <f t="shared" si="122"/>
        <v/>
      </c>
      <c r="BA284" s="66">
        <f t="shared" si="122"/>
        <v>7596977.9715831829</v>
      </c>
      <c r="BB284" s="66">
        <f t="shared" si="122"/>
        <v>7658806.6991613088</v>
      </c>
      <c r="BC284" s="66">
        <f t="shared" si="122"/>
        <v>7721138.6257177955</v>
      </c>
      <c r="BD284" s="66">
        <f t="shared" si="122"/>
        <v>7783977.8465853743</v>
      </c>
      <c r="BE284" s="66">
        <f t="shared" si="122"/>
        <v>7847328.490427033</v>
      </c>
      <c r="BF284" s="66">
        <f t="shared" si="122"/>
        <v>7911194.7195072742</v>
      </c>
      <c r="BG284" s="66">
        <f t="shared" si="122"/>
        <v>7975580.7299655862</v>
      </c>
      <c r="BH284" s="66">
        <f t="shared" si="122"/>
        <v>8040490.7520921379</v>
      </c>
      <c r="BI284" s="66">
        <f t="shared" si="122"/>
        <v>8105929.0506057171</v>
      </c>
      <c r="BJ284" s="66">
        <f t="shared" si="122"/>
        <v>8171899.9249339299</v>
      </c>
      <c r="BK284" s="66">
        <f t="shared" si="122"/>
        <v>8238407.7094956841</v>
      </c>
      <c r="BL284" s="66">
        <f t="shared" si="122"/>
        <v>8305456.773985968</v>
      </c>
      <c r="BM284" s="66">
        <f t="shared" si="122"/>
        <v>8373051.5236629453</v>
      </c>
      <c r="BN284" s="66">
        <f t="shared" si="122"/>
        <v>8441196.3996373955</v>
      </c>
      <c r="BO284" s="66">
        <f t="shared" si="122"/>
        <v>8509895.8791644983</v>
      </c>
      <c r="BP284" s="66">
        <f t="shared" si="122"/>
        <v>8579154.4759380035</v>
      </c>
      <c r="BQ284" s="66">
        <f t="shared" si="122"/>
        <v>8648976.7403867822</v>
      </c>
      <c r="BR284" s="66">
        <f t="shared" si="122"/>
        <v>8719367.2599738073</v>
      </c>
      <c r="BS284" s="66">
        <f t="shared" si="120"/>
        <v>8790330.6594975516</v>
      </c>
      <c r="BT284" s="66">
        <f t="shared" si="120"/>
        <v>8861871.6013958547</v>
      </c>
      <c r="BU284" s="66">
        <f t="shared" si="120"/>
        <v>8933994.7860522456</v>
      </c>
      <c r="BV284" s="66">
        <f t="shared" si="120"/>
        <v>9006704.9521047752</v>
      </c>
      <c r="BW284" s="66">
        <f t="shared" si="120"/>
        <v>9080006.876757348</v>
      </c>
      <c r="BX284" s="66">
        <f t="shared" si="120"/>
        <v>9153905.3760935962</v>
      </c>
      <c r="BY284" s="66">
        <f t="shared" si="120"/>
        <v>9228405.3053933103</v>
      </c>
      <c r="BZ284" s="66">
        <f t="shared" si="120"/>
        <v>9303511.5594514329</v>
      </c>
      <c r="CA284" s="66">
        <f t="shared" si="120"/>
        <v>9379229.0728996638</v>
      </c>
      <c r="CB284" s="66">
        <f t="shared" si="120"/>
        <v>9455562.8205306716</v>
      </c>
      <c r="CC284" s="66">
        <f t="shared" si="120"/>
        <v>9532517.8176249452</v>
      </c>
      <c r="CD284" s="66">
        <f t="shared" si="120"/>
        <v>8601960.5251956098</v>
      </c>
      <c r="CE284" s="66">
        <f t="shared" si="120"/>
        <v>8671968.3988447785</v>
      </c>
      <c r="CF284" s="66">
        <f t="shared" si="120"/>
        <v>8742546.0382303186</v>
      </c>
      <c r="CG284" s="66">
        <f t="shared" si="120"/>
        <v>8813698.0804448519</v>
      </c>
      <c r="CH284" s="66">
        <f t="shared" si="120"/>
        <v>8885429.2003204189</v>
      </c>
      <c r="CI284" s="66">
        <f t="shared" si="120"/>
        <v>8957744.110735625</v>
      </c>
      <c r="CJ284" s="66">
        <f t="shared" si="120"/>
        <v>9030647.5629252866</v>
      </c>
      <c r="CK284" s="66">
        <f t="shared" si="120"/>
        <v>9104144.3467925973</v>
      </c>
      <c r="CL284" s="66">
        <f t="shared" si="120"/>
        <v>9178239.2912238333</v>
      </c>
      <c r="CM284" s="66">
        <f t="shared" si="120"/>
        <v>9252937.2644056175</v>
      </c>
      <c r="CN284" s="66">
        <f t="shared" si="120"/>
        <v>9328243.1741447765</v>
      </c>
      <c r="CO284" s="66">
        <f t="shared" si="120"/>
        <v>9404161.9681907874</v>
      </c>
      <c r="CP284" s="66">
        <f t="shared" si="120"/>
        <v>9480698.6345608588</v>
      </c>
      <c r="CQ284" s="66">
        <f t="shared" si="120"/>
        <v>9557858.2018676493</v>
      </c>
      <c r="CR284" s="66">
        <f t="shared" si="120"/>
        <v>9635645.7396496609</v>
      </c>
      <c r="CS284" s="66">
        <f t="shared" si="120"/>
        <v>9714066.3587043155</v>
      </c>
      <c r="CT284" s="66">
        <f t="shared" si="120"/>
        <v>9793125.2114237472</v>
      </c>
      <c r="CU284" s="66">
        <f t="shared" si="120"/>
        <v>9872827.4921333231</v>
      </c>
      <c r="CV284" s="66">
        <f t="shared" si="120"/>
        <v>9953178.4374329224</v>
      </c>
      <c r="CW284" s="66">
        <f t="shared" si="120"/>
        <v>10034183.326540988</v>
      </c>
      <c r="CX284" s="66">
        <f t="shared" si="120"/>
        <v>10115847.481641386</v>
      </c>
      <c r="CY284" s="66">
        <f t="shared" si="120"/>
        <v>10198176.268233079</v>
      </c>
      <c r="CZ284" s="66">
        <f t="shared" si="120"/>
        <v>10281175.095482659</v>
      </c>
      <c r="DA284" s="66">
        <f t="shared" si="120"/>
        <v>10364849.416579727</v>
      </c>
      <c r="DB284" s="66">
        <f t="shared" si="120"/>
        <v>10449204.729095193</v>
      </c>
      <c r="DC284" s="66">
        <f t="shared" si="88"/>
        <v>10534246.575342465</v>
      </c>
    </row>
    <row r="285" spans="2:107" ht="12" customHeight="1">
      <c r="B285" s="12"/>
      <c r="C285" s="12"/>
      <c r="D285" s="12"/>
      <c r="E285" s="65">
        <f t="shared" si="90"/>
        <v>47</v>
      </c>
      <c r="G285" s="66" t="str">
        <f t="shared" si="122"/>
        <v/>
      </c>
      <c r="H285" s="66" t="str">
        <f t="shared" si="122"/>
        <v/>
      </c>
      <c r="I285" s="66" t="str">
        <f t="shared" si="122"/>
        <v/>
      </c>
      <c r="J285" s="66" t="str">
        <f t="shared" si="122"/>
        <v/>
      </c>
      <c r="K285" s="66" t="str">
        <f t="shared" si="122"/>
        <v/>
      </c>
      <c r="L285" s="66" t="str">
        <f t="shared" si="122"/>
        <v/>
      </c>
      <c r="M285" s="66" t="str">
        <f t="shared" si="122"/>
        <v/>
      </c>
      <c r="N285" s="66" t="str">
        <f t="shared" si="122"/>
        <v/>
      </c>
      <c r="O285" s="66" t="str">
        <f t="shared" si="122"/>
        <v/>
      </c>
      <c r="P285" s="66" t="str">
        <f t="shared" si="122"/>
        <v/>
      </c>
      <c r="Q285" s="66" t="str">
        <f t="shared" si="122"/>
        <v/>
      </c>
      <c r="R285" s="66" t="str">
        <f t="shared" si="122"/>
        <v/>
      </c>
      <c r="S285" s="66" t="str">
        <f t="shared" si="122"/>
        <v/>
      </c>
      <c r="T285" s="66" t="str">
        <f t="shared" si="122"/>
        <v/>
      </c>
      <c r="U285" s="66" t="str">
        <f t="shared" si="122"/>
        <v/>
      </c>
      <c r="V285" s="66" t="str">
        <f t="shared" si="122"/>
        <v/>
      </c>
      <c r="W285" s="66" t="str">
        <f t="shared" si="122"/>
        <v/>
      </c>
      <c r="X285" s="66" t="str">
        <f t="shared" si="122"/>
        <v/>
      </c>
      <c r="Y285" s="66" t="str">
        <f t="shared" si="122"/>
        <v/>
      </c>
      <c r="Z285" s="66" t="str">
        <f t="shared" si="122"/>
        <v/>
      </c>
      <c r="AA285" s="66" t="str">
        <f t="shared" si="122"/>
        <v/>
      </c>
      <c r="AB285" s="66" t="str">
        <f t="shared" si="122"/>
        <v/>
      </c>
      <c r="AC285" s="66" t="str">
        <f t="shared" si="122"/>
        <v/>
      </c>
      <c r="AD285" s="66" t="str">
        <f t="shared" si="122"/>
        <v/>
      </c>
      <c r="AE285" s="66" t="str">
        <f t="shared" si="122"/>
        <v/>
      </c>
      <c r="AF285" s="66" t="str">
        <f t="shared" si="122"/>
        <v/>
      </c>
      <c r="AG285" s="66" t="str">
        <f t="shared" si="122"/>
        <v/>
      </c>
      <c r="AH285" s="66" t="str">
        <f t="shared" si="122"/>
        <v/>
      </c>
      <c r="AI285" s="66" t="str">
        <f t="shared" si="122"/>
        <v/>
      </c>
      <c r="AJ285" s="66" t="str">
        <f t="shared" si="122"/>
        <v/>
      </c>
      <c r="AK285" s="66" t="str">
        <f t="shared" si="122"/>
        <v/>
      </c>
      <c r="AL285" s="66" t="str">
        <f t="shared" si="122"/>
        <v/>
      </c>
      <c r="AM285" s="66" t="str">
        <f t="shared" si="122"/>
        <v/>
      </c>
      <c r="AN285" s="66" t="str">
        <f t="shared" si="122"/>
        <v/>
      </c>
      <c r="AO285" s="66" t="str">
        <f t="shared" si="122"/>
        <v/>
      </c>
      <c r="AP285" s="66" t="str">
        <f t="shared" si="122"/>
        <v/>
      </c>
      <c r="AQ285" s="66" t="str">
        <f t="shared" si="122"/>
        <v/>
      </c>
      <c r="AR285" s="66" t="str">
        <f t="shared" si="122"/>
        <v/>
      </c>
      <c r="AS285" s="66" t="str">
        <f t="shared" si="122"/>
        <v/>
      </c>
      <c r="AT285" s="66" t="str">
        <f t="shared" si="122"/>
        <v/>
      </c>
      <c r="AU285" s="66" t="str">
        <f t="shared" si="122"/>
        <v/>
      </c>
      <c r="AV285" s="66" t="str">
        <f t="shared" si="122"/>
        <v/>
      </c>
      <c r="AW285" s="66" t="str">
        <f t="shared" si="122"/>
        <v/>
      </c>
      <c r="AX285" s="66" t="str">
        <f t="shared" si="122"/>
        <v/>
      </c>
      <c r="AY285" s="66" t="str">
        <f t="shared" si="122"/>
        <v/>
      </c>
      <c r="AZ285" s="66" t="str">
        <f t="shared" si="122"/>
        <v/>
      </c>
      <c r="BA285" s="66" t="str">
        <f t="shared" si="122"/>
        <v/>
      </c>
      <c r="BB285" s="66">
        <f t="shared" si="122"/>
        <v>7658806.6991613088</v>
      </c>
      <c r="BC285" s="66">
        <f t="shared" si="122"/>
        <v>7721138.6257177955</v>
      </c>
      <c r="BD285" s="66">
        <f t="shared" si="122"/>
        <v>7783977.8465853743</v>
      </c>
      <c r="BE285" s="66">
        <f t="shared" si="122"/>
        <v>7847328.490427033</v>
      </c>
      <c r="BF285" s="66">
        <f t="shared" si="122"/>
        <v>7911194.7195072742</v>
      </c>
      <c r="BG285" s="66">
        <f t="shared" si="122"/>
        <v>7975580.7299655862</v>
      </c>
      <c r="BH285" s="66">
        <f t="shared" si="122"/>
        <v>8040490.7520921379</v>
      </c>
      <c r="BI285" s="66">
        <f t="shared" si="122"/>
        <v>8105929.0506057171</v>
      </c>
      <c r="BJ285" s="66">
        <f t="shared" si="122"/>
        <v>8171899.9249339299</v>
      </c>
      <c r="BK285" s="66">
        <f t="shared" si="122"/>
        <v>8238407.7094956841</v>
      </c>
      <c r="BL285" s="66">
        <f t="shared" si="122"/>
        <v>8305456.773985968</v>
      </c>
      <c r="BM285" s="66">
        <f t="shared" si="122"/>
        <v>8373051.5236629453</v>
      </c>
      <c r="BN285" s="66">
        <f t="shared" si="122"/>
        <v>8441196.3996373955</v>
      </c>
      <c r="BO285" s="66">
        <f t="shared" si="122"/>
        <v>8509895.8791644983</v>
      </c>
      <c r="BP285" s="66">
        <f t="shared" si="122"/>
        <v>8579154.4759380035</v>
      </c>
      <c r="BQ285" s="66">
        <f t="shared" si="122"/>
        <v>8648976.7403867822</v>
      </c>
      <c r="BR285" s="66">
        <f t="shared" ref="BR285" si="123">IF(BR$231&gt;=$E285,IF(BR176*$C$23&gt;MAX($C$22,(BS285*$C$34+BS286*$C$35)*EXP(-$C$12*$C$30)+(BS392*$C$34+BS393*$C$35)*EXP(-$C$14*$C$30)),BR$236,(BS285*$C$34+BS286*$C$35)*EXP(-$C$12*$C$30)+BR$234),"")</f>
        <v>8719367.2599738073</v>
      </c>
      <c r="BS285" s="66">
        <f t="shared" si="120"/>
        <v>8790330.6594975516</v>
      </c>
      <c r="BT285" s="66">
        <f t="shared" si="120"/>
        <v>8861871.6013958547</v>
      </c>
      <c r="BU285" s="66">
        <f t="shared" si="120"/>
        <v>8933994.7860522456</v>
      </c>
      <c r="BV285" s="66">
        <f t="shared" ref="BV285:DB285" si="124">IF(BV$231&gt;=$E285,IF(BV176*$C$23&gt;MAX($C$22,(BW285*$C$34+BW286*$C$35)*EXP(-$C$12*$C$30)+(BW392*$C$34+BW393*$C$35)*EXP(-$C$14*$C$30)),BV$236,(BW285*$C$34+BW286*$C$35)*EXP(-$C$12*$C$30)+BV$234),"")</f>
        <v>9006704.9521047752</v>
      </c>
      <c r="BW285" s="66">
        <f t="shared" si="124"/>
        <v>9080006.876757348</v>
      </c>
      <c r="BX285" s="66">
        <f t="shared" si="124"/>
        <v>9153905.3760935962</v>
      </c>
      <c r="BY285" s="66">
        <f t="shared" si="124"/>
        <v>9228405.3053933103</v>
      </c>
      <c r="BZ285" s="66">
        <f t="shared" si="124"/>
        <v>9303511.5594514329</v>
      </c>
      <c r="CA285" s="66">
        <f t="shared" si="124"/>
        <v>9379229.0728996638</v>
      </c>
      <c r="CB285" s="66">
        <f t="shared" si="124"/>
        <v>9455562.8205306716</v>
      </c>
      <c r="CC285" s="66">
        <f t="shared" si="124"/>
        <v>9532517.8176249452</v>
      </c>
      <c r="CD285" s="66">
        <f t="shared" si="124"/>
        <v>8601960.5251956098</v>
      </c>
      <c r="CE285" s="66">
        <f t="shared" si="124"/>
        <v>8671968.3988447785</v>
      </c>
      <c r="CF285" s="66">
        <f t="shared" si="124"/>
        <v>8742546.0382303186</v>
      </c>
      <c r="CG285" s="66">
        <f t="shared" si="124"/>
        <v>8813698.0804448519</v>
      </c>
      <c r="CH285" s="66">
        <f t="shared" si="124"/>
        <v>8885429.2003204189</v>
      </c>
      <c r="CI285" s="66">
        <f t="shared" si="124"/>
        <v>8957744.110735625</v>
      </c>
      <c r="CJ285" s="66">
        <f t="shared" si="124"/>
        <v>9030647.5629252866</v>
      </c>
      <c r="CK285" s="66">
        <f t="shared" si="124"/>
        <v>9104144.3467925973</v>
      </c>
      <c r="CL285" s="66">
        <f t="shared" si="124"/>
        <v>9178239.2912238333</v>
      </c>
      <c r="CM285" s="66">
        <f t="shared" si="124"/>
        <v>9252937.2644056175</v>
      </c>
      <c r="CN285" s="66">
        <f t="shared" si="124"/>
        <v>9328243.1741447765</v>
      </c>
      <c r="CO285" s="66">
        <f t="shared" si="124"/>
        <v>9404161.9681907874</v>
      </c>
      <c r="CP285" s="66">
        <f t="shared" si="124"/>
        <v>9480698.6345608588</v>
      </c>
      <c r="CQ285" s="66">
        <f t="shared" si="124"/>
        <v>9557858.2018676493</v>
      </c>
      <c r="CR285" s="66">
        <f t="shared" si="124"/>
        <v>9635645.7396496609</v>
      </c>
      <c r="CS285" s="66">
        <f t="shared" si="124"/>
        <v>9714066.3587043155</v>
      </c>
      <c r="CT285" s="66">
        <f t="shared" si="124"/>
        <v>9793125.2114237472</v>
      </c>
      <c r="CU285" s="66">
        <f t="shared" si="124"/>
        <v>9872827.4921333231</v>
      </c>
      <c r="CV285" s="66">
        <f t="shared" si="124"/>
        <v>9953178.4374329224</v>
      </c>
      <c r="CW285" s="66">
        <f t="shared" si="124"/>
        <v>10034183.326540988</v>
      </c>
      <c r="CX285" s="66">
        <f t="shared" si="124"/>
        <v>10115847.481641386</v>
      </c>
      <c r="CY285" s="66">
        <f t="shared" si="124"/>
        <v>10198176.268233079</v>
      </c>
      <c r="CZ285" s="66">
        <f t="shared" si="124"/>
        <v>10281175.095482659</v>
      </c>
      <c r="DA285" s="66">
        <f t="shared" si="124"/>
        <v>10364849.416579727</v>
      </c>
      <c r="DB285" s="66">
        <f t="shared" si="124"/>
        <v>10449204.729095193</v>
      </c>
      <c r="DC285" s="66">
        <f t="shared" si="88"/>
        <v>10534246.575342465</v>
      </c>
    </row>
    <row r="286" spans="2:107" ht="12" customHeight="1">
      <c r="B286" s="12"/>
      <c r="C286" s="12"/>
      <c r="D286" s="12"/>
      <c r="E286" s="65">
        <f t="shared" si="90"/>
        <v>48</v>
      </c>
      <c r="G286" s="66" t="str">
        <f t="shared" ref="G286:BR289" si="125">IF(G$231&gt;=$E286,IF(G177*$C$23&gt;MAX($C$22,(H286*$C$34+H287*$C$35)*EXP(-$C$12*$C$30)+(H393*$C$34+H394*$C$35)*EXP(-$C$14*$C$30)),G$236,(H286*$C$34+H287*$C$35)*EXP(-$C$12*$C$30)+G$234),"")</f>
        <v/>
      </c>
      <c r="H286" s="66" t="str">
        <f t="shared" si="125"/>
        <v/>
      </c>
      <c r="I286" s="66" t="str">
        <f t="shared" si="125"/>
        <v/>
      </c>
      <c r="J286" s="66" t="str">
        <f t="shared" si="125"/>
        <v/>
      </c>
      <c r="K286" s="66" t="str">
        <f t="shared" si="125"/>
        <v/>
      </c>
      <c r="L286" s="66" t="str">
        <f t="shared" si="125"/>
        <v/>
      </c>
      <c r="M286" s="66" t="str">
        <f t="shared" si="125"/>
        <v/>
      </c>
      <c r="N286" s="66" t="str">
        <f t="shared" si="125"/>
        <v/>
      </c>
      <c r="O286" s="66" t="str">
        <f t="shared" si="125"/>
        <v/>
      </c>
      <c r="P286" s="66" t="str">
        <f t="shared" si="125"/>
        <v/>
      </c>
      <c r="Q286" s="66" t="str">
        <f t="shared" si="125"/>
        <v/>
      </c>
      <c r="R286" s="66" t="str">
        <f t="shared" si="125"/>
        <v/>
      </c>
      <c r="S286" s="66" t="str">
        <f t="shared" si="125"/>
        <v/>
      </c>
      <c r="T286" s="66" t="str">
        <f t="shared" si="125"/>
        <v/>
      </c>
      <c r="U286" s="66" t="str">
        <f t="shared" si="125"/>
        <v/>
      </c>
      <c r="V286" s="66" t="str">
        <f t="shared" si="125"/>
        <v/>
      </c>
      <c r="W286" s="66" t="str">
        <f t="shared" si="125"/>
        <v/>
      </c>
      <c r="X286" s="66" t="str">
        <f t="shared" si="125"/>
        <v/>
      </c>
      <c r="Y286" s="66" t="str">
        <f t="shared" si="125"/>
        <v/>
      </c>
      <c r="Z286" s="66" t="str">
        <f t="shared" si="125"/>
        <v/>
      </c>
      <c r="AA286" s="66" t="str">
        <f t="shared" si="125"/>
        <v/>
      </c>
      <c r="AB286" s="66" t="str">
        <f t="shared" si="125"/>
        <v/>
      </c>
      <c r="AC286" s="66" t="str">
        <f t="shared" si="125"/>
        <v/>
      </c>
      <c r="AD286" s="66" t="str">
        <f t="shared" si="125"/>
        <v/>
      </c>
      <c r="AE286" s="66" t="str">
        <f t="shared" si="125"/>
        <v/>
      </c>
      <c r="AF286" s="66" t="str">
        <f t="shared" si="125"/>
        <v/>
      </c>
      <c r="AG286" s="66" t="str">
        <f t="shared" si="125"/>
        <v/>
      </c>
      <c r="AH286" s="66" t="str">
        <f t="shared" si="125"/>
        <v/>
      </c>
      <c r="AI286" s="66" t="str">
        <f t="shared" si="125"/>
        <v/>
      </c>
      <c r="AJ286" s="66" t="str">
        <f t="shared" si="125"/>
        <v/>
      </c>
      <c r="AK286" s="66" t="str">
        <f t="shared" si="125"/>
        <v/>
      </c>
      <c r="AL286" s="66" t="str">
        <f t="shared" si="125"/>
        <v/>
      </c>
      <c r="AM286" s="66" t="str">
        <f t="shared" si="125"/>
        <v/>
      </c>
      <c r="AN286" s="66" t="str">
        <f t="shared" si="125"/>
        <v/>
      </c>
      <c r="AO286" s="66" t="str">
        <f t="shared" si="125"/>
        <v/>
      </c>
      <c r="AP286" s="66" t="str">
        <f t="shared" si="125"/>
        <v/>
      </c>
      <c r="AQ286" s="66" t="str">
        <f t="shared" si="125"/>
        <v/>
      </c>
      <c r="AR286" s="66" t="str">
        <f t="shared" si="125"/>
        <v/>
      </c>
      <c r="AS286" s="66" t="str">
        <f t="shared" si="125"/>
        <v/>
      </c>
      <c r="AT286" s="66" t="str">
        <f t="shared" si="125"/>
        <v/>
      </c>
      <c r="AU286" s="66" t="str">
        <f t="shared" si="125"/>
        <v/>
      </c>
      <c r="AV286" s="66" t="str">
        <f t="shared" si="125"/>
        <v/>
      </c>
      <c r="AW286" s="66" t="str">
        <f t="shared" si="125"/>
        <v/>
      </c>
      <c r="AX286" s="66" t="str">
        <f t="shared" si="125"/>
        <v/>
      </c>
      <c r="AY286" s="66" t="str">
        <f t="shared" si="125"/>
        <v/>
      </c>
      <c r="AZ286" s="66" t="str">
        <f t="shared" si="125"/>
        <v/>
      </c>
      <c r="BA286" s="66" t="str">
        <f t="shared" si="125"/>
        <v/>
      </c>
      <c r="BB286" s="66" t="str">
        <f t="shared" si="125"/>
        <v/>
      </c>
      <c r="BC286" s="66">
        <f t="shared" si="125"/>
        <v>7721138.6257177955</v>
      </c>
      <c r="BD286" s="66">
        <f t="shared" si="125"/>
        <v>7783977.8465853743</v>
      </c>
      <c r="BE286" s="66">
        <f t="shared" si="125"/>
        <v>7847328.490427033</v>
      </c>
      <c r="BF286" s="66">
        <f t="shared" si="125"/>
        <v>7911194.7195072742</v>
      </c>
      <c r="BG286" s="66">
        <f t="shared" si="125"/>
        <v>7975580.7299655862</v>
      </c>
      <c r="BH286" s="66">
        <f t="shared" si="125"/>
        <v>8040490.7520921379</v>
      </c>
      <c r="BI286" s="66">
        <f t="shared" si="125"/>
        <v>8105929.0506057171</v>
      </c>
      <c r="BJ286" s="66">
        <f t="shared" si="125"/>
        <v>8171899.9249339299</v>
      </c>
      <c r="BK286" s="66">
        <f t="shared" si="125"/>
        <v>8238407.7094956841</v>
      </c>
      <c r="BL286" s="66">
        <f t="shared" si="125"/>
        <v>8305456.773985968</v>
      </c>
      <c r="BM286" s="66">
        <f t="shared" si="125"/>
        <v>8373051.5236629453</v>
      </c>
      <c r="BN286" s="66">
        <f t="shared" si="125"/>
        <v>8441196.3996373955</v>
      </c>
      <c r="BO286" s="66">
        <f t="shared" si="125"/>
        <v>8509895.8791644983</v>
      </c>
      <c r="BP286" s="66">
        <f t="shared" si="125"/>
        <v>8579154.4759380035</v>
      </c>
      <c r="BQ286" s="66">
        <f t="shared" si="125"/>
        <v>8648976.7403867822</v>
      </c>
      <c r="BR286" s="66">
        <f t="shared" si="125"/>
        <v>8719367.2599738073</v>
      </c>
      <c r="BS286" s="66">
        <f t="shared" ref="BS286:DB293" si="126">IF(BS$231&gt;=$E286,IF(BS177*$C$23&gt;MAX($C$22,(BT286*$C$34+BT287*$C$35)*EXP(-$C$12*$C$30)+(BT393*$C$34+BT394*$C$35)*EXP(-$C$14*$C$30)),BS$236,(BT286*$C$34+BT287*$C$35)*EXP(-$C$12*$C$30)+BS$234),"")</f>
        <v>8790330.6594975516</v>
      </c>
      <c r="BT286" s="66">
        <f t="shared" si="126"/>
        <v>8861871.6013958547</v>
      </c>
      <c r="BU286" s="66">
        <f t="shared" si="126"/>
        <v>8933994.7860522456</v>
      </c>
      <c r="BV286" s="66">
        <f t="shared" si="126"/>
        <v>9006704.9521047752</v>
      </c>
      <c r="BW286" s="66">
        <f t="shared" si="126"/>
        <v>9080006.876757348</v>
      </c>
      <c r="BX286" s="66">
        <f t="shared" si="126"/>
        <v>9153905.3760935962</v>
      </c>
      <c r="BY286" s="66">
        <f t="shared" si="126"/>
        <v>9228405.3053933103</v>
      </c>
      <c r="BZ286" s="66">
        <f t="shared" si="126"/>
        <v>9303511.5594514329</v>
      </c>
      <c r="CA286" s="66">
        <f t="shared" si="126"/>
        <v>9379229.0728996638</v>
      </c>
      <c r="CB286" s="66">
        <f t="shared" si="126"/>
        <v>9455562.8205306716</v>
      </c>
      <c r="CC286" s="66">
        <f t="shared" si="126"/>
        <v>9532517.8176249452</v>
      </c>
      <c r="CD286" s="66">
        <f t="shared" si="126"/>
        <v>8601960.5251956098</v>
      </c>
      <c r="CE286" s="66">
        <f t="shared" si="126"/>
        <v>8671968.3988447785</v>
      </c>
      <c r="CF286" s="66">
        <f t="shared" si="126"/>
        <v>8742546.0382303186</v>
      </c>
      <c r="CG286" s="66">
        <f t="shared" si="126"/>
        <v>8813698.0804448519</v>
      </c>
      <c r="CH286" s="66">
        <f t="shared" si="126"/>
        <v>8885429.2003204189</v>
      </c>
      <c r="CI286" s="66">
        <f t="shared" si="126"/>
        <v>8957744.110735625</v>
      </c>
      <c r="CJ286" s="66">
        <f t="shared" si="126"/>
        <v>9030647.5629252866</v>
      </c>
      <c r="CK286" s="66">
        <f t="shared" si="126"/>
        <v>9104144.3467925973</v>
      </c>
      <c r="CL286" s="66">
        <f t="shared" si="126"/>
        <v>9178239.2912238333</v>
      </c>
      <c r="CM286" s="66">
        <f t="shared" si="126"/>
        <v>9252937.2644056175</v>
      </c>
      <c r="CN286" s="66">
        <f t="shared" si="126"/>
        <v>9328243.1741447765</v>
      </c>
      <c r="CO286" s="66">
        <f t="shared" si="126"/>
        <v>9404161.9681907874</v>
      </c>
      <c r="CP286" s="66">
        <f t="shared" si="126"/>
        <v>9480698.6345608588</v>
      </c>
      <c r="CQ286" s="66">
        <f t="shared" si="126"/>
        <v>9557858.2018676493</v>
      </c>
      <c r="CR286" s="66">
        <f t="shared" si="126"/>
        <v>9635645.7396496609</v>
      </c>
      <c r="CS286" s="66">
        <f t="shared" si="126"/>
        <v>9714066.3587043155</v>
      </c>
      <c r="CT286" s="66">
        <f t="shared" si="126"/>
        <v>9793125.2114237472</v>
      </c>
      <c r="CU286" s="66">
        <f t="shared" si="126"/>
        <v>9872827.4921333231</v>
      </c>
      <c r="CV286" s="66">
        <f t="shared" si="126"/>
        <v>9953178.4374329224</v>
      </c>
      <c r="CW286" s="66">
        <f t="shared" si="126"/>
        <v>10034183.326540988</v>
      </c>
      <c r="CX286" s="66">
        <f t="shared" si="126"/>
        <v>10115847.481641386</v>
      </c>
      <c r="CY286" s="66">
        <f t="shared" si="126"/>
        <v>10198176.268233079</v>
      </c>
      <c r="CZ286" s="66">
        <f t="shared" si="126"/>
        <v>10281175.095482659</v>
      </c>
      <c r="DA286" s="66">
        <f t="shared" si="126"/>
        <v>10364849.416579727</v>
      </c>
      <c r="DB286" s="66">
        <f t="shared" si="126"/>
        <v>10449204.729095193</v>
      </c>
      <c r="DC286" s="66">
        <f t="shared" si="88"/>
        <v>10534246.575342465</v>
      </c>
    </row>
    <row r="287" spans="2:107" ht="12" customHeight="1">
      <c r="B287" s="12"/>
      <c r="C287" s="12"/>
      <c r="D287" s="12"/>
      <c r="E287" s="65">
        <f t="shared" si="90"/>
        <v>49</v>
      </c>
      <c r="G287" s="66" t="str">
        <f t="shared" si="125"/>
        <v/>
      </c>
      <c r="H287" s="66" t="str">
        <f t="shared" si="125"/>
        <v/>
      </c>
      <c r="I287" s="66" t="str">
        <f t="shared" si="125"/>
        <v/>
      </c>
      <c r="J287" s="66" t="str">
        <f t="shared" si="125"/>
        <v/>
      </c>
      <c r="K287" s="66" t="str">
        <f t="shared" si="125"/>
        <v/>
      </c>
      <c r="L287" s="66" t="str">
        <f t="shared" si="125"/>
        <v/>
      </c>
      <c r="M287" s="66" t="str">
        <f t="shared" si="125"/>
        <v/>
      </c>
      <c r="N287" s="66" t="str">
        <f t="shared" si="125"/>
        <v/>
      </c>
      <c r="O287" s="66" t="str">
        <f t="shared" si="125"/>
        <v/>
      </c>
      <c r="P287" s="66" t="str">
        <f t="shared" si="125"/>
        <v/>
      </c>
      <c r="Q287" s="66" t="str">
        <f t="shared" si="125"/>
        <v/>
      </c>
      <c r="R287" s="66" t="str">
        <f t="shared" si="125"/>
        <v/>
      </c>
      <c r="S287" s="66" t="str">
        <f t="shared" si="125"/>
        <v/>
      </c>
      <c r="T287" s="66" t="str">
        <f t="shared" si="125"/>
        <v/>
      </c>
      <c r="U287" s="66" t="str">
        <f t="shared" si="125"/>
        <v/>
      </c>
      <c r="V287" s="66" t="str">
        <f t="shared" si="125"/>
        <v/>
      </c>
      <c r="W287" s="66" t="str">
        <f t="shared" si="125"/>
        <v/>
      </c>
      <c r="X287" s="66" t="str">
        <f t="shared" si="125"/>
        <v/>
      </c>
      <c r="Y287" s="66" t="str">
        <f t="shared" si="125"/>
        <v/>
      </c>
      <c r="Z287" s="66" t="str">
        <f t="shared" si="125"/>
        <v/>
      </c>
      <c r="AA287" s="66" t="str">
        <f t="shared" si="125"/>
        <v/>
      </c>
      <c r="AB287" s="66" t="str">
        <f t="shared" si="125"/>
        <v/>
      </c>
      <c r="AC287" s="66" t="str">
        <f t="shared" si="125"/>
        <v/>
      </c>
      <c r="AD287" s="66" t="str">
        <f t="shared" si="125"/>
        <v/>
      </c>
      <c r="AE287" s="66" t="str">
        <f t="shared" si="125"/>
        <v/>
      </c>
      <c r="AF287" s="66" t="str">
        <f t="shared" si="125"/>
        <v/>
      </c>
      <c r="AG287" s="66" t="str">
        <f t="shared" si="125"/>
        <v/>
      </c>
      <c r="AH287" s="66" t="str">
        <f t="shared" si="125"/>
        <v/>
      </c>
      <c r="AI287" s="66" t="str">
        <f t="shared" si="125"/>
        <v/>
      </c>
      <c r="AJ287" s="66" t="str">
        <f t="shared" si="125"/>
        <v/>
      </c>
      <c r="AK287" s="66" t="str">
        <f t="shared" si="125"/>
        <v/>
      </c>
      <c r="AL287" s="66" t="str">
        <f t="shared" si="125"/>
        <v/>
      </c>
      <c r="AM287" s="66" t="str">
        <f t="shared" si="125"/>
        <v/>
      </c>
      <c r="AN287" s="66" t="str">
        <f t="shared" si="125"/>
        <v/>
      </c>
      <c r="AO287" s="66" t="str">
        <f t="shared" si="125"/>
        <v/>
      </c>
      <c r="AP287" s="66" t="str">
        <f t="shared" si="125"/>
        <v/>
      </c>
      <c r="AQ287" s="66" t="str">
        <f t="shared" si="125"/>
        <v/>
      </c>
      <c r="AR287" s="66" t="str">
        <f t="shared" si="125"/>
        <v/>
      </c>
      <c r="AS287" s="66" t="str">
        <f t="shared" si="125"/>
        <v/>
      </c>
      <c r="AT287" s="66" t="str">
        <f t="shared" si="125"/>
        <v/>
      </c>
      <c r="AU287" s="66" t="str">
        <f t="shared" si="125"/>
        <v/>
      </c>
      <c r="AV287" s="66" t="str">
        <f t="shared" si="125"/>
        <v/>
      </c>
      <c r="AW287" s="66" t="str">
        <f t="shared" si="125"/>
        <v/>
      </c>
      <c r="AX287" s="66" t="str">
        <f t="shared" si="125"/>
        <v/>
      </c>
      <c r="AY287" s="66" t="str">
        <f t="shared" si="125"/>
        <v/>
      </c>
      <c r="AZ287" s="66" t="str">
        <f t="shared" si="125"/>
        <v/>
      </c>
      <c r="BA287" s="66" t="str">
        <f t="shared" si="125"/>
        <v/>
      </c>
      <c r="BB287" s="66" t="str">
        <f t="shared" si="125"/>
        <v/>
      </c>
      <c r="BC287" s="66" t="str">
        <f t="shared" si="125"/>
        <v/>
      </c>
      <c r="BD287" s="66">
        <f t="shared" si="125"/>
        <v>7783977.8465853743</v>
      </c>
      <c r="BE287" s="66">
        <f t="shared" si="125"/>
        <v>7847328.490427033</v>
      </c>
      <c r="BF287" s="66">
        <f t="shared" si="125"/>
        <v>7911194.7195072742</v>
      </c>
      <c r="BG287" s="66">
        <f t="shared" si="125"/>
        <v>7975580.7299655862</v>
      </c>
      <c r="BH287" s="66">
        <f t="shared" si="125"/>
        <v>8040490.7520921379</v>
      </c>
      <c r="BI287" s="66">
        <f t="shared" si="125"/>
        <v>8105929.0506057171</v>
      </c>
      <c r="BJ287" s="66">
        <f t="shared" si="125"/>
        <v>8171899.9249339299</v>
      </c>
      <c r="BK287" s="66">
        <f t="shared" si="125"/>
        <v>8238407.7094956841</v>
      </c>
      <c r="BL287" s="66">
        <f t="shared" si="125"/>
        <v>8305456.773985968</v>
      </c>
      <c r="BM287" s="66">
        <f t="shared" si="125"/>
        <v>8373051.5236629453</v>
      </c>
      <c r="BN287" s="66">
        <f t="shared" si="125"/>
        <v>8441196.3996373955</v>
      </c>
      <c r="BO287" s="66">
        <f t="shared" si="125"/>
        <v>8509895.8791644983</v>
      </c>
      <c r="BP287" s="66">
        <f t="shared" si="125"/>
        <v>8579154.4759380035</v>
      </c>
      <c r="BQ287" s="66">
        <f t="shared" si="125"/>
        <v>8648976.7403867822</v>
      </c>
      <c r="BR287" s="66">
        <f t="shared" si="125"/>
        <v>8719367.2599738073</v>
      </c>
      <c r="BS287" s="66">
        <f t="shared" si="126"/>
        <v>8790330.6594975516</v>
      </c>
      <c r="BT287" s="66">
        <f t="shared" si="126"/>
        <v>8861871.6013958547</v>
      </c>
      <c r="BU287" s="66">
        <f t="shared" si="126"/>
        <v>8933994.7860522456</v>
      </c>
      <c r="BV287" s="66">
        <f t="shared" si="126"/>
        <v>9006704.9521047752</v>
      </c>
      <c r="BW287" s="66">
        <f t="shared" si="126"/>
        <v>9080006.876757348</v>
      </c>
      <c r="BX287" s="66">
        <f t="shared" si="126"/>
        <v>9153905.3760935962</v>
      </c>
      <c r="BY287" s="66">
        <f t="shared" si="126"/>
        <v>9228405.3053933103</v>
      </c>
      <c r="BZ287" s="66">
        <f t="shared" si="126"/>
        <v>9303511.5594514329</v>
      </c>
      <c r="CA287" s="66">
        <f t="shared" si="126"/>
        <v>9379229.0728996638</v>
      </c>
      <c r="CB287" s="66">
        <f t="shared" si="126"/>
        <v>9455562.8205306716</v>
      </c>
      <c r="CC287" s="66">
        <f t="shared" si="126"/>
        <v>9532517.8176249452</v>
      </c>
      <c r="CD287" s="66">
        <f t="shared" si="126"/>
        <v>8601960.5251956098</v>
      </c>
      <c r="CE287" s="66">
        <f t="shared" si="126"/>
        <v>8671968.3988447785</v>
      </c>
      <c r="CF287" s="66">
        <f t="shared" si="126"/>
        <v>8742546.0382303186</v>
      </c>
      <c r="CG287" s="66">
        <f t="shared" si="126"/>
        <v>8813698.0804448519</v>
      </c>
      <c r="CH287" s="66">
        <f t="shared" si="126"/>
        <v>8885429.2003204189</v>
      </c>
      <c r="CI287" s="66">
        <f t="shared" si="126"/>
        <v>8957744.110735625</v>
      </c>
      <c r="CJ287" s="66">
        <f t="shared" si="126"/>
        <v>9030647.5629252866</v>
      </c>
      <c r="CK287" s="66">
        <f t="shared" si="126"/>
        <v>9104144.3467925973</v>
      </c>
      <c r="CL287" s="66">
        <f t="shared" si="126"/>
        <v>9178239.2912238333</v>
      </c>
      <c r="CM287" s="66">
        <f t="shared" si="126"/>
        <v>9252937.2644056175</v>
      </c>
      <c r="CN287" s="66">
        <f t="shared" si="126"/>
        <v>9328243.1741447765</v>
      </c>
      <c r="CO287" s="66">
        <f t="shared" si="126"/>
        <v>9404161.9681907874</v>
      </c>
      <c r="CP287" s="66">
        <f t="shared" si="126"/>
        <v>9480698.6345608588</v>
      </c>
      <c r="CQ287" s="66">
        <f t="shared" si="126"/>
        <v>9557858.2018676493</v>
      </c>
      <c r="CR287" s="66">
        <f t="shared" si="126"/>
        <v>9635645.7396496609</v>
      </c>
      <c r="CS287" s="66">
        <f t="shared" si="126"/>
        <v>9714066.3587043155</v>
      </c>
      <c r="CT287" s="66">
        <f t="shared" si="126"/>
        <v>9793125.2114237472</v>
      </c>
      <c r="CU287" s="66">
        <f t="shared" si="126"/>
        <v>9872827.4921333231</v>
      </c>
      <c r="CV287" s="66">
        <f t="shared" si="126"/>
        <v>9953178.4374329224</v>
      </c>
      <c r="CW287" s="66">
        <f t="shared" si="126"/>
        <v>10034183.326540988</v>
      </c>
      <c r="CX287" s="66">
        <f t="shared" si="126"/>
        <v>10115847.481641386</v>
      </c>
      <c r="CY287" s="66">
        <f t="shared" si="126"/>
        <v>10198176.268233079</v>
      </c>
      <c r="CZ287" s="66">
        <f t="shared" si="126"/>
        <v>10281175.095482659</v>
      </c>
      <c r="DA287" s="66">
        <f t="shared" si="126"/>
        <v>10364849.416579727</v>
      </c>
      <c r="DB287" s="66">
        <f t="shared" si="126"/>
        <v>10449204.729095193</v>
      </c>
      <c r="DC287" s="66">
        <f t="shared" si="88"/>
        <v>10534246.575342465</v>
      </c>
    </row>
    <row r="288" spans="2:107" ht="12" customHeight="1">
      <c r="B288" s="12"/>
      <c r="C288" s="12"/>
      <c r="D288" s="12"/>
      <c r="E288" s="65">
        <f t="shared" si="90"/>
        <v>50</v>
      </c>
      <c r="G288" s="66" t="str">
        <f t="shared" si="125"/>
        <v/>
      </c>
      <c r="H288" s="66" t="str">
        <f t="shared" si="125"/>
        <v/>
      </c>
      <c r="I288" s="66" t="str">
        <f t="shared" si="125"/>
        <v/>
      </c>
      <c r="J288" s="66" t="str">
        <f t="shared" si="125"/>
        <v/>
      </c>
      <c r="K288" s="66" t="str">
        <f t="shared" si="125"/>
        <v/>
      </c>
      <c r="L288" s="66" t="str">
        <f t="shared" si="125"/>
        <v/>
      </c>
      <c r="M288" s="66" t="str">
        <f t="shared" si="125"/>
        <v/>
      </c>
      <c r="N288" s="66" t="str">
        <f t="shared" si="125"/>
        <v/>
      </c>
      <c r="O288" s="66" t="str">
        <f t="shared" si="125"/>
        <v/>
      </c>
      <c r="P288" s="66" t="str">
        <f t="shared" si="125"/>
        <v/>
      </c>
      <c r="Q288" s="66" t="str">
        <f t="shared" si="125"/>
        <v/>
      </c>
      <c r="R288" s="66" t="str">
        <f t="shared" si="125"/>
        <v/>
      </c>
      <c r="S288" s="66" t="str">
        <f t="shared" si="125"/>
        <v/>
      </c>
      <c r="T288" s="66" t="str">
        <f t="shared" si="125"/>
        <v/>
      </c>
      <c r="U288" s="66" t="str">
        <f t="shared" si="125"/>
        <v/>
      </c>
      <c r="V288" s="66" t="str">
        <f t="shared" si="125"/>
        <v/>
      </c>
      <c r="W288" s="66" t="str">
        <f t="shared" si="125"/>
        <v/>
      </c>
      <c r="X288" s="66" t="str">
        <f t="shared" si="125"/>
        <v/>
      </c>
      <c r="Y288" s="66" t="str">
        <f t="shared" si="125"/>
        <v/>
      </c>
      <c r="Z288" s="66" t="str">
        <f t="shared" si="125"/>
        <v/>
      </c>
      <c r="AA288" s="66" t="str">
        <f t="shared" si="125"/>
        <v/>
      </c>
      <c r="AB288" s="66" t="str">
        <f t="shared" si="125"/>
        <v/>
      </c>
      <c r="AC288" s="66" t="str">
        <f t="shared" si="125"/>
        <v/>
      </c>
      <c r="AD288" s="66" t="str">
        <f t="shared" si="125"/>
        <v/>
      </c>
      <c r="AE288" s="66" t="str">
        <f t="shared" si="125"/>
        <v/>
      </c>
      <c r="AF288" s="66" t="str">
        <f t="shared" si="125"/>
        <v/>
      </c>
      <c r="AG288" s="66" t="str">
        <f t="shared" si="125"/>
        <v/>
      </c>
      <c r="AH288" s="66" t="str">
        <f t="shared" si="125"/>
        <v/>
      </c>
      <c r="AI288" s="66" t="str">
        <f t="shared" si="125"/>
        <v/>
      </c>
      <c r="AJ288" s="66" t="str">
        <f t="shared" si="125"/>
        <v/>
      </c>
      <c r="AK288" s="66" t="str">
        <f t="shared" si="125"/>
        <v/>
      </c>
      <c r="AL288" s="66" t="str">
        <f t="shared" si="125"/>
        <v/>
      </c>
      <c r="AM288" s="66" t="str">
        <f t="shared" si="125"/>
        <v/>
      </c>
      <c r="AN288" s="66" t="str">
        <f t="shared" si="125"/>
        <v/>
      </c>
      <c r="AO288" s="66" t="str">
        <f t="shared" si="125"/>
        <v/>
      </c>
      <c r="AP288" s="66" t="str">
        <f t="shared" si="125"/>
        <v/>
      </c>
      <c r="AQ288" s="66" t="str">
        <f t="shared" si="125"/>
        <v/>
      </c>
      <c r="AR288" s="66" t="str">
        <f t="shared" si="125"/>
        <v/>
      </c>
      <c r="AS288" s="66" t="str">
        <f t="shared" si="125"/>
        <v/>
      </c>
      <c r="AT288" s="66" t="str">
        <f t="shared" si="125"/>
        <v/>
      </c>
      <c r="AU288" s="66" t="str">
        <f t="shared" si="125"/>
        <v/>
      </c>
      <c r="AV288" s="66" t="str">
        <f t="shared" si="125"/>
        <v/>
      </c>
      <c r="AW288" s="66" t="str">
        <f t="shared" si="125"/>
        <v/>
      </c>
      <c r="AX288" s="66" t="str">
        <f t="shared" si="125"/>
        <v/>
      </c>
      <c r="AY288" s="66" t="str">
        <f t="shared" si="125"/>
        <v/>
      </c>
      <c r="AZ288" s="66" t="str">
        <f t="shared" si="125"/>
        <v/>
      </c>
      <c r="BA288" s="66" t="str">
        <f t="shared" si="125"/>
        <v/>
      </c>
      <c r="BB288" s="66" t="str">
        <f t="shared" si="125"/>
        <v/>
      </c>
      <c r="BC288" s="66" t="str">
        <f t="shared" si="125"/>
        <v/>
      </c>
      <c r="BD288" s="66" t="str">
        <f t="shared" si="125"/>
        <v/>
      </c>
      <c r="BE288" s="66">
        <f t="shared" si="125"/>
        <v>7847328.490427033</v>
      </c>
      <c r="BF288" s="66">
        <f t="shared" si="125"/>
        <v>7911194.7195072742</v>
      </c>
      <c r="BG288" s="66">
        <f t="shared" si="125"/>
        <v>7975580.7299655862</v>
      </c>
      <c r="BH288" s="66">
        <f t="shared" si="125"/>
        <v>8040490.7520921379</v>
      </c>
      <c r="BI288" s="66">
        <f t="shared" si="125"/>
        <v>8105929.0506057171</v>
      </c>
      <c r="BJ288" s="66">
        <f t="shared" si="125"/>
        <v>8171899.9249339299</v>
      </c>
      <c r="BK288" s="66">
        <f t="shared" si="125"/>
        <v>8238407.7094956841</v>
      </c>
      <c r="BL288" s="66">
        <f t="shared" si="125"/>
        <v>8305456.773985968</v>
      </c>
      <c r="BM288" s="66">
        <f t="shared" si="125"/>
        <v>8373051.5236629453</v>
      </c>
      <c r="BN288" s="66">
        <f t="shared" si="125"/>
        <v>8441196.3996373955</v>
      </c>
      <c r="BO288" s="66">
        <f t="shared" si="125"/>
        <v>8509895.8791644983</v>
      </c>
      <c r="BP288" s="66">
        <f t="shared" si="125"/>
        <v>8579154.4759380035</v>
      </c>
      <c r="BQ288" s="66">
        <f t="shared" si="125"/>
        <v>8648976.7403867822</v>
      </c>
      <c r="BR288" s="66">
        <f t="shared" si="125"/>
        <v>8719367.2599738073</v>
      </c>
      <c r="BS288" s="66">
        <f t="shared" si="126"/>
        <v>8790330.6594975516</v>
      </c>
      <c r="BT288" s="66">
        <f t="shared" si="126"/>
        <v>8861871.6013958547</v>
      </c>
      <c r="BU288" s="66">
        <f t="shared" si="126"/>
        <v>8933994.7860522456</v>
      </c>
      <c r="BV288" s="66">
        <f t="shared" si="126"/>
        <v>9006704.9521047752</v>
      </c>
      <c r="BW288" s="66">
        <f t="shared" si="126"/>
        <v>9080006.876757348</v>
      </c>
      <c r="BX288" s="66">
        <f t="shared" si="126"/>
        <v>9153905.3760935962</v>
      </c>
      <c r="BY288" s="66">
        <f t="shared" si="126"/>
        <v>9228405.3053933103</v>
      </c>
      <c r="BZ288" s="66">
        <f t="shared" si="126"/>
        <v>9303511.5594514329</v>
      </c>
      <c r="CA288" s="66">
        <f t="shared" si="126"/>
        <v>9379229.0728996638</v>
      </c>
      <c r="CB288" s="66">
        <f t="shared" si="126"/>
        <v>9455562.8205306716</v>
      </c>
      <c r="CC288" s="66">
        <f t="shared" si="126"/>
        <v>9532517.8176249452</v>
      </c>
      <c r="CD288" s="66">
        <f t="shared" si="126"/>
        <v>8601960.5251956098</v>
      </c>
      <c r="CE288" s="66">
        <f t="shared" si="126"/>
        <v>8671968.3988447785</v>
      </c>
      <c r="CF288" s="66">
        <f t="shared" si="126"/>
        <v>8742546.0382303186</v>
      </c>
      <c r="CG288" s="66">
        <f t="shared" si="126"/>
        <v>8813698.0804448519</v>
      </c>
      <c r="CH288" s="66">
        <f t="shared" si="126"/>
        <v>8885429.2003204189</v>
      </c>
      <c r="CI288" s="66">
        <f t="shared" si="126"/>
        <v>8957744.110735625</v>
      </c>
      <c r="CJ288" s="66">
        <f t="shared" si="126"/>
        <v>9030647.5629252866</v>
      </c>
      <c r="CK288" s="66">
        <f t="shared" si="126"/>
        <v>9104144.3467925973</v>
      </c>
      <c r="CL288" s="66">
        <f t="shared" si="126"/>
        <v>9178239.2912238333</v>
      </c>
      <c r="CM288" s="66">
        <f t="shared" si="126"/>
        <v>9252937.2644056175</v>
      </c>
      <c r="CN288" s="66">
        <f t="shared" si="126"/>
        <v>9328243.1741447765</v>
      </c>
      <c r="CO288" s="66">
        <f t="shared" si="126"/>
        <v>9404161.9681907874</v>
      </c>
      <c r="CP288" s="66">
        <f t="shared" si="126"/>
        <v>9480698.6345608588</v>
      </c>
      <c r="CQ288" s="66">
        <f t="shared" si="126"/>
        <v>9557858.2018676493</v>
      </c>
      <c r="CR288" s="66">
        <f t="shared" si="126"/>
        <v>9635645.7396496609</v>
      </c>
      <c r="CS288" s="66">
        <f t="shared" si="126"/>
        <v>9714066.3587043155</v>
      </c>
      <c r="CT288" s="66">
        <f t="shared" si="126"/>
        <v>9793125.2114237472</v>
      </c>
      <c r="CU288" s="66">
        <f t="shared" si="126"/>
        <v>9872827.4921333231</v>
      </c>
      <c r="CV288" s="66">
        <f t="shared" si="126"/>
        <v>9953178.4374329224</v>
      </c>
      <c r="CW288" s="66">
        <f t="shared" si="126"/>
        <v>10034183.326540988</v>
      </c>
      <c r="CX288" s="66">
        <f t="shared" si="126"/>
        <v>10115847.481641386</v>
      </c>
      <c r="CY288" s="66">
        <f t="shared" si="126"/>
        <v>10198176.268233079</v>
      </c>
      <c r="CZ288" s="66">
        <f t="shared" si="126"/>
        <v>10281175.095482659</v>
      </c>
      <c r="DA288" s="66">
        <f t="shared" si="126"/>
        <v>10364849.416579727</v>
      </c>
      <c r="DB288" s="66">
        <f t="shared" si="126"/>
        <v>10449204.729095193</v>
      </c>
      <c r="DC288" s="66">
        <f t="shared" si="88"/>
        <v>10534246.575342465</v>
      </c>
    </row>
    <row r="289" spans="2:107" ht="12" customHeight="1">
      <c r="B289" s="12"/>
      <c r="C289" s="12"/>
      <c r="D289" s="12"/>
      <c r="E289" s="65">
        <f t="shared" si="90"/>
        <v>51</v>
      </c>
      <c r="G289" s="66" t="str">
        <f t="shared" si="125"/>
        <v/>
      </c>
      <c r="H289" s="66" t="str">
        <f t="shared" si="125"/>
        <v/>
      </c>
      <c r="I289" s="66" t="str">
        <f t="shared" si="125"/>
        <v/>
      </c>
      <c r="J289" s="66" t="str">
        <f t="shared" si="125"/>
        <v/>
      </c>
      <c r="K289" s="66" t="str">
        <f t="shared" si="125"/>
        <v/>
      </c>
      <c r="L289" s="66" t="str">
        <f t="shared" si="125"/>
        <v/>
      </c>
      <c r="M289" s="66" t="str">
        <f t="shared" si="125"/>
        <v/>
      </c>
      <c r="N289" s="66" t="str">
        <f t="shared" si="125"/>
        <v/>
      </c>
      <c r="O289" s="66" t="str">
        <f t="shared" si="125"/>
        <v/>
      </c>
      <c r="P289" s="66" t="str">
        <f t="shared" si="125"/>
        <v/>
      </c>
      <c r="Q289" s="66" t="str">
        <f t="shared" si="125"/>
        <v/>
      </c>
      <c r="R289" s="66" t="str">
        <f t="shared" si="125"/>
        <v/>
      </c>
      <c r="S289" s="66" t="str">
        <f t="shared" si="125"/>
        <v/>
      </c>
      <c r="T289" s="66" t="str">
        <f t="shared" si="125"/>
        <v/>
      </c>
      <c r="U289" s="66" t="str">
        <f t="shared" si="125"/>
        <v/>
      </c>
      <c r="V289" s="66" t="str">
        <f t="shared" si="125"/>
        <v/>
      </c>
      <c r="W289" s="66" t="str">
        <f t="shared" si="125"/>
        <v/>
      </c>
      <c r="X289" s="66" t="str">
        <f t="shared" si="125"/>
        <v/>
      </c>
      <c r="Y289" s="66" t="str">
        <f t="shared" si="125"/>
        <v/>
      </c>
      <c r="Z289" s="66" t="str">
        <f t="shared" si="125"/>
        <v/>
      </c>
      <c r="AA289" s="66" t="str">
        <f t="shared" si="125"/>
        <v/>
      </c>
      <c r="AB289" s="66" t="str">
        <f t="shared" si="125"/>
        <v/>
      </c>
      <c r="AC289" s="66" t="str">
        <f t="shared" si="125"/>
        <v/>
      </c>
      <c r="AD289" s="66" t="str">
        <f t="shared" si="125"/>
        <v/>
      </c>
      <c r="AE289" s="66" t="str">
        <f t="shared" si="125"/>
        <v/>
      </c>
      <c r="AF289" s="66" t="str">
        <f t="shared" si="125"/>
        <v/>
      </c>
      <c r="AG289" s="66" t="str">
        <f t="shared" si="125"/>
        <v/>
      </c>
      <c r="AH289" s="66" t="str">
        <f t="shared" si="125"/>
        <v/>
      </c>
      <c r="AI289" s="66" t="str">
        <f t="shared" si="125"/>
        <v/>
      </c>
      <c r="AJ289" s="66" t="str">
        <f t="shared" si="125"/>
        <v/>
      </c>
      <c r="AK289" s="66" t="str">
        <f t="shared" si="125"/>
        <v/>
      </c>
      <c r="AL289" s="66" t="str">
        <f t="shared" si="125"/>
        <v/>
      </c>
      <c r="AM289" s="66" t="str">
        <f t="shared" si="125"/>
        <v/>
      </c>
      <c r="AN289" s="66" t="str">
        <f t="shared" si="125"/>
        <v/>
      </c>
      <c r="AO289" s="66" t="str">
        <f t="shared" si="125"/>
        <v/>
      </c>
      <c r="AP289" s="66" t="str">
        <f t="shared" si="125"/>
        <v/>
      </c>
      <c r="AQ289" s="66" t="str">
        <f t="shared" si="125"/>
        <v/>
      </c>
      <c r="AR289" s="66" t="str">
        <f t="shared" si="125"/>
        <v/>
      </c>
      <c r="AS289" s="66" t="str">
        <f t="shared" si="125"/>
        <v/>
      </c>
      <c r="AT289" s="66" t="str">
        <f t="shared" si="125"/>
        <v/>
      </c>
      <c r="AU289" s="66" t="str">
        <f t="shared" si="125"/>
        <v/>
      </c>
      <c r="AV289" s="66" t="str">
        <f t="shared" si="125"/>
        <v/>
      </c>
      <c r="AW289" s="66" t="str">
        <f t="shared" si="125"/>
        <v/>
      </c>
      <c r="AX289" s="66" t="str">
        <f t="shared" si="125"/>
        <v/>
      </c>
      <c r="AY289" s="66" t="str">
        <f t="shared" si="125"/>
        <v/>
      </c>
      <c r="AZ289" s="66" t="str">
        <f t="shared" si="125"/>
        <v/>
      </c>
      <c r="BA289" s="66" t="str">
        <f t="shared" si="125"/>
        <v/>
      </c>
      <c r="BB289" s="66" t="str">
        <f t="shared" si="125"/>
        <v/>
      </c>
      <c r="BC289" s="66" t="str">
        <f t="shared" si="125"/>
        <v/>
      </c>
      <c r="BD289" s="66" t="str">
        <f t="shared" si="125"/>
        <v/>
      </c>
      <c r="BE289" s="66" t="str">
        <f t="shared" si="125"/>
        <v/>
      </c>
      <c r="BF289" s="66">
        <f t="shared" si="125"/>
        <v>7911194.7195072742</v>
      </c>
      <c r="BG289" s="66">
        <f t="shared" si="125"/>
        <v>7975580.7299655862</v>
      </c>
      <c r="BH289" s="66">
        <f t="shared" si="125"/>
        <v>8040490.7520921379</v>
      </c>
      <c r="BI289" s="66">
        <f t="shared" si="125"/>
        <v>8105929.0506057171</v>
      </c>
      <c r="BJ289" s="66">
        <f t="shared" si="125"/>
        <v>8171899.9249339299</v>
      </c>
      <c r="BK289" s="66">
        <f t="shared" si="125"/>
        <v>8238407.7094956841</v>
      </c>
      <c r="BL289" s="66">
        <f t="shared" si="125"/>
        <v>8305456.773985968</v>
      </c>
      <c r="BM289" s="66">
        <f t="shared" si="125"/>
        <v>8373051.5236629453</v>
      </c>
      <c r="BN289" s="66">
        <f t="shared" si="125"/>
        <v>8441196.3996373955</v>
      </c>
      <c r="BO289" s="66">
        <f t="shared" si="125"/>
        <v>8509895.8791644983</v>
      </c>
      <c r="BP289" s="66">
        <f t="shared" si="125"/>
        <v>8579154.4759380035</v>
      </c>
      <c r="BQ289" s="66">
        <f t="shared" si="125"/>
        <v>8648976.7403867822</v>
      </c>
      <c r="BR289" s="66">
        <f t="shared" ref="BR289" si="127">IF(BR$231&gt;=$E289,IF(BR180*$C$23&gt;MAX($C$22,(BS289*$C$34+BS290*$C$35)*EXP(-$C$12*$C$30)+(BS396*$C$34+BS397*$C$35)*EXP(-$C$14*$C$30)),BR$236,(BS289*$C$34+BS290*$C$35)*EXP(-$C$12*$C$30)+BR$234),"")</f>
        <v>8719367.2599738073</v>
      </c>
      <c r="BS289" s="66">
        <f t="shared" si="126"/>
        <v>8790330.6594975516</v>
      </c>
      <c r="BT289" s="66">
        <f t="shared" si="126"/>
        <v>8861871.6013958547</v>
      </c>
      <c r="BU289" s="66">
        <f t="shared" si="126"/>
        <v>8933994.7860522456</v>
      </c>
      <c r="BV289" s="66">
        <f t="shared" si="126"/>
        <v>9006704.9521047752</v>
      </c>
      <c r="BW289" s="66">
        <f t="shared" si="126"/>
        <v>9080006.876757348</v>
      </c>
      <c r="BX289" s="66">
        <f t="shared" si="126"/>
        <v>9153905.3760935962</v>
      </c>
      <c r="BY289" s="66">
        <f t="shared" si="126"/>
        <v>9228405.3053933103</v>
      </c>
      <c r="BZ289" s="66">
        <f t="shared" si="126"/>
        <v>9303511.5594514329</v>
      </c>
      <c r="CA289" s="66">
        <f t="shared" si="126"/>
        <v>9379229.0728996638</v>
      </c>
      <c r="CB289" s="66">
        <f t="shared" si="126"/>
        <v>9455562.8205306716</v>
      </c>
      <c r="CC289" s="66">
        <f t="shared" si="126"/>
        <v>9532517.8176249452</v>
      </c>
      <c r="CD289" s="66">
        <f t="shared" si="126"/>
        <v>8601960.5251956098</v>
      </c>
      <c r="CE289" s="66">
        <f t="shared" si="126"/>
        <v>8671968.3988447785</v>
      </c>
      <c r="CF289" s="66">
        <f t="shared" si="126"/>
        <v>8742546.0382303186</v>
      </c>
      <c r="CG289" s="66">
        <f t="shared" si="126"/>
        <v>8813698.0804448519</v>
      </c>
      <c r="CH289" s="66">
        <f t="shared" si="126"/>
        <v>8885429.2003204189</v>
      </c>
      <c r="CI289" s="66">
        <f t="shared" si="126"/>
        <v>8957744.110735625</v>
      </c>
      <c r="CJ289" s="66">
        <f t="shared" si="126"/>
        <v>9030647.5629252866</v>
      </c>
      <c r="CK289" s="66">
        <f t="shared" si="126"/>
        <v>9104144.3467925973</v>
      </c>
      <c r="CL289" s="66">
        <f t="shared" si="126"/>
        <v>9178239.2912238333</v>
      </c>
      <c r="CM289" s="66">
        <f t="shared" si="126"/>
        <v>9252937.2644056175</v>
      </c>
      <c r="CN289" s="66">
        <f t="shared" si="126"/>
        <v>9328243.1741447765</v>
      </c>
      <c r="CO289" s="66">
        <f t="shared" si="126"/>
        <v>9404161.9681907874</v>
      </c>
      <c r="CP289" s="66">
        <f t="shared" si="126"/>
        <v>9480698.6345608588</v>
      </c>
      <c r="CQ289" s="66">
        <f t="shared" si="126"/>
        <v>9557858.2018676493</v>
      </c>
      <c r="CR289" s="66">
        <f t="shared" si="126"/>
        <v>9635645.7396496609</v>
      </c>
      <c r="CS289" s="66">
        <f t="shared" si="126"/>
        <v>9714066.3587043155</v>
      </c>
      <c r="CT289" s="66">
        <f t="shared" si="126"/>
        <v>9793125.2114237472</v>
      </c>
      <c r="CU289" s="66">
        <f t="shared" si="126"/>
        <v>9872827.4921333231</v>
      </c>
      <c r="CV289" s="66">
        <f t="shared" si="126"/>
        <v>9953178.4374329224</v>
      </c>
      <c r="CW289" s="66">
        <f t="shared" si="126"/>
        <v>10034183.326540988</v>
      </c>
      <c r="CX289" s="66">
        <f t="shared" si="126"/>
        <v>10115847.481641386</v>
      </c>
      <c r="CY289" s="66">
        <f t="shared" si="126"/>
        <v>10198176.268233079</v>
      </c>
      <c r="CZ289" s="66">
        <f t="shared" si="126"/>
        <v>10281175.095482659</v>
      </c>
      <c r="DA289" s="66">
        <f t="shared" si="126"/>
        <v>10364849.416579727</v>
      </c>
      <c r="DB289" s="66">
        <f t="shared" si="126"/>
        <v>10449204.729095193</v>
      </c>
      <c r="DC289" s="66">
        <f t="shared" si="88"/>
        <v>10534246.575342465</v>
      </c>
    </row>
    <row r="290" spans="2:107" ht="12" customHeight="1">
      <c r="B290" s="12"/>
      <c r="C290" s="12"/>
      <c r="D290" s="12"/>
      <c r="E290" s="65">
        <f t="shared" si="90"/>
        <v>52</v>
      </c>
      <c r="G290" s="66" t="str">
        <f t="shared" ref="G290:BR293" si="128">IF(G$231&gt;=$E290,IF(G181*$C$23&gt;MAX($C$22,(H290*$C$34+H291*$C$35)*EXP(-$C$12*$C$30)+(H397*$C$34+H398*$C$35)*EXP(-$C$14*$C$30)),G$236,(H290*$C$34+H291*$C$35)*EXP(-$C$12*$C$30)+G$234),"")</f>
        <v/>
      </c>
      <c r="H290" s="66" t="str">
        <f t="shared" si="128"/>
        <v/>
      </c>
      <c r="I290" s="66" t="str">
        <f t="shared" si="128"/>
        <v/>
      </c>
      <c r="J290" s="66" t="str">
        <f t="shared" si="128"/>
        <v/>
      </c>
      <c r="K290" s="66" t="str">
        <f t="shared" si="128"/>
        <v/>
      </c>
      <c r="L290" s="66" t="str">
        <f t="shared" si="128"/>
        <v/>
      </c>
      <c r="M290" s="66" t="str">
        <f t="shared" si="128"/>
        <v/>
      </c>
      <c r="N290" s="66" t="str">
        <f t="shared" si="128"/>
        <v/>
      </c>
      <c r="O290" s="66" t="str">
        <f t="shared" si="128"/>
        <v/>
      </c>
      <c r="P290" s="66" t="str">
        <f t="shared" si="128"/>
        <v/>
      </c>
      <c r="Q290" s="66" t="str">
        <f t="shared" si="128"/>
        <v/>
      </c>
      <c r="R290" s="66" t="str">
        <f t="shared" si="128"/>
        <v/>
      </c>
      <c r="S290" s="66" t="str">
        <f t="shared" si="128"/>
        <v/>
      </c>
      <c r="T290" s="66" t="str">
        <f t="shared" si="128"/>
        <v/>
      </c>
      <c r="U290" s="66" t="str">
        <f t="shared" si="128"/>
        <v/>
      </c>
      <c r="V290" s="66" t="str">
        <f t="shared" si="128"/>
        <v/>
      </c>
      <c r="W290" s="66" t="str">
        <f t="shared" si="128"/>
        <v/>
      </c>
      <c r="X290" s="66" t="str">
        <f t="shared" si="128"/>
        <v/>
      </c>
      <c r="Y290" s="66" t="str">
        <f t="shared" si="128"/>
        <v/>
      </c>
      <c r="Z290" s="66" t="str">
        <f t="shared" si="128"/>
        <v/>
      </c>
      <c r="AA290" s="66" t="str">
        <f t="shared" si="128"/>
        <v/>
      </c>
      <c r="AB290" s="66" t="str">
        <f t="shared" si="128"/>
        <v/>
      </c>
      <c r="AC290" s="66" t="str">
        <f t="shared" si="128"/>
        <v/>
      </c>
      <c r="AD290" s="66" t="str">
        <f t="shared" si="128"/>
        <v/>
      </c>
      <c r="AE290" s="66" t="str">
        <f t="shared" si="128"/>
        <v/>
      </c>
      <c r="AF290" s="66" t="str">
        <f t="shared" si="128"/>
        <v/>
      </c>
      <c r="AG290" s="66" t="str">
        <f t="shared" si="128"/>
        <v/>
      </c>
      <c r="AH290" s="66" t="str">
        <f t="shared" si="128"/>
        <v/>
      </c>
      <c r="AI290" s="66" t="str">
        <f t="shared" si="128"/>
        <v/>
      </c>
      <c r="AJ290" s="66" t="str">
        <f t="shared" si="128"/>
        <v/>
      </c>
      <c r="AK290" s="66" t="str">
        <f t="shared" si="128"/>
        <v/>
      </c>
      <c r="AL290" s="66" t="str">
        <f t="shared" si="128"/>
        <v/>
      </c>
      <c r="AM290" s="66" t="str">
        <f t="shared" si="128"/>
        <v/>
      </c>
      <c r="AN290" s="66" t="str">
        <f t="shared" si="128"/>
        <v/>
      </c>
      <c r="AO290" s="66" t="str">
        <f t="shared" si="128"/>
        <v/>
      </c>
      <c r="AP290" s="66" t="str">
        <f t="shared" si="128"/>
        <v/>
      </c>
      <c r="AQ290" s="66" t="str">
        <f t="shared" si="128"/>
        <v/>
      </c>
      <c r="AR290" s="66" t="str">
        <f t="shared" si="128"/>
        <v/>
      </c>
      <c r="AS290" s="66" t="str">
        <f t="shared" si="128"/>
        <v/>
      </c>
      <c r="AT290" s="66" t="str">
        <f t="shared" si="128"/>
        <v/>
      </c>
      <c r="AU290" s="66" t="str">
        <f t="shared" si="128"/>
        <v/>
      </c>
      <c r="AV290" s="66" t="str">
        <f t="shared" si="128"/>
        <v/>
      </c>
      <c r="AW290" s="66" t="str">
        <f t="shared" si="128"/>
        <v/>
      </c>
      <c r="AX290" s="66" t="str">
        <f t="shared" si="128"/>
        <v/>
      </c>
      <c r="AY290" s="66" t="str">
        <f t="shared" si="128"/>
        <v/>
      </c>
      <c r="AZ290" s="66" t="str">
        <f t="shared" si="128"/>
        <v/>
      </c>
      <c r="BA290" s="66" t="str">
        <f t="shared" si="128"/>
        <v/>
      </c>
      <c r="BB290" s="66" t="str">
        <f t="shared" si="128"/>
        <v/>
      </c>
      <c r="BC290" s="66" t="str">
        <f t="shared" si="128"/>
        <v/>
      </c>
      <c r="BD290" s="66" t="str">
        <f t="shared" si="128"/>
        <v/>
      </c>
      <c r="BE290" s="66" t="str">
        <f t="shared" si="128"/>
        <v/>
      </c>
      <c r="BF290" s="66" t="str">
        <f t="shared" si="128"/>
        <v/>
      </c>
      <c r="BG290" s="66">
        <f t="shared" si="128"/>
        <v>7975580.7299655862</v>
      </c>
      <c r="BH290" s="66">
        <f t="shared" si="128"/>
        <v>8040490.7520921379</v>
      </c>
      <c r="BI290" s="66">
        <f t="shared" si="128"/>
        <v>8105929.0506057171</v>
      </c>
      <c r="BJ290" s="66">
        <f t="shared" si="128"/>
        <v>8171899.9249339299</v>
      </c>
      <c r="BK290" s="66">
        <f t="shared" si="128"/>
        <v>8238407.7094956841</v>
      </c>
      <c r="BL290" s="66">
        <f t="shared" si="128"/>
        <v>8305456.773985968</v>
      </c>
      <c r="BM290" s="66">
        <f t="shared" si="128"/>
        <v>8373051.5236629453</v>
      </c>
      <c r="BN290" s="66">
        <f t="shared" si="128"/>
        <v>8441196.3996373955</v>
      </c>
      <c r="BO290" s="66">
        <f t="shared" si="128"/>
        <v>8509895.8791644983</v>
      </c>
      <c r="BP290" s="66">
        <f t="shared" si="128"/>
        <v>8579154.4759380035</v>
      </c>
      <c r="BQ290" s="66">
        <f t="shared" si="128"/>
        <v>8648976.7403867822</v>
      </c>
      <c r="BR290" s="66">
        <f t="shared" si="128"/>
        <v>8719367.2599738073</v>
      </c>
      <c r="BS290" s="66">
        <f t="shared" si="126"/>
        <v>8790330.6594975516</v>
      </c>
      <c r="BT290" s="66">
        <f t="shared" si="126"/>
        <v>8861871.6013958547</v>
      </c>
      <c r="BU290" s="66">
        <f t="shared" si="126"/>
        <v>8933994.7860522456</v>
      </c>
      <c r="BV290" s="66">
        <f t="shared" si="126"/>
        <v>9006704.9521047752</v>
      </c>
      <c r="BW290" s="66">
        <f t="shared" si="126"/>
        <v>9080006.876757348</v>
      </c>
      <c r="BX290" s="66">
        <f t="shared" si="126"/>
        <v>9153905.3760935962</v>
      </c>
      <c r="BY290" s="66">
        <f t="shared" si="126"/>
        <v>9228405.3053933103</v>
      </c>
      <c r="BZ290" s="66">
        <f t="shared" si="126"/>
        <v>9303511.5594514329</v>
      </c>
      <c r="CA290" s="66">
        <f t="shared" si="126"/>
        <v>9379229.0728996638</v>
      </c>
      <c r="CB290" s="66">
        <f t="shared" si="126"/>
        <v>9455562.8205306716</v>
      </c>
      <c r="CC290" s="66">
        <f t="shared" si="126"/>
        <v>9532517.8176249452</v>
      </c>
      <c r="CD290" s="66">
        <f t="shared" si="126"/>
        <v>8601960.5251956098</v>
      </c>
      <c r="CE290" s="66">
        <f t="shared" si="126"/>
        <v>8671968.3988447785</v>
      </c>
      <c r="CF290" s="66">
        <f t="shared" si="126"/>
        <v>8742546.0382303186</v>
      </c>
      <c r="CG290" s="66">
        <f t="shared" si="126"/>
        <v>8813698.0804448519</v>
      </c>
      <c r="CH290" s="66">
        <f t="shared" si="126"/>
        <v>8885429.2003204189</v>
      </c>
      <c r="CI290" s="66">
        <f t="shared" si="126"/>
        <v>8957744.110735625</v>
      </c>
      <c r="CJ290" s="66">
        <f t="shared" si="126"/>
        <v>9030647.5629252866</v>
      </c>
      <c r="CK290" s="66">
        <f t="shared" si="126"/>
        <v>9104144.3467925973</v>
      </c>
      <c r="CL290" s="66">
        <f t="shared" si="126"/>
        <v>9178239.2912238333</v>
      </c>
      <c r="CM290" s="66">
        <f t="shared" si="126"/>
        <v>9252937.2644056175</v>
      </c>
      <c r="CN290" s="66">
        <f t="shared" si="126"/>
        <v>9328243.1741447765</v>
      </c>
      <c r="CO290" s="66">
        <f t="shared" si="126"/>
        <v>9404161.9681907874</v>
      </c>
      <c r="CP290" s="66">
        <f t="shared" si="126"/>
        <v>9480698.6345608588</v>
      </c>
      <c r="CQ290" s="66">
        <f t="shared" si="126"/>
        <v>9557858.2018676493</v>
      </c>
      <c r="CR290" s="66">
        <f t="shared" si="126"/>
        <v>9635645.7396496609</v>
      </c>
      <c r="CS290" s="66">
        <f t="shared" si="126"/>
        <v>9714066.3587043155</v>
      </c>
      <c r="CT290" s="66">
        <f t="shared" si="126"/>
        <v>9793125.2114237472</v>
      </c>
      <c r="CU290" s="66">
        <f t="shared" si="126"/>
        <v>9872827.4921333231</v>
      </c>
      <c r="CV290" s="66">
        <f t="shared" si="126"/>
        <v>9953178.4374329224</v>
      </c>
      <c r="CW290" s="66">
        <f t="shared" si="126"/>
        <v>10034183.326540988</v>
      </c>
      <c r="CX290" s="66">
        <f t="shared" si="126"/>
        <v>10115847.481641386</v>
      </c>
      <c r="CY290" s="66">
        <f t="shared" si="126"/>
        <v>10198176.268233079</v>
      </c>
      <c r="CZ290" s="66">
        <f t="shared" si="126"/>
        <v>10281175.095482659</v>
      </c>
      <c r="DA290" s="66">
        <f t="shared" si="126"/>
        <v>10364849.416579727</v>
      </c>
      <c r="DB290" s="66">
        <f t="shared" si="126"/>
        <v>10449204.729095193</v>
      </c>
      <c r="DC290" s="66">
        <f t="shared" si="88"/>
        <v>10534246.575342465</v>
      </c>
    </row>
    <row r="291" spans="2:107" ht="12" customHeight="1">
      <c r="B291" s="12"/>
      <c r="C291" s="12"/>
      <c r="D291" s="12"/>
      <c r="E291" s="65">
        <f t="shared" si="90"/>
        <v>53</v>
      </c>
      <c r="G291" s="66" t="str">
        <f t="shared" si="128"/>
        <v/>
      </c>
      <c r="H291" s="66" t="str">
        <f t="shared" si="128"/>
        <v/>
      </c>
      <c r="I291" s="66" t="str">
        <f t="shared" si="128"/>
        <v/>
      </c>
      <c r="J291" s="66" t="str">
        <f t="shared" si="128"/>
        <v/>
      </c>
      <c r="K291" s="66" t="str">
        <f t="shared" si="128"/>
        <v/>
      </c>
      <c r="L291" s="66" t="str">
        <f t="shared" si="128"/>
        <v/>
      </c>
      <c r="M291" s="66" t="str">
        <f t="shared" si="128"/>
        <v/>
      </c>
      <c r="N291" s="66" t="str">
        <f t="shared" si="128"/>
        <v/>
      </c>
      <c r="O291" s="66" t="str">
        <f t="shared" si="128"/>
        <v/>
      </c>
      <c r="P291" s="66" t="str">
        <f t="shared" si="128"/>
        <v/>
      </c>
      <c r="Q291" s="66" t="str">
        <f t="shared" si="128"/>
        <v/>
      </c>
      <c r="R291" s="66" t="str">
        <f t="shared" si="128"/>
        <v/>
      </c>
      <c r="S291" s="66" t="str">
        <f t="shared" si="128"/>
        <v/>
      </c>
      <c r="T291" s="66" t="str">
        <f t="shared" si="128"/>
        <v/>
      </c>
      <c r="U291" s="66" t="str">
        <f t="shared" si="128"/>
        <v/>
      </c>
      <c r="V291" s="66" t="str">
        <f t="shared" si="128"/>
        <v/>
      </c>
      <c r="W291" s="66" t="str">
        <f t="shared" si="128"/>
        <v/>
      </c>
      <c r="X291" s="66" t="str">
        <f t="shared" si="128"/>
        <v/>
      </c>
      <c r="Y291" s="66" t="str">
        <f t="shared" si="128"/>
        <v/>
      </c>
      <c r="Z291" s="66" t="str">
        <f t="shared" si="128"/>
        <v/>
      </c>
      <c r="AA291" s="66" t="str">
        <f t="shared" si="128"/>
        <v/>
      </c>
      <c r="AB291" s="66" t="str">
        <f t="shared" si="128"/>
        <v/>
      </c>
      <c r="AC291" s="66" t="str">
        <f t="shared" si="128"/>
        <v/>
      </c>
      <c r="AD291" s="66" t="str">
        <f t="shared" si="128"/>
        <v/>
      </c>
      <c r="AE291" s="66" t="str">
        <f t="shared" si="128"/>
        <v/>
      </c>
      <c r="AF291" s="66" t="str">
        <f t="shared" si="128"/>
        <v/>
      </c>
      <c r="AG291" s="66" t="str">
        <f t="shared" si="128"/>
        <v/>
      </c>
      <c r="AH291" s="66" t="str">
        <f t="shared" si="128"/>
        <v/>
      </c>
      <c r="AI291" s="66" t="str">
        <f t="shared" si="128"/>
        <v/>
      </c>
      <c r="AJ291" s="66" t="str">
        <f t="shared" si="128"/>
        <v/>
      </c>
      <c r="AK291" s="66" t="str">
        <f t="shared" si="128"/>
        <v/>
      </c>
      <c r="AL291" s="66" t="str">
        <f t="shared" si="128"/>
        <v/>
      </c>
      <c r="AM291" s="66" t="str">
        <f t="shared" si="128"/>
        <v/>
      </c>
      <c r="AN291" s="66" t="str">
        <f t="shared" si="128"/>
        <v/>
      </c>
      <c r="AO291" s="66" t="str">
        <f t="shared" si="128"/>
        <v/>
      </c>
      <c r="AP291" s="66" t="str">
        <f t="shared" si="128"/>
        <v/>
      </c>
      <c r="AQ291" s="66" t="str">
        <f t="shared" si="128"/>
        <v/>
      </c>
      <c r="AR291" s="66" t="str">
        <f t="shared" si="128"/>
        <v/>
      </c>
      <c r="AS291" s="66" t="str">
        <f t="shared" si="128"/>
        <v/>
      </c>
      <c r="AT291" s="66" t="str">
        <f t="shared" si="128"/>
        <v/>
      </c>
      <c r="AU291" s="66" t="str">
        <f t="shared" si="128"/>
        <v/>
      </c>
      <c r="AV291" s="66" t="str">
        <f t="shared" si="128"/>
        <v/>
      </c>
      <c r="AW291" s="66" t="str">
        <f t="shared" si="128"/>
        <v/>
      </c>
      <c r="AX291" s="66" t="str">
        <f t="shared" si="128"/>
        <v/>
      </c>
      <c r="AY291" s="66" t="str">
        <f t="shared" si="128"/>
        <v/>
      </c>
      <c r="AZ291" s="66" t="str">
        <f t="shared" si="128"/>
        <v/>
      </c>
      <c r="BA291" s="66" t="str">
        <f t="shared" si="128"/>
        <v/>
      </c>
      <c r="BB291" s="66" t="str">
        <f t="shared" si="128"/>
        <v/>
      </c>
      <c r="BC291" s="66" t="str">
        <f t="shared" si="128"/>
        <v/>
      </c>
      <c r="BD291" s="66" t="str">
        <f t="shared" si="128"/>
        <v/>
      </c>
      <c r="BE291" s="66" t="str">
        <f t="shared" si="128"/>
        <v/>
      </c>
      <c r="BF291" s="66" t="str">
        <f t="shared" si="128"/>
        <v/>
      </c>
      <c r="BG291" s="66" t="str">
        <f t="shared" si="128"/>
        <v/>
      </c>
      <c r="BH291" s="66">
        <f t="shared" si="128"/>
        <v>8040490.7520921379</v>
      </c>
      <c r="BI291" s="66">
        <f t="shared" si="128"/>
        <v>8105929.0506057171</v>
      </c>
      <c r="BJ291" s="66">
        <f t="shared" si="128"/>
        <v>8171899.9249339299</v>
      </c>
      <c r="BK291" s="66">
        <f t="shared" si="128"/>
        <v>8238407.7094956841</v>
      </c>
      <c r="BL291" s="66">
        <f t="shared" si="128"/>
        <v>8305456.773985968</v>
      </c>
      <c r="BM291" s="66">
        <f t="shared" si="128"/>
        <v>8373051.5236629453</v>
      </c>
      <c r="BN291" s="66">
        <f t="shared" si="128"/>
        <v>8441196.3996373955</v>
      </c>
      <c r="BO291" s="66">
        <f t="shared" si="128"/>
        <v>8509895.8791644983</v>
      </c>
      <c r="BP291" s="66">
        <f t="shared" si="128"/>
        <v>8579154.4759380035</v>
      </c>
      <c r="BQ291" s="66">
        <f t="shared" si="128"/>
        <v>8648976.7403867822</v>
      </c>
      <c r="BR291" s="66">
        <f t="shared" si="128"/>
        <v>8719367.2599738073</v>
      </c>
      <c r="BS291" s="66">
        <f t="shared" si="126"/>
        <v>8790330.6594975516</v>
      </c>
      <c r="BT291" s="66">
        <f t="shared" si="126"/>
        <v>8861871.6013958547</v>
      </c>
      <c r="BU291" s="66">
        <f t="shared" si="126"/>
        <v>8933994.7860522456</v>
      </c>
      <c r="BV291" s="66">
        <f t="shared" si="126"/>
        <v>9006704.9521047752</v>
      </c>
      <c r="BW291" s="66">
        <f t="shared" si="126"/>
        <v>9080006.876757348</v>
      </c>
      <c r="BX291" s="66">
        <f t="shared" si="126"/>
        <v>9153905.3760935962</v>
      </c>
      <c r="BY291" s="66">
        <f t="shared" si="126"/>
        <v>9228405.3053933103</v>
      </c>
      <c r="BZ291" s="66">
        <f t="shared" si="126"/>
        <v>9303511.5594514329</v>
      </c>
      <c r="CA291" s="66">
        <f t="shared" si="126"/>
        <v>9379229.0728996638</v>
      </c>
      <c r="CB291" s="66">
        <f t="shared" si="126"/>
        <v>9455562.8205306716</v>
      </c>
      <c r="CC291" s="66">
        <f t="shared" si="126"/>
        <v>9532517.8176249452</v>
      </c>
      <c r="CD291" s="66">
        <f t="shared" si="126"/>
        <v>8601960.5251956098</v>
      </c>
      <c r="CE291" s="66">
        <f t="shared" si="126"/>
        <v>8671968.3988447785</v>
      </c>
      <c r="CF291" s="66">
        <f t="shared" si="126"/>
        <v>8742546.0382303186</v>
      </c>
      <c r="CG291" s="66">
        <f t="shared" si="126"/>
        <v>8813698.0804448519</v>
      </c>
      <c r="CH291" s="66">
        <f t="shared" si="126"/>
        <v>8885429.2003204189</v>
      </c>
      <c r="CI291" s="66">
        <f t="shared" si="126"/>
        <v>8957744.110735625</v>
      </c>
      <c r="CJ291" s="66">
        <f t="shared" si="126"/>
        <v>9030647.5629252866</v>
      </c>
      <c r="CK291" s="66">
        <f t="shared" si="126"/>
        <v>9104144.3467925973</v>
      </c>
      <c r="CL291" s="66">
        <f t="shared" si="126"/>
        <v>9178239.2912238333</v>
      </c>
      <c r="CM291" s="66">
        <f t="shared" si="126"/>
        <v>9252937.2644056175</v>
      </c>
      <c r="CN291" s="66">
        <f t="shared" si="126"/>
        <v>9328243.1741447765</v>
      </c>
      <c r="CO291" s="66">
        <f t="shared" si="126"/>
        <v>9404161.9681907874</v>
      </c>
      <c r="CP291" s="66">
        <f t="shared" si="126"/>
        <v>9480698.6345608588</v>
      </c>
      <c r="CQ291" s="66">
        <f t="shared" si="126"/>
        <v>9557858.2018676493</v>
      </c>
      <c r="CR291" s="66">
        <f t="shared" si="126"/>
        <v>9635645.7396496609</v>
      </c>
      <c r="CS291" s="66">
        <f t="shared" si="126"/>
        <v>9714066.3587043155</v>
      </c>
      <c r="CT291" s="66">
        <f t="shared" si="126"/>
        <v>9793125.2114237472</v>
      </c>
      <c r="CU291" s="66">
        <f t="shared" si="126"/>
        <v>9872827.4921333231</v>
      </c>
      <c r="CV291" s="66">
        <f t="shared" si="126"/>
        <v>9953178.4374329224</v>
      </c>
      <c r="CW291" s="66">
        <f t="shared" si="126"/>
        <v>10034183.326540988</v>
      </c>
      <c r="CX291" s="66">
        <f t="shared" si="126"/>
        <v>10115847.481641386</v>
      </c>
      <c r="CY291" s="66">
        <f t="shared" si="126"/>
        <v>10198176.268233079</v>
      </c>
      <c r="CZ291" s="66">
        <f t="shared" si="126"/>
        <v>10281175.095482659</v>
      </c>
      <c r="DA291" s="66">
        <f t="shared" si="126"/>
        <v>10364849.416579727</v>
      </c>
      <c r="DB291" s="66">
        <f t="shared" si="126"/>
        <v>10449204.729095193</v>
      </c>
      <c r="DC291" s="66">
        <f t="shared" si="88"/>
        <v>10534246.575342465</v>
      </c>
    </row>
    <row r="292" spans="2:107" ht="12" customHeight="1">
      <c r="B292" s="12"/>
      <c r="C292" s="12"/>
      <c r="D292" s="12"/>
      <c r="E292" s="65">
        <f t="shared" si="90"/>
        <v>54</v>
      </c>
      <c r="G292" s="66" t="str">
        <f t="shared" si="128"/>
        <v/>
      </c>
      <c r="H292" s="66" t="str">
        <f t="shared" si="128"/>
        <v/>
      </c>
      <c r="I292" s="66" t="str">
        <f t="shared" si="128"/>
        <v/>
      </c>
      <c r="J292" s="66" t="str">
        <f t="shared" si="128"/>
        <v/>
      </c>
      <c r="K292" s="66" t="str">
        <f t="shared" si="128"/>
        <v/>
      </c>
      <c r="L292" s="66" t="str">
        <f t="shared" si="128"/>
        <v/>
      </c>
      <c r="M292" s="66" t="str">
        <f t="shared" si="128"/>
        <v/>
      </c>
      <c r="N292" s="66" t="str">
        <f t="shared" si="128"/>
        <v/>
      </c>
      <c r="O292" s="66" t="str">
        <f t="shared" si="128"/>
        <v/>
      </c>
      <c r="P292" s="66" t="str">
        <f t="shared" si="128"/>
        <v/>
      </c>
      <c r="Q292" s="66" t="str">
        <f t="shared" si="128"/>
        <v/>
      </c>
      <c r="R292" s="66" t="str">
        <f t="shared" si="128"/>
        <v/>
      </c>
      <c r="S292" s="66" t="str">
        <f t="shared" si="128"/>
        <v/>
      </c>
      <c r="T292" s="66" t="str">
        <f t="shared" si="128"/>
        <v/>
      </c>
      <c r="U292" s="66" t="str">
        <f t="shared" si="128"/>
        <v/>
      </c>
      <c r="V292" s="66" t="str">
        <f t="shared" si="128"/>
        <v/>
      </c>
      <c r="W292" s="66" t="str">
        <f t="shared" si="128"/>
        <v/>
      </c>
      <c r="X292" s="66" t="str">
        <f t="shared" si="128"/>
        <v/>
      </c>
      <c r="Y292" s="66" t="str">
        <f t="shared" si="128"/>
        <v/>
      </c>
      <c r="Z292" s="66" t="str">
        <f t="shared" si="128"/>
        <v/>
      </c>
      <c r="AA292" s="66" t="str">
        <f t="shared" si="128"/>
        <v/>
      </c>
      <c r="AB292" s="66" t="str">
        <f t="shared" si="128"/>
        <v/>
      </c>
      <c r="AC292" s="66" t="str">
        <f t="shared" si="128"/>
        <v/>
      </c>
      <c r="AD292" s="66" t="str">
        <f t="shared" si="128"/>
        <v/>
      </c>
      <c r="AE292" s="66" t="str">
        <f t="shared" si="128"/>
        <v/>
      </c>
      <c r="AF292" s="66" t="str">
        <f t="shared" si="128"/>
        <v/>
      </c>
      <c r="AG292" s="66" t="str">
        <f t="shared" si="128"/>
        <v/>
      </c>
      <c r="AH292" s="66" t="str">
        <f t="shared" si="128"/>
        <v/>
      </c>
      <c r="AI292" s="66" t="str">
        <f t="shared" si="128"/>
        <v/>
      </c>
      <c r="AJ292" s="66" t="str">
        <f t="shared" si="128"/>
        <v/>
      </c>
      <c r="AK292" s="66" t="str">
        <f t="shared" si="128"/>
        <v/>
      </c>
      <c r="AL292" s="66" t="str">
        <f t="shared" si="128"/>
        <v/>
      </c>
      <c r="AM292" s="66" t="str">
        <f t="shared" si="128"/>
        <v/>
      </c>
      <c r="AN292" s="66" t="str">
        <f t="shared" si="128"/>
        <v/>
      </c>
      <c r="AO292" s="66" t="str">
        <f t="shared" si="128"/>
        <v/>
      </c>
      <c r="AP292" s="66" t="str">
        <f t="shared" si="128"/>
        <v/>
      </c>
      <c r="AQ292" s="66" t="str">
        <f t="shared" si="128"/>
        <v/>
      </c>
      <c r="AR292" s="66" t="str">
        <f t="shared" si="128"/>
        <v/>
      </c>
      <c r="AS292" s="66" t="str">
        <f t="shared" si="128"/>
        <v/>
      </c>
      <c r="AT292" s="66" t="str">
        <f t="shared" si="128"/>
        <v/>
      </c>
      <c r="AU292" s="66" t="str">
        <f t="shared" si="128"/>
        <v/>
      </c>
      <c r="AV292" s="66" t="str">
        <f t="shared" si="128"/>
        <v/>
      </c>
      <c r="AW292" s="66" t="str">
        <f t="shared" si="128"/>
        <v/>
      </c>
      <c r="AX292" s="66" t="str">
        <f t="shared" si="128"/>
        <v/>
      </c>
      <c r="AY292" s="66" t="str">
        <f t="shared" si="128"/>
        <v/>
      </c>
      <c r="AZ292" s="66" t="str">
        <f t="shared" si="128"/>
        <v/>
      </c>
      <c r="BA292" s="66" t="str">
        <f t="shared" si="128"/>
        <v/>
      </c>
      <c r="BB292" s="66" t="str">
        <f t="shared" si="128"/>
        <v/>
      </c>
      <c r="BC292" s="66" t="str">
        <f t="shared" si="128"/>
        <v/>
      </c>
      <c r="BD292" s="66" t="str">
        <f t="shared" si="128"/>
        <v/>
      </c>
      <c r="BE292" s="66" t="str">
        <f t="shared" si="128"/>
        <v/>
      </c>
      <c r="BF292" s="66" t="str">
        <f t="shared" si="128"/>
        <v/>
      </c>
      <c r="BG292" s="66" t="str">
        <f t="shared" si="128"/>
        <v/>
      </c>
      <c r="BH292" s="66" t="str">
        <f t="shared" si="128"/>
        <v/>
      </c>
      <c r="BI292" s="66">
        <f t="shared" si="128"/>
        <v>8105929.0506057171</v>
      </c>
      <c r="BJ292" s="66">
        <f t="shared" si="128"/>
        <v>8171899.9249339299</v>
      </c>
      <c r="BK292" s="66">
        <f t="shared" si="128"/>
        <v>8238407.7094956841</v>
      </c>
      <c r="BL292" s="66">
        <f t="shared" si="128"/>
        <v>8305456.773985968</v>
      </c>
      <c r="BM292" s="66">
        <f t="shared" si="128"/>
        <v>8373051.5236629453</v>
      </c>
      <c r="BN292" s="66">
        <f t="shared" si="128"/>
        <v>8441196.3996373955</v>
      </c>
      <c r="BO292" s="66">
        <f t="shared" si="128"/>
        <v>8509895.8791644983</v>
      </c>
      <c r="BP292" s="66">
        <f t="shared" si="128"/>
        <v>8579154.4759380035</v>
      </c>
      <c r="BQ292" s="66">
        <f t="shared" si="128"/>
        <v>8648976.7403867822</v>
      </c>
      <c r="BR292" s="66">
        <f t="shared" si="128"/>
        <v>8719367.2599738073</v>
      </c>
      <c r="BS292" s="66">
        <f t="shared" si="126"/>
        <v>8790330.6594975516</v>
      </c>
      <c r="BT292" s="66">
        <f t="shared" si="126"/>
        <v>8861871.6013958547</v>
      </c>
      <c r="BU292" s="66">
        <f t="shared" si="126"/>
        <v>8933994.7860522456</v>
      </c>
      <c r="BV292" s="66">
        <f t="shared" si="126"/>
        <v>9006704.9521047752</v>
      </c>
      <c r="BW292" s="66">
        <f t="shared" si="126"/>
        <v>9080006.876757348</v>
      </c>
      <c r="BX292" s="66">
        <f t="shared" si="126"/>
        <v>9153905.3760935962</v>
      </c>
      <c r="BY292" s="66">
        <f t="shared" si="126"/>
        <v>9228405.3053933103</v>
      </c>
      <c r="BZ292" s="66">
        <f t="shared" si="126"/>
        <v>9303511.5594514329</v>
      </c>
      <c r="CA292" s="66">
        <f t="shared" si="126"/>
        <v>9379229.0728996638</v>
      </c>
      <c r="CB292" s="66">
        <f t="shared" si="126"/>
        <v>9455562.8205306716</v>
      </c>
      <c r="CC292" s="66">
        <f t="shared" si="126"/>
        <v>9532517.8176249452</v>
      </c>
      <c r="CD292" s="66">
        <f t="shared" si="126"/>
        <v>8601960.5251956098</v>
      </c>
      <c r="CE292" s="66">
        <f t="shared" si="126"/>
        <v>8671968.3988447785</v>
      </c>
      <c r="CF292" s="66">
        <f t="shared" si="126"/>
        <v>8742546.0382303186</v>
      </c>
      <c r="CG292" s="66">
        <f t="shared" si="126"/>
        <v>8813698.0804448519</v>
      </c>
      <c r="CH292" s="66">
        <f t="shared" si="126"/>
        <v>8885429.2003204189</v>
      </c>
      <c r="CI292" s="66">
        <f t="shared" si="126"/>
        <v>8957744.110735625</v>
      </c>
      <c r="CJ292" s="66">
        <f t="shared" si="126"/>
        <v>9030647.5629252866</v>
      </c>
      <c r="CK292" s="66">
        <f t="shared" si="126"/>
        <v>9104144.3467925973</v>
      </c>
      <c r="CL292" s="66">
        <f t="shared" si="126"/>
        <v>9178239.2912238333</v>
      </c>
      <c r="CM292" s="66">
        <f t="shared" si="126"/>
        <v>9252937.2644056175</v>
      </c>
      <c r="CN292" s="66">
        <f t="shared" si="126"/>
        <v>9328243.1741447765</v>
      </c>
      <c r="CO292" s="66">
        <f t="shared" si="126"/>
        <v>9404161.9681907874</v>
      </c>
      <c r="CP292" s="66">
        <f t="shared" si="126"/>
        <v>9480698.6345608588</v>
      </c>
      <c r="CQ292" s="66">
        <f t="shared" si="126"/>
        <v>9557858.2018676493</v>
      </c>
      <c r="CR292" s="66">
        <f t="shared" si="126"/>
        <v>9635645.7396496609</v>
      </c>
      <c r="CS292" s="66">
        <f t="shared" si="126"/>
        <v>9714066.3587043155</v>
      </c>
      <c r="CT292" s="66">
        <f t="shared" si="126"/>
        <v>9793125.2114237472</v>
      </c>
      <c r="CU292" s="66">
        <f t="shared" si="126"/>
        <v>9872827.4921333231</v>
      </c>
      <c r="CV292" s="66">
        <f t="shared" si="126"/>
        <v>9953178.4374329224</v>
      </c>
      <c r="CW292" s="66">
        <f t="shared" si="126"/>
        <v>10034183.326540988</v>
      </c>
      <c r="CX292" s="66">
        <f t="shared" si="126"/>
        <v>10115847.481641386</v>
      </c>
      <c r="CY292" s="66">
        <f t="shared" si="126"/>
        <v>10198176.268233079</v>
      </c>
      <c r="CZ292" s="66">
        <f t="shared" si="126"/>
        <v>10281175.095482659</v>
      </c>
      <c r="DA292" s="66">
        <f t="shared" si="126"/>
        <v>10364849.416579727</v>
      </c>
      <c r="DB292" s="66">
        <f t="shared" si="126"/>
        <v>10449204.729095193</v>
      </c>
      <c r="DC292" s="66">
        <f t="shared" si="88"/>
        <v>10534246.575342465</v>
      </c>
    </row>
    <row r="293" spans="2:107" ht="12" customHeight="1">
      <c r="B293" s="12"/>
      <c r="C293" s="12"/>
      <c r="D293" s="12"/>
      <c r="E293" s="65">
        <f t="shared" si="90"/>
        <v>55</v>
      </c>
      <c r="G293" s="66" t="str">
        <f t="shared" si="128"/>
        <v/>
      </c>
      <c r="H293" s="66" t="str">
        <f t="shared" si="128"/>
        <v/>
      </c>
      <c r="I293" s="66" t="str">
        <f t="shared" si="128"/>
        <v/>
      </c>
      <c r="J293" s="66" t="str">
        <f t="shared" si="128"/>
        <v/>
      </c>
      <c r="K293" s="66" t="str">
        <f t="shared" si="128"/>
        <v/>
      </c>
      <c r="L293" s="66" t="str">
        <f t="shared" si="128"/>
        <v/>
      </c>
      <c r="M293" s="66" t="str">
        <f t="shared" si="128"/>
        <v/>
      </c>
      <c r="N293" s="66" t="str">
        <f t="shared" si="128"/>
        <v/>
      </c>
      <c r="O293" s="66" t="str">
        <f t="shared" si="128"/>
        <v/>
      </c>
      <c r="P293" s="66" t="str">
        <f t="shared" si="128"/>
        <v/>
      </c>
      <c r="Q293" s="66" t="str">
        <f t="shared" si="128"/>
        <v/>
      </c>
      <c r="R293" s="66" t="str">
        <f t="shared" si="128"/>
        <v/>
      </c>
      <c r="S293" s="66" t="str">
        <f t="shared" si="128"/>
        <v/>
      </c>
      <c r="T293" s="66" t="str">
        <f t="shared" si="128"/>
        <v/>
      </c>
      <c r="U293" s="66" t="str">
        <f t="shared" si="128"/>
        <v/>
      </c>
      <c r="V293" s="66" t="str">
        <f t="shared" si="128"/>
        <v/>
      </c>
      <c r="W293" s="66" t="str">
        <f t="shared" si="128"/>
        <v/>
      </c>
      <c r="X293" s="66" t="str">
        <f t="shared" si="128"/>
        <v/>
      </c>
      <c r="Y293" s="66" t="str">
        <f t="shared" si="128"/>
        <v/>
      </c>
      <c r="Z293" s="66" t="str">
        <f t="shared" si="128"/>
        <v/>
      </c>
      <c r="AA293" s="66" t="str">
        <f t="shared" si="128"/>
        <v/>
      </c>
      <c r="AB293" s="66" t="str">
        <f t="shared" si="128"/>
        <v/>
      </c>
      <c r="AC293" s="66" t="str">
        <f t="shared" si="128"/>
        <v/>
      </c>
      <c r="AD293" s="66" t="str">
        <f t="shared" si="128"/>
        <v/>
      </c>
      <c r="AE293" s="66" t="str">
        <f t="shared" si="128"/>
        <v/>
      </c>
      <c r="AF293" s="66" t="str">
        <f t="shared" si="128"/>
        <v/>
      </c>
      <c r="AG293" s="66" t="str">
        <f t="shared" si="128"/>
        <v/>
      </c>
      <c r="AH293" s="66" t="str">
        <f t="shared" si="128"/>
        <v/>
      </c>
      <c r="AI293" s="66" t="str">
        <f t="shared" si="128"/>
        <v/>
      </c>
      <c r="AJ293" s="66" t="str">
        <f t="shared" si="128"/>
        <v/>
      </c>
      <c r="AK293" s="66" t="str">
        <f t="shared" si="128"/>
        <v/>
      </c>
      <c r="AL293" s="66" t="str">
        <f t="shared" si="128"/>
        <v/>
      </c>
      <c r="AM293" s="66" t="str">
        <f t="shared" si="128"/>
        <v/>
      </c>
      <c r="AN293" s="66" t="str">
        <f t="shared" si="128"/>
        <v/>
      </c>
      <c r="AO293" s="66" t="str">
        <f t="shared" si="128"/>
        <v/>
      </c>
      <c r="AP293" s="66" t="str">
        <f t="shared" si="128"/>
        <v/>
      </c>
      <c r="AQ293" s="66" t="str">
        <f t="shared" si="128"/>
        <v/>
      </c>
      <c r="AR293" s="66" t="str">
        <f t="shared" si="128"/>
        <v/>
      </c>
      <c r="AS293" s="66" t="str">
        <f t="shared" si="128"/>
        <v/>
      </c>
      <c r="AT293" s="66" t="str">
        <f t="shared" si="128"/>
        <v/>
      </c>
      <c r="AU293" s="66" t="str">
        <f t="shared" si="128"/>
        <v/>
      </c>
      <c r="AV293" s="66" t="str">
        <f t="shared" si="128"/>
        <v/>
      </c>
      <c r="AW293" s="66" t="str">
        <f t="shared" si="128"/>
        <v/>
      </c>
      <c r="AX293" s="66" t="str">
        <f t="shared" si="128"/>
        <v/>
      </c>
      <c r="AY293" s="66" t="str">
        <f t="shared" si="128"/>
        <v/>
      </c>
      <c r="AZ293" s="66" t="str">
        <f t="shared" si="128"/>
        <v/>
      </c>
      <c r="BA293" s="66" t="str">
        <f t="shared" si="128"/>
        <v/>
      </c>
      <c r="BB293" s="66" t="str">
        <f t="shared" si="128"/>
        <v/>
      </c>
      <c r="BC293" s="66" t="str">
        <f t="shared" si="128"/>
        <v/>
      </c>
      <c r="BD293" s="66" t="str">
        <f t="shared" si="128"/>
        <v/>
      </c>
      <c r="BE293" s="66" t="str">
        <f t="shared" si="128"/>
        <v/>
      </c>
      <c r="BF293" s="66" t="str">
        <f t="shared" si="128"/>
        <v/>
      </c>
      <c r="BG293" s="66" t="str">
        <f t="shared" si="128"/>
        <v/>
      </c>
      <c r="BH293" s="66" t="str">
        <f t="shared" si="128"/>
        <v/>
      </c>
      <c r="BI293" s="66" t="str">
        <f t="shared" si="128"/>
        <v/>
      </c>
      <c r="BJ293" s="66">
        <f t="shared" si="128"/>
        <v>8171899.9249339299</v>
      </c>
      <c r="BK293" s="66">
        <f t="shared" si="128"/>
        <v>8238407.7094956841</v>
      </c>
      <c r="BL293" s="66">
        <f t="shared" si="128"/>
        <v>8305456.773985968</v>
      </c>
      <c r="BM293" s="66">
        <f t="shared" si="128"/>
        <v>8373051.5236629453</v>
      </c>
      <c r="BN293" s="66">
        <f t="shared" si="128"/>
        <v>8441196.3996373955</v>
      </c>
      <c r="BO293" s="66">
        <f t="shared" si="128"/>
        <v>8509895.8791644983</v>
      </c>
      <c r="BP293" s="66">
        <f t="shared" si="128"/>
        <v>8579154.4759380035</v>
      </c>
      <c r="BQ293" s="66">
        <f t="shared" si="128"/>
        <v>8648976.7403867822</v>
      </c>
      <c r="BR293" s="66">
        <f t="shared" ref="BR293" si="129">IF(BR$231&gt;=$E293,IF(BR184*$C$23&gt;MAX($C$22,(BS293*$C$34+BS294*$C$35)*EXP(-$C$12*$C$30)+(BS400*$C$34+BS401*$C$35)*EXP(-$C$14*$C$30)),BR$236,(BS293*$C$34+BS294*$C$35)*EXP(-$C$12*$C$30)+BR$234),"")</f>
        <v>8719367.2599738073</v>
      </c>
      <c r="BS293" s="66">
        <f t="shared" si="126"/>
        <v>8790330.6594975516</v>
      </c>
      <c r="BT293" s="66">
        <f t="shared" si="126"/>
        <v>8861871.6013958547</v>
      </c>
      <c r="BU293" s="66">
        <f t="shared" si="126"/>
        <v>8933994.7860522456</v>
      </c>
      <c r="BV293" s="66">
        <f t="shared" ref="BV293:DB293" si="130">IF(BV$231&gt;=$E293,IF(BV184*$C$23&gt;MAX($C$22,(BW293*$C$34+BW294*$C$35)*EXP(-$C$12*$C$30)+(BW400*$C$34+BW401*$C$35)*EXP(-$C$14*$C$30)),BV$236,(BW293*$C$34+BW294*$C$35)*EXP(-$C$12*$C$30)+BV$234),"")</f>
        <v>9006704.9521047752</v>
      </c>
      <c r="BW293" s="66">
        <f t="shared" si="130"/>
        <v>9080006.876757348</v>
      </c>
      <c r="BX293" s="66">
        <f t="shared" si="130"/>
        <v>9153905.3760935962</v>
      </c>
      <c r="BY293" s="66">
        <f t="shared" si="130"/>
        <v>9228405.3053933103</v>
      </c>
      <c r="BZ293" s="66">
        <f t="shared" si="130"/>
        <v>9303511.5594514329</v>
      </c>
      <c r="CA293" s="66">
        <f t="shared" si="130"/>
        <v>9379229.0728996638</v>
      </c>
      <c r="CB293" s="66">
        <f t="shared" si="130"/>
        <v>9455562.8205306716</v>
      </c>
      <c r="CC293" s="66">
        <f t="shared" si="130"/>
        <v>9532517.8176249452</v>
      </c>
      <c r="CD293" s="66">
        <f t="shared" si="130"/>
        <v>8601960.5251956098</v>
      </c>
      <c r="CE293" s="66">
        <f t="shared" si="130"/>
        <v>8671968.3988447785</v>
      </c>
      <c r="CF293" s="66">
        <f t="shared" si="130"/>
        <v>8742546.0382303186</v>
      </c>
      <c r="CG293" s="66">
        <f t="shared" si="130"/>
        <v>8813698.0804448519</v>
      </c>
      <c r="CH293" s="66">
        <f t="shared" si="130"/>
        <v>8885429.2003204189</v>
      </c>
      <c r="CI293" s="66">
        <f t="shared" si="130"/>
        <v>8957744.110735625</v>
      </c>
      <c r="CJ293" s="66">
        <f t="shared" si="130"/>
        <v>9030647.5629252866</v>
      </c>
      <c r="CK293" s="66">
        <f t="shared" si="130"/>
        <v>9104144.3467925973</v>
      </c>
      <c r="CL293" s="66">
        <f t="shared" si="130"/>
        <v>9178239.2912238333</v>
      </c>
      <c r="CM293" s="66">
        <f t="shared" si="130"/>
        <v>9252937.2644056175</v>
      </c>
      <c r="CN293" s="66">
        <f t="shared" si="130"/>
        <v>9328243.1741447765</v>
      </c>
      <c r="CO293" s="66">
        <f t="shared" si="130"/>
        <v>9404161.9681907874</v>
      </c>
      <c r="CP293" s="66">
        <f t="shared" si="130"/>
        <v>9480698.6345608588</v>
      </c>
      <c r="CQ293" s="66">
        <f t="shared" si="130"/>
        <v>9557858.2018676493</v>
      </c>
      <c r="CR293" s="66">
        <f t="shared" si="130"/>
        <v>9635645.7396496609</v>
      </c>
      <c r="CS293" s="66">
        <f t="shared" si="130"/>
        <v>9714066.3587043155</v>
      </c>
      <c r="CT293" s="66">
        <f t="shared" si="130"/>
        <v>9793125.2114237472</v>
      </c>
      <c r="CU293" s="66">
        <f t="shared" si="130"/>
        <v>9872827.4921333231</v>
      </c>
      <c r="CV293" s="66">
        <f t="shared" si="130"/>
        <v>9953178.4374329224</v>
      </c>
      <c r="CW293" s="66">
        <f t="shared" si="130"/>
        <v>10034183.326540988</v>
      </c>
      <c r="CX293" s="66">
        <f t="shared" si="130"/>
        <v>10115847.481641386</v>
      </c>
      <c r="CY293" s="66">
        <f t="shared" si="130"/>
        <v>10198176.268233079</v>
      </c>
      <c r="CZ293" s="66">
        <f t="shared" si="130"/>
        <v>10281175.095482659</v>
      </c>
      <c r="DA293" s="66">
        <f t="shared" si="130"/>
        <v>10364849.416579727</v>
      </c>
      <c r="DB293" s="66">
        <f t="shared" si="130"/>
        <v>10449204.729095193</v>
      </c>
      <c r="DC293" s="66">
        <f t="shared" si="88"/>
        <v>10534246.575342465</v>
      </c>
    </row>
    <row r="294" spans="2:107" ht="12" customHeight="1">
      <c r="B294" s="12"/>
      <c r="C294" s="12"/>
      <c r="D294" s="12"/>
      <c r="E294" s="65">
        <f t="shared" si="90"/>
        <v>56</v>
      </c>
      <c r="G294" s="66" t="str">
        <f t="shared" ref="G294:BR297" si="131">IF(G$231&gt;=$E294,IF(G185*$C$23&gt;MAX($C$22,(H294*$C$34+H295*$C$35)*EXP(-$C$12*$C$30)+(H401*$C$34+H402*$C$35)*EXP(-$C$14*$C$30)),G$236,(H294*$C$34+H295*$C$35)*EXP(-$C$12*$C$30)+G$234),"")</f>
        <v/>
      </c>
      <c r="H294" s="66" t="str">
        <f t="shared" si="131"/>
        <v/>
      </c>
      <c r="I294" s="66" t="str">
        <f t="shared" si="131"/>
        <v/>
      </c>
      <c r="J294" s="66" t="str">
        <f t="shared" si="131"/>
        <v/>
      </c>
      <c r="K294" s="66" t="str">
        <f t="shared" si="131"/>
        <v/>
      </c>
      <c r="L294" s="66" t="str">
        <f t="shared" si="131"/>
        <v/>
      </c>
      <c r="M294" s="66" t="str">
        <f t="shared" si="131"/>
        <v/>
      </c>
      <c r="N294" s="66" t="str">
        <f t="shared" si="131"/>
        <v/>
      </c>
      <c r="O294" s="66" t="str">
        <f t="shared" si="131"/>
        <v/>
      </c>
      <c r="P294" s="66" t="str">
        <f t="shared" si="131"/>
        <v/>
      </c>
      <c r="Q294" s="66" t="str">
        <f t="shared" si="131"/>
        <v/>
      </c>
      <c r="R294" s="66" t="str">
        <f t="shared" si="131"/>
        <v/>
      </c>
      <c r="S294" s="66" t="str">
        <f t="shared" si="131"/>
        <v/>
      </c>
      <c r="T294" s="66" t="str">
        <f t="shared" si="131"/>
        <v/>
      </c>
      <c r="U294" s="66" t="str">
        <f t="shared" si="131"/>
        <v/>
      </c>
      <c r="V294" s="66" t="str">
        <f t="shared" si="131"/>
        <v/>
      </c>
      <c r="W294" s="66" t="str">
        <f t="shared" si="131"/>
        <v/>
      </c>
      <c r="X294" s="66" t="str">
        <f t="shared" si="131"/>
        <v/>
      </c>
      <c r="Y294" s="66" t="str">
        <f t="shared" si="131"/>
        <v/>
      </c>
      <c r="Z294" s="66" t="str">
        <f t="shared" si="131"/>
        <v/>
      </c>
      <c r="AA294" s="66" t="str">
        <f t="shared" si="131"/>
        <v/>
      </c>
      <c r="AB294" s="66" t="str">
        <f t="shared" si="131"/>
        <v/>
      </c>
      <c r="AC294" s="66" t="str">
        <f t="shared" si="131"/>
        <v/>
      </c>
      <c r="AD294" s="66" t="str">
        <f t="shared" si="131"/>
        <v/>
      </c>
      <c r="AE294" s="66" t="str">
        <f t="shared" si="131"/>
        <v/>
      </c>
      <c r="AF294" s="66" t="str">
        <f t="shared" si="131"/>
        <v/>
      </c>
      <c r="AG294" s="66" t="str">
        <f t="shared" si="131"/>
        <v/>
      </c>
      <c r="AH294" s="66" t="str">
        <f t="shared" si="131"/>
        <v/>
      </c>
      <c r="AI294" s="66" t="str">
        <f t="shared" si="131"/>
        <v/>
      </c>
      <c r="AJ294" s="66" t="str">
        <f t="shared" si="131"/>
        <v/>
      </c>
      <c r="AK294" s="66" t="str">
        <f t="shared" si="131"/>
        <v/>
      </c>
      <c r="AL294" s="66" t="str">
        <f t="shared" si="131"/>
        <v/>
      </c>
      <c r="AM294" s="66" t="str">
        <f t="shared" si="131"/>
        <v/>
      </c>
      <c r="AN294" s="66" t="str">
        <f t="shared" si="131"/>
        <v/>
      </c>
      <c r="AO294" s="66" t="str">
        <f t="shared" si="131"/>
        <v/>
      </c>
      <c r="AP294" s="66" t="str">
        <f t="shared" si="131"/>
        <v/>
      </c>
      <c r="AQ294" s="66" t="str">
        <f t="shared" si="131"/>
        <v/>
      </c>
      <c r="AR294" s="66" t="str">
        <f t="shared" si="131"/>
        <v/>
      </c>
      <c r="AS294" s="66" t="str">
        <f t="shared" si="131"/>
        <v/>
      </c>
      <c r="AT294" s="66" t="str">
        <f t="shared" si="131"/>
        <v/>
      </c>
      <c r="AU294" s="66" t="str">
        <f t="shared" si="131"/>
        <v/>
      </c>
      <c r="AV294" s="66" t="str">
        <f t="shared" si="131"/>
        <v/>
      </c>
      <c r="AW294" s="66" t="str">
        <f t="shared" si="131"/>
        <v/>
      </c>
      <c r="AX294" s="66" t="str">
        <f t="shared" si="131"/>
        <v/>
      </c>
      <c r="AY294" s="66" t="str">
        <f t="shared" si="131"/>
        <v/>
      </c>
      <c r="AZ294" s="66" t="str">
        <f t="shared" si="131"/>
        <v/>
      </c>
      <c r="BA294" s="66" t="str">
        <f t="shared" si="131"/>
        <v/>
      </c>
      <c r="BB294" s="66" t="str">
        <f t="shared" si="131"/>
        <v/>
      </c>
      <c r="BC294" s="66" t="str">
        <f t="shared" si="131"/>
        <v/>
      </c>
      <c r="BD294" s="66" t="str">
        <f t="shared" si="131"/>
        <v/>
      </c>
      <c r="BE294" s="66" t="str">
        <f t="shared" si="131"/>
        <v/>
      </c>
      <c r="BF294" s="66" t="str">
        <f t="shared" si="131"/>
        <v/>
      </c>
      <c r="BG294" s="66" t="str">
        <f t="shared" si="131"/>
        <v/>
      </c>
      <c r="BH294" s="66" t="str">
        <f t="shared" si="131"/>
        <v/>
      </c>
      <c r="BI294" s="66" t="str">
        <f t="shared" si="131"/>
        <v/>
      </c>
      <c r="BJ294" s="66" t="str">
        <f t="shared" si="131"/>
        <v/>
      </c>
      <c r="BK294" s="66">
        <f t="shared" si="131"/>
        <v>8238407.7094956841</v>
      </c>
      <c r="BL294" s="66">
        <f t="shared" si="131"/>
        <v>8305456.773985968</v>
      </c>
      <c r="BM294" s="66">
        <f t="shared" si="131"/>
        <v>8373051.5236629453</v>
      </c>
      <c r="BN294" s="66">
        <f t="shared" si="131"/>
        <v>8441196.3996373955</v>
      </c>
      <c r="BO294" s="66">
        <f t="shared" si="131"/>
        <v>8509895.8791644983</v>
      </c>
      <c r="BP294" s="66">
        <f t="shared" si="131"/>
        <v>8579154.4759380035</v>
      </c>
      <c r="BQ294" s="66">
        <f t="shared" si="131"/>
        <v>8648976.7403867822</v>
      </c>
      <c r="BR294" s="66">
        <f t="shared" si="131"/>
        <v>8719367.2599738073</v>
      </c>
      <c r="BS294" s="66">
        <f t="shared" ref="BS294:DB301" si="132">IF(BS$231&gt;=$E294,IF(BS185*$C$23&gt;MAX($C$22,(BT294*$C$34+BT295*$C$35)*EXP(-$C$12*$C$30)+(BT401*$C$34+BT402*$C$35)*EXP(-$C$14*$C$30)),BS$236,(BT294*$C$34+BT295*$C$35)*EXP(-$C$12*$C$30)+BS$234),"")</f>
        <v>8790330.6594975516</v>
      </c>
      <c r="BT294" s="66">
        <f t="shared" si="132"/>
        <v>8861871.6013958547</v>
      </c>
      <c r="BU294" s="66">
        <f t="shared" si="132"/>
        <v>8933994.7860522456</v>
      </c>
      <c r="BV294" s="66">
        <f t="shared" si="132"/>
        <v>9006704.9521047752</v>
      </c>
      <c r="BW294" s="66">
        <f t="shared" si="132"/>
        <v>9080006.876757348</v>
      </c>
      <c r="BX294" s="66">
        <f t="shared" si="132"/>
        <v>9153905.3760935962</v>
      </c>
      <c r="BY294" s="66">
        <f t="shared" si="132"/>
        <v>9228405.3053933103</v>
      </c>
      <c r="BZ294" s="66">
        <f t="shared" si="132"/>
        <v>9303511.5594514329</v>
      </c>
      <c r="CA294" s="66">
        <f t="shared" si="132"/>
        <v>9379229.0728996638</v>
      </c>
      <c r="CB294" s="66">
        <f t="shared" si="132"/>
        <v>9455562.8205306716</v>
      </c>
      <c r="CC294" s="66">
        <f t="shared" si="132"/>
        <v>9532517.8176249452</v>
      </c>
      <c r="CD294" s="66">
        <f t="shared" si="132"/>
        <v>8601960.5251956098</v>
      </c>
      <c r="CE294" s="66">
        <f t="shared" si="132"/>
        <v>8671968.3988447785</v>
      </c>
      <c r="CF294" s="66">
        <f t="shared" si="132"/>
        <v>8742546.0382303186</v>
      </c>
      <c r="CG294" s="66">
        <f t="shared" si="132"/>
        <v>8813698.0804448519</v>
      </c>
      <c r="CH294" s="66">
        <f t="shared" si="132"/>
        <v>8885429.2003204189</v>
      </c>
      <c r="CI294" s="66">
        <f t="shared" si="132"/>
        <v>8957744.110735625</v>
      </c>
      <c r="CJ294" s="66">
        <f t="shared" si="132"/>
        <v>9030647.5629252866</v>
      </c>
      <c r="CK294" s="66">
        <f t="shared" si="132"/>
        <v>9104144.3467925973</v>
      </c>
      <c r="CL294" s="66">
        <f t="shared" si="132"/>
        <v>9178239.2912238333</v>
      </c>
      <c r="CM294" s="66">
        <f t="shared" si="132"/>
        <v>9252937.2644056175</v>
      </c>
      <c r="CN294" s="66">
        <f t="shared" si="132"/>
        <v>9328243.1741447765</v>
      </c>
      <c r="CO294" s="66">
        <f t="shared" si="132"/>
        <v>9404161.9681907874</v>
      </c>
      <c r="CP294" s="66">
        <f t="shared" si="132"/>
        <v>9480698.6345608588</v>
      </c>
      <c r="CQ294" s="66">
        <f t="shared" si="132"/>
        <v>9557858.2018676493</v>
      </c>
      <c r="CR294" s="66">
        <f t="shared" si="132"/>
        <v>9635645.7396496609</v>
      </c>
      <c r="CS294" s="66">
        <f t="shared" si="132"/>
        <v>9714066.3587043155</v>
      </c>
      <c r="CT294" s="66">
        <f t="shared" si="132"/>
        <v>9793125.2114237472</v>
      </c>
      <c r="CU294" s="66">
        <f t="shared" si="132"/>
        <v>9872827.4921333231</v>
      </c>
      <c r="CV294" s="66">
        <f t="shared" si="132"/>
        <v>9953178.4374329224</v>
      </c>
      <c r="CW294" s="66">
        <f t="shared" si="132"/>
        <v>10034183.326540988</v>
      </c>
      <c r="CX294" s="66">
        <f t="shared" si="132"/>
        <v>10115847.481641386</v>
      </c>
      <c r="CY294" s="66">
        <f t="shared" si="132"/>
        <v>10198176.268233079</v>
      </c>
      <c r="CZ294" s="66">
        <f t="shared" si="132"/>
        <v>10281175.095482659</v>
      </c>
      <c r="DA294" s="66">
        <f t="shared" si="132"/>
        <v>10364849.416579727</v>
      </c>
      <c r="DB294" s="66">
        <f t="shared" si="132"/>
        <v>10449204.729095193</v>
      </c>
      <c r="DC294" s="66">
        <f t="shared" si="88"/>
        <v>10534246.575342465</v>
      </c>
    </row>
    <row r="295" spans="2:107" ht="12" customHeight="1">
      <c r="B295" s="12"/>
      <c r="C295" s="12"/>
      <c r="D295" s="12"/>
      <c r="E295" s="65">
        <f t="shared" si="90"/>
        <v>57</v>
      </c>
      <c r="G295" s="66" t="str">
        <f t="shared" si="131"/>
        <v/>
      </c>
      <c r="H295" s="66" t="str">
        <f t="shared" si="131"/>
        <v/>
      </c>
      <c r="I295" s="66" t="str">
        <f t="shared" si="131"/>
        <v/>
      </c>
      <c r="J295" s="66" t="str">
        <f t="shared" si="131"/>
        <v/>
      </c>
      <c r="K295" s="66" t="str">
        <f t="shared" si="131"/>
        <v/>
      </c>
      <c r="L295" s="66" t="str">
        <f t="shared" si="131"/>
        <v/>
      </c>
      <c r="M295" s="66" t="str">
        <f t="shared" si="131"/>
        <v/>
      </c>
      <c r="N295" s="66" t="str">
        <f t="shared" si="131"/>
        <v/>
      </c>
      <c r="O295" s="66" t="str">
        <f t="shared" si="131"/>
        <v/>
      </c>
      <c r="P295" s="66" t="str">
        <f t="shared" si="131"/>
        <v/>
      </c>
      <c r="Q295" s="66" t="str">
        <f t="shared" si="131"/>
        <v/>
      </c>
      <c r="R295" s="66" t="str">
        <f t="shared" si="131"/>
        <v/>
      </c>
      <c r="S295" s="66" t="str">
        <f t="shared" si="131"/>
        <v/>
      </c>
      <c r="T295" s="66" t="str">
        <f t="shared" si="131"/>
        <v/>
      </c>
      <c r="U295" s="66" t="str">
        <f t="shared" si="131"/>
        <v/>
      </c>
      <c r="V295" s="66" t="str">
        <f t="shared" si="131"/>
        <v/>
      </c>
      <c r="W295" s="66" t="str">
        <f t="shared" si="131"/>
        <v/>
      </c>
      <c r="X295" s="66" t="str">
        <f t="shared" si="131"/>
        <v/>
      </c>
      <c r="Y295" s="66" t="str">
        <f t="shared" si="131"/>
        <v/>
      </c>
      <c r="Z295" s="66" t="str">
        <f t="shared" si="131"/>
        <v/>
      </c>
      <c r="AA295" s="66" t="str">
        <f t="shared" si="131"/>
        <v/>
      </c>
      <c r="AB295" s="66" t="str">
        <f t="shared" si="131"/>
        <v/>
      </c>
      <c r="AC295" s="66" t="str">
        <f t="shared" si="131"/>
        <v/>
      </c>
      <c r="AD295" s="66" t="str">
        <f t="shared" si="131"/>
        <v/>
      </c>
      <c r="AE295" s="66" t="str">
        <f t="shared" si="131"/>
        <v/>
      </c>
      <c r="AF295" s="66" t="str">
        <f t="shared" si="131"/>
        <v/>
      </c>
      <c r="AG295" s="66" t="str">
        <f t="shared" si="131"/>
        <v/>
      </c>
      <c r="AH295" s="66" t="str">
        <f t="shared" si="131"/>
        <v/>
      </c>
      <c r="AI295" s="66" t="str">
        <f t="shared" si="131"/>
        <v/>
      </c>
      <c r="AJ295" s="66" t="str">
        <f t="shared" si="131"/>
        <v/>
      </c>
      <c r="AK295" s="66" t="str">
        <f t="shared" si="131"/>
        <v/>
      </c>
      <c r="AL295" s="66" t="str">
        <f t="shared" si="131"/>
        <v/>
      </c>
      <c r="AM295" s="66" t="str">
        <f t="shared" si="131"/>
        <v/>
      </c>
      <c r="AN295" s="66" t="str">
        <f t="shared" si="131"/>
        <v/>
      </c>
      <c r="AO295" s="66" t="str">
        <f t="shared" si="131"/>
        <v/>
      </c>
      <c r="AP295" s="66" t="str">
        <f t="shared" si="131"/>
        <v/>
      </c>
      <c r="AQ295" s="66" t="str">
        <f t="shared" si="131"/>
        <v/>
      </c>
      <c r="AR295" s="66" t="str">
        <f t="shared" si="131"/>
        <v/>
      </c>
      <c r="AS295" s="66" t="str">
        <f t="shared" si="131"/>
        <v/>
      </c>
      <c r="AT295" s="66" t="str">
        <f t="shared" si="131"/>
        <v/>
      </c>
      <c r="AU295" s="66" t="str">
        <f t="shared" si="131"/>
        <v/>
      </c>
      <c r="AV295" s="66" t="str">
        <f t="shared" si="131"/>
        <v/>
      </c>
      <c r="AW295" s="66" t="str">
        <f t="shared" si="131"/>
        <v/>
      </c>
      <c r="AX295" s="66" t="str">
        <f t="shared" si="131"/>
        <v/>
      </c>
      <c r="AY295" s="66" t="str">
        <f t="shared" si="131"/>
        <v/>
      </c>
      <c r="AZ295" s="66" t="str">
        <f t="shared" si="131"/>
        <v/>
      </c>
      <c r="BA295" s="66" t="str">
        <f t="shared" si="131"/>
        <v/>
      </c>
      <c r="BB295" s="66" t="str">
        <f t="shared" si="131"/>
        <v/>
      </c>
      <c r="BC295" s="66" t="str">
        <f t="shared" si="131"/>
        <v/>
      </c>
      <c r="BD295" s="66" t="str">
        <f t="shared" si="131"/>
        <v/>
      </c>
      <c r="BE295" s="66" t="str">
        <f t="shared" si="131"/>
        <v/>
      </c>
      <c r="BF295" s="66" t="str">
        <f t="shared" si="131"/>
        <v/>
      </c>
      <c r="BG295" s="66" t="str">
        <f t="shared" si="131"/>
        <v/>
      </c>
      <c r="BH295" s="66" t="str">
        <f t="shared" si="131"/>
        <v/>
      </c>
      <c r="BI295" s="66" t="str">
        <f t="shared" si="131"/>
        <v/>
      </c>
      <c r="BJ295" s="66" t="str">
        <f t="shared" si="131"/>
        <v/>
      </c>
      <c r="BK295" s="66" t="str">
        <f t="shared" si="131"/>
        <v/>
      </c>
      <c r="BL295" s="66">
        <f t="shared" si="131"/>
        <v>8305456.773985968</v>
      </c>
      <c r="BM295" s="66">
        <f t="shared" si="131"/>
        <v>8373051.5236629453</v>
      </c>
      <c r="BN295" s="66">
        <f t="shared" si="131"/>
        <v>8441196.3996373955</v>
      </c>
      <c r="BO295" s="66">
        <f t="shared" si="131"/>
        <v>8509895.8791644983</v>
      </c>
      <c r="BP295" s="66">
        <f t="shared" si="131"/>
        <v>8579154.4759380035</v>
      </c>
      <c r="BQ295" s="66">
        <f t="shared" si="131"/>
        <v>8648976.7403867822</v>
      </c>
      <c r="BR295" s="66">
        <f t="shared" si="131"/>
        <v>8719367.2599738073</v>
      </c>
      <c r="BS295" s="66">
        <f t="shared" si="132"/>
        <v>8790330.6594975516</v>
      </c>
      <c r="BT295" s="66">
        <f t="shared" si="132"/>
        <v>8861871.6013958547</v>
      </c>
      <c r="BU295" s="66">
        <f t="shared" si="132"/>
        <v>8933994.7860522456</v>
      </c>
      <c r="BV295" s="66">
        <f t="shared" si="132"/>
        <v>9006704.9521047752</v>
      </c>
      <c r="BW295" s="66">
        <f t="shared" si="132"/>
        <v>9080006.876757348</v>
      </c>
      <c r="BX295" s="66">
        <f t="shared" si="132"/>
        <v>9153905.3760935962</v>
      </c>
      <c r="BY295" s="66">
        <f t="shared" si="132"/>
        <v>9228405.3053933103</v>
      </c>
      <c r="BZ295" s="66">
        <f t="shared" si="132"/>
        <v>9303511.5594514329</v>
      </c>
      <c r="CA295" s="66">
        <f t="shared" si="132"/>
        <v>9379229.0728996638</v>
      </c>
      <c r="CB295" s="66">
        <f t="shared" si="132"/>
        <v>9455562.8205306716</v>
      </c>
      <c r="CC295" s="66">
        <f t="shared" si="132"/>
        <v>9532517.8176249452</v>
      </c>
      <c r="CD295" s="66">
        <f t="shared" si="132"/>
        <v>8601960.5251956098</v>
      </c>
      <c r="CE295" s="66">
        <f t="shared" si="132"/>
        <v>8671968.3988447785</v>
      </c>
      <c r="CF295" s="66">
        <f t="shared" si="132"/>
        <v>8742546.0382303186</v>
      </c>
      <c r="CG295" s="66">
        <f t="shared" si="132"/>
        <v>8813698.0804448519</v>
      </c>
      <c r="CH295" s="66">
        <f t="shared" si="132"/>
        <v>8885429.2003204189</v>
      </c>
      <c r="CI295" s="66">
        <f t="shared" si="132"/>
        <v>8957744.110735625</v>
      </c>
      <c r="CJ295" s="66">
        <f t="shared" si="132"/>
        <v>9030647.5629252866</v>
      </c>
      <c r="CK295" s="66">
        <f t="shared" si="132"/>
        <v>9104144.3467925973</v>
      </c>
      <c r="CL295" s="66">
        <f t="shared" si="132"/>
        <v>9178239.2912238333</v>
      </c>
      <c r="CM295" s="66">
        <f t="shared" si="132"/>
        <v>9252937.2644056175</v>
      </c>
      <c r="CN295" s="66">
        <f t="shared" si="132"/>
        <v>9328243.1741447765</v>
      </c>
      <c r="CO295" s="66">
        <f t="shared" si="132"/>
        <v>9404161.9681907874</v>
      </c>
      <c r="CP295" s="66">
        <f t="shared" si="132"/>
        <v>9480698.6345608588</v>
      </c>
      <c r="CQ295" s="66">
        <f t="shared" si="132"/>
        <v>9557858.2018676493</v>
      </c>
      <c r="CR295" s="66">
        <f t="shared" si="132"/>
        <v>9635645.7396496609</v>
      </c>
      <c r="CS295" s="66">
        <f t="shared" si="132"/>
        <v>9714066.3587043155</v>
      </c>
      <c r="CT295" s="66">
        <f t="shared" si="132"/>
        <v>9793125.2114237472</v>
      </c>
      <c r="CU295" s="66">
        <f t="shared" si="132"/>
        <v>9872827.4921333231</v>
      </c>
      <c r="CV295" s="66">
        <f t="shared" si="132"/>
        <v>9953178.4374329224</v>
      </c>
      <c r="CW295" s="66">
        <f t="shared" si="132"/>
        <v>10034183.326540988</v>
      </c>
      <c r="CX295" s="66">
        <f t="shared" si="132"/>
        <v>10115847.481641386</v>
      </c>
      <c r="CY295" s="66">
        <f t="shared" si="132"/>
        <v>10198176.268233079</v>
      </c>
      <c r="CZ295" s="66">
        <f t="shared" si="132"/>
        <v>10281175.095482659</v>
      </c>
      <c r="DA295" s="66">
        <f t="shared" si="132"/>
        <v>10364849.416579727</v>
      </c>
      <c r="DB295" s="66">
        <f t="shared" si="132"/>
        <v>10449204.729095193</v>
      </c>
      <c r="DC295" s="66">
        <f t="shared" si="88"/>
        <v>10534246.575342465</v>
      </c>
    </row>
    <row r="296" spans="2:107" ht="12" customHeight="1">
      <c r="B296" s="12"/>
      <c r="C296" s="12"/>
      <c r="D296" s="12"/>
      <c r="E296" s="65">
        <f t="shared" si="90"/>
        <v>58</v>
      </c>
      <c r="G296" s="66" t="str">
        <f t="shared" si="131"/>
        <v/>
      </c>
      <c r="H296" s="66" t="str">
        <f t="shared" si="131"/>
        <v/>
      </c>
      <c r="I296" s="66" t="str">
        <f t="shared" si="131"/>
        <v/>
      </c>
      <c r="J296" s="66" t="str">
        <f t="shared" si="131"/>
        <v/>
      </c>
      <c r="K296" s="66" t="str">
        <f t="shared" si="131"/>
        <v/>
      </c>
      <c r="L296" s="66" t="str">
        <f t="shared" si="131"/>
        <v/>
      </c>
      <c r="M296" s="66" t="str">
        <f t="shared" si="131"/>
        <v/>
      </c>
      <c r="N296" s="66" t="str">
        <f t="shared" si="131"/>
        <v/>
      </c>
      <c r="O296" s="66" t="str">
        <f t="shared" si="131"/>
        <v/>
      </c>
      <c r="P296" s="66" t="str">
        <f t="shared" si="131"/>
        <v/>
      </c>
      <c r="Q296" s="66" t="str">
        <f t="shared" si="131"/>
        <v/>
      </c>
      <c r="R296" s="66" t="str">
        <f t="shared" si="131"/>
        <v/>
      </c>
      <c r="S296" s="66" t="str">
        <f t="shared" si="131"/>
        <v/>
      </c>
      <c r="T296" s="66" t="str">
        <f t="shared" si="131"/>
        <v/>
      </c>
      <c r="U296" s="66" t="str">
        <f t="shared" si="131"/>
        <v/>
      </c>
      <c r="V296" s="66" t="str">
        <f t="shared" si="131"/>
        <v/>
      </c>
      <c r="W296" s="66" t="str">
        <f t="shared" si="131"/>
        <v/>
      </c>
      <c r="X296" s="66" t="str">
        <f t="shared" si="131"/>
        <v/>
      </c>
      <c r="Y296" s="66" t="str">
        <f t="shared" si="131"/>
        <v/>
      </c>
      <c r="Z296" s="66" t="str">
        <f t="shared" si="131"/>
        <v/>
      </c>
      <c r="AA296" s="66" t="str">
        <f t="shared" si="131"/>
        <v/>
      </c>
      <c r="AB296" s="66" t="str">
        <f t="shared" si="131"/>
        <v/>
      </c>
      <c r="AC296" s="66" t="str">
        <f t="shared" si="131"/>
        <v/>
      </c>
      <c r="AD296" s="66" t="str">
        <f t="shared" si="131"/>
        <v/>
      </c>
      <c r="AE296" s="66" t="str">
        <f t="shared" si="131"/>
        <v/>
      </c>
      <c r="AF296" s="66" t="str">
        <f t="shared" si="131"/>
        <v/>
      </c>
      <c r="AG296" s="66" t="str">
        <f t="shared" si="131"/>
        <v/>
      </c>
      <c r="AH296" s="66" t="str">
        <f t="shared" si="131"/>
        <v/>
      </c>
      <c r="AI296" s="66" t="str">
        <f t="shared" si="131"/>
        <v/>
      </c>
      <c r="AJ296" s="66" t="str">
        <f t="shared" si="131"/>
        <v/>
      </c>
      <c r="AK296" s="66" t="str">
        <f t="shared" si="131"/>
        <v/>
      </c>
      <c r="AL296" s="66" t="str">
        <f t="shared" si="131"/>
        <v/>
      </c>
      <c r="AM296" s="66" t="str">
        <f t="shared" si="131"/>
        <v/>
      </c>
      <c r="AN296" s="66" t="str">
        <f t="shared" si="131"/>
        <v/>
      </c>
      <c r="AO296" s="66" t="str">
        <f t="shared" si="131"/>
        <v/>
      </c>
      <c r="AP296" s="66" t="str">
        <f t="shared" si="131"/>
        <v/>
      </c>
      <c r="AQ296" s="66" t="str">
        <f t="shared" si="131"/>
        <v/>
      </c>
      <c r="AR296" s="66" t="str">
        <f t="shared" si="131"/>
        <v/>
      </c>
      <c r="AS296" s="66" t="str">
        <f t="shared" si="131"/>
        <v/>
      </c>
      <c r="AT296" s="66" t="str">
        <f t="shared" si="131"/>
        <v/>
      </c>
      <c r="AU296" s="66" t="str">
        <f t="shared" si="131"/>
        <v/>
      </c>
      <c r="AV296" s="66" t="str">
        <f t="shared" si="131"/>
        <v/>
      </c>
      <c r="AW296" s="66" t="str">
        <f t="shared" si="131"/>
        <v/>
      </c>
      <c r="AX296" s="66" t="str">
        <f t="shared" si="131"/>
        <v/>
      </c>
      <c r="AY296" s="66" t="str">
        <f t="shared" si="131"/>
        <v/>
      </c>
      <c r="AZ296" s="66" t="str">
        <f t="shared" si="131"/>
        <v/>
      </c>
      <c r="BA296" s="66" t="str">
        <f t="shared" si="131"/>
        <v/>
      </c>
      <c r="BB296" s="66" t="str">
        <f t="shared" si="131"/>
        <v/>
      </c>
      <c r="BC296" s="66" t="str">
        <f t="shared" si="131"/>
        <v/>
      </c>
      <c r="BD296" s="66" t="str">
        <f t="shared" si="131"/>
        <v/>
      </c>
      <c r="BE296" s="66" t="str">
        <f t="shared" si="131"/>
        <v/>
      </c>
      <c r="BF296" s="66" t="str">
        <f t="shared" si="131"/>
        <v/>
      </c>
      <c r="BG296" s="66" t="str">
        <f t="shared" si="131"/>
        <v/>
      </c>
      <c r="BH296" s="66" t="str">
        <f t="shared" si="131"/>
        <v/>
      </c>
      <c r="BI296" s="66" t="str">
        <f t="shared" si="131"/>
        <v/>
      </c>
      <c r="BJ296" s="66" t="str">
        <f t="shared" si="131"/>
        <v/>
      </c>
      <c r="BK296" s="66" t="str">
        <f t="shared" si="131"/>
        <v/>
      </c>
      <c r="BL296" s="66" t="str">
        <f t="shared" si="131"/>
        <v/>
      </c>
      <c r="BM296" s="66">
        <f t="shared" si="131"/>
        <v>8373051.5236629453</v>
      </c>
      <c r="BN296" s="66">
        <f t="shared" si="131"/>
        <v>8441196.3996373955</v>
      </c>
      <c r="BO296" s="66">
        <f t="shared" si="131"/>
        <v>8509895.8791644983</v>
      </c>
      <c r="BP296" s="66">
        <f t="shared" si="131"/>
        <v>8579154.4759380035</v>
      </c>
      <c r="BQ296" s="66">
        <f t="shared" si="131"/>
        <v>8648976.7403867822</v>
      </c>
      <c r="BR296" s="66">
        <f t="shared" si="131"/>
        <v>8719367.2599738073</v>
      </c>
      <c r="BS296" s="66">
        <f t="shared" si="132"/>
        <v>8790330.6594975516</v>
      </c>
      <c r="BT296" s="66">
        <f t="shared" si="132"/>
        <v>8861871.6013958547</v>
      </c>
      <c r="BU296" s="66">
        <f t="shared" si="132"/>
        <v>8933994.7860522456</v>
      </c>
      <c r="BV296" s="66">
        <f t="shared" si="132"/>
        <v>9006704.9521047752</v>
      </c>
      <c r="BW296" s="66">
        <f t="shared" si="132"/>
        <v>9080006.876757348</v>
      </c>
      <c r="BX296" s="66">
        <f t="shared" si="132"/>
        <v>9153905.3760935962</v>
      </c>
      <c r="BY296" s="66">
        <f t="shared" si="132"/>
        <v>9228405.3053933103</v>
      </c>
      <c r="BZ296" s="66">
        <f t="shared" si="132"/>
        <v>9303511.5594514329</v>
      </c>
      <c r="CA296" s="66">
        <f t="shared" si="132"/>
        <v>9379229.0728996638</v>
      </c>
      <c r="CB296" s="66">
        <f t="shared" si="132"/>
        <v>9455562.8205306716</v>
      </c>
      <c r="CC296" s="66">
        <f t="shared" si="132"/>
        <v>9532517.8176249452</v>
      </c>
      <c r="CD296" s="66">
        <f t="shared" si="132"/>
        <v>8601960.5251956098</v>
      </c>
      <c r="CE296" s="66">
        <f t="shared" si="132"/>
        <v>8671968.3988447785</v>
      </c>
      <c r="CF296" s="66">
        <f t="shared" si="132"/>
        <v>8742546.0382303186</v>
      </c>
      <c r="CG296" s="66">
        <f t="shared" si="132"/>
        <v>8813698.0804448519</v>
      </c>
      <c r="CH296" s="66">
        <f t="shared" si="132"/>
        <v>8885429.2003204189</v>
      </c>
      <c r="CI296" s="66">
        <f t="shared" si="132"/>
        <v>8957744.110735625</v>
      </c>
      <c r="CJ296" s="66">
        <f t="shared" si="132"/>
        <v>9030647.5629252866</v>
      </c>
      <c r="CK296" s="66">
        <f t="shared" si="132"/>
        <v>9104144.3467925973</v>
      </c>
      <c r="CL296" s="66">
        <f t="shared" si="132"/>
        <v>9178239.2912238333</v>
      </c>
      <c r="CM296" s="66">
        <f t="shared" si="132"/>
        <v>9252937.2644056175</v>
      </c>
      <c r="CN296" s="66">
        <f t="shared" si="132"/>
        <v>9328243.1741447765</v>
      </c>
      <c r="CO296" s="66">
        <f t="shared" si="132"/>
        <v>9404161.9681907874</v>
      </c>
      <c r="CP296" s="66">
        <f t="shared" si="132"/>
        <v>9480698.6345608588</v>
      </c>
      <c r="CQ296" s="66">
        <f t="shared" si="132"/>
        <v>9557858.2018676493</v>
      </c>
      <c r="CR296" s="66">
        <f t="shared" si="132"/>
        <v>9635645.7396496609</v>
      </c>
      <c r="CS296" s="66">
        <f t="shared" si="132"/>
        <v>9714066.3587043155</v>
      </c>
      <c r="CT296" s="66">
        <f t="shared" si="132"/>
        <v>9793125.2114237472</v>
      </c>
      <c r="CU296" s="66">
        <f t="shared" si="132"/>
        <v>9872827.4921333231</v>
      </c>
      <c r="CV296" s="66">
        <f t="shared" si="132"/>
        <v>9953178.4374329224</v>
      </c>
      <c r="CW296" s="66">
        <f t="shared" si="132"/>
        <v>10034183.326540988</v>
      </c>
      <c r="CX296" s="66">
        <f t="shared" si="132"/>
        <v>10115847.481641386</v>
      </c>
      <c r="CY296" s="66">
        <f t="shared" si="132"/>
        <v>10198176.268233079</v>
      </c>
      <c r="CZ296" s="66">
        <f t="shared" si="132"/>
        <v>10281175.095482659</v>
      </c>
      <c r="DA296" s="66">
        <f t="shared" si="132"/>
        <v>10364849.416579727</v>
      </c>
      <c r="DB296" s="66">
        <f t="shared" si="132"/>
        <v>10449204.729095193</v>
      </c>
      <c r="DC296" s="66">
        <f t="shared" si="88"/>
        <v>10534246.575342465</v>
      </c>
    </row>
    <row r="297" spans="2:107" ht="12" customHeight="1">
      <c r="B297" s="12"/>
      <c r="C297" s="12"/>
      <c r="D297" s="12"/>
      <c r="E297" s="65">
        <f t="shared" si="90"/>
        <v>59</v>
      </c>
      <c r="G297" s="66" t="str">
        <f t="shared" si="131"/>
        <v/>
      </c>
      <c r="H297" s="66" t="str">
        <f t="shared" si="131"/>
        <v/>
      </c>
      <c r="I297" s="66" t="str">
        <f t="shared" si="131"/>
        <v/>
      </c>
      <c r="J297" s="66" t="str">
        <f t="shared" si="131"/>
        <v/>
      </c>
      <c r="K297" s="66" t="str">
        <f t="shared" si="131"/>
        <v/>
      </c>
      <c r="L297" s="66" t="str">
        <f t="shared" si="131"/>
        <v/>
      </c>
      <c r="M297" s="66" t="str">
        <f t="shared" si="131"/>
        <v/>
      </c>
      <c r="N297" s="66" t="str">
        <f t="shared" si="131"/>
        <v/>
      </c>
      <c r="O297" s="66" t="str">
        <f t="shared" si="131"/>
        <v/>
      </c>
      <c r="P297" s="66" t="str">
        <f t="shared" si="131"/>
        <v/>
      </c>
      <c r="Q297" s="66" t="str">
        <f t="shared" si="131"/>
        <v/>
      </c>
      <c r="R297" s="66" t="str">
        <f t="shared" si="131"/>
        <v/>
      </c>
      <c r="S297" s="66" t="str">
        <f t="shared" si="131"/>
        <v/>
      </c>
      <c r="T297" s="66" t="str">
        <f t="shared" si="131"/>
        <v/>
      </c>
      <c r="U297" s="66" t="str">
        <f t="shared" si="131"/>
        <v/>
      </c>
      <c r="V297" s="66" t="str">
        <f t="shared" si="131"/>
        <v/>
      </c>
      <c r="W297" s="66" t="str">
        <f t="shared" si="131"/>
        <v/>
      </c>
      <c r="X297" s="66" t="str">
        <f t="shared" si="131"/>
        <v/>
      </c>
      <c r="Y297" s="66" t="str">
        <f t="shared" si="131"/>
        <v/>
      </c>
      <c r="Z297" s="66" t="str">
        <f t="shared" si="131"/>
        <v/>
      </c>
      <c r="AA297" s="66" t="str">
        <f t="shared" si="131"/>
        <v/>
      </c>
      <c r="AB297" s="66" t="str">
        <f t="shared" si="131"/>
        <v/>
      </c>
      <c r="AC297" s="66" t="str">
        <f t="shared" si="131"/>
        <v/>
      </c>
      <c r="AD297" s="66" t="str">
        <f t="shared" si="131"/>
        <v/>
      </c>
      <c r="AE297" s="66" t="str">
        <f t="shared" si="131"/>
        <v/>
      </c>
      <c r="AF297" s="66" t="str">
        <f t="shared" si="131"/>
        <v/>
      </c>
      <c r="AG297" s="66" t="str">
        <f t="shared" si="131"/>
        <v/>
      </c>
      <c r="AH297" s="66" t="str">
        <f t="shared" si="131"/>
        <v/>
      </c>
      <c r="AI297" s="66" t="str">
        <f t="shared" si="131"/>
        <v/>
      </c>
      <c r="AJ297" s="66" t="str">
        <f t="shared" si="131"/>
        <v/>
      </c>
      <c r="AK297" s="66" t="str">
        <f t="shared" si="131"/>
        <v/>
      </c>
      <c r="AL297" s="66" t="str">
        <f t="shared" si="131"/>
        <v/>
      </c>
      <c r="AM297" s="66" t="str">
        <f t="shared" si="131"/>
        <v/>
      </c>
      <c r="AN297" s="66" t="str">
        <f t="shared" si="131"/>
        <v/>
      </c>
      <c r="AO297" s="66" t="str">
        <f t="shared" si="131"/>
        <v/>
      </c>
      <c r="AP297" s="66" t="str">
        <f t="shared" si="131"/>
        <v/>
      </c>
      <c r="AQ297" s="66" t="str">
        <f t="shared" si="131"/>
        <v/>
      </c>
      <c r="AR297" s="66" t="str">
        <f t="shared" si="131"/>
        <v/>
      </c>
      <c r="AS297" s="66" t="str">
        <f t="shared" si="131"/>
        <v/>
      </c>
      <c r="AT297" s="66" t="str">
        <f t="shared" si="131"/>
        <v/>
      </c>
      <c r="AU297" s="66" t="str">
        <f t="shared" si="131"/>
        <v/>
      </c>
      <c r="AV297" s="66" t="str">
        <f t="shared" si="131"/>
        <v/>
      </c>
      <c r="AW297" s="66" t="str">
        <f t="shared" si="131"/>
        <v/>
      </c>
      <c r="AX297" s="66" t="str">
        <f t="shared" si="131"/>
        <v/>
      </c>
      <c r="AY297" s="66" t="str">
        <f t="shared" si="131"/>
        <v/>
      </c>
      <c r="AZ297" s="66" t="str">
        <f t="shared" si="131"/>
        <v/>
      </c>
      <c r="BA297" s="66" t="str">
        <f t="shared" si="131"/>
        <v/>
      </c>
      <c r="BB297" s="66" t="str">
        <f t="shared" si="131"/>
        <v/>
      </c>
      <c r="BC297" s="66" t="str">
        <f t="shared" si="131"/>
        <v/>
      </c>
      <c r="BD297" s="66" t="str">
        <f t="shared" si="131"/>
        <v/>
      </c>
      <c r="BE297" s="66" t="str">
        <f t="shared" si="131"/>
        <v/>
      </c>
      <c r="BF297" s="66" t="str">
        <f t="shared" si="131"/>
        <v/>
      </c>
      <c r="BG297" s="66" t="str">
        <f t="shared" si="131"/>
        <v/>
      </c>
      <c r="BH297" s="66" t="str">
        <f t="shared" si="131"/>
        <v/>
      </c>
      <c r="BI297" s="66" t="str">
        <f t="shared" si="131"/>
        <v/>
      </c>
      <c r="BJ297" s="66" t="str">
        <f t="shared" si="131"/>
        <v/>
      </c>
      <c r="BK297" s="66" t="str">
        <f t="shared" si="131"/>
        <v/>
      </c>
      <c r="BL297" s="66" t="str">
        <f t="shared" si="131"/>
        <v/>
      </c>
      <c r="BM297" s="66" t="str">
        <f t="shared" si="131"/>
        <v/>
      </c>
      <c r="BN297" s="66">
        <f t="shared" si="131"/>
        <v>8441196.3996373955</v>
      </c>
      <c r="BO297" s="66">
        <f t="shared" si="131"/>
        <v>8509895.8791644983</v>
      </c>
      <c r="BP297" s="66">
        <f t="shared" si="131"/>
        <v>8579154.4759380035</v>
      </c>
      <c r="BQ297" s="66">
        <f t="shared" si="131"/>
        <v>8648976.7403867822</v>
      </c>
      <c r="BR297" s="66">
        <f t="shared" ref="BR297" si="133">IF(BR$231&gt;=$E297,IF(BR188*$C$23&gt;MAX($C$22,(BS297*$C$34+BS298*$C$35)*EXP(-$C$12*$C$30)+(BS404*$C$34+BS405*$C$35)*EXP(-$C$14*$C$30)),BR$236,(BS297*$C$34+BS298*$C$35)*EXP(-$C$12*$C$30)+BR$234),"")</f>
        <v>8719367.2599738073</v>
      </c>
      <c r="BS297" s="66">
        <f t="shared" si="132"/>
        <v>8790330.6594975516</v>
      </c>
      <c r="BT297" s="66">
        <f t="shared" si="132"/>
        <v>8861871.6013958547</v>
      </c>
      <c r="BU297" s="66">
        <f t="shared" si="132"/>
        <v>8933994.7860522456</v>
      </c>
      <c r="BV297" s="66">
        <f t="shared" si="132"/>
        <v>9006704.9521047752</v>
      </c>
      <c r="BW297" s="66">
        <f t="shared" si="132"/>
        <v>9080006.876757348</v>
      </c>
      <c r="BX297" s="66">
        <f t="shared" si="132"/>
        <v>9153905.3760935962</v>
      </c>
      <c r="BY297" s="66">
        <f t="shared" si="132"/>
        <v>9228405.3053933103</v>
      </c>
      <c r="BZ297" s="66">
        <f t="shared" si="132"/>
        <v>9303511.5594514329</v>
      </c>
      <c r="CA297" s="66">
        <f t="shared" si="132"/>
        <v>9379229.0728996638</v>
      </c>
      <c r="CB297" s="66">
        <f t="shared" si="132"/>
        <v>9455562.8205306716</v>
      </c>
      <c r="CC297" s="66">
        <f t="shared" si="132"/>
        <v>9532517.8176249452</v>
      </c>
      <c r="CD297" s="66">
        <f t="shared" si="132"/>
        <v>8601960.5251956098</v>
      </c>
      <c r="CE297" s="66">
        <f t="shared" si="132"/>
        <v>8671968.3988447785</v>
      </c>
      <c r="CF297" s="66">
        <f t="shared" si="132"/>
        <v>8742546.0382303186</v>
      </c>
      <c r="CG297" s="66">
        <f t="shared" si="132"/>
        <v>8813698.0804448519</v>
      </c>
      <c r="CH297" s="66">
        <f t="shared" si="132"/>
        <v>8885429.2003204189</v>
      </c>
      <c r="CI297" s="66">
        <f t="shared" si="132"/>
        <v>8957744.110735625</v>
      </c>
      <c r="CJ297" s="66">
        <f t="shared" si="132"/>
        <v>9030647.5629252866</v>
      </c>
      <c r="CK297" s="66">
        <f t="shared" si="132"/>
        <v>9104144.3467925973</v>
      </c>
      <c r="CL297" s="66">
        <f t="shared" si="132"/>
        <v>9178239.2912238333</v>
      </c>
      <c r="CM297" s="66">
        <f t="shared" si="132"/>
        <v>9252937.2644056175</v>
      </c>
      <c r="CN297" s="66">
        <f t="shared" si="132"/>
        <v>9328243.1741447765</v>
      </c>
      <c r="CO297" s="66">
        <f t="shared" si="132"/>
        <v>9404161.9681907874</v>
      </c>
      <c r="CP297" s="66">
        <f t="shared" si="132"/>
        <v>9480698.6345608588</v>
      </c>
      <c r="CQ297" s="66">
        <f t="shared" si="132"/>
        <v>9557858.2018676493</v>
      </c>
      <c r="CR297" s="66">
        <f t="shared" si="132"/>
        <v>9635645.7396496609</v>
      </c>
      <c r="CS297" s="66">
        <f t="shared" si="132"/>
        <v>9714066.3587043155</v>
      </c>
      <c r="CT297" s="66">
        <f t="shared" si="132"/>
        <v>9793125.2114237472</v>
      </c>
      <c r="CU297" s="66">
        <f t="shared" si="132"/>
        <v>9872827.4921333231</v>
      </c>
      <c r="CV297" s="66">
        <f t="shared" si="132"/>
        <v>9953178.4374329224</v>
      </c>
      <c r="CW297" s="66">
        <f t="shared" si="132"/>
        <v>10034183.326540988</v>
      </c>
      <c r="CX297" s="66">
        <f t="shared" si="132"/>
        <v>10115847.481641386</v>
      </c>
      <c r="CY297" s="66">
        <f t="shared" si="132"/>
        <v>10198176.268233079</v>
      </c>
      <c r="CZ297" s="66">
        <f t="shared" si="132"/>
        <v>10281175.095482659</v>
      </c>
      <c r="DA297" s="66">
        <f t="shared" si="132"/>
        <v>10364849.416579727</v>
      </c>
      <c r="DB297" s="66">
        <f t="shared" si="132"/>
        <v>10449204.729095193</v>
      </c>
      <c r="DC297" s="66">
        <f t="shared" si="88"/>
        <v>10534246.575342465</v>
      </c>
    </row>
    <row r="298" spans="2:107" ht="12" customHeight="1">
      <c r="B298" s="12"/>
      <c r="C298" s="12"/>
      <c r="D298" s="12"/>
      <c r="E298" s="65">
        <f t="shared" si="90"/>
        <v>60</v>
      </c>
      <c r="G298" s="66" t="str">
        <f t="shared" ref="G298:BR301" si="134">IF(G$231&gt;=$E298,IF(G189*$C$23&gt;MAX($C$22,(H298*$C$34+H299*$C$35)*EXP(-$C$12*$C$30)+(H405*$C$34+H406*$C$35)*EXP(-$C$14*$C$30)),G$236,(H298*$C$34+H299*$C$35)*EXP(-$C$12*$C$30)+G$234),"")</f>
        <v/>
      </c>
      <c r="H298" s="66" t="str">
        <f t="shared" si="134"/>
        <v/>
      </c>
      <c r="I298" s="66" t="str">
        <f t="shared" si="134"/>
        <v/>
      </c>
      <c r="J298" s="66" t="str">
        <f t="shared" si="134"/>
        <v/>
      </c>
      <c r="K298" s="66" t="str">
        <f t="shared" si="134"/>
        <v/>
      </c>
      <c r="L298" s="66" t="str">
        <f t="shared" si="134"/>
        <v/>
      </c>
      <c r="M298" s="66" t="str">
        <f t="shared" si="134"/>
        <v/>
      </c>
      <c r="N298" s="66" t="str">
        <f t="shared" si="134"/>
        <v/>
      </c>
      <c r="O298" s="66" t="str">
        <f t="shared" si="134"/>
        <v/>
      </c>
      <c r="P298" s="66" t="str">
        <f t="shared" si="134"/>
        <v/>
      </c>
      <c r="Q298" s="66" t="str">
        <f t="shared" si="134"/>
        <v/>
      </c>
      <c r="R298" s="66" t="str">
        <f t="shared" si="134"/>
        <v/>
      </c>
      <c r="S298" s="66" t="str">
        <f t="shared" si="134"/>
        <v/>
      </c>
      <c r="T298" s="66" t="str">
        <f t="shared" si="134"/>
        <v/>
      </c>
      <c r="U298" s="66" t="str">
        <f t="shared" si="134"/>
        <v/>
      </c>
      <c r="V298" s="66" t="str">
        <f t="shared" si="134"/>
        <v/>
      </c>
      <c r="W298" s="66" t="str">
        <f t="shared" si="134"/>
        <v/>
      </c>
      <c r="X298" s="66" t="str">
        <f t="shared" si="134"/>
        <v/>
      </c>
      <c r="Y298" s="66" t="str">
        <f t="shared" si="134"/>
        <v/>
      </c>
      <c r="Z298" s="66" t="str">
        <f t="shared" si="134"/>
        <v/>
      </c>
      <c r="AA298" s="66" t="str">
        <f t="shared" si="134"/>
        <v/>
      </c>
      <c r="AB298" s="66" t="str">
        <f t="shared" si="134"/>
        <v/>
      </c>
      <c r="AC298" s="66" t="str">
        <f t="shared" si="134"/>
        <v/>
      </c>
      <c r="AD298" s="66" t="str">
        <f t="shared" si="134"/>
        <v/>
      </c>
      <c r="AE298" s="66" t="str">
        <f t="shared" si="134"/>
        <v/>
      </c>
      <c r="AF298" s="66" t="str">
        <f t="shared" si="134"/>
        <v/>
      </c>
      <c r="AG298" s="66" t="str">
        <f t="shared" si="134"/>
        <v/>
      </c>
      <c r="AH298" s="66" t="str">
        <f t="shared" si="134"/>
        <v/>
      </c>
      <c r="AI298" s="66" t="str">
        <f t="shared" si="134"/>
        <v/>
      </c>
      <c r="AJ298" s="66" t="str">
        <f t="shared" si="134"/>
        <v/>
      </c>
      <c r="AK298" s="66" t="str">
        <f t="shared" si="134"/>
        <v/>
      </c>
      <c r="AL298" s="66" t="str">
        <f t="shared" si="134"/>
        <v/>
      </c>
      <c r="AM298" s="66" t="str">
        <f t="shared" si="134"/>
        <v/>
      </c>
      <c r="AN298" s="66" t="str">
        <f t="shared" si="134"/>
        <v/>
      </c>
      <c r="AO298" s="66" t="str">
        <f t="shared" si="134"/>
        <v/>
      </c>
      <c r="AP298" s="66" t="str">
        <f t="shared" si="134"/>
        <v/>
      </c>
      <c r="AQ298" s="66" t="str">
        <f t="shared" si="134"/>
        <v/>
      </c>
      <c r="AR298" s="66" t="str">
        <f t="shared" si="134"/>
        <v/>
      </c>
      <c r="AS298" s="66" t="str">
        <f t="shared" si="134"/>
        <v/>
      </c>
      <c r="AT298" s="66" t="str">
        <f t="shared" si="134"/>
        <v/>
      </c>
      <c r="AU298" s="66" t="str">
        <f t="shared" si="134"/>
        <v/>
      </c>
      <c r="AV298" s="66" t="str">
        <f t="shared" si="134"/>
        <v/>
      </c>
      <c r="AW298" s="66" t="str">
        <f t="shared" si="134"/>
        <v/>
      </c>
      <c r="AX298" s="66" t="str">
        <f t="shared" si="134"/>
        <v/>
      </c>
      <c r="AY298" s="66" t="str">
        <f t="shared" si="134"/>
        <v/>
      </c>
      <c r="AZ298" s="66" t="str">
        <f t="shared" si="134"/>
        <v/>
      </c>
      <c r="BA298" s="66" t="str">
        <f t="shared" si="134"/>
        <v/>
      </c>
      <c r="BB298" s="66" t="str">
        <f t="shared" si="134"/>
        <v/>
      </c>
      <c r="BC298" s="66" t="str">
        <f t="shared" si="134"/>
        <v/>
      </c>
      <c r="BD298" s="66" t="str">
        <f t="shared" si="134"/>
        <v/>
      </c>
      <c r="BE298" s="66" t="str">
        <f t="shared" si="134"/>
        <v/>
      </c>
      <c r="BF298" s="66" t="str">
        <f t="shared" si="134"/>
        <v/>
      </c>
      <c r="BG298" s="66" t="str">
        <f t="shared" si="134"/>
        <v/>
      </c>
      <c r="BH298" s="66" t="str">
        <f t="shared" si="134"/>
        <v/>
      </c>
      <c r="BI298" s="66" t="str">
        <f t="shared" si="134"/>
        <v/>
      </c>
      <c r="BJ298" s="66" t="str">
        <f t="shared" si="134"/>
        <v/>
      </c>
      <c r="BK298" s="66" t="str">
        <f t="shared" si="134"/>
        <v/>
      </c>
      <c r="BL298" s="66" t="str">
        <f t="shared" si="134"/>
        <v/>
      </c>
      <c r="BM298" s="66" t="str">
        <f t="shared" si="134"/>
        <v/>
      </c>
      <c r="BN298" s="66" t="str">
        <f t="shared" si="134"/>
        <v/>
      </c>
      <c r="BO298" s="66">
        <f t="shared" si="134"/>
        <v>8509895.8791644983</v>
      </c>
      <c r="BP298" s="66">
        <f t="shared" si="134"/>
        <v>8579154.4759380035</v>
      </c>
      <c r="BQ298" s="66">
        <f t="shared" si="134"/>
        <v>8648976.7403867822</v>
      </c>
      <c r="BR298" s="66">
        <f t="shared" si="134"/>
        <v>8719367.2599738073</v>
      </c>
      <c r="BS298" s="66">
        <f t="shared" si="132"/>
        <v>8790330.6594975516</v>
      </c>
      <c r="BT298" s="66">
        <f t="shared" si="132"/>
        <v>8861871.6013958547</v>
      </c>
      <c r="BU298" s="66">
        <f t="shared" si="132"/>
        <v>8933994.7860522456</v>
      </c>
      <c r="BV298" s="66">
        <f t="shared" si="132"/>
        <v>9006704.9521047752</v>
      </c>
      <c r="BW298" s="66">
        <f t="shared" si="132"/>
        <v>9080006.876757348</v>
      </c>
      <c r="BX298" s="66">
        <f t="shared" si="132"/>
        <v>9153905.3760935962</v>
      </c>
      <c r="BY298" s="66">
        <f t="shared" si="132"/>
        <v>9228405.3053933103</v>
      </c>
      <c r="BZ298" s="66">
        <f t="shared" si="132"/>
        <v>9303511.5594514329</v>
      </c>
      <c r="CA298" s="66">
        <f t="shared" si="132"/>
        <v>9379229.0728996638</v>
      </c>
      <c r="CB298" s="66">
        <f t="shared" si="132"/>
        <v>9455562.8205306716</v>
      </c>
      <c r="CC298" s="66">
        <f t="shared" si="132"/>
        <v>9532517.8176249452</v>
      </c>
      <c r="CD298" s="66">
        <f t="shared" si="132"/>
        <v>8601960.5251956098</v>
      </c>
      <c r="CE298" s="66">
        <f t="shared" si="132"/>
        <v>8671968.3988447785</v>
      </c>
      <c r="CF298" s="66">
        <f t="shared" si="132"/>
        <v>8742546.0382303186</v>
      </c>
      <c r="CG298" s="66">
        <f t="shared" si="132"/>
        <v>8813698.0804448519</v>
      </c>
      <c r="CH298" s="66">
        <f t="shared" si="132"/>
        <v>8885429.2003204189</v>
      </c>
      <c r="CI298" s="66">
        <f t="shared" si="132"/>
        <v>8957744.110735625</v>
      </c>
      <c r="CJ298" s="66">
        <f t="shared" si="132"/>
        <v>9030647.5629252866</v>
      </c>
      <c r="CK298" s="66">
        <f t="shared" si="132"/>
        <v>9104144.3467925973</v>
      </c>
      <c r="CL298" s="66">
        <f t="shared" si="132"/>
        <v>9178239.2912238333</v>
      </c>
      <c r="CM298" s="66">
        <f t="shared" si="132"/>
        <v>9252937.2644056175</v>
      </c>
      <c r="CN298" s="66">
        <f t="shared" si="132"/>
        <v>9328243.1741447765</v>
      </c>
      <c r="CO298" s="66">
        <f t="shared" si="132"/>
        <v>9404161.9681907874</v>
      </c>
      <c r="CP298" s="66">
        <f t="shared" si="132"/>
        <v>9480698.6345608588</v>
      </c>
      <c r="CQ298" s="66">
        <f t="shared" si="132"/>
        <v>9557858.2018676493</v>
      </c>
      <c r="CR298" s="66">
        <f t="shared" si="132"/>
        <v>9635645.7396496609</v>
      </c>
      <c r="CS298" s="66">
        <f t="shared" si="132"/>
        <v>9714066.3587043155</v>
      </c>
      <c r="CT298" s="66">
        <f t="shared" si="132"/>
        <v>9793125.2114237472</v>
      </c>
      <c r="CU298" s="66">
        <f t="shared" si="132"/>
        <v>9872827.4921333231</v>
      </c>
      <c r="CV298" s="66">
        <f t="shared" si="132"/>
        <v>9953178.4374329224</v>
      </c>
      <c r="CW298" s="66">
        <f t="shared" si="132"/>
        <v>10034183.326540988</v>
      </c>
      <c r="CX298" s="66">
        <f t="shared" si="132"/>
        <v>10115847.481641386</v>
      </c>
      <c r="CY298" s="66">
        <f t="shared" si="132"/>
        <v>10198176.268233079</v>
      </c>
      <c r="CZ298" s="66">
        <f t="shared" si="132"/>
        <v>10281175.095482659</v>
      </c>
      <c r="DA298" s="66">
        <f t="shared" si="132"/>
        <v>10364849.416579727</v>
      </c>
      <c r="DB298" s="66">
        <f t="shared" si="132"/>
        <v>10449204.729095193</v>
      </c>
      <c r="DC298" s="66">
        <f t="shared" si="88"/>
        <v>10534246.575342465</v>
      </c>
    </row>
    <row r="299" spans="2:107" ht="12" customHeight="1">
      <c r="B299" s="12"/>
      <c r="C299" s="12"/>
      <c r="D299" s="12"/>
      <c r="E299" s="65">
        <f t="shared" si="90"/>
        <v>61</v>
      </c>
      <c r="G299" s="66" t="str">
        <f t="shared" si="134"/>
        <v/>
      </c>
      <c r="H299" s="66" t="str">
        <f t="shared" si="134"/>
        <v/>
      </c>
      <c r="I299" s="66" t="str">
        <f t="shared" si="134"/>
        <v/>
      </c>
      <c r="J299" s="66" t="str">
        <f t="shared" si="134"/>
        <v/>
      </c>
      <c r="K299" s="66" t="str">
        <f t="shared" si="134"/>
        <v/>
      </c>
      <c r="L299" s="66" t="str">
        <f t="shared" si="134"/>
        <v/>
      </c>
      <c r="M299" s="66" t="str">
        <f t="shared" si="134"/>
        <v/>
      </c>
      <c r="N299" s="66" t="str">
        <f t="shared" si="134"/>
        <v/>
      </c>
      <c r="O299" s="66" t="str">
        <f t="shared" si="134"/>
        <v/>
      </c>
      <c r="P299" s="66" t="str">
        <f t="shared" si="134"/>
        <v/>
      </c>
      <c r="Q299" s="66" t="str">
        <f t="shared" si="134"/>
        <v/>
      </c>
      <c r="R299" s="66" t="str">
        <f t="shared" si="134"/>
        <v/>
      </c>
      <c r="S299" s="66" t="str">
        <f t="shared" si="134"/>
        <v/>
      </c>
      <c r="T299" s="66" t="str">
        <f t="shared" si="134"/>
        <v/>
      </c>
      <c r="U299" s="66" t="str">
        <f t="shared" si="134"/>
        <v/>
      </c>
      <c r="V299" s="66" t="str">
        <f t="shared" si="134"/>
        <v/>
      </c>
      <c r="W299" s="66" t="str">
        <f t="shared" si="134"/>
        <v/>
      </c>
      <c r="X299" s="66" t="str">
        <f t="shared" si="134"/>
        <v/>
      </c>
      <c r="Y299" s="66" t="str">
        <f t="shared" si="134"/>
        <v/>
      </c>
      <c r="Z299" s="66" t="str">
        <f t="shared" si="134"/>
        <v/>
      </c>
      <c r="AA299" s="66" t="str">
        <f t="shared" si="134"/>
        <v/>
      </c>
      <c r="AB299" s="66" t="str">
        <f t="shared" si="134"/>
        <v/>
      </c>
      <c r="AC299" s="66" t="str">
        <f t="shared" si="134"/>
        <v/>
      </c>
      <c r="AD299" s="66" t="str">
        <f t="shared" si="134"/>
        <v/>
      </c>
      <c r="AE299" s="66" t="str">
        <f t="shared" si="134"/>
        <v/>
      </c>
      <c r="AF299" s="66" t="str">
        <f t="shared" si="134"/>
        <v/>
      </c>
      <c r="AG299" s="66" t="str">
        <f t="shared" si="134"/>
        <v/>
      </c>
      <c r="AH299" s="66" t="str">
        <f t="shared" si="134"/>
        <v/>
      </c>
      <c r="AI299" s="66" t="str">
        <f t="shared" si="134"/>
        <v/>
      </c>
      <c r="AJ299" s="66" t="str">
        <f t="shared" si="134"/>
        <v/>
      </c>
      <c r="AK299" s="66" t="str">
        <f t="shared" si="134"/>
        <v/>
      </c>
      <c r="AL299" s="66" t="str">
        <f t="shared" si="134"/>
        <v/>
      </c>
      <c r="AM299" s="66" t="str">
        <f t="shared" si="134"/>
        <v/>
      </c>
      <c r="AN299" s="66" t="str">
        <f t="shared" si="134"/>
        <v/>
      </c>
      <c r="AO299" s="66" t="str">
        <f t="shared" si="134"/>
        <v/>
      </c>
      <c r="AP299" s="66" t="str">
        <f t="shared" si="134"/>
        <v/>
      </c>
      <c r="AQ299" s="66" t="str">
        <f t="shared" si="134"/>
        <v/>
      </c>
      <c r="AR299" s="66" t="str">
        <f t="shared" si="134"/>
        <v/>
      </c>
      <c r="AS299" s="66" t="str">
        <f t="shared" si="134"/>
        <v/>
      </c>
      <c r="AT299" s="66" t="str">
        <f t="shared" si="134"/>
        <v/>
      </c>
      <c r="AU299" s="66" t="str">
        <f t="shared" si="134"/>
        <v/>
      </c>
      <c r="AV299" s="66" t="str">
        <f t="shared" si="134"/>
        <v/>
      </c>
      <c r="AW299" s="66" t="str">
        <f t="shared" si="134"/>
        <v/>
      </c>
      <c r="AX299" s="66" t="str">
        <f t="shared" si="134"/>
        <v/>
      </c>
      <c r="AY299" s="66" t="str">
        <f t="shared" si="134"/>
        <v/>
      </c>
      <c r="AZ299" s="66" t="str">
        <f t="shared" si="134"/>
        <v/>
      </c>
      <c r="BA299" s="66" t="str">
        <f t="shared" si="134"/>
        <v/>
      </c>
      <c r="BB299" s="66" t="str">
        <f t="shared" si="134"/>
        <v/>
      </c>
      <c r="BC299" s="66" t="str">
        <f t="shared" si="134"/>
        <v/>
      </c>
      <c r="BD299" s="66" t="str">
        <f t="shared" si="134"/>
        <v/>
      </c>
      <c r="BE299" s="66" t="str">
        <f t="shared" si="134"/>
        <v/>
      </c>
      <c r="BF299" s="66" t="str">
        <f t="shared" si="134"/>
        <v/>
      </c>
      <c r="BG299" s="66" t="str">
        <f t="shared" si="134"/>
        <v/>
      </c>
      <c r="BH299" s="66" t="str">
        <f t="shared" si="134"/>
        <v/>
      </c>
      <c r="BI299" s="66" t="str">
        <f t="shared" si="134"/>
        <v/>
      </c>
      <c r="BJ299" s="66" t="str">
        <f t="shared" si="134"/>
        <v/>
      </c>
      <c r="BK299" s="66" t="str">
        <f t="shared" si="134"/>
        <v/>
      </c>
      <c r="BL299" s="66" t="str">
        <f t="shared" si="134"/>
        <v/>
      </c>
      <c r="BM299" s="66" t="str">
        <f t="shared" si="134"/>
        <v/>
      </c>
      <c r="BN299" s="66" t="str">
        <f t="shared" si="134"/>
        <v/>
      </c>
      <c r="BO299" s="66" t="str">
        <f t="shared" si="134"/>
        <v/>
      </c>
      <c r="BP299" s="66">
        <f t="shared" si="134"/>
        <v>8579154.4759380035</v>
      </c>
      <c r="BQ299" s="66">
        <f t="shared" si="134"/>
        <v>8648976.7403867822</v>
      </c>
      <c r="BR299" s="66">
        <f t="shared" si="134"/>
        <v>8719367.2599738073</v>
      </c>
      <c r="BS299" s="66">
        <f t="shared" si="132"/>
        <v>8790330.6594975516</v>
      </c>
      <c r="BT299" s="66">
        <f t="shared" si="132"/>
        <v>8861871.6013958547</v>
      </c>
      <c r="BU299" s="66">
        <f t="shared" si="132"/>
        <v>8933994.7860522456</v>
      </c>
      <c r="BV299" s="66">
        <f t="shared" si="132"/>
        <v>9006704.9521047752</v>
      </c>
      <c r="BW299" s="66">
        <f t="shared" si="132"/>
        <v>9080006.876757348</v>
      </c>
      <c r="BX299" s="66">
        <f t="shared" si="132"/>
        <v>9153905.3760935962</v>
      </c>
      <c r="BY299" s="66">
        <f t="shared" si="132"/>
        <v>9228405.3053933103</v>
      </c>
      <c r="BZ299" s="66">
        <f t="shared" si="132"/>
        <v>9303511.5594514329</v>
      </c>
      <c r="CA299" s="66">
        <f t="shared" si="132"/>
        <v>9379229.0728996638</v>
      </c>
      <c r="CB299" s="66">
        <f t="shared" si="132"/>
        <v>9455562.8205306716</v>
      </c>
      <c r="CC299" s="66">
        <f t="shared" si="132"/>
        <v>9532517.8176249452</v>
      </c>
      <c r="CD299" s="66">
        <f t="shared" si="132"/>
        <v>8601960.5251956098</v>
      </c>
      <c r="CE299" s="66">
        <f t="shared" si="132"/>
        <v>8671968.3988447785</v>
      </c>
      <c r="CF299" s="66">
        <f t="shared" si="132"/>
        <v>8742546.0382303186</v>
      </c>
      <c r="CG299" s="66">
        <f t="shared" si="132"/>
        <v>8813698.0804448519</v>
      </c>
      <c r="CH299" s="66">
        <f t="shared" si="132"/>
        <v>8885429.2003204189</v>
      </c>
      <c r="CI299" s="66">
        <f t="shared" si="132"/>
        <v>8957744.110735625</v>
      </c>
      <c r="CJ299" s="66">
        <f t="shared" si="132"/>
        <v>9030647.5629252866</v>
      </c>
      <c r="CK299" s="66">
        <f t="shared" si="132"/>
        <v>9104144.3467925973</v>
      </c>
      <c r="CL299" s="66">
        <f t="shared" si="132"/>
        <v>9178239.2912238333</v>
      </c>
      <c r="CM299" s="66">
        <f t="shared" si="132"/>
        <v>9252937.2644056175</v>
      </c>
      <c r="CN299" s="66">
        <f t="shared" si="132"/>
        <v>9328243.1741447765</v>
      </c>
      <c r="CO299" s="66">
        <f t="shared" si="132"/>
        <v>9404161.9681907874</v>
      </c>
      <c r="CP299" s="66">
        <f t="shared" si="132"/>
        <v>9480698.6345608588</v>
      </c>
      <c r="CQ299" s="66">
        <f t="shared" si="132"/>
        <v>9557858.2018676493</v>
      </c>
      <c r="CR299" s="66">
        <f t="shared" si="132"/>
        <v>9635645.7396496609</v>
      </c>
      <c r="CS299" s="66">
        <f t="shared" si="132"/>
        <v>9714066.3587043155</v>
      </c>
      <c r="CT299" s="66">
        <f t="shared" si="132"/>
        <v>9793125.2114237472</v>
      </c>
      <c r="CU299" s="66">
        <f t="shared" si="132"/>
        <v>9872827.4921333231</v>
      </c>
      <c r="CV299" s="66">
        <f t="shared" si="132"/>
        <v>9953178.4374329224</v>
      </c>
      <c r="CW299" s="66">
        <f t="shared" si="132"/>
        <v>10034183.326540988</v>
      </c>
      <c r="CX299" s="66">
        <f t="shared" si="132"/>
        <v>10115847.481641386</v>
      </c>
      <c r="CY299" s="66">
        <f t="shared" si="132"/>
        <v>10198176.268233079</v>
      </c>
      <c r="CZ299" s="66">
        <f t="shared" si="132"/>
        <v>10281175.095482659</v>
      </c>
      <c r="DA299" s="66">
        <f t="shared" si="132"/>
        <v>10364849.416579727</v>
      </c>
      <c r="DB299" s="66">
        <f t="shared" si="132"/>
        <v>10449204.729095193</v>
      </c>
      <c r="DC299" s="66">
        <f t="shared" si="88"/>
        <v>10534246.575342465</v>
      </c>
    </row>
    <row r="300" spans="2:107" ht="12" customHeight="1">
      <c r="B300" s="12"/>
      <c r="C300" s="12"/>
      <c r="D300" s="12"/>
      <c r="E300" s="65">
        <f t="shared" si="90"/>
        <v>62</v>
      </c>
      <c r="G300" s="66" t="str">
        <f t="shared" si="134"/>
        <v/>
      </c>
      <c r="H300" s="66" t="str">
        <f t="shared" si="134"/>
        <v/>
      </c>
      <c r="I300" s="66" t="str">
        <f t="shared" si="134"/>
        <v/>
      </c>
      <c r="J300" s="66" t="str">
        <f t="shared" si="134"/>
        <v/>
      </c>
      <c r="K300" s="66" t="str">
        <f t="shared" si="134"/>
        <v/>
      </c>
      <c r="L300" s="66" t="str">
        <f t="shared" si="134"/>
        <v/>
      </c>
      <c r="M300" s="66" t="str">
        <f t="shared" si="134"/>
        <v/>
      </c>
      <c r="N300" s="66" t="str">
        <f t="shared" si="134"/>
        <v/>
      </c>
      <c r="O300" s="66" t="str">
        <f t="shared" si="134"/>
        <v/>
      </c>
      <c r="P300" s="66" t="str">
        <f t="shared" si="134"/>
        <v/>
      </c>
      <c r="Q300" s="66" t="str">
        <f t="shared" si="134"/>
        <v/>
      </c>
      <c r="R300" s="66" t="str">
        <f t="shared" si="134"/>
        <v/>
      </c>
      <c r="S300" s="66" t="str">
        <f t="shared" si="134"/>
        <v/>
      </c>
      <c r="T300" s="66" t="str">
        <f t="shared" si="134"/>
        <v/>
      </c>
      <c r="U300" s="66" t="str">
        <f t="shared" si="134"/>
        <v/>
      </c>
      <c r="V300" s="66" t="str">
        <f t="shared" si="134"/>
        <v/>
      </c>
      <c r="W300" s="66" t="str">
        <f t="shared" si="134"/>
        <v/>
      </c>
      <c r="X300" s="66" t="str">
        <f t="shared" si="134"/>
        <v/>
      </c>
      <c r="Y300" s="66" t="str">
        <f t="shared" si="134"/>
        <v/>
      </c>
      <c r="Z300" s="66" t="str">
        <f t="shared" si="134"/>
        <v/>
      </c>
      <c r="AA300" s="66" t="str">
        <f t="shared" si="134"/>
        <v/>
      </c>
      <c r="AB300" s="66" t="str">
        <f t="shared" si="134"/>
        <v/>
      </c>
      <c r="AC300" s="66" t="str">
        <f t="shared" si="134"/>
        <v/>
      </c>
      <c r="AD300" s="66" t="str">
        <f t="shared" si="134"/>
        <v/>
      </c>
      <c r="AE300" s="66" t="str">
        <f t="shared" si="134"/>
        <v/>
      </c>
      <c r="AF300" s="66" t="str">
        <f t="shared" si="134"/>
        <v/>
      </c>
      <c r="AG300" s="66" t="str">
        <f t="shared" si="134"/>
        <v/>
      </c>
      <c r="AH300" s="66" t="str">
        <f t="shared" si="134"/>
        <v/>
      </c>
      <c r="AI300" s="66" t="str">
        <f t="shared" si="134"/>
        <v/>
      </c>
      <c r="AJ300" s="66" t="str">
        <f t="shared" si="134"/>
        <v/>
      </c>
      <c r="AK300" s="66" t="str">
        <f t="shared" si="134"/>
        <v/>
      </c>
      <c r="AL300" s="66" t="str">
        <f t="shared" si="134"/>
        <v/>
      </c>
      <c r="AM300" s="66" t="str">
        <f t="shared" si="134"/>
        <v/>
      </c>
      <c r="AN300" s="66" t="str">
        <f t="shared" si="134"/>
        <v/>
      </c>
      <c r="AO300" s="66" t="str">
        <f t="shared" si="134"/>
        <v/>
      </c>
      <c r="AP300" s="66" t="str">
        <f t="shared" si="134"/>
        <v/>
      </c>
      <c r="AQ300" s="66" t="str">
        <f t="shared" si="134"/>
        <v/>
      </c>
      <c r="AR300" s="66" t="str">
        <f t="shared" si="134"/>
        <v/>
      </c>
      <c r="AS300" s="66" t="str">
        <f t="shared" si="134"/>
        <v/>
      </c>
      <c r="AT300" s="66" t="str">
        <f t="shared" si="134"/>
        <v/>
      </c>
      <c r="AU300" s="66" t="str">
        <f t="shared" si="134"/>
        <v/>
      </c>
      <c r="AV300" s="66" t="str">
        <f t="shared" si="134"/>
        <v/>
      </c>
      <c r="AW300" s="66" t="str">
        <f t="shared" si="134"/>
        <v/>
      </c>
      <c r="AX300" s="66" t="str">
        <f t="shared" si="134"/>
        <v/>
      </c>
      <c r="AY300" s="66" t="str">
        <f t="shared" si="134"/>
        <v/>
      </c>
      <c r="AZ300" s="66" t="str">
        <f t="shared" si="134"/>
        <v/>
      </c>
      <c r="BA300" s="66" t="str">
        <f t="shared" si="134"/>
        <v/>
      </c>
      <c r="BB300" s="66" t="str">
        <f t="shared" si="134"/>
        <v/>
      </c>
      <c r="BC300" s="66" t="str">
        <f t="shared" si="134"/>
        <v/>
      </c>
      <c r="BD300" s="66" t="str">
        <f t="shared" si="134"/>
        <v/>
      </c>
      <c r="BE300" s="66" t="str">
        <f t="shared" si="134"/>
        <v/>
      </c>
      <c r="BF300" s="66" t="str">
        <f t="shared" si="134"/>
        <v/>
      </c>
      <c r="BG300" s="66" t="str">
        <f t="shared" si="134"/>
        <v/>
      </c>
      <c r="BH300" s="66" t="str">
        <f t="shared" si="134"/>
        <v/>
      </c>
      <c r="BI300" s="66" t="str">
        <f t="shared" si="134"/>
        <v/>
      </c>
      <c r="BJ300" s="66" t="str">
        <f t="shared" si="134"/>
        <v/>
      </c>
      <c r="BK300" s="66" t="str">
        <f t="shared" si="134"/>
        <v/>
      </c>
      <c r="BL300" s="66" t="str">
        <f t="shared" si="134"/>
        <v/>
      </c>
      <c r="BM300" s="66" t="str">
        <f t="shared" si="134"/>
        <v/>
      </c>
      <c r="BN300" s="66" t="str">
        <f t="shared" si="134"/>
        <v/>
      </c>
      <c r="BO300" s="66" t="str">
        <f t="shared" si="134"/>
        <v/>
      </c>
      <c r="BP300" s="66" t="str">
        <f t="shared" si="134"/>
        <v/>
      </c>
      <c r="BQ300" s="66">
        <f t="shared" si="134"/>
        <v>8648976.7403867822</v>
      </c>
      <c r="BR300" s="66">
        <f t="shared" si="134"/>
        <v>8719367.2599738073</v>
      </c>
      <c r="BS300" s="66">
        <f t="shared" si="132"/>
        <v>8790330.6594975516</v>
      </c>
      <c r="BT300" s="66">
        <f t="shared" si="132"/>
        <v>8861871.6013958547</v>
      </c>
      <c r="BU300" s="66">
        <f t="shared" si="132"/>
        <v>8933994.7860522456</v>
      </c>
      <c r="BV300" s="66">
        <f t="shared" si="132"/>
        <v>9006704.9521047752</v>
      </c>
      <c r="BW300" s="66">
        <f t="shared" si="132"/>
        <v>9080006.876757348</v>
      </c>
      <c r="BX300" s="66">
        <f t="shared" si="132"/>
        <v>9153905.3760935962</v>
      </c>
      <c r="BY300" s="66">
        <f t="shared" si="132"/>
        <v>9228405.3053933103</v>
      </c>
      <c r="BZ300" s="66">
        <f t="shared" si="132"/>
        <v>9303511.5594514329</v>
      </c>
      <c r="CA300" s="66">
        <f t="shared" si="132"/>
        <v>9379229.0728996638</v>
      </c>
      <c r="CB300" s="66">
        <f t="shared" si="132"/>
        <v>9455562.8205306716</v>
      </c>
      <c r="CC300" s="66">
        <f t="shared" si="132"/>
        <v>9532517.8176249452</v>
      </c>
      <c r="CD300" s="66">
        <f t="shared" si="132"/>
        <v>8601960.5251956098</v>
      </c>
      <c r="CE300" s="66">
        <f t="shared" si="132"/>
        <v>8671968.3988447785</v>
      </c>
      <c r="CF300" s="66">
        <f t="shared" si="132"/>
        <v>8742546.0382303186</v>
      </c>
      <c r="CG300" s="66">
        <f t="shared" si="132"/>
        <v>8813698.0804448519</v>
      </c>
      <c r="CH300" s="66">
        <f t="shared" si="132"/>
        <v>8885429.2003204189</v>
      </c>
      <c r="CI300" s="66">
        <f t="shared" si="132"/>
        <v>8957744.110735625</v>
      </c>
      <c r="CJ300" s="66">
        <f t="shared" si="132"/>
        <v>9030647.5629252866</v>
      </c>
      <c r="CK300" s="66">
        <f t="shared" si="132"/>
        <v>9104144.3467925973</v>
      </c>
      <c r="CL300" s="66">
        <f t="shared" si="132"/>
        <v>9178239.2912238333</v>
      </c>
      <c r="CM300" s="66">
        <f t="shared" si="132"/>
        <v>9252937.2644056175</v>
      </c>
      <c r="CN300" s="66">
        <f t="shared" si="132"/>
        <v>9328243.1741447765</v>
      </c>
      <c r="CO300" s="66">
        <f t="shared" si="132"/>
        <v>9404161.9681907874</v>
      </c>
      <c r="CP300" s="66">
        <f t="shared" si="132"/>
        <v>9480698.6345608588</v>
      </c>
      <c r="CQ300" s="66">
        <f t="shared" si="132"/>
        <v>9557858.2018676493</v>
      </c>
      <c r="CR300" s="66">
        <f t="shared" si="132"/>
        <v>9635645.7396496609</v>
      </c>
      <c r="CS300" s="66">
        <f t="shared" si="132"/>
        <v>9714066.3587043155</v>
      </c>
      <c r="CT300" s="66">
        <f t="shared" si="132"/>
        <v>9793125.2114237472</v>
      </c>
      <c r="CU300" s="66">
        <f t="shared" si="132"/>
        <v>9872827.4921333231</v>
      </c>
      <c r="CV300" s="66">
        <f t="shared" si="132"/>
        <v>9953178.4374329224</v>
      </c>
      <c r="CW300" s="66">
        <f t="shared" si="132"/>
        <v>10034183.326540988</v>
      </c>
      <c r="CX300" s="66">
        <f t="shared" si="132"/>
        <v>10115847.481641386</v>
      </c>
      <c r="CY300" s="66">
        <f t="shared" si="132"/>
        <v>10198176.268233079</v>
      </c>
      <c r="CZ300" s="66">
        <f t="shared" si="132"/>
        <v>10281175.095482659</v>
      </c>
      <c r="DA300" s="66">
        <f t="shared" si="132"/>
        <v>10364849.416579727</v>
      </c>
      <c r="DB300" s="66">
        <f t="shared" si="132"/>
        <v>10449204.729095193</v>
      </c>
      <c r="DC300" s="66">
        <f t="shared" si="88"/>
        <v>10534246.575342465</v>
      </c>
    </row>
    <row r="301" spans="2:107" ht="12" customHeight="1">
      <c r="B301" s="12"/>
      <c r="C301" s="12"/>
      <c r="D301" s="12"/>
      <c r="E301" s="65">
        <f t="shared" si="90"/>
        <v>63</v>
      </c>
      <c r="G301" s="66" t="str">
        <f t="shared" si="134"/>
        <v/>
      </c>
      <c r="H301" s="66" t="str">
        <f t="shared" si="134"/>
        <v/>
      </c>
      <c r="I301" s="66" t="str">
        <f t="shared" si="134"/>
        <v/>
      </c>
      <c r="J301" s="66" t="str">
        <f t="shared" si="134"/>
        <v/>
      </c>
      <c r="K301" s="66" t="str">
        <f t="shared" si="134"/>
        <v/>
      </c>
      <c r="L301" s="66" t="str">
        <f t="shared" si="134"/>
        <v/>
      </c>
      <c r="M301" s="66" t="str">
        <f t="shared" si="134"/>
        <v/>
      </c>
      <c r="N301" s="66" t="str">
        <f t="shared" si="134"/>
        <v/>
      </c>
      <c r="O301" s="66" t="str">
        <f t="shared" si="134"/>
        <v/>
      </c>
      <c r="P301" s="66" t="str">
        <f t="shared" si="134"/>
        <v/>
      </c>
      <c r="Q301" s="66" t="str">
        <f t="shared" si="134"/>
        <v/>
      </c>
      <c r="R301" s="66" t="str">
        <f t="shared" si="134"/>
        <v/>
      </c>
      <c r="S301" s="66" t="str">
        <f t="shared" si="134"/>
        <v/>
      </c>
      <c r="T301" s="66" t="str">
        <f t="shared" si="134"/>
        <v/>
      </c>
      <c r="U301" s="66" t="str">
        <f t="shared" si="134"/>
        <v/>
      </c>
      <c r="V301" s="66" t="str">
        <f t="shared" si="134"/>
        <v/>
      </c>
      <c r="W301" s="66" t="str">
        <f t="shared" si="134"/>
        <v/>
      </c>
      <c r="X301" s="66" t="str">
        <f t="shared" si="134"/>
        <v/>
      </c>
      <c r="Y301" s="66" t="str">
        <f t="shared" si="134"/>
        <v/>
      </c>
      <c r="Z301" s="66" t="str">
        <f t="shared" si="134"/>
        <v/>
      </c>
      <c r="AA301" s="66" t="str">
        <f t="shared" si="134"/>
        <v/>
      </c>
      <c r="AB301" s="66" t="str">
        <f t="shared" si="134"/>
        <v/>
      </c>
      <c r="AC301" s="66" t="str">
        <f t="shared" si="134"/>
        <v/>
      </c>
      <c r="AD301" s="66" t="str">
        <f t="shared" si="134"/>
        <v/>
      </c>
      <c r="AE301" s="66" t="str">
        <f t="shared" si="134"/>
        <v/>
      </c>
      <c r="AF301" s="66" t="str">
        <f t="shared" si="134"/>
        <v/>
      </c>
      <c r="AG301" s="66" t="str">
        <f t="shared" si="134"/>
        <v/>
      </c>
      <c r="AH301" s="66" t="str">
        <f t="shared" si="134"/>
        <v/>
      </c>
      <c r="AI301" s="66" t="str">
        <f t="shared" si="134"/>
        <v/>
      </c>
      <c r="AJ301" s="66" t="str">
        <f t="shared" si="134"/>
        <v/>
      </c>
      <c r="AK301" s="66" t="str">
        <f t="shared" si="134"/>
        <v/>
      </c>
      <c r="AL301" s="66" t="str">
        <f t="shared" si="134"/>
        <v/>
      </c>
      <c r="AM301" s="66" t="str">
        <f t="shared" si="134"/>
        <v/>
      </c>
      <c r="AN301" s="66" t="str">
        <f t="shared" si="134"/>
        <v/>
      </c>
      <c r="AO301" s="66" t="str">
        <f t="shared" si="134"/>
        <v/>
      </c>
      <c r="AP301" s="66" t="str">
        <f t="shared" si="134"/>
        <v/>
      </c>
      <c r="AQ301" s="66" t="str">
        <f t="shared" si="134"/>
        <v/>
      </c>
      <c r="AR301" s="66" t="str">
        <f t="shared" si="134"/>
        <v/>
      </c>
      <c r="AS301" s="66" t="str">
        <f t="shared" si="134"/>
        <v/>
      </c>
      <c r="AT301" s="66" t="str">
        <f t="shared" si="134"/>
        <v/>
      </c>
      <c r="AU301" s="66" t="str">
        <f t="shared" si="134"/>
        <v/>
      </c>
      <c r="AV301" s="66" t="str">
        <f t="shared" si="134"/>
        <v/>
      </c>
      <c r="AW301" s="66" t="str">
        <f t="shared" si="134"/>
        <v/>
      </c>
      <c r="AX301" s="66" t="str">
        <f t="shared" si="134"/>
        <v/>
      </c>
      <c r="AY301" s="66" t="str">
        <f t="shared" si="134"/>
        <v/>
      </c>
      <c r="AZ301" s="66" t="str">
        <f t="shared" si="134"/>
        <v/>
      </c>
      <c r="BA301" s="66" t="str">
        <f t="shared" si="134"/>
        <v/>
      </c>
      <c r="BB301" s="66" t="str">
        <f t="shared" si="134"/>
        <v/>
      </c>
      <c r="BC301" s="66" t="str">
        <f t="shared" si="134"/>
        <v/>
      </c>
      <c r="BD301" s="66" t="str">
        <f t="shared" si="134"/>
        <v/>
      </c>
      <c r="BE301" s="66" t="str">
        <f t="shared" si="134"/>
        <v/>
      </c>
      <c r="BF301" s="66" t="str">
        <f t="shared" si="134"/>
        <v/>
      </c>
      <c r="BG301" s="66" t="str">
        <f t="shared" si="134"/>
        <v/>
      </c>
      <c r="BH301" s="66" t="str">
        <f t="shared" si="134"/>
        <v/>
      </c>
      <c r="BI301" s="66" t="str">
        <f t="shared" si="134"/>
        <v/>
      </c>
      <c r="BJ301" s="66" t="str">
        <f t="shared" si="134"/>
        <v/>
      </c>
      <c r="BK301" s="66" t="str">
        <f t="shared" si="134"/>
        <v/>
      </c>
      <c r="BL301" s="66" t="str">
        <f t="shared" si="134"/>
        <v/>
      </c>
      <c r="BM301" s="66" t="str">
        <f t="shared" si="134"/>
        <v/>
      </c>
      <c r="BN301" s="66" t="str">
        <f t="shared" si="134"/>
        <v/>
      </c>
      <c r="BO301" s="66" t="str">
        <f t="shared" si="134"/>
        <v/>
      </c>
      <c r="BP301" s="66" t="str">
        <f t="shared" si="134"/>
        <v/>
      </c>
      <c r="BQ301" s="66" t="str">
        <f t="shared" si="134"/>
        <v/>
      </c>
      <c r="BR301" s="66">
        <f t="shared" ref="BR301" si="135">IF(BR$231&gt;=$E301,IF(BR192*$C$23&gt;MAX($C$22,(BS301*$C$34+BS302*$C$35)*EXP(-$C$12*$C$30)+(BS408*$C$34+BS409*$C$35)*EXP(-$C$14*$C$30)),BR$236,(BS301*$C$34+BS302*$C$35)*EXP(-$C$12*$C$30)+BR$234),"")</f>
        <v>8719367.2599738073</v>
      </c>
      <c r="BS301" s="66">
        <f t="shared" si="132"/>
        <v>8790330.6594975516</v>
      </c>
      <c r="BT301" s="66">
        <f t="shared" si="132"/>
        <v>8861871.6013958547</v>
      </c>
      <c r="BU301" s="66">
        <f t="shared" si="132"/>
        <v>8933994.7860522456</v>
      </c>
      <c r="BV301" s="66">
        <f t="shared" ref="BV301:DB301" si="136">IF(BV$231&gt;=$E301,IF(BV192*$C$23&gt;MAX($C$22,(BW301*$C$34+BW302*$C$35)*EXP(-$C$12*$C$30)+(BW408*$C$34+BW409*$C$35)*EXP(-$C$14*$C$30)),BV$236,(BW301*$C$34+BW302*$C$35)*EXP(-$C$12*$C$30)+BV$234),"")</f>
        <v>9006704.9521047752</v>
      </c>
      <c r="BW301" s="66">
        <f t="shared" si="136"/>
        <v>9080006.876757348</v>
      </c>
      <c r="BX301" s="66">
        <f t="shared" si="136"/>
        <v>9153905.3760935962</v>
      </c>
      <c r="BY301" s="66">
        <f t="shared" si="136"/>
        <v>9228405.3053933103</v>
      </c>
      <c r="BZ301" s="66">
        <f t="shared" si="136"/>
        <v>9303511.5594514329</v>
      </c>
      <c r="CA301" s="66">
        <f t="shared" si="136"/>
        <v>9379229.0728996638</v>
      </c>
      <c r="CB301" s="66">
        <f t="shared" si="136"/>
        <v>9455562.8205306716</v>
      </c>
      <c r="CC301" s="66">
        <f t="shared" si="136"/>
        <v>9532517.8176249452</v>
      </c>
      <c r="CD301" s="66">
        <f t="shared" si="136"/>
        <v>8601960.5251956098</v>
      </c>
      <c r="CE301" s="66">
        <f t="shared" si="136"/>
        <v>8671968.3988447785</v>
      </c>
      <c r="CF301" s="66">
        <f t="shared" si="136"/>
        <v>8742546.0382303186</v>
      </c>
      <c r="CG301" s="66">
        <f t="shared" si="136"/>
        <v>8813698.0804448519</v>
      </c>
      <c r="CH301" s="66">
        <f t="shared" si="136"/>
        <v>8885429.2003204189</v>
      </c>
      <c r="CI301" s="66">
        <f t="shared" si="136"/>
        <v>8957744.110735625</v>
      </c>
      <c r="CJ301" s="66">
        <f t="shared" si="136"/>
        <v>9030647.5629252866</v>
      </c>
      <c r="CK301" s="66">
        <f t="shared" si="136"/>
        <v>9104144.3467925973</v>
      </c>
      <c r="CL301" s="66">
        <f t="shared" si="136"/>
        <v>9178239.2912238333</v>
      </c>
      <c r="CM301" s="66">
        <f t="shared" si="136"/>
        <v>9252937.2644056175</v>
      </c>
      <c r="CN301" s="66">
        <f t="shared" si="136"/>
        <v>9328243.1741447765</v>
      </c>
      <c r="CO301" s="66">
        <f t="shared" si="136"/>
        <v>9404161.9681907874</v>
      </c>
      <c r="CP301" s="66">
        <f t="shared" si="136"/>
        <v>9480698.6345608588</v>
      </c>
      <c r="CQ301" s="66">
        <f t="shared" si="136"/>
        <v>9557858.2018676493</v>
      </c>
      <c r="CR301" s="66">
        <f t="shared" si="136"/>
        <v>9635645.7396496609</v>
      </c>
      <c r="CS301" s="66">
        <f t="shared" si="136"/>
        <v>9714066.3587043155</v>
      </c>
      <c r="CT301" s="66">
        <f t="shared" si="136"/>
        <v>9793125.2114237472</v>
      </c>
      <c r="CU301" s="66">
        <f t="shared" si="136"/>
        <v>9872827.4921333231</v>
      </c>
      <c r="CV301" s="66">
        <f t="shared" si="136"/>
        <v>9953178.4374329224</v>
      </c>
      <c r="CW301" s="66">
        <f t="shared" si="136"/>
        <v>10034183.326540988</v>
      </c>
      <c r="CX301" s="66">
        <f t="shared" si="136"/>
        <v>10115847.481641386</v>
      </c>
      <c r="CY301" s="66">
        <f t="shared" si="136"/>
        <v>10198176.268233079</v>
      </c>
      <c r="CZ301" s="66">
        <f t="shared" si="136"/>
        <v>10281175.095482659</v>
      </c>
      <c r="DA301" s="66">
        <f t="shared" si="136"/>
        <v>10364849.416579727</v>
      </c>
      <c r="DB301" s="66">
        <f t="shared" si="136"/>
        <v>10449204.729095193</v>
      </c>
      <c r="DC301" s="66">
        <f t="shared" si="88"/>
        <v>10534246.575342465</v>
      </c>
    </row>
    <row r="302" spans="2:107" ht="12" customHeight="1">
      <c r="B302" s="12"/>
      <c r="C302" s="12"/>
      <c r="D302" s="12"/>
      <c r="E302" s="65">
        <f t="shared" si="90"/>
        <v>64</v>
      </c>
      <c r="G302" s="66" t="str">
        <f t="shared" ref="G302:BR305" si="137">IF(G$231&gt;=$E302,IF(G193*$C$23&gt;MAX($C$22,(H302*$C$34+H303*$C$35)*EXP(-$C$12*$C$30)+(H409*$C$34+H410*$C$35)*EXP(-$C$14*$C$30)),G$236,(H302*$C$34+H303*$C$35)*EXP(-$C$12*$C$30)+G$234),"")</f>
        <v/>
      </c>
      <c r="H302" s="66" t="str">
        <f t="shared" si="137"/>
        <v/>
      </c>
      <c r="I302" s="66" t="str">
        <f t="shared" si="137"/>
        <v/>
      </c>
      <c r="J302" s="66" t="str">
        <f t="shared" si="137"/>
        <v/>
      </c>
      <c r="K302" s="66" t="str">
        <f t="shared" si="137"/>
        <v/>
      </c>
      <c r="L302" s="66" t="str">
        <f t="shared" si="137"/>
        <v/>
      </c>
      <c r="M302" s="66" t="str">
        <f t="shared" si="137"/>
        <v/>
      </c>
      <c r="N302" s="66" t="str">
        <f t="shared" si="137"/>
        <v/>
      </c>
      <c r="O302" s="66" t="str">
        <f t="shared" si="137"/>
        <v/>
      </c>
      <c r="P302" s="66" t="str">
        <f t="shared" si="137"/>
        <v/>
      </c>
      <c r="Q302" s="66" t="str">
        <f t="shared" si="137"/>
        <v/>
      </c>
      <c r="R302" s="66" t="str">
        <f t="shared" si="137"/>
        <v/>
      </c>
      <c r="S302" s="66" t="str">
        <f t="shared" si="137"/>
        <v/>
      </c>
      <c r="T302" s="66" t="str">
        <f t="shared" si="137"/>
        <v/>
      </c>
      <c r="U302" s="66" t="str">
        <f t="shared" si="137"/>
        <v/>
      </c>
      <c r="V302" s="66" t="str">
        <f t="shared" si="137"/>
        <v/>
      </c>
      <c r="W302" s="66" t="str">
        <f t="shared" si="137"/>
        <v/>
      </c>
      <c r="X302" s="66" t="str">
        <f t="shared" si="137"/>
        <v/>
      </c>
      <c r="Y302" s="66" t="str">
        <f t="shared" si="137"/>
        <v/>
      </c>
      <c r="Z302" s="66" t="str">
        <f t="shared" si="137"/>
        <v/>
      </c>
      <c r="AA302" s="66" t="str">
        <f t="shared" si="137"/>
        <v/>
      </c>
      <c r="AB302" s="66" t="str">
        <f t="shared" si="137"/>
        <v/>
      </c>
      <c r="AC302" s="66" t="str">
        <f t="shared" si="137"/>
        <v/>
      </c>
      <c r="AD302" s="66" t="str">
        <f t="shared" si="137"/>
        <v/>
      </c>
      <c r="AE302" s="66" t="str">
        <f t="shared" si="137"/>
        <v/>
      </c>
      <c r="AF302" s="66" t="str">
        <f t="shared" si="137"/>
        <v/>
      </c>
      <c r="AG302" s="66" t="str">
        <f t="shared" si="137"/>
        <v/>
      </c>
      <c r="AH302" s="66" t="str">
        <f t="shared" si="137"/>
        <v/>
      </c>
      <c r="AI302" s="66" t="str">
        <f t="shared" si="137"/>
        <v/>
      </c>
      <c r="AJ302" s="66" t="str">
        <f t="shared" si="137"/>
        <v/>
      </c>
      <c r="AK302" s="66" t="str">
        <f t="shared" si="137"/>
        <v/>
      </c>
      <c r="AL302" s="66" t="str">
        <f t="shared" si="137"/>
        <v/>
      </c>
      <c r="AM302" s="66" t="str">
        <f t="shared" si="137"/>
        <v/>
      </c>
      <c r="AN302" s="66" t="str">
        <f t="shared" si="137"/>
        <v/>
      </c>
      <c r="AO302" s="66" t="str">
        <f t="shared" si="137"/>
        <v/>
      </c>
      <c r="AP302" s="66" t="str">
        <f t="shared" si="137"/>
        <v/>
      </c>
      <c r="AQ302" s="66" t="str">
        <f t="shared" si="137"/>
        <v/>
      </c>
      <c r="AR302" s="66" t="str">
        <f t="shared" si="137"/>
        <v/>
      </c>
      <c r="AS302" s="66" t="str">
        <f t="shared" si="137"/>
        <v/>
      </c>
      <c r="AT302" s="66" t="str">
        <f t="shared" si="137"/>
        <v/>
      </c>
      <c r="AU302" s="66" t="str">
        <f t="shared" si="137"/>
        <v/>
      </c>
      <c r="AV302" s="66" t="str">
        <f t="shared" si="137"/>
        <v/>
      </c>
      <c r="AW302" s="66" t="str">
        <f t="shared" si="137"/>
        <v/>
      </c>
      <c r="AX302" s="66" t="str">
        <f t="shared" si="137"/>
        <v/>
      </c>
      <c r="AY302" s="66" t="str">
        <f t="shared" si="137"/>
        <v/>
      </c>
      <c r="AZ302" s="66" t="str">
        <f t="shared" si="137"/>
        <v/>
      </c>
      <c r="BA302" s="66" t="str">
        <f t="shared" si="137"/>
        <v/>
      </c>
      <c r="BB302" s="66" t="str">
        <f t="shared" si="137"/>
        <v/>
      </c>
      <c r="BC302" s="66" t="str">
        <f t="shared" si="137"/>
        <v/>
      </c>
      <c r="BD302" s="66" t="str">
        <f t="shared" si="137"/>
        <v/>
      </c>
      <c r="BE302" s="66" t="str">
        <f t="shared" si="137"/>
        <v/>
      </c>
      <c r="BF302" s="66" t="str">
        <f t="shared" si="137"/>
        <v/>
      </c>
      <c r="BG302" s="66" t="str">
        <f t="shared" si="137"/>
        <v/>
      </c>
      <c r="BH302" s="66" t="str">
        <f t="shared" si="137"/>
        <v/>
      </c>
      <c r="BI302" s="66" t="str">
        <f t="shared" si="137"/>
        <v/>
      </c>
      <c r="BJ302" s="66" t="str">
        <f t="shared" si="137"/>
        <v/>
      </c>
      <c r="BK302" s="66" t="str">
        <f t="shared" si="137"/>
        <v/>
      </c>
      <c r="BL302" s="66" t="str">
        <f t="shared" si="137"/>
        <v/>
      </c>
      <c r="BM302" s="66" t="str">
        <f t="shared" si="137"/>
        <v/>
      </c>
      <c r="BN302" s="66" t="str">
        <f t="shared" si="137"/>
        <v/>
      </c>
      <c r="BO302" s="66" t="str">
        <f t="shared" si="137"/>
        <v/>
      </c>
      <c r="BP302" s="66" t="str">
        <f t="shared" si="137"/>
        <v/>
      </c>
      <c r="BQ302" s="66" t="str">
        <f t="shared" si="137"/>
        <v/>
      </c>
      <c r="BR302" s="66" t="str">
        <f t="shared" si="137"/>
        <v/>
      </c>
      <c r="BS302" s="66">
        <f t="shared" ref="BS302:DB309" si="138">IF(BS$231&gt;=$E302,IF(BS193*$C$23&gt;MAX($C$22,(BT302*$C$34+BT303*$C$35)*EXP(-$C$12*$C$30)+(BT409*$C$34+BT410*$C$35)*EXP(-$C$14*$C$30)),BS$236,(BT302*$C$34+BT303*$C$35)*EXP(-$C$12*$C$30)+BS$234),"")</f>
        <v>8790330.6594975516</v>
      </c>
      <c r="BT302" s="66">
        <f t="shared" si="138"/>
        <v>8861871.6013958547</v>
      </c>
      <c r="BU302" s="66">
        <f t="shared" si="138"/>
        <v>8933994.7860522456</v>
      </c>
      <c r="BV302" s="66">
        <f t="shared" si="138"/>
        <v>9006704.9521047752</v>
      </c>
      <c r="BW302" s="66">
        <f t="shared" si="138"/>
        <v>9080006.876757348</v>
      </c>
      <c r="BX302" s="66">
        <f t="shared" si="138"/>
        <v>9153905.3760935962</v>
      </c>
      <c r="BY302" s="66">
        <f t="shared" si="138"/>
        <v>9228405.3053933103</v>
      </c>
      <c r="BZ302" s="66">
        <f t="shared" si="138"/>
        <v>9303511.5594514329</v>
      </c>
      <c r="CA302" s="66">
        <f t="shared" si="138"/>
        <v>9379229.0728996638</v>
      </c>
      <c r="CB302" s="66">
        <f t="shared" si="138"/>
        <v>9455562.8205306716</v>
      </c>
      <c r="CC302" s="66">
        <f t="shared" si="138"/>
        <v>9532517.8176249452</v>
      </c>
      <c r="CD302" s="66">
        <f t="shared" si="138"/>
        <v>8601960.5251956098</v>
      </c>
      <c r="CE302" s="66">
        <f t="shared" si="138"/>
        <v>8671968.3988447785</v>
      </c>
      <c r="CF302" s="66">
        <f t="shared" si="138"/>
        <v>8742546.0382303186</v>
      </c>
      <c r="CG302" s="66">
        <f t="shared" si="138"/>
        <v>8813698.0804448519</v>
      </c>
      <c r="CH302" s="66">
        <f t="shared" si="138"/>
        <v>8885429.2003204189</v>
      </c>
      <c r="CI302" s="66">
        <f t="shared" si="138"/>
        <v>8957744.110735625</v>
      </c>
      <c r="CJ302" s="66">
        <f t="shared" si="138"/>
        <v>9030647.5629252866</v>
      </c>
      <c r="CK302" s="66">
        <f t="shared" si="138"/>
        <v>9104144.3467925973</v>
      </c>
      <c r="CL302" s="66">
        <f t="shared" si="138"/>
        <v>9178239.2912238333</v>
      </c>
      <c r="CM302" s="66">
        <f t="shared" si="138"/>
        <v>9252937.2644056175</v>
      </c>
      <c r="CN302" s="66">
        <f t="shared" si="138"/>
        <v>9328243.1741447765</v>
      </c>
      <c r="CO302" s="66">
        <f t="shared" si="138"/>
        <v>9404161.9681907874</v>
      </c>
      <c r="CP302" s="66">
        <f t="shared" si="138"/>
        <v>9480698.6345608588</v>
      </c>
      <c r="CQ302" s="66">
        <f t="shared" si="138"/>
        <v>9557858.2018676493</v>
      </c>
      <c r="CR302" s="66">
        <f t="shared" si="138"/>
        <v>9635645.7396496609</v>
      </c>
      <c r="CS302" s="66">
        <f t="shared" si="138"/>
        <v>9714066.3587043155</v>
      </c>
      <c r="CT302" s="66">
        <f t="shared" si="138"/>
        <v>9793125.2114237472</v>
      </c>
      <c r="CU302" s="66">
        <f t="shared" si="138"/>
        <v>9872827.4921333231</v>
      </c>
      <c r="CV302" s="66">
        <f t="shared" si="138"/>
        <v>9953178.4374329224</v>
      </c>
      <c r="CW302" s="66">
        <f t="shared" si="138"/>
        <v>10034183.326540988</v>
      </c>
      <c r="CX302" s="66">
        <f t="shared" si="138"/>
        <v>10115847.481641386</v>
      </c>
      <c r="CY302" s="66">
        <f t="shared" si="138"/>
        <v>10198176.268233079</v>
      </c>
      <c r="CZ302" s="66">
        <f t="shared" si="138"/>
        <v>10281175.095482659</v>
      </c>
      <c r="DA302" s="66">
        <f t="shared" si="138"/>
        <v>10364849.416579727</v>
      </c>
      <c r="DB302" s="66">
        <f t="shared" si="138"/>
        <v>10449204.729095193</v>
      </c>
      <c r="DC302" s="66">
        <f t="shared" ref="DC302:DC338" si="139">IF(DC$231&gt;=$E302,IF(DC193*$C$23&gt;$C$22,DC$236,$C$22+DC$234),"")</f>
        <v>10534246.575342465</v>
      </c>
    </row>
    <row r="303" spans="2:107" ht="12" customHeight="1">
      <c r="B303" s="12"/>
      <c r="C303" s="12"/>
      <c r="D303" s="12"/>
      <c r="E303" s="65">
        <f t="shared" si="90"/>
        <v>65</v>
      </c>
      <c r="G303" s="66" t="str">
        <f t="shared" si="137"/>
        <v/>
      </c>
      <c r="H303" s="66" t="str">
        <f t="shared" si="137"/>
        <v/>
      </c>
      <c r="I303" s="66" t="str">
        <f t="shared" si="137"/>
        <v/>
      </c>
      <c r="J303" s="66" t="str">
        <f t="shared" si="137"/>
        <v/>
      </c>
      <c r="K303" s="66" t="str">
        <f t="shared" si="137"/>
        <v/>
      </c>
      <c r="L303" s="66" t="str">
        <f t="shared" si="137"/>
        <v/>
      </c>
      <c r="M303" s="66" t="str">
        <f t="shared" si="137"/>
        <v/>
      </c>
      <c r="N303" s="66" t="str">
        <f t="shared" si="137"/>
        <v/>
      </c>
      <c r="O303" s="66" t="str">
        <f t="shared" si="137"/>
        <v/>
      </c>
      <c r="P303" s="66" t="str">
        <f t="shared" si="137"/>
        <v/>
      </c>
      <c r="Q303" s="66" t="str">
        <f t="shared" si="137"/>
        <v/>
      </c>
      <c r="R303" s="66" t="str">
        <f t="shared" si="137"/>
        <v/>
      </c>
      <c r="S303" s="66" t="str">
        <f t="shared" si="137"/>
        <v/>
      </c>
      <c r="T303" s="66" t="str">
        <f t="shared" si="137"/>
        <v/>
      </c>
      <c r="U303" s="66" t="str">
        <f t="shared" si="137"/>
        <v/>
      </c>
      <c r="V303" s="66" t="str">
        <f t="shared" si="137"/>
        <v/>
      </c>
      <c r="W303" s="66" t="str">
        <f t="shared" si="137"/>
        <v/>
      </c>
      <c r="X303" s="66" t="str">
        <f t="shared" si="137"/>
        <v/>
      </c>
      <c r="Y303" s="66" t="str">
        <f t="shared" si="137"/>
        <v/>
      </c>
      <c r="Z303" s="66" t="str">
        <f t="shared" si="137"/>
        <v/>
      </c>
      <c r="AA303" s="66" t="str">
        <f t="shared" si="137"/>
        <v/>
      </c>
      <c r="AB303" s="66" t="str">
        <f t="shared" si="137"/>
        <v/>
      </c>
      <c r="AC303" s="66" t="str">
        <f t="shared" si="137"/>
        <v/>
      </c>
      <c r="AD303" s="66" t="str">
        <f t="shared" si="137"/>
        <v/>
      </c>
      <c r="AE303" s="66" t="str">
        <f t="shared" si="137"/>
        <v/>
      </c>
      <c r="AF303" s="66" t="str">
        <f t="shared" si="137"/>
        <v/>
      </c>
      <c r="AG303" s="66" t="str">
        <f t="shared" si="137"/>
        <v/>
      </c>
      <c r="AH303" s="66" t="str">
        <f t="shared" si="137"/>
        <v/>
      </c>
      <c r="AI303" s="66" t="str">
        <f t="shared" si="137"/>
        <v/>
      </c>
      <c r="AJ303" s="66" t="str">
        <f t="shared" si="137"/>
        <v/>
      </c>
      <c r="AK303" s="66" t="str">
        <f t="shared" si="137"/>
        <v/>
      </c>
      <c r="AL303" s="66" t="str">
        <f t="shared" si="137"/>
        <v/>
      </c>
      <c r="AM303" s="66" t="str">
        <f t="shared" si="137"/>
        <v/>
      </c>
      <c r="AN303" s="66" t="str">
        <f t="shared" si="137"/>
        <v/>
      </c>
      <c r="AO303" s="66" t="str">
        <f t="shared" si="137"/>
        <v/>
      </c>
      <c r="AP303" s="66" t="str">
        <f t="shared" si="137"/>
        <v/>
      </c>
      <c r="AQ303" s="66" t="str">
        <f t="shared" si="137"/>
        <v/>
      </c>
      <c r="AR303" s="66" t="str">
        <f t="shared" si="137"/>
        <v/>
      </c>
      <c r="AS303" s="66" t="str">
        <f t="shared" si="137"/>
        <v/>
      </c>
      <c r="AT303" s="66" t="str">
        <f t="shared" si="137"/>
        <v/>
      </c>
      <c r="AU303" s="66" t="str">
        <f t="shared" si="137"/>
        <v/>
      </c>
      <c r="AV303" s="66" t="str">
        <f t="shared" si="137"/>
        <v/>
      </c>
      <c r="AW303" s="66" t="str">
        <f t="shared" si="137"/>
        <v/>
      </c>
      <c r="AX303" s="66" t="str">
        <f t="shared" si="137"/>
        <v/>
      </c>
      <c r="AY303" s="66" t="str">
        <f t="shared" si="137"/>
        <v/>
      </c>
      <c r="AZ303" s="66" t="str">
        <f t="shared" si="137"/>
        <v/>
      </c>
      <c r="BA303" s="66" t="str">
        <f t="shared" si="137"/>
        <v/>
      </c>
      <c r="BB303" s="66" t="str">
        <f t="shared" si="137"/>
        <v/>
      </c>
      <c r="BC303" s="66" t="str">
        <f t="shared" si="137"/>
        <v/>
      </c>
      <c r="BD303" s="66" t="str">
        <f t="shared" si="137"/>
        <v/>
      </c>
      <c r="BE303" s="66" t="str">
        <f t="shared" si="137"/>
        <v/>
      </c>
      <c r="BF303" s="66" t="str">
        <f t="shared" si="137"/>
        <v/>
      </c>
      <c r="BG303" s="66" t="str">
        <f t="shared" si="137"/>
        <v/>
      </c>
      <c r="BH303" s="66" t="str">
        <f t="shared" si="137"/>
        <v/>
      </c>
      <c r="BI303" s="66" t="str">
        <f t="shared" si="137"/>
        <v/>
      </c>
      <c r="BJ303" s="66" t="str">
        <f t="shared" si="137"/>
        <v/>
      </c>
      <c r="BK303" s="66" t="str">
        <f t="shared" si="137"/>
        <v/>
      </c>
      <c r="BL303" s="66" t="str">
        <f t="shared" si="137"/>
        <v/>
      </c>
      <c r="BM303" s="66" t="str">
        <f t="shared" si="137"/>
        <v/>
      </c>
      <c r="BN303" s="66" t="str">
        <f t="shared" si="137"/>
        <v/>
      </c>
      <c r="BO303" s="66" t="str">
        <f t="shared" si="137"/>
        <v/>
      </c>
      <c r="BP303" s="66" t="str">
        <f t="shared" si="137"/>
        <v/>
      </c>
      <c r="BQ303" s="66" t="str">
        <f t="shared" si="137"/>
        <v/>
      </c>
      <c r="BR303" s="66" t="str">
        <f t="shared" si="137"/>
        <v/>
      </c>
      <c r="BS303" s="66" t="str">
        <f t="shared" si="138"/>
        <v/>
      </c>
      <c r="BT303" s="66">
        <f t="shared" si="138"/>
        <v>8861871.6013958547</v>
      </c>
      <c r="BU303" s="66">
        <f t="shared" si="138"/>
        <v>8933994.7860522456</v>
      </c>
      <c r="BV303" s="66">
        <f t="shared" si="138"/>
        <v>9006704.9521047752</v>
      </c>
      <c r="BW303" s="66">
        <f t="shared" si="138"/>
        <v>9080006.876757348</v>
      </c>
      <c r="BX303" s="66">
        <f t="shared" si="138"/>
        <v>9153905.3760935962</v>
      </c>
      <c r="BY303" s="66">
        <f t="shared" si="138"/>
        <v>9228405.3053933103</v>
      </c>
      <c r="BZ303" s="66">
        <f t="shared" si="138"/>
        <v>9303511.5594514329</v>
      </c>
      <c r="CA303" s="66">
        <f t="shared" si="138"/>
        <v>9379229.0728996638</v>
      </c>
      <c r="CB303" s="66">
        <f t="shared" si="138"/>
        <v>9455562.8205306716</v>
      </c>
      <c r="CC303" s="66">
        <f t="shared" si="138"/>
        <v>9532517.8176249452</v>
      </c>
      <c r="CD303" s="66">
        <f t="shared" si="138"/>
        <v>8601960.5251956098</v>
      </c>
      <c r="CE303" s="66">
        <f t="shared" si="138"/>
        <v>8671968.3988447785</v>
      </c>
      <c r="CF303" s="66">
        <f t="shared" si="138"/>
        <v>8742546.0382303186</v>
      </c>
      <c r="CG303" s="66">
        <f t="shared" si="138"/>
        <v>8813698.0804448519</v>
      </c>
      <c r="CH303" s="66">
        <f t="shared" si="138"/>
        <v>8885429.2003204189</v>
      </c>
      <c r="CI303" s="66">
        <f t="shared" si="138"/>
        <v>8957744.110735625</v>
      </c>
      <c r="CJ303" s="66">
        <f t="shared" si="138"/>
        <v>9030647.5629252866</v>
      </c>
      <c r="CK303" s="66">
        <f t="shared" si="138"/>
        <v>9104144.3467925973</v>
      </c>
      <c r="CL303" s="66">
        <f t="shared" si="138"/>
        <v>9178239.2912238333</v>
      </c>
      <c r="CM303" s="66">
        <f t="shared" si="138"/>
        <v>9252937.2644056175</v>
      </c>
      <c r="CN303" s="66">
        <f t="shared" si="138"/>
        <v>9328243.1741447765</v>
      </c>
      <c r="CO303" s="66">
        <f t="shared" si="138"/>
        <v>9404161.9681907874</v>
      </c>
      <c r="CP303" s="66">
        <f t="shared" si="138"/>
        <v>9480698.6345608588</v>
      </c>
      <c r="CQ303" s="66">
        <f t="shared" si="138"/>
        <v>9557858.2018676493</v>
      </c>
      <c r="CR303" s="66">
        <f t="shared" si="138"/>
        <v>9635645.7396496609</v>
      </c>
      <c r="CS303" s="66">
        <f t="shared" si="138"/>
        <v>9714066.3587043155</v>
      </c>
      <c r="CT303" s="66">
        <f t="shared" si="138"/>
        <v>9793125.2114237472</v>
      </c>
      <c r="CU303" s="66">
        <f t="shared" si="138"/>
        <v>9872827.4921333231</v>
      </c>
      <c r="CV303" s="66">
        <f t="shared" si="138"/>
        <v>9953178.4374329224</v>
      </c>
      <c r="CW303" s="66">
        <f t="shared" si="138"/>
        <v>10034183.326540988</v>
      </c>
      <c r="CX303" s="66">
        <f t="shared" si="138"/>
        <v>10115847.481641386</v>
      </c>
      <c r="CY303" s="66">
        <f t="shared" si="138"/>
        <v>10198176.268233079</v>
      </c>
      <c r="CZ303" s="66">
        <f t="shared" si="138"/>
        <v>10281175.095482659</v>
      </c>
      <c r="DA303" s="66">
        <f t="shared" si="138"/>
        <v>10364849.416579727</v>
      </c>
      <c r="DB303" s="66">
        <f t="shared" si="138"/>
        <v>10449204.729095193</v>
      </c>
      <c r="DC303" s="66">
        <f t="shared" si="139"/>
        <v>10534246.575342465</v>
      </c>
    </row>
    <row r="304" spans="2:107" ht="12" customHeight="1">
      <c r="B304" s="12"/>
      <c r="C304" s="12"/>
      <c r="D304" s="12"/>
      <c r="E304" s="65">
        <f t="shared" si="90"/>
        <v>66</v>
      </c>
      <c r="G304" s="66" t="str">
        <f t="shared" si="137"/>
        <v/>
      </c>
      <c r="H304" s="66" t="str">
        <f t="shared" si="137"/>
        <v/>
      </c>
      <c r="I304" s="66" t="str">
        <f t="shared" si="137"/>
        <v/>
      </c>
      <c r="J304" s="66" t="str">
        <f t="shared" si="137"/>
        <v/>
      </c>
      <c r="K304" s="66" t="str">
        <f t="shared" si="137"/>
        <v/>
      </c>
      <c r="L304" s="66" t="str">
        <f t="shared" si="137"/>
        <v/>
      </c>
      <c r="M304" s="66" t="str">
        <f t="shared" si="137"/>
        <v/>
      </c>
      <c r="N304" s="66" t="str">
        <f t="shared" si="137"/>
        <v/>
      </c>
      <c r="O304" s="66" t="str">
        <f t="shared" si="137"/>
        <v/>
      </c>
      <c r="P304" s="66" t="str">
        <f t="shared" si="137"/>
        <v/>
      </c>
      <c r="Q304" s="66" t="str">
        <f t="shared" si="137"/>
        <v/>
      </c>
      <c r="R304" s="66" t="str">
        <f t="shared" si="137"/>
        <v/>
      </c>
      <c r="S304" s="66" t="str">
        <f t="shared" si="137"/>
        <v/>
      </c>
      <c r="T304" s="66" t="str">
        <f t="shared" si="137"/>
        <v/>
      </c>
      <c r="U304" s="66" t="str">
        <f t="shared" si="137"/>
        <v/>
      </c>
      <c r="V304" s="66" t="str">
        <f t="shared" si="137"/>
        <v/>
      </c>
      <c r="W304" s="66" t="str">
        <f t="shared" si="137"/>
        <v/>
      </c>
      <c r="X304" s="66" t="str">
        <f t="shared" si="137"/>
        <v/>
      </c>
      <c r="Y304" s="66" t="str">
        <f t="shared" si="137"/>
        <v/>
      </c>
      <c r="Z304" s="66" t="str">
        <f t="shared" si="137"/>
        <v/>
      </c>
      <c r="AA304" s="66" t="str">
        <f t="shared" si="137"/>
        <v/>
      </c>
      <c r="AB304" s="66" t="str">
        <f t="shared" si="137"/>
        <v/>
      </c>
      <c r="AC304" s="66" t="str">
        <f t="shared" si="137"/>
        <v/>
      </c>
      <c r="AD304" s="66" t="str">
        <f t="shared" si="137"/>
        <v/>
      </c>
      <c r="AE304" s="66" t="str">
        <f t="shared" si="137"/>
        <v/>
      </c>
      <c r="AF304" s="66" t="str">
        <f t="shared" si="137"/>
        <v/>
      </c>
      <c r="AG304" s="66" t="str">
        <f t="shared" si="137"/>
        <v/>
      </c>
      <c r="AH304" s="66" t="str">
        <f t="shared" si="137"/>
        <v/>
      </c>
      <c r="AI304" s="66" t="str">
        <f t="shared" si="137"/>
        <v/>
      </c>
      <c r="AJ304" s="66" t="str">
        <f t="shared" si="137"/>
        <v/>
      </c>
      <c r="AK304" s="66" t="str">
        <f t="shared" si="137"/>
        <v/>
      </c>
      <c r="AL304" s="66" t="str">
        <f t="shared" si="137"/>
        <v/>
      </c>
      <c r="AM304" s="66" t="str">
        <f t="shared" si="137"/>
        <v/>
      </c>
      <c r="AN304" s="66" t="str">
        <f t="shared" si="137"/>
        <v/>
      </c>
      <c r="AO304" s="66" t="str">
        <f t="shared" si="137"/>
        <v/>
      </c>
      <c r="AP304" s="66" t="str">
        <f t="shared" si="137"/>
        <v/>
      </c>
      <c r="AQ304" s="66" t="str">
        <f t="shared" si="137"/>
        <v/>
      </c>
      <c r="AR304" s="66" t="str">
        <f t="shared" si="137"/>
        <v/>
      </c>
      <c r="AS304" s="66" t="str">
        <f t="shared" si="137"/>
        <v/>
      </c>
      <c r="AT304" s="66" t="str">
        <f t="shared" si="137"/>
        <v/>
      </c>
      <c r="AU304" s="66" t="str">
        <f t="shared" si="137"/>
        <v/>
      </c>
      <c r="AV304" s="66" t="str">
        <f t="shared" si="137"/>
        <v/>
      </c>
      <c r="AW304" s="66" t="str">
        <f t="shared" si="137"/>
        <v/>
      </c>
      <c r="AX304" s="66" t="str">
        <f t="shared" si="137"/>
        <v/>
      </c>
      <c r="AY304" s="66" t="str">
        <f t="shared" si="137"/>
        <v/>
      </c>
      <c r="AZ304" s="66" t="str">
        <f t="shared" si="137"/>
        <v/>
      </c>
      <c r="BA304" s="66" t="str">
        <f t="shared" si="137"/>
        <v/>
      </c>
      <c r="BB304" s="66" t="str">
        <f t="shared" si="137"/>
        <v/>
      </c>
      <c r="BC304" s="66" t="str">
        <f t="shared" si="137"/>
        <v/>
      </c>
      <c r="BD304" s="66" t="str">
        <f t="shared" si="137"/>
        <v/>
      </c>
      <c r="BE304" s="66" t="str">
        <f t="shared" si="137"/>
        <v/>
      </c>
      <c r="BF304" s="66" t="str">
        <f t="shared" si="137"/>
        <v/>
      </c>
      <c r="BG304" s="66" t="str">
        <f t="shared" si="137"/>
        <v/>
      </c>
      <c r="BH304" s="66" t="str">
        <f t="shared" si="137"/>
        <v/>
      </c>
      <c r="BI304" s="66" t="str">
        <f t="shared" si="137"/>
        <v/>
      </c>
      <c r="BJ304" s="66" t="str">
        <f t="shared" si="137"/>
        <v/>
      </c>
      <c r="BK304" s="66" t="str">
        <f t="shared" si="137"/>
        <v/>
      </c>
      <c r="BL304" s="66" t="str">
        <f t="shared" si="137"/>
        <v/>
      </c>
      <c r="BM304" s="66" t="str">
        <f t="shared" si="137"/>
        <v/>
      </c>
      <c r="BN304" s="66" t="str">
        <f t="shared" si="137"/>
        <v/>
      </c>
      <c r="BO304" s="66" t="str">
        <f t="shared" si="137"/>
        <v/>
      </c>
      <c r="BP304" s="66" t="str">
        <f t="shared" si="137"/>
        <v/>
      </c>
      <c r="BQ304" s="66" t="str">
        <f t="shared" si="137"/>
        <v/>
      </c>
      <c r="BR304" s="66" t="str">
        <f t="shared" si="137"/>
        <v/>
      </c>
      <c r="BS304" s="66" t="str">
        <f t="shared" si="138"/>
        <v/>
      </c>
      <c r="BT304" s="66" t="str">
        <f t="shared" si="138"/>
        <v/>
      </c>
      <c r="BU304" s="66">
        <f t="shared" si="138"/>
        <v>8933994.7860522456</v>
      </c>
      <c r="BV304" s="66">
        <f t="shared" si="138"/>
        <v>9006704.9521047752</v>
      </c>
      <c r="BW304" s="66">
        <f t="shared" si="138"/>
        <v>9080006.876757348</v>
      </c>
      <c r="BX304" s="66">
        <f t="shared" si="138"/>
        <v>9153905.3760935962</v>
      </c>
      <c r="BY304" s="66">
        <f t="shared" si="138"/>
        <v>9228405.3053933103</v>
      </c>
      <c r="BZ304" s="66">
        <f t="shared" si="138"/>
        <v>9303511.5594514329</v>
      </c>
      <c r="CA304" s="66">
        <f t="shared" si="138"/>
        <v>9379229.0728996638</v>
      </c>
      <c r="CB304" s="66">
        <f t="shared" si="138"/>
        <v>9455562.8205306716</v>
      </c>
      <c r="CC304" s="66">
        <f t="shared" si="138"/>
        <v>9532517.8176249452</v>
      </c>
      <c r="CD304" s="66">
        <f t="shared" si="138"/>
        <v>8601960.5251956098</v>
      </c>
      <c r="CE304" s="66">
        <f t="shared" si="138"/>
        <v>8671968.3988447785</v>
      </c>
      <c r="CF304" s="66">
        <f t="shared" si="138"/>
        <v>8742546.0382303186</v>
      </c>
      <c r="CG304" s="66">
        <f t="shared" si="138"/>
        <v>8813698.0804448519</v>
      </c>
      <c r="CH304" s="66">
        <f t="shared" si="138"/>
        <v>8885429.2003204189</v>
      </c>
      <c r="CI304" s="66">
        <f t="shared" si="138"/>
        <v>8957744.110735625</v>
      </c>
      <c r="CJ304" s="66">
        <f t="shared" si="138"/>
        <v>9030647.5629252866</v>
      </c>
      <c r="CK304" s="66">
        <f t="shared" si="138"/>
        <v>9104144.3467925973</v>
      </c>
      <c r="CL304" s="66">
        <f t="shared" si="138"/>
        <v>9178239.2912238333</v>
      </c>
      <c r="CM304" s="66">
        <f t="shared" si="138"/>
        <v>9252937.2644056175</v>
      </c>
      <c r="CN304" s="66">
        <f t="shared" si="138"/>
        <v>9328243.1741447765</v>
      </c>
      <c r="CO304" s="66">
        <f t="shared" si="138"/>
        <v>9404161.9681907874</v>
      </c>
      <c r="CP304" s="66">
        <f t="shared" si="138"/>
        <v>9480698.6345608588</v>
      </c>
      <c r="CQ304" s="66">
        <f t="shared" si="138"/>
        <v>9557858.2018676493</v>
      </c>
      <c r="CR304" s="66">
        <f t="shared" si="138"/>
        <v>9635645.7396496609</v>
      </c>
      <c r="CS304" s="66">
        <f t="shared" si="138"/>
        <v>9714066.3587043155</v>
      </c>
      <c r="CT304" s="66">
        <f t="shared" si="138"/>
        <v>9793125.2114237472</v>
      </c>
      <c r="CU304" s="66">
        <f t="shared" si="138"/>
        <v>9872827.4921333231</v>
      </c>
      <c r="CV304" s="66">
        <f t="shared" si="138"/>
        <v>9953178.4374329224</v>
      </c>
      <c r="CW304" s="66">
        <f t="shared" si="138"/>
        <v>10034183.326540988</v>
      </c>
      <c r="CX304" s="66">
        <f t="shared" si="138"/>
        <v>10115847.481641386</v>
      </c>
      <c r="CY304" s="66">
        <f t="shared" si="138"/>
        <v>10198176.268233079</v>
      </c>
      <c r="CZ304" s="66">
        <f t="shared" si="138"/>
        <v>10281175.095482659</v>
      </c>
      <c r="DA304" s="66">
        <f t="shared" si="138"/>
        <v>10364849.416579727</v>
      </c>
      <c r="DB304" s="66">
        <f t="shared" si="138"/>
        <v>10449204.729095193</v>
      </c>
      <c r="DC304" s="66">
        <f t="shared" si="139"/>
        <v>10534246.575342465</v>
      </c>
    </row>
    <row r="305" spans="2:107" ht="12" customHeight="1">
      <c r="B305" s="12"/>
      <c r="C305" s="12"/>
      <c r="D305" s="12"/>
      <c r="E305" s="65">
        <f t="shared" ref="E305:E338" si="140">E304+1</f>
        <v>67</v>
      </c>
      <c r="G305" s="66" t="str">
        <f t="shared" si="137"/>
        <v/>
      </c>
      <c r="H305" s="66" t="str">
        <f t="shared" si="137"/>
        <v/>
      </c>
      <c r="I305" s="66" t="str">
        <f t="shared" si="137"/>
        <v/>
      </c>
      <c r="J305" s="66" t="str">
        <f t="shared" si="137"/>
        <v/>
      </c>
      <c r="K305" s="66" t="str">
        <f t="shared" si="137"/>
        <v/>
      </c>
      <c r="L305" s="66" t="str">
        <f t="shared" si="137"/>
        <v/>
      </c>
      <c r="M305" s="66" t="str">
        <f t="shared" si="137"/>
        <v/>
      </c>
      <c r="N305" s="66" t="str">
        <f t="shared" si="137"/>
        <v/>
      </c>
      <c r="O305" s="66" t="str">
        <f t="shared" si="137"/>
        <v/>
      </c>
      <c r="P305" s="66" t="str">
        <f t="shared" si="137"/>
        <v/>
      </c>
      <c r="Q305" s="66" t="str">
        <f t="shared" si="137"/>
        <v/>
      </c>
      <c r="R305" s="66" t="str">
        <f t="shared" si="137"/>
        <v/>
      </c>
      <c r="S305" s="66" t="str">
        <f t="shared" si="137"/>
        <v/>
      </c>
      <c r="T305" s="66" t="str">
        <f t="shared" si="137"/>
        <v/>
      </c>
      <c r="U305" s="66" t="str">
        <f t="shared" si="137"/>
        <v/>
      </c>
      <c r="V305" s="66" t="str">
        <f t="shared" si="137"/>
        <v/>
      </c>
      <c r="W305" s="66" t="str">
        <f t="shared" si="137"/>
        <v/>
      </c>
      <c r="X305" s="66" t="str">
        <f t="shared" si="137"/>
        <v/>
      </c>
      <c r="Y305" s="66" t="str">
        <f t="shared" si="137"/>
        <v/>
      </c>
      <c r="Z305" s="66" t="str">
        <f t="shared" si="137"/>
        <v/>
      </c>
      <c r="AA305" s="66" t="str">
        <f t="shared" si="137"/>
        <v/>
      </c>
      <c r="AB305" s="66" t="str">
        <f t="shared" si="137"/>
        <v/>
      </c>
      <c r="AC305" s="66" t="str">
        <f t="shared" si="137"/>
        <v/>
      </c>
      <c r="AD305" s="66" t="str">
        <f t="shared" si="137"/>
        <v/>
      </c>
      <c r="AE305" s="66" t="str">
        <f t="shared" si="137"/>
        <v/>
      </c>
      <c r="AF305" s="66" t="str">
        <f t="shared" si="137"/>
        <v/>
      </c>
      <c r="AG305" s="66" t="str">
        <f t="shared" si="137"/>
        <v/>
      </c>
      <c r="AH305" s="66" t="str">
        <f t="shared" si="137"/>
        <v/>
      </c>
      <c r="AI305" s="66" t="str">
        <f t="shared" si="137"/>
        <v/>
      </c>
      <c r="AJ305" s="66" t="str">
        <f t="shared" si="137"/>
        <v/>
      </c>
      <c r="AK305" s="66" t="str">
        <f t="shared" si="137"/>
        <v/>
      </c>
      <c r="AL305" s="66" t="str">
        <f t="shared" si="137"/>
        <v/>
      </c>
      <c r="AM305" s="66" t="str">
        <f t="shared" si="137"/>
        <v/>
      </c>
      <c r="AN305" s="66" t="str">
        <f t="shared" si="137"/>
        <v/>
      </c>
      <c r="AO305" s="66" t="str">
        <f t="shared" si="137"/>
        <v/>
      </c>
      <c r="AP305" s="66" t="str">
        <f t="shared" si="137"/>
        <v/>
      </c>
      <c r="AQ305" s="66" t="str">
        <f t="shared" si="137"/>
        <v/>
      </c>
      <c r="AR305" s="66" t="str">
        <f t="shared" si="137"/>
        <v/>
      </c>
      <c r="AS305" s="66" t="str">
        <f t="shared" si="137"/>
        <v/>
      </c>
      <c r="AT305" s="66" t="str">
        <f t="shared" si="137"/>
        <v/>
      </c>
      <c r="AU305" s="66" t="str">
        <f t="shared" si="137"/>
        <v/>
      </c>
      <c r="AV305" s="66" t="str">
        <f t="shared" si="137"/>
        <v/>
      </c>
      <c r="AW305" s="66" t="str">
        <f t="shared" si="137"/>
        <v/>
      </c>
      <c r="AX305" s="66" t="str">
        <f t="shared" si="137"/>
        <v/>
      </c>
      <c r="AY305" s="66" t="str">
        <f t="shared" si="137"/>
        <v/>
      </c>
      <c r="AZ305" s="66" t="str">
        <f t="shared" si="137"/>
        <v/>
      </c>
      <c r="BA305" s="66" t="str">
        <f t="shared" si="137"/>
        <v/>
      </c>
      <c r="BB305" s="66" t="str">
        <f t="shared" si="137"/>
        <v/>
      </c>
      <c r="BC305" s="66" t="str">
        <f t="shared" si="137"/>
        <v/>
      </c>
      <c r="BD305" s="66" t="str">
        <f t="shared" si="137"/>
        <v/>
      </c>
      <c r="BE305" s="66" t="str">
        <f t="shared" si="137"/>
        <v/>
      </c>
      <c r="BF305" s="66" t="str">
        <f t="shared" si="137"/>
        <v/>
      </c>
      <c r="BG305" s="66" t="str">
        <f t="shared" si="137"/>
        <v/>
      </c>
      <c r="BH305" s="66" t="str">
        <f t="shared" si="137"/>
        <v/>
      </c>
      <c r="BI305" s="66" t="str">
        <f t="shared" si="137"/>
        <v/>
      </c>
      <c r="BJ305" s="66" t="str">
        <f t="shared" si="137"/>
        <v/>
      </c>
      <c r="BK305" s="66" t="str">
        <f t="shared" si="137"/>
        <v/>
      </c>
      <c r="BL305" s="66" t="str">
        <f t="shared" si="137"/>
        <v/>
      </c>
      <c r="BM305" s="66" t="str">
        <f t="shared" si="137"/>
        <v/>
      </c>
      <c r="BN305" s="66" t="str">
        <f t="shared" si="137"/>
        <v/>
      </c>
      <c r="BO305" s="66" t="str">
        <f t="shared" si="137"/>
        <v/>
      </c>
      <c r="BP305" s="66" t="str">
        <f t="shared" si="137"/>
        <v/>
      </c>
      <c r="BQ305" s="66" t="str">
        <f t="shared" si="137"/>
        <v/>
      </c>
      <c r="BR305" s="66" t="str">
        <f t="shared" ref="BR305" si="141">IF(BR$231&gt;=$E305,IF(BR196*$C$23&gt;MAX($C$22,(BS305*$C$34+BS306*$C$35)*EXP(-$C$12*$C$30)+(BS412*$C$34+BS413*$C$35)*EXP(-$C$14*$C$30)),BR$236,(BS305*$C$34+BS306*$C$35)*EXP(-$C$12*$C$30)+BR$234),"")</f>
        <v/>
      </c>
      <c r="BS305" s="66" t="str">
        <f t="shared" si="138"/>
        <v/>
      </c>
      <c r="BT305" s="66" t="str">
        <f t="shared" si="138"/>
        <v/>
      </c>
      <c r="BU305" s="66" t="str">
        <f t="shared" si="138"/>
        <v/>
      </c>
      <c r="BV305" s="66">
        <f t="shared" si="138"/>
        <v>9006704.9521047752</v>
      </c>
      <c r="BW305" s="66">
        <f t="shared" si="138"/>
        <v>9080006.876757348</v>
      </c>
      <c r="BX305" s="66">
        <f t="shared" si="138"/>
        <v>9153905.3760935962</v>
      </c>
      <c r="BY305" s="66">
        <f t="shared" si="138"/>
        <v>9228405.3053933103</v>
      </c>
      <c r="BZ305" s="66">
        <f t="shared" si="138"/>
        <v>9303511.5594514329</v>
      </c>
      <c r="CA305" s="66">
        <f t="shared" si="138"/>
        <v>9379229.0728996638</v>
      </c>
      <c r="CB305" s="66">
        <f t="shared" si="138"/>
        <v>9455562.8205306716</v>
      </c>
      <c r="CC305" s="66">
        <f t="shared" si="138"/>
        <v>9532517.8176249452</v>
      </c>
      <c r="CD305" s="66">
        <f t="shared" si="138"/>
        <v>8601960.5251956098</v>
      </c>
      <c r="CE305" s="66">
        <f t="shared" si="138"/>
        <v>8671968.3988447785</v>
      </c>
      <c r="CF305" s="66">
        <f t="shared" si="138"/>
        <v>8742546.0382303186</v>
      </c>
      <c r="CG305" s="66">
        <f t="shared" si="138"/>
        <v>8813698.0804448519</v>
      </c>
      <c r="CH305" s="66">
        <f t="shared" si="138"/>
        <v>8885429.2003204189</v>
      </c>
      <c r="CI305" s="66">
        <f t="shared" si="138"/>
        <v>8957744.110735625</v>
      </c>
      <c r="CJ305" s="66">
        <f t="shared" si="138"/>
        <v>9030647.5629252866</v>
      </c>
      <c r="CK305" s="66">
        <f t="shared" si="138"/>
        <v>9104144.3467925973</v>
      </c>
      <c r="CL305" s="66">
        <f t="shared" si="138"/>
        <v>9178239.2912238333</v>
      </c>
      <c r="CM305" s="66">
        <f t="shared" si="138"/>
        <v>9252937.2644056175</v>
      </c>
      <c r="CN305" s="66">
        <f t="shared" si="138"/>
        <v>9328243.1741447765</v>
      </c>
      <c r="CO305" s="66">
        <f t="shared" si="138"/>
        <v>9404161.9681907874</v>
      </c>
      <c r="CP305" s="66">
        <f t="shared" si="138"/>
        <v>9480698.6345608588</v>
      </c>
      <c r="CQ305" s="66">
        <f t="shared" si="138"/>
        <v>9557858.2018676493</v>
      </c>
      <c r="CR305" s="66">
        <f t="shared" si="138"/>
        <v>9635645.7396496609</v>
      </c>
      <c r="CS305" s="66">
        <f t="shared" si="138"/>
        <v>9714066.3587043155</v>
      </c>
      <c r="CT305" s="66">
        <f t="shared" si="138"/>
        <v>9793125.2114237472</v>
      </c>
      <c r="CU305" s="66">
        <f t="shared" si="138"/>
        <v>9872827.4921333231</v>
      </c>
      <c r="CV305" s="66">
        <f t="shared" si="138"/>
        <v>9953178.4374329224</v>
      </c>
      <c r="CW305" s="66">
        <f t="shared" si="138"/>
        <v>10034183.326540988</v>
      </c>
      <c r="CX305" s="66">
        <f t="shared" si="138"/>
        <v>10115847.481641386</v>
      </c>
      <c r="CY305" s="66">
        <f t="shared" si="138"/>
        <v>10198176.268233079</v>
      </c>
      <c r="CZ305" s="66">
        <f t="shared" si="138"/>
        <v>10281175.095482659</v>
      </c>
      <c r="DA305" s="66">
        <f t="shared" si="138"/>
        <v>10364849.416579727</v>
      </c>
      <c r="DB305" s="66">
        <f t="shared" si="138"/>
        <v>10449204.729095193</v>
      </c>
      <c r="DC305" s="66">
        <f t="shared" si="139"/>
        <v>10534246.575342465</v>
      </c>
    </row>
    <row r="306" spans="2:107" ht="12" customHeight="1">
      <c r="B306" s="12"/>
      <c r="C306" s="12"/>
      <c r="D306" s="12"/>
      <c r="E306" s="65">
        <f t="shared" si="140"/>
        <v>68</v>
      </c>
      <c r="G306" s="66" t="str">
        <f t="shared" ref="G306:BR309" si="142">IF(G$231&gt;=$E306,IF(G197*$C$23&gt;MAX($C$22,(H306*$C$34+H307*$C$35)*EXP(-$C$12*$C$30)+(H413*$C$34+H414*$C$35)*EXP(-$C$14*$C$30)),G$236,(H306*$C$34+H307*$C$35)*EXP(-$C$12*$C$30)+G$234),"")</f>
        <v/>
      </c>
      <c r="H306" s="66" t="str">
        <f t="shared" si="142"/>
        <v/>
      </c>
      <c r="I306" s="66" t="str">
        <f t="shared" si="142"/>
        <v/>
      </c>
      <c r="J306" s="66" t="str">
        <f t="shared" si="142"/>
        <v/>
      </c>
      <c r="K306" s="66" t="str">
        <f t="shared" si="142"/>
        <v/>
      </c>
      <c r="L306" s="66" t="str">
        <f t="shared" si="142"/>
        <v/>
      </c>
      <c r="M306" s="66" t="str">
        <f t="shared" si="142"/>
        <v/>
      </c>
      <c r="N306" s="66" t="str">
        <f t="shared" si="142"/>
        <v/>
      </c>
      <c r="O306" s="66" t="str">
        <f t="shared" si="142"/>
        <v/>
      </c>
      <c r="P306" s="66" t="str">
        <f t="shared" si="142"/>
        <v/>
      </c>
      <c r="Q306" s="66" t="str">
        <f t="shared" si="142"/>
        <v/>
      </c>
      <c r="R306" s="66" t="str">
        <f t="shared" si="142"/>
        <v/>
      </c>
      <c r="S306" s="66" t="str">
        <f t="shared" si="142"/>
        <v/>
      </c>
      <c r="T306" s="66" t="str">
        <f t="shared" si="142"/>
        <v/>
      </c>
      <c r="U306" s="66" t="str">
        <f t="shared" si="142"/>
        <v/>
      </c>
      <c r="V306" s="66" t="str">
        <f t="shared" si="142"/>
        <v/>
      </c>
      <c r="W306" s="66" t="str">
        <f t="shared" si="142"/>
        <v/>
      </c>
      <c r="X306" s="66" t="str">
        <f t="shared" si="142"/>
        <v/>
      </c>
      <c r="Y306" s="66" t="str">
        <f t="shared" si="142"/>
        <v/>
      </c>
      <c r="Z306" s="66" t="str">
        <f t="shared" si="142"/>
        <v/>
      </c>
      <c r="AA306" s="66" t="str">
        <f t="shared" si="142"/>
        <v/>
      </c>
      <c r="AB306" s="66" t="str">
        <f t="shared" si="142"/>
        <v/>
      </c>
      <c r="AC306" s="66" t="str">
        <f t="shared" si="142"/>
        <v/>
      </c>
      <c r="AD306" s="66" t="str">
        <f t="shared" si="142"/>
        <v/>
      </c>
      <c r="AE306" s="66" t="str">
        <f t="shared" si="142"/>
        <v/>
      </c>
      <c r="AF306" s="66" t="str">
        <f t="shared" si="142"/>
        <v/>
      </c>
      <c r="AG306" s="66" t="str">
        <f t="shared" si="142"/>
        <v/>
      </c>
      <c r="AH306" s="66" t="str">
        <f t="shared" si="142"/>
        <v/>
      </c>
      <c r="AI306" s="66" t="str">
        <f t="shared" si="142"/>
        <v/>
      </c>
      <c r="AJ306" s="66" t="str">
        <f t="shared" si="142"/>
        <v/>
      </c>
      <c r="AK306" s="66" t="str">
        <f t="shared" si="142"/>
        <v/>
      </c>
      <c r="AL306" s="66" t="str">
        <f t="shared" si="142"/>
        <v/>
      </c>
      <c r="AM306" s="66" t="str">
        <f t="shared" si="142"/>
        <v/>
      </c>
      <c r="AN306" s="66" t="str">
        <f t="shared" si="142"/>
        <v/>
      </c>
      <c r="AO306" s="66" t="str">
        <f t="shared" si="142"/>
        <v/>
      </c>
      <c r="AP306" s="66" t="str">
        <f t="shared" si="142"/>
        <v/>
      </c>
      <c r="AQ306" s="66" t="str">
        <f t="shared" si="142"/>
        <v/>
      </c>
      <c r="AR306" s="66" t="str">
        <f t="shared" si="142"/>
        <v/>
      </c>
      <c r="AS306" s="66" t="str">
        <f t="shared" si="142"/>
        <v/>
      </c>
      <c r="AT306" s="66" t="str">
        <f t="shared" si="142"/>
        <v/>
      </c>
      <c r="AU306" s="66" t="str">
        <f t="shared" si="142"/>
        <v/>
      </c>
      <c r="AV306" s="66" t="str">
        <f t="shared" si="142"/>
        <v/>
      </c>
      <c r="AW306" s="66" t="str">
        <f t="shared" si="142"/>
        <v/>
      </c>
      <c r="AX306" s="66" t="str">
        <f t="shared" si="142"/>
        <v/>
      </c>
      <c r="AY306" s="66" t="str">
        <f t="shared" si="142"/>
        <v/>
      </c>
      <c r="AZ306" s="66" t="str">
        <f t="shared" si="142"/>
        <v/>
      </c>
      <c r="BA306" s="66" t="str">
        <f t="shared" si="142"/>
        <v/>
      </c>
      <c r="BB306" s="66" t="str">
        <f t="shared" si="142"/>
        <v/>
      </c>
      <c r="BC306" s="66" t="str">
        <f t="shared" si="142"/>
        <v/>
      </c>
      <c r="BD306" s="66" t="str">
        <f t="shared" si="142"/>
        <v/>
      </c>
      <c r="BE306" s="66" t="str">
        <f t="shared" si="142"/>
        <v/>
      </c>
      <c r="BF306" s="66" t="str">
        <f t="shared" si="142"/>
        <v/>
      </c>
      <c r="BG306" s="66" t="str">
        <f t="shared" si="142"/>
        <v/>
      </c>
      <c r="BH306" s="66" t="str">
        <f t="shared" si="142"/>
        <v/>
      </c>
      <c r="BI306" s="66" t="str">
        <f t="shared" si="142"/>
        <v/>
      </c>
      <c r="BJ306" s="66" t="str">
        <f t="shared" si="142"/>
        <v/>
      </c>
      <c r="BK306" s="66" t="str">
        <f t="shared" si="142"/>
        <v/>
      </c>
      <c r="BL306" s="66" t="str">
        <f t="shared" si="142"/>
        <v/>
      </c>
      <c r="BM306" s="66" t="str">
        <f t="shared" si="142"/>
        <v/>
      </c>
      <c r="BN306" s="66" t="str">
        <f t="shared" si="142"/>
        <v/>
      </c>
      <c r="BO306" s="66" t="str">
        <f t="shared" si="142"/>
        <v/>
      </c>
      <c r="BP306" s="66" t="str">
        <f t="shared" si="142"/>
        <v/>
      </c>
      <c r="BQ306" s="66" t="str">
        <f t="shared" si="142"/>
        <v/>
      </c>
      <c r="BR306" s="66" t="str">
        <f t="shared" si="142"/>
        <v/>
      </c>
      <c r="BS306" s="66" t="str">
        <f t="shared" si="138"/>
        <v/>
      </c>
      <c r="BT306" s="66" t="str">
        <f t="shared" si="138"/>
        <v/>
      </c>
      <c r="BU306" s="66" t="str">
        <f t="shared" si="138"/>
        <v/>
      </c>
      <c r="BV306" s="66" t="str">
        <f t="shared" si="138"/>
        <v/>
      </c>
      <c r="BW306" s="66">
        <f t="shared" si="138"/>
        <v>9080006.876757348</v>
      </c>
      <c r="BX306" s="66">
        <f t="shared" si="138"/>
        <v>9153905.3760935962</v>
      </c>
      <c r="BY306" s="66">
        <f t="shared" si="138"/>
        <v>9228405.3053933103</v>
      </c>
      <c r="BZ306" s="66">
        <f t="shared" si="138"/>
        <v>9303511.5594514329</v>
      </c>
      <c r="CA306" s="66">
        <f t="shared" si="138"/>
        <v>9379229.0728996638</v>
      </c>
      <c r="CB306" s="66">
        <f t="shared" si="138"/>
        <v>9455562.8205306716</v>
      </c>
      <c r="CC306" s="66">
        <f t="shared" si="138"/>
        <v>9532517.8176249452</v>
      </c>
      <c r="CD306" s="66">
        <f t="shared" si="138"/>
        <v>8601960.5251956098</v>
      </c>
      <c r="CE306" s="66">
        <f t="shared" si="138"/>
        <v>8671968.3988447785</v>
      </c>
      <c r="CF306" s="66">
        <f t="shared" si="138"/>
        <v>8742546.0382303186</v>
      </c>
      <c r="CG306" s="66">
        <f t="shared" si="138"/>
        <v>8813698.0804448519</v>
      </c>
      <c r="CH306" s="66">
        <f t="shared" si="138"/>
        <v>8885429.2003204189</v>
      </c>
      <c r="CI306" s="66">
        <f t="shared" si="138"/>
        <v>8957744.110735625</v>
      </c>
      <c r="CJ306" s="66">
        <f t="shared" si="138"/>
        <v>9030647.5629252866</v>
      </c>
      <c r="CK306" s="66">
        <f t="shared" si="138"/>
        <v>9104144.3467925973</v>
      </c>
      <c r="CL306" s="66">
        <f t="shared" si="138"/>
        <v>9178239.2912238333</v>
      </c>
      <c r="CM306" s="66">
        <f t="shared" si="138"/>
        <v>9252937.2644056175</v>
      </c>
      <c r="CN306" s="66">
        <f t="shared" si="138"/>
        <v>9328243.1741447765</v>
      </c>
      <c r="CO306" s="66">
        <f t="shared" si="138"/>
        <v>9404161.9681907874</v>
      </c>
      <c r="CP306" s="66">
        <f t="shared" si="138"/>
        <v>9480698.6345608588</v>
      </c>
      <c r="CQ306" s="66">
        <f t="shared" si="138"/>
        <v>9557858.2018676493</v>
      </c>
      <c r="CR306" s="66">
        <f t="shared" si="138"/>
        <v>9635645.7396496609</v>
      </c>
      <c r="CS306" s="66">
        <f t="shared" si="138"/>
        <v>9714066.3587043155</v>
      </c>
      <c r="CT306" s="66">
        <f t="shared" si="138"/>
        <v>9793125.2114237472</v>
      </c>
      <c r="CU306" s="66">
        <f t="shared" si="138"/>
        <v>9872827.4921333231</v>
      </c>
      <c r="CV306" s="66">
        <f t="shared" si="138"/>
        <v>9953178.4374329224</v>
      </c>
      <c r="CW306" s="66">
        <f t="shared" si="138"/>
        <v>10034183.326540988</v>
      </c>
      <c r="CX306" s="66">
        <f t="shared" si="138"/>
        <v>10115847.481641386</v>
      </c>
      <c r="CY306" s="66">
        <f t="shared" si="138"/>
        <v>10198176.268233079</v>
      </c>
      <c r="CZ306" s="66">
        <f t="shared" si="138"/>
        <v>10281175.095482659</v>
      </c>
      <c r="DA306" s="66">
        <f t="shared" si="138"/>
        <v>10364849.416579727</v>
      </c>
      <c r="DB306" s="66">
        <f t="shared" si="138"/>
        <v>10449204.729095193</v>
      </c>
      <c r="DC306" s="66">
        <f t="shared" si="139"/>
        <v>10534246.575342465</v>
      </c>
    </row>
    <row r="307" spans="2:107" ht="12" customHeight="1">
      <c r="B307" s="12"/>
      <c r="C307" s="12"/>
      <c r="D307" s="12"/>
      <c r="E307" s="65">
        <f t="shared" si="140"/>
        <v>69</v>
      </c>
      <c r="G307" s="66" t="str">
        <f t="shared" si="142"/>
        <v/>
      </c>
      <c r="H307" s="66" t="str">
        <f t="shared" si="142"/>
        <v/>
      </c>
      <c r="I307" s="66" t="str">
        <f t="shared" si="142"/>
        <v/>
      </c>
      <c r="J307" s="66" t="str">
        <f t="shared" si="142"/>
        <v/>
      </c>
      <c r="K307" s="66" t="str">
        <f t="shared" si="142"/>
        <v/>
      </c>
      <c r="L307" s="66" t="str">
        <f t="shared" si="142"/>
        <v/>
      </c>
      <c r="M307" s="66" t="str">
        <f t="shared" si="142"/>
        <v/>
      </c>
      <c r="N307" s="66" t="str">
        <f t="shared" si="142"/>
        <v/>
      </c>
      <c r="O307" s="66" t="str">
        <f t="shared" si="142"/>
        <v/>
      </c>
      <c r="P307" s="66" t="str">
        <f t="shared" si="142"/>
        <v/>
      </c>
      <c r="Q307" s="66" t="str">
        <f t="shared" si="142"/>
        <v/>
      </c>
      <c r="R307" s="66" t="str">
        <f t="shared" si="142"/>
        <v/>
      </c>
      <c r="S307" s="66" t="str">
        <f t="shared" si="142"/>
        <v/>
      </c>
      <c r="T307" s="66" t="str">
        <f t="shared" si="142"/>
        <v/>
      </c>
      <c r="U307" s="66" t="str">
        <f t="shared" si="142"/>
        <v/>
      </c>
      <c r="V307" s="66" t="str">
        <f t="shared" si="142"/>
        <v/>
      </c>
      <c r="W307" s="66" t="str">
        <f t="shared" si="142"/>
        <v/>
      </c>
      <c r="X307" s="66" t="str">
        <f t="shared" si="142"/>
        <v/>
      </c>
      <c r="Y307" s="66" t="str">
        <f t="shared" si="142"/>
        <v/>
      </c>
      <c r="Z307" s="66" t="str">
        <f t="shared" si="142"/>
        <v/>
      </c>
      <c r="AA307" s="66" t="str">
        <f t="shared" si="142"/>
        <v/>
      </c>
      <c r="AB307" s="66" t="str">
        <f t="shared" si="142"/>
        <v/>
      </c>
      <c r="AC307" s="66" t="str">
        <f t="shared" si="142"/>
        <v/>
      </c>
      <c r="AD307" s="66" t="str">
        <f t="shared" si="142"/>
        <v/>
      </c>
      <c r="AE307" s="66" t="str">
        <f t="shared" si="142"/>
        <v/>
      </c>
      <c r="AF307" s="66" t="str">
        <f t="shared" si="142"/>
        <v/>
      </c>
      <c r="AG307" s="66" t="str">
        <f t="shared" si="142"/>
        <v/>
      </c>
      <c r="AH307" s="66" t="str">
        <f t="shared" si="142"/>
        <v/>
      </c>
      <c r="AI307" s="66" t="str">
        <f t="shared" si="142"/>
        <v/>
      </c>
      <c r="AJ307" s="66" t="str">
        <f t="shared" si="142"/>
        <v/>
      </c>
      <c r="AK307" s="66" t="str">
        <f t="shared" si="142"/>
        <v/>
      </c>
      <c r="AL307" s="66" t="str">
        <f t="shared" si="142"/>
        <v/>
      </c>
      <c r="AM307" s="66" t="str">
        <f t="shared" si="142"/>
        <v/>
      </c>
      <c r="AN307" s="66" t="str">
        <f t="shared" si="142"/>
        <v/>
      </c>
      <c r="AO307" s="66" t="str">
        <f t="shared" si="142"/>
        <v/>
      </c>
      <c r="AP307" s="66" t="str">
        <f t="shared" si="142"/>
        <v/>
      </c>
      <c r="AQ307" s="66" t="str">
        <f t="shared" si="142"/>
        <v/>
      </c>
      <c r="AR307" s="66" t="str">
        <f t="shared" si="142"/>
        <v/>
      </c>
      <c r="AS307" s="66" t="str">
        <f t="shared" si="142"/>
        <v/>
      </c>
      <c r="AT307" s="66" t="str">
        <f t="shared" si="142"/>
        <v/>
      </c>
      <c r="AU307" s="66" t="str">
        <f t="shared" si="142"/>
        <v/>
      </c>
      <c r="AV307" s="66" t="str">
        <f t="shared" si="142"/>
        <v/>
      </c>
      <c r="AW307" s="66" t="str">
        <f t="shared" si="142"/>
        <v/>
      </c>
      <c r="AX307" s="66" t="str">
        <f t="shared" si="142"/>
        <v/>
      </c>
      <c r="AY307" s="66" t="str">
        <f t="shared" si="142"/>
        <v/>
      </c>
      <c r="AZ307" s="66" t="str">
        <f t="shared" si="142"/>
        <v/>
      </c>
      <c r="BA307" s="66" t="str">
        <f t="shared" si="142"/>
        <v/>
      </c>
      <c r="BB307" s="66" t="str">
        <f t="shared" si="142"/>
        <v/>
      </c>
      <c r="BC307" s="66" t="str">
        <f t="shared" si="142"/>
        <v/>
      </c>
      <c r="BD307" s="66" t="str">
        <f t="shared" si="142"/>
        <v/>
      </c>
      <c r="BE307" s="66" t="str">
        <f t="shared" si="142"/>
        <v/>
      </c>
      <c r="BF307" s="66" t="str">
        <f t="shared" si="142"/>
        <v/>
      </c>
      <c r="BG307" s="66" t="str">
        <f t="shared" si="142"/>
        <v/>
      </c>
      <c r="BH307" s="66" t="str">
        <f t="shared" si="142"/>
        <v/>
      </c>
      <c r="BI307" s="66" t="str">
        <f t="shared" si="142"/>
        <v/>
      </c>
      <c r="BJ307" s="66" t="str">
        <f t="shared" si="142"/>
        <v/>
      </c>
      <c r="BK307" s="66" t="str">
        <f t="shared" si="142"/>
        <v/>
      </c>
      <c r="BL307" s="66" t="str">
        <f t="shared" si="142"/>
        <v/>
      </c>
      <c r="BM307" s="66" t="str">
        <f t="shared" si="142"/>
        <v/>
      </c>
      <c r="BN307" s="66" t="str">
        <f t="shared" si="142"/>
        <v/>
      </c>
      <c r="BO307" s="66" t="str">
        <f t="shared" si="142"/>
        <v/>
      </c>
      <c r="BP307" s="66" t="str">
        <f t="shared" si="142"/>
        <v/>
      </c>
      <c r="BQ307" s="66" t="str">
        <f t="shared" si="142"/>
        <v/>
      </c>
      <c r="BR307" s="66" t="str">
        <f t="shared" si="142"/>
        <v/>
      </c>
      <c r="BS307" s="66" t="str">
        <f t="shared" si="138"/>
        <v/>
      </c>
      <c r="BT307" s="66" t="str">
        <f t="shared" si="138"/>
        <v/>
      </c>
      <c r="BU307" s="66" t="str">
        <f t="shared" si="138"/>
        <v/>
      </c>
      <c r="BV307" s="66" t="str">
        <f t="shared" si="138"/>
        <v/>
      </c>
      <c r="BW307" s="66" t="str">
        <f t="shared" si="138"/>
        <v/>
      </c>
      <c r="BX307" s="66">
        <f t="shared" si="138"/>
        <v>9153905.3760935962</v>
      </c>
      <c r="BY307" s="66">
        <f t="shared" si="138"/>
        <v>9228405.3053933103</v>
      </c>
      <c r="BZ307" s="66">
        <f t="shared" si="138"/>
        <v>9303511.5594514329</v>
      </c>
      <c r="CA307" s="66">
        <f t="shared" si="138"/>
        <v>9379229.0728996638</v>
      </c>
      <c r="CB307" s="66">
        <f t="shared" si="138"/>
        <v>9455562.8205306716</v>
      </c>
      <c r="CC307" s="66">
        <f t="shared" si="138"/>
        <v>9532517.8176249452</v>
      </c>
      <c r="CD307" s="66">
        <f t="shared" si="138"/>
        <v>8601960.5251956098</v>
      </c>
      <c r="CE307" s="66">
        <f t="shared" si="138"/>
        <v>8671968.3988447785</v>
      </c>
      <c r="CF307" s="66">
        <f t="shared" si="138"/>
        <v>8742546.0382303186</v>
      </c>
      <c r="CG307" s="66">
        <f t="shared" si="138"/>
        <v>8813698.0804448519</v>
      </c>
      <c r="CH307" s="66">
        <f t="shared" si="138"/>
        <v>8885429.2003204189</v>
      </c>
      <c r="CI307" s="66">
        <f t="shared" si="138"/>
        <v>8957744.110735625</v>
      </c>
      <c r="CJ307" s="66">
        <f t="shared" si="138"/>
        <v>9030647.5629252866</v>
      </c>
      <c r="CK307" s="66">
        <f t="shared" si="138"/>
        <v>9104144.3467925973</v>
      </c>
      <c r="CL307" s="66">
        <f t="shared" si="138"/>
        <v>9178239.2912238333</v>
      </c>
      <c r="CM307" s="66">
        <f t="shared" si="138"/>
        <v>9252937.2644056175</v>
      </c>
      <c r="CN307" s="66">
        <f t="shared" si="138"/>
        <v>9328243.1741447765</v>
      </c>
      <c r="CO307" s="66">
        <f t="shared" si="138"/>
        <v>9404161.9681907874</v>
      </c>
      <c r="CP307" s="66">
        <f t="shared" si="138"/>
        <v>9480698.6345608588</v>
      </c>
      <c r="CQ307" s="66">
        <f t="shared" si="138"/>
        <v>9557858.2018676493</v>
      </c>
      <c r="CR307" s="66">
        <f t="shared" si="138"/>
        <v>9635645.7396496609</v>
      </c>
      <c r="CS307" s="66">
        <f t="shared" si="138"/>
        <v>9714066.3587043155</v>
      </c>
      <c r="CT307" s="66">
        <f t="shared" si="138"/>
        <v>9793125.2114237472</v>
      </c>
      <c r="CU307" s="66">
        <f t="shared" si="138"/>
        <v>9872827.4921333231</v>
      </c>
      <c r="CV307" s="66">
        <f t="shared" si="138"/>
        <v>9953178.4374329224</v>
      </c>
      <c r="CW307" s="66">
        <f t="shared" si="138"/>
        <v>10034183.326540988</v>
      </c>
      <c r="CX307" s="66">
        <f t="shared" si="138"/>
        <v>10115847.481641386</v>
      </c>
      <c r="CY307" s="66">
        <f t="shared" si="138"/>
        <v>10198176.268233079</v>
      </c>
      <c r="CZ307" s="66">
        <f t="shared" si="138"/>
        <v>10281175.095482659</v>
      </c>
      <c r="DA307" s="66">
        <f t="shared" si="138"/>
        <v>10364849.416579727</v>
      </c>
      <c r="DB307" s="66">
        <f t="shared" si="138"/>
        <v>10449204.729095193</v>
      </c>
      <c r="DC307" s="66">
        <f t="shared" si="139"/>
        <v>10534246.575342465</v>
      </c>
    </row>
    <row r="308" spans="2:107" ht="12" customHeight="1">
      <c r="B308" s="12"/>
      <c r="C308" s="12"/>
      <c r="D308" s="12"/>
      <c r="E308" s="65">
        <f t="shared" si="140"/>
        <v>70</v>
      </c>
      <c r="G308" s="66" t="str">
        <f t="shared" si="142"/>
        <v/>
      </c>
      <c r="H308" s="66" t="str">
        <f t="shared" si="142"/>
        <v/>
      </c>
      <c r="I308" s="66" t="str">
        <f t="shared" si="142"/>
        <v/>
      </c>
      <c r="J308" s="66" t="str">
        <f t="shared" si="142"/>
        <v/>
      </c>
      <c r="K308" s="66" t="str">
        <f t="shared" si="142"/>
        <v/>
      </c>
      <c r="L308" s="66" t="str">
        <f t="shared" si="142"/>
        <v/>
      </c>
      <c r="M308" s="66" t="str">
        <f t="shared" si="142"/>
        <v/>
      </c>
      <c r="N308" s="66" t="str">
        <f t="shared" si="142"/>
        <v/>
      </c>
      <c r="O308" s="66" t="str">
        <f t="shared" si="142"/>
        <v/>
      </c>
      <c r="P308" s="66" t="str">
        <f t="shared" si="142"/>
        <v/>
      </c>
      <c r="Q308" s="66" t="str">
        <f t="shared" si="142"/>
        <v/>
      </c>
      <c r="R308" s="66" t="str">
        <f t="shared" si="142"/>
        <v/>
      </c>
      <c r="S308" s="66" t="str">
        <f t="shared" si="142"/>
        <v/>
      </c>
      <c r="T308" s="66" t="str">
        <f t="shared" si="142"/>
        <v/>
      </c>
      <c r="U308" s="66" t="str">
        <f t="shared" si="142"/>
        <v/>
      </c>
      <c r="V308" s="66" t="str">
        <f t="shared" si="142"/>
        <v/>
      </c>
      <c r="W308" s="66" t="str">
        <f t="shared" si="142"/>
        <v/>
      </c>
      <c r="X308" s="66" t="str">
        <f t="shared" si="142"/>
        <v/>
      </c>
      <c r="Y308" s="66" t="str">
        <f t="shared" si="142"/>
        <v/>
      </c>
      <c r="Z308" s="66" t="str">
        <f t="shared" si="142"/>
        <v/>
      </c>
      <c r="AA308" s="66" t="str">
        <f t="shared" si="142"/>
        <v/>
      </c>
      <c r="AB308" s="66" t="str">
        <f t="shared" si="142"/>
        <v/>
      </c>
      <c r="AC308" s="66" t="str">
        <f t="shared" si="142"/>
        <v/>
      </c>
      <c r="AD308" s="66" t="str">
        <f t="shared" si="142"/>
        <v/>
      </c>
      <c r="AE308" s="66" t="str">
        <f t="shared" si="142"/>
        <v/>
      </c>
      <c r="AF308" s="66" t="str">
        <f t="shared" si="142"/>
        <v/>
      </c>
      <c r="AG308" s="66" t="str">
        <f t="shared" si="142"/>
        <v/>
      </c>
      <c r="AH308" s="66" t="str">
        <f t="shared" si="142"/>
        <v/>
      </c>
      <c r="AI308" s="66" t="str">
        <f t="shared" si="142"/>
        <v/>
      </c>
      <c r="AJ308" s="66" t="str">
        <f t="shared" si="142"/>
        <v/>
      </c>
      <c r="AK308" s="66" t="str">
        <f t="shared" si="142"/>
        <v/>
      </c>
      <c r="AL308" s="66" t="str">
        <f t="shared" si="142"/>
        <v/>
      </c>
      <c r="AM308" s="66" t="str">
        <f t="shared" si="142"/>
        <v/>
      </c>
      <c r="AN308" s="66" t="str">
        <f t="shared" si="142"/>
        <v/>
      </c>
      <c r="AO308" s="66" t="str">
        <f t="shared" si="142"/>
        <v/>
      </c>
      <c r="AP308" s="66" t="str">
        <f t="shared" si="142"/>
        <v/>
      </c>
      <c r="AQ308" s="66" t="str">
        <f t="shared" si="142"/>
        <v/>
      </c>
      <c r="AR308" s="66" t="str">
        <f t="shared" si="142"/>
        <v/>
      </c>
      <c r="AS308" s="66" t="str">
        <f t="shared" si="142"/>
        <v/>
      </c>
      <c r="AT308" s="66" t="str">
        <f t="shared" si="142"/>
        <v/>
      </c>
      <c r="AU308" s="66" t="str">
        <f t="shared" si="142"/>
        <v/>
      </c>
      <c r="AV308" s="66" t="str">
        <f t="shared" si="142"/>
        <v/>
      </c>
      <c r="AW308" s="66" t="str">
        <f t="shared" si="142"/>
        <v/>
      </c>
      <c r="AX308" s="66" t="str">
        <f t="shared" si="142"/>
        <v/>
      </c>
      <c r="AY308" s="66" t="str">
        <f t="shared" si="142"/>
        <v/>
      </c>
      <c r="AZ308" s="66" t="str">
        <f t="shared" si="142"/>
        <v/>
      </c>
      <c r="BA308" s="66" t="str">
        <f t="shared" si="142"/>
        <v/>
      </c>
      <c r="BB308" s="66" t="str">
        <f t="shared" si="142"/>
        <v/>
      </c>
      <c r="BC308" s="66" t="str">
        <f t="shared" si="142"/>
        <v/>
      </c>
      <c r="BD308" s="66" t="str">
        <f t="shared" si="142"/>
        <v/>
      </c>
      <c r="BE308" s="66" t="str">
        <f t="shared" si="142"/>
        <v/>
      </c>
      <c r="BF308" s="66" t="str">
        <f t="shared" si="142"/>
        <v/>
      </c>
      <c r="BG308" s="66" t="str">
        <f t="shared" si="142"/>
        <v/>
      </c>
      <c r="BH308" s="66" t="str">
        <f t="shared" si="142"/>
        <v/>
      </c>
      <c r="BI308" s="66" t="str">
        <f t="shared" si="142"/>
        <v/>
      </c>
      <c r="BJ308" s="66" t="str">
        <f t="shared" si="142"/>
        <v/>
      </c>
      <c r="BK308" s="66" t="str">
        <f t="shared" si="142"/>
        <v/>
      </c>
      <c r="BL308" s="66" t="str">
        <f t="shared" si="142"/>
        <v/>
      </c>
      <c r="BM308" s="66" t="str">
        <f t="shared" si="142"/>
        <v/>
      </c>
      <c r="BN308" s="66" t="str">
        <f t="shared" si="142"/>
        <v/>
      </c>
      <c r="BO308" s="66" t="str">
        <f t="shared" si="142"/>
        <v/>
      </c>
      <c r="BP308" s="66" t="str">
        <f t="shared" si="142"/>
        <v/>
      </c>
      <c r="BQ308" s="66" t="str">
        <f t="shared" si="142"/>
        <v/>
      </c>
      <c r="BR308" s="66" t="str">
        <f t="shared" si="142"/>
        <v/>
      </c>
      <c r="BS308" s="66" t="str">
        <f t="shared" si="138"/>
        <v/>
      </c>
      <c r="BT308" s="66" t="str">
        <f t="shared" si="138"/>
        <v/>
      </c>
      <c r="BU308" s="66" t="str">
        <f t="shared" si="138"/>
        <v/>
      </c>
      <c r="BV308" s="66" t="str">
        <f t="shared" si="138"/>
        <v/>
      </c>
      <c r="BW308" s="66" t="str">
        <f t="shared" si="138"/>
        <v/>
      </c>
      <c r="BX308" s="66" t="str">
        <f t="shared" si="138"/>
        <v/>
      </c>
      <c r="BY308" s="66">
        <f t="shared" si="138"/>
        <v>9228405.3053933103</v>
      </c>
      <c r="BZ308" s="66">
        <f t="shared" si="138"/>
        <v>9303511.5594514329</v>
      </c>
      <c r="CA308" s="66">
        <f t="shared" si="138"/>
        <v>9379229.0728996638</v>
      </c>
      <c r="CB308" s="66">
        <f t="shared" si="138"/>
        <v>9455562.8205306716</v>
      </c>
      <c r="CC308" s="66">
        <f t="shared" si="138"/>
        <v>9532517.8176249452</v>
      </c>
      <c r="CD308" s="66">
        <f t="shared" si="138"/>
        <v>8601960.5251956098</v>
      </c>
      <c r="CE308" s="66">
        <f t="shared" si="138"/>
        <v>8671968.3988447785</v>
      </c>
      <c r="CF308" s="66">
        <f t="shared" si="138"/>
        <v>8742546.0382303186</v>
      </c>
      <c r="CG308" s="66">
        <f t="shared" si="138"/>
        <v>8813698.0804448519</v>
      </c>
      <c r="CH308" s="66">
        <f t="shared" si="138"/>
        <v>8885429.2003204189</v>
      </c>
      <c r="CI308" s="66">
        <f t="shared" si="138"/>
        <v>8957744.110735625</v>
      </c>
      <c r="CJ308" s="66">
        <f t="shared" si="138"/>
        <v>9030647.5629252866</v>
      </c>
      <c r="CK308" s="66">
        <f t="shared" si="138"/>
        <v>9104144.3467925973</v>
      </c>
      <c r="CL308" s="66">
        <f t="shared" si="138"/>
        <v>9178239.2912238333</v>
      </c>
      <c r="CM308" s="66">
        <f t="shared" si="138"/>
        <v>9252937.2644056175</v>
      </c>
      <c r="CN308" s="66">
        <f t="shared" si="138"/>
        <v>9328243.1741447765</v>
      </c>
      <c r="CO308" s="66">
        <f t="shared" si="138"/>
        <v>9404161.9681907874</v>
      </c>
      <c r="CP308" s="66">
        <f t="shared" si="138"/>
        <v>9480698.6345608588</v>
      </c>
      <c r="CQ308" s="66">
        <f t="shared" si="138"/>
        <v>9557858.2018676493</v>
      </c>
      <c r="CR308" s="66">
        <f t="shared" si="138"/>
        <v>9635645.7396496609</v>
      </c>
      <c r="CS308" s="66">
        <f t="shared" si="138"/>
        <v>9714066.3587043155</v>
      </c>
      <c r="CT308" s="66">
        <f t="shared" si="138"/>
        <v>9793125.2114237472</v>
      </c>
      <c r="CU308" s="66">
        <f t="shared" si="138"/>
        <v>9872827.4921333231</v>
      </c>
      <c r="CV308" s="66">
        <f t="shared" si="138"/>
        <v>9953178.4374329224</v>
      </c>
      <c r="CW308" s="66">
        <f t="shared" si="138"/>
        <v>10034183.326540988</v>
      </c>
      <c r="CX308" s="66">
        <f t="shared" si="138"/>
        <v>10115847.481641386</v>
      </c>
      <c r="CY308" s="66">
        <f t="shared" si="138"/>
        <v>10198176.268233079</v>
      </c>
      <c r="CZ308" s="66">
        <f t="shared" si="138"/>
        <v>10281175.095482659</v>
      </c>
      <c r="DA308" s="66">
        <f t="shared" si="138"/>
        <v>10364849.416579727</v>
      </c>
      <c r="DB308" s="66">
        <f t="shared" si="138"/>
        <v>10449204.729095193</v>
      </c>
      <c r="DC308" s="66">
        <f t="shared" si="139"/>
        <v>10534246.575342465</v>
      </c>
    </row>
    <row r="309" spans="2:107" ht="12" customHeight="1">
      <c r="B309" s="12"/>
      <c r="C309" s="12"/>
      <c r="D309" s="12"/>
      <c r="E309" s="65">
        <f t="shared" si="140"/>
        <v>71</v>
      </c>
      <c r="G309" s="66" t="str">
        <f t="shared" si="142"/>
        <v/>
      </c>
      <c r="H309" s="66" t="str">
        <f t="shared" si="142"/>
        <v/>
      </c>
      <c r="I309" s="66" t="str">
        <f t="shared" si="142"/>
        <v/>
      </c>
      <c r="J309" s="66" t="str">
        <f t="shared" si="142"/>
        <v/>
      </c>
      <c r="K309" s="66" t="str">
        <f t="shared" si="142"/>
        <v/>
      </c>
      <c r="L309" s="66" t="str">
        <f t="shared" si="142"/>
        <v/>
      </c>
      <c r="M309" s="66" t="str">
        <f t="shared" si="142"/>
        <v/>
      </c>
      <c r="N309" s="66" t="str">
        <f t="shared" si="142"/>
        <v/>
      </c>
      <c r="O309" s="66" t="str">
        <f t="shared" si="142"/>
        <v/>
      </c>
      <c r="P309" s="66" t="str">
        <f t="shared" si="142"/>
        <v/>
      </c>
      <c r="Q309" s="66" t="str">
        <f t="shared" si="142"/>
        <v/>
      </c>
      <c r="R309" s="66" t="str">
        <f t="shared" si="142"/>
        <v/>
      </c>
      <c r="S309" s="66" t="str">
        <f t="shared" si="142"/>
        <v/>
      </c>
      <c r="T309" s="66" t="str">
        <f t="shared" si="142"/>
        <v/>
      </c>
      <c r="U309" s="66" t="str">
        <f t="shared" si="142"/>
        <v/>
      </c>
      <c r="V309" s="66" t="str">
        <f t="shared" si="142"/>
        <v/>
      </c>
      <c r="W309" s="66" t="str">
        <f t="shared" si="142"/>
        <v/>
      </c>
      <c r="X309" s="66" t="str">
        <f t="shared" si="142"/>
        <v/>
      </c>
      <c r="Y309" s="66" t="str">
        <f t="shared" si="142"/>
        <v/>
      </c>
      <c r="Z309" s="66" t="str">
        <f t="shared" si="142"/>
        <v/>
      </c>
      <c r="AA309" s="66" t="str">
        <f t="shared" si="142"/>
        <v/>
      </c>
      <c r="AB309" s="66" t="str">
        <f t="shared" si="142"/>
        <v/>
      </c>
      <c r="AC309" s="66" t="str">
        <f t="shared" si="142"/>
        <v/>
      </c>
      <c r="AD309" s="66" t="str">
        <f t="shared" si="142"/>
        <v/>
      </c>
      <c r="AE309" s="66" t="str">
        <f t="shared" si="142"/>
        <v/>
      </c>
      <c r="AF309" s="66" t="str">
        <f t="shared" si="142"/>
        <v/>
      </c>
      <c r="AG309" s="66" t="str">
        <f t="shared" si="142"/>
        <v/>
      </c>
      <c r="AH309" s="66" t="str">
        <f t="shared" si="142"/>
        <v/>
      </c>
      <c r="AI309" s="66" t="str">
        <f t="shared" si="142"/>
        <v/>
      </c>
      <c r="AJ309" s="66" t="str">
        <f t="shared" si="142"/>
        <v/>
      </c>
      <c r="AK309" s="66" t="str">
        <f t="shared" si="142"/>
        <v/>
      </c>
      <c r="AL309" s="66" t="str">
        <f t="shared" si="142"/>
        <v/>
      </c>
      <c r="AM309" s="66" t="str">
        <f t="shared" si="142"/>
        <v/>
      </c>
      <c r="AN309" s="66" t="str">
        <f t="shared" si="142"/>
        <v/>
      </c>
      <c r="AO309" s="66" t="str">
        <f t="shared" si="142"/>
        <v/>
      </c>
      <c r="AP309" s="66" t="str">
        <f t="shared" si="142"/>
        <v/>
      </c>
      <c r="AQ309" s="66" t="str">
        <f t="shared" si="142"/>
        <v/>
      </c>
      <c r="AR309" s="66" t="str">
        <f t="shared" si="142"/>
        <v/>
      </c>
      <c r="AS309" s="66" t="str">
        <f t="shared" si="142"/>
        <v/>
      </c>
      <c r="AT309" s="66" t="str">
        <f t="shared" si="142"/>
        <v/>
      </c>
      <c r="AU309" s="66" t="str">
        <f t="shared" si="142"/>
        <v/>
      </c>
      <c r="AV309" s="66" t="str">
        <f t="shared" si="142"/>
        <v/>
      </c>
      <c r="AW309" s="66" t="str">
        <f t="shared" si="142"/>
        <v/>
      </c>
      <c r="AX309" s="66" t="str">
        <f t="shared" si="142"/>
        <v/>
      </c>
      <c r="AY309" s="66" t="str">
        <f t="shared" si="142"/>
        <v/>
      </c>
      <c r="AZ309" s="66" t="str">
        <f t="shared" si="142"/>
        <v/>
      </c>
      <c r="BA309" s="66" t="str">
        <f t="shared" si="142"/>
        <v/>
      </c>
      <c r="BB309" s="66" t="str">
        <f t="shared" si="142"/>
        <v/>
      </c>
      <c r="BC309" s="66" t="str">
        <f t="shared" si="142"/>
        <v/>
      </c>
      <c r="BD309" s="66" t="str">
        <f t="shared" si="142"/>
        <v/>
      </c>
      <c r="BE309" s="66" t="str">
        <f t="shared" si="142"/>
        <v/>
      </c>
      <c r="BF309" s="66" t="str">
        <f t="shared" si="142"/>
        <v/>
      </c>
      <c r="BG309" s="66" t="str">
        <f t="shared" si="142"/>
        <v/>
      </c>
      <c r="BH309" s="66" t="str">
        <f t="shared" si="142"/>
        <v/>
      </c>
      <c r="BI309" s="66" t="str">
        <f t="shared" si="142"/>
        <v/>
      </c>
      <c r="BJ309" s="66" t="str">
        <f t="shared" si="142"/>
        <v/>
      </c>
      <c r="BK309" s="66" t="str">
        <f t="shared" si="142"/>
        <v/>
      </c>
      <c r="BL309" s="66" t="str">
        <f t="shared" si="142"/>
        <v/>
      </c>
      <c r="BM309" s="66" t="str">
        <f t="shared" si="142"/>
        <v/>
      </c>
      <c r="BN309" s="66" t="str">
        <f t="shared" si="142"/>
        <v/>
      </c>
      <c r="BO309" s="66" t="str">
        <f t="shared" si="142"/>
        <v/>
      </c>
      <c r="BP309" s="66" t="str">
        <f t="shared" si="142"/>
        <v/>
      </c>
      <c r="BQ309" s="66" t="str">
        <f t="shared" si="142"/>
        <v/>
      </c>
      <c r="BR309" s="66" t="str">
        <f t="shared" ref="BR309" si="143">IF(BR$231&gt;=$E309,IF(BR200*$C$23&gt;MAX($C$22,(BS309*$C$34+BS310*$C$35)*EXP(-$C$12*$C$30)+(BS416*$C$34+BS417*$C$35)*EXP(-$C$14*$C$30)),BR$236,(BS309*$C$34+BS310*$C$35)*EXP(-$C$12*$C$30)+BR$234),"")</f>
        <v/>
      </c>
      <c r="BS309" s="66" t="str">
        <f t="shared" si="138"/>
        <v/>
      </c>
      <c r="BT309" s="66" t="str">
        <f t="shared" si="138"/>
        <v/>
      </c>
      <c r="BU309" s="66" t="str">
        <f t="shared" si="138"/>
        <v/>
      </c>
      <c r="BV309" s="66" t="str">
        <f t="shared" ref="BV309:DB309" si="144">IF(BV$231&gt;=$E309,IF(BV200*$C$23&gt;MAX($C$22,(BW309*$C$34+BW310*$C$35)*EXP(-$C$12*$C$30)+(BW416*$C$34+BW417*$C$35)*EXP(-$C$14*$C$30)),BV$236,(BW309*$C$34+BW310*$C$35)*EXP(-$C$12*$C$30)+BV$234),"")</f>
        <v/>
      </c>
      <c r="BW309" s="66" t="str">
        <f t="shared" si="144"/>
        <v/>
      </c>
      <c r="BX309" s="66" t="str">
        <f t="shared" si="144"/>
        <v/>
      </c>
      <c r="BY309" s="66" t="str">
        <f t="shared" si="144"/>
        <v/>
      </c>
      <c r="BZ309" s="66">
        <f t="shared" si="144"/>
        <v>9303511.5594514329</v>
      </c>
      <c r="CA309" s="66">
        <f t="shared" si="144"/>
        <v>9379229.0728996638</v>
      </c>
      <c r="CB309" s="66">
        <f t="shared" si="144"/>
        <v>9455562.8205306716</v>
      </c>
      <c r="CC309" s="66">
        <f t="shared" si="144"/>
        <v>9532517.8176249452</v>
      </c>
      <c r="CD309" s="66">
        <f t="shared" si="144"/>
        <v>8601960.5251956098</v>
      </c>
      <c r="CE309" s="66">
        <f t="shared" si="144"/>
        <v>8671968.3988447785</v>
      </c>
      <c r="CF309" s="66">
        <f t="shared" si="144"/>
        <v>8742546.0382303186</v>
      </c>
      <c r="CG309" s="66">
        <f t="shared" si="144"/>
        <v>8813698.0804448519</v>
      </c>
      <c r="CH309" s="66">
        <f t="shared" si="144"/>
        <v>8885429.2003204189</v>
      </c>
      <c r="CI309" s="66">
        <f t="shared" si="144"/>
        <v>8957744.110735625</v>
      </c>
      <c r="CJ309" s="66">
        <f t="shared" si="144"/>
        <v>9030647.5629252866</v>
      </c>
      <c r="CK309" s="66">
        <f t="shared" si="144"/>
        <v>9104144.3467925973</v>
      </c>
      <c r="CL309" s="66">
        <f t="shared" si="144"/>
        <v>9178239.2912238333</v>
      </c>
      <c r="CM309" s="66">
        <f t="shared" si="144"/>
        <v>9252937.2644056175</v>
      </c>
      <c r="CN309" s="66">
        <f t="shared" si="144"/>
        <v>9328243.1741447765</v>
      </c>
      <c r="CO309" s="66">
        <f t="shared" si="144"/>
        <v>9404161.9681907874</v>
      </c>
      <c r="CP309" s="66">
        <f t="shared" si="144"/>
        <v>9480698.6345608588</v>
      </c>
      <c r="CQ309" s="66">
        <f t="shared" si="144"/>
        <v>9557858.2018676493</v>
      </c>
      <c r="CR309" s="66">
        <f t="shared" si="144"/>
        <v>9635645.7396496609</v>
      </c>
      <c r="CS309" s="66">
        <f t="shared" si="144"/>
        <v>9714066.3587043155</v>
      </c>
      <c r="CT309" s="66">
        <f t="shared" si="144"/>
        <v>9793125.2114237472</v>
      </c>
      <c r="CU309" s="66">
        <f t="shared" si="144"/>
        <v>9872827.4921333231</v>
      </c>
      <c r="CV309" s="66">
        <f t="shared" si="144"/>
        <v>9953178.4374329224</v>
      </c>
      <c r="CW309" s="66">
        <f t="shared" si="144"/>
        <v>10034183.326540988</v>
      </c>
      <c r="CX309" s="66">
        <f t="shared" si="144"/>
        <v>10115847.481641386</v>
      </c>
      <c r="CY309" s="66">
        <f t="shared" si="144"/>
        <v>10198176.268233079</v>
      </c>
      <c r="CZ309" s="66">
        <f t="shared" si="144"/>
        <v>10281175.095482659</v>
      </c>
      <c r="DA309" s="66">
        <f t="shared" si="144"/>
        <v>10364849.416579727</v>
      </c>
      <c r="DB309" s="66">
        <f t="shared" si="144"/>
        <v>10449204.729095193</v>
      </c>
      <c r="DC309" s="66">
        <f t="shared" si="139"/>
        <v>10534246.575342465</v>
      </c>
    </row>
    <row r="310" spans="2:107" ht="12" customHeight="1">
      <c r="B310" s="12"/>
      <c r="C310" s="12"/>
      <c r="D310" s="12"/>
      <c r="E310" s="65">
        <f t="shared" si="140"/>
        <v>72</v>
      </c>
      <c r="G310" s="66" t="str">
        <f t="shared" ref="G310:BR313" si="145">IF(G$231&gt;=$E310,IF(G201*$C$23&gt;MAX($C$22,(H310*$C$34+H311*$C$35)*EXP(-$C$12*$C$30)+(H417*$C$34+H418*$C$35)*EXP(-$C$14*$C$30)),G$236,(H310*$C$34+H311*$C$35)*EXP(-$C$12*$C$30)+G$234),"")</f>
        <v/>
      </c>
      <c r="H310" s="66" t="str">
        <f t="shared" si="145"/>
        <v/>
      </c>
      <c r="I310" s="66" t="str">
        <f t="shared" si="145"/>
        <v/>
      </c>
      <c r="J310" s="66" t="str">
        <f t="shared" si="145"/>
        <v/>
      </c>
      <c r="K310" s="66" t="str">
        <f t="shared" si="145"/>
        <v/>
      </c>
      <c r="L310" s="66" t="str">
        <f t="shared" si="145"/>
        <v/>
      </c>
      <c r="M310" s="66" t="str">
        <f t="shared" si="145"/>
        <v/>
      </c>
      <c r="N310" s="66" t="str">
        <f t="shared" si="145"/>
        <v/>
      </c>
      <c r="O310" s="66" t="str">
        <f t="shared" si="145"/>
        <v/>
      </c>
      <c r="P310" s="66" t="str">
        <f t="shared" si="145"/>
        <v/>
      </c>
      <c r="Q310" s="66" t="str">
        <f t="shared" si="145"/>
        <v/>
      </c>
      <c r="R310" s="66" t="str">
        <f t="shared" si="145"/>
        <v/>
      </c>
      <c r="S310" s="66" t="str">
        <f t="shared" si="145"/>
        <v/>
      </c>
      <c r="T310" s="66" t="str">
        <f t="shared" si="145"/>
        <v/>
      </c>
      <c r="U310" s="66" t="str">
        <f t="shared" si="145"/>
        <v/>
      </c>
      <c r="V310" s="66" t="str">
        <f t="shared" si="145"/>
        <v/>
      </c>
      <c r="W310" s="66" t="str">
        <f t="shared" si="145"/>
        <v/>
      </c>
      <c r="X310" s="66" t="str">
        <f t="shared" si="145"/>
        <v/>
      </c>
      <c r="Y310" s="66" t="str">
        <f t="shared" si="145"/>
        <v/>
      </c>
      <c r="Z310" s="66" t="str">
        <f t="shared" si="145"/>
        <v/>
      </c>
      <c r="AA310" s="66" t="str">
        <f t="shared" si="145"/>
        <v/>
      </c>
      <c r="AB310" s="66" t="str">
        <f t="shared" si="145"/>
        <v/>
      </c>
      <c r="AC310" s="66" t="str">
        <f t="shared" si="145"/>
        <v/>
      </c>
      <c r="AD310" s="66" t="str">
        <f t="shared" si="145"/>
        <v/>
      </c>
      <c r="AE310" s="66" t="str">
        <f t="shared" si="145"/>
        <v/>
      </c>
      <c r="AF310" s="66" t="str">
        <f t="shared" si="145"/>
        <v/>
      </c>
      <c r="AG310" s="66" t="str">
        <f t="shared" si="145"/>
        <v/>
      </c>
      <c r="AH310" s="66" t="str">
        <f t="shared" si="145"/>
        <v/>
      </c>
      <c r="AI310" s="66" t="str">
        <f t="shared" si="145"/>
        <v/>
      </c>
      <c r="AJ310" s="66" t="str">
        <f t="shared" si="145"/>
        <v/>
      </c>
      <c r="AK310" s="66" t="str">
        <f t="shared" si="145"/>
        <v/>
      </c>
      <c r="AL310" s="66" t="str">
        <f t="shared" si="145"/>
        <v/>
      </c>
      <c r="AM310" s="66" t="str">
        <f t="shared" si="145"/>
        <v/>
      </c>
      <c r="AN310" s="66" t="str">
        <f t="shared" si="145"/>
        <v/>
      </c>
      <c r="AO310" s="66" t="str">
        <f t="shared" si="145"/>
        <v/>
      </c>
      <c r="AP310" s="66" t="str">
        <f t="shared" si="145"/>
        <v/>
      </c>
      <c r="AQ310" s="66" t="str">
        <f t="shared" si="145"/>
        <v/>
      </c>
      <c r="AR310" s="66" t="str">
        <f t="shared" si="145"/>
        <v/>
      </c>
      <c r="AS310" s="66" t="str">
        <f t="shared" si="145"/>
        <v/>
      </c>
      <c r="AT310" s="66" t="str">
        <f t="shared" si="145"/>
        <v/>
      </c>
      <c r="AU310" s="66" t="str">
        <f t="shared" si="145"/>
        <v/>
      </c>
      <c r="AV310" s="66" t="str">
        <f t="shared" si="145"/>
        <v/>
      </c>
      <c r="AW310" s="66" t="str">
        <f t="shared" si="145"/>
        <v/>
      </c>
      <c r="AX310" s="66" t="str">
        <f t="shared" si="145"/>
        <v/>
      </c>
      <c r="AY310" s="66" t="str">
        <f t="shared" si="145"/>
        <v/>
      </c>
      <c r="AZ310" s="66" t="str">
        <f t="shared" si="145"/>
        <v/>
      </c>
      <c r="BA310" s="66" t="str">
        <f t="shared" si="145"/>
        <v/>
      </c>
      <c r="BB310" s="66" t="str">
        <f t="shared" si="145"/>
        <v/>
      </c>
      <c r="BC310" s="66" t="str">
        <f t="shared" si="145"/>
        <v/>
      </c>
      <c r="BD310" s="66" t="str">
        <f t="shared" si="145"/>
        <v/>
      </c>
      <c r="BE310" s="66" t="str">
        <f t="shared" si="145"/>
        <v/>
      </c>
      <c r="BF310" s="66" t="str">
        <f t="shared" si="145"/>
        <v/>
      </c>
      <c r="BG310" s="66" t="str">
        <f t="shared" si="145"/>
        <v/>
      </c>
      <c r="BH310" s="66" t="str">
        <f t="shared" si="145"/>
        <v/>
      </c>
      <c r="BI310" s="66" t="str">
        <f t="shared" si="145"/>
        <v/>
      </c>
      <c r="BJ310" s="66" t="str">
        <f t="shared" si="145"/>
        <v/>
      </c>
      <c r="BK310" s="66" t="str">
        <f t="shared" si="145"/>
        <v/>
      </c>
      <c r="BL310" s="66" t="str">
        <f t="shared" si="145"/>
        <v/>
      </c>
      <c r="BM310" s="66" t="str">
        <f t="shared" si="145"/>
        <v/>
      </c>
      <c r="BN310" s="66" t="str">
        <f t="shared" si="145"/>
        <v/>
      </c>
      <c r="BO310" s="66" t="str">
        <f t="shared" si="145"/>
        <v/>
      </c>
      <c r="BP310" s="66" t="str">
        <f t="shared" si="145"/>
        <v/>
      </c>
      <c r="BQ310" s="66" t="str">
        <f t="shared" si="145"/>
        <v/>
      </c>
      <c r="BR310" s="66" t="str">
        <f t="shared" si="145"/>
        <v/>
      </c>
      <c r="BS310" s="66" t="str">
        <f t="shared" ref="BS310:DB317" si="146">IF(BS$231&gt;=$E310,IF(BS201*$C$23&gt;MAX($C$22,(BT310*$C$34+BT311*$C$35)*EXP(-$C$12*$C$30)+(BT417*$C$34+BT418*$C$35)*EXP(-$C$14*$C$30)),BS$236,(BT310*$C$34+BT311*$C$35)*EXP(-$C$12*$C$30)+BS$234),"")</f>
        <v/>
      </c>
      <c r="BT310" s="66" t="str">
        <f t="shared" si="146"/>
        <v/>
      </c>
      <c r="BU310" s="66" t="str">
        <f t="shared" si="146"/>
        <v/>
      </c>
      <c r="BV310" s="66" t="str">
        <f t="shared" si="146"/>
        <v/>
      </c>
      <c r="BW310" s="66" t="str">
        <f t="shared" si="146"/>
        <v/>
      </c>
      <c r="BX310" s="66" t="str">
        <f t="shared" si="146"/>
        <v/>
      </c>
      <c r="BY310" s="66" t="str">
        <f t="shared" si="146"/>
        <v/>
      </c>
      <c r="BZ310" s="66" t="str">
        <f t="shared" si="146"/>
        <v/>
      </c>
      <c r="CA310" s="66">
        <f t="shared" si="146"/>
        <v>9379229.0728996638</v>
      </c>
      <c r="CB310" s="66">
        <f t="shared" si="146"/>
        <v>9455562.8205306716</v>
      </c>
      <c r="CC310" s="66">
        <f t="shared" si="146"/>
        <v>9532517.8176249452</v>
      </c>
      <c r="CD310" s="66">
        <f t="shared" si="146"/>
        <v>8601960.5251956098</v>
      </c>
      <c r="CE310" s="66">
        <f t="shared" si="146"/>
        <v>8671968.3988447785</v>
      </c>
      <c r="CF310" s="66">
        <f t="shared" si="146"/>
        <v>8742546.0382303186</v>
      </c>
      <c r="CG310" s="66">
        <f t="shared" si="146"/>
        <v>8813698.0804448519</v>
      </c>
      <c r="CH310" s="66">
        <f t="shared" si="146"/>
        <v>8885429.2003204189</v>
      </c>
      <c r="CI310" s="66">
        <f t="shared" si="146"/>
        <v>8957744.110735625</v>
      </c>
      <c r="CJ310" s="66">
        <f t="shared" si="146"/>
        <v>9030647.5629252866</v>
      </c>
      <c r="CK310" s="66">
        <f t="shared" si="146"/>
        <v>9104144.3467925973</v>
      </c>
      <c r="CL310" s="66">
        <f t="shared" si="146"/>
        <v>9178239.2912238333</v>
      </c>
      <c r="CM310" s="66">
        <f t="shared" si="146"/>
        <v>9252937.2644056175</v>
      </c>
      <c r="CN310" s="66">
        <f t="shared" si="146"/>
        <v>9328243.1741447765</v>
      </c>
      <c r="CO310" s="66">
        <f t="shared" si="146"/>
        <v>9404161.9681907874</v>
      </c>
      <c r="CP310" s="66">
        <f t="shared" si="146"/>
        <v>9480698.6345608588</v>
      </c>
      <c r="CQ310" s="66">
        <f t="shared" si="146"/>
        <v>9557858.2018676493</v>
      </c>
      <c r="CR310" s="66">
        <f t="shared" si="146"/>
        <v>9635645.7396496609</v>
      </c>
      <c r="CS310" s="66">
        <f t="shared" si="146"/>
        <v>9714066.3587043155</v>
      </c>
      <c r="CT310" s="66">
        <f t="shared" si="146"/>
        <v>9793125.2114237472</v>
      </c>
      <c r="CU310" s="66">
        <f t="shared" si="146"/>
        <v>9872827.4921333231</v>
      </c>
      <c r="CV310" s="66">
        <f t="shared" si="146"/>
        <v>9953178.4374329224</v>
      </c>
      <c r="CW310" s="66">
        <f t="shared" si="146"/>
        <v>10034183.326540988</v>
      </c>
      <c r="CX310" s="66">
        <f t="shared" si="146"/>
        <v>10115847.481641386</v>
      </c>
      <c r="CY310" s="66">
        <f t="shared" si="146"/>
        <v>10198176.268233079</v>
      </c>
      <c r="CZ310" s="66">
        <f t="shared" si="146"/>
        <v>10281175.095482659</v>
      </c>
      <c r="DA310" s="66">
        <f t="shared" si="146"/>
        <v>10364849.416579727</v>
      </c>
      <c r="DB310" s="66">
        <f t="shared" si="146"/>
        <v>10449204.729095193</v>
      </c>
      <c r="DC310" s="66">
        <f t="shared" si="139"/>
        <v>10534246.575342465</v>
      </c>
    </row>
    <row r="311" spans="2:107" ht="12" customHeight="1">
      <c r="B311" s="12"/>
      <c r="C311" s="12"/>
      <c r="D311" s="12"/>
      <c r="E311" s="65">
        <f t="shared" si="140"/>
        <v>73</v>
      </c>
      <c r="G311" s="66" t="str">
        <f t="shared" si="145"/>
        <v/>
      </c>
      <c r="H311" s="66" t="str">
        <f t="shared" si="145"/>
        <v/>
      </c>
      <c r="I311" s="66" t="str">
        <f t="shared" si="145"/>
        <v/>
      </c>
      <c r="J311" s="66" t="str">
        <f t="shared" si="145"/>
        <v/>
      </c>
      <c r="K311" s="66" t="str">
        <f t="shared" si="145"/>
        <v/>
      </c>
      <c r="L311" s="66" t="str">
        <f t="shared" si="145"/>
        <v/>
      </c>
      <c r="M311" s="66" t="str">
        <f t="shared" si="145"/>
        <v/>
      </c>
      <c r="N311" s="66" t="str">
        <f t="shared" si="145"/>
        <v/>
      </c>
      <c r="O311" s="66" t="str">
        <f t="shared" si="145"/>
        <v/>
      </c>
      <c r="P311" s="66" t="str">
        <f t="shared" si="145"/>
        <v/>
      </c>
      <c r="Q311" s="66" t="str">
        <f t="shared" si="145"/>
        <v/>
      </c>
      <c r="R311" s="66" t="str">
        <f t="shared" si="145"/>
        <v/>
      </c>
      <c r="S311" s="66" t="str">
        <f t="shared" si="145"/>
        <v/>
      </c>
      <c r="T311" s="66" t="str">
        <f t="shared" si="145"/>
        <v/>
      </c>
      <c r="U311" s="66" t="str">
        <f t="shared" si="145"/>
        <v/>
      </c>
      <c r="V311" s="66" t="str">
        <f t="shared" si="145"/>
        <v/>
      </c>
      <c r="W311" s="66" t="str">
        <f t="shared" si="145"/>
        <v/>
      </c>
      <c r="X311" s="66" t="str">
        <f t="shared" si="145"/>
        <v/>
      </c>
      <c r="Y311" s="66" t="str">
        <f t="shared" si="145"/>
        <v/>
      </c>
      <c r="Z311" s="66" t="str">
        <f t="shared" si="145"/>
        <v/>
      </c>
      <c r="AA311" s="66" t="str">
        <f t="shared" si="145"/>
        <v/>
      </c>
      <c r="AB311" s="66" t="str">
        <f t="shared" si="145"/>
        <v/>
      </c>
      <c r="AC311" s="66" t="str">
        <f t="shared" si="145"/>
        <v/>
      </c>
      <c r="AD311" s="66" t="str">
        <f t="shared" si="145"/>
        <v/>
      </c>
      <c r="AE311" s="66" t="str">
        <f t="shared" si="145"/>
        <v/>
      </c>
      <c r="AF311" s="66" t="str">
        <f t="shared" si="145"/>
        <v/>
      </c>
      <c r="AG311" s="66" t="str">
        <f t="shared" si="145"/>
        <v/>
      </c>
      <c r="AH311" s="66" t="str">
        <f t="shared" si="145"/>
        <v/>
      </c>
      <c r="AI311" s="66" t="str">
        <f t="shared" si="145"/>
        <v/>
      </c>
      <c r="AJ311" s="66" t="str">
        <f t="shared" si="145"/>
        <v/>
      </c>
      <c r="AK311" s="66" t="str">
        <f t="shared" si="145"/>
        <v/>
      </c>
      <c r="AL311" s="66" t="str">
        <f t="shared" si="145"/>
        <v/>
      </c>
      <c r="AM311" s="66" t="str">
        <f t="shared" si="145"/>
        <v/>
      </c>
      <c r="AN311" s="66" t="str">
        <f t="shared" si="145"/>
        <v/>
      </c>
      <c r="AO311" s="66" t="str">
        <f t="shared" si="145"/>
        <v/>
      </c>
      <c r="AP311" s="66" t="str">
        <f t="shared" si="145"/>
        <v/>
      </c>
      <c r="AQ311" s="66" t="str">
        <f t="shared" si="145"/>
        <v/>
      </c>
      <c r="AR311" s="66" t="str">
        <f t="shared" si="145"/>
        <v/>
      </c>
      <c r="AS311" s="66" t="str">
        <f t="shared" si="145"/>
        <v/>
      </c>
      <c r="AT311" s="66" t="str">
        <f t="shared" si="145"/>
        <v/>
      </c>
      <c r="AU311" s="66" t="str">
        <f t="shared" si="145"/>
        <v/>
      </c>
      <c r="AV311" s="66" t="str">
        <f t="shared" si="145"/>
        <v/>
      </c>
      <c r="AW311" s="66" t="str">
        <f t="shared" si="145"/>
        <v/>
      </c>
      <c r="AX311" s="66" t="str">
        <f t="shared" si="145"/>
        <v/>
      </c>
      <c r="AY311" s="66" t="str">
        <f t="shared" si="145"/>
        <v/>
      </c>
      <c r="AZ311" s="66" t="str">
        <f t="shared" si="145"/>
        <v/>
      </c>
      <c r="BA311" s="66" t="str">
        <f t="shared" si="145"/>
        <v/>
      </c>
      <c r="BB311" s="66" t="str">
        <f t="shared" si="145"/>
        <v/>
      </c>
      <c r="BC311" s="66" t="str">
        <f t="shared" si="145"/>
        <v/>
      </c>
      <c r="BD311" s="66" t="str">
        <f t="shared" si="145"/>
        <v/>
      </c>
      <c r="BE311" s="66" t="str">
        <f t="shared" si="145"/>
        <v/>
      </c>
      <c r="BF311" s="66" t="str">
        <f t="shared" si="145"/>
        <v/>
      </c>
      <c r="BG311" s="66" t="str">
        <f t="shared" si="145"/>
        <v/>
      </c>
      <c r="BH311" s="66" t="str">
        <f t="shared" si="145"/>
        <v/>
      </c>
      <c r="BI311" s="66" t="str">
        <f t="shared" si="145"/>
        <v/>
      </c>
      <c r="BJ311" s="66" t="str">
        <f t="shared" si="145"/>
        <v/>
      </c>
      <c r="BK311" s="66" t="str">
        <f t="shared" si="145"/>
        <v/>
      </c>
      <c r="BL311" s="66" t="str">
        <f t="shared" si="145"/>
        <v/>
      </c>
      <c r="BM311" s="66" t="str">
        <f t="shared" si="145"/>
        <v/>
      </c>
      <c r="BN311" s="66" t="str">
        <f t="shared" si="145"/>
        <v/>
      </c>
      <c r="BO311" s="66" t="str">
        <f t="shared" si="145"/>
        <v/>
      </c>
      <c r="BP311" s="66" t="str">
        <f t="shared" si="145"/>
        <v/>
      </c>
      <c r="BQ311" s="66" t="str">
        <f t="shared" si="145"/>
        <v/>
      </c>
      <c r="BR311" s="66" t="str">
        <f t="shared" si="145"/>
        <v/>
      </c>
      <c r="BS311" s="66" t="str">
        <f t="shared" si="146"/>
        <v/>
      </c>
      <c r="BT311" s="66" t="str">
        <f t="shared" si="146"/>
        <v/>
      </c>
      <c r="BU311" s="66" t="str">
        <f t="shared" si="146"/>
        <v/>
      </c>
      <c r="BV311" s="66" t="str">
        <f t="shared" si="146"/>
        <v/>
      </c>
      <c r="BW311" s="66" t="str">
        <f t="shared" si="146"/>
        <v/>
      </c>
      <c r="BX311" s="66" t="str">
        <f t="shared" si="146"/>
        <v/>
      </c>
      <c r="BY311" s="66" t="str">
        <f t="shared" si="146"/>
        <v/>
      </c>
      <c r="BZ311" s="66" t="str">
        <f t="shared" si="146"/>
        <v/>
      </c>
      <c r="CA311" s="66" t="str">
        <f t="shared" si="146"/>
        <v/>
      </c>
      <c r="CB311" s="66">
        <f t="shared" si="146"/>
        <v>9455562.8205306716</v>
      </c>
      <c r="CC311" s="66">
        <f t="shared" si="146"/>
        <v>9532517.8176249452</v>
      </c>
      <c r="CD311" s="66">
        <f t="shared" si="146"/>
        <v>8601960.5251956098</v>
      </c>
      <c r="CE311" s="66">
        <f t="shared" si="146"/>
        <v>8671968.3988447785</v>
      </c>
      <c r="CF311" s="66">
        <f t="shared" si="146"/>
        <v>8742546.0382303186</v>
      </c>
      <c r="CG311" s="66">
        <f t="shared" si="146"/>
        <v>8813698.0804448519</v>
      </c>
      <c r="CH311" s="66">
        <f t="shared" si="146"/>
        <v>8885429.2003204189</v>
      </c>
      <c r="CI311" s="66">
        <f t="shared" si="146"/>
        <v>8957744.110735625</v>
      </c>
      <c r="CJ311" s="66">
        <f t="shared" si="146"/>
        <v>9030647.5629252866</v>
      </c>
      <c r="CK311" s="66">
        <f t="shared" si="146"/>
        <v>9104144.3467925973</v>
      </c>
      <c r="CL311" s="66">
        <f t="shared" si="146"/>
        <v>9178239.2912238333</v>
      </c>
      <c r="CM311" s="66">
        <f t="shared" si="146"/>
        <v>9252937.2644056175</v>
      </c>
      <c r="CN311" s="66">
        <f t="shared" si="146"/>
        <v>9328243.1741447765</v>
      </c>
      <c r="CO311" s="66">
        <f t="shared" si="146"/>
        <v>9404161.9681907874</v>
      </c>
      <c r="CP311" s="66">
        <f t="shared" si="146"/>
        <v>9480698.6345608588</v>
      </c>
      <c r="CQ311" s="66">
        <f t="shared" si="146"/>
        <v>9557858.2018676493</v>
      </c>
      <c r="CR311" s="66">
        <f t="shared" si="146"/>
        <v>9635645.7396496609</v>
      </c>
      <c r="CS311" s="66">
        <f t="shared" si="146"/>
        <v>9714066.3587043155</v>
      </c>
      <c r="CT311" s="66">
        <f t="shared" si="146"/>
        <v>9793125.2114237472</v>
      </c>
      <c r="CU311" s="66">
        <f t="shared" si="146"/>
        <v>9872827.4921333231</v>
      </c>
      <c r="CV311" s="66">
        <f t="shared" si="146"/>
        <v>9953178.4374329224</v>
      </c>
      <c r="CW311" s="66">
        <f t="shared" si="146"/>
        <v>10034183.326540988</v>
      </c>
      <c r="CX311" s="66">
        <f t="shared" si="146"/>
        <v>10115847.481641386</v>
      </c>
      <c r="CY311" s="66">
        <f t="shared" si="146"/>
        <v>10198176.268233079</v>
      </c>
      <c r="CZ311" s="66">
        <f t="shared" si="146"/>
        <v>10281175.095482659</v>
      </c>
      <c r="DA311" s="66">
        <f t="shared" si="146"/>
        <v>10364849.416579727</v>
      </c>
      <c r="DB311" s="66">
        <f t="shared" si="146"/>
        <v>10449204.729095193</v>
      </c>
      <c r="DC311" s="66">
        <f t="shared" si="139"/>
        <v>10534246.575342465</v>
      </c>
    </row>
    <row r="312" spans="2:107" ht="12" customHeight="1">
      <c r="B312" s="12"/>
      <c r="C312" s="12"/>
      <c r="D312" s="12"/>
      <c r="E312" s="65">
        <f t="shared" si="140"/>
        <v>74</v>
      </c>
      <c r="G312" s="66" t="str">
        <f t="shared" si="145"/>
        <v/>
      </c>
      <c r="H312" s="66" t="str">
        <f t="shared" si="145"/>
        <v/>
      </c>
      <c r="I312" s="66" t="str">
        <f t="shared" si="145"/>
        <v/>
      </c>
      <c r="J312" s="66" t="str">
        <f t="shared" si="145"/>
        <v/>
      </c>
      <c r="K312" s="66" t="str">
        <f t="shared" si="145"/>
        <v/>
      </c>
      <c r="L312" s="66" t="str">
        <f t="shared" si="145"/>
        <v/>
      </c>
      <c r="M312" s="66" t="str">
        <f t="shared" si="145"/>
        <v/>
      </c>
      <c r="N312" s="66" t="str">
        <f t="shared" si="145"/>
        <v/>
      </c>
      <c r="O312" s="66" t="str">
        <f t="shared" si="145"/>
        <v/>
      </c>
      <c r="P312" s="66" t="str">
        <f t="shared" si="145"/>
        <v/>
      </c>
      <c r="Q312" s="66" t="str">
        <f t="shared" si="145"/>
        <v/>
      </c>
      <c r="R312" s="66" t="str">
        <f t="shared" si="145"/>
        <v/>
      </c>
      <c r="S312" s="66" t="str">
        <f t="shared" si="145"/>
        <v/>
      </c>
      <c r="T312" s="66" t="str">
        <f t="shared" si="145"/>
        <v/>
      </c>
      <c r="U312" s="66" t="str">
        <f t="shared" si="145"/>
        <v/>
      </c>
      <c r="V312" s="66" t="str">
        <f t="shared" si="145"/>
        <v/>
      </c>
      <c r="W312" s="66" t="str">
        <f t="shared" si="145"/>
        <v/>
      </c>
      <c r="X312" s="66" t="str">
        <f t="shared" si="145"/>
        <v/>
      </c>
      <c r="Y312" s="66" t="str">
        <f t="shared" si="145"/>
        <v/>
      </c>
      <c r="Z312" s="66" t="str">
        <f t="shared" si="145"/>
        <v/>
      </c>
      <c r="AA312" s="66" t="str">
        <f t="shared" si="145"/>
        <v/>
      </c>
      <c r="AB312" s="66" t="str">
        <f t="shared" si="145"/>
        <v/>
      </c>
      <c r="AC312" s="66" t="str">
        <f t="shared" si="145"/>
        <v/>
      </c>
      <c r="AD312" s="66" t="str">
        <f t="shared" si="145"/>
        <v/>
      </c>
      <c r="AE312" s="66" t="str">
        <f t="shared" si="145"/>
        <v/>
      </c>
      <c r="AF312" s="66" t="str">
        <f t="shared" si="145"/>
        <v/>
      </c>
      <c r="AG312" s="66" t="str">
        <f t="shared" si="145"/>
        <v/>
      </c>
      <c r="AH312" s="66" t="str">
        <f t="shared" si="145"/>
        <v/>
      </c>
      <c r="AI312" s="66" t="str">
        <f t="shared" si="145"/>
        <v/>
      </c>
      <c r="AJ312" s="66" t="str">
        <f t="shared" si="145"/>
        <v/>
      </c>
      <c r="AK312" s="66" t="str">
        <f t="shared" si="145"/>
        <v/>
      </c>
      <c r="AL312" s="66" t="str">
        <f t="shared" si="145"/>
        <v/>
      </c>
      <c r="AM312" s="66" t="str">
        <f t="shared" si="145"/>
        <v/>
      </c>
      <c r="AN312" s="66" t="str">
        <f t="shared" si="145"/>
        <v/>
      </c>
      <c r="AO312" s="66" t="str">
        <f t="shared" si="145"/>
        <v/>
      </c>
      <c r="AP312" s="66" t="str">
        <f t="shared" si="145"/>
        <v/>
      </c>
      <c r="AQ312" s="66" t="str">
        <f t="shared" si="145"/>
        <v/>
      </c>
      <c r="AR312" s="66" t="str">
        <f t="shared" si="145"/>
        <v/>
      </c>
      <c r="AS312" s="66" t="str">
        <f t="shared" si="145"/>
        <v/>
      </c>
      <c r="AT312" s="66" t="str">
        <f t="shared" si="145"/>
        <v/>
      </c>
      <c r="AU312" s="66" t="str">
        <f t="shared" si="145"/>
        <v/>
      </c>
      <c r="AV312" s="66" t="str">
        <f t="shared" si="145"/>
        <v/>
      </c>
      <c r="AW312" s="66" t="str">
        <f t="shared" si="145"/>
        <v/>
      </c>
      <c r="AX312" s="66" t="str">
        <f t="shared" si="145"/>
        <v/>
      </c>
      <c r="AY312" s="66" t="str">
        <f t="shared" si="145"/>
        <v/>
      </c>
      <c r="AZ312" s="66" t="str">
        <f t="shared" si="145"/>
        <v/>
      </c>
      <c r="BA312" s="66" t="str">
        <f t="shared" si="145"/>
        <v/>
      </c>
      <c r="BB312" s="66" t="str">
        <f t="shared" si="145"/>
        <v/>
      </c>
      <c r="BC312" s="66" t="str">
        <f t="shared" si="145"/>
        <v/>
      </c>
      <c r="BD312" s="66" t="str">
        <f t="shared" si="145"/>
        <v/>
      </c>
      <c r="BE312" s="66" t="str">
        <f t="shared" si="145"/>
        <v/>
      </c>
      <c r="BF312" s="66" t="str">
        <f t="shared" si="145"/>
        <v/>
      </c>
      <c r="BG312" s="66" t="str">
        <f t="shared" si="145"/>
        <v/>
      </c>
      <c r="BH312" s="66" t="str">
        <f t="shared" si="145"/>
        <v/>
      </c>
      <c r="BI312" s="66" t="str">
        <f t="shared" si="145"/>
        <v/>
      </c>
      <c r="BJ312" s="66" t="str">
        <f t="shared" si="145"/>
        <v/>
      </c>
      <c r="BK312" s="66" t="str">
        <f t="shared" si="145"/>
        <v/>
      </c>
      <c r="BL312" s="66" t="str">
        <f t="shared" si="145"/>
        <v/>
      </c>
      <c r="BM312" s="66" t="str">
        <f t="shared" si="145"/>
        <v/>
      </c>
      <c r="BN312" s="66" t="str">
        <f t="shared" si="145"/>
        <v/>
      </c>
      <c r="BO312" s="66" t="str">
        <f t="shared" si="145"/>
        <v/>
      </c>
      <c r="BP312" s="66" t="str">
        <f t="shared" si="145"/>
        <v/>
      </c>
      <c r="BQ312" s="66" t="str">
        <f t="shared" si="145"/>
        <v/>
      </c>
      <c r="BR312" s="66" t="str">
        <f t="shared" si="145"/>
        <v/>
      </c>
      <c r="BS312" s="66" t="str">
        <f t="shared" si="146"/>
        <v/>
      </c>
      <c r="BT312" s="66" t="str">
        <f t="shared" si="146"/>
        <v/>
      </c>
      <c r="BU312" s="66" t="str">
        <f t="shared" si="146"/>
        <v/>
      </c>
      <c r="BV312" s="66" t="str">
        <f t="shared" si="146"/>
        <v/>
      </c>
      <c r="BW312" s="66" t="str">
        <f t="shared" si="146"/>
        <v/>
      </c>
      <c r="BX312" s="66" t="str">
        <f t="shared" si="146"/>
        <v/>
      </c>
      <c r="BY312" s="66" t="str">
        <f t="shared" si="146"/>
        <v/>
      </c>
      <c r="BZ312" s="66" t="str">
        <f t="shared" si="146"/>
        <v/>
      </c>
      <c r="CA312" s="66" t="str">
        <f t="shared" si="146"/>
        <v/>
      </c>
      <c r="CB312" s="66" t="str">
        <f t="shared" si="146"/>
        <v/>
      </c>
      <c r="CC312" s="66">
        <f t="shared" si="146"/>
        <v>9532517.8176249452</v>
      </c>
      <c r="CD312" s="66">
        <f t="shared" si="146"/>
        <v>8601960.5251956098</v>
      </c>
      <c r="CE312" s="66">
        <f t="shared" si="146"/>
        <v>8671968.3988447785</v>
      </c>
      <c r="CF312" s="66">
        <f t="shared" si="146"/>
        <v>8742546.0382303186</v>
      </c>
      <c r="CG312" s="66">
        <f t="shared" si="146"/>
        <v>8813698.0804448519</v>
      </c>
      <c r="CH312" s="66">
        <f t="shared" si="146"/>
        <v>8885429.2003204189</v>
      </c>
      <c r="CI312" s="66">
        <f t="shared" si="146"/>
        <v>8957744.110735625</v>
      </c>
      <c r="CJ312" s="66">
        <f t="shared" si="146"/>
        <v>9030647.5629252866</v>
      </c>
      <c r="CK312" s="66">
        <f t="shared" si="146"/>
        <v>9104144.3467925973</v>
      </c>
      <c r="CL312" s="66">
        <f t="shared" si="146"/>
        <v>9178239.2912238333</v>
      </c>
      <c r="CM312" s="66">
        <f t="shared" si="146"/>
        <v>9252937.2644056175</v>
      </c>
      <c r="CN312" s="66">
        <f t="shared" si="146"/>
        <v>9328243.1741447765</v>
      </c>
      <c r="CO312" s="66">
        <f t="shared" si="146"/>
        <v>9404161.9681907874</v>
      </c>
      <c r="CP312" s="66">
        <f t="shared" si="146"/>
        <v>9480698.6345608588</v>
      </c>
      <c r="CQ312" s="66">
        <f t="shared" si="146"/>
        <v>9557858.2018676493</v>
      </c>
      <c r="CR312" s="66">
        <f t="shared" si="146"/>
        <v>9635645.7396496609</v>
      </c>
      <c r="CS312" s="66">
        <f t="shared" si="146"/>
        <v>9714066.3587043155</v>
      </c>
      <c r="CT312" s="66">
        <f t="shared" si="146"/>
        <v>9793125.2114237472</v>
      </c>
      <c r="CU312" s="66">
        <f t="shared" si="146"/>
        <v>9872827.4921333231</v>
      </c>
      <c r="CV312" s="66">
        <f t="shared" si="146"/>
        <v>9953178.4374329224</v>
      </c>
      <c r="CW312" s="66">
        <f t="shared" si="146"/>
        <v>10034183.326540988</v>
      </c>
      <c r="CX312" s="66">
        <f t="shared" si="146"/>
        <v>10115847.481641386</v>
      </c>
      <c r="CY312" s="66">
        <f t="shared" si="146"/>
        <v>10198176.268233079</v>
      </c>
      <c r="CZ312" s="66">
        <f t="shared" si="146"/>
        <v>10281175.095482659</v>
      </c>
      <c r="DA312" s="66">
        <f t="shared" si="146"/>
        <v>10364849.416579727</v>
      </c>
      <c r="DB312" s="66">
        <f t="shared" si="146"/>
        <v>10449204.729095193</v>
      </c>
      <c r="DC312" s="66">
        <f t="shared" si="139"/>
        <v>10534246.575342465</v>
      </c>
    </row>
    <row r="313" spans="2:107" ht="12" customHeight="1">
      <c r="B313" s="12"/>
      <c r="C313" s="12"/>
      <c r="D313" s="12"/>
      <c r="E313" s="65">
        <f t="shared" si="140"/>
        <v>75</v>
      </c>
      <c r="G313" s="66" t="str">
        <f t="shared" si="145"/>
        <v/>
      </c>
      <c r="H313" s="66" t="str">
        <f t="shared" si="145"/>
        <v/>
      </c>
      <c r="I313" s="66" t="str">
        <f t="shared" si="145"/>
        <v/>
      </c>
      <c r="J313" s="66" t="str">
        <f t="shared" si="145"/>
        <v/>
      </c>
      <c r="K313" s="66" t="str">
        <f t="shared" si="145"/>
        <v/>
      </c>
      <c r="L313" s="66" t="str">
        <f t="shared" si="145"/>
        <v/>
      </c>
      <c r="M313" s="66" t="str">
        <f t="shared" si="145"/>
        <v/>
      </c>
      <c r="N313" s="66" t="str">
        <f t="shared" si="145"/>
        <v/>
      </c>
      <c r="O313" s="66" t="str">
        <f t="shared" si="145"/>
        <v/>
      </c>
      <c r="P313" s="66" t="str">
        <f t="shared" si="145"/>
        <v/>
      </c>
      <c r="Q313" s="66" t="str">
        <f t="shared" si="145"/>
        <v/>
      </c>
      <c r="R313" s="66" t="str">
        <f t="shared" si="145"/>
        <v/>
      </c>
      <c r="S313" s="66" t="str">
        <f t="shared" si="145"/>
        <v/>
      </c>
      <c r="T313" s="66" t="str">
        <f t="shared" si="145"/>
        <v/>
      </c>
      <c r="U313" s="66" t="str">
        <f t="shared" si="145"/>
        <v/>
      </c>
      <c r="V313" s="66" t="str">
        <f t="shared" si="145"/>
        <v/>
      </c>
      <c r="W313" s="66" t="str">
        <f t="shared" si="145"/>
        <v/>
      </c>
      <c r="X313" s="66" t="str">
        <f t="shared" si="145"/>
        <v/>
      </c>
      <c r="Y313" s="66" t="str">
        <f t="shared" si="145"/>
        <v/>
      </c>
      <c r="Z313" s="66" t="str">
        <f t="shared" si="145"/>
        <v/>
      </c>
      <c r="AA313" s="66" t="str">
        <f t="shared" si="145"/>
        <v/>
      </c>
      <c r="AB313" s="66" t="str">
        <f t="shared" si="145"/>
        <v/>
      </c>
      <c r="AC313" s="66" t="str">
        <f t="shared" si="145"/>
        <v/>
      </c>
      <c r="AD313" s="66" t="str">
        <f t="shared" si="145"/>
        <v/>
      </c>
      <c r="AE313" s="66" t="str">
        <f t="shared" si="145"/>
        <v/>
      </c>
      <c r="AF313" s="66" t="str">
        <f t="shared" si="145"/>
        <v/>
      </c>
      <c r="AG313" s="66" t="str">
        <f t="shared" si="145"/>
        <v/>
      </c>
      <c r="AH313" s="66" t="str">
        <f t="shared" si="145"/>
        <v/>
      </c>
      <c r="AI313" s="66" t="str">
        <f t="shared" si="145"/>
        <v/>
      </c>
      <c r="AJ313" s="66" t="str">
        <f t="shared" si="145"/>
        <v/>
      </c>
      <c r="AK313" s="66" t="str">
        <f t="shared" si="145"/>
        <v/>
      </c>
      <c r="AL313" s="66" t="str">
        <f t="shared" si="145"/>
        <v/>
      </c>
      <c r="AM313" s="66" t="str">
        <f t="shared" si="145"/>
        <v/>
      </c>
      <c r="AN313" s="66" t="str">
        <f t="shared" si="145"/>
        <v/>
      </c>
      <c r="AO313" s="66" t="str">
        <f t="shared" si="145"/>
        <v/>
      </c>
      <c r="AP313" s="66" t="str">
        <f t="shared" si="145"/>
        <v/>
      </c>
      <c r="AQ313" s="66" t="str">
        <f t="shared" si="145"/>
        <v/>
      </c>
      <c r="AR313" s="66" t="str">
        <f t="shared" si="145"/>
        <v/>
      </c>
      <c r="AS313" s="66" t="str">
        <f t="shared" si="145"/>
        <v/>
      </c>
      <c r="AT313" s="66" t="str">
        <f t="shared" si="145"/>
        <v/>
      </c>
      <c r="AU313" s="66" t="str">
        <f t="shared" si="145"/>
        <v/>
      </c>
      <c r="AV313" s="66" t="str">
        <f t="shared" si="145"/>
        <v/>
      </c>
      <c r="AW313" s="66" t="str">
        <f t="shared" si="145"/>
        <v/>
      </c>
      <c r="AX313" s="66" t="str">
        <f t="shared" si="145"/>
        <v/>
      </c>
      <c r="AY313" s="66" t="str">
        <f t="shared" si="145"/>
        <v/>
      </c>
      <c r="AZ313" s="66" t="str">
        <f t="shared" si="145"/>
        <v/>
      </c>
      <c r="BA313" s="66" t="str">
        <f t="shared" si="145"/>
        <v/>
      </c>
      <c r="BB313" s="66" t="str">
        <f t="shared" si="145"/>
        <v/>
      </c>
      <c r="BC313" s="66" t="str">
        <f t="shared" si="145"/>
        <v/>
      </c>
      <c r="BD313" s="66" t="str">
        <f t="shared" si="145"/>
        <v/>
      </c>
      <c r="BE313" s="66" t="str">
        <f t="shared" si="145"/>
        <v/>
      </c>
      <c r="BF313" s="66" t="str">
        <f t="shared" si="145"/>
        <v/>
      </c>
      <c r="BG313" s="66" t="str">
        <f t="shared" si="145"/>
        <v/>
      </c>
      <c r="BH313" s="66" t="str">
        <f t="shared" si="145"/>
        <v/>
      </c>
      <c r="BI313" s="66" t="str">
        <f t="shared" si="145"/>
        <v/>
      </c>
      <c r="BJ313" s="66" t="str">
        <f t="shared" si="145"/>
        <v/>
      </c>
      <c r="BK313" s="66" t="str">
        <f t="shared" si="145"/>
        <v/>
      </c>
      <c r="BL313" s="66" t="str">
        <f t="shared" si="145"/>
        <v/>
      </c>
      <c r="BM313" s="66" t="str">
        <f t="shared" si="145"/>
        <v/>
      </c>
      <c r="BN313" s="66" t="str">
        <f t="shared" si="145"/>
        <v/>
      </c>
      <c r="BO313" s="66" t="str">
        <f t="shared" si="145"/>
        <v/>
      </c>
      <c r="BP313" s="66" t="str">
        <f t="shared" si="145"/>
        <v/>
      </c>
      <c r="BQ313" s="66" t="str">
        <f t="shared" si="145"/>
        <v/>
      </c>
      <c r="BR313" s="66" t="str">
        <f t="shared" ref="BR313" si="147">IF(BR$231&gt;=$E313,IF(BR204*$C$23&gt;MAX($C$22,(BS313*$C$34+BS314*$C$35)*EXP(-$C$12*$C$30)+(BS420*$C$34+BS421*$C$35)*EXP(-$C$14*$C$30)),BR$236,(BS313*$C$34+BS314*$C$35)*EXP(-$C$12*$C$30)+BR$234),"")</f>
        <v/>
      </c>
      <c r="BS313" s="66" t="str">
        <f t="shared" si="146"/>
        <v/>
      </c>
      <c r="BT313" s="66" t="str">
        <f t="shared" si="146"/>
        <v/>
      </c>
      <c r="BU313" s="66" t="str">
        <f t="shared" si="146"/>
        <v/>
      </c>
      <c r="BV313" s="66" t="str">
        <f t="shared" si="146"/>
        <v/>
      </c>
      <c r="BW313" s="66" t="str">
        <f t="shared" si="146"/>
        <v/>
      </c>
      <c r="BX313" s="66" t="str">
        <f t="shared" si="146"/>
        <v/>
      </c>
      <c r="BY313" s="66" t="str">
        <f t="shared" si="146"/>
        <v/>
      </c>
      <c r="BZ313" s="66" t="str">
        <f t="shared" si="146"/>
        <v/>
      </c>
      <c r="CA313" s="66" t="str">
        <f t="shared" si="146"/>
        <v/>
      </c>
      <c r="CB313" s="66" t="str">
        <f t="shared" si="146"/>
        <v/>
      </c>
      <c r="CC313" s="66" t="str">
        <f t="shared" si="146"/>
        <v/>
      </c>
      <c r="CD313" s="66">
        <f t="shared" si="146"/>
        <v>8601960.5251956098</v>
      </c>
      <c r="CE313" s="66">
        <f t="shared" si="146"/>
        <v>8671968.3988447785</v>
      </c>
      <c r="CF313" s="66">
        <f t="shared" si="146"/>
        <v>8742546.0382303186</v>
      </c>
      <c r="CG313" s="66">
        <f t="shared" si="146"/>
        <v>8813698.0804448519</v>
      </c>
      <c r="CH313" s="66">
        <f t="shared" si="146"/>
        <v>8885429.2003204189</v>
      </c>
      <c r="CI313" s="66">
        <f t="shared" si="146"/>
        <v>8957744.110735625</v>
      </c>
      <c r="CJ313" s="66">
        <f t="shared" si="146"/>
        <v>9030647.5629252866</v>
      </c>
      <c r="CK313" s="66">
        <f t="shared" si="146"/>
        <v>9104144.3467925973</v>
      </c>
      <c r="CL313" s="66">
        <f t="shared" si="146"/>
        <v>9178239.2912238333</v>
      </c>
      <c r="CM313" s="66">
        <f t="shared" si="146"/>
        <v>9252937.2644056175</v>
      </c>
      <c r="CN313" s="66">
        <f t="shared" si="146"/>
        <v>9328243.1741447765</v>
      </c>
      <c r="CO313" s="66">
        <f t="shared" si="146"/>
        <v>9404161.9681907874</v>
      </c>
      <c r="CP313" s="66">
        <f t="shared" si="146"/>
        <v>9480698.6345608588</v>
      </c>
      <c r="CQ313" s="66">
        <f t="shared" si="146"/>
        <v>9557858.2018676493</v>
      </c>
      <c r="CR313" s="66">
        <f t="shared" si="146"/>
        <v>9635645.7396496609</v>
      </c>
      <c r="CS313" s="66">
        <f t="shared" si="146"/>
        <v>9714066.3587043155</v>
      </c>
      <c r="CT313" s="66">
        <f t="shared" si="146"/>
        <v>9793125.2114237472</v>
      </c>
      <c r="CU313" s="66">
        <f t="shared" si="146"/>
        <v>9872827.4921333231</v>
      </c>
      <c r="CV313" s="66">
        <f t="shared" si="146"/>
        <v>9953178.4374329224</v>
      </c>
      <c r="CW313" s="66">
        <f t="shared" si="146"/>
        <v>10034183.326540988</v>
      </c>
      <c r="CX313" s="66">
        <f t="shared" si="146"/>
        <v>10115847.481641386</v>
      </c>
      <c r="CY313" s="66">
        <f t="shared" si="146"/>
        <v>10198176.268233079</v>
      </c>
      <c r="CZ313" s="66">
        <f t="shared" si="146"/>
        <v>10281175.095482659</v>
      </c>
      <c r="DA313" s="66">
        <f t="shared" si="146"/>
        <v>10364849.416579727</v>
      </c>
      <c r="DB313" s="66">
        <f t="shared" si="146"/>
        <v>10449204.729095193</v>
      </c>
      <c r="DC313" s="66">
        <f t="shared" si="139"/>
        <v>10534246.575342465</v>
      </c>
    </row>
    <row r="314" spans="2:107" ht="12" customHeight="1">
      <c r="B314" s="12"/>
      <c r="C314" s="12"/>
      <c r="D314" s="12"/>
      <c r="E314" s="65">
        <f t="shared" si="140"/>
        <v>76</v>
      </c>
      <c r="G314" s="66" t="str">
        <f t="shared" ref="G314:BR317" si="148">IF(G$231&gt;=$E314,IF(G205*$C$23&gt;MAX($C$22,(H314*$C$34+H315*$C$35)*EXP(-$C$12*$C$30)+(H421*$C$34+H422*$C$35)*EXP(-$C$14*$C$30)),G$236,(H314*$C$34+H315*$C$35)*EXP(-$C$12*$C$30)+G$234),"")</f>
        <v/>
      </c>
      <c r="H314" s="66" t="str">
        <f t="shared" si="148"/>
        <v/>
      </c>
      <c r="I314" s="66" t="str">
        <f t="shared" si="148"/>
        <v/>
      </c>
      <c r="J314" s="66" t="str">
        <f t="shared" si="148"/>
        <v/>
      </c>
      <c r="K314" s="66" t="str">
        <f t="shared" si="148"/>
        <v/>
      </c>
      <c r="L314" s="66" t="str">
        <f t="shared" si="148"/>
        <v/>
      </c>
      <c r="M314" s="66" t="str">
        <f t="shared" si="148"/>
        <v/>
      </c>
      <c r="N314" s="66" t="str">
        <f t="shared" si="148"/>
        <v/>
      </c>
      <c r="O314" s="66" t="str">
        <f t="shared" si="148"/>
        <v/>
      </c>
      <c r="P314" s="66" t="str">
        <f t="shared" si="148"/>
        <v/>
      </c>
      <c r="Q314" s="66" t="str">
        <f t="shared" si="148"/>
        <v/>
      </c>
      <c r="R314" s="66" t="str">
        <f t="shared" si="148"/>
        <v/>
      </c>
      <c r="S314" s="66" t="str">
        <f t="shared" si="148"/>
        <v/>
      </c>
      <c r="T314" s="66" t="str">
        <f t="shared" si="148"/>
        <v/>
      </c>
      <c r="U314" s="66" t="str">
        <f t="shared" si="148"/>
        <v/>
      </c>
      <c r="V314" s="66" t="str">
        <f t="shared" si="148"/>
        <v/>
      </c>
      <c r="W314" s="66" t="str">
        <f t="shared" si="148"/>
        <v/>
      </c>
      <c r="X314" s="66" t="str">
        <f t="shared" si="148"/>
        <v/>
      </c>
      <c r="Y314" s="66" t="str">
        <f t="shared" si="148"/>
        <v/>
      </c>
      <c r="Z314" s="66" t="str">
        <f t="shared" si="148"/>
        <v/>
      </c>
      <c r="AA314" s="66" t="str">
        <f t="shared" si="148"/>
        <v/>
      </c>
      <c r="AB314" s="66" t="str">
        <f t="shared" si="148"/>
        <v/>
      </c>
      <c r="AC314" s="66" t="str">
        <f t="shared" si="148"/>
        <v/>
      </c>
      <c r="AD314" s="66" t="str">
        <f t="shared" si="148"/>
        <v/>
      </c>
      <c r="AE314" s="66" t="str">
        <f t="shared" si="148"/>
        <v/>
      </c>
      <c r="AF314" s="66" t="str">
        <f t="shared" si="148"/>
        <v/>
      </c>
      <c r="AG314" s="66" t="str">
        <f t="shared" si="148"/>
        <v/>
      </c>
      <c r="AH314" s="66" t="str">
        <f t="shared" si="148"/>
        <v/>
      </c>
      <c r="AI314" s="66" t="str">
        <f t="shared" si="148"/>
        <v/>
      </c>
      <c r="AJ314" s="66" t="str">
        <f t="shared" si="148"/>
        <v/>
      </c>
      <c r="AK314" s="66" t="str">
        <f t="shared" si="148"/>
        <v/>
      </c>
      <c r="AL314" s="66" t="str">
        <f t="shared" si="148"/>
        <v/>
      </c>
      <c r="AM314" s="66" t="str">
        <f t="shared" si="148"/>
        <v/>
      </c>
      <c r="AN314" s="66" t="str">
        <f t="shared" si="148"/>
        <v/>
      </c>
      <c r="AO314" s="66" t="str">
        <f t="shared" si="148"/>
        <v/>
      </c>
      <c r="AP314" s="66" t="str">
        <f t="shared" si="148"/>
        <v/>
      </c>
      <c r="AQ314" s="66" t="str">
        <f t="shared" si="148"/>
        <v/>
      </c>
      <c r="AR314" s="66" t="str">
        <f t="shared" si="148"/>
        <v/>
      </c>
      <c r="AS314" s="66" t="str">
        <f t="shared" si="148"/>
        <v/>
      </c>
      <c r="AT314" s="66" t="str">
        <f t="shared" si="148"/>
        <v/>
      </c>
      <c r="AU314" s="66" t="str">
        <f t="shared" si="148"/>
        <v/>
      </c>
      <c r="AV314" s="66" t="str">
        <f t="shared" si="148"/>
        <v/>
      </c>
      <c r="AW314" s="66" t="str">
        <f t="shared" si="148"/>
        <v/>
      </c>
      <c r="AX314" s="66" t="str">
        <f t="shared" si="148"/>
        <v/>
      </c>
      <c r="AY314" s="66" t="str">
        <f t="shared" si="148"/>
        <v/>
      </c>
      <c r="AZ314" s="66" t="str">
        <f t="shared" si="148"/>
        <v/>
      </c>
      <c r="BA314" s="66" t="str">
        <f t="shared" si="148"/>
        <v/>
      </c>
      <c r="BB314" s="66" t="str">
        <f t="shared" si="148"/>
        <v/>
      </c>
      <c r="BC314" s="66" t="str">
        <f t="shared" si="148"/>
        <v/>
      </c>
      <c r="BD314" s="66" t="str">
        <f t="shared" si="148"/>
        <v/>
      </c>
      <c r="BE314" s="66" t="str">
        <f t="shared" si="148"/>
        <v/>
      </c>
      <c r="BF314" s="66" t="str">
        <f t="shared" si="148"/>
        <v/>
      </c>
      <c r="BG314" s="66" t="str">
        <f t="shared" si="148"/>
        <v/>
      </c>
      <c r="BH314" s="66" t="str">
        <f t="shared" si="148"/>
        <v/>
      </c>
      <c r="BI314" s="66" t="str">
        <f t="shared" si="148"/>
        <v/>
      </c>
      <c r="BJ314" s="66" t="str">
        <f t="shared" si="148"/>
        <v/>
      </c>
      <c r="BK314" s="66" t="str">
        <f t="shared" si="148"/>
        <v/>
      </c>
      <c r="BL314" s="66" t="str">
        <f t="shared" si="148"/>
        <v/>
      </c>
      <c r="BM314" s="66" t="str">
        <f t="shared" si="148"/>
        <v/>
      </c>
      <c r="BN314" s="66" t="str">
        <f t="shared" si="148"/>
        <v/>
      </c>
      <c r="BO314" s="66" t="str">
        <f t="shared" si="148"/>
        <v/>
      </c>
      <c r="BP314" s="66" t="str">
        <f t="shared" si="148"/>
        <v/>
      </c>
      <c r="BQ314" s="66" t="str">
        <f t="shared" si="148"/>
        <v/>
      </c>
      <c r="BR314" s="66" t="str">
        <f t="shared" si="148"/>
        <v/>
      </c>
      <c r="BS314" s="66" t="str">
        <f t="shared" si="146"/>
        <v/>
      </c>
      <c r="BT314" s="66" t="str">
        <f t="shared" si="146"/>
        <v/>
      </c>
      <c r="BU314" s="66" t="str">
        <f t="shared" si="146"/>
        <v/>
      </c>
      <c r="BV314" s="66" t="str">
        <f t="shared" si="146"/>
        <v/>
      </c>
      <c r="BW314" s="66" t="str">
        <f t="shared" si="146"/>
        <v/>
      </c>
      <c r="BX314" s="66" t="str">
        <f t="shared" si="146"/>
        <v/>
      </c>
      <c r="BY314" s="66" t="str">
        <f t="shared" si="146"/>
        <v/>
      </c>
      <c r="BZ314" s="66" t="str">
        <f t="shared" si="146"/>
        <v/>
      </c>
      <c r="CA314" s="66" t="str">
        <f t="shared" si="146"/>
        <v/>
      </c>
      <c r="CB314" s="66" t="str">
        <f t="shared" si="146"/>
        <v/>
      </c>
      <c r="CC314" s="66" t="str">
        <f t="shared" si="146"/>
        <v/>
      </c>
      <c r="CD314" s="66" t="str">
        <f t="shared" si="146"/>
        <v/>
      </c>
      <c r="CE314" s="66">
        <f t="shared" si="146"/>
        <v>8671968.3988447785</v>
      </c>
      <c r="CF314" s="66">
        <f t="shared" si="146"/>
        <v>8742546.0382303186</v>
      </c>
      <c r="CG314" s="66">
        <f t="shared" si="146"/>
        <v>8813698.0804448519</v>
      </c>
      <c r="CH314" s="66">
        <f t="shared" si="146"/>
        <v>8885429.2003204189</v>
      </c>
      <c r="CI314" s="66">
        <f t="shared" si="146"/>
        <v>8957744.110735625</v>
      </c>
      <c r="CJ314" s="66">
        <f t="shared" si="146"/>
        <v>9030647.5629252866</v>
      </c>
      <c r="CK314" s="66">
        <f t="shared" si="146"/>
        <v>9104144.3467925973</v>
      </c>
      <c r="CL314" s="66">
        <f t="shared" si="146"/>
        <v>9178239.2912238333</v>
      </c>
      <c r="CM314" s="66">
        <f t="shared" si="146"/>
        <v>9252937.2644056175</v>
      </c>
      <c r="CN314" s="66">
        <f t="shared" si="146"/>
        <v>9328243.1741447765</v>
      </c>
      <c r="CO314" s="66">
        <f t="shared" si="146"/>
        <v>9404161.9681907874</v>
      </c>
      <c r="CP314" s="66">
        <f t="shared" si="146"/>
        <v>9480698.6345608588</v>
      </c>
      <c r="CQ314" s="66">
        <f t="shared" si="146"/>
        <v>9557858.2018676493</v>
      </c>
      <c r="CR314" s="66">
        <f t="shared" si="146"/>
        <v>9635645.7396496609</v>
      </c>
      <c r="CS314" s="66">
        <f t="shared" si="146"/>
        <v>9714066.3587043155</v>
      </c>
      <c r="CT314" s="66">
        <f t="shared" si="146"/>
        <v>9793125.2114237472</v>
      </c>
      <c r="CU314" s="66">
        <f t="shared" si="146"/>
        <v>9872827.4921333231</v>
      </c>
      <c r="CV314" s="66">
        <f t="shared" si="146"/>
        <v>9953178.4374329224</v>
      </c>
      <c r="CW314" s="66">
        <f t="shared" si="146"/>
        <v>10034183.326540988</v>
      </c>
      <c r="CX314" s="66">
        <f t="shared" si="146"/>
        <v>10115847.481641386</v>
      </c>
      <c r="CY314" s="66">
        <f t="shared" si="146"/>
        <v>10198176.268233079</v>
      </c>
      <c r="CZ314" s="66">
        <f t="shared" si="146"/>
        <v>10281175.095482659</v>
      </c>
      <c r="DA314" s="66">
        <f t="shared" si="146"/>
        <v>10364849.416579727</v>
      </c>
      <c r="DB314" s="66">
        <f t="shared" si="146"/>
        <v>10449204.729095193</v>
      </c>
      <c r="DC314" s="66">
        <f t="shared" si="139"/>
        <v>10534246.575342465</v>
      </c>
    </row>
    <row r="315" spans="2:107" ht="12" customHeight="1">
      <c r="B315" s="12"/>
      <c r="C315" s="12"/>
      <c r="D315" s="12"/>
      <c r="E315" s="65">
        <f t="shared" si="140"/>
        <v>77</v>
      </c>
      <c r="G315" s="66" t="str">
        <f t="shared" si="148"/>
        <v/>
      </c>
      <c r="H315" s="66" t="str">
        <f t="shared" si="148"/>
        <v/>
      </c>
      <c r="I315" s="66" t="str">
        <f t="shared" si="148"/>
        <v/>
      </c>
      <c r="J315" s="66" t="str">
        <f t="shared" si="148"/>
        <v/>
      </c>
      <c r="K315" s="66" t="str">
        <f t="shared" si="148"/>
        <v/>
      </c>
      <c r="L315" s="66" t="str">
        <f t="shared" si="148"/>
        <v/>
      </c>
      <c r="M315" s="66" t="str">
        <f t="shared" si="148"/>
        <v/>
      </c>
      <c r="N315" s="66" t="str">
        <f t="shared" si="148"/>
        <v/>
      </c>
      <c r="O315" s="66" t="str">
        <f t="shared" si="148"/>
        <v/>
      </c>
      <c r="P315" s="66" t="str">
        <f t="shared" si="148"/>
        <v/>
      </c>
      <c r="Q315" s="66" t="str">
        <f t="shared" si="148"/>
        <v/>
      </c>
      <c r="R315" s="66" t="str">
        <f t="shared" si="148"/>
        <v/>
      </c>
      <c r="S315" s="66" t="str">
        <f t="shared" si="148"/>
        <v/>
      </c>
      <c r="T315" s="66" t="str">
        <f t="shared" si="148"/>
        <v/>
      </c>
      <c r="U315" s="66" t="str">
        <f t="shared" si="148"/>
        <v/>
      </c>
      <c r="V315" s="66" t="str">
        <f t="shared" si="148"/>
        <v/>
      </c>
      <c r="W315" s="66" t="str">
        <f t="shared" si="148"/>
        <v/>
      </c>
      <c r="X315" s="66" t="str">
        <f t="shared" si="148"/>
        <v/>
      </c>
      <c r="Y315" s="66" t="str">
        <f t="shared" si="148"/>
        <v/>
      </c>
      <c r="Z315" s="66" t="str">
        <f t="shared" si="148"/>
        <v/>
      </c>
      <c r="AA315" s="66" t="str">
        <f t="shared" si="148"/>
        <v/>
      </c>
      <c r="AB315" s="66" t="str">
        <f t="shared" si="148"/>
        <v/>
      </c>
      <c r="AC315" s="66" t="str">
        <f t="shared" si="148"/>
        <v/>
      </c>
      <c r="AD315" s="66" t="str">
        <f t="shared" si="148"/>
        <v/>
      </c>
      <c r="AE315" s="66" t="str">
        <f t="shared" si="148"/>
        <v/>
      </c>
      <c r="AF315" s="66" t="str">
        <f t="shared" si="148"/>
        <v/>
      </c>
      <c r="AG315" s="66" t="str">
        <f t="shared" si="148"/>
        <v/>
      </c>
      <c r="AH315" s="66" t="str">
        <f t="shared" si="148"/>
        <v/>
      </c>
      <c r="AI315" s="66" t="str">
        <f t="shared" si="148"/>
        <v/>
      </c>
      <c r="AJ315" s="66" t="str">
        <f t="shared" si="148"/>
        <v/>
      </c>
      <c r="AK315" s="66" t="str">
        <f t="shared" si="148"/>
        <v/>
      </c>
      <c r="AL315" s="66" t="str">
        <f t="shared" si="148"/>
        <v/>
      </c>
      <c r="AM315" s="66" t="str">
        <f t="shared" si="148"/>
        <v/>
      </c>
      <c r="AN315" s="66" t="str">
        <f t="shared" si="148"/>
        <v/>
      </c>
      <c r="AO315" s="66" t="str">
        <f t="shared" si="148"/>
        <v/>
      </c>
      <c r="AP315" s="66" t="str">
        <f t="shared" si="148"/>
        <v/>
      </c>
      <c r="AQ315" s="66" t="str">
        <f t="shared" si="148"/>
        <v/>
      </c>
      <c r="AR315" s="66" t="str">
        <f t="shared" si="148"/>
        <v/>
      </c>
      <c r="AS315" s="66" t="str">
        <f t="shared" si="148"/>
        <v/>
      </c>
      <c r="AT315" s="66" t="str">
        <f t="shared" si="148"/>
        <v/>
      </c>
      <c r="AU315" s="66" t="str">
        <f t="shared" si="148"/>
        <v/>
      </c>
      <c r="AV315" s="66" t="str">
        <f t="shared" si="148"/>
        <v/>
      </c>
      <c r="AW315" s="66" t="str">
        <f t="shared" si="148"/>
        <v/>
      </c>
      <c r="AX315" s="66" t="str">
        <f t="shared" si="148"/>
        <v/>
      </c>
      <c r="AY315" s="66" t="str">
        <f t="shared" si="148"/>
        <v/>
      </c>
      <c r="AZ315" s="66" t="str">
        <f t="shared" si="148"/>
        <v/>
      </c>
      <c r="BA315" s="66" t="str">
        <f t="shared" si="148"/>
        <v/>
      </c>
      <c r="BB315" s="66" t="str">
        <f t="shared" si="148"/>
        <v/>
      </c>
      <c r="BC315" s="66" t="str">
        <f t="shared" si="148"/>
        <v/>
      </c>
      <c r="BD315" s="66" t="str">
        <f t="shared" si="148"/>
        <v/>
      </c>
      <c r="BE315" s="66" t="str">
        <f t="shared" si="148"/>
        <v/>
      </c>
      <c r="BF315" s="66" t="str">
        <f t="shared" si="148"/>
        <v/>
      </c>
      <c r="BG315" s="66" t="str">
        <f t="shared" si="148"/>
        <v/>
      </c>
      <c r="BH315" s="66" t="str">
        <f t="shared" si="148"/>
        <v/>
      </c>
      <c r="BI315" s="66" t="str">
        <f t="shared" si="148"/>
        <v/>
      </c>
      <c r="BJ315" s="66" t="str">
        <f t="shared" si="148"/>
        <v/>
      </c>
      <c r="BK315" s="66" t="str">
        <f t="shared" si="148"/>
        <v/>
      </c>
      <c r="BL315" s="66" t="str">
        <f t="shared" si="148"/>
        <v/>
      </c>
      <c r="BM315" s="66" t="str">
        <f t="shared" si="148"/>
        <v/>
      </c>
      <c r="BN315" s="66" t="str">
        <f t="shared" si="148"/>
        <v/>
      </c>
      <c r="BO315" s="66" t="str">
        <f t="shared" si="148"/>
        <v/>
      </c>
      <c r="BP315" s="66" t="str">
        <f t="shared" si="148"/>
        <v/>
      </c>
      <c r="BQ315" s="66" t="str">
        <f t="shared" si="148"/>
        <v/>
      </c>
      <c r="BR315" s="66" t="str">
        <f t="shared" si="148"/>
        <v/>
      </c>
      <c r="BS315" s="66" t="str">
        <f t="shared" si="146"/>
        <v/>
      </c>
      <c r="BT315" s="66" t="str">
        <f t="shared" si="146"/>
        <v/>
      </c>
      <c r="BU315" s="66" t="str">
        <f t="shared" si="146"/>
        <v/>
      </c>
      <c r="BV315" s="66" t="str">
        <f t="shared" si="146"/>
        <v/>
      </c>
      <c r="BW315" s="66" t="str">
        <f t="shared" si="146"/>
        <v/>
      </c>
      <c r="BX315" s="66" t="str">
        <f t="shared" si="146"/>
        <v/>
      </c>
      <c r="BY315" s="66" t="str">
        <f t="shared" si="146"/>
        <v/>
      </c>
      <c r="BZ315" s="66" t="str">
        <f t="shared" si="146"/>
        <v/>
      </c>
      <c r="CA315" s="66" t="str">
        <f t="shared" si="146"/>
        <v/>
      </c>
      <c r="CB315" s="66" t="str">
        <f t="shared" si="146"/>
        <v/>
      </c>
      <c r="CC315" s="66" t="str">
        <f t="shared" si="146"/>
        <v/>
      </c>
      <c r="CD315" s="66" t="str">
        <f t="shared" si="146"/>
        <v/>
      </c>
      <c r="CE315" s="66" t="str">
        <f t="shared" si="146"/>
        <v/>
      </c>
      <c r="CF315" s="66">
        <f t="shared" si="146"/>
        <v>8742546.0382303186</v>
      </c>
      <c r="CG315" s="66">
        <f t="shared" si="146"/>
        <v>8813698.0804448519</v>
      </c>
      <c r="CH315" s="66">
        <f t="shared" si="146"/>
        <v>8885429.2003204189</v>
      </c>
      <c r="CI315" s="66">
        <f t="shared" si="146"/>
        <v>8957744.110735625</v>
      </c>
      <c r="CJ315" s="66">
        <f t="shared" si="146"/>
        <v>9030647.5629252866</v>
      </c>
      <c r="CK315" s="66">
        <f t="shared" si="146"/>
        <v>9104144.3467925973</v>
      </c>
      <c r="CL315" s="66">
        <f t="shared" si="146"/>
        <v>9178239.2912238333</v>
      </c>
      <c r="CM315" s="66">
        <f t="shared" si="146"/>
        <v>9252937.2644056175</v>
      </c>
      <c r="CN315" s="66">
        <f t="shared" si="146"/>
        <v>9328243.1741447765</v>
      </c>
      <c r="CO315" s="66">
        <f t="shared" si="146"/>
        <v>9404161.9681907874</v>
      </c>
      <c r="CP315" s="66">
        <f t="shared" si="146"/>
        <v>9480698.6345608588</v>
      </c>
      <c r="CQ315" s="66">
        <f t="shared" si="146"/>
        <v>9557858.2018676493</v>
      </c>
      <c r="CR315" s="66">
        <f t="shared" si="146"/>
        <v>9635645.7396496609</v>
      </c>
      <c r="CS315" s="66">
        <f t="shared" si="146"/>
        <v>9714066.3587043155</v>
      </c>
      <c r="CT315" s="66">
        <f t="shared" si="146"/>
        <v>9793125.2114237472</v>
      </c>
      <c r="CU315" s="66">
        <f t="shared" si="146"/>
        <v>9872827.4921333231</v>
      </c>
      <c r="CV315" s="66">
        <f t="shared" si="146"/>
        <v>9953178.4374329224</v>
      </c>
      <c r="CW315" s="66">
        <f t="shared" si="146"/>
        <v>10034183.326540988</v>
      </c>
      <c r="CX315" s="66">
        <f t="shared" si="146"/>
        <v>10115847.481641386</v>
      </c>
      <c r="CY315" s="66">
        <f t="shared" si="146"/>
        <v>10198176.268233079</v>
      </c>
      <c r="CZ315" s="66">
        <f t="shared" si="146"/>
        <v>10281175.095482659</v>
      </c>
      <c r="DA315" s="66">
        <f t="shared" si="146"/>
        <v>10364849.416579727</v>
      </c>
      <c r="DB315" s="66">
        <f t="shared" si="146"/>
        <v>10449204.729095193</v>
      </c>
      <c r="DC315" s="66">
        <f t="shared" si="139"/>
        <v>10534246.575342465</v>
      </c>
    </row>
    <row r="316" spans="2:107" ht="12" customHeight="1">
      <c r="B316" s="12"/>
      <c r="C316" s="12"/>
      <c r="D316" s="12"/>
      <c r="E316" s="65">
        <f t="shared" si="140"/>
        <v>78</v>
      </c>
      <c r="G316" s="66" t="str">
        <f t="shared" si="148"/>
        <v/>
      </c>
      <c r="H316" s="66" t="str">
        <f t="shared" si="148"/>
        <v/>
      </c>
      <c r="I316" s="66" t="str">
        <f t="shared" si="148"/>
        <v/>
      </c>
      <c r="J316" s="66" t="str">
        <f t="shared" si="148"/>
        <v/>
      </c>
      <c r="K316" s="66" t="str">
        <f t="shared" si="148"/>
        <v/>
      </c>
      <c r="L316" s="66" t="str">
        <f t="shared" si="148"/>
        <v/>
      </c>
      <c r="M316" s="66" t="str">
        <f t="shared" si="148"/>
        <v/>
      </c>
      <c r="N316" s="66" t="str">
        <f t="shared" si="148"/>
        <v/>
      </c>
      <c r="O316" s="66" t="str">
        <f t="shared" si="148"/>
        <v/>
      </c>
      <c r="P316" s="66" t="str">
        <f t="shared" si="148"/>
        <v/>
      </c>
      <c r="Q316" s="66" t="str">
        <f t="shared" si="148"/>
        <v/>
      </c>
      <c r="R316" s="66" t="str">
        <f t="shared" si="148"/>
        <v/>
      </c>
      <c r="S316" s="66" t="str">
        <f t="shared" si="148"/>
        <v/>
      </c>
      <c r="T316" s="66" t="str">
        <f t="shared" si="148"/>
        <v/>
      </c>
      <c r="U316" s="66" t="str">
        <f t="shared" si="148"/>
        <v/>
      </c>
      <c r="V316" s="66" t="str">
        <f t="shared" si="148"/>
        <v/>
      </c>
      <c r="W316" s="66" t="str">
        <f t="shared" si="148"/>
        <v/>
      </c>
      <c r="X316" s="66" t="str">
        <f t="shared" si="148"/>
        <v/>
      </c>
      <c r="Y316" s="66" t="str">
        <f t="shared" si="148"/>
        <v/>
      </c>
      <c r="Z316" s="66" t="str">
        <f t="shared" si="148"/>
        <v/>
      </c>
      <c r="AA316" s="66" t="str">
        <f t="shared" si="148"/>
        <v/>
      </c>
      <c r="AB316" s="66" t="str">
        <f t="shared" si="148"/>
        <v/>
      </c>
      <c r="AC316" s="66" t="str">
        <f t="shared" si="148"/>
        <v/>
      </c>
      <c r="AD316" s="66" t="str">
        <f t="shared" si="148"/>
        <v/>
      </c>
      <c r="AE316" s="66" t="str">
        <f t="shared" si="148"/>
        <v/>
      </c>
      <c r="AF316" s="66" t="str">
        <f t="shared" si="148"/>
        <v/>
      </c>
      <c r="AG316" s="66" t="str">
        <f t="shared" si="148"/>
        <v/>
      </c>
      <c r="AH316" s="66" t="str">
        <f t="shared" si="148"/>
        <v/>
      </c>
      <c r="AI316" s="66" t="str">
        <f t="shared" si="148"/>
        <v/>
      </c>
      <c r="AJ316" s="66" t="str">
        <f t="shared" si="148"/>
        <v/>
      </c>
      <c r="AK316" s="66" t="str">
        <f t="shared" si="148"/>
        <v/>
      </c>
      <c r="AL316" s="66" t="str">
        <f t="shared" si="148"/>
        <v/>
      </c>
      <c r="AM316" s="66" t="str">
        <f t="shared" si="148"/>
        <v/>
      </c>
      <c r="AN316" s="66" t="str">
        <f t="shared" si="148"/>
        <v/>
      </c>
      <c r="AO316" s="66" t="str">
        <f t="shared" si="148"/>
        <v/>
      </c>
      <c r="AP316" s="66" t="str">
        <f t="shared" si="148"/>
        <v/>
      </c>
      <c r="AQ316" s="66" t="str">
        <f t="shared" si="148"/>
        <v/>
      </c>
      <c r="AR316" s="66" t="str">
        <f t="shared" si="148"/>
        <v/>
      </c>
      <c r="AS316" s="66" t="str">
        <f t="shared" si="148"/>
        <v/>
      </c>
      <c r="AT316" s="66" t="str">
        <f t="shared" si="148"/>
        <v/>
      </c>
      <c r="AU316" s="66" t="str">
        <f t="shared" si="148"/>
        <v/>
      </c>
      <c r="AV316" s="66" t="str">
        <f t="shared" si="148"/>
        <v/>
      </c>
      <c r="AW316" s="66" t="str">
        <f t="shared" si="148"/>
        <v/>
      </c>
      <c r="AX316" s="66" t="str">
        <f t="shared" si="148"/>
        <v/>
      </c>
      <c r="AY316" s="66" t="str">
        <f t="shared" si="148"/>
        <v/>
      </c>
      <c r="AZ316" s="66" t="str">
        <f t="shared" si="148"/>
        <v/>
      </c>
      <c r="BA316" s="66" t="str">
        <f t="shared" si="148"/>
        <v/>
      </c>
      <c r="BB316" s="66" t="str">
        <f t="shared" si="148"/>
        <v/>
      </c>
      <c r="BC316" s="66" t="str">
        <f t="shared" si="148"/>
        <v/>
      </c>
      <c r="BD316" s="66" t="str">
        <f t="shared" si="148"/>
        <v/>
      </c>
      <c r="BE316" s="66" t="str">
        <f t="shared" si="148"/>
        <v/>
      </c>
      <c r="BF316" s="66" t="str">
        <f t="shared" si="148"/>
        <v/>
      </c>
      <c r="BG316" s="66" t="str">
        <f t="shared" si="148"/>
        <v/>
      </c>
      <c r="BH316" s="66" t="str">
        <f t="shared" si="148"/>
        <v/>
      </c>
      <c r="BI316" s="66" t="str">
        <f t="shared" si="148"/>
        <v/>
      </c>
      <c r="BJ316" s="66" t="str">
        <f t="shared" si="148"/>
        <v/>
      </c>
      <c r="BK316" s="66" t="str">
        <f t="shared" si="148"/>
        <v/>
      </c>
      <c r="BL316" s="66" t="str">
        <f t="shared" si="148"/>
        <v/>
      </c>
      <c r="BM316" s="66" t="str">
        <f t="shared" si="148"/>
        <v/>
      </c>
      <c r="BN316" s="66" t="str">
        <f t="shared" si="148"/>
        <v/>
      </c>
      <c r="BO316" s="66" t="str">
        <f t="shared" si="148"/>
        <v/>
      </c>
      <c r="BP316" s="66" t="str">
        <f t="shared" si="148"/>
        <v/>
      </c>
      <c r="BQ316" s="66" t="str">
        <f t="shared" si="148"/>
        <v/>
      </c>
      <c r="BR316" s="66" t="str">
        <f t="shared" si="148"/>
        <v/>
      </c>
      <c r="BS316" s="66" t="str">
        <f t="shared" si="146"/>
        <v/>
      </c>
      <c r="BT316" s="66" t="str">
        <f t="shared" si="146"/>
        <v/>
      </c>
      <c r="BU316" s="66" t="str">
        <f t="shared" si="146"/>
        <v/>
      </c>
      <c r="BV316" s="66" t="str">
        <f t="shared" si="146"/>
        <v/>
      </c>
      <c r="BW316" s="66" t="str">
        <f t="shared" si="146"/>
        <v/>
      </c>
      <c r="BX316" s="66" t="str">
        <f t="shared" si="146"/>
        <v/>
      </c>
      <c r="BY316" s="66" t="str">
        <f t="shared" si="146"/>
        <v/>
      </c>
      <c r="BZ316" s="66" t="str">
        <f t="shared" si="146"/>
        <v/>
      </c>
      <c r="CA316" s="66" t="str">
        <f t="shared" si="146"/>
        <v/>
      </c>
      <c r="CB316" s="66" t="str">
        <f t="shared" si="146"/>
        <v/>
      </c>
      <c r="CC316" s="66" t="str">
        <f t="shared" si="146"/>
        <v/>
      </c>
      <c r="CD316" s="66" t="str">
        <f t="shared" si="146"/>
        <v/>
      </c>
      <c r="CE316" s="66" t="str">
        <f t="shared" si="146"/>
        <v/>
      </c>
      <c r="CF316" s="66" t="str">
        <f t="shared" si="146"/>
        <v/>
      </c>
      <c r="CG316" s="66">
        <f t="shared" si="146"/>
        <v>8813698.0804448519</v>
      </c>
      <c r="CH316" s="66">
        <f t="shared" si="146"/>
        <v>8885429.2003204189</v>
      </c>
      <c r="CI316" s="66">
        <f t="shared" si="146"/>
        <v>8957744.110735625</v>
      </c>
      <c r="CJ316" s="66">
        <f t="shared" si="146"/>
        <v>9030647.5629252866</v>
      </c>
      <c r="CK316" s="66">
        <f t="shared" si="146"/>
        <v>9104144.3467925973</v>
      </c>
      <c r="CL316" s="66">
        <f t="shared" si="146"/>
        <v>9178239.2912238333</v>
      </c>
      <c r="CM316" s="66">
        <f t="shared" si="146"/>
        <v>9252937.2644056175</v>
      </c>
      <c r="CN316" s="66">
        <f t="shared" si="146"/>
        <v>9328243.1741447765</v>
      </c>
      <c r="CO316" s="66">
        <f t="shared" si="146"/>
        <v>9404161.9681907874</v>
      </c>
      <c r="CP316" s="66">
        <f t="shared" si="146"/>
        <v>9480698.6345608588</v>
      </c>
      <c r="CQ316" s="66">
        <f t="shared" si="146"/>
        <v>9557858.2018676493</v>
      </c>
      <c r="CR316" s="66">
        <f t="shared" si="146"/>
        <v>9635645.7396496609</v>
      </c>
      <c r="CS316" s="66">
        <f t="shared" si="146"/>
        <v>9714066.3587043155</v>
      </c>
      <c r="CT316" s="66">
        <f t="shared" si="146"/>
        <v>9793125.2114237472</v>
      </c>
      <c r="CU316" s="66">
        <f t="shared" si="146"/>
        <v>9872827.4921333231</v>
      </c>
      <c r="CV316" s="66">
        <f t="shared" si="146"/>
        <v>9953178.4374329224</v>
      </c>
      <c r="CW316" s="66">
        <f t="shared" si="146"/>
        <v>10034183.326540988</v>
      </c>
      <c r="CX316" s="66">
        <f t="shared" si="146"/>
        <v>10115847.481641386</v>
      </c>
      <c r="CY316" s="66">
        <f t="shared" si="146"/>
        <v>10198176.268233079</v>
      </c>
      <c r="CZ316" s="66">
        <f t="shared" si="146"/>
        <v>10281175.095482659</v>
      </c>
      <c r="DA316" s="66">
        <f t="shared" si="146"/>
        <v>10364849.416579727</v>
      </c>
      <c r="DB316" s="66">
        <f t="shared" si="146"/>
        <v>10449204.729095193</v>
      </c>
      <c r="DC316" s="66">
        <f t="shared" si="139"/>
        <v>10534246.575342465</v>
      </c>
    </row>
    <row r="317" spans="2:107" ht="12" customHeight="1">
      <c r="B317" s="12"/>
      <c r="C317" s="12"/>
      <c r="D317" s="12"/>
      <c r="E317" s="65">
        <f t="shared" si="140"/>
        <v>79</v>
      </c>
      <c r="G317" s="66" t="str">
        <f t="shared" si="148"/>
        <v/>
      </c>
      <c r="H317" s="66" t="str">
        <f t="shared" si="148"/>
        <v/>
      </c>
      <c r="I317" s="66" t="str">
        <f t="shared" si="148"/>
        <v/>
      </c>
      <c r="J317" s="66" t="str">
        <f t="shared" si="148"/>
        <v/>
      </c>
      <c r="K317" s="66" t="str">
        <f t="shared" si="148"/>
        <v/>
      </c>
      <c r="L317" s="66" t="str">
        <f t="shared" si="148"/>
        <v/>
      </c>
      <c r="M317" s="66" t="str">
        <f t="shared" si="148"/>
        <v/>
      </c>
      <c r="N317" s="66" t="str">
        <f t="shared" si="148"/>
        <v/>
      </c>
      <c r="O317" s="66" t="str">
        <f t="shared" si="148"/>
        <v/>
      </c>
      <c r="P317" s="66" t="str">
        <f t="shared" si="148"/>
        <v/>
      </c>
      <c r="Q317" s="66" t="str">
        <f t="shared" si="148"/>
        <v/>
      </c>
      <c r="R317" s="66" t="str">
        <f t="shared" si="148"/>
        <v/>
      </c>
      <c r="S317" s="66" t="str">
        <f t="shared" si="148"/>
        <v/>
      </c>
      <c r="T317" s="66" t="str">
        <f t="shared" si="148"/>
        <v/>
      </c>
      <c r="U317" s="66" t="str">
        <f t="shared" si="148"/>
        <v/>
      </c>
      <c r="V317" s="66" t="str">
        <f t="shared" si="148"/>
        <v/>
      </c>
      <c r="W317" s="66" t="str">
        <f t="shared" si="148"/>
        <v/>
      </c>
      <c r="X317" s="66" t="str">
        <f t="shared" si="148"/>
        <v/>
      </c>
      <c r="Y317" s="66" t="str">
        <f t="shared" si="148"/>
        <v/>
      </c>
      <c r="Z317" s="66" t="str">
        <f t="shared" si="148"/>
        <v/>
      </c>
      <c r="AA317" s="66" t="str">
        <f t="shared" si="148"/>
        <v/>
      </c>
      <c r="AB317" s="66" t="str">
        <f t="shared" si="148"/>
        <v/>
      </c>
      <c r="AC317" s="66" t="str">
        <f t="shared" si="148"/>
        <v/>
      </c>
      <c r="AD317" s="66" t="str">
        <f t="shared" si="148"/>
        <v/>
      </c>
      <c r="AE317" s="66" t="str">
        <f t="shared" si="148"/>
        <v/>
      </c>
      <c r="AF317" s="66" t="str">
        <f t="shared" si="148"/>
        <v/>
      </c>
      <c r="AG317" s="66" t="str">
        <f t="shared" si="148"/>
        <v/>
      </c>
      <c r="AH317" s="66" t="str">
        <f t="shared" si="148"/>
        <v/>
      </c>
      <c r="AI317" s="66" t="str">
        <f t="shared" si="148"/>
        <v/>
      </c>
      <c r="AJ317" s="66" t="str">
        <f t="shared" si="148"/>
        <v/>
      </c>
      <c r="AK317" s="66" t="str">
        <f t="shared" si="148"/>
        <v/>
      </c>
      <c r="AL317" s="66" t="str">
        <f t="shared" si="148"/>
        <v/>
      </c>
      <c r="AM317" s="66" t="str">
        <f t="shared" si="148"/>
        <v/>
      </c>
      <c r="AN317" s="66" t="str">
        <f t="shared" si="148"/>
        <v/>
      </c>
      <c r="AO317" s="66" t="str">
        <f t="shared" si="148"/>
        <v/>
      </c>
      <c r="AP317" s="66" t="str">
        <f t="shared" si="148"/>
        <v/>
      </c>
      <c r="AQ317" s="66" t="str">
        <f t="shared" si="148"/>
        <v/>
      </c>
      <c r="AR317" s="66" t="str">
        <f t="shared" si="148"/>
        <v/>
      </c>
      <c r="AS317" s="66" t="str">
        <f t="shared" si="148"/>
        <v/>
      </c>
      <c r="AT317" s="66" t="str">
        <f t="shared" si="148"/>
        <v/>
      </c>
      <c r="AU317" s="66" t="str">
        <f t="shared" si="148"/>
        <v/>
      </c>
      <c r="AV317" s="66" t="str">
        <f t="shared" si="148"/>
        <v/>
      </c>
      <c r="AW317" s="66" t="str">
        <f t="shared" si="148"/>
        <v/>
      </c>
      <c r="AX317" s="66" t="str">
        <f t="shared" si="148"/>
        <v/>
      </c>
      <c r="AY317" s="66" t="str">
        <f t="shared" si="148"/>
        <v/>
      </c>
      <c r="AZ317" s="66" t="str">
        <f t="shared" si="148"/>
        <v/>
      </c>
      <c r="BA317" s="66" t="str">
        <f t="shared" si="148"/>
        <v/>
      </c>
      <c r="BB317" s="66" t="str">
        <f t="shared" si="148"/>
        <v/>
      </c>
      <c r="BC317" s="66" t="str">
        <f t="shared" si="148"/>
        <v/>
      </c>
      <c r="BD317" s="66" t="str">
        <f t="shared" si="148"/>
        <v/>
      </c>
      <c r="BE317" s="66" t="str">
        <f t="shared" si="148"/>
        <v/>
      </c>
      <c r="BF317" s="66" t="str">
        <f t="shared" si="148"/>
        <v/>
      </c>
      <c r="BG317" s="66" t="str">
        <f t="shared" si="148"/>
        <v/>
      </c>
      <c r="BH317" s="66" t="str">
        <f t="shared" si="148"/>
        <v/>
      </c>
      <c r="BI317" s="66" t="str">
        <f t="shared" si="148"/>
        <v/>
      </c>
      <c r="BJ317" s="66" t="str">
        <f t="shared" si="148"/>
        <v/>
      </c>
      <c r="BK317" s="66" t="str">
        <f t="shared" si="148"/>
        <v/>
      </c>
      <c r="BL317" s="66" t="str">
        <f t="shared" si="148"/>
        <v/>
      </c>
      <c r="BM317" s="66" t="str">
        <f t="shared" si="148"/>
        <v/>
      </c>
      <c r="BN317" s="66" t="str">
        <f t="shared" si="148"/>
        <v/>
      </c>
      <c r="BO317" s="66" t="str">
        <f t="shared" si="148"/>
        <v/>
      </c>
      <c r="BP317" s="66" t="str">
        <f t="shared" si="148"/>
        <v/>
      </c>
      <c r="BQ317" s="66" t="str">
        <f t="shared" si="148"/>
        <v/>
      </c>
      <c r="BR317" s="66" t="str">
        <f t="shared" ref="BR317" si="149">IF(BR$231&gt;=$E317,IF(BR208*$C$23&gt;MAX($C$22,(BS317*$C$34+BS318*$C$35)*EXP(-$C$12*$C$30)+(BS424*$C$34+BS425*$C$35)*EXP(-$C$14*$C$30)),BR$236,(BS317*$C$34+BS318*$C$35)*EXP(-$C$12*$C$30)+BR$234),"")</f>
        <v/>
      </c>
      <c r="BS317" s="66" t="str">
        <f t="shared" si="146"/>
        <v/>
      </c>
      <c r="BT317" s="66" t="str">
        <f t="shared" si="146"/>
        <v/>
      </c>
      <c r="BU317" s="66" t="str">
        <f t="shared" si="146"/>
        <v/>
      </c>
      <c r="BV317" s="66" t="str">
        <f t="shared" ref="BV317:DB317" si="150">IF(BV$231&gt;=$E317,IF(BV208*$C$23&gt;MAX($C$22,(BW317*$C$34+BW318*$C$35)*EXP(-$C$12*$C$30)+(BW424*$C$34+BW425*$C$35)*EXP(-$C$14*$C$30)),BV$236,(BW317*$C$34+BW318*$C$35)*EXP(-$C$12*$C$30)+BV$234),"")</f>
        <v/>
      </c>
      <c r="BW317" s="66" t="str">
        <f t="shared" si="150"/>
        <v/>
      </c>
      <c r="BX317" s="66" t="str">
        <f t="shared" si="150"/>
        <v/>
      </c>
      <c r="BY317" s="66" t="str">
        <f t="shared" si="150"/>
        <v/>
      </c>
      <c r="BZ317" s="66" t="str">
        <f t="shared" si="150"/>
        <v/>
      </c>
      <c r="CA317" s="66" t="str">
        <f t="shared" si="150"/>
        <v/>
      </c>
      <c r="CB317" s="66" t="str">
        <f t="shared" si="150"/>
        <v/>
      </c>
      <c r="CC317" s="66" t="str">
        <f t="shared" si="150"/>
        <v/>
      </c>
      <c r="CD317" s="66" t="str">
        <f t="shared" si="150"/>
        <v/>
      </c>
      <c r="CE317" s="66" t="str">
        <f t="shared" si="150"/>
        <v/>
      </c>
      <c r="CF317" s="66" t="str">
        <f t="shared" si="150"/>
        <v/>
      </c>
      <c r="CG317" s="66" t="str">
        <f t="shared" si="150"/>
        <v/>
      </c>
      <c r="CH317" s="66">
        <f t="shared" si="150"/>
        <v>8885429.2003204189</v>
      </c>
      <c r="CI317" s="66">
        <f t="shared" si="150"/>
        <v>8957744.110735625</v>
      </c>
      <c r="CJ317" s="66">
        <f t="shared" si="150"/>
        <v>9030647.5629252866</v>
      </c>
      <c r="CK317" s="66">
        <f t="shared" si="150"/>
        <v>9104144.3467925973</v>
      </c>
      <c r="CL317" s="66">
        <f t="shared" si="150"/>
        <v>9178239.2912238333</v>
      </c>
      <c r="CM317" s="66">
        <f t="shared" si="150"/>
        <v>9252937.2644056175</v>
      </c>
      <c r="CN317" s="66">
        <f t="shared" si="150"/>
        <v>9328243.1741447765</v>
      </c>
      <c r="CO317" s="66">
        <f t="shared" si="150"/>
        <v>9404161.9681907874</v>
      </c>
      <c r="CP317" s="66">
        <f t="shared" si="150"/>
        <v>9480698.6345608588</v>
      </c>
      <c r="CQ317" s="66">
        <f t="shared" si="150"/>
        <v>9557858.2018676493</v>
      </c>
      <c r="CR317" s="66">
        <f t="shared" si="150"/>
        <v>9635645.7396496609</v>
      </c>
      <c r="CS317" s="66">
        <f t="shared" si="150"/>
        <v>9714066.3587043155</v>
      </c>
      <c r="CT317" s="66">
        <f t="shared" si="150"/>
        <v>9793125.2114237472</v>
      </c>
      <c r="CU317" s="66">
        <f t="shared" si="150"/>
        <v>9872827.4921333231</v>
      </c>
      <c r="CV317" s="66">
        <f t="shared" si="150"/>
        <v>9953178.4374329224</v>
      </c>
      <c r="CW317" s="66">
        <f t="shared" si="150"/>
        <v>10034183.326540988</v>
      </c>
      <c r="CX317" s="66">
        <f t="shared" si="150"/>
        <v>10115847.481641386</v>
      </c>
      <c r="CY317" s="66">
        <f t="shared" si="150"/>
        <v>10198176.268233079</v>
      </c>
      <c r="CZ317" s="66">
        <f t="shared" si="150"/>
        <v>10281175.095482659</v>
      </c>
      <c r="DA317" s="66">
        <f t="shared" si="150"/>
        <v>10364849.416579727</v>
      </c>
      <c r="DB317" s="66">
        <f t="shared" si="150"/>
        <v>10449204.729095193</v>
      </c>
      <c r="DC317" s="66">
        <f t="shared" si="139"/>
        <v>10534246.575342465</v>
      </c>
    </row>
    <row r="318" spans="2:107" ht="12" customHeight="1">
      <c r="B318" s="12"/>
      <c r="C318" s="12"/>
      <c r="D318" s="12"/>
      <c r="E318" s="65">
        <f t="shared" si="140"/>
        <v>80</v>
      </c>
      <c r="G318" s="66" t="str">
        <f t="shared" ref="G318:BR321" si="151">IF(G$231&gt;=$E318,IF(G209*$C$23&gt;MAX($C$22,(H318*$C$34+H319*$C$35)*EXP(-$C$12*$C$30)+(H425*$C$34+H426*$C$35)*EXP(-$C$14*$C$30)),G$236,(H318*$C$34+H319*$C$35)*EXP(-$C$12*$C$30)+G$234),"")</f>
        <v/>
      </c>
      <c r="H318" s="66" t="str">
        <f t="shared" si="151"/>
        <v/>
      </c>
      <c r="I318" s="66" t="str">
        <f t="shared" si="151"/>
        <v/>
      </c>
      <c r="J318" s="66" t="str">
        <f t="shared" si="151"/>
        <v/>
      </c>
      <c r="K318" s="66" t="str">
        <f t="shared" si="151"/>
        <v/>
      </c>
      <c r="L318" s="66" t="str">
        <f t="shared" si="151"/>
        <v/>
      </c>
      <c r="M318" s="66" t="str">
        <f t="shared" si="151"/>
        <v/>
      </c>
      <c r="N318" s="66" t="str">
        <f t="shared" si="151"/>
        <v/>
      </c>
      <c r="O318" s="66" t="str">
        <f t="shared" si="151"/>
        <v/>
      </c>
      <c r="P318" s="66" t="str">
        <f t="shared" si="151"/>
        <v/>
      </c>
      <c r="Q318" s="66" t="str">
        <f t="shared" si="151"/>
        <v/>
      </c>
      <c r="R318" s="66" t="str">
        <f t="shared" si="151"/>
        <v/>
      </c>
      <c r="S318" s="66" t="str">
        <f t="shared" si="151"/>
        <v/>
      </c>
      <c r="T318" s="66" t="str">
        <f t="shared" si="151"/>
        <v/>
      </c>
      <c r="U318" s="66" t="str">
        <f t="shared" si="151"/>
        <v/>
      </c>
      <c r="V318" s="66" t="str">
        <f t="shared" si="151"/>
        <v/>
      </c>
      <c r="W318" s="66" t="str">
        <f t="shared" si="151"/>
        <v/>
      </c>
      <c r="X318" s="66" t="str">
        <f t="shared" si="151"/>
        <v/>
      </c>
      <c r="Y318" s="66" t="str">
        <f t="shared" si="151"/>
        <v/>
      </c>
      <c r="Z318" s="66" t="str">
        <f t="shared" si="151"/>
        <v/>
      </c>
      <c r="AA318" s="66" t="str">
        <f t="shared" si="151"/>
        <v/>
      </c>
      <c r="AB318" s="66" t="str">
        <f t="shared" si="151"/>
        <v/>
      </c>
      <c r="AC318" s="66" t="str">
        <f t="shared" si="151"/>
        <v/>
      </c>
      <c r="AD318" s="66" t="str">
        <f t="shared" si="151"/>
        <v/>
      </c>
      <c r="AE318" s="66" t="str">
        <f t="shared" si="151"/>
        <v/>
      </c>
      <c r="AF318" s="66" t="str">
        <f t="shared" si="151"/>
        <v/>
      </c>
      <c r="AG318" s="66" t="str">
        <f t="shared" si="151"/>
        <v/>
      </c>
      <c r="AH318" s="66" t="str">
        <f t="shared" si="151"/>
        <v/>
      </c>
      <c r="AI318" s="66" t="str">
        <f t="shared" si="151"/>
        <v/>
      </c>
      <c r="AJ318" s="66" t="str">
        <f t="shared" si="151"/>
        <v/>
      </c>
      <c r="AK318" s="66" t="str">
        <f t="shared" si="151"/>
        <v/>
      </c>
      <c r="AL318" s="66" t="str">
        <f t="shared" si="151"/>
        <v/>
      </c>
      <c r="AM318" s="66" t="str">
        <f t="shared" si="151"/>
        <v/>
      </c>
      <c r="AN318" s="66" t="str">
        <f t="shared" si="151"/>
        <v/>
      </c>
      <c r="AO318" s="66" t="str">
        <f t="shared" si="151"/>
        <v/>
      </c>
      <c r="AP318" s="66" t="str">
        <f t="shared" si="151"/>
        <v/>
      </c>
      <c r="AQ318" s="66" t="str">
        <f t="shared" si="151"/>
        <v/>
      </c>
      <c r="AR318" s="66" t="str">
        <f t="shared" si="151"/>
        <v/>
      </c>
      <c r="AS318" s="66" t="str">
        <f t="shared" si="151"/>
        <v/>
      </c>
      <c r="AT318" s="66" t="str">
        <f t="shared" si="151"/>
        <v/>
      </c>
      <c r="AU318" s="66" t="str">
        <f t="shared" si="151"/>
        <v/>
      </c>
      <c r="AV318" s="66" t="str">
        <f t="shared" si="151"/>
        <v/>
      </c>
      <c r="AW318" s="66" t="str">
        <f t="shared" si="151"/>
        <v/>
      </c>
      <c r="AX318" s="66" t="str">
        <f t="shared" si="151"/>
        <v/>
      </c>
      <c r="AY318" s="66" t="str">
        <f t="shared" si="151"/>
        <v/>
      </c>
      <c r="AZ318" s="66" t="str">
        <f t="shared" si="151"/>
        <v/>
      </c>
      <c r="BA318" s="66" t="str">
        <f t="shared" si="151"/>
        <v/>
      </c>
      <c r="BB318" s="66" t="str">
        <f t="shared" si="151"/>
        <v/>
      </c>
      <c r="BC318" s="66" t="str">
        <f t="shared" si="151"/>
        <v/>
      </c>
      <c r="BD318" s="66" t="str">
        <f t="shared" si="151"/>
        <v/>
      </c>
      <c r="BE318" s="66" t="str">
        <f t="shared" si="151"/>
        <v/>
      </c>
      <c r="BF318" s="66" t="str">
        <f t="shared" si="151"/>
        <v/>
      </c>
      <c r="BG318" s="66" t="str">
        <f t="shared" si="151"/>
        <v/>
      </c>
      <c r="BH318" s="66" t="str">
        <f t="shared" si="151"/>
        <v/>
      </c>
      <c r="BI318" s="66" t="str">
        <f t="shared" si="151"/>
        <v/>
      </c>
      <c r="BJ318" s="66" t="str">
        <f t="shared" si="151"/>
        <v/>
      </c>
      <c r="BK318" s="66" t="str">
        <f t="shared" si="151"/>
        <v/>
      </c>
      <c r="BL318" s="66" t="str">
        <f t="shared" si="151"/>
        <v/>
      </c>
      <c r="BM318" s="66" t="str">
        <f t="shared" si="151"/>
        <v/>
      </c>
      <c r="BN318" s="66" t="str">
        <f t="shared" si="151"/>
        <v/>
      </c>
      <c r="BO318" s="66" t="str">
        <f t="shared" si="151"/>
        <v/>
      </c>
      <c r="BP318" s="66" t="str">
        <f t="shared" si="151"/>
        <v/>
      </c>
      <c r="BQ318" s="66" t="str">
        <f t="shared" si="151"/>
        <v/>
      </c>
      <c r="BR318" s="66" t="str">
        <f t="shared" si="151"/>
        <v/>
      </c>
      <c r="BS318" s="66" t="str">
        <f t="shared" ref="BS318:DB325" si="152">IF(BS$231&gt;=$E318,IF(BS209*$C$23&gt;MAX($C$22,(BT318*$C$34+BT319*$C$35)*EXP(-$C$12*$C$30)+(BT425*$C$34+BT426*$C$35)*EXP(-$C$14*$C$30)),BS$236,(BT318*$C$34+BT319*$C$35)*EXP(-$C$12*$C$30)+BS$234),"")</f>
        <v/>
      </c>
      <c r="BT318" s="66" t="str">
        <f t="shared" si="152"/>
        <v/>
      </c>
      <c r="BU318" s="66" t="str">
        <f t="shared" si="152"/>
        <v/>
      </c>
      <c r="BV318" s="66" t="str">
        <f t="shared" si="152"/>
        <v/>
      </c>
      <c r="BW318" s="66" t="str">
        <f t="shared" si="152"/>
        <v/>
      </c>
      <c r="BX318" s="66" t="str">
        <f t="shared" si="152"/>
        <v/>
      </c>
      <c r="BY318" s="66" t="str">
        <f t="shared" si="152"/>
        <v/>
      </c>
      <c r="BZ318" s="66" t="str">
        <f t="shared" si="152"/>
        <v/>
      </c>
      <c r="CA318" s="66" t="str">
        <f t="shared" si="152"/>
        <v/>
      </c>
      <c r="CB318" s="66" t="str">
        <f t="shared" si="152"/>
        <v/>
      </c>
      <c r="CC318" s="66" t="str">
        <f t="shared" si="152"/>
        <v/>
      </c>
      <c r="CD318" s="66" t="str">
        <f t="shared" si="152"/>
        <v/>
      </c>
      <c r="CE318" s="66" t="str">
        <f t="shared" si="152"/>
        <v/>
      </c>
      <c r="CF318" s="66" t="str">
        <f t="shared" si="152"/>
        <v/>
      </c>
      <c r="CG318" s="66" t="str">
        <f t="shared" si="152"/>
        <v/>
      </c>
      <c r="CH318" s="66" t="str">
        <f t="shared" si="152"/>
        <v/>
      </c>
      <c r="CI318" s="66">
        <f t="shared" si="152"/>
        <v>8957744.110735625</v>
      </c>
      <c r="CJ318" s="66">
        <f t="shared" si="152"/>
        <v>9030647.5629252866</v>
      </c>
      <c r="CK318" s="66">
        <f t="shared" si="152"/>
        <v>9104144.3467925973</v>
      </c>
      <c r="CL318" s="66">
        <f t="shared" si="152"/>
        <v>9178239.2912238333</v>
      </c>
      <c r="CM318" s="66">
        <f t="shared" si="152"/>
        <v>9252937.2644056175</v>
      </c>
      <c r="CN318" s="66">
        <f t="shared" si="152"/>
        <v>9328243.1741447765</v>
      </c>
      <c r="CO318" s="66">
        <f t="shared" si="152"/>
        <v>9404161.9681907874</v>
      </c>
      <c r="CP318" s="66">
        <f t="shared" si="152"/>
        <v>9480698.6345608588</v>
      </c>
      <c r="CQ318" s="66">
        <f t="shared" si="152"/>
        <v>9557858.2018676493</v>
      </c>
      <c r="CR318" s="66">
        <f t="shared" si="152"/>
        <v>9635645.7396496609</v>
      </c>
      <c r="CS318" s="66">
        <f t="shared" si="152"/>
        <v>9714066.3587043155</v>
      </c>
      <c r="CT318" s="66">
        <f t="shared" si="152"/>
        <v>9793125.2114237472</v>
      </c>
      <c r="CU318" s="66">
        <f t="shared" si="152"/>
        <v>9872827.4921333231</v>
      </c>
      <c r="CV318" s="66">
        <f t="shared" si="152"/>
        <v>9953178.4374329224</v>
      </c>
      <c r="CW318" s="66">
        <f t="shared" si="152"/>
        <v>10034183.326540988</v>
      </c>
      <c r="CX318" s="66">
        <f t="shared" si="152"/>
        <v>10115847.481641386</v>
      </c>
      <c r="CY318" s="66">
        <f t="shared" si="152"/>
        <v>10198176.268233079</v>
      </c>
      <c r="CZ318" s="66">
        <f t="shared" si="152"/>
        <v>10281175.095482659</v>
      </c>
      <c r="DA318" s="66">
        <f t="shared" si="152"/>
        <v>10364849.416579727</v>
      </c>
      <c r="DB318" s="66">
        <f t="shared" si="152"/>
        <v>10449204.729095193</v>
      </c>
      <c r="DC318" s="66">
        <f t="shared" si="139"/>
        <v>10534246.575342465</v>
      </c>
    </row>
    <row r="319" spans="2:107" ht="12" customHeight="1">
      <c r="B319" s="12"/>
      <c r="C319" s="12"/>
      <c r="D319" s="12"/>
      <c r="E319" s="65">
        <f t="shared" si="140"/>
        <v>81</v>
      </c>
      <c r="G319" s="66" t="str">
        <f t="shared" si="151"/>
        <v/>
      </c>
      <c r="H319" s="66" t="str">
        <f t="shared" si="151"/>
        <v/>
      </c>
      <c r="I319" s="66" t="str">
        <f t="shared" si="151"/>
        <v/>
      </c>
      <c r="J319" s="66" t="str">
        <f t="shared" si="151"/>
        <v/>
      </c>
      <c r="K319" s="66" t="str">
        <f t="shared" si="151"/>
        <v/>
      </c>
      <c r="L319" s="66" t="str">
        <f t="shared" si="151"/>
        <v/>
      </c>
      <c r="M319" s="66" t="str">
        <f t="shared" si="151"/>
        <v/>
      </c>
      <c r="N319" s="66" t="str">
        <f t="shared" si="151"/>
        <v/>
      </c>
      <c r="O319" s="66" t="str">
        <f t="shared" si="151"/>
        <v/>
      </c>
      <c r="P319" s="66" t="str">
        <f t="shared" si="151"/>
        <v/>
      </c>
      <c r="Q319" s="66" t="str">
        <f t="shared" si="151"/>
        <v/>
      </c>
      <c r="R319" s="66" t="str">
        <f t="shared" si="151"/>
        <v/>
      </c>
      <c r="S319" s="66" t="str">
        <f t="shared" si="151"/>
        <v/>
      </c>
      <c r="T319" s="66" t="str">
        <f t="shared" si="151"/>
        <v/>
      </c>
      <c r="U319" s="66" t="str">
        <f t="shared" si="151"/>
        <v/>
      </c>
      <c r="V319" s="66" t="str">
        <f t="shared" si="151"/>
        <v/>
      </c>
      <c r="W319" s="66" t="str">
        <f t="shared" si="151"/>
        <v/>
      </c>
      <c r="X319" s="66" t="str">
        <f t="shared" si="151"/>
        <v/>
      </c>
      <c r="Y319" s="66" t="str">
        <f t="shared" si="151"/>
        <v/>
      </c>
      <c r="Z319" s="66" t="str">
        <f t="shared" si="151"/>
        <v/>
      </c>
      <c r="AA319" s="66" t="str">
        <f t="shared" si="151"/>
        <v/>
      </c>
      <c r="AB319" s="66" t="str">
        <f t="shared" si="151"/>
        <v/>
      </c>
      <c r="AC319" s="66" t="str">
        <f t="shared" si="151"/>
        <v/>
      </c>
      <c r="AD319" s="66" t="str">
        <f t="shared" si="151"/>
        <v/>
      </c>
      <c r="AE319" s="66" t="str">
        <f t="shared" si="151"/>
        <v/>
      </c>
      <c r="AF319" s="66" t="str">
        <f t="shared" si="151"/>
        <v/>
      </c>
      <c r="AG319" s="66" t="str">
        <f t="shared" si="151"/>
        <v/>
      </c>
      <c r="AH319" s="66" t="str">
        <f t="shared" si="151"/>
        <v/>
      </c>
      <c r="AI319" s="66" t="str">
        <f t="shared" si="151"/>
        <v/>
      </c>
      <c r="AJ319" s="66" t="str">
        <f t="shared" si="151"/>
        <v/>
      </c>
      <c r="AK319" s="66" t="str">
        <f t="shared" si="151"/>
        <v/>
      </c>
      <c r="AL319" s="66" t="str">
        <f t="shared" si="151"/>
        <v/>
      </c>
      <c r="AM319" s="66" t="str">
        <f t="shared" si="151"/>
        <v/>
      </c>
      <c r="AN319" s="66" t="str">
        <f t="shared" si="151"/>
        <v/>
      </c>
      <c r="AO319" s="66" t="str">
        <f t="shared" si="151"/>
        <v/>
      </c>
      <c r="AP319" s="66" t="str">
        <f t="shared" si="151"/>
        <v/>
      </c>
      <c r="AQ319" s="66" t="str">
        <f t="shared" si="151"/>
        <v/>
      </c>
      <c r="AR319" s="66" t="str">
        <f t="shared" si="151"/>
        <v/>
      </c>
      <c r="AS319" s="66" t="str">
        <f t="shared" si="151"/>
        <v/>
      </c>
      <c r="AT319" s="66" t="str">
        <f t="shared" si="151"/>
        <v/>
      </c>
      <c r="AU319" s="66" t="str">
        <f t="shared" si="151"/>
        <v/>
      </c>
      <c r="AV319" s="66" t="str">
        <f t="shared" si="151"/>
        <v/>
      </c>
      <c r="AW319" s="66" t="str">
        <f t="shared" si="151"/>
        <v/>
      </c>
      <c r="AX319" s="66" t="str">
        <f t="shared" si="151"/>
        <v/>
      </c>
      <c r="AY319" s="66" t="str">
        <f t="shared" si="151"/>
        <v/>
      </c>
      <c r="AZ319" s="66" t="str">
        <f t="shared" si="151"/>
        <v/>
      </c>
      <c r="BA319" s="66" t="str">
        <f t="shared" si="151"/>
        <v/>
      </c>
      <c r="BB319" s="66" t="str">
        <f t="shared" si="151"/>
        <v/>
      </c>
      <c r="BC319" s="66" t="str">
        <f t="shared" si="151"/>
        <v/>
      </c>
      <c r="BD319" s="66" t="str">
        <f t="shared" si="151"/>
        <v/>
      </c>
      <c r="BE319" s="66" t="str">
        <f t="shared" si="151"/>
        <v/>
      </c>
      <c r="BF319" s="66" t="str">
        <f t="shared" si="151"/>
        <v/>
      </c>
      <c r="BG319" s="66" t="str">
        <f t="shared" si="151"/>
        <v/>
      </c>
      <c r="BH319" s="66" t="str">
        <f t="shared" si="151"/>
        <v/>
      </c>
      <c r="BI319" s="66" t="str">
        <f t="shared" si="151"/>
        <v/>
      </c>
      <c r="BJ319" s="66" t="str">
        <f t="shared" si="151"/>
        <v/>
      </c>
      <c r="BK319" s="66" t="str">
        <f t="shared" si="151"/>
        <v/>
      </c>
      <c r="BL319" s="66" t="str">
        <f t="shared" si="151"/>
        <v/>
      </c>
      <c r="BM319" s="66" t="str">
        <f t="shared" si="151"/>
        <v/>
      </c>
      <c r="BN319" s="66" t="str">
        <f t="shared" si="151"/>
        <v/>
      </c>
      <c r="BO319" s="66" t="str">
        <f t="shared" si="151"/>
        <v/>
      </c>
      <c r="BP319" s="66" t="str">
        <f t="shared" si="151"/>
        <v/>
      </c>
      <c r="BQ319" s="66" t="str">
        <f t="shared" si="151"/>
        <v/>
      </c>
      <c r="BR319" s="66" t="str">
        <f t="shared" si="151"/>
        <v/>
      </c>
      <c r="BS319" s="66" t="str">
        <f t="shared" si="152"/>
        <v/>
      </c>
      <c r="BT319" s="66" t="str">
        <f t="shared" si="152"/>
        <v/>
      </c>
      <c r="BU319" s="66" t="str">
        <f t="shared" si="152"/>
        <v/>
      </c>
      <c r="BV319" s="66" t="str">
        <f t="shared" si="152"/>
        <v/>
      </c>
      <c r="BW319" s="66" t="str">
        <f t="shared" si="152"/>
        <v/>
      </c>
      <c r="BX319" s="66" t="str">
        <f t="shared" si="152"/>
        <v/>
      </c>
      <c r="BY319" s="66" t="str">
        <f t="shared" si="152"/>
        <v/>
      </c>
      <c r="BZ319" s="66" t="str">
        <f t="shared" si="152"/>
        <v/>
      </c>
      <c r="CA319" s="66" t="str">
        <f t="shared" si="152"/>
        <v/>
      </c>
      <c r="CB319" s="66" t="str">
        <f t="shared" si="152"/>
        <v/>
      </c>
      <c r="CC319" s="66" t="str">
        <f t="shared" si="152"/>
        <v/>
      </c>
      <c r="CD319" s="66" t="str">
        <f t="shared" si="152"/>
        <v/>
      </c>
      <c r="CE319" s="66" t="str">
        <f t="shared" si="152"/>
        <v/>
      </c>
      <c r="CF319" s="66" t="str">
        <f t="shared" si="152"/>
        <v/>
      </c>
      <c r="CG319" s="66" t="str">
        <f t="shared" si="152"/>
        <v/>
      </c>
      <c r="CH319" s="66" t="str">
        <f t="shared" si="152"/>
        <v/>
      </c>
      <c r="CI319" s="66" t="str">
        <f t="shared" si="152"/>
        <v/>
      </c>
      <c r="CJ319" s="66">
        <f t="shared" si="152"/>
        <v>9030647.5629252866</v>
      </c>
      <c r="CK319" s="66">
        <f t="shared" si="152"/>
        <v>9104144.3467925973</v>
      </c>
      <c r="CL319" s="66">
        <f t="shared" si="152"/>
        <v>9178239.2912238333</v>
      </c>
      <c r="CM319" s="66">
        <f t="shared" si="152"/>
        <v>9252937.2644056175</v>
      </c>
      <c r="CN319" s="66">
        <f t="shared" si="152"/>
        <v>9328243.1741447765</v>
      </c>
      <c r="CO319" s="66">
        <f t="shared" si="152"/>
        <v>9404161.9681907874</v>
      </c>
      <c r="CP319" s="66">
        <f t="shared" si="152"/>
        <v>9480698.6345608588</v>
      </c>
      <c r="CQ319" s="66">
        <f t="shared" si="152"/>
        <v>9557858.2018676493</v>
      </c>
      <c r="CR319" s="66">
        <f t="shared" si="152"/>
        <v>9635645.7396496609</v>
      </c>
      <c r="CS319" s="66">
        <f t="shared" si="152"/>
        <v>9714066.3587043155</v>
      </c>
      <c r="CT319" s="66">
        <f t="shared" si="152"/>
        <v>9793125.2114237472</v>
      </c>
      <c r="CU319" s="66">
        <f t="shared" si="152"/>
        <v>9872827.4921333231</v>
      </c>
      <c r="CV319" s="66">
        <f t="shared" si="152"/>
        <v>9953178.4374329224</v>
      </c>
      <c r="CW319" s="66">
        <f t="shared" si="152"/>
        <v>10034183.326540988</v>
      </c>
      <c r="CX319" s="66">
        <f t="shared" si="152"/>
        <v>10115847.481641386</v>
      </c>
      <c r="CY319" s="66">
        <f t="shared" si="152"/>
        <v>10198176.268233079</v>
      </c>
      <c r="CZ319" s="66">
        <f t="shared" si="152"/>
        <v>10281175.095482659</v>
      </c>
      <c r="DA319" s="66">
        <f t="shared" si="152"/>
        <v>10364849.416579727</v>
      </c>
      <c r="DB319" s="66">
        <f t="shared" si="152"/>
        <v>10449204.729095193</v>
      </c>
      <c r="DC319" s="66">
        <f t="shared" si="139"/>
        <v>10534246.575342465</v>
      </c>
    </row>
    <row r="320" spans="2:107" ht="12" customHeight="1">
      <c r="B320" s="12"/>
      <c r="C320" s="12"/>
      <c r="D320" s="12"/>
      <c r="E320" s="65">
        <f t="shared" si="140"/>
        <v>82</v>
      </c>
      <c r="G320" s="66" t="str">
        <f t="shared" si="151"/>
        <v/>
      </c>
      <c r="H320" s="66" t="str">
        <f t="shared" si="151"/>
        <v/>
      </c>
      <c r="I320" s="66" t="str">
        <f t="shared" si="151"/>
        <v/>
      </c>
      <c r="J320" s="66" t="str">
        <f t="shared" si="151"/>
        <v/>
      </c>
      <c r="K320" s="66" t="str">
        <f t="shared" si="151"/>
        <v/>
      </c>
      <c r="L320" s="66" t="str">
        <f t="shared" si="151"/>
        <v/>
      </c>
      <c r="M320" s="66" t="str">
        <f t="shared" si="151"/>
        <v/>
      </c>
      <c r="N320" s="66" t="str">
        <f t="shared" si="151"/>
        <v/>
      </c>
      <c r="O320" s="66" t="str">
        <f t="shared" si="151"/>
        <v/>
      </c>
      <c r="P320" s="66" t="str">
        <f t="shared" si="151"/>
        <v/>
      </c>
      <c r="Q320" s="66" t="str">
        <f t="shared" si="151"/>
        <v/>
      </c>
      <c r="R320" s="66" t="str">
        <f t="shared" si="151"/>
        <v/>
      </c>
      <c r="S320" s="66" t="str">
        <f t="shared" si="151"/>
        <v/>
      </c>
      <c r="T320" s="66" t="str">
        <f t="shared" si="151"/>
        <v/>
      </c>
      <c r="U320" s="66" t="str">
        <f t="shared" si="151"/>
        <v/>
      </c>
      <c r="V320" s="66" t="str">
        <f t="shared" si="151"/>
        <v/>
      </c>
      <c r="W320" s="66" t="str">
        <f t="shared" si="151"/>
        <v/>
      </c>
      <c r="X320" s="66" t="str">
        <f t="shared" si="151"/>
        <v/>
      </c>
      <c r="Y320" s="66" t="str">
        <f t="shared" si="151"/>
        <v/>
      </c>
      <c r="Z320" s="66" t="str">
        <f t="shared" si="151"/>
        <v/>
      </c>
      <c r="AA320" s="66" t="str">
        <f t="shared" si="151"/>
        <v/>
      </c>
      <c r="AB320" s="66" t="str">
        <f t="shared" si="151"/>
        <v/>
      </c>
      <c r="AC320" s="66" t="str">
        <f t="shared" si="151"/>
        <v/>
      </c>
      <c r="AD320" s="66" t="str">
        <f t="shared" si="151"/>
        <v/>
      </c>
      <c r="AE320" s="66" t="str">
        <f t="shared" si="151"/>
        <v/>
      </c>
      <c r="AF320" s="66" t="str">
        <f t="shared" si="151"/>
        <v/>
      </c>
      <c r="AG320" s="66" t="str">
        <f t="shared" si="151"/>
        <v/>
      </c>
      <c r="AH320" s="66" t="str">
        <f t="shared" si="151"/>
        <v/>
      </c>
      <c r="AI320" s="66" t="str">
        <f t="shared" si="151"/>
        <v/>
      </c>
      <c r="AJ320" s="66" t="str">
        <f t="shared" si="151"/>
        <v/>
      </c>
      <c r="AK320" s="66" t="str">
        <f t="shared" si="151"/>
        <v/>
      </c>
      <c r="AL320" s="66" t="str">
        <f t="shared" si="151"/>
        <v/>
      </c>
      <c r="AM320" s="66" t="str">
        <f t="shared" si="151"/>
        <v/>
      </c>
      <c r="AN320" s="66" t="str">
        <f t="shared" si="151"/>
        <v/>
      </c>
      <c r="AO320" s="66" t="str">
        <f t="shared" si="151"/>
        <v/>
      </c>
      <c r="AP320" s="66" t="str">
        <f t="shared" si="151"/>
        <v/>
      </c>
      <c r="AQ320" s="66" t="str">
        <f t="shared" si="151"/>
        <v/>
      </c>
      <c r="AR320" s="66" t="str">
        <f t="shared" si="151"/>
        <v/>
      </c>
      <c r="AS320" s="66" t="str">
        <f t="shared" si="151"/>
        <v/>
      </c>
      <c r="AT320" s="66" t="str">
        <f t="shared" si="151"/>
        <v/>
      </c>
      <c r="AU320" s="66" t="str">
        <f t="shared" si="151"/>
        <v/>
      </c>
      <c r="AV320" s="66" t="str">
        <f t="shared" si="151"/>
        <v/>
      </c>
      <c r="AW320" s="66" t="str">
        <f t="shared" si="151"/>
        <v/>
      </c>
      <c r="AX320" s="66" t="str">
        <f t="shared" si="151"/>
        <v/>
      </c>
      <c r="AY320" s="66" t="str">
        <f t="shared" si="151"/>
        <v/>
      </c>
      <c r="AZ320" s="66" t="str">
        <f t="shared" si="151"/>
        <v/>
      </c>
      <c r="BA320" s="66" t="str">
        <f t="shared" si="151"/>
        <v/>
      </c>
      <c r="BB320" s="66" t="str">
        <f t="shared" si="151"/>
        <v/>
      </c>
      <c r="BC320" s="66" t="str">
        <f t="shared" si="151"/>
        <v/>
      </c>
      <c r="BD320" s="66" t="str">
        <f t="shared" si="151"/>
        <v/>
      </c>
      <c r="BE320" s="66" t="str">
        <f t="shared" si="151"/>
        <v/>
      </c>
      <c r="BF320" s="66" t="str">
        <f t="shared" si="151"/>
        <v/>
      </c>
      <c r="BG320" s="66" t="str">
        <f t="shared" si="151"/>
        <v/>
      </c>
      <c r="BH320" s="66" t="str">
        <f t="shared" si="151"/>
        <v/>
      </c>
      <c r="BI320" s="66" t="str">
        <f t="shared" si="151"/>
        <v/>
      </c>
      <c r="BJ320" s="66" t="str">
        <f t="shared" si="151"/>
        <v/>
      </c>
      <c r="BK320" s="66" t="str">
        <f t="shared" si="151"/>
        <v/>
      </c>
      <c r="BL320" s="66" t="str">
        <f t="shared" si="151"/>
        <v/>
      </c>
      <c r="BM320" s="66" t="str">
        <f t="shared" si="151"/>
        <v/>
      </c>
      <c r="BN320" s="66" t="str">
        <f t="shared" si="151"/>
        <v/>
      </c>
      <c r="BO320" s="66" t="str">
        <f t="shared" si="151"/>
        <v/>
      </c>
      <c r="BP320" s="66" t="str">
        <f t="shared" si="151"/>
        <v/>
      </c>
      <c r="BQ320" s="66" t="str">
        <f t="shared" si="151"/>
        <v/>
      </c>
      <c r="BR320" s="66" t="str">
        <f t="shared" si="151"/>
        <v/>
      </c>
      <c r="BS320" s="66" t="str">
        <f t="shared" si="152"/>
        <v/>
      </c>
      <c r="BT320" s="66" t="str">
        <f t="shared" si="152"/>
        <v/>
      </c>
      <c r="BU320" s="66" t="str">
        <f t="shared" si="152"/>
        <v/>
      </c>
      <c r="BV320" s="66" t="str">
        <f t="shared" si="152"/>
        <v/>
      </c>
      <c r="BW320" s="66" t="str">
        <f t="shared" si="152"/>
        <v/>
      </c>
      <c r="BX320" s="66" t="str">
        <f t="shared" si="152"/>
        <v/>
      </c>
      <c r="BY320" s="66" t="str">
        <f t="shared" si="152"/>
        <v/>
      </c>
      <c r="BZ320" s="66" t="str">
        <f t="shared" si="152"/>
        <v/>
      </c>
      <c r="CA320" s="66" t="str">
        <f t="shared" si="152"/>
        <v/>
      </c>
      <c r="CB320" s="66" t="str">
        <f t="shared" si="152"/>
        <v/>
      </c>
      <c r="CC320" s="66" t="str">
        <f t="shared" si="152"/>
        <v/>
      </c>
      <c r="CD320" s="66" t="str">
        <f t="shared" si="152"/>
        <v/>
      </c>
      <c r="CE320" s="66" t="str">
        <f t="shared" si="152"/>
        <v/>
      </c>
      <c r="CF320" s="66" t="str">
        <f t="shared" si="152"/>
        <v/>
      </c>
      <c r="CG320" s="66" t="str">
        <f t="shared" si="152"/>
        <v/>
      </c>
      <c r="CH320" s="66" t="str">
        <f t="shared" si="152"/>
        <v/>
      </c>
      <c r="CI320" s="66" t="str">
        <f t="shared" si="152"/>
        <v/>
      </c>
      <c r="CJ320" s="66" t="str">
        <f t="shared" si="152"/>
        <v/>
      </c>
      <c r="CK320" s="66">
        <f t="shared" si="152"/>
        <v>9104144.3467925973</v>
      </c>
      <c r="CL320" s="66">
        <f t="shared" si="152"/>
        <v>9178239.2912238333</v>
      </c>
      <c r="CM320" s="66">
        <f t="shared" si="152"/>
        <v>9252937.2644056175</v>
      </c>
      <c r="CN320" s="66">
        <f t="shared" si="152"/>
        <v>9328243.1741447765</v>
      </c>
      <c r="CO320" s="66">
        <f t="shared" si="152"/>
        <v>9404161.9681907874</v>
      </c>
      <c r="CP320" s="66">
        <f t="shared" si="152"/>
        <v>9480698.6345608588</v>
      </c>
      <c r="CQ320" s="66">
        <f t="shared" si="152"/>
        <v>9557858.2018676493</v>
      </c>
      <c r="CR320" s="66">
        <f t="shared" si="152"/>
        <v>9635645.7396496609</v>
      </c>
      <c r="CS320" s="66">
        <f t="shared" si="152"/>
        <v>9714066.3587043155</v>
      </c>
      <c r="CT320" s="66">
        <f t="shared" si="152"/>
        <v>9793125.2114237472</v>
      </c>
      <c r="CU320" s="66">
        <f t="shared" si="152"/>
        <v>9872827.4921333231</v>
      </c>
      <c r="CV320" s="66">
        <f t="shared" si="152"/>
        <v>9953178.4374329224</v>
      </c>
      <c r="CW320" s="66">
        <f t="shared" si="152"/>
        <v>10034183.326540988</v>
      </c>
      <c r="CX320" s="66">
        <f t="shared" si="152"/>
        <v>10115847.481641386</v>
      </c>
      <c r="CY320" s="66">
        <f t="shared" si="152"/>
        <v>10198176.268233079</v>
      </c>
      <c r="CZ320" s="66">
        <f t="shared" si="152"/>
        <v>10281175.095482659</v>
      </c>
      <c r="DA320" s="66">
        <f t="shared" si="152"/>
        <v>10364849.416579727</v>
      </c>
      <c r="DB320" s="66">
        <f t="shared" si="152"/>
        <v>10449204.729095193</v>
      </c>
      <c r="DC320" s="66">
        <f t="shared" si="139"/>
        <v>10534246.575342465</v>
      </c>
    </row>
    <row r="321" spans="2:107" ht="12" customHeight="1">
      <c r="B321" s="12"/>
      <c r="C321" s="12"/>
      <c r="D321" s="12"/>
      <c r="E321" s="65">
        <f t="shared" si="140"/>
        <v>83</v>
      </c>
      <c r="G321" s="66" t="str">
        <f t="shared" si="151"/>
        <v/>
      </c>
      <c r="H321" s="66" t="str">
        <f t="shared" si="151"/>
        <v/>
      </c>
      <c r="I321" s="66" t="str">
        <f t="shared" si="151"/>
        <v/>
      </c>
      <c r="J321" s="66" t="str">
        <f t="shared" si="151"/>
        <v/>
      </c>
      <c r="K321" s="66" t="str">
        <f t="shared" si="151"/>
        <v/>
      </c>
      <c r="L321" s="66" t="str">
        <f t="shared" si="151"/>
        <v/>
      </c>
      <c r="M321" s="66" t="str">
        <f t="shared" si="151"/>
        <v/>
      </c>
      <c r="N321" s="66" t="str">
        <f t="shared" si="151"/>
        <v/>
      </c>
      <c r="O321" s="66" t="str">
        <f t="shared" si="151"/>
        <v/>
      </c>
      <c r="P321" s="66" t="str">
        <f t="shared" si="151"/>
        <v/>
      </c>
      <c r="Q321" s="66" t="str">
        <f t="shared" si="151"/>
        <v/>
      </c>
      <c r="R321" s="66" t="str">
        <f t="shared" si="151"/>
        <v/>
      </c>
      <c r="S321" s="66" t="str">
        <f t="shared" si="151"/>
        <v/>
      </c>
      <c r="T321" s="66" t="str">
        <f t="shared" si="151"/>
        <v/>
      </c>
      <c r="U321" s="66" t="str">
        <f t="shared" si="151"/>
        <v/>
      </c>
      <c r="V321" s="66" t="str">
        <f t="shared" si="151"/>
        <v/>
      </c>
      <c r="W321" s="66" t="str">
        <f t="shared" si="151"/>
        <v/>
      </c>
      <c r="X321" s="66" t="str">
        <f t="shared" si="151"/>
        <v/>
      </c>
      <c r="Y321" s="66" t="str">
        <f t="shared" si="151"/>
        <v/>
      </c>
      <c r="Z321" s="66" t="str">
        <f t="shared" si="151"/>
        <v/>
      </c>
      <c r="AA321" s="66" t="str">
        <f t="shared" si="151"/>
        <v/>
      </c>
      <c r="AB321" s="66" t="str">
        <f t="shared" si="151"/>
        <v/>
      </c>
      <c r="AC321" s="66" t="str">
        <f t="shared" si="151"/>
        <v/>
      </c>
      <c r="AD321" s="66" t="str">
        <f t="shared" si="151"/>
        <v/>
      </c>
      <c r="AE321" s="66" t="str">
        <f t="shared" si="151"/>
        <v/>
      </c>
      <c r="AF321" s="66" t="str">
        <f t="shared" si="151"/>
        <v/>
      </c>
      <c r="AG321" s="66" t="str">
        <f t="shared" si="151"/>
        <v/>
      </c>
      <c r="AH321" s="66" t="str">
        <f t="shared" si="151"/>
        <v/>
      </c>
      <c r="AI321" s="66" t="str">
        <f t="shared" si="151"/>
        <v/>
      </c>
      <c r="AJ321" s="66" t="str">
        <f t="shared" si="151"/>
        <v/>
      </c>
      <c r="AK321" s="66" t="str">
        <f t="shared" si="151"/>
        <v/>
      </c>
      <c r="AL321" s="66" t="str">
        <f t="shared" si="151"/>
        <v/>
      </c>
      <c r="AM321" s="66" t="str">
        <f t="shared" si="151"/>
        <v/>
      </c>
      <c r="AN321" s="66" t="str">
        <f t="shared" si="151"/>
        <v/>
      </c>
      <c r="AO321" s="66" t="str">
        <f t="shared" si="151"/>
        <v/>
      </c>
      <c r="AP321" s="66" t="str">
        <f t="shared" si="151"/>
        <v/>
      </c>
      <c r="AQ321" s="66" t="str">
        <f t="shared" si="151"/>
        <v/>
      </c>
      <c r="AR321" s="66" t="str">
        <f t="shared" si="151"/>
        <v/>
      </c>
      <c r="AS321" s="66" t="str">
        <f t="shared" si="151"/>
        <v/>
      </c>
      <c r="AT321" s="66" t="str">
        <f t="shared" si="151"/>
        <v/>
      </c>
      <c r="AU321" s="66" t="str">
        <f t="shared" si="151"/>
        <v/>
      </c>
      <c r="AV321" s="66" t="str">
        <f t="shared" si="151"/>
        <v/>
      </c>
      <c r="AW321" s="66" t="str">
        <f t="shared" si="151"/>
        <v/>
      </c>
      <c r="AX321" s="66" t="str">
        <f t="shared" si="151"/>
        <v/>
      </c>
      <c r="AY321" s="66" t="str">
        <f t="shared" si="151"/>
        <v/>
      </c>
      <c r="AZ321" s="66" t="str">
        <f t="shared" si="151"/>
        <v/>
      </c>
      <c r="BA321" s="66" t="str">
        <f t="shared" si="151"/>
        <v/>
      </c>
      <c r="BB321" s="66" t="str">
        <f t="shared" si="151"/>
        <v/>
      </c>
      <c r="BC321" s="66" t="str">
        <f t="shared" si="151"/>
        <v/>
      </c>
      <c r="BD321" s="66" t="str">
        <f t="shared" si="151"/>
        <v/>
      </c>
      <c r="BE321" s="66" t="str">
        <f t="shared" si="151"/>
        <v/>
      </c>
      <c r="BF321" s="66" t="str">
        <f t="shared" si="151"/>
        <v/>
      </c>
      <c r="BG321" s="66" t="str">
        <f t="shared" si="151"/>
        <v/>
      </c>
      <c r="BH321" s="66" t="str">
        <f t="shared" si="151"/>
        <v/>
      </c>
      <c r="BI321" s="66" t="str">
        <f t="shared" si="151"/>
        <v/>
      </c>
      <c r="BJ321" s="66" t="str">
        <f t="shared" si="151"/>
        <v/>
      </c>
      <c r="BK321" s="66" t="str">
        <f t="shared" si="151"/>
        <v/>
      </c>
      <c r="BL321" s="66" t="str">
        <f t="shared" si="151"/>
        <v/>
      </c>
      <c r="BM321" s="66" t="str">
        <f t="shared" si="151"/>
        <v/>
      </c>
      <c r="BN321" s="66" t="str">
        <f t="shared" si="151"/>
        <v/>
      </c>
      <c r="BO321" s="66" t="str">
        <f t="shared" si="151"/>
        <v/>
      </c>
      <c r="BP321" s="66" t="str">
        <f t="shared" si="151"/>
        <v/>
      </c>
      <c r="BQ321" s="66" t="str">
        <f t="shared" si="151"/>
        <v/>
      </c>
      <c r="BR321" s="66" t="str">
        <f t="shared" ref="BR321" si="153">IF(BR$231&gt;=$E321,IF(BR212*$C$23&gt;MAX($C$22,(BS321*$C$34+BS322*$C$35)*EXP(-$C$12*$C$30)+(BS428*$C$34+BS429*$C$35)*EXP(-$C$14*$C$30)),BR$236,(BS321*$C$34+BS322*$C$35)*EXP(-$C$12*$C$30)+BR$234),"")</f>
        <v/>
      </c>
      <c r="BS321" s="66" t="str">
        <f t="shared" si="152"/>
        <v/>
      </c>
      <c r="BT321" s="66" t="str">
        <f t="shared" si="152"/>
        <v/>
      </c>
      <c r="BU321" s="66" t="str">
        <f t="shared" si="152"/>
        <v/>
      </c>
      <c r="BV321" s="66" t="str">
        <f t="shared" si="152"/>
        <v/>
      </c>
      <c r="BW321" s="66" t="str">
        <f t="shared" si="152"/>
        <v/>
      </c>
      <c r="BX321" s="66" t="str">
        <f t="shared" si="152"/>
        <v/>
      </c>
      <c r="BY321" s="66" t="str">
        <f t="shared" si="152"/>
        <v/>
      </c>
      <c r="BZ321" s="66" t="str">
        <f t="shared" si="152"/>
        <v/>
      </c>
      <c r="CA321" s="66" t="str">
        <f t="shared" si="152"/>
        <v/>
      </c>
      <c r="CB321" s="66" t="str">
        <f t="shared" si="152"/>
        <v/>
      </c>
      <c r="CC321" s="66" t="str">
        <f t="shared" si="152"/>
        <v/>
      </c>
      <c r="CD321" s="66" t="str">
        <f t="shared" si="152"/>
        <v/>
      </c>
      <c r="CE321" s="66" t="str">
        <f t="shared" si="152"/>
        <v/>
      </c>
      <c r="CF321" s="66" t="str">
        <f t="shared" si="152"/>
        <v/>
      </c>
      <c r="CG321" s="66" t="str">
        <f t="shared" si="152"/>
        <v/>
      </c>
      <c r="CH321" s="66" t="str">
        <f t="shared" si="152"/>
        <v/>
      </c>
      <c r="CI321" s="66" t="str">
        <f t="shared" si="152"/>
        <v/>
      </c>
      <c r="CJ321" s="66" t="str">
        <f t="shared" si="152"/>
        <v/>
      </c>
      <c r="CK321" s="66" t="str">
        <f t="shared" si="152"/>
        <v/>
      </c>
      <c r="CL321" s="66">
        <f t="shared" si="152"/>
        <v>9178239.2912238333</v>
      </c>
      <c r="CM321" s="66">
        <f t="shared" si="152"/>
        <v>9252937.2644056175</v>
      </c>
      <c r="CN321" s="66">
        <f t="shared" si="152"/>
        <v>9328243.1741447765</v>
      </c>
      <c r="CO321" s="66">
        <f t="shared" si="152"/>
        <v>9404161.9681907874</v>
      </c>
      <c r="CP321" s="66">
        <f t="shared" si="152"/>
        <v>9480698.6345608588</v>
      </c>
      <c r="CQ321" s="66">
        <f t="shared" si="152"/>
        <v>9557858.2018676493</v>
      </c>
      <c r="CR321" s="66">
        <f t="shared" si="152"/>
        <v>9635645.7396496609</v>
      </c>
      <c r="CS321" s="66">
        <f t="shared" si="152"/>
        <v>9714066.3587043155</v>
      </c>
      <c r="CT321" s="66">
        <f t="shared" si="152"/>
        <v>9793125.2114237472</v>
      </c>
      <c r="CU321" s="66">
        <f t="shared" si="152"/>
        <v>9872827.4921333231</v>
      </c>
      <c r="CV321" s="66">
        <f t="shared" si="152"/>
        <v>9953178.4374329224</v>
      </c>
      <c r="CW321" s="66">
        <f t="shared" si="152"/>
        <v>10034183.326540988</v>
      </c>
      <c r="CX321" s="66">
        <f t="shared" si="152"/>
        <v>10115847.481641386</v>
      </c>
      <c r="CY321" s="66">
        <f t="shared" si="152"/>
        <v>10198176.268233079</v>
      </c>
      <c r="CZ321" s="66">
        <f t="shared" si="152"/>
        <v>10281175.095482659</v>
      </c>
      <c r="DA321" s="66">
        <f t="shared" si="152"/>
        <v>10364849.416579727</v>
      </c>
      <c r="DB321" s="66">
        <f t="shared" si="152"/>
        <v>10449204.729095193</v>
      </c>
      <c r="DC321" s="66">
        <f t="shared" si="139"/>
        <v>10534246.575342465</v>
      </c>
    </row>
    <row r="322" spans="2:107" ht="12" customHeight="1">
      <c r="B322" s="12"/>
      <c r="C322" s="12"/>
      <c r="D322" s="12"/>
      <c r="E322" s="65">
        <f t="shared" si="140"/>
        <v>84</v>
      </c>
      <c r="G322" s="66" t="str">
        <f t="shared" ref="G322:BR325" si="154">IF(G$231&gt;=$E322,IF(G213*$C$23&gt;MAX($C$22,(H322*$C$34+H323*$C$35)*EXP(-$C$12*$C$30)+(H429*$C$34+H430*$C$35)*EXP(-$C$14*$C$30)),G$236,(H322*$C$34+H323*$C$35)*EXP(-$C$12*$C$30)+G$234),"")</f>
        <v/>
      </c>
      <c r="H322" s="66" t="str">
        <f t="shared" si="154"/>
        <v/>
      </c>
      <c r="I322" s="66" t="str">
        <f t="shared" si="154"/>
        <v/>
      </c>
      <c r="J322" s="66" t="str">
        <f t="shared" si="154"/>
        <v/>
      </c>
      <c r="K322" s="66" t="str">
        <f t="shared" si="154"/>
        <v/>
      </c>
      <c r="L322" s="66" t="str">
        <f t="shared" si="154"/>
        <v/>
      </c>
      <c r="M322" s="66" t="str">
        <f t="shared" si="154"/>
        <v/>
      </c>
      <c r="N322" s="66" t="str">
        <f t="shared" si="154"/>
        <v/>
      </c>
      <c r="O322" s="66" t="str">
        <f t="shared" si="154"/>
        <v/>
      </c>
      <c r="P322" s="66" t="str">
        <f t="shared" si="154"/>
        <v/>
      </c>
      <c r="Q322" s="66" t="str">
        <f t="shared" si="154"/>
        <v/>
      </c>
      <c r="R322" s="66" t="str">
        <f t="shared" si="154"/>
        <v/>
      </c>
      <c r="S322" s="66" t="str">
        <f t="shared" si="154"/>
        <v/>
      </c>
      <c r="T322" s="66" t="str">
        <f t="shared" si="154"/>
        <v/>
      </c>
      <c r="U322" s="66" t="str">
        <f t="shared" si="154"/>
        <v/>
      </c>
      <c r="V322" s="66" t="str">
        <f t="shared" si="154"/>
        <v/>
      </c>
      <c r="W322" s="66" t="str">
        <f t="shared" si="154"/>
        <v/>
      </c>
      <c r="X322" s="66" t="str">
        <f t="shared" si="154"/>
        <v/>
      </c>
      <c r="Y322" s="66" t="str">
        <f t="shared" si="154"/>
        <v/>
      </c>
      <c r="Z322" s="66" t="str">
        <f t="shared" si="154"/>
        <v/>
      </c>
      <c r="AA322" s="66" t="str">
        <f t="shared" si="154"/>
        <v/>
      </c>
      <c r="AB322" s="66" t="str">
        <f t="shared" si="154"/>
        <v/>
      </c>
      <c r="AC322" s="66" t="str">
        <f t="shared" si="154"/>
        <v/>
      </c>
      <c r="AD322" s="66" t="str">
        <f t="shared" si="154"/>
        <v/>
      </c>
      <c r="AE322" s="66" t="str">
        <f t="shared" si="154"/>
        <v/>
      </c>
      <c r="AF322" s="66" t="str">
        <f t="shared" si="154"/>
        <v/>
      </c>
      <c r="AG322" s="66" t="str">
        <f t="shared" si="154"/>
        <v/>
      </c>
      <c r="AH322" s="66" t="str">
        <f t="shared" si="154"/>
        <v/>
      </c>
      <c r="AI322" s="66" t="str">
        <f t="shared" si="154"/>
        <v/>
      </c>
      <c r="AJ322" s="66" t="str">
        <f t="shared" si="154"/>
        <v/>
      </c>
      <c r="AK322" s="66" t="str">
        <f t="shared" si="154"/>
        <v/>
      </c>
      <c r="AL322" s="66" t="str">
        <f t="shared" si="154"/>
        <v/>
      </c>
      <c r="AM322" s="66" t="str">
        <f t="shared" si="154"/>
        <v/>
      </c>
      <c r="AN322" s="66" t="str">
        <f t="shared" si="154"/>
        <v/>
      </c>
      <c r="AO322" s="66" t="str">
        <f t="shared" si="154"/>
        <v/>
      </c>
      <c r="AP322" s="66" t="str">
        <f t="shared" si="154"/>
        <v/>
      </c>
      <c r="AQ322" s="66" t="str">
        <f t="shared" si="154"/>
        <v/>
      </c>
      <c r="AR322" s="66" t="str">
        <f t="shared" si="154"/>
        <v/>
      </c>
      <c r="AS322" s="66" t="str">
        <f t="shared" si="154"/>
        <v/>
      </c>
      <c r="AT322" s="66" t="str">
        <f t="shared" si="154"/>
        <v/>
      </c>
      <c r="AU322" s="66" t="str">
        <f t="shared" si="154"/>
        <v/>
      </c>
      <c r="AV322" s="66" t="str">
        <f t="shared" si="154"/>
        <v/>
      </c>
      <c r="AW322" s="66" t="str">
        <f t="shared" si="154"/>
        <v/>
      </c>
      <c r="AX322" s="66" t="str">
        <f t="shared" si="154"/>
        <v/>
      </c>
      <c r="AY322" s="66" t="str">
        <f t="shared" si="154"/>
        <v/>
      </c>
      <c r="AZ322" s="66" t="str">
        <f t="shared" si="154"/>
        <v/>
      </c>
      <c r="BA322" s="66" t="str">
        <f t="shared" si="154"/>
        <v/>
      </c>
      <c r="BB322" s="66" t="str">
        <f t="shared" si="154"/>
        <v/>
      </c>
      <c r="BC322" s="66" t="str">
        <f t="shared" si="154"/>
        <v/>
      </c>
      <c r="BD322" s="66" t="str">
        <f t="shared" si="154"/>
        <v/>
      </c>
      <c r="BE322" s="66" t="str">
        <f t="shared" si="154"/>
        <v/>
      </c>
      <c r="BF322" s="66" t="str">
        <f t="shared" si="154"/>
        <v/>
      </c>
      <c r="BG322" s="66" t="str">
        <f t="shared" si="154"/>
        <v/>
      </c>
      <c r="BH322" s="66" t="str">
        <f t="shared" si="154"/>
        <v/>
      </c>
      <c r="BI322" s="66" t="str">
        <f t="shared" si="154"/>
        <v/>
      </c>
      <c r="BJ322" s="66" t="str">
        <f t="shared" si="154"/>
        <v/>
      </c>
      <c r="BK322" s="66" t="str">
        <f t="shared" si="154"/>
        <v/>
      </c>
      <c r="BL322" s="66" t="str">
        <f t="shared" si="154"/>
        <v/>
      </c>
      <c r="BM322" s="66" t="str">
        <f t="shared" si="154"/>
        <v/>
      </c>
      <c r="BN322" s="66" t="str">
        <f t="shared" si="154"/>
        <v/>
      </c>
      <c r="BO322" s="66" t="str">
        <f t="shared" si="154"/>
        <v/>
      </c>
      <c r="BP322" s="66" t="str">
        <f t="shared" si="154"/>
        <v/>
      </c>
      <c r="BQ322" s="66" t="str">
        <f t="shared" si="154"/>
        <v/>
      </c>
      <c r="BR322" s="66" t="str">
        <f t="shared" si="154"/>
        <v/>
      </c>
      <c r="BS322" s="66" t="str">
        <f t="shared" si="152"/>
        <v/>
      </c>
      <c r="BT322" s="66" t="str">
        <f t="shared" si="152"/>
        <v/>
      </c>
      <c r="BU322" s="66" t="str">
        <f t="shared" si="152"/>
        <v/>
      </c>
      <c r="BV322" s="66" t="str">
        <f t="shared" si="152"/>
        <v/>
      </c>
      <c r="BW322" s="66" t="str">
        <f t="shared" si="152"/>
        <v/>
      </c>
      <c r="BX322" s="66" t="str">
        <f t="shared" si="152"/>
        <v/>
      </c>
      <c r="BY322" s="66" t="str">
        <f t="shared" si="152"/>
        <v/>
      </c>
      <c r="BZ322" s="66" t="str">
        <f t="shared" si="152"/>
        <v/>
      </c>
      <c r="CA322" s="66" t="str">
        <f t="shared" si="152"/>
        <v/>
      </c>
      <c r="CB322" s="66" t="str">
        <f t="shared" si="152"/>
        <v/>
      </c>
      <c r="CC322" s="66" t="str">
        <f t="shared" si="152"/>
        <v/>
      </c>
      <c r="CD322" s="66" t="str">
        <f t="shared" si="152"/>
        <v/>
      </c>
      <c r="CE322" s="66" t="str">
        <f t="shared" si="152"/>
        <v/>
      </c>
      <c r="CF322" s="66" t="str">
        <f t="shared" si="152"/>
        <v/>
      </c>
      <c r="CG322" s="66" t="str">
        <f t="shared" si="152"/>
        <v/>
      </c>
      <c r="CH322" s="66" t="str">
        <f t="shared" si="152"/>
        <v/>
      </c>
      <c r="CI322" s="66" t="str">
        <f t="shared" si="152"/>
        <v/>
      </c>
      <c r="CJ322" s="66" t="str">
        <f t="shared" si="152"/>
        <v/>
      </c>
      <c r="CK322" s="66" t="str">
        <f t="shared" si="152"/>
        <v/>
      </c>
      <c r="CL322" s="66" t="str">
        <f t="shared" si="152"/>
        <v/>
      </c>
      <c r="CM322" s="66">
        <f t="shared" si="152"/>
        <v>9252937.2644056175</v>
      </c>
      <c r="CN322" s="66">
        <f t="shared" si="152"/>
        <v>9328243.1741447765</v>
      </c>
      <c r="CO322" s="66">
        <f t="shared" si="152"/>
        <v>9404161.9681907874</v>
      </c>
      <c r="CP322" s="66">
        <f t="shared" si="152"/>
        <v>9480698.6345608588</v>
      </c>
      <c r="CQ322" s="66">
        <f t="shared" si="152"/>
        <v>9557858.2018676493</v>
      </c>
      <c r="CR322" s="66">
        <f t="shared" si="152"/>
        <v>9635645.7396496609</v>
      </c>
      <c r="CS322" s="66">
        <f t="shared" si="152"/>
        <v>9714066.3587043155</v>
      </c>
      <c r="CT322" s="66">
        <f t="shared" si="152"/>
        <v>9793125.2114237472</v>
      </c>
      <c r="CU322" s="66">
        <f t="shared" si="152"/>
        <v>9872827.4921333231</v>
      </c>
      <c r="CV322" s="66">
        <f t="shared" si="152"/>
        <v>9953178.4374329224</v>
      </c>
      <c r="CW322" s="66">
        <f t="shared" si="152"/>
        <v>10034183.326540988</v>
      </c>
      <c r="CX322" s="66">
        <f t="shared" si="152"/>
        <v>10115847.481641386</v>
      </c>
      <c r="CY322" s="66">
        <f t="shared" si="152"/>
        <v>10198176.268233079</v>
      </c>
      <c r="CZ322" s="66">
        <f t="shared" si="152"/>
        <v>10281175.095482659</v>
      </c>
      <c r="DA322" s="66">
        <f t="shared" si="152"/>
        <v>10364849.416579727</v>
      </c>
      <c r="DB322" s="66">
        <f t="shared" si="152"/>
        <v>10449204.729095193</v>
      </c>
      <c r="DC322" s="66">
        <f t="shared" si="139"/>
        <v>10534246.575342465</v>
      </c>
    </row>
    <row r="323" spans="2:107" ht="12" customHeight="1">
      <c r="B323" s="12"/>
      <c r="C323" s="12"/>
      <c r="D323" s="12"/>
      <c r="E323" s="65">
        <f t="shared" si="140"/>
        <v>85</v>
      </c>
      <c r="G323" s="66" t="str">
        <f t="shared" si="154"/>
        <v/>
      </c>
      <c r="H323" s="66" t="str">
        <f t="shared" si="154"/>
        <v/>
      </c>
      <c r="I323" s="66" t="str">
        <f t="shared" si="154"/>
        <v/>
      </c>
      <c r="J323" s="66" t="str">
        <f t="shared" si="154"/>
        <v/>
      </c>
      <c r="K323" s="66" t="str">
        <f t="shared" si="154"/>
        <v/>
      </c>
      <c r="L323" s="66" t="str">
        <f t="shared" si="154"/>
        <v/>
      </c>
      <c r="M323" s="66" t="str">
        <f t="shared" si="154"/>
        <v/>
      </c>
      <c r="N323" s="66" t="str">
        <f t="shared" si="154"/>
        <v/>
      </c>
      <c r="O323" s="66" t="str">
        <f t="shared" si="154"/>
        <v/>
      </c>
      <c r="P323" s="66" t="str">
        <f t="shared" si="154"/>
        <v/>
      </c>
      <c r="Q323" s="66" t="str">
        <f t="shared" si="154"/>
        <v/>
      </c>
      <c r="R323" s="66" t="str">
        <f t="shared" si="154"/>
        <v/>
      </c>
      <c r="S323" s="66" t="str">
        <f t="shared" si="154"/>
        <v/>
      </c>
      <c r="T323" s="66" t="str">
        <f t="shared" si="154"/>
        <v/>
      </c>
      <c r="U323" s="66" t="str">
        <f t="shared" si="154"/>
        <v/>
      </c>
      <c r="V323" s="66" t="str">
        <f t="shared" si="154"/>
        <v/>
      </c>
      <c r="W323" s="66" t="str">
        <f t="shared" si="154"/>
        <v/>
      </c>
      <c r="X323" s="66" t="str">
        <f t="shared" si="154"/>
        <v/>
      </c>
      <c r="Y323" s="66" t="str">
        <f t="shared" si="154"/>
        <v/>
      </c>
      <c r="Z323" s="66" t="str">
        <f t="shared" si="154"/>
        <v/>
      </c>
      <c r="AA323" s="66" t="str">
        <f t="shared" si="154"/>
        <v/>
      </c>
      <c r="AB323" s="66" t="str">
        <f t="shared" si="154"/>
        <v/>
      </c>
      <c r="AC323" s="66" t="str">
        <f t="shared" si="154"/>
        <v/>
      </c>
      <c r="AD323" s="66" t="str">
        <f t="shared" si="154"/>
        <v/>
      </c>
      <c r="AE323" s="66" t="str">
        <f t="shared" si="154"/>
        <v/>
      </c>
      <c r="AF323" s="66" t="str">
        <f t="shared" si="154"/>
        <v/>
      </c>
      <c r="AG323" s="66" t="str">
        <f t="shared" si="154"/>
        <v/>
      </c>
      <c r="AH323" s="66" t="str">
        <f t="shared" si="154"/>
        <v/>
      </c>
      <c r="AI323" s="66" t="str">
        <f t="shared" si="154"/>
        <v/>
      </c>
      <c r="AJ323" s="66" t="str">
        <f t="shared" si="154"/>
        <v/>
      </c>
      <c r="AK323" s="66" t="str">
        <f t="shared" si="154"/>
        <v/>
      </c>
      <c r="AL323" s="66" t="str">
        <f t="shared" si="154"/>
        <v/>
      </c>
      <c r="AM323" s="66" t="str">
        <f t="shared" si="154"/>
        <v/>
      </c>
      <c r="AN323" s="66" t="str">
        <f t="shared" si="154"/>
        <v/>
      </c>
      <c r="AO323" s="66" t="str">
        <f t="shared" si="154"/>
        <v/>
      </c>
      <c r="AP323" s="66" t="str">
        <f t="shared" si="154"/>
        <v/>
      </c>
      <c r="AQ323" s="66" t="str">
        <f t="shared" si="154"/>
        <v/>
      </c>
      <c r="AR323" s="66" t="str">
        <f t="shared" si="154"/>
        <v/>
      </c>
      <c r="AS323" s="66" t="str">
        <f t="shared" si="154"/>
        <v/>
      </c>
      <c r="AT323" s="66" t="str">
        <f t="shared" si="154"/>
        <v/>
      </c>
      <c r="AU323" s="66" t="str">
        <f t="shared" si="154"/>
        <v/>
      </c>
      <c r="AV323" s="66" t="str">
        <f t="shared" si="154"/>
        <v/>
      </c>
      <c r="AW323" s="66" t="str">
        <f t="shared" si="154"/>
        <v/>
      </c>
      <c r="AX323" s="66" t="str">
        <f t="shared" si="154"/>
        <v/>
      </c>
      <c r="AY323" s="66" t="str">
        <f t="shared" si="154"/>
        <v/>
      </c>
      <c r="AZ323" s="66" t="str">
        <f t="shared" si="154"/>
        <v/>
      </c>
      <c r="BA323" s="66" t="str">
        <f t="shared" si="154"/>
        <v/>
      </c>
      <c r="BB323" s="66" t="str">
        <f t="shared" si="154"/>
        <v/>
      </c>
      <c r="BC323" s="66" t="str">
        <f t="shared" si="154"/>
        <v/>
      </c>
      <c r="BD323" s="66" t="str">
        <f t="shared" si="154"/>
        <v/>
      </c>
      <c r="BE323" s="66" t="str">
        <f t="shared" si="154"/>
        <v/>
      </c>
      <c r="BF323" s="66" t="str">
        <f t="shared" si="154"/>
        <v/>
      </c>
      <c r="BG323" s="66" t="str">
        <f t="shared" si="154"/>
        <v/>
      </c>
      <c r="BH323" s="66" t="str">
        <f t="shared" si="154"/>
        <v/>
      </c>
      <c r="BI323" s="66" t="str">
        <f t="shared" si="154"/>
        <v/>
      </c>
      <c r="BJ323" s="66" t="str">
        <f t="shared" si="154"/>
        <v/>
      </c>
      <c r="BK323" s="66" t="str">
        <f t="shared" si="154"/>
        <v/>
      </c>
      <c r="BL323" s="66" t="str">
        <f t="shared" si="154"/>
        <v/>
      </c>
      <c r="BM323" s="66" t="str">
        <f t="shared" si="154"/>
        <v/>
      </c>
      <c r="BN323" s="66" t="str">
        <f t="shared" si="154"/>
        <v/>
      </c>
      <c r="BO323" s="66" t="str">
        <f t="shared" si="154"/>
        <v/>
      </c>
      <c r="BP323" s="66" t="str">
        <f t="shared" si="154"/>
        <v/>
      </c>
      <c r="BQ323" s="66" t="str">
        <f t="shared" si="154"/>
        <v/>
      </c>
      <c r="BR323" s="66" t="str">
        <f t="shared" si="154"/>
        <v/>
      </c>
      <c r="BS323" s="66" t="str">
        <f t="shared" si="152"/>
        <v/>
      </c>
      <c r="BT323" s="66" t="str">
        <f t="shared" si="152"/>
        <v/>
      </c>
      <c r="BU323" s="66" t="str">
        <f t="shared" si="152"/>
        <v/>
      </c>
      <c r="BV323" s="66" t="str">
        <f t="shared" si="152"/>
        <v/>
      </c>
      <c r="BW323" s="66" t="str">
        <f t="shared" si="152"/>
        <v/>
      </c>
      <c r="BX323" s="66" t="str">
        <f t="shared" si="152"/>
        <v/>
      </c>
      <c r="BY323" s="66" t="str">
        <f t="shared" si="152"/>
        <v/>
      </c>
      <c r="BZ323" s="66" t="str">
        <f t="shared" si="152"/>
        <v/>
      </c>
      <c r="CA323" s="66" t="str">
        <f t="shared" si="152"/>
        <v/>
      </c>
      <c r="CB323" s="66" t="str">
        <f t="shared" si="152"/>
        <v/>
      </c>
      <c r="CC323" s="66" t="str">
        <f t="shared" si="152"/>
        <v/>
      </c>
      <c r="CD323" s="66" t="str">
        <f t="shared" si="152"/>
        <v/>
      </c>
      <c r="CE323" s="66" t="str">
        <f t="shared" si="152"/>
        <v/>
      </c>
      <c r="CF323" s="66" t="str">
        <f t="shared" si="152"/>
        <v/>
      </c>
      <c r="CG323" s="66" t="str">
        <f t="shared" si="152"/>
        <v/>
      </c>
      <c r="CH323" s="66" t="str">
        <f t="shared" si="152"/>
        <v/>
      </c>
      <c r="CI323" s="66" t="str">
        <f t="shared" si="152"/>
        <v/>
      </c>
      <c r="CJ323" s="66" t="str">
        <f t="shared" si="152"/>
        <v/>
      </c>
      <c r="CK323" s="66" t="str">
        <f t="shared" si="152"/>
        <v/>
      </c>
      <c r="CL323" s="66" t="str">
        <f t="shared" si="152"/>
        <v/>
      </c>
      <c r="CM323" s="66" t="str">
        <f t="shared" si="152"/>
        <v/>
      </c>
      <c r="CN323" s="66">
        <f t="shared" si="152"/>
        <v>9328243.1741447765</v>
      </c>
      <c r="CO323" s="66">
        <f t="shared" si="152"/>
        <v>9404161.9681907874</v>
      </c>
      <c r="CP323" s="66">
        <f t="shared" si="152"/>
        <v>9480698.6345608588</v>
      </c>
      <c r="CQ323" s="66">
        <f t="shared" si="152"/>
        <v>9557858.2018676493</v>
      </c>
      <c r="CR323" s="66">
        <f t="shared" si="152"/>
        <v>9635645.7396496609</v>
      </c>
      <c r="CS323" s="66">
        <f t="shared" si="152"/>
        <v>9714066.3587043155</v>
      </c>
      <c r="CT323" s="66">
        <f t="shared" si="152"/>
        <v>9793125.2114237472</v>
      </c>
      <c r="CU323" s="66">
        <f t="shared" si="152"/>
        <v>9872827.4921333231</v>
      </c>
      <c r="CV323" s="66">
        <f t="shared" si="152"/>
        <v>9953178.4374329224</v>
      </c>
      <c r="CW323" s="66">
        <f t="shared" si="152"/>
        <v>10034183.326540988</v>
      </c>
      <c r="CX323" s="66">
        <f t="shared" si="152"/>
        <v>10115847.481641386</v>
      </c>
      <c r="CY323" s="66">
        <f t="shared" si="152"/>
        <v>10198176.268233079</v>
      </c>
      <c r="CZ323" s="66">
        <f t="shared" si="152"/>
        <v>10281175.095482659</v>
      </c>
      <c r="DA323" s="66">
        <f t="shared" si="152"/>
        <v>10364849.416579727</v>
      </c>
      <c r="DB323" s="66">
        <f t="shared" si="152"/>
        <v>10449204.729095193</v>
      </c>
      <c r="DC323" s="66">
        <f t="shared" si="139"/>
        <v>10534246.575342465</v>
      </c>
    </row>
    <row r="324" spans="2:107" ht="12" customHeight="1">
      <c r="B324" s="12"/>
      <c r="C324" s="12"/>
      <c r="D324" s="12"/>
      <c r="E324" s="65">
        <f t="shared" si="140"/>
        <v>86</v>
      </c>
      <c r="G324" s="66" t="str">
        <f t="shared" si="154"/>
        <v/>
      </c>
      <c r="H324" s="66" t="str">
        <f t="shared" si="154"/>
        <v/>
      </c>
      <c r="I324" s="66" t="str">
        <f t="shared" si="154"/>
        <v/>
      </c>
      <c r="J324" s="66" t="str">
        <f t="shared" si="154"/>
        <v/>
      </c>
      <c r="K324" s="66" t="str">
        <f t="shared" si="154"/>
        <v/>
      </c>
      <c r="L324" s="66" t="str">
        <f t="shared" si="154"/>
        <v/>
      </c>
      <c r="M324" s="66" t="str">
        <f t="shared" si="154"/>
        <v/>
      </c>
      <c r="N324" s="66" t="str">
        <f t="shared" si="154"/>
        <v/>
      </c>
      <c r="O324" s="66" t="str">
        <f t="shared" si="154"/>
        <v/>
      </c>
      <c r="P324" s="66" t="str">
        <f t="shared" si="154"/>
        <v/>
      </c>
      <c r="Q324" s="66" t="str">
        <f t="shared" si="154"/>
        <v/>
      </c>
      <c r="R324" s="66" t="str">
        <f t="shared" si="154"/>
        <v/>
      </c>
      <c r="S324" s="66" t="str">
        <f t="shared" si="154"/>
        <v/>
      </c>
      <c r="T324" s="66" t="str">
        <f t="shared" si="154"/>
        <v/>
      </c>
      <c r="U324" s="66" t="str">
        <f t="shared" si="154"/>
        <v/>
      </c>
      <c r="V324" s="66" t="str">
        <f t="shared" si="154"/>
        <v/>
      </c>
      <c r="W324" s="66" t="str">
        <f t="shared" si="154"/>
        <v/>
      </c>
      <c r="X324" s="66" t="str">
        <f t="shared" si="154"/>
        <v/>
      </c>
      <c r="Y324" s="66" t="str">
        <f t="shared" si="154"/>
        <v/>
      </c>
      <c r="Z324" s="66" t="str">
        <f t="shared" si="154"/>
        <v/>
      </c>
      <c r="AA324" s="66" t="str">
        <f t="shared" si="154"/>
        <v/>
      </c>
      <c r="AB324" s="66" t="str">
        <f t="shared" si="154"/>
        <v/>
      </c>
      <c r="AC324" s="66" t="str">
        <f t="shared" si="154"/>
        <v/>
      </c>
      <c r="AD324" s="66" t="str">
        <f t="shared" si="154"/>
        <v/>
      </c>
      <c r="AE324" s="66" t="str">
        <f t="shared" si="154"/>
        <v/>
      </c>
      <c r="AF324" s="66" t="str">
        <f t="shared" si="154"/>
        <v/>
      </c>
      <c r="AG324" s="66" t="str">
        <f t="shared" si="154"/>
        <v/>
      </c>
      <c r="AH324" s="66" t="str">
        <f t="shared" si="154"/>
        <v/>
      </c>
      <c r="AI324" s="66" t="str">
        <f t="shared" si="154"/>
        <v/>
      </c>
      <c r="AJ324" s="66" t="str">
        <f t="shared" si="154"/>
        <v/>
      </c>
      <c r="AK324" s="66" t="str">
        <f t="shared" si="154"/>
        <v/>
      </c>
      <c r="AL324" s="66" t="str">
        <f t="shared" si="154"/>
        <v/>
      </c>
      <c r="AM324" s="66" t="str">
        <f t="shared" si="154"/>
        <v/>
      </c>
      <c r="AN324" s="66" t="str">
        <f t="shared" si="154"/>
        <v/>
      </c>
      <c r="AO324" s="66" t="str">
        <f t="shared" si="154"/>
        <v/>
      </c>
      <c r="AP324" s="66" t="str">
        <f t="shared" si="154"/>
        <v/>
      </c>
      <c r="AQ324" s="66" t="str">
        <f t="shared" si="154"/>
        <v/>
      </c>
      <c r="AR324" s="66" t="str">
        <f t="shared" si="154"/>
        <v/>
      </c>
      <c r="AS324" s="66" t="str">
        <f t="shared" si="154"/>
        <v/>
      </c>
      <c r="AT324" s="66" t="str">
        <f t="shared" si="154"/>
        <v/>
      </c>
      <c r="AU324" s="66" t="str">
        <f t="shared" si="154"/>
        <v/>
      </c>
      <c r="AV324" s="66" t="str">
        <f t="shared" si="154"/>
        <v/>
      </c>
      <c r="AW324" s="66" t="str">
        <f t="shared" si="154"/>
        <v/>
      </c>
      <c r="AX324" s="66" t="str">
        <f t="shared" si="154"/>
        <v/>
      </c>
      <c r="AY324" s="66" t="str">
        <f t="shared" si="154"/>
        <v/>
      </c>
      <c r="AZ324" s="66" t="str">
        <f t="shared" si="154"/>
        <v/>
      </c>
      <c r="BA324" s="66" t="str">
        <f t="shared" si="154"/>
        <v/>
      </c>
      <c r="BB324" s="66" t="str">
        <f t="shared" si="154"/>
        <v/>
      </c>
      <c r="BC324" s="66" t="str">
        <f t="shared" si="154"/>
        <v/>
      </c>
      <c r="BD324" s="66" t="str">
        <f t="shared" si="154"/>
        <v/>
      </c>
      <c r="BE324" s="66" t="str">
        <f t="shared" si="154"/>
        <v/>
      </c>
      <c r="BF324" s="66" t="str">
        <f t="shared" si="154"/>
        <v/>
      </c>
      <c r="BG324" s="66" t="str">
        <f t="shared" si="154"/>
        <v/>
      </c>
      <c r="BH324" s="66" t="str">
        <f t="shared" si="154"/>
        <v/>
      </c>
      <c r="BI324" s="66" t="str">
        <f t="shared" si="154"/>
        <v/>
      </c>
      <c r="BJ324" s="66" t="str">
        <f t="shared" si="154"/>
        <v/>
      </c>
      <c r="BK324" s="66" t="str">
        <f t="shared" si="154"/>
        <v/>
      </c>
      <c r="BL324" s="66" t="str">
        <f t="shared" si="154"/>
        <v/>
      </c>
      <c r="BM324" s="66" t="str">
        <f t="shared" si="154"/>
        <v/>
      </c>
      <c r="BN324" s="66" t="str">
        <f t="shared" si="154"/>
        <v/>
      </c>
      <c r="BO324" s="66" t="str">
        <f t="shared" si="154"/>
        <v/>
      </c>
      <c r="BP324" s="66" t="str">
        <f t="shared" si="154"/>
        <v/>
      </c>
      <c r="BQ324" s="66" t="str">
        <f t="shared" si="154"/>
        <v/>
      </c>
      <c r="BR324" s="66" t="str">
        <f t="shared" si="154"/>
        <v/>
      </c>
      <c r="BS324" s="66" t="str">
        <f t="shared" si="152"/>
        <v/>
      </c>
      <c r="BT324" s="66" t="str">
        <f t="shared" si="152"/>
        <v/>
      </c>
      <c r="BU324" s="66" t="str">
        <f t="shared" si="152"/>
        <v/>
      </c>
      <c r="BV324" s="66" t="str">
        <f t="shared" si="152"/>
        <v/>
      </c>
      <c r="BW324" s="66" t="str">
        <f t="shared" si="152"/>
        <v/>
      </c>
      <c r="BX324" s="66" t="str">
        <f t="shared" si="152"/>
        <v/>
      </c>
      <c r="BY324" s="66" t="str">
        <f t="shared" si="152"/>
        <v/>
      </c>
      <c r="BZ324" s="66" t="str">
        <f t="shared" si="152"/>
        <v/>
      </c>
      <c r="CA324" s="66" t="str">
        <f t="shared" si="152"/>
        <v/>
      </c>
      <c r="CB324" s="66" t="str">
        <f t="shared" si="152"/>
        <v/>
      </c>
      <c r="CC324" s="66" t="str">
        <f t="shared" si="152"/>
        <v/>
      </c>
      <c r="CD324" s="66" t="str">
        <f t="shared" si="152"/>
        <v/>
      </c>
      <c r="CE324" s="66" t="str">
        <f t="shared" si="152"/>
        <v/>
      </c>
      <c r="CF324" s="66" t="str">
        <f t="shared" si="152"/>
        <v/>
      </c>
      <c r="CG324" s="66" t="str">
        <f t="shared" si="152"/>
        <v/>
      </c>
      <c r="CH324" s="66" t="str">
        <f t="shared" si="152"/>
        <v/>
      </c>
      <c r="CI324" s="66" t="str">
        <f t="shared" si="152"/>
        <v/>
      </c>
      <c r="CJ324" s="66" t="str">
        <f t="shared" si="152"/>
        <v/>
      </c>
      <c r="CK324" s="66" t="str">
        <f t="shared" si="152"/>
        <v/>
      </c>
      <c r="CL324" s="66" t="str">
        <f t="shared" si="152"/>
        <v/>
      </c>
      <c r="CM324" s="66" t="str">
        <f t="shared" si="152"/>
        <v/>
      </c>
      <c r="CN324" s="66" t="str">
        <f t="shared" si="152"/>
        <v/>
      </c>
      <c r="CO324" s="66">
        <f t="shared" si="152"/>
        <v>9404161.9681907874</v>
      </c>
      <c r="CP324" s="66">
        <f t="shared" si="152"/>
        <v>9480698.6345608588</v>
      </c>
      <c r="CQ324" s="66">
        <f t="shared" si="152"/>
        <v>9557858.2018676493</v>
      </c>
      <c r="CR324" s="66">
        <f t="shared" si="152"/>
        <v>9635645.7396496609</v>
      </c>
      <c r="CS324" s="66">
        <f t="shared" si="152"/>
        <v>9714066.3587043155</v>
      </c>
      <c r="CT324" s="66">
        <f t="shared" si="152"/>
        <v>9793125.2114237472</v>
      </c>
      <c r="CU324" s="66">
        <f t="shared" si="152"/>
        <v>9872827.4921333231</v>
      </c>
      <c r="CV324" s="66">
        <f t="shared" si="152"/>
        <v>9953178.4374329224</v>
      </c>
      <c r="CW324" s="66">
        <f t="shared" si="152"/>
        <v>10034183.326540988</v>
      </c>
      <c r="CX324" s="66">
        <f t="shared" si="152"/>
        <v>10115847.481641386</v>
      </c>
      <c r="CY324" s="66">
        <f t="shared" si="152"/>
        <v>10198176.268233079</v>
      </c>
      <c r="CZ324" s="66">
        <f t="shared" si="152"/>
        <v>10281175.095482659</v>
      </c>
      <c r="DA324" s="66">
        <f t="shared" si="152"/>
        <v>10364849.416579727</v>
      </c>
      <c r="DB324" s="66">
        <f t="shared" si="152"/>
        <v>10449204.729095193</v>
      </c>
      <c r="DC324" s="66">
        <f t="shared" si="139"/>
        <v>10534246.575342465</v>
      </c>
    </row>
    <row r="325" spans="2:107" ht="12" customHeight="1">
      <c r="B325" s="12"/>
      <c r="C325" s="12"/>
      <c r="D325" s="12"/>
      <c r="E325" s="65">
        <f t="shared" si="140"/>
        <v>87</v>
      </c>
      <c r="G325" s="66" t="str">
        <f t="shared" si="154"/>
        <v/>
      </c>
      <c r="H325" s="66" t="str">
        <f t="shared" si="154"/>
        <v/>
      </c>
      <c r="I325" s="66" t="str">
        <f t="shared" si="154"/>
        <v/>
      </c>
      <c r="J325" s="66" t="str">
        <f t="shared" si="154"/>
        <v/>
      </c>
      <c r="K325" s="66" t="str">
        <f t="shared" si="154"/>
        <v/>
      </c>
      <c r="L325" s="66" t="str">
        <f t="shared" si="154"/>
        <v/>
      </c>
      <c r="M325" s="66" t="str">
        <f t="shared" si="154"/>
        <v/>
      </c>
      <c r="N325" s="66" t="str">
        <f t="shared" si="154"/>
        <v/>
      </c>
      <c r="O325" s="66" t="str">
        <f t="shared" si="154"/>
        <v/>
      </c>
      <c r="P325" s="66" t="str">
        <f t="shared" si="154"/>
        <v/>
      </c>
      <c r="Q325" s="66" t="str">
        <f t="shared" si="154"/>
        <v/>
      </c>
      <c r="R325" s="66" t="str">
        <f t="shared" si="154"/>
        <v/>
      </c>
      <c r="S325" s="66" t="str">
        <f t="shared" si="154"/>
        <v/>
      </c>
      <c r="T325" s="66" t="str">
        <f t="shared" si="154"/>
        <v/>
      </c>
      <c r="U325" s="66" t="str">
        <f t="shared" si="154"/>
        <v/>
      </c>
      <c r="V325" s="66" t="str">
        <f t="shared" si="154"/>
        <v/>
      </c>
      <c r="W325" s="66" t="str">
        <f t="shared" si="154"/>
        <v/>
      </c>
      <c r="X325" s="66" t="str">
        <f t="shared" si="154"/>
        <v/>
      </c>
      <c r="Y325" s="66" t="str">
        <f t="shared" si="154"/>
        <v/>
      </c>
      <c r="Z325" s="66" t="str">
        <f t="shared" si="154"/>
        <v/>
      </c>
      <c r="AA325" s="66" t="str">
        <f t="shared" si="154"/>
        <v/>
      </c>
      <c r="AB325" s="66" t="str">
        <f t="shared" si="154"/>
        <v/>
      </c>
      <c r="AC325" s="66" t="str">
        <f t="shared" si="154"/>
        <v/>
      </c>
      <c r="AD325" s="66" t="str">
        <f t="shared" si="154"/>
        <v/>
      </c>
      <c r="AE325" s="66" t="str">
        <f t="shared" si="154"/>
        <v/>
      </c>
      <c r="AF325" s="66" t="str">
        <f t="shared" si="154"/>
        <v/>
      </c>
      <c r="AG325" s="66" t="str">
        <f t="shared" si="154"/>
        <v/>
      </c>
      <c r="AH325" s="66" t="str">
        <f t="shared" si="154"/>
        <v/>
      </c>
      <c r="AI325" s="66" t="str">
        <f t="shared" si="154"/>
        <v/>
      </c>
      <c r="AJ325" s="66" t="str">
        <f t="shared" si="154"/>
        <v/>
      </c>
      <c r="AK325" s="66" t="str">
        <f t="shared" si="154"/>
        <v/>
      </c>
      <c r="AL325" s="66" t="str">
        <f t="shared" si="154"/>
        <v/>
      </c>
      <c r="AM325" s="66" t="str">
        <f t="shared" si="154"/>
        <v/>
      </c>
      <c r="AN325" s="66" t="str">
        <f t="shared" si="154"/>
        <v/>
      </c>
      <c r="AO325" s="66" t="str">
        <f t="shared" si="154"/>
        <v/>
      </c>
      <c r="AP325" s="66" t="str">
        <f t="shared" si="154"/>
        <v/>
      </c>
      <c r="AQ325" s="66" t="str">
        <f t="shared" si="154"/>
        <v/>
      </c>
      <c r="AR325" s="66" t="str">
        <f t="shared" si="154"/>
        <v/>
      </c>
      <c r="AS325" s="66" t="str">
        <f t="shared" si="154"/>
        <v/>
      </c>
      <c r="AT325" s="66" t="str">
        <f t="shared" si="154"/>
        <v/>
      </c>
      <c r="AU325" s="66" t="str">
        <f t="shared" si="154"/>
        <v/>
      </c>
      <c r="AV325" s="66" t="str">
        <f t="shared" si="154"/>
        <v/>
      </c>
      <c r="AW325" s="66" t="str">
        <f t="shared" si="154"/>
        <v/>
      </c>
      <c r="AX325" s="66" t="str">
        <f t="shared" si="154"/>
        <v/>
      </c>
      <c r="AY325" s="66" t="str">
        <f t="shared" si="154"/>
        <v/>
      </c>
      <c r="AZ325" s="66" t="str">
        <f t="shared" si="154"/>
        <v/>
      </c>
      <c r="BA325" s="66" t="str">
        <f t="shared" si="154"/>
        <v/>
      </c>
      <c r="BB325" s="66" t="str">
        <f t="shared" si="154"/>
        <v/>
      </c>
      <c r="BC325" s="66" t="str">
        <f t="shared" si="154"/>
        <v/>
      </c>
      <c r="BD325" s="66" t="str">
        <f t="shared" si="154"/>
        <v/>
      </c>
      <c r="BE325" s="66" t="str">
        <f t="shared" si="154"/>
        <v/>
      </c>
      <c r="BF325" s="66" t="str">
        <f t="shared" si="154"/>
        <v/>
      </c>
      <c r="BG325" s="66" t="str">
        <f t="shared" si="154"/>
        <v/>
      </c>
      <c r="BH325" s="66" t="str">
        <f t="shared" si="154"/>
        <v/>
      </c>
      <c r="BI325" s="66" t="str">
        <f t="shared" si="154"/>
        <v/>
      </c>
      <c r="BJ325" s="66" t="str">
        <f t="shared" si="154"/>
        <v/>
      </c>
      <c r="BK325" s="66" t="str">
        <f t="shared" si="154"/>
        <v/>
      </c>
      <c r="BL325" s="66" t="str">
        <f t="shared" si="154"/>
        <v/>
      </c>
      <c r="BM325" s="66" t="str">
        <f t="shared" si="154"/>
        <v/>
      </c>
      <c r="BN325" s="66" t="str">
        <f t="shared" si="154"/>
        <v/>
      </c>
      <c r="BO325" s="66" t="str">
        <f t="shared" si="154"/>
        <v/>
      </c>
      <c r="BP325" s="66" t="str">
        <f t="shared" si="154"/>
        <v/>
      </c>
      <c r="BQ325" s="66" t="str">
        <f t="shared" si="154"/>
        <v/>
      </c>
      <c r="BR325" s="66" t="str">
        <f t="shared" ref="BR325" si="155">IF(BR$231&gt;=$E325,IF(BR216*$C$23&gt;MAX($C$22,(BS325*$C$34+BS326*$C$35)*EXP(-$C$12*$C$30)+(BS432*$C$34+BS433*$C$35)*EXP(-$C$14*$C$30)),BR$236,(BS325*$C$34+BS326*$C$35)*EXP(-$C$12*$C$30)+BR$234),"")</f>
        <v/>
      </c>
      <c r="BS325" s="66" t="str">
        <f t="shared" si="152"/>
        <v/>
      </c>
      <c r="BT325" s="66" t="str">
        <f t="shared" si="152"/>
        <v/>
      </c>
      <c r="BU325" s="66" t="str">
        <f t="shared" si="152"/>
        <v/>
      </c>
      <c r="BV325" s="66" t="str">
        <f t="shared" ref="BV325:DB325" si="156">IF(BV$231&gt;=$E325,IF(BV216*$C$23&gt;MAX($C$22,(BW325*$C$34+BW326*$C$35)*EXP(-$C$12*$C$30)+(BW432*$C$34+BW433*$C$35)*EXP(-$C$14*$C$30)),BV$236,(BW325*$C$34+BW326*$C$35)*EXP(-$C$12*$C$30)+BV$234),"")</f>
        <v/>
      </c>
      <c r="BW325" s="66" t="str">
        <f t="shared" si="156"/>
        <v/>
      </c>
      <c r="BX325" s="66" t="str">
        <f t="shared" si="156"/>
        <v/>
      </c>
      <c r="BY325" s="66" t="str">
        <f t="shared" si="156"/>
        <v/>
      </c>
      <c r="BZ325" s="66" t="str">
        <f t="shared" si="156"/>
        <v/>
      </c>
      <c r="CA325" s="66" t="str">
        <f t="shared" si="156"/>
        <v/>
      </c>
      <c r="CB325" s="66" t="str">
        <f t="shared" si="156"/>
        <v/>
      </c>
      <c r="CC325" s="66" t="str">
        <f t="shared" si="156"/>
        <v/>
      </c>
      <c r="CD325" s="66" t="str">
        <f t="shared" si="156"/>
        <v/>
      </c>
      <c r="CE325" s="66" t="str">
        <f t="shared" si="156"/>
        <v/>
      </c>
      <c r="CF325" s="66" t="str">
        <f t="shared" si="156"/>
        <v/>
      </c>
      <c r="CG325" s="66" t="str">
        <f t="shared" si="156"/>
        <v/>
      </c>
      <c r="CH325" s="66" t="str">
        <f t="shared" si="156"/>
        <v/>
      </c>
      <c r="CI325" s="66" t="str">
        <f t="shared" si="156"/>
        <v/>
      </c>
      <c r="CJ325" s="66" t="str">
        <f t="shared" si="156"/>
        <v/>
      </c>
      <c r="CK325" s="66" t="str">
        <f t="shared" si="156"/>
        <v/>
      </c>
      <c r="CL325" s="66" t="str">
        <f t="shared" si="156"/>
        <v/>
      </c>
      <c r="CM325" s="66" t="str">
        <f t="shared" si="156"/>
        <v/>
      </c>
      <c r="CN325" s="66" t="str">
        <f t="shared" si="156"/>
        <v/>
      </c>
      <c r="CO325" s="66" t="str">
        <f t="shared" si="156"/>
        <v/>
      </c>
      <c r="CP325" s="66">
        <f t="shared" si="156"/>
        <v>9480698.6345608588</v>
      </c>
      <c r="CQ325" s="66">
        <f t="shared" si="156"/>
        <v>9557858.2018676493</v>
      </c>
      <c r="CR325" s="66">
        <f t="shared" si="156"/>
        <v>9635645.7396496609</v>
      </c>
      <c r="CS325" s="66">
        <f t="shared" si="156"/>
        <v>9714066.3587043155</v>
      </c>
      <c r="CT325" s="66">
        <f t="shared" si="156"/>
        <v>9793125.2114237472</v>
      </c>
      <c r="CU325" s="66">
        <f t="shared" si="156"/>
        <v>9872827.4921333231</v>
      </c>
      <c r="CV325" s="66">
        <f t="shared" si="156"/>
        <v>9953178.4374329224</v>
      </c>
      <c r="CW325" s="66">
        <f t="shared" si="156"/>
        <v>10034183.326540988</v>
      </c>
      <c r="CX325" s="66">
        <f t="shared" si="156"/>
        <v>10115847.481641386</v>
      </c>
      <c r="CY325" s="66">
        <f t="shared" si="156"/>
        <v>10198176.268233079</v>
      </c>
      <c r="CZ325" s="66">
        <f t="shared" si="156"/>
        <v>10281175.095482659</v>
      </c>
      <c r="DA325" s="66">
        <f t="shared" si="156"/>
        <v>10364849.416579727</v>
      </c>
      <c r="DB325" s="66">
        <f t="shared" si="156"/>
        <v>10449204.729095193</v>
      </c>
      <c r="DC325" s="66">
        <f t="shared" si="139"/>
        <v>10534246.575342465</v>
      </c>
    </row>
    <row r="326" spans="2:107" ht="12" customHeight="1">
      <c r="B326" s="12"/>
      <c r="C326" s="12"/>
      <c r="D326" s="12"/>
      <c r="E326" s="65">
        <f t="shared" si="140"/>
        <v>88</v>
      </c>
      <c r="G326" s="66" t="str">
        <f t="shared" ref="G326:BR329" si="157">IF(G$231&gt;=$E326,IF(G217*$C$23&gt;MAX($C$22,(H326*$C$34+H327*$C$35)*EXP(-$C$12*$C$30)+(H433*$C$34+H434*$C$35)*EXP(-$C$14*$C$30)),G$236,(H326*$C$34+H327*$C$35)*EXP(-$C$12*$C$30)+G$234),"")</f>
        <v/>
      </c>
      <c r="H326" s="66" t="str">
        <f t="shared" si="157"/>
        <v/>
      </c>
      <c r="I326" s="66" t="str">
        <f t="shared" si="157"/>
        <v/>
      </c>
      <c r="J326" s="66" t="str">
        <f t="shared" si="157"/>
        <v/>
      </c>
      <c r="K326" s="66" t="str">
        <f t="shared" si="157"/>
        <v/>
      </c>
      <c r="L326" s="66" t="str">
        <f t="shared" si="157"/>
        <v/>
      </c>
      <c r="M326" s="66" t="str">
        <f t="shared" si="157"/>
        <v/>
      </c>
      <c r="N326" s="66" t="str">
        <f t="shared" si="157"/>
        <v/>
      </c>
      <c r="O326" s="66" t="str">
        <f t="shared" si="157"/>
        <v/>
      </c>
      <c r="P326" s="66" t="str">
        <f t="shared" si="157"/>
        <v/>
      </c>
      <c r="Q326" s="66" t="str">
        <f t="shared" si="157"/>
        <v/>
      </c>
      <c r="R326" s="66" t="str">
        <f t="shared" si="157"/>
        <v/>
      </c>
      <c r="S326" s="66" t="str">
        <f t="shared" si="157"/>
        <v/>
      </c>
      <c r="T326" s="66" t="str">
        <f t="shared" si="157"/>
        <v/>
      </c>
      <c r="U326" s="66" t="str">
        <f t="shared" si="157"/>
        <v/>
      </c>
      <c r="V326" s="66" t="str">
        <f t="shared" si="157"/>
        <v/>
      </c>
      <c r="W326" s="66" t="str">
        <f t="shared" si="157"/>
        <v/>
      </c>
      <c r="X326" s="66" t="str">
        <f t="shared" si="157"/>
        <v/>
      </c>
      <c r="Y326" s="66" t="str">
        <f t="shared" si="157"/>
        <v/>
      </c>
      <c r="Z326" s="66" t="str">
        <f t="shared" si="157"/>
        <v/>
      </c>
      <c r="AA326" s="66" t="str">
        <f t="shared" si="157"/>
        <v/>
      </c>
      <c r="AB326" s="66" t="str">
        <f t="shared" si="157"/>
        <v/>
      </c>
      <c r="AC326" s="66" t="str">
        <f t="shared" si="157"/>
        <v/>
      </c>
      <c r="AD326" s="66" t="str">
        <f t="shared" si="157"/>
        <v/>
      </c>
      <c r="AE326" s="66" t="str">
        <f t="shared" si="157"/>
        <v/>
      </c>
      <c r="AF326" s="66" t="str">
        <f t="shared" si="157"/>
        <v/>
      </c>
      <c r="AG326" s="66" t="str">
        <f t="shared" si="157"/>
        <v/>
      </c>
      <c r="AH326" s="66" t="str">
        <f t="shared" si="157"/>
        <v/>
      </c>
      <c r="AI326" s="66" t="str">
        <f t="shared" si="157"/>
        <v/>
      </c>
      <c r="AJ326" s="66" t="str">
        <f t="shared" si="157"/>
        <v/>
      </c>
      <c r="AK326" s="66" t="str">
        <f t="shared" si="157"/>
        <v/>
      </c>
      <c r="AL326" s="66" t="str">
        <f t="shared" si="157"/>
        <v/>
      </c>
      <c r="AM326" s="66" t="str">
        <f t="shared" si="157"/>
        <v/>
      </c>
      <c r="AN326" s="66" t="str">
        <f t="shared" si="157"/>
        <v/>
      </c>
      <c r="AO326" s="66" t="str">
        <f t="shared" si="157"/>
        <v/>
      </c>
      <c r="AP326" s="66" t="str">
        <f t="shared" si="157"/>
        <v/>
      </c>
      <c r="AQ326" s="66" t="str">
        <f t="shared" si="157"/>
        <v/>
      </c>
      <c r="AR326" s="66" t="str">
        <f t="shared" si="157"/>
        <v/>
      </c>
      <c r="AS326" s="66" t="str">
        <f t="shared" si="157"/>
        <v/>
      </c>
      <c r="AT326" s="66" t="str">
        <f t="shared" si="157"/>
        <v/>
      </c>
      <c r="AU326" s="66" t="str">
        <f t="shared" si="157"/>
        <v/>
      </c>
      <c r="AV326" s="66" t="str">
        <f t="shared" si="157"/>
        <v/>
      </c>
      <c r="AW326" s="66" t="str">
        <f t="shared" si="157"/>
        <v/>
      </c>
      <c r="AX326" s="66" t="str">
        <f t="shared" si="157"/>
        <v/>
      </c>
      <c r="AY326" s="66" t="str">
        <f t="shared" si="157"/>
        <v/>
      </c>
      <c r="AZ326" s="66" t="str">
        <f t="shared" si="157"/>
        <v/>
      </c>
      <c r="BA326" s="66" t="str">
        <f t="shared" si="157"/>
        <v/>
      </c>
      <c r="BB326" s="66" t="str">
        <f t="shared" si="157"/>
        <v/>
      </c>
      <c r="BC326" s="66" t="str">
        <f t="shared" si="157"/>
        <v/>
      </c>
      <c r="BD326" s="66" t="str">
        <f t="shared" si="157"/>
        <v/>
      </c>
      <c r="BE326" s="66" t="str">
        <f t="shared" si="157"/>
        <v/>
      </c>
      <c r="BF326" s="66" t="str">
        <f t="shared" si="157"/>
        <v/>
      </c>
      <c r="BG326" s="66" t="str">
        <f t="shared" si="157"/>
        <v/>
      </c>
      <c r="BH326" s="66" t="str">
        <f t="shared" si="157"/>
        <v/>
      </c>
      <c r="BI326" s="66" t="str">
        <f t="shared" si="157"/>
        <v/>
      </c>
      <c r="BJ326" s="66" t="str">
        <f t="shared" si="157"/>
        <v/>
      </c>
      <c r="BK326" s="66" t="str">
        <f t="shared" si="157"/>
        <v/>
      </c>
      <c r="BL326" s="66" t="str">
        <f t="shared" si="157"/>
        <v/>
      </c>
      <c r="BM326" s="66" t="str">
        <f t="shared" si="157"/>
        <v/>
      </c>
      <c r="BN326" s="66" t="str">
        <f t="shared" si="157"/>
        <v/>
      </c>
      <c r="BO326" s="66" t="str">
        <f t="shared" si="157"/>
        <v/>
      </c>
      <c r="BP326" s="66" t="str">
        <f t="shared" si="157"/>
        <v/>
      </c>
      <c r="BQ326" s="66" t="str">
        <f t="shared" si="157"/>
        <v/>
      </c>
      <c r="BR326" s="66" t="str">
        <f t="shared" si="157"/>
        <v/>
      </c>
      <c r="BS326" s="66" t="str">
        <f t="shared" ref="BS326:DB333" si="158">IF(BS$231&gt;=$E326,IF(BS217*$C$23&gt;MAX($C$22,(BT326*$C$34+BT327*$C$35)*EXP(-$C$12*$C$30)+(BT433*$C$34+BT434*$C$35)*EXP(-$C$14*$C$30)),BS$236,(BT326*$C$34+BT327*$C$35)*EXP(-$C$12*$C$30)+BS$234),"")</f>
        <v/>
      </c>
      <c r="BT326" s="66" t="str">
        <f t="shared" si="158"/>
        <v/>
      </c>
      <c r="BU326" s="66" t="str">
        <f t="shared" si="158"/>
        <v/>
      </c>
      <c r="BV326" s="66" t="str">
        <f t="shared" si="158"/>
        <v/>
      </c>
      <c r="BW326" s="66" t="str">
        <f t="shared" si="158"/>
        <v/>
      </c>
      <c r="BX326" s="66" t="str">
        <f t="shared" si="158"/>
        <v/>
      </c>
      <c r="BY326" s="66" t="str">
        <f t="shared" si="158"/>
        <v/>
      </c>
      <c r="BZ326" s="66" t="str">
        <f t="shared" si="158"/>
        <v/>
      </c>
      <c r="CA326" s="66" t="str">
        <f t="shared" si="158"/>
        <v/>
      </c>
      <c r="CB326" s="66" t="str">
        <f t="shared" si="158"/>
        <v/>
      </c>
      <c r="CC326" s="66" t="str">
        <f t="shared" si="158"/>
        <v/>
      </c>
      <c r="CD326" s="66" t="str">
        <f t="shared" si="158"/>
        <v/>
      </c>
      <c r="CE326" s="66" t="str">
        <f t="shared" si="158"/>
        <v/>
      </c>
      <c r="CF326" s="66" t="str">
        <f t="shared" si="158"/>
        <v/>
      </c>
      <c r="CG326" s="66" t="str">
        <f t="shared" si="158"/>
        <v/>
      </c>
      <c r="CH326" s="66" t="str">
        <f t="shared" si="158"/>
        <v/>
      </c>
      <c r="CI326" s="66" t="str">
        <f t="shared" si="158"/>
        <v/>
      </c>
      <c r="CJ326" s="66" t="str">
        <f t="shared" si="158"/>
        <v/>
      </c>
      <c r="CK326" s="66" t="str">
        <f t="shared" si="158"/>
        <v/>
      </c>
      <c r="CL326" s="66" t="str">
        <f t="shared" si="158"/>
        <v/>
      </c>
      <c r="CM326" s="66" t="str">
        <f t="shared" si="158"/>
        <v/>
      </c>
      <c r="CN326" s="66" t="str">
        <f t="shared" si="158"/>
        <v/>
      </c>
      <c r="CO326" s="66" t="str">
        <f t="shared" si="158"/>
        <v/>
      </c>
      <c r="CP326" s="66" t="str">
        <f t="shared" si="158"/>
        <v/>
      </c>
      <c r="CQ326" s="66">
        <f t="shared" si="158"/>
        <v>9557858.2018676493</v>
      </c>
      <c r="CR326" s="66">
        <f t="shared" si="158"/>
        <v>9635645.7396496609</v>
      </c>
      <c r="CS326" s="66">
        <f t="shared" si="158"/>
        <v>9714066.3587043155</v>
      </c>
      <c r="CT326" s="66">
        <f t="shared" si="158"/>
        <v>9793125.2114237472</v>
      </c>
      <c r="CU326" s="66">
        <f t="shared" si="158"/>
        <v>9872827.4921333231</v>
      </c>
      <c r="CV326" s="66">
        <f t="shared" si="158"/>
        <v>9953178.4374329224</v>
      </c>
      <c r="CW326" s="66">
        <f t="shared" si="158"/>
        <v>10034183.326540988</v>
      </c>
      <c r="CX326" s="66">
        <f t="shared" si="158"/>
        <v>10115847.481641386</v>
      </c>
      <c r="CY326" s="66">
        <f t="shared" si="158"/>
        <v>10198176.268233079</v>
      </c>
      <c r="CZ326" s="66">
        <f t="shared" si="158"/>
        <v>10281175.095482659</v>
      </c>
      <c r="DA326" s="66">
        <f t="shared" si="158"/>
        <v>10364849.416579727</v>
      </c>
      <c r="DB326" s="66">
        <f t="shared" si="158"/>
        <v>10449204.729095193</v>
      </c>
      <c r="DC326" s="66">
        <f t="shared" si="139"/>
        <v>10534246.575342465</v>
      </c>
    </row>
    <row r="327" spans="2:107" ht="12" customHeight="1">
      <c r="B327" s="12"/>
      <c r="C327" s="12"/>
      <c r="D327" s="12"/>
      <c r="E327" s="65">
        <f t="shared" si="140"/>
        <v>89</v>
      </c>
      <c r="G327" s="66" t="str">
        <f t="shared" si="157"/>
        <v/>
      </c>
      <c r="H327" s="66" t="str">
        <f t="shared" si="157"/>
        <v/>
      </c>
      <c r="I327" s="66" t="str">
        <f t="shared" si="157"/>
        <v/>
      </c>
      <c r="J327" s="66" t="str">
        <f t="shared" si="157"/>
        <v/>
      </c>
      <c r="K327" s="66" t="str">
        <f t="shared" si="157"/>
        <v/>
      </c>
      <c r="L327" s="66" t="str">
        <f t="shared" si="157"/>
        <v/>
      </c>
      <c r="M327" s="66" t="str">
        <f t="shared" si="157"/>
        <v/>
      </c>
      <c r="N327" s="66" t="str">
        <f t="shared" si="157"/>
        <v/>
      </c>
      <c r="O327" s="66" t="str">
        <f t="shared" si="157"/>
        <v/>
      </c>
      <c r="P327" s="66" t="str">
        <f t="shared" si="157"/>
        <v/>
      </c>
      <c r="Q327" s="66" t="str">
        <f t="shared" si="157"/>
        <v/>
      </c>
      <c r="R327" s="66" t="str">
        <f t="shared" si="157"/>
        <v/>
      </c>
      <c r="S327" s="66" t="str">
        <f t="shared" si="157"/>
        <v/>
      </c>
      <c r="T327" s="66" t="str">
        <f t="shared" si="157"/>
        <v/>
      </c>
      <c r="U327" s="66" t="str">
        <f t="shared" si="157"/>
        <v/>
      </c>
      <c r="V327" s="66" t="str">
        <f t="shared" si="157"/>
        <v/>
      </c>
      <c r="W327" s="66" t="str">
        <f t="shared" si="157"/>
        <v/>
      </c>
      <c r="X327" s="66" t="str">
        <f t="shared" si="157"/>
        <v/>
      </c>
      <c r="Y327" s="66" t="str">
        <f t="shared" si="157"/>
        <v/>
      </c>
      <c r="Z327" s="66" t="str">
        <f t="shared" si="157"/>
        <v/>
      </c>
      <c r="AA327" s="66" t="str">
        <f t="shared" si="157"/>
        <v/>
      </c>
      <c r="AB327" s="66" t="str">
        <f t="shared" si="157"/>
        <v/>
      </c>
      <c r="AC327" s="66" t="str">
        <f t="shared" si="157"/>
        <v/>
      </c>
      <c r="AD327" s="66" t="str">
        <f t="shared" si="157"/>
        <v/>
      </c>
      <c r="AE327" s="66" t="str">
        <f t="shared" si="157"/>
        <v/>
      </c>
      <c r="AF327" s="66" t="str">
        <f t="shared" si="157"/>
        <v/>
      </c>
      <c r="AG327" s="66" t="str">
        <f t="shared" si="157"/>
        <v/>
      </c>
      <c r="AH327" s="66" t="str">
        <f t="shared" si="157"/>
        <v/>
      </c>
      <c r="AI327" s="66" t="str">
        <f t="shared" si="157"/>
        <v/>
      </c>
      <c r="AJ327" s="66" t="str">
        <f t="shared" si="157"/>
        <v/>
      </c>
      <c r="AK327" s="66" t="str">
        <f t="shared" si="157"/>
        <v/>
      </c>
      <c r="AL327" s="66" t="str">
        <f t="shared" si="157"/>
        <v/>
      </c>
      <c r="AM327" s="66" t="str">
        <f t="shared" si="157"/>
        <v/>
      </c>
      <c r="AN327" s="66" t="str">
        <f t="shared" si="157"/>
        <v/>
      </c>
      <c r="AO327" s="66" t="str">
        <f t="shared" si="157"/>
        <v/>
      </c>
      <c r="AP327" s="66" t="str">
        <f t="shared" si="157"/>
        <v/>
      </c>
      <c r="AQ327" s="66" t="str">
        <f t="shared" si="157"/>
        <v/>
      </c>
      <c r="AR327" s="66" t="str">
        <f t="shared" si="157"/>
        <v/>
      </c>
      <c r="AS327" s="66" t="str">
        <f t="shared" si="157"/>
        <v/>
      </c>
      <c r="AT327" s="66" t="str">
        <f t="shared" si="157"/>
        <v/>
      </c>
      <c r="AU327" s="66" t="str">
        <f t="shared" si="157"/>
        <v/>
      </c>
      <c r="AV327" s="66" t="str">
        <f t="shared" si="157"/>
        <v/>
      </c>
      <c r="AW327" s="66" t="str">
        <f t="shared" si="157"/>
        <v/>
      </c>
      <c r="AX327" s="66" t="str">
        <f t="shared" si="157"/>
        <v/>
      </c>
      <c r="AY327" s="66" t="str">
        <f t="shared" si="157"/>
        <v/>
      </c>
      <c r="AZ327" s="66" t="str">
        <f t="shared" si="157"/>
        <v/>
      </c>
      <c r="BA327" s="66" t="str">
        <f t="shared" si="157"/>
        <v/>
      </c>
      <c r="BB327" s="66" t="str">
        <f t="shared" si="157"/>
        <v/>
      </c>
      <c r="BC327" s="66" t="str">
        <f t="shared" si="157"/>
        <v/>
      </c>
      <c r="BD327" s="66" t="str">
        <f t="shared" si="157"/>
        <v/>
      </c>
      <c r="BE327" s="66" t="str">
        <f t="shared" si="157"/>
        <v/>
      </c>
      <c r="BF327" s="66" t="str">
        <f t="shared" si="157"/>
        <v/>
      </c>
      <c r="BG327" s="66" t="str">
        <f t="shared" si="157"/>
        <v/>
      </c>
      <c r="BH327" s="66" t="str">
        <f t="shared" si="157"/>
        <v/>
      </c>
      <c r="BI327" s="66" t="str">
        <f t="shared" si="157"/>
        <v/>
      </c>
      <c r="BJ327" s="66" t="str">
        <f t="shared" si="157"/>
        <v/>
      </c>
      <c r="BK327" s="66" t="str">
        <f t="shared" si="157"/>
        <v/>
      </c>
      <c r="BL327" s="66" t="str">
        <f t="shared" si="157"/>
        <v/>
      </c>
      <c r="BM327" s="66" t="str">
        <f t="shared" si="157"/>
        <v/>
      </c>
      <c r="BN327" s="66" t="str">
        <f t="shared" si="157"/>
        <v/>
      </c>
      <c r="BO327" s="66" t="str">
        <f t="shared" si="157"/>
        <v/>
      </c>
      <c r="BP327" s="66" t="str">
        <f t="shared" si="157"/>
        <v/>
      </c>
      <c r="BQ327" s="66" t="str">
        <f t="shared" si="157"/>
        <v/>
      </c>
      <c r="BR327" s="66" t="str">
        <f t="shared" si="157"/>
        <v/>
      </c>
      <c r="BS327" s="66" t="str">
        <f t="shared" si="158"/>
        <v/>
      </c>
      <c r="BT327" s="66" t="str">
        <f t="shared" si="158"/>
        <v/>
      </c>
      <c r="BU327" s="66" t="str">
        <f t="shared" si="158"/>
        <v/>
      </c>
      <c r="BV327" s="66" t="str">
        <f t="shared" si="158"/>
        <v/>
      </c>
      <c r="BW327" s="66" t="str">
        <f t="shared" si="158"/>
        <v/>
      </c>
      <c r="BX327" s="66" t="str">
        <f t="shared" si="158"/>
        <v/>
      </c>
      <c r="BY327" s="66" t="str">
        <f t="shared" si="158"/>
        <v/>
      </c>
      <c r="BZ327" s="66" t="str">
        <f t="shared" si="158"/>
        <v/>
      </c>
      <c r="CA327" s="66" t="str">
        <f t="shared" si="158"/>
        <v/>
      </c>
      <c r="CB327" s="66" t="str">
        <f t="shared" si="158"/>
        <v/>
      </c>
      <c r="CC327" s="66" t="str">
        <f t="shared" si="158"/>
        <v/>
      </c>
      <c r="CD327" s="66" t="str">
        <f t="shared" si="158"/>
        <v/>
      </c>
      <c r="CE327" s="66" t="str">
        <f t="shared" si="158"/>
        <v/>
      </c>
      <c r="CF327" s="66" t="str">
        <f t="shared" si="158"/>
        <v/>
      </c>
      <c r="CG327" s="66" t="str">
        <f t="shared" si="158"/>
        <v/>
      </c>
      <c r="CH327" s="66" t="str">
        <f t="shared" si="158"/>
        <v/>
      </c>
      <c r="CI327" s="66" t="str">
        <f t="shared" si="158"/>
        <v/>
      </c>
      <c r="CJ327" s="66" t="str">
        <f t="shared" si="158"/>
        <v/>
      </c>
      <c r="CK327" s="66" t="str">
        <f t="shared" si="158"/>
        <v/>
      </c>
      <c r="CL327" s="66" t="str">
        <f t="shared" si="158"/>
        <v/>
      </c>
      <c r="CM327" s="66" t="str">
        <f t="shared" si="158"/>
        <v/>
      </c>
      <c r="CN327" s="66" t="str">
        <f t="shared" si="158"/>
        <v/>
      </c>
      <c r="CO327" s="66" t="str">
        <f t="shared" si="158"/>
        <v/>
      </c>
      <c r="CP327" s="66" t="str">
        <f t="shared" si="158"/>
        <v/>
      </c>
      <c r="CQ327" s="66" t="str">
        <f t="shared" si="158"/>
        <v/>
      </c>
      <c r="CR327" s="66">
        <f t="shared" si="158"/>
        <v>9635645.7396496609</v>
      </c>
      <c r="CS327" s="66">
        <f t="shared" si="158"/>
        <v>9714066.3587043155</v>
      </c>
      <c r="CT327" s="66">
        <f t="shared" si="158"/>
        <v>9793125.2114237472</v>
      </c>
      <c r="CU327" s="66">
        <f t="shared" si="158"/>
        <v>9872827.4921333231</v>
      </c>
      <c r="CV327" s="66">
        <f t="shared" si="158"/>
        <v>9953178.4374329224</v>
      </c>
      <c r="CW327" s="66">
        <f t="shared" si="158"/>
        <v>10034183.326540988</v>
      </c>
      <c r="CX327" s="66">
        <f t="shared" si="158"/>
        <v>10115847.481641386</v>
      </c>
      <c r="CY327" s="66">
        <f t="shared" si="158"/>
        <v>10198176.268233079</v>
      </c>
      <c r="CZ327" s="66">
        <f t="shared" si="158"/>
        <v>10281175.095482659</v>
      </c>
      <c r="DA327" s="66">
        <f t="shared" si="158"/>
        <v>10364849.416579727</v>
      </c>
      <c r="DB327" s="66">
        <f t="shared" si="158"/>
        <v>10449204.729095193</v>
      </c>
      <c r="DC327" s="66">
        <f t="shared" si="139"/>
        <v>10534246.575342465</v>
      </c>
    </row>
    <row r="328" spans="2:107" ht="12" customHeight="1">
      <c r="D328" s="12"/>
      <c r="E328" s="65">
        <f t="shared" si="140"/>
        <v>90</v>
      </c>
      <c r="G328" s="66" t="str">
        <f t="shared" si="157"/>
        <v/>
      </c>
      <c r="H328" s="66" t="str">
        <f t="shared" si="157"/>
        <v/>
      </c>
      <c r="I328" s="66" t="str">
        <f t="shared" si="157"/>
        <v/>
      </c>
      <c r="J328" s="66" t="str">
        <f t="shared" si="157"/>
        <v/>
      </c>
      <c r="K328" s="66" t="str">
        <f t="shared" si="157"/>
        <v/>
      </c>
      <c r="L328" s="66" t="str">
        <f t="shared" si="157"/>
        <v/>
      </c>
      <c r="M328" s="66" t="str">
        <f t="shared" si="157"/>
        <v/>
      </c>
      <c r="N328" s="66" t="str">
        <f t="shared" si="157"/>
        <v/>
      </c>
      <c r="O328" s="66" t="str">
        <f t="shared" si="157"/>
        <v/>
      </c>
      <c r="P328" s="66" t="str">
        <f t="shared" si="157"/>
        <v/>
      </c>
      <c r="Q328" s="66" t="str">
        <f t="shared" si="157"/>
        <v/>
      </c>
      <c r="R328" s="66" t="str">
        <f t="shared" si="157"/>
        <v/>
      </c>
      <c r="S328" s="66" t="str">
        <f t="shared" si="157"/>
        <v/>
      </c>
      <c r="T328" s="66" t="str">
        <f t="shared" si="157"/>
        <v/>
      </c>
      <c r="U328" s="66" t="str">
        <f t="shared" si="157"/>
        <v/>
      </c>
      <c r="V328" s="66" t="str">
        <f t="shared" si="157"/>
        <v/>
      </c>
      <c r="W328" s="66" t="str">
        <f t="shared" si="157"/>
        <v/>
      </c>
      <c r="X328" s="66" t="str">
        <f t="shared" si="157"/>
        <v/>
      </c>
      <c r="Y328" s="66" t="str">
        <f t="shared" si="157"/>
        <v/>
      </c>
      <c r="Z328" s="66" t="str">
        <f t="shared" si="157"/>
        <v/>
      </c>
      <c r="AA328" s="66" t="str">
        <f t="shared" si="157"/>
        <v/>
      </c>
      <c r="AB328" s="66" t="str">
        <f t="shared" si="157"/>
        <v/>
      </c>
      <c r="AC328" s="66" t="str">
        <f t="shared" si="157"/>
        <v/>
      </c>
      <c r="AD328" s="66" t="str">
        <f t="shared" si="157"/>
        <v/>
      </c>
      <c r="AE328" s="66" t="str">
        <f t="shared" si="157"/>
        <v/>
      </c>
      <c r="AF328" s="66" t="str">
        <f t="shared" si="157"/>
        <v/>
      </c>
      <c r="AG328" s="66" t="str">
        <f t="shared" si="157"/>
        <v/>
      </c>
      <c r="AH328" s="66" t="str">
        <f t="shared" si="157"/>
        <v/>
      </c>
      <c r="AI328" s="66" t="str">
        <f t="shared" si="157"/>
        <v/>
      </c>
      <c r="AJ328" s="66" t="str">
        <f t="shared" si="157"/>
        <v/>
      </c>
      <c r="AK328" s="66" t="str">
        <f t="shared" si="157"/>
        <v/>
      </c>
      <c r="AL328" s="66" t="str">
        <f t="shared" si="157"/>
        <v/>
      </c>
      <c r="AM328" s="66" t="str">
        <f t="shared" si="157"/>
        <v/>
      </c>
      <c r="AN328" s="66" t="str">
        <f t="shared" si="157"/>
        <v/>
      </c>
      <c r="AO328" s="66" t="str">
        <f t="shared" si="157"/>
        <v/>
      </c>
      <c r="AP328" s="66" t="str">
        <f t="shared" si="157"/>
        <v/>
      </c>
      <c r="AQ328" s="66" t="str">
        <f t="shared" si="157"/>
        <v/>
      </c>
      <c r="AR328" s="66" t="str">
        <f t="shared" si="157"/>
        <v/>
      </c>
      <c r="AS328" s="66" t="str">
        <f t="shared" si="157"/>
        <v/>
      </c>
      <c r="AT328" s="66" t="str">
        <f t="shared" si="157"/>
        <v/>
      </c>
      <c r="AU328" s="66" t="str">
        <f t="shared" si="157"/>
        <v/>
      </c>
      <c r="AV328" s="66" t="str">
        <f t="shared" si="157"/>
        <v/>
      </c>
      <c r="AW328" s="66" t="str">
        <f t="shared" si="157"/>
        <v/>
      </c>
      <c r="AX328" s="66" t="str">
        <f t="shared" si="157"/>
        <v/>
      </c>
      <c r="AY328" s="66" t="str">
        <f t="shared" si="157"/>
        <v/>
      </c>
      <c r="AZ328" s="66" t="str">
        <f t="shared" si="157"/>
        <v/>
      </c>
      <c r="BA328" s="66" t="str">
        <f t="shared" si="157"/>
        <v/>
      </c>
      <c r="BB328" s="66" t="str">
        <f t="shared" si="157"/>
        <v/>
      </c>
      <c r="BC328" s="66" t="str">
        <f t="shared" si="157"/>
        <v/>
      </c>
      <c r="BD328" s="66" t="str">
        <f t="shared" si="157"/>
        <v/>
      </c>
      <c r="BE328" s="66" t="str">
        <f t="shared" si="157"/>
        <v/>
      </c>
      <c r="BF328" s="66" t="str">
        <f t="shared" si="157"/>
        <v/>
      </c>
      <c r="BG328" s="66" t="str">
        <f t="shared" si="157"/>
        <v/>
      </c>
      <c r="BH328" s="66" t="str">
        <f t="shared" si="157"/>
        <v/>
      </c>
      <c r="BI328" s="66" t="str">
        <f t="shared" si="157"/>
        <v/>
      </c>
      <c r="BJ328" s="66" t="str">
        <f t="shared" si="157"/>
        <v/>
      </c>
      <c r="BK328" s="66" t="str">
        <f t="shared" si="157"/>
        <v/>
      </c>
      <c r="BL328" s="66" t="str">
        <f t="shared" si="157"/>
        <v/>
      </c>
      <c r="BM328" s="66" t="str">
        <f t="shared" si="157"/>
        <v/>
      </c>
      <c r="BN328" s="66" t="str">
        <f t="shared" si="157"/>
        <v/>
      </c>
      <c r="BO328" s="66" t="str">
        <f t="shared" si="157"/>
        <v/>
      </c>
      <c r="BP328" s="66" t="str">
        <f t="shared" si="157"/>
        <v/>
      </c>
      <c r="BQ328" s="66" t="str">
        <f t="shared" si="157"/>
        <v/>
      </c>
      <c r="BR328" s="66" t="str">
        <f t="shared" si="157"/>
        <v/>
      </c>
      <c r="BS328" s="66" t="str">
        <f t="shared" si="158"/>
        <v/>
      </c>
      <c r="BT328" s="66" t="str">
        <f t="shared" si="158"/>
        <v/>
      </c>
      <c r="BU328" s="66" t="str">
        <f t="shared" si="158"/>
        <v/>
      </c>
      <c r="BV328" s="66" t="str">
        <f t="shared" si="158"/>
        <v/>
      </c>
      <c r="BW328" s="66" t="str">
        <f t="shared" si="158"/>
        <v/>
      </c>
      <c r="BX328" s="66" t="str">
        <f t="shared" si="158"/>
        <v/>
      </c>
      <c r="BY328" s="66" t="str">
        <f t="shared" si="158"/>
        <v/>
      </c>
      <c r="BZ328" s="66" t="str">
        <f t="shared" si="158"/>
        <v/>
      </c>
      <c r="CA328" s="66" t="str">
        <f t="shared" si="158"/>
        <v/>
      </c>
      <c r="CB328" s="66" t="str">
        <f t="shared" si="158"/>
        <v/>
      </c>
      <c r="CC328" s="66" t="str">
        <f t="shared" si="158"/>
        <v/>
      </c>
      <c r="CD328" s="66" t="str">
        <f t="shared" si="158"/>
        <v/>
      </c>
      <c r="CE328" s="66" t="str">
        <f t="shared" si="158"/>
        <v/>
      </c>
      <c r="CF328" s="66" t="str">
        <f t="shared" si="158"/>
        <v/>
      </c>
      <c r="CG328" s="66" t="str">
        <f t="shared" si="158"/>
        <v/>
      </c>
      <c r="CH328" s="66" t="str">
        <f t="shared" si="158"/>
        <v/>
      </c>
      <c r="CI328" s="66" t="str">
        <f t="shared" si="158"/>
        <v/>
      </c>
      <c r="CJ328" s="66" t="str">
        <f t="shared" si="158"/>
        <v/>
      </c>
      <c r="CK328" s="66" t="str">
        <f t="shared" si="158"/>
        <v/>
      </c>
      <c r="CL328" s="66" t="str">
        <f t="shared" si="158"/>
        <v/>
      </c>
      <c r="CM328" s="66" t="str">
        <f t="shared" si="158"/>
        <v/>
      </c>
      <c r="CN328" s="66" t="str">
        <f t="shared" si="158"/>
        <v/>
      </c>
      <c r="CO328" s="66" t="str">
        <f t="shared" si="158"/>
        <v/>
      </c>
      <c r="CP328" s="66" t="str">
        <f t="shared" si="158"/>
        <v/>
      </c>
      <c r="CQ328" s="66" t="str">
        <f t="shared" si="158"/>
        <v/>
      </c>
      <c r="CR328" s="66" t="str">
        <f t="shared" si="158"/>
        <v/>
      </c>
      <c r="CS328" s="66">
        <f t="shared" si="158"/>
        <v>9714066.3587043155</v>
      </c>
      <c r="CT328" s="66">
        <f t="shared" si="158"/>
        <v>9793125.2114237472</v>
      </c>
      <c r="CU328" s="66">
        <f t="shared" si="158"/>
        <v>9872827.4921333231</v>
      </c>
      <c r="CV328" s="66">
        <f t="shared" si="158"/>
        <v>9953178.4374329224</v>
      </c>
      <c r="CW328" s="66">
        <f t="shared" si="158"/>
        <v>10034183.326540988</v>
      </c>
      <c r="CX328" s="66">
        <f t="shared" si="158"/>
        <v>10115847.481641386</v>
      </c>
      <c r="CY328" s="66">
        <f t="shared" si="158"/>
        <v>10198176.268233079</v>
      </c>
      <c r="CZ328" s="66">
        <f t="shared" si="158"/>
        <v>10281175.095482659</v>
      </c>
      <c r="DA328" s="66">
        <f t="shared" si="158"/>
        <v>10364849.416579727</v>
      </c>
      <c r="DB328" s="66">
        <f t="shared" si="158"/>
        <v>10449204.729095193</v>
      </c>
      <c r="DC328" s="66">
        <f t="shared" si="139"/>
        <v>10534246.575342465</v>
      </c>
    </row>
    <row r="329" spans="2:107" ht="12" customHeight="1">
      <c r="D329" s="12"/>
      <c r="E329" s="65">
        <f t="shared" si="140"/>
        <v>91</v>
      </c>
      <c r="G329" s="66" t="str">
        <f t="shared" si="157"/>
        <v/>
      </c>
      <c r="H329" s="66" t="str">
        <f t="shared" si="157"/>
        <v/>
      </c>
      <c r="I329" s="66" t="str">
        <f t="shared" si="157"/>
        <v/>
      </c>
      <c r="J329" s="66" t="str">
        <f t="shared" si="157"/>
        <v/>
      </c>
      <c r="K329" s="66" t="str">
        <f t="shared" si="157"/>
        <v/>
      </c>
      <c r="L329" s="66" t="str">
        <f t="shared" si="157"/>
        <v/>
      </c>
      <c r="M329" s="66" t="str">
        <f t="shared" si="157"/>
        <v/>
      </c>
      <c r="N329" s="66" t="str">
        <f t="shared" si="157"/>
        <v/>
      </c>
      <c r="O329" s="66" t="str">
        <f t="shared" si="157"/>
        <v/>
      </c>
      <c r="P329" s="66" t="str">
        <f t="shared" si="157"/>
        <v/>
      </c>
      <c r="Q329" s="66" t="str">
        <f t="shared" si="157"/>
        <v/>
      </c>
      <c r="R329" s="66" t="str">
        <f t="shared" si="157"/>
        <v/>
      </c>
      <c r="S329" s="66" t="str">
        <f t="shared" si="157"/>
        <v/>
      </c>
      <c r="T329" s="66" t="str">
        <f t="shared" si="157"/>
        <v/>
      </c>
      <c r="U329" s="66" t="str">
        <f t="shared" si="157"/>
        <v/>
      </c>
      <c r="V329" s="66" t="str">
        <f t="shared" si="157"/>
        <v/>
      </c>
      <c r="W329" s="66" t="str">
        <f t="shared" si="157"/>
        <v/>
      </c>
      <c r="X329" s="66" t="str">
        <f t="shared" si="157"/>
        <v/>
      </c>
      <c r="Y329" s="66" t="str">
        <f t="shared" si="157"/>
        <v/>
      </c>
      <c r="Z329" s="66" t="str">
        <f t="shared" si="157"/>
        <v/>
      </c>
      <c r="AA329" s="66" t="str">
        <f t="shared" si="157"/>
        <v/>
      </c>
      <c r="AB329" s="66" t="str">
        <f t="shared" si="157"/>
        <v/>
      </c>
      <c r="AC329" s="66" t="str">
        <f t="shared" si="157"/>
        <v/>
      </c>
      <c r="AD329" s="66" t="str">
        <f t="shared" si="157"/>
        <v/>
      </c>
      <c r="AE329" s="66" t="str">
        <f t="shared" si="157"/>
        <v/>
      </c>
      <c r="AF329" s="66" t="str">
        <f t="shared" si="157"/>
        <v/>
      </c>
      <c r="AG329" s="66" t="str">
        <f t="shared" si="157"/>
        <v/>
      </c>
      <c r="AH329" s="66" t="str">
        <f t="shared" si="157"/>
        <v/>
      </c>
      <c r="AI329" s="66" t="str">
        <f t="shared" si="157"/>
        <v/>
      </c>
      <c r="AJ329" s="66" t="str">
        <f t="shared" si="157"/>
        <v/>
      </c>
      <c r="AK329" s="66" t="str">
        <f t="shared" si="157"/>
        <v/>
      </c>
      <c r="AL329" s="66" t="str">
        <f t="shared" si="157"/>
        <v/>
      </c>
      <c r="AM329" s="66" t="str">
        <f t="shared" si="157"/>
        <v/>
      </c>
      <c r="AN329" s="66" t="str">
        <f t="shared" si="157"/>
        <v/>
      </c>
      <c r="AO329" s="66" t="str">
        <f t="shared" si="157"/>
        <v/>
      </c>
      <c r="AP329" s="66" t="str">
        <f t="shared" si="157"/>
        <v/>
      </c>
      <c r="AQ329" s="66" t="str">
        <f t="shared" si="157"/>
        <v/>
      </c>
      <c r="AR329" s="66" t="str">
        <f t="shared" si="157"/>
        <v/>
      </c>
      <c r="AS329" s="66" t="str">
        <f t="shared" si="157"/>
        <v/>
      </c>
      <c r="AT329" s="66" t="str">
        <f t="shared" si="157"/>
        <v/>
      </c>
      <c r="AU329" s="66" t="str">
        <f t="shared" si="157"/>
        <v/>
      </c>
      <c r="AV329" s="66" t="str">
        <f t="shared" si="157"/>
        <v/>
      </c>
      <c r="AW329" s="66" t="str">
        <f t="shared" si="157"/>
        <v/>
      </c>
      <c r="AX329" s="66" t="str">
        <f t="shared" si="157"/>
        <v/>
      </c>
      <c r="AY329" s="66" t="str">
        <f t="shared" si="157"/>
        <v/>
      </c>
      <c r="AZ329" s="66" t="str">
        <f t="shared" si="157"/>
        <v/>
      </c>
      <c r="BA329" s="66" t="str">
        <f t="shared" si="157"/>
        <v/>
      </c>
      <c r="BB329" s="66" t="str">
        <f t="shared" si="157"/>
        <v/>
      </c>
      <c r="BC329" s="66" t="str">
        <f t="shared" si="157"/>
        <v/>
      </c>
      <c r="BD329" s="66" t="str">
        <f t="shared" si="157"/>
        <v/>
      </c>
      <c r="BE329" s="66" t="str">
        <f t="shared" si="157"/>
        <v/>
      </c>
      <c r="BF329" s="66" t="str">
        <f t="shared" si="157"/>
        <v/>
      </c>
      <c r="BG329" s="66" t="str">
        <f t="shared" si="157"/>
        <v/>
      </c>
      <c r="BH329" s="66" t="str">
        <f t="shared" si="157"/>
        <v/>
      </c>
      <c r="BI329" s="66" t="str">
        <f t="shared" si="157"/>
        <v/>
      </c>
      <c r="BJ329" s="66" t="str">
        <f t="shared" si="157"/>
        <v/>
      </c>
      <c r="BK329" s="66" t="str">
        <f t="shared" si="157"/>
        <v/>
      </c>
      <c r="BL329" s="66" t="str">
        <f t="shared" si="157"/>
        <v/>
      </c>
      <c r="BM329" s="66" t="str">
        <f t="shared" si="157"/>
        <v/>
      </c>
      <c r="BN329" s="66" t="str">
        <f t="shared" si="157"/>
        <v/>
      </c>
      <c r="BO329" s="66" t="str">
        <f t="shared" si="157"/>
        <v/>
      </c>
      <c r="BP329" s="66" t="str">
        <f t="shared" si="157"/>
        <v/>
      </c>
      <c r="BQ329" s="66" t="str">
        <f t="shared" si="157"/>
        <v/>
      </c>
      <c r="BR329" s="66" t="str">
        <f t="shared" ref="BR329" si="159">IF(BR$231&gt;=$E329,IF(BR220*$C$23&gt;MAX($C$22,(BS329*$C$34+BS330*$C$35)*EXP(-$C$12*$C$30)+(BS436*$C$34+BS437*$C$35)*EXP(-$C$14*$C$30)),BR$236,(BS329*$C$34+BS330*$C$35)*EXP(-$C$12*$C$30)+BR$234),"")</f>
        <v/>
      </c>
      <c r="BS329" s="66" t="str">
        <f t="shared" si="158"/>
        <v/>
      </c>
      <c r="BT329" s="66" t="str">
        <f t="shared" si="158"/>
        <v/>
      </c>
      <c r="BU329" s="66" t="str">
        <f t="shared" si="158"/>
        <v/>
      </c>
      <c r="BV329" s="66" t="str">
        <f t="shared" si="158"/>
        <v/>
      </c>
      <c r="BW329" s="66" t="str">
        <f t="shared" si="158"/>
        <v/>
      </c>
      <c r="BX329" s="66" t="str">
        <f t="shared" si="158"/>
        <v/>
      </c>
      <c r="BY329" s="66" t="str">
        <f t="shared" si="158"/>
        <v/>
      </c>
      <c r="BZ329" s="66" t="str">
        <f t="shared" si="158"/>
        <v/>
      </c>
      <c r="CA329" s="66" t="str">
        <f t="shared" si="158"/>
        <v/>
      </c>
      <c r="CB329" s="66" t="str">
        <f t="shared" si="158"/>
        <v/>
      </c>
      <c r="CC329" s="66" t="str">
        <f t="shared" si="158"/>
        <v/>
      </c>
      <c r="CD329" s="66" t="str">
        <f t="shared" si="158"/>
        <v/>
      </c>
      <c r="CE329" s="66" t="str">
        <f t="shared" si="158"/>
        <v/>
      </c>
      <c r="CF329" s="66" t="str">
        <f t="shared" si="158"/>
        <v/>
      </c>
      <c r="CG329" s="66" t="str">
        <f t="shared" si="158"/>
        <v/>
      </c>
      <c r="CH329" s="66" t="str">
        <f t="shared" si="158"/>
        <v/>
      </c>
      <c r="CI329" s="66" t="str">
        <f t="shared" si="158"/>
        <v/>
      </c>
      <c r="CJ329" s="66" t="str">
        <f t="shared" si="158"/>
        <v/>
      </c>
      <c r="CK329" s="66" t="str">
        <f t="shared" si="158"/>
        <v/>
      </c>
      <c r="CL329" s="66" t="str">
        <f t="shared" si="158"/>
        <v/>
      </c>
      <c r="CM329" s="66" t="str">
        <f t="shared" si="158"/>
        <v/>
      </c>
      <c r="CN329" s="66" t="str">
        <f t="shared" si="158"/>
        <v/>
      </c>
      <c r="CO329" s="66" t="str">
        <f t="shared" si="158"/>
        <v/>
      </c>
      <c r="CP329" s="66" t="str">
        <f t="shared" si="158"/>
        <v/>
      </c>
      <c r="CQ329" s="66" t="str">
        <f t="shared" si="158"/>
        <v/>
      </c>
      <c r="CR329" s="66" t="str">
        <f t="shared" si="158"/>
        <v/>
      </c>
      <c r="CS329" s="66" t="str">
        <f t="shared" si="158"/>
        <v/>
      </c>
      <c r="CT329" s="66">
        <f t="shared" si="158"/>
        <v>9793125.2114237472</v>
      </c>
      <c r="CU329" s="66">
        <f t="shared" si="158"/>
        <v>9872827.4921333231</v>
      </c>
      <c r="CV329" s="66">
        <f t="shared" si="158"/>
        <v>9953178.4374329224</v>
      </c>
      <c r="CW329" s="66">
        <f t="shared" si="158"/>
        <v>10034183.326540988</v>
      </c>
      <c r="CX329" s="66">
        <f t="shared" si="158"/>
        <v>10115847.481641386</v>
      </c>
      <c r="CY329" s="66">
        <f t="shared" si="158"/>
        <v>10198176.268233079</v>
      </c>
      <c r="CZ329" s="66">
        <f t="shared" si="158"/>
        <v>10281175.095482659</v>
      </c>
      <c r="DA329" s="66">
        <f t="shared" si="158"/>
        <v>10364849.416579727</v>
      </c>
      <c r="DB329" s="66">
        <f t="shared" si="158"/>
        <v>10449204.729095193</v>
      </c>
      <c r="DC329" s="66">
        <f t="shared" si="139"/>
        <v>10534246.575342465</v>
      </c>
    </row>
    <row r="330" spans="2:107" ht="12" customHeight="1">
      <c r="B330" s="12"/>
      <c r="C330" s="12"/>
      <c r="D330" s="12"/>
      <c r="E330" s="65">
        <f t="shared" si="140"/>
        <v>92</v>
      </c>
      <c r="G330" s="66" t="str">
        <f t="shared" ref="G330:BR333" si="160">IF(G$231&gt;=$E330,IF(G221*$C$23&gt;MAX($C$22,(H330*$C$34+H331*$C$35)*EXP(-$C$12*$C$30)+(H437*$C$34+H438*$C$35)*EXP(-$C$14*$C$30)),G$236,(H330*$C$34+H331*$C$35)*EXP(-$C$12*$C$30)+G$234),"")</f>
        <v/>
      </c>
      <c r="H330" s="66" t="str">
        <f t="shared" si="160"/>
        <v/>
      </c>
      <c r="I330" s="66" t="str">
        <f t="shared" si="160"/>
        <v/>
      </c>
      <c r="J330" s="66" t="str">
        <f t="shared" si="160"/>
        <v/>
      </c>
      <c r="K330" s="66" t="str">
        <f t="shared" si="160"/>
        <v/>
      </c>
      <c r="L330" s="66" t="str">
        <f t="shared" si="160"/>
        <v/>
      </c>
      <c r="M330" s="66" t="str">
        <f t="shared" si="160"/>
        <v/>
      </c>
      <c r="N330" s="66" t="str">
        <f t="shared" si="160"/>
        <v/>
      </c>
      <c r="O330" s="66" t="str">
        <f t="shared" si="160"/>
        <v/>
      </c>
      <c r="P330" s="66" t="str">
        <f t="shared" si="160"/>
        <v/>
      </c>
      <c r="Q330" s="66" t="str">
        <f t="shared" si="160"/>
        <v/>
      </c>
      <c r="R330" s="66" t="str">
        <f t="shared" si="160"/>
        <v/>
      </c>
      <c r="S330" s="66" t="str">
        <f t="shared" si="160"/>
        <v/>
      </c>
      <c r="T330" s="66" t="str">
        <f t="shared" si="160"/>
        <v/>
      </c>
      <c r="U330" s="66" t="str">
        <f t="shared" si="160"/>
        <v/>
      </c>
      <c r="V330" s="66" t="str">
        <f t="shared" si="160"/>
        <v/>
      </c>
      <c r="W330" s="66" t="str">
        <f t="shared" si="160"/>
        <v/>
      </c>
      <c r="X330" s="66" t="str">
        <f t="shared" si="160"/>
        <v/>
      </c>
      <c r="Y330" s="66" t="str">
        <f t="shared" si="160"/>
        <v/>
      </c>
      <c r="Z330" s="66" t="str">
        <f t="shared" si="160"/>
        <v/>
      </c>
      <c r="AA330" s="66" t="str">
        <f t="shared" si="160"/>
        <v/>
      </c>
      <c r="AB330" s="66" t="str">
        <f t="shared" si="160"/>
        <v/>
      </c>
      <c r="AC330" s="66" t="str">
        <f t="shared" si="160"/>
        <v/>
      </c>
      <c r="AD330" s="66" t="str">
        <f t="shared" si="160"/>
        <v/>
      </c>
      <c r="AE330" s="66" t="str">
        <f t="shared" si="160"/>
        <v/>
      </c>
      <c r="AF330" s="66" t="str">
        <f t="shared" si="160"/>
        <v/>
      </c>
      <c r="AG330" s="66" t="str">
        <f t="shared" si="160"/>
        <v/>
      </c>
      <c r="AH330" s="66" t="str">
        <f t="shared" si="160"/>
        <v/>
      </c>
      <c r="AI330" s="66" t="str">
        <f t="shared" si="160"/>
        <v/>
      </c>
      <c r="AJ330" s="66" t="str">
        <f t="shared" si="160"/>
        <v/>
      </c>
      <c r="AK330" s="66" t="str">
        <f t="shared" si="160"/>
        <v/>
      </c>
      <c r="AL330" s="66" t="str">
        <f t="shared" si="160"/>
        <v/>
      </c>
      <c r="AM330" s="66" t="str">
        <f t="shared" si="160"/>
        <v/>
      </c>
      <c r="AN330" s="66" t="str">
        <f t="shared" si="160"/>
        <v/>
      </c>
      <c r="AO330" s="66" t="str">
        <f t="shared" si="160"/>
        <v/>
      </c>
      <c r="AP330" s="66" t="str">
        <f t="shared" si="160"/>
        <v/>
      </c>
      <c r="AQ330" s="66" t="str">
        <f t="shared" si="160"/>
        <v/>
      </c>
      <c r="AR330" s="66" t="str">
        <f t="shared" si="160"/>
        <v/>
      </c>
      <c r="AS330" s="66" t="str">
        <f t="shared" si="160"/>
        <v/>
      </c>
      <c r="AT330" s="66" t="str">
        <f t="shared" si="160"/>
        <v/>
      </c>
      <c r="AU330" s="66" t="str">
        <f t="shared" si="160"/>
        <v/>
      </c>
      <c r="AV330" s="66" t="str">
        <f t="shared" si="160"/>
        <v/>
      </c>
      <c r="AW330" s="66" t="str">
        <f t="shared" si="160"/>
        <v/>
      </c>
      <c r="AX330" s="66" t="str">
        <f t="shared" si="160"/>
        <v/>
      </c>
      <c r="AY330" s="66" t="str">
        <f t="shared" si="160"/>
        <v/>
      </c>
      <c r="AZ330" s="66" t="str">
        <f t="shared" si="160"/>
        <v/>
      </c>
      <c r="BA330" s="66" t="str">
        <f t="shared" si="160"/>
        <v/>
      </c>
      <c r="BB330" s="66" t="str">
        <f t="shared" si="160"/>
        <v/>
      </c>
      <c r="BC330" s="66" t="str">
        <f t="shared" si="160"/>
        <v/>
      </c>
      <c r="BD330" s="66" t="str">
        <f t="shared" si="160"/>
        <v/>
      </c>
      <c r="BE330" s="66" t="str">
        <f t="shared" si="160"/>
        <v/>
      </c>
      <c r="BF330" s="66" t="str">
        <f t="shared" si="160"/>
        <v/>
      </c>
      <c r="BG330" s="66" t="str">
        <f t="shared" si="160"/>
        <v/>
      </c>
      <c r="BH330" s="66" t="str">
        <f t="shared" si="160"/>
        <v/>
      </c>
      <c r="BI330" s="66" t="str">
        <f t="shared" si="160"/>
        <v/>
      </c>
      <c r="BJ330" s="66" t="str">
        <f t="shared" si="160"/>
        <v/>
      </c>
      <c r="BK330" s="66" t="str">
        <f t="shared" si="160"/>
        <v/>
      </c>
      <c r="BL330" s="66" t="str">
        <f t="shared" si="160"/>
        <v/>
      </c>
      <c r="BM330" s="66" t="str">
        <f t="shared" si="160"/>
        <v/>
      </c>
      <c r="BN330" s="66" t="str">
        <f t="shared" si="160"/>
        <v/>
      </c>
      <c r="BO330" s="66" t="str">
        <f t="shared" si="160"/>
        <v/>
      </c>
      <c r="BP330" s="66" t="str">
        <f t="shared" si="160"/>
        <v/>
      </c>
      <c r="BQ330" s="66" t="str">
        <f t="shared" si="160"/>
        <v/>
      </c>
      <c r="BR330" s="66" t="str">
        <f t="shared" si="160"/>
        <v/>
      </c>
      <c r="BS330" s="66" t="str">
        <f t="shared" si="158"/>
        <v/>
      </c>
      <c r="BT330" s="66" t="str">
        <f t="shared" si="158"/>
        <v/>
      </c>
      <c r="BU330" s="66" t="str">
        <f t="shared" si="158"/>
        <v/>
      </c>
      <c r="BV330" s="66" t="str">
        <f t="shared" si="158"/>
        <v/>
      </c>
      <c r="BW330" s="66" t="str">
        <f t="shared" si="158"/>
        <v/>
      </c>
      <c r="BX330" s="66" t="str">
        <f t="shared" si="158"/>
        <v/>
      </c>
      <c r="BY330" s="66" t="str">
        <f t="shared" si="158"/>
        <v/>
      </c>
      <c r="BZ330" s="66" t="str">
        <f t="shared" si="158"/>
        <v/>
      </c>
      <c r="CA330" s="66" t="str">
        <f t="shared" si="158"/>
        <v/>
      </c>
      <c r="CB330" s="66" t="str">
        <f t="shared" si="158"/>
        <v/>
      </c>
      <c r="CC330" s="66" t="str">
        <f t="shared" si="158"/>
        <v/>
      </c>
      <c r="CD330" s="66" t="str">
        <f t="shared" si="158"/>
        <v/>
      </c>
      <c r="CE330" s="66" t="str">
        <f t="shared" si="158"/>
        <v/>
      </c>
      <c r="CF330" s="66" t="str">
        <f t="shared" si="158"/>
        <v/>
      </c>
      <c r="CG330" s="66" t="str">
        <f t="shared" si="158"/>
        <v/>
      </c>
      <c r="CH330" s="66" t="str">
        <f t="shared" si="158"/>
        <v/>
      </c>
      <c r="CI330" s="66" t="str">
        <f t="shared" si="158"/>
        <v/>
      </c>
      <c r="CJ330" s="66" t="str">
        <f t="shared" si="158"/>
        <v/>
      </c>
      <c r="CK330" s="66" t="str">
        <f t="shared" si="158"/>
        <v/>
      </c>
      <c r="CL330" s="66" t="str">
        <f t="shared" si="158"/>
        <v/>
      </c>
      <c r="CM330" s="66" t="str">
        <f t="shared" si="158"/>
        <v/>
      </c>
      <c r="CN330" s="66" t="str">
        <f t="shared" si="158"/>
        <v/>
      </c>
      <c r="CO330" s="66" t="str">
        <f t="shared" si="158"/>
        <v/>
      </c>
      <c r="CP330" s="66" t="str">
        <f t="shared" si="158"/>
        <v/>
      </c>
      <c r="CQ330" s="66" t="str">
        <f t="shared" si="158"/>
        <v/>
      </c>
      <c r="CR330" s="66" t="str">
        <f t="shared" si="158"/>
        <v/>
      </c>
      <c r="CS330" s="66" t="str">
        <f t="shared" si="158"/>
        <v/>
      </c>
      <c r="CT330" s="66" t="str">
        <f t="shared" si="158"/>
        <v/>
      </c>
      <c r="CU330" s="66">
        <f t="shared" si="158"/>
        <v>9872827.4921333231</v>
      </c>
      <c r="CV330" s="66">
        <f t="shared" si="158"/>
        <v>9953178.4374329224</v>
      </c>
      <c r="CW330" s="66">
        <f t="shared" si="158"/>
        <v>10034183.326540988</v>
      </c>
      <c r="CX330" s="66">
        <f t="shared" si="158"/>
        <v>10115847.481641386</v>
      </c>
      <c r="CY330" s="66">
        <f t="shared" si="158"/>
        <v>10198176.268233079</v>
      </c>
      <c r="CZ330" s="66">
        <f t="shared" si="158"/>
        <v>10281175.095482659</v>
      </c>
      <c r="DA330" s="66">
        <f t="shared" si="158"/>
        <v>10364849.416579727</v>
      </c>
      <c r="DB330" s="66">
        <f t="shared" si="158"/>
        <v>10449204.729095193</v>
      </c>
      <c r="DC330" s="66">
        <f t="shared" si="139"/>
        <v>10534246.575342465</v>
      </c>
    </row>
    <row r="331" spans="2:107" ht="12" customHeight="1">
      <c r="B331" s="12"/>
      <c r="C331" s="12"/>
      <c r="D331" s="12"/>
      <c r="E331" s="65">
        <f t="shared" si="140"/>
        <v>93</v>
      </c>
      <c r="G331" s="66" t="str">
        <f t="shared" si="160"/>
        <v/>
      </c>
      <c r="H331" s="66" t="str">
        <f t="shared" si="160"/>
        <v/>
      </c>
      <c r="I331" s="66" t="str">
        <f t="shared" si="160"/>
        <v/>
      </c>
      <c r="J331" s="66" t="str">
        <f t="shared" si="160"/>
        <v/>
      </c>
      <c r="K331" s="66" t="str">
        <f t="shared" si="160"/>
        <v/>
      </c>
      <c r="L331" s="66" t="str">
        <f t="shared" si="160"/>
        <v/>
      </c>
      <c r="M331" s="66" t="str">
        <f t="shared" si="160"/>
        <v/>
      </c>
      <c r="N331" s="66" t="str">
        <f t="shared" si="160"/>
        <v/>
      </c>
      <c r="O331" s="66" t="str">
        <f t="shared" si="160"/>
        <v/>
      </c>
      <c r="P331" s="66" t="str">
        <f t="shared" si="160"/>
        <v/>
      </c>
      <c r="Q331" s="66" t="str">
        <f t="shared" si="160"/>
        <v/>
      </c>
      <c r="R331" s="66" t="str">
        <f t="shared" si="160"/>
        <v/>
      </c>
      <c r="S331" s="66" t="str">
        <f t="shared" si="160"/>
        <v/>
      </c>
      <c r="T331" s="66" t="str">
        <f t="shared" si="160"/>
        <v/>
      </c>
      <c r="U331" s="66" t="str">
        <f t="shared" si="160"/>
        <v/>
      </c>
      <c r="V331" s="66" t="str">
        <f t="shared" si="160"/>
        <v/>
      </c>
      <c r="W331" s="66" t="str">
        <f t="shared" si="160"/>
        <v/>
      </c>
      <c r="X331" s="66" t="str">
        <f t="shared" si="160"/>
        <v/>
      </c>
      <c r="Y331" s="66" t="str">
        <f t="shared" si="160"/>
        <v/>
      </c>
      <c r="Z331" s="66" t="str">
        <f t="shared" si="160"/>
        <v/>
      </c>
      <c r="AA331" s="66" t="str">
        <f t="shared" si="160"/>
        <v/>
      </c>
      <c r="AB331" s="66" t="str">
        <f t="shared" si="160"/>
        <v/>
      </c>
      <c r="AC331" s="66" t="str">
        <f t="shared" si="160"/>
        <v/>
      </c>
      <c r="AD331" s="66" t="str">
        <f t="shared" si="160"/>
        <v/>
      </c>
      <c r="AE331" s="66" t="str">
        <f t="shared" si="160"/>
        <v/>
      </c>
      <c r="AF331" s="66" t="str">
        <f t="shared" si="160"/>
        <v/>
      </c>
      <c r="AG331" s="66" t="str">
        <f t="shared" si="160"/>
        <v/>
      </c>
      <c r="AH331" s="66" t="str">
        <f t="shared" si="160"/>
        <v/>
      </c>
      <c r="AI331" s="66" t="str">
        <f t="shared" si="160"/>
        <v/>
      </c>
      <c r="AJ331" s="66" t="str">
        <f t="shared" si="160"/>
        <v/>
      </c>
      <c r="AK331" s="66" t="str">
        <f t="shared" si="160"/>
        <v/>
      </c>
      <c r="AL331" s="66" t="str">
        <f t="shared" si="160"/>
        <v/>
      </c>
      <c r="AM331" s="66" t="str">
        <f t="shared" si="160"/>
        <v/>
      </c>
      <c r="AN331" s="66" t="str">
        <f t="shared" si="160"/>
        <v/>
      </c>
      <c r="AO331" s="66" t="str">
        <f t="shared" si="160"/>
        <v/>
      </c>
      <c r="AP331" s="66" t="str">
        <f t="shared" si="160"/>
        <v/>
      </c>
      <c r="AQ331" s="66" t="str">
        <f t="shared" si="160"/>
        <v/>
      </c>
      <c r="AR331" s="66" t="str">
        <f t="shared" si="160"/>
        <v/>
      </c>
      <c r="AS331" s="66" t="str">
        <f t="shared" si="160"/>
        <v/>
      </c>
      <c r="AT331" s="66" t="str">
        <f t="shared" si="160"/>
        <v/>
      </c>
      <c r="AU331" s="66" t="str">
        <f t="shared" si="160"/>
        <v/>
      </c>
      <c r="AV331" s="66" t="str">
        <f t="shared" si="160"/>
        <v/>
      </c>
      <c r="AW331" s="66" t="str">
        <f t="shared" si="160"/>
        <v/>
      </c>
      <c r="AX331" s="66" t="str">
        <f t="shared" si="160"/>
        <v/>
      </c>
      <c r="AY331" s="66" t="str">
        <f t="shared" si="160"/>
        <v/>
      </c>
      <c r="AZ331" s="66" t="str">
        <f t="shared" si="160"/>
        <v/>
      </c>
      <c r="BA331" s="66" t="str">
        <f t="shared" si="160"/>
        <v/>
      </c>
      <c r="BB331" s="66" t="str">
        <f t="shared" si="160"/>
        <v/>
      </c>
      <c r="BC331" s="66" t="str">
        <f t="shared" si="160"/>
        <v/>
      </c>
      <c r="BD331" s="66" t="str">
        <f t="shared" si="160"/>
        <v/>
      </c>
      <c r="BE331" s="66" t="str">
        <f t="shared" si="160"/>
        <v/>
      </c>
      <c r="BF331" s="66" t="str">
        <f t="shared" si="160"/>
        <v/>
      </c>
      <c r="BG331" s="66" t="str">
        <f t="shared" si="160"/>
        <v/>
      </c>
      <c r="BH331" s="66" t="str">
        <f t="shared" si="160"/>
        <v/>
      </c>
      <c r="BI331" s="66" t="str">
        <f t="shared" si="160"/>
        <v/>
      </c>
      <c r="BJ331" s="66" t="str">
        <f t="shared" si="160"/>
        <v/>
      </c>
      <c r="BK331" s="66" t="str">
        <f t="shared" si="160"/>
        <v/>
      </c>
      <c r="BL331" s="66" t="str">
        <f t="shared" si="160"/>
        <v/>
      </c>
      <c r="BM331" s="66" t="str">
        <f t="shared" si="160"/>
        <v/>
      </c>
      <c r="BN331" s="66" t="str">
        <f t="shared" si="160"/>
        <v/>
      </c>
      <c r="BO331" s="66" t="str">
        <f t="shared" si="160"/>
        <v/>
      </c>
      <c r="BP331" s="66" t="str">
        <f t="shared" si="160"/>
        <v/>
      </c>
      <c r="BQ331" s="66" t="str">
        <f t="shared" si="160"/>
        <v/>
      </c>
      <c r="BR331" s="66" t="str">
        <f t="shared" si="160"/>
        <v/>
      </c>
      <c r="BS331" s="66" t="str">
        <f t="shared" si="158"/>
        <v/>
      </c>
      <c r="BT331" s="66" t="str">
        <f t="shared" si="158"/>
        <v/>
      </c>
      <c r="BU331" s="66" t="str">
        <f t="shared" si="158"/>
        <v/>
      </c>
      <c r="BV331" s="66" t="str">
        <f t="shared" si="158"/>
        <v/>
      </c>
      <c r="BW331" s="66" t="str">
        <f t="shared" si="158"/>
        <v/>
      </c>
      <c r="BX331" s="66" t="str">
        <f t="shared" si="158"/>
        <v/>
      </c>
      <c r="BY331" s="66" t="str">
        <f t="shared" si="158"/>
        <v/>
      </c>
      <c r="BZ331" s="66" t="str">
        <f t="shared" si="158"/>
        <v/>
      </c>
      <c r="CA331" s="66" t="str">
        <f t="shared" si="158"/>
        <v/>
      </c>
      <c r="CB331" s="66" t="str">
        <f t="shared" si="158"/>
        <v/>
      </c>
      <c r="CC331" s="66" t="str">
        <f t="shared" si="158"/>
        <v/>
      </c>
      <c r="CD331" s="66" t="str">
        <f t="shared" si="158"/>
        <v/>
      </c>
      <c r="CE331" s="66" t="str">
        <f t="shared" si="158"/>
        <v/>
      </c>
      <c r="CF331" s="66" t="str">
        <f t="shared" si="158"/>
        <v/>
      </c>
      <c r="CG331" s="66" t="str">
        <f t="shared" si="158"/>
        <v/>
      </c>
      <c r="CH331" s="66" t="str">
        <f t="shared" si="158"/>
        <v/>
      </c>
      <c r="CI331" s="66" t="str">
        <f t="shared" si="158"/>
        <v/>
      </c>
      <c r="CJ331" s="66" t="str">
        <f t="shared" si="158"/>
        <v/>
      </c>
      <c r="CK331" s="66" t="str">
        <f t="shared" si="158"/>
        <v/>
      </c>
      <c r="CL331" s="66" t="str">
        <f t="shared" si="158"/>
        <v/>
      </c>
      <c r="CM331" s="66" t="str">
        <f t="shared" si="158"/>
        <v/>
      </c>
      <c r="CN331" s="66" t="str">
        <f t="shared" si="158"/>
        <v/>
      </c>
      <c r="CO331" s="66" t="str">
        <f t="shared" si="158"/>
        <v/>
      </c>
      <c r="CP331" s="66" t="str">
        <f t="shared" si="158"/>
        <v/>
      </c>
      <c r="CQ331" s="66" t="str">
        <f t="shared" si="158"/>
        <v/>
      </c>
      <c r="CR331" s="66" t="str">
        <f t="shared" si="158"/>
        <v/>
      </c>
      <c r="CS331" s="66" t="str">
        <f t="shared" si="158"/>
        <v/>
      </c>
      <c r="CT331" s="66" t="str">
        <f t="shared" si="158"/>
        <v/>
      </c>
      <c r="CU331" s="66" t="str">
        <f t="shared" si="158"/>
        <v/>
      </c>
      <c r="CV331" s="66">
        <f t="shared" si="158"/>
        <v>9953178.4374329224</v>
      </c>
      <c r="CW331" s="66">
        <f t="shared" si="158"/>
        <v>10034183.326540988</v>
      </c>
      <c r="CX331" s="66">
        <f t="shared" si="158"/>
        <v>10115847.481641386</v>
      </c>
      <c r="CY331" s="66">
        <f t="shared" si="158"/>
        <v>10198176.268233079</v>
      </c>
      <c r="CZ331" s="66">
        <f t="shared" si="158"/>
        <v>10281175.095482659</v>
      </c>
      <c r="DA331" s="66">
        <f t="shared" si="158"/>
        <v>10364849.416579727</v>
      </c>
      <c r="DB331" s="66">
        <f t="shared" si="158"/>
        <v>10449204.729095193</v>
      </c>
      <c r="DC331" s="66">
        <f t="shared" si="139"/>
        <v>10534246.575342465</v>
      </c>
    </row>
    <row r="332" spans="2:107" ht="12" customHeight="1">
      <c r="B332" s="12"/>
      <c r="C332" s="12"/>
      <c r="D332" s="12"/>
      <c r="E332" s="65">
        <f t="shared" si="140"/>
        <v>94</v>
      </c>
      <c r="G332" s="66" t="str">
        <f t="shared" si="160"/>
        <v/>
      </c>
      <c r="H332" s="66" t="str">
        <f t="shared" si="160"/>
        <v/>
      </c>
      <c r="I332" s="66" t="str">
        <f t="shared" si="160"/>
        <v/>
      </c>
      <c r="J332" s="66" t="str">
        <f t="shared" si="160"/>
        <v/>
      </c>
      <c r="K332" s="66" t="str">
        <f t="shared" si="160"/>
        <v/>
      </c>
      <c r="L332" s="66" t="str">
        <f t="shared" si="160"/>
        <v/>
      </c>
      <c r="M332" s="66" t="str">
        <f t="shared" si="160"/>
        <v/>
      </c>
      <c r="N332" s="66" t="str">
        <f t="shared" si="160"/>
        <v/>
      </c>
      <c r="O332" s="66" t="str">
        <f t="shared" si="160"/>
        <v/>
      </c>
      <c r="P332" s="66" t="str">
        <f t="shared" si="160"/>
        <v/>
      </c>
      <c r="Q332" s="66" t="str">
        <f t="shared" si="160"/>
        <v/>
      </c>
      <c r="R332" s="66" t="str">
        <f t="shared" si="160"/>
        <v/>
      </c>
      <c r="S332" s="66" t="str">
        <f t="shared" si="160"/>
        <v/>
      </c>
      <c r="T332" s="66" t="str">
        <f t="shared" si="160"/>
        <v/>
      </c>
      <c r="U332" s="66" t="str">
        <f t="shared" si="160"/>
        <v/>
      </c>
      <c r="V332" s="66" t="str">
        <f t="shared" si="160"/>
        <v/>
      </c>
      <c r="W332" s="66" t="str">
        <f t="shared" si="160"/>
        <v/>
      </c>
      <c r="X332" s="66" t="str">
        <f t="shared" si="160"/>
        <v/>
      </c>
      <c r="Y332" s="66" t="str">
        <f t="shared" si="160"/>
        <v/>
      </c>
      <c r="Z332" s="66" t="str">
        <f t="shared" si="160"/>
        <v/>
      </c>
      <c r="AA332" s="66" t="str">
        <f t="shared" si="160"/>
        <v/>
      </c>
      <c r="AB332" s="66" t="str">
        <f t="shared" si="160"/>
        <v/>
      </c>
      <c r="AC332" s="66" t="str">
        <f t="shared" si="160"/>
        <v/>
      </c>
      <c r="AD332" s="66" t="str">
        <f t="shared" si="160"/>
        <v/>
      </c>
      <c r="AE332" s="66" t="str">
        <f t="shared" si="160"/>
        <v/>
      </c>
      <c r="AF332" s="66" t="str">
        <f t="shared" si="160"/>
        <v/>
      </c>
      <c r="AG332" s="66" t="str">
        <f t="shared" si="160"/>
        <v/>
      </c>
      <c r="AH332" s="66" t="str">
        <f t="shared" si="160"/>
        <v/>
      </c>
      <c r="AI332" s="66" t="str">
        <f t="shared" si="160"/>
        <v/>
      </c>
      <c r="AJ332" s="66" t="str">
        <f t="shared" si="160"/>
        <v/>
      </c>
      <c r="AK332" s="66" t="str">
        <f t="shared" si="160"/>
        <v/>
      </c>
      <c r="AL332" s="66" t="str">
        <f t="shared" si="160"/>
        <v/>
      </c>
      <c r="AM332" s="66" t="str">
        <f t="shared" si="160"/>
        <v/>
      </c>
      <c r="AN332" s="66" t="str">
        <f t="shared" si="160"/>
        <v/>
      </c>
      <c r="AO332" s="66" t="str">
        <f t="shared" si="160"/>
        <v/>
      </c>
      <c r="AP332" s="66" t="str">
        <f t="shared" si="160"/>
        <v/>
      </c>
      <c r="AQ332" s="66" t="str">
        <f t="shared" si="160"/>
        <v/>
      </c>
      <c r="AR332" s="66" t="str">
        <f t="shared" si="160"/>
        <v/>
      </c>
      <c r="AS332" s="66" t="str">
        <f t="shared" si="160"/>
        <v/>
      </c>
      <c r="AT332" s="66" t="str">
        <f t="shared" si="160"/>
        <v/>
      </c>
      <c r="AU332" s="66" t="str">
        <f t="shared" si="160"/>
        <v/>
      </c>
      <c r="AV332" s="66" t="str">
        <f t="shared" si="160"/>
        <v/>
      </c>
      <c r="AW332" s="66" t="str">
        <f t="shared" si="160"/>
        <v/>
      </c>
      <c r="AX332" s="66" t="str">
        <f t="shared" si="160"/>
        <v/>
      </c>
      <c r="AY332" s="66" t="str">
        <f t="shared" si="160"/>
        <v/>
      </c>
      <c r="AZ332" s="66" t="str">
        <f t="shared" si="160"/>
        <v/>
      </c>
      <c r="BA332" s="66" t="str">
        <f t="shared" si="160"/>
        <v/>
      </c>
      <c r="BB332" s="66" t="str">
        <f t="shared" si="160"/>
        <v/>
      </c>
      <c r="BC332" s="66" t="str">
        <f t="shared" si="160"/>
        <v/>
      </c>
      <c r="BD332" s="66" t="str">
        <f t="shared" si="160"/>
        <v/>
      </c>
      <c r="BE332" s="66" t="str">
        <f t="shared" si="160"/>
        <v/>
      </c>
      <c r="BF332" s="66" t="str">
        <f t="shared" si="160"/>
        <v/>
      </c>
      <c r="BG332" s="66" t="str">
        <f t="shared" si="160"/>
        <v/>
      </c>
      <c r="BH332" s="66" t="str">
        <f t="shared" si="160"/>
        <v/>
      </c>
      <c r="BI332" s="66" t="str">
        <f t="shared" si="160"/>
        <v/>
      </c>
      <c r="BJ332" s="66" t="str">
        <f t="shared" si="160"/>
        <v/>
      </c>
      <c r="BK332" s="66" t="str">
        <f t="shared" si="160"/>
        <v/>
      </c>
      <c r="BL332" s="66" t="str">
        <f t="shared" si="160"/>
        <v/>
      </c>
      <c r="BM332" s="66" t="str">
        <f t="shared" si="160"/>
        <v/>
      </c>
      <c r="BN332" s="66" t="str">
        <f t="shared" si="160"/>
        <v/>
      </c>
      <c r="BO332" s="66" t="str">
        <f t="shared" si="160"/>
        <v/>
      </c>
      <c r="BP332" s="66" t="str">
        <f t="shared" si="160"/>
        <v/>
      </c>
      <c r="BQ332" s="66" t="str">
        <f t="shared" si="160"/>
        <v/>
      </c>
      <c r="BR332" s="66" t="str">
        <f t="shared" si="160"/>
        <v/>
      </c>
      <c r="BS332" s="66" t="str">
        <f t="shared" si="158"/>
        <v/>
      </c>
      <c r="BT332" s="66" t="str">
        <f t="shared" si="158"/>
        <v/>
      </c>
      <c r="BU332" s="66" t="str">
        <f t="shared" si="158"/>
        <v/>
      </c>
      <c r="BV332" s="66" t="str">
        <f t="shared" si="158"/>
        <v/>
      </c>
      <c r="BW332" s="66" t="str">
        <f t="shared" si="158"/>
        <v/>
      </c>
      <c r="BX332" s="66" t="str">
        <f t="shared" si="158"/>
        <v/>
      </c>
      <c r="BY332" s="66" t="str">
        <f t="shared" si="158"/>
        <v/>
      </c>
      <c r="BZ332" s="66" t="str">
        <f t="shared" si="158"/>
        <v/>
      </c>
      <c r="CA332" s="66" t="str">
        <f t="shared" si="158"/>
        <v/>
      </c>
      <c r="CB332" s="66" t="str">
        <f t="shared" si="158"/>
        <v/>
      </c>
      <c r="CC332" s="66" t="str">
        <f t="shared" si="158"/>
        <v/>
      </c>
      <c r="CD332" s="66" t="str">
        <f t="shared" si="158"/>
        <v/>
      </c>
      <c r="CE332" s="66" t="str">
        <f t="shared" si="158"/>
        <v/>
      </c>
      <c r="CF332" s="66" t="str">
        <f t="shared" si="158"/>
        <v/>
      </c>
      <c r="CG332" s="66" t="str">
        <f t="shared" si="158"/>
        <v/>
      </c>
      <c r="CH332" s="66" t="str">
        <f t="shared" si="158"/>
        <v/>
      </c>
      <c r="CI332" s="66" t="str">
        <f t="shared" si="158"/>
        <v/>
      </c>
      <c r="CJ332" s="66" t="str">
        <f t="shared" si="158"/>
        <v/>
      </c>
      <c r="CK332" s="66" t="str">
        <f t="shared" si="158"/>
        <v/>
      </c>
      <c r="CL332" s="66" t="str">
        <f t="shared" si="158"/>
        <v/>
      </c>
      <c r="CM332" s="66" t="str">
        <f t="shared" si="158"/>
        <v/>
      </c>
      <c r="CN332" s="66" t="str">
        <f t="shared" si="158"/>
        <v/>
      </c>
      <c r="CO332" s="66" t="str">
        <f t="shared" si="158"/>
        <v/>
      </c>
      <c r="CP332" s="66" t="str">
        <f t="shared" si="158"/>
        <v/>
      </c>
      <c r="CQ332" s="66" t="str">
        <f t="shared" si="158"/>
        <v/>
      </c>
      <c r="CR332" s="66" t="str">
        <f t="shared" si="158"/>
        <v/>
      </c>
      <c r="CS332" s="66" t="str">
        <f t="shared" si="158"/>
        <v/>
      </c>
      <c r="CT332" s="66" t="str">
        <f t="shared" si="158"/>
        <v/>
      </c>
      <c r="CU332" s="66" t="str">
        <f t="shared" si="158"/>
        <v/>
      </c>
      <c r="CV332" s="66" t="str">
        <f t="shared" si="158"/>
        <v/>
      </c>
      <c r="CW332" s="66">
        <f t="shared" si="158"/>
        <v>10034183.326540988</v>
      </c>
      <c r="CX332" s="66">
        <f t="shared" si="158"/>
        <v>10115847.481641386</v>
      </c>
      <c r="CY332" s="66">
        <f t="shared" si="158"/>
        <v>10198176.268233079</v>
      </c>
      <c r="CZ332" s="66">
        <f t="shared" si="158"/>
        <v>10281175.095482659</v>
      </c>
      <c r="DA332" s="66">
        <f t="shared" si="158"/>
        <v>10364849.416579727</v>
      </c>
      <c r="DB332" s="66">
        <f t="shared" si="158"/>
        <v>10449204.729095193</v>
      </c>
      <c r="DC332" s="66">
        <f t="shared" si="139"/>
        <v>10534246.575342465</v>
      </c>
    </row>
    <row r="333" spans="2:107" ht="12" customHeight="1">
      <c r="D333" s="12"/>
      <c r="E333" s="65">
        <f t="shared" si="140"/>
        <v>95</v>
      </c>
      <c r="G333" s="66" t="str">
        <f t="shared" si="160"/>
        <v/>
      </c>
      <c r="H333" s="66" t="str">
        <f t="shared" si="160"/>
        <v/>
      </c>
      <c r="I333" s="66" t="str">
        <f t="shared" si="160"/>
        <v/>
      </c>
      <c r="J333" s="66" t="str">
        <f t="shared" si="160"/>
        <v/>
      </c>
      <c r="K333" s="66" t="str">
        <f t="shared" si="160"/>
        <v/>
      </c>
      <c r="L333" s="66" t="str">
        <f t="shared" si="160"/>
        <v/>
      </c>
      <c r="M333" s="66" t="str">
        <f t="shared" si="160"/>
        <v/>
      </c>
      <c r="N333" s="66" t="str">
        <f t="shared" si="160"/>
        <v/>
      </c>
      <c r="O333" s="66" t="str">
        <f t="shared" si="160"/>
        <v/>
      </c>
      <c r="P333" s="66" t="str">
        <f t="shared" si="160"/>
        <v/>
      </c>
      <c r="Q333" s="66" t="str">
        <f t="shared" si="160"/>
        <v/>
      </c>
      <c r="R333" s="66" t="str">
        <f t="shared" si="160"/>
        <v/>
      </c>
      <c r="S333" s="66" t="str">
        <f t="shared" si="160"/>
        <v/>
      </c>
      <c r="T333" s="66" t="str">
        <f t="shared" si="160"/>
        <v/>
      </c>
      <c r="U333" s="66" t="str">
        <f t="shared" si="160"/>
        <v/>
      </c>
      <c r="V333" s="66" t="str">
        <f t="shared" si="160"/>
        <v/>
      </c>
      <c r="W333" s="66" t="str">
        <f t="shared" si="160"/>
        <v/>
      </c>
      <c r="X333" s="66" t="str">
        <f t="shared" si="160"/>
        <v/>
      </c>
      <c r="Y333" s="66" t="str">
        <f t="shared" si="160"/>
        <v/>
      </c>
      <c r="Z333" s="66" t="str">
        <f t="shared" si="160"/>
        <v/>
      </c>
      <c r="AA333" s="66" t="str">
        <f t="shared" si="160"/>
        <v/>
      </c>
      <c r="AB333" s="66" t="str">
        <f t="shared" si="160"/>
        <v/>
      </c>
      <c r="AC333" s="66" t="str">
        <f t="shared" si="160"/>
        <v/>
      </c>
      <c r="AD333" s="66" t="str">
        <f t="shared" si="160"/>
        <v/>
      </c>
      <c r="AE333" s="66" t="str">
        <f t="shared" si="160"/>
        <v/>
      </c>
      <c r="AF333" s="66" t="str">
        <f t="shared" si="160"/>
        <v/>
      </c>
      <c r="AG333" s="66" t="str">
        <f t="shared" si="160"/>
        <v/>
      </c>
      <c r="AH333" s="66" t="str">
        <f t="shared" si="160"/>
        <v/>
      </c>
      <c r="AI333" s="66" t="str">
        <f t="shared" si="160"/>
        <v/>
      </c>
      <c r="AJ333" s="66" t="str">
        <f t="shared" si="160"/>
        <v/>
      </c>
      <c r="AK333" s="66" t="str">
        <f t="shared" si="160"/>
        <v/>
      </c>
      <c r="AL333" s="66" t="str">
        <f t="shared" si="160"/>
        <v/>
      </c>
      <c r="AM333" s="66" t="str">
        <f t="shared" si="160"/>
        <v/>
      </c>
      <c r="AN333" s="66" t="str">
        <f t="shared" si="160"/>
        <v/>
      </c>
      <c r="AO333" s="66" t="str">
        <f t="shared" si="160"/>
        <v/>
      </c>
      <c r="AP333" s="66" t="str">
        <f t="shared" si="160"/>
        <v/>
      </c>
      <c r="AQ333" s="66" t="str">
        <f t="shared" si="160"/>
        <v/>
      </c>
      <c r="AR333" s="66" t="str">
        <f t="shared" si="160"/>
        <v/>
      </c>
      <c r="AS333" s="66" t="str">
        <f t="shared" si="160"/>
        <v/>
      </c>
      <c r="AT333" s="66" t="str">
        <f t="shared" si="160"/>
        <v/>
      </c>
      <c r="AU333" s="66" t="str">
        <f t="shared" si="160"/>
        <v/>
      </c>
      <c r="AV333" s="66" t="str">
        <f t="shared" si="160"/>
        <v/>
      </c>
      <c r="AW333" s="66" t="str">
        <f t="shared" si="160"/>
        <v/>
      </c>
      <c r="AX333" s="66" t="str">
        <f t="shared" si="160"/>
        <v/>
      </c>
      <c r="AY333" s="66" t="str">
        <f t="shared" si="160"/>
        <v/>
      </c>
      <c r="AZ333" s="66" t="str">
        <f t="shared" si="160"/>
        <v/>
      </c>
      <c r="BA333" s="66" t="str">
        <f t="shared" si="160"/>
        <v/>
      </c>
      <c r="BB333" s="66" t="str">
        <f t="shared" si="160"/>
        <v/>
      </c>
      <c r="BC333" s="66" t="str">
        <f t="shared" si="160"/>
        <v/>
      </c>
      <c r="BD333" s="66" t="str">
        <f t="shared" si="160"/>
        <v/>
      </c>
      <c r="BE333" s="66" t="str">
        <f t="shared" si="160"/>
        <v/>
      </c>
      <c r="BF333" s="66" t="str">
        <f t="shared" si="160"/>
        <v/>
      </c>
      <c r="BG333" s="66" t="str">
        <f t="shared" si="160"/>
        <v/>
      </c>
      <c r="BH333" s="66" t="str">
        <f t="shared" si="160"/>
        <v/>
      </c>
      <c r="BI333" s="66" t="str">
        <f t="shared" si="160"/>
        <v/>
      </c>
      <c r="BJ333" s="66" t="str">
        <f t="shared" si="160"/>
        <v/>
      </c>
      <c r="BK333" s="66" t="str">
        <f t="shared" si="160"/>
        <v/>
      </c>
      <c r="BL333" s="66" t="str">
        <f t="shared" si="160"/>
        <v/>
      </c>
      <c r="BM333" s="66" t="str">
        <f t="shared" si="160"/>
        <v/>
      </c>
      <c r="BN333" s="66" t="str">
        <f t="shared" si="160"/>
        <v/>
      </c>
      <c r="BO333" s="66" t="str">
        <f t="shared" si="160"/>
        <v/>
      </c>
      <c r="BP333" s="66" t="str">
        <f t="shared" si="160"/>
        <v/>
      </c>
      <c r="BQ333" s="66" t="str">
        <f t="shared" si="160"/>
        <v/>
      </c>
      <c r="BR333" s="66" t="str">
        <f t="shared" ref="BR333" si="161">IF(BR$231&gt;=$E333,IF(BR224*$C$23&gt;MAX($C$22,(BS333*$C$34+BS334*$C$35)*EXP(-$C$12*$C$30)+(BS440*$C$34+BS441*$C$35)*EXP(-$C$14*$C$30)),BR$236,(BS333*$C$34+BS334*$C$35)*EXP(-$C$12*$C$30)+BR$234),"")</f>
        <v/>
      </c>
      <c r="BS333" s="66" t="str">
        <f t="shared" si="158"/>
        <v/>
      </c>
      <c r="BT333" s="66" t="str">
        <f t="shared" si="158"/>
        <v/>
      </c>
      <c r="BU333" s="66" t="str">
        <f t="shared" si="158"/>
        <v/>
      </c>
      <c r="BV333" s="66" t="str">
        <f t="shared" ref="BV333:DB333" si="162">IF(BV$231&gt;=$E333,IF(BV224*$C$23&gt;MAX($C$22,(BW333*$C$34+BW334*$C$35)*EXP(-$C$12*$C$30)+(BW440*$C$34+BW441*$C$35)*EXP(-$C$14*$C$30)),BV$236,(BW333*$C$34+BW334*$C$35)*EXP(-$C$12*$C$30)+BV$234),"")</f>
        <v/>
      </c>
      <c r="BW333" s="66" t="str">
        <f t="shared" si="162"/>
        <v/>
      </c>
      <c r="BX333" s="66" t="str">
        <f t="shared" si="162"/>
        <v/>
      </c>
      <c r="BY333" s="66" t="str">
        <f t="shared" si="162"/>
        <v/>
      </c>
      <c r="BZ333" s="66" t="str">
        <f t="shared" si="162"/>
        <v/>
      </c>
      <c r="CA333" s="66" t="str">
        <f t="shared" si="162"/>
        <v/>
      </c>
      <c r="CB333" s="66" t="str">
        <f t="shared" si="162"/>
        <v/>
      </c>
      <c r="CC333" s="66" t="str">
        <f t="shared" si="162"/>
        <v/>
      </c>
      <c r="CD333" s="66" t="str">
        <f t="shared" si="162"/>
        <v/>
      </c>
      <c r="CE333" s="66" t="str">
        <f t="shared" si="162"/>
        <v/>
      </c>
      <c r="CF333" s="66" t="str">
        <f t="shared" si="162"/>
        <v/>
      </c>
      <c r="CG333" s="66" t="str">
        <f t="shared" si="162"/>
        <v/>
      </c>
      <c r="CH333" s="66" t="str">
        <f t="shared" si="162"/>
        <v/>
      </c>
      <c r="CI333" s="66" t="str">
        <f t="shared" si="162"/>
        <v/>
      </c>
      <c r="CJ333" s="66" t="str">
        <f t="shared" si="162"/>
        <v/>
      </c>
      <c r="CK333" s="66" t="str">
        <f t="shared" si="162"/>
        <v/>
      </c>
      <c r="CL333" s="66" t="str">
        <f t="shared" si="162"/>
        <v/>
      </c>
      <c r="CM333" s="66" t="str">
        <f t="shared" si="162"/>
        <v/>
      </c>
      <c r="CN333" s="66" t="str">
        <f t="shared" si="162"/>
        <v/>
      </c>
      <c r="CO333" s="66" t="str">
        <f t="shared" si="162"/>
        <v/>
      </c>
      <c r="CP333" s="66" t="str">
        <f t="shared" si="162"/>
        <v/>
      </c>
      <c r="CQ333" s="66" t="str">
        <f t="shared" si="162"/>
        <v/>
      </c>
      <c r="CR333" s="66" t="str">
        <f t="shared" si="162"/>
        <v/>
      </c>
      <c r="CS333" s="66" t="str">
        <f t="shared" si="162"/>
        <v/>
      </c>
      <c r="CT333" s="66" t="str">
        <f t="shared" si="162"/>
        <v/>
      </c>
      <c r="CU333" s="66" t="str">
        <f t="shared" si="162"/>
        <v/>
      </c>
      <c r="CV333" s="66" t="str">
        <f t="shared" si="162"/>
        <v/>
      </c>
      <c r="CW333" s="66" t="str">
        <f t="shared" si="162"/>
        <v/>
      </c>
      <c r="CX333" s="66">
        <f t="shared" si="162"/>
        <v>10115847.481641386</v>
      </c>
      <c r="CY333" s="66">
        <f t="shared" si="162"/>
        <v>10198176.268233079</v>
      </c>
      <c r="CZ333" s="66">
        <f t="shared" si="162"/>
        <v>10281175.095482659</v>
      </c>
      <c r="DA333" s="66">
        <f t="shared" si="162"/>
        <v>10364849.416579727</v>
      </c>
      <c r="DB333" s="66">
        <f t="shared" si="162"/>
        <v>10449204.729095193</v>
      </c>
      <c r="DC333" s="66">
        <f t="shared" si="139"/>
        <v>10534246.575342465</v>
      </c>
    </row>
    <row r="334" spans="2:107" ht="12" customHeight="1">
      <c r="B334" s="12"/>
      <c r="C334" s="12"/>
      <c r="D334" s="12"/>
      <c r="E334" s="65">
        <f t="shared" si="140"/>
        <v>96</v>
      </c>
      <c r="G334" s="66" t="str">
        <f t="shared" ref="G334:BR337" si="163">IF(G$231&gt;=$E334,IF(G225*$C$23&gt;MAX($C$22,(H334*$C$34+H335*$C$35)*EXP(-$C$12*$C$30)+(H441*$C$34+H442*$C$35)*EXP(-$C$14*$C$30)),G$236,(H334*$C$34+H335*$C$35)*EXP(-$C$12*$C$30)+G$234),"")</f>
        <v/>
      </c>
      <c r="H334" s="66" t="str">
        <f t="shared" si="163"/>
        <v/>
      </c>
      <c r="I334" s="66" t="str">
        <f t="shared" si="163"/>
        <v/>
      </c>
      <c r="J334" s="66" t="str">
        <f t="shared" si="163"/>
        <v/>
      </c>
      <c r="K334" s="66" t="str">
        <f t="shared" si="163"/>
        <v/>
      </c>
      <c r="L334" s="66" t="str">
        <f t="shared" si="163"/>
        <v/>
      </c>
      <c r="M334" s="66" t="str">
        <f t="shared" si="163"/>
        <v/>
      </c>
      <c r="N334" s="66" t="str">
        <f t="shared" si="163"/>
        <v/>
      </c>
      <c r="O334" s="66" t="str">
        <f t="shared" si="163"/>
        <v/>
      </c>
      <c r="P334" s="66" t="str">
        <f t="shared" si="163"/>
        <v/>
      </c>
      <c r="Q334" s="66" t="str">
        <f t="shared" si="163"/>
        <v/>
      </c>
      <c r="R334" s="66" t="str">
        <f t="shared" si="163"/>
        <v/>
      </c>
      <c r="S334" s="66" t="str">
        <f t="shared" si="163"/>
        <v/>
      </c>
      <c r="T334" s="66" t="str">
        <f t="shared" si="163"/>
        <v/>
      </c>
      <c r="U334" s="66" t="str">
        <f t="shared" si="163"/>
        <v/>
      </c>
      <c r="V334" s="66" t="str">
        <f t="shared" si="163"/>
        <v/>
      </c>
      <c r="W334" s="66" t="str">
        <f t="shared" si="163"/>
        <v/>
      </c>
      <c r="X334" s="66" t="str">
        <f t="shared" si="163"/>
        <v/>
      </c>
      <c r="Y334" s="66" t="str">
        <f t="shared" si="163"/>
        <v/>
      </c>
      <c r="Z334" s="66" t="str">
        <f t="shared" si="163"/>
        <v/>
      </c>
      <c r="AA334" s="66" t="str">
        <f t="shared" si="163"/>
        <v/>
      </c>
      <c r="AB334" s="66" t="str">
        <f t="shared" si="163"/>
        <v/>
      </c>
      <c r="AC334" s="66" t="str">
        <f t="shared" si="163"/>
        <v/>
      </c>
      <c r="AD334" s="66" t="str">
        <f t="shared" si="163"/>
        <v/>
      </c>
      <c r="AE334" s="66" t="str">
        <f t="shared" si="163"/>
        <v/>
      </c>
      <c r="AF334" s="66" t="str">
        <f t="shared" si="163"/>
        <v/>
      </c>
      <c r="AG334" s="66" t="str">
        <f t="shared" si="163"/>
        <v/>
      </c>
      <c r="AH334" s="66" t="str">
        <f t="shared" si="163"/>
        <v/>
      </c>
      <c r="AI334" s="66" t="str">
        <f t="shared" si="163"/>
        <v/>
      </c>
      <c r="AJ334" s="66" t="str">
        <f t="shared" si="163"/>
        <v/>
      </c>
      <c r="AK334" s="66" t="str">
        <f t="shared" si="163"/>
        <v/>
      </c>
      <c r="AL334" s="66" t="str">
        <f t="shared" si="163"/>
        <v/>
      </c>
      <c r="AM334" s="66" t="str">
        <f t="shared" si="163"/>
        <v/>
      </c>
      <c r="AN334" s="66" t="str">
        <f t="shared" si="163"/>
        <v/>
      </c>
      <c r="AO334" s="66" t="str">
        <f t="shared" si="163"/>
        <v/>
      </c>
      <c r="AP334" s="66" t="str">
        <f t="shared" si="163"/>
        <v/>
      </c>
      <c r="AQ334" s="66" t="str">
        <f t="shared" si="163"/>
        <v/>
      </c>
      <c r="AR334" s="66" t="str">
        <f t="shared" si="163"/>
        <v/>
      </c>
      <c r="AS334" s="66" t="str">
        <f t="shared" si="163"/>
        <v/>
      </c>
      <c r="AT334" s="66" t="str">
        <f t="shared" si="163"/>
        <v/>
      </c>
      <c r="AU334" s="66" t="str">
        <f t="shared" si="163"/>
        <v/>
      </c>
      <c r="AV334" s="66" t="str">
        <f t="shared" si="163"/>
        <v/>
      </c>
      <c r="AW334" s="66" t="str">
        <f t="shared" si="163"/>
        <v/>
      </c>
      <c r="AX334" s="66" t="str">
        <f t="shared" si="163"/>
        <v/>
      </c>
      <c r="AY334" s="66" t="str">
        <f t="shared" si="163"/>
        <v/>
      </c>
      <c r="AZ334" s="66" t="str">
        <f t="shared" si="163"/>
        <v/>
      </c>
      <c r="BA334" s="66" t="str">
        <f t="shared" si="163"/>
        <v/>
      </c>
      <c r="BB334" s="66" t="str">
        <f t="shared" si="163"/>
        <v/>
      </c>
      <c r="BC334" s="66" t="str">
        <f t="shared" si="163"/>
        <v/>
      </c>
      <c r="BD334" s="66" t="str">
        <f t="shared" si="163"/>
        <v/>
      </c>
      <c r="BE334" s="66" t="str">
        <f t="shared" si="163"/>
        <v/>
      </c>
      <c r="BF334" s="66" t="str">
        <f t="shared" si="163"/>
        <v/>
      </c>
      <c r="BG334" s="66" t="str">
        <f t="shared" si="163"/>
        <v/>
      </c>
      <c r="BH334" s="66" t="str">
        <f t="shared" si="163"/>
        <v/>
      </c>
      <c r="BI334" s="66" t="str">
        <f t="shared" si="163"/>
        <v/>
      </c>
      <c r="BJ334" s="66" t="str">
        <f t="shared" si="163"/>
        <v/>
      </c>
      <c r="BK334" s="66" t="str">
        <f t="shared" si="163"/>
        <v/>
      </c>
      <c r="BL334" s="66" t="str">
        <f t="shared" si="163"/>
        <v/>
      </c>
      <c r="BM334" s="66" t="str">
        <f t="shared" si="163"/>
        <v/>
      </c>
      <c r="BN334" s="66" t="str">
        <f t="shared" si="163"/>
        <v/>
      </c>
      <c r="BO334" s="66" t="str">
        <f t="shared" si="163"/>
        <v/>
      </c>
      <c r="BP334" s="66" t="str">
        <f t="shared" si="163"/>
        <v/>
      </c>
      <c r="BQ334" s="66" t="str">
        <f t="shared" si="163"/>
        <v/>
      </c>
      <c r="BR334" s="66" t="str">
        <f t="shared" si="163"/>
        <v/>
      </c>
      <c r="BS334" s="66" t="str">
        <f t="shared" ref="BS334:DB338" si="164">IF(BS$231&gt;=$E334,IF(BS225*$C$23&gt;MAX($C$22,(BT334*$C$34+BT335*$C$35)*EXP(-$C$12*$C$30)+(BT441*$C$34+BT442*$C$35)*EXP(-$C$14*$C$30)),BS$236,(BT334*$C$34+BT335*$C$35)*EXP(-$C$12*$C$30)+BS$234),"")</f>
        <v/>
      </c>
      <c r="BT334" s="66" t="str">
        <f t="shared" si="164"/>
        <v/>
      </c>
      <c r="BU334" s="66" t="str">
        <f t="shared" si="164"/>
        <v/>
      </c>
      <c r="BV334" s="66" t="str">
        <f t="shared" si="164"/>
        <v/>
      </c>
      <c r="BW334" s="66" t="str">
        <f t="shared" si="164"/>
        <v/>
      </c>
      <c r="BX334" s="66" t="str">
        <f t="shared" si="164"/>
        <v/>
      </c>
      <c r="BY334" s="66" t="str">
        <f t="shared" si="164"/>
        <v/>
      </c>
      <c r="BZ334" s="66" t="str">
        <f t="shared" si="164"/>
        <v/>
      </c>
      <c r="CA334" s="66" t="str">
        <f t="shared" si="164"/>
        <v/>
      </c>
      <c r="CB334" s="66" t="str">
        <f t="shared" si="164"/>
        <v/>
      </c>
      <c r="CC334" s="66" t="str">
        <f t="shared" si="164"/>
        <v/>
      </c>
      <c r="CD334" s="66" t="str">
        <f t="shared" si="164"/>
        <v/>
      </c>
      <c r="CE334" s="66" t="str">
        <f t="shared" si="164"/>
        <v/>
      </c>
      <c r="CF334" s="66" t="str">
        <f t="shared" si="164"/>
        <v/>
      </c>
      <c r="CG334" s="66" t="str">
        <f t="shared" si="164"/>
        <v/>
      </c>
      <c r="CH334" s="66" t="str">
        <f t="shared" si="164"/>
        <v/>
      </c>
      <c r="CI334" s="66" t="str">
        <f t="shared" si="164"/>
        <v/>
      </c>
      <c r="CJ334" s="66" t="str">
        <f t="shared" si="164"/>
        <v/>
      </c>
      <c r="CK334" s="66" t="str">
        <f t="shared" si="164"/>
        <v/>
      </c>
      <c r="CL334" s="66" t="str">
        <f t="shared" si="164"/>
        <v/>
      </c>
      <c r="CM334" s="66" t="str">
        <f t="shared" si="164"/>
        <v/>
      </c>
      <c r="CN334" s="66" t="str">
        <f t="shared" si="164"/>
        <v/>
      </c>
      <c r="CO334" s="66" t="str">
        <f t="shared" si="164"/>
        <v/>
      </c>
      <c r="CP334" s="66" t="str">
        <f t="shared" si="164"/>
        <v/>
      </c>
      <c r="CQ334" s="66" t="str">
        <f t="shared" si="164"/>
        <v/>
      </c>
      <c r="CR334" s="66" t="str">
        <f t="shared" si="164"/>
        <v/>
      </c>
      <c r="CS334" s="66" t="str">
        <f t="shared" si="164"/>
        <v/>
      </c>
      <c r="CT334" s="66" t="str">
        <f t="shared" si="164"/>
        <v/>
      </c>
      <c r="CU334" s="66" t="str">
        <f t="shared" si="164"/>
        <v/>
      </c>
      <c r="CV334" s="66" t="str">
        <f t="shared" si="164"/>
        <v/>
      </c>
      <c r="CW334" s="66" t="str">
        <f t="shared" si="164"/>
        <v/>
      </c>
      <c r="CX334" s="66" t="str">
        <f t="shared" si="164"/>
        <v/>
      </c>
      <c r="CY334" s="66">
        <f t="shared" si="164"/>
        <v>10198176.268233079</v>
      </c>
      <c r="CZ334" s="66">
        <f t="shared" si="164"/>
        <v>10281175.095482659</v>
      </c>
      <c r="DA334" s="66">
        <f t="shared" si="164"/>
        <v>10364849.416579727</v>
      </c>
      <c r="DB334" s="66">
        <f t="shared" si="164"/>
        <v>10449204.729095193</v>
      </c>
      <c r="DC334" s="66">
        <f t="shared" si="139"/>
        <v>10534246.575342465</v>
      </c>
    </row>
    <row r="335" spans="2:107" ht="12" customHeight="1">
      <c r="B335" s="12"/>
      <c r="C335" s="12"/>
      <c r="D335" s="12"/>
      <c r="E335" s="65">
        <f t="shared" si="140"/>
        <v>97</v>
      </c>
      <c r="G335" s="66" t="str">
        <f t="shared" si="163"/>
        <v/>
      </c>
      <c r="H335" s="66" t="str">
        <f t="shared" si="163"/>
        <v/>
      </c>
      <c r="I335" s="66" t="str">
        <f t="shared" si="163"/>
        <v/>
      </c>
      <c r="J335" s="66" t="str">
        <f t="shared" si="163"/>
        <v/>
      </c>
      <c r="K335" s="66" t="str">
        <f t="shared" si="163"/>
        <v/>
      </c>
      <c r="L335" s="66" t="str">
        <f t="shared" si="163"/>
        <v/>
      </c>
      <c r="M335" s="66" t="str">
        <f t="shared" si="163"/>
        <v/>
      </c>
      <c r="N335" s="66" t="str">
        <f t="shared" si="163"/>
        <v/>
      </c>
      <c r="O335" s="66" t="str">
        <f t="shared" si="163"/>
        <v/>
      </c>
      <c r="P335" s="66" t="str">
        <f t="shared" si="163"/>
        <v/>
      </c>
      <c r="Q335" s="66" t="str">
        <f t="shared" si="163"/>
        <v/>
      </c>
      <c r="R335" s="66" t="str">
        <f t="shared" si="163"/>
        <v/>
      </c>
      <c r="S335" s="66" t="str">
        <f t="shared" si="163"/>
        <v/>
      </c>
      <c r="T335" s="66" t="str">
        <f t="shared" si="163"/>
        <v/>
      </c>
      <c r="U335" s="66" t="str">
        <f t="shared" si="163"/>
        <v/>
      </c>
      <c r="V335" s="66" t="str">
        <f t="shared" si="163"/>
        <v/>
      </c>
      <c r="W335" s="66" t="str">
        <f t="shared" si="163"/>
        <v/>
      </c>
      <c r="X335" s="66" t="str">
        <f t="shared" si="163"/>
        <v/>
      </c>
      <c r="Y335" s="66" t="str">
        <f t="shared" si="163"/>
        <v/>
      </c>
      <c r="Z335" s="66" t="str">
        <f t="shared" si="163"/>
        <v/>
      </c>
      <c r="AA335" s="66" t="str">
        <f t="shared" si="163"/>
        <v/>
      </c>
      <c r="AB335" s="66" t="str">
        <f t="shared" si="163"/>
        <v/>
      </c>
      <c r="AC335" s="66" t="str">
        <f t="shared" si="163"/>
        <v/>
      </c>
      <c r="AD335" s="66" t="str">
        <f t="shared" si="163"/>
        <v/>
      </c>
      <c r="AE335" s="66" t="str">
        <f t="shared" si="163"/>
        <v/>
      </c>
      <c r="AF335" s="66" t="str">
        <f t="shared" si="163"/>
        <v/>
      </c>
      <c r="AG335" s="66" t="str">
        <f t="shared" si="163"/>
        <v/>
      </c>
      <c r="AH335" s="66" t="str">
        <f t="shared" si="163"/>
        <v/>
      </c>
      <c r="AI335" s="66" t="str">
        <f t="shared" si="163"/>
        <v/>
      </c>
      <c r="AJ335" s="66" t="str">
        <f t="shared" si="163"/>
        <v/>
      </c>
      <c r="AK335" s="66" t="str">
        <f t="shared" si="163"/>
        <v/>
      </c>
      <c r="AL335" s="66" t="str">
        <f t="shared" si="163"/>
        <v/>
      </c>
      <c r="AM335" s="66" t="str">
        <f t="shared" si="163"/>
        <v/>
      </c>
      <c r="AN335" s="66" t="str">
        <f t="shared" si="163"/>
        <v/>
      </c>
      <c r="AO335" s="66" t="str">
        <f t="shared" si="163"/>
        <v/>
      </c>
      <c r="AP335" s="66" t="str">
        <f t="shared" si="163"/>
        <v/>
      </c>
      <c r="AQ335" s="66" t="str">
        <f t="shared" si="163"/>
        <v/>
      </c>
      <c r="AR335" s="66" t="str">
        <f t="shared" si="163"/>
        <v/>
      </c>
      <c r="AS335" s="66" t="str">
        <f t="shared" si="163"/>
        <v/>
      </c>
      <c r="AT335" s="66" t="str">
        <f t="shared" si="163"/>
        <v/>
      </c>
      <c r="AU335" s="66" t="str">
        <f t="shared" si="163"/>
        <v/>
      </c>
      <c r="AV335" s="66" t="str">
        <f t="shared" si="163"/>
        <v/>
      </c>
      <c r="AW335" s="66" t="str">
        <f t="shared" si="163"/>
        <v/>
      </c>
      <c r="AX335" s="66" t="str">
        <f t="shared" si="163"/>
        <v/>
      </c>
      <c r="AY335" s="66" t="str">
        <f t="shared" si="163"/>
        <v/>
      </c>
      <c r="AZ335" s="66" t="str">
        <f t="shared" si="163"/>
        <v/>
      </c>
      <c r="BA335" s="66" t="str">
        <f t="shared" si="163"/>
        <v/>
      </c>
      <c r="BB335" s="66" t="str">
        <f t="shared" si="163"/>
        <v/>
      </c>
      <c r="BC335" s="66" t="str">
        <f t="shared" si="163"/>
        <v/>
      </c>
      <c r="BD335" s="66" t="str">
        <f t="shared" si="163"/>
        <v/>
      </c>
      <c r="BE335" s="66" t="str">
        <f t="shared" si="163"/>
        <v/>
      </c>
      <c r="BF335" s="66" t="str">
        <f t="shared" si="163"/>
        <v/>
      </c>
      <c r="BG335" s="66" t="str">
        <f t="shared" si="163"/>
        <v/>
      </c>
      <c r="BH335" s="66" t="str">
        <f t="shared" si="163"/>
        <v/>
      </c>
      <c r="BI335" s="66" t="str">
        <f t="shared" si="163"/>
        <v/>
      </c>
      <c r="BJ335" s="66" t="str">
        <f t="shared" si="163"/>
        <v/>
      </c>
      <c r="BK335" s="66" t="str">
        <f t="shared" si="163"/>
        <v/>
      </c>
      <c r="BL335" s="66" t="str">
        <f t="shared" si="163"/>
        <v/>
      </c>
      <c r="BM335" s="66" t="str">
        <f t="shared" si="163"/>
        <v/>
      </c>
      <c r="BN335" s="66" t="str">
        <f t="shared" si="163"/>
        <v/>
      </c>
      <c r="BO335" s="66" t="str">
        <f t="shared" si="163"/>
        <v/>
      </c>
      <c r="BP335" s="66" t="str">
        <f t="shared" si="163"/>
        <v/>
      </c>
      <c r="BQ335" s="66" t="str">
        <f t="shared" si="163"/>
        <v/>
      </c>
      <c r="BR335" s="66" t="str">
        <f t="shared" si="163"/>
        <v/>
      </c>
      <c r="BS335" s="66" t="str">
        <f t="shared" si="164"/>
        <v/>
      </c>
      <c r="BT335" s="66" t="str">
        <f t="shared" si="164"/>
        <v/>
      </c>
      <c r="BU335" s="66" t="str">
        <f t="shared" si="164"/>
        <v/>
      </c>
      <c r="BV335" s="66" t="str">
        <f t="shared" si="164"/>
        <v/>
      </c>
      <c r="BW335" s="66" t="str">
        <f t="shared" si="164"/>
        <v/>
      </c>
      <c r="BX335" s="66" t="str">
        <f t="shared" si="164"/>
        <v/>
      </c>
      <c r="BY335" s="66" t="str">
        <f t="shared" si="164"/>
        <v/>
      </c>
      <c r="BZ335" s="66" t="str">
        <f t="shared" si="164"/>
        <v/>
      </c>
      <c r="CA335" s="66" t="str">
        <f t="shared" si="164"/>
        <v/>
      </c>
      <c r="CB335" s="66" t="str">
        <f t="shared" si="164"/>
        <v/>
      </c>
      <c r="CC335" s="66" t="str">
        <f t="shared" si="164"/>
        <v/>
      </c>
      <c r="CD335" s="66" t="str">
        <f t="shared" si="164"/>
        <v/>
      </c>
      <c r="CE335" s="66" t="str">
        <f t="shared" si="164"/>
        <v/>
      </c>
      <c r="CF335" s="66" t="str">
        <f t="shared" si="164"/>
        <v/>
      </c>
      <c r="CG335" s="66" t="str">
        <f t="shared" si="164"/>
        <v/>
      </c>
      <c r="CH335" s="66" t="str">
        <f t="shared" si="164"/>
        <v/>
      </c>
      <c r="CI335" s="66" t="str">
        <f t="shared" si="164"/>
        <v/>
      </c>
      <c r="CJ335" s="66" t="str">
        <f t="shared" si="164"/>
        <v/>
      </c>
      <c r="CK335" s="66" t="str">
        <f t="shared" si="164"/>
        <v/>
      </c>
      <c r="CL335" s="66" t="str">
        <f t="shared" si="164"/>
        <v/>
      </c>
      <c r="CM335" s="66" t="str">
        <f t="shared" si="164"/>
        <v/>
      </c>
      <c r="CN335" s="66" t="str">
        <f t="shared" si="164"/>
        <v/>
      </c>
      <c r="CO335" s="66" t="str">
        <f t="shared" si="164"/>
        <v/>
      </c>
      <c r="CP335" s="66" t="str">
        <f t="shared" si="164"/>
        <v/>
      </c>
      <c r="CQ335" s="66" t="str">
        <f t="shared" si="164"/>
        <v/>
      </c>
      <c r="CR335" s="66" t="str">
        <f t="shared" si="164"/>
        <v/>
      </c>
      <c r="CS335" s="66" t="str">
        <f t="shared" si="164"/>
        <v/>
      </c>
      <c r="CT335" s="66" t="str">
        <f t="shared" si="164"/>
        <v/>
      </c>
      <c r="CU335" s="66" t="str">
        <f t="shared" si="164"/>
        <v/>
      </c>
      <c r="CV335" s="66" t="str">
        <f t="shared" si="164"/>
        <v/>
      </c>
      <c r="CW335" s="66" t="str">
        <f t="shared" si="164"/>
        <v/>
      </c>
      <c r="CX335" s="66" t="str">
        <f t="shared" si="164"/>
        <v/>
      </c>
      <c r="CY335" s="66" t="str">
        <f t="shared" si="164"/>
        <v/>
      </c>
      <c r="CZ335" s="66">
        <f t="shared" si="164"/>
        <v>10281175.095482659</v>
      </c>
      <c r="DA335" s="66">
        <f t="shared" si="164"/>
        <v>10364849.416579727</v>
      </c>
      <c r="DB335" s="66">
        <f t="shared" si="164"/>
        <v>10449204.729095193</v>
      </c>
      <c r="DC335" s="66">
        <f t="shared" si="139"/>
        <v>10534246.575342465</v>
      </c>
    </row>
    <row r="336" spans="2:107" ht="12" customHeight="1">
      <c r="B336" s="12"/>
      <c r="C336" s="12"/>
      <c r="D336" s="12"/>
      <c r="E336" s="65">
        <f t="shared" si="140"/>
        <v>98</v>
      </c>
      <c r="G336" s="66" t="str">
        <f t="shared" si="163"/>
        <v/>
      </c>
      <c r="H336" s="66" t="str">
        <f t="shared" si="163"/>
        <v/>
      </c>
      <c r="I336" s="66" t="str">
        <f t="shared" si="163"/>
        <v/>
      </c>
      <c r="J336" s="66" t="str">
        <f t="shared" si="163"/>
        <v/>
      </c>
      <c r="K336" s="66" t="str">
        <f t="shared" si="163"/>
        <v/>
      </c>
      <c r="L336" s="66" t="str">
        <f t="shared" si="163"/>
        <v/>
      </c>
      <c r="M336" s="66" t="str">
        <f t="shared" si="163"/>
        <v/>
      </c>
      <c r="N336" s="66" t="str">
        <f t="shared" si="163"/>
        <v/>
      </c>
      <c r="O336" s="66" t="str">
        <f t="shared" si="163"/>
        <v/>
      </c>
      <c r="P336" s="66" t="str">
        <f t="shared" si="163"/>
        <v/>
      </c>
      <c r="Q336" s="66" t="str">
        <f t="shared" si="163"/>
        <v/>
      </c>
      <c r="R336" s="66" t="str">
        <f t="shared" si="163"/>
        <v/>
      </c>
      <c r="S336" s="66" t="str">
        <f t="shared" si="163"/>
        <v/>
      </c>
      <c r="T336" s="66" t="str">
        <f t="shared" si="163"/>
        <v/>
      </c>
      <c r="U336" s="66" t="str">
        <f t="shared" si="163"/>
        <v/>
      </c>
      <c r="V336" s="66" t="str">
        <f t="shared" si="163"/>
        <v/>
      </c>
      <c r="W336" s="66" t="str">
        <f t="shared" si="163"/>
        <v/>
      </c>
      <c r="X336" s="66" t="str">
        <f t="shared" si="163"/>
        <v/>
      </c>
      <c r="Y336" s="66" t="str">
        <f t="shared" si="163"/>
        <v/>
      </c>
      <c r="Z336" s="66" t="str">
        <f t="shared" si="163"/>
        <v/>
      </c>
      <c r="AA336" s="66" t="str">
        <f t="shared" si="163"/>
        <v/>
      </c>
      <c r="AB336" s="66" t="str">
        <f t="shared" si="163"/>
        <v/>
      </c>
      <c r="AC336" s="66" t="str">
        <f t="shared" si="163"/>
        <v/>
      </c>
      <c r="AD336" s="66" t="str">
        <f t="shared" si="163"/>
        <v/>
      </c>
      <c r="AE336" s="66" t="str">
        <f t="shared" si="163"/>
        <v/>
      </c>
      <c r="AF336" s="66" t="str">
        <f t="shared" si="163"/>
        <v/>
      </c>
      <c r="AG336" s="66" t="str">
        <f t="shared" si="163"/>
        <v/>
      </c>
      <c r="AH336" s="66" t="str">
        <f t="shared" si="163"/>
        <v/>
      </c>
      <c r="AI336" s="66" t="str">
        <f t="shared" si="163"/>
        <v/>
      </c>
      <c r="AJ336" s="66" t="str">
        <f t="shared" si="163"/>
        <v/>
      </c>
      <c r="AK336" s="66" t="str">
        <f t="shared" si="163"/>
        <v/>
      </c>
      <c r="AL336" s="66" t="str">
        <f t="shared" si="163"/>
        <v/>
      </c>
      <c r="AM336" s="66" t="str">
        <f t="shared" si="163"/>
        <v/>
      </c>
      <c r="AN336" s="66" t="str">
        <f t="shared" si="163"/>
        <v/>
      </c>
      <c r="AO336" s="66" t="str">
        <f t="shared" si="163"/>
        <v/>
      </c>
      <c r="AP336" s="66" t="str">
        <f t="shared" si="163"/>
        <v/>
      </c>
      <c r="AQ336" s="66" t="str">
        <f t="shared" si="163"/>
        <v/>
      </c>
      <c r="AR336" s="66" t="str">
        <f t="shared" si="163"/>
        <v/>
      </c>
      <c r="AS336" s="66" t="str">
        <f t="shared" si="163"/>
        <v/>
      </c>
      <c r="AT336" s="66" t="str">
        <f t="shared" si="163"/>
        <v/>
      </c>
      <c r="AU336" s="66" t="str">
        <f t="shared" si="163"/>
        <v/>
      </c>
      <c r="AV336" s="66" t="str">
        <f t="shared" si="163"/>
        <v/>
      </c>
      <c r="AW336" s="66" t="str">
        <f t="shared" si="163"/>
        <v/>
      </c>
      <c r="AX336" s="66" t="str">
        <f t="shared" si="163"/>
        <v/>
      </c>
      <c r="AY336" s="66" t="str">
        <f t="shared" si="163"/>
        <v/>
      </c>
      <c r="AZ336" s="66" t="str">
        <f t="shared" si="163"/>
        <v/>
      </c>
      <c r="BA336" s="66" t="str">
        <f t="shared" si="163"/>
        <v/>
      </c>
      <c r="BB336" s="66" t="str">
        <f t="shared" si="163"/>
        <v/>
      </c>
      <c r="BC336" s="66" t="str">
        <f t="shared" si="163"/>
        <v/>
      </c>
      <c r="BD336" s="66" t="str">
        <f t="shared" si="163"/>
        <v/>
      </c>
      <c r="BE336" s="66" t="str">
        <f t="shared" si="163"/>
        <v/>
      </c>
      <c r="BF336" s="66" t="str">
        <f t="shared" si="163"/>
        <v/>
      </c>
      <c r="BG336" s="66" t="str">
        <f t="shared" si="163"/>
        <v/>
      </c>
      <c r="BH336" s="66" t="str">
        <f t="shared" si="163"/>
        <v/>
      </c>
      <c r="BI336" s="66" t="str">
        <f t="shared" si="163"/>
        <v/>
      </c>
      <c r="BJ336" s="66" t="str">
        <f t="shared" si="163"/>
        <v/>
      </c>
      <c r="BK336" s="66" t="str">
        <f t="shared" si="163"/>
        <v/>
      </c>
      <c r="BL336" s="66" t="str">
        <f t="shared" si="163"/>
        <v/>
      </c>
      <c r="BM336" s="66" t="str">
        <f t="shared" si="163"/>
        <v/>
      </c>
      <c r="BN336" s="66" t="str">
        <f t="shared" si="163"/>
        <v/>
      </c>
      <c r="BO336" s="66" t="str">
        <f t="shared" si="163"/>
        <v/>
      </c>
      <c r="BP336" s="66" t="str">
        <f t="shared" si="163"/>
        <v/>
      </c>
      <c r="BQ336" s="66" t="str">
        <f t="shared" si="163"/>
        <v/>
      </c>
      <c r="BR336" s="66" t="str">
        <f t="shared" si="163"/>
        <v/>
      </c>
      <c r="BS336" s="66" t="str">
        <f t="shared" si="164"/>
        <v/>
      </c>
      <c r="BT336" s="66" t="str">
        <f t="shared" si="164"/>
        <v/>
      </c>
      <c r="BU336" s="66" t="str">
        <f t="shared" si="164"/>
        <v/>
      </c>
      <c r="BV336" s="66" t="str">
        <f t="shared" si="164"/>
        <v/>
      </c>
      <c r="BW336" s="66" t="str">
        <f t="shared" si="164"/>
        <v/>
      </c>
      <c r="BX336" s="66" t="str">
        <f t="shared" si="164"/>
        <v/>
      </c>
      <c r="BY336" s="66" t="str">
        <f t="shared" si="164"/>
        <v/>
      </c>
      <c r="BZ336" s="66" t="str">
        <f t="shared" si="164"/>
        <v/>
      </c>
      <c r="CA336" s="66" t="str">
        <f t="shared" si="164"/>
        <v/>
      </c>
      <c r="CB336" s="66" t="str">
        <f t="shared" si="164"/>
        <v/>
      </c>
      <c r="CC336" s="66" t="str">
        <f t="shared" si="164"/>
        <v/>
      </c>
      <c r="CD336" s="66" t="str">
        <f t="shared" si="164"/>
        <v/>
      </c>
      <c r="CE336" s="66" t="str">
        <f t="shared" si="164"/>
        <v/>
      </c>
      <c r="CF336" s="66" t="str">
        <f t="shared" si="164"/>
        <v/>
      </c>
      <c r="CG336" s="66" t="str">
        <f t="shared" si="164"/>
        <v/>
      </c>
      <c r="CH336" s="66" t="str">
        <f t="shared" si="164"/>
        <v/>
      </c>
      <c r="CI336" s="66" t="str">
        <f t="shared" si="164"/>
        <v/>
      </c>
      <c r="CJ336" s="66" t="str">
        <f t="shared" si="164"/>
        <v/>
      </c>
      <c r="CK336" s="66" t="str">
        <f t="shared" si="164"/>
        <v/>
      </c>
      <c r="CL336" s="66" t="str">
        <f t="shared" si="164"/>
        <v/>
      </c>
      <c r="CM336" s="66" t="str">
        <f t="shared" si="164"/>
        <v/>
      </c>
      <c r="CN336" s="66" t="str">
        <f t="shared" si="164"/>
        <v/>
      </c>
      <c r="CO336" s="66" t="str">
        <f t="shared" si="164"/>
        <v/>
      </c>
      <c r="CP336" s="66" t="str">
        <f t="shared" si="164"/>
        <v/>
      </c>
      <c r="CQ336" s="66" t="str">
        <f t="shared" si="164"/>
        <v/>
      </c>
      <c r="CR336" s="66" t="str">
        <f t="shared" si="164"/>
        <v/>
      </c>
      <c r="CS336" s="66" t="str">
        <f t="shared" si="164"/>
        <v/>
      </c>
      <c r="CT336" s="66" t="str">
        <f t="shared" si="164"/>
        <v/>
      </c>
      <c r="CU336" s="66" t="str">
        <f t="shared" si="164"/>
        <v/>
      </c>
      <c r="CV336" s="66" t="str">
        <f t="shared" si="164"/>
        <v/>
      </c>
      <c r="CW336" s="66" t="str">
        <f t="shared" si="164"/>
        <v/>
      </c>
      <c r="CX336" s="66" t="str">
        <f t="shared" si="164"/>
        <v/>
      </c>
      <c r="CY336" s="66" t="str">
        <f t="shared" si="164"/>
        <v/>
      </c>
      <c r="CZ336" s="66" t="str">
        <f t="shared" si="164"/>
        <v/>
      </c>
      <c r="DA336" s="66">
        <f t="shared" si="164"/>
        <v>10364849.416579727</v>
      </c>
      <c r="DB336" s="66">
        <f t="shared" si="164"/>
        <v>10449204.729095193</v>
      </c>
      <c r="DC336" s="66">
        <f t="shared" si="139"/>
        <v>10534246.575342465</v>
      </c>
    </row>
    <row r="337" spans="2:109" ht="12" customHeight="1">
      <c r="B337" s="12"/>
      <c r="C337" s="12"/>
      <c r="D337" s="12"/>
      <c r="E337" s="65">
        <f t="shared" si="140"/>
        <v>99</v>
      </c>
      <c r="G337" s="66" t="str">
        <f t="shared" si="163"/>
        <v/>
      </c>
      <c r="H337" s="66" t="str">
        <f t="shared" si="163"/>
        <v/>
      </c>
      <c r="I337" s="66" t="str">
        <f t="shared" si="163"/>
        <v/>
      </c>
      <c r="J337" s="66" t="str">
        <f t="shared" si="163"/>
        <v/>
      </c>
      <c r="K337" s="66" t="str">
        <f t="shared" si="163"/>
        <v/>
      </c>
      <c r="L337" s="66" t="str">
        <f t="shared" si="163"/>
        <v/>
      </c>
      <c r="M337" s="66" t="str">
        <f t="shared" si="163"/>
        <v/>
      </c>
      <c r="N337" s="66" t="str">
        <f t="shared" si="163"/>
        <v/>
      </c>
      <c r="O337" s="66" t="str">
        <f t="shared" si="163"/>
        <v/>
      </c>
      <c r="P337" s="66" t="str">
        <f t="shared" si="163"/>
        <v/>
      </c>
      <c r="Q337" s="66" t="str">
        <f t="shared" si="163"/>
        <v/>
      </c>
      <c r="R337" s="66" t="str">
        <f t="shared" si="163"/>
        <v/>
      </c>
      <c r="S337" s="66" t="str">
        <f t="shared" si="163"/>
        <v/>
      </c>
      <c r="T337" s="66" t="str">
        <f t="shared" si="163"/>
        <v/>
      </c>
      <c r="U337" s="66" t="str">
        <f t="shared" si="163"/>
        <v/>
      </c>
      <c r="V337" s="66" t="str">
        <f t="shared" si="163"/>
        <v/>
      </c>
      <c r="W337" s="66" t="str">
        <f t="shared" si="163"/>
        <v/>
      </c>
      <c r="X337" s="66" t="str">
        <f t="shared" si="163"/>
        <v/>
      </c>
      <c r="Y337" s="66" t="str">
        <f t="shared" si="163"/>
        <v/>
      </c>
      <c r="Z337" s="66" t="str">
        <f t="shared" si="163"/>
        <v/>
      </c>
      <c r="AA337" s="66" t="str">
        <f t="shared" si="163"/>
        <v/>
      </c>
      <c r="AB337" s="66" t="str">
        <f t="shared" si="163"/>
        <v/>
      </c>
      <c r="AC337" s="66" t="str">
        <f t="shared" si="163"/>
        <v/>
      </c>
      <c r="AD337" s="66" t="str">
        <f t="shared" si="163"/>
        <v/>
      </c>
      <c r="AE337" s="66" t="str">
        <f t="shared" si="163"/>
        <v/>
      </c>
      <c r="AF337" s="66" t="str">
        <f t="shared" si="163"/>
        <v/>
      </c>
      <c r="AG337" s="66" t="str">
        <f t="shared" si="163"/>
        <v/>
      </c>
      <c r="AH337" s="66" t="str">
        <f t="shared" si="163"/>
        <v/>
      </c>
      <c r="AI337" s="66" t="str">
        <f t="shared" si="163"/>
        <v/>
      </c>
      <c r="AJ337" s="66" t="str">
        <f t="shared" si="163"/>
        <v/>
      </c>
      <c r="AK337" s="66" t="str">
        <f t="shared" si="163"/>
        <v/>
      </c>
      <c r="AL337" s="66" t="str">
        <f t="shared" si="163"/>
        <v/>
      </c>
      <c r="AM337" s="66" t="str">
        <f t="shared" si="163"/>
        <v/>
      </c>
      <c r="AN337" s="66" t="str">
        <f t="shared" si="163"/>
        <v/>
      </c>
      <c r="AO337" s="66" t="str">
        <f t="shared" si="163"/>
        <v/>
      </c>
      <c r="AP337" s="66" t="str">
        <f t="shared" si="163"/>
        <v/>
      </c>
      <c r="AQ337" s="66" t="str">
        <f t="shared" si="163"/>
        <v/>
      </c>
      <c r="AR337" s="66" t="str">
        <f t="shared" si="163"/>
        <v/>
      </c>
      <c r="AS337" s="66" t="str">
        <f t="shared" si="163"/>
        <v/>
      </c>
      <c r="AT337" s="66" t="str">
        <f t="shared" si="163"/>
        <v/>
      </c>
      <c r="AU337" s="66" t="str">
        <f t="shared" si="163"/>
        <v/>
      </c>
      <c r="AV337" s="66" t="str">
        <f t="shared" si="163"/>
        <v/>
      </c>
      <c r="AW337" s="66" t="str">
        <f t="shared" si="163"/>
        <v/>
      </c>
      <c r="AX337" s="66" t="str">
        <f t="shared" si="163"/>
        <v/>
      </c>
      <c r="AY337" s="66" t="str">
        <f t="shared" si="163"/>
        <v/>
      </c>
      <c r="AZ337" s="66" t="str">
        <f t="shared" si="163"/>
        <v/>
      </c>
      <c r="BA337" s="66" t="str">
        <f t="shared" si="163"/>
        <v/>
      </c>
      <c r="BB337" s="66" t="str">
        <f t="shared" si="163"/>
        <v/>
      </c>
      <c r="BC337" s="66" t="str">
        <f t="shared" si="163"/>
        <v/>
      </c>
      <c r="BD337" s="66" t="str">
        <f t="shared" si="163"/>
        <v/>
      </c>
      <c r="BE337" s="66" t="str">
        <f t="shared" si="163"/>
        <v/>
      </c>
      <c r="BF337" s="66" t="str">
        <f t="shared" si="163"/>
        <v/>
      </c>
      <c r="BG337" s="66" t="str">
        <f t="shared" si="163"/>
        <v/>
      </c>
      <c r="BH337" s="66" t="str">
        <f t="shared" si="163"/>
        <v/>
      </c>
      <c r="BI337" s="66" t="str">
        <f t="shared" si="163"/>
        <v/>
      </c>
      <c r="BJ337" s="66" t="str">
        <f t="shared" si="163"/>
        <v/>
      </c>
      <c r="BK337" s="66" t="str">
        <f t="shared" si="163"/>
        <v/>
      </c>
      <c r="BL337" s="66" t="str">
        <f t="shared" si="163"/>
        <v/>
      </c>
      <c r="BM337" s="66" t="str">
        <f t="shared" si="163"/>
        <v/>
      </c>
      <c r="BN337" s="66" t="str">
        <f t="shared" si="163"/>
        <v/>
      </c>
      <c r="BO337" s="66" t="str">
        <f t="shared" si="163"/>
        <v/>
      </c>
      <c r="BP337" s="66" t="str">
        <f t="shared" si="163"/>
        <v/>
      </c>
      <c r="BQ337" s="66" t="str">
        <f t="shared" si="163"/>
        <v/>
      </c>
      <c r="BR337" s="66" t="str">
        <f t="shared" ref="BR337" si="165">IF(BR$231&gt;=$E337,IF(BR228*$C$23&gt;MAX($C$22,(BS337*$C$34+BS338*$C$35)*EXP(-$C$12*$C$30)+(BS444*$C$34+BS445*$C$35)*EXP(-$C$14*$C$30)),BR$236,(BS337*$C$34+BS338*$C$35)*EXP(-$C$12*$C$30)+BR$234),"")</f>
        <v/>
      </c>
      <c r="BS337" s="66" t="str">
        <f t="shared" si="164"/>
        <v/>
      </c>
      <c r="BT337" s="66" t="str">
        <f t="shared" si="164"/>
        <v/>
      </c>
      <c r="BU337" s="66" t="str">
        <f t="shared" si="164"/>
        <v/>
      </c>
      <c r="BV337" s="66" t="str">
        <f t="shared" si="164"/>
        <v/>
      </c>
      <c r="BW337" s="66" t="str">
        <f t="shared" si="164"/>
        <v/>
      </c>
      <c r="BX337" s="66" t="str">
        <f t="shared" si="164"/>
        <v/>
      </c>
      <c r="BY337" s="66" t="str">
        <f t="shared" si="164"/>
        <v/>
      </c>
      <c r="BZ337" s="66" t="str">
        <f t="shared" si="164"/>
        <v/>
      </c>
      <c r="CA337" s="66" t="str">
        <f t="shared" si="164"/>
        <v/>
      </c>
      <c r="CB337" s="66" t="str">
        <f t="shared" si="164"/>
        <v/>
      </c>
      <c r="CC337" s="66" t="str">
        <f t="shared" si="164"/>
        <v/>
      </c>
      <c r="CD337" s="66" t="str">
        <f t="shared" si="164"/>
        <v/>
      </c>
      <c r="CE337" s="66" t="str">
        <f t="shared" si="164"/>
        <v/>
      </c>
      <c r="CF337" s="66" t="str">
        <f t="shared" si="164"/>
        <v/>
      </c>
      <c r="CG337" s="66" t="str">
        <f t="shared" si="164"/>
        <v/>
      </c>
      <c r="CH337" s="66" t="str">
        <f t="shared" si="164"/>
        <v/>
      </c>
      <c r="CI337" s="66" t="str">
        <f t="shared" si="164"/>
        <v/>
      </c>
      <c r="CJ337" s="66" t="str">
        <f t="shared" si="164"/>
        <v/>
      </c>
      <c r="CK337" s="66" t="str">
        <f t="shared" si="164"/>
        <v/>
      </c>
      <c r="CL337" s="66" t="str">
        <f t="shared" si="164"/>
        <v/>
      </c>
      <c r="CM337" s="66" t="str">
        <f t="shared" si="164"/>
        <v/>
      </c>
      <c r="CN337" s="66" t="str">
        <f t="shared" si="164"/>
        <v/>
      </c>
      <c r="CO337" s="66" t="str">
        <f t="shared" si="164"/>
        <v/>
      </c>
      <c r="CP337" s="66" t="str">
        <f t="shared" si="164"/>
        <v/>
      </c>
      <c r="CQ337" s="66" t="str">
        <f t="shared" si="164"/>
        <v/>
      </c>
      <c r="CR337" s="66" t="str">
        <f t="shared" si="164"/>
        <v/>
      </c>
      <c r="CS337" s="66" t="str">
        <f t="shared" si="164"/>
        <v/>
      </c>
      <c r="CT337" s="66" t="str">
        <f t="shared" si="164"/>
        <v/>
      </c>
      <c r="CU337" s="66" t="str">
        <f t="shared" si="164"/>
        <v/>
      </c>
      <c r="CV337" s="66" t="str">
        <f t="shared" si="164"/>
        <v/>
      </c>
      <c r="CW337" s="66" t="str">
        <f t="shared" si="164"/>
        <v/>
      </c>
      <c r="CX337" s="66" t="str">
        <f t="shared" si="164"/>
        <v/>
      </c>
      <c r="CY337" s="66" t="str">
        <f t="shared" si="164"/>
        <v/>
      </c>
      <c r="CZ337" s="66" t="str">
        <f t="shared" si="164"/>
        <v/>
      </c>
      <c r="DA337" s="66" t="str">
        <f t="shared" si="164"/>
        <v/>
      </c>
      <c r="DB337" s="66">
        <f t="shared" si="164"/>
        <v>10449204.729095193</v>
      </c>
      <c r="DC337" s="66">
        <f t="shared" si="139"/>
        <v>10534246.575342465</v>
      </c>
    </row>
    <row r="338" spans="2:109" ht="12" customHeight="1">
      <c r="B338" s="12"/>
      <c r="C338" s="12"/>
      <c r="D338" s="12"/>
      <c r="E338" s="65">
        <f t="shared" si="140"/>
        <v>100</v>
      </c>
      <c r="G338" s="66" t="str">
        <f t="shared" ref="G338:BR338" si="166">IF(G$231&gt;=$E338,IF(G229*$C$23&gt;MAX($C$22,(H338*$C$34+H339*$C$35)*EXP(-$C$12*$C$30)+(H445*$C$34+H446*$C$35)*EXP(-$C$14*$C$30)),G$236,(H338*$C$34+H339*$C$35)*EXP(-$C$12*$C$30)+G$234),"")</f>
        <v/>
      </c>
      <c r="H338" s="66" t="str">
        <f t="shared" si="166"/>
        <v/>
      </c>
      <c r="I338" s="66" t="str">
        <f t="shared" si="166"/>
        <v/>
      </c>
      <c r="J338" s="66" t="str">
        <f t="shared" si="166"/>
        <v/>
      </c>
      <c r="K338" s="66" t="str">
        <f t="shared" si="166"/>
        <v/>
      </c>
      <c r="L338" s="66" t="str">
        <f t="shared" si="166"/>
        <v/>
      </c>
      <c r="M338" s="66" t="str">
        <f t="shared" si="166"/>
        <v/>
      </c>
      <c r="N338" s="66" t="str">
        <f t="shared" si="166"/>
        <v/>
      </c>
      <c r="O338" s="66" t="str">
        <f t="shared" si="166"/>
        <v/>
      </c>
      <c r="P338" s="66" t="str">
        <f t="shared" si="166"/>
        <v/>
      </c>
      <c r="Q338" s="66" t="str">
        <f t="shared" si="166"/>
        <v/>
      </c>
      <c r="R338" s="66" t="str">
        <f t="shared" si="166"/>
        <v/>
      </c>
      <c r="S338" s="66" t="str">
        <f t="shared" si="166"/>
        <v/>
      </c>
      <c r="T338" s="66" t="str">
        <f t="shared" si="166"/>
        <v/>
      </c>
      <c r="U338" s="66" t="str">
        <f t="shared" si="166"/>
        <v/>
      </c>
      <c r="V338" s="66" t="str">
        <f t="shared" si="166"/>
        <v/>
      </c>
      <c r="W338" s="66" t="str">
        <f t="shared" si="166"/>
        <v/>
      </c>
      <c r="X338" s="66" t="str">
        <f t="shared" si="166"/>
        <v/>
      </c>
      <c r="Y338" s="66" t="str">
        <f t="shared" si="166"/>
        <v/>
      </c>
      <c r="Z338" s="66" t="str">
        <f t="shared" si="166"/>
        <v/>
      </c>
      <c r="AA338" s="66" t="str">
        <f t="shared" si="166"/>
        <v/>
      </c>
      <c r="AB338" s="66" t="str">
        <f t="shared" si="166"/>
        <v/>
      </c>
      <c r="AC338" s="66" t="str">
        <f t="shared" si="166"/>
        <v/>
      </c>
      <c r="AD338" s="66" t="str">
        <f t="shared" si="166"/>
        <v/>
      </c>
      <c r="AE338" s="66" t="str">
        <f t="shared" si="166"/>
        <v/>
      </c>
      <c r="AF338" s="66" t="str">
        <f t="shared" si="166"/>
        <v/>
      </c>
      <c r="AG338" s="66" t="str">
        <f t="shared" si="166"/>
        <v/>
      </c>
      <c r="AH338" s="66" t="str">
        <f t="shared" si="166"/>
        <v/>
      </c>
      <c r="AI338" s="66" t="str">
        <f t="shared" si="166"/>
        <v/>
      </c>
      <c r="AJ338" s="66" t="str">
        <f t="shared" si="166"/>
        <v/>
      </c>
      <c r="AK338" s="66" t="str">
        <f t="shared" si="166"/>
        <v/>
      </c>
      <c r="AL338" s="66" t="str">
        <f t="shared" si="166"/>
        <v/>
      </c>
      <c r="AM338" s="66" t="str">
        <f t="shared" si="166"/>
        <v/>
      </c>
      <c r="AN338" s="66" t="str">
        <f t="shared" si="166"/>
        <v/>
      </c>
      <c r="AO338" s="66" t="str">
        <f t="shared" si="166"/>
        <v/>
      </c>
      <c r="AP338" s="66" t="str">
        <f t="shared" si="166"/>
        <v/>
      </c>
      <c r="AQ338" s="66" t="str">
        <f t="shared" si="166"/>
        <v/>
      </c>
      <c r="AR338" s="66" t="str">
        <f t="shared" si="166"/>
        <v/>
      </c>
      <c r="AS338" s="66" t="str">
        <f t="shared" si="166"/>
        <v/>
      </c>
      <c r="AT338" s="66" t="str">
        <f t="shared" si="166"/>
        <v/>
      </c>
      <c r="AU338" s="66" t="str">
        <f t="shared" si="166"/>
        <v/>
      </c>
      <c r="AV338" s="66" t="str">
        <f t="shared" si="166"/>
        <v/>
      </c>
      <c r="AW338" s="66" t="str">
        <f t="shared" si="166"/>
        <v/>
      </c>
      <c r="AX338" s="66" t="str">
        <f t="shared" si="166"/>
        <v/>
      </c>
      <c r="AY338" s="66" t="str">
        <f t="shared" si="166"/>
        <v/>
      </c>
      <c r="AZ338" s="66" t="str">
        <f t="shared" si="166"/>
        <v/>
      </c>
      <c r="BA338" s="66" t="str">
        <f t="shared" si="166"/>
        <v/>
      </c>
      <c r="BB338" s="66" t="str">
        <f t="shared" si="166"/>
        <v/>
      </c>
      <c r="BC338" s="66" t="str">
        <f t="shared" si="166"/>
        <v/>
      </c>
      <c r="BD338" s="66" t="str">
        <f t="shared" si="166"/>
        <v/>
      </c>
      <c r="BE338" s="66" t="str">
        <f t="shared" si="166"/>
        <v/>
      </c>
      <c r="BF338" s="66" t="str">
        <f t="shared" si="166"/>
        <v/>
      </c>
      <c r="BG338" s="66" t="str">
        <f t="shared" si="166"/>
        <v/>
      </c>
      <c r="BH338" s="66" t="str">
        <f t="shared" si="166"/>
        <v/>
      </c>
      <c r="BI338" s="66" t="str">
        <f t="shared" si="166"/>
        <v/>
      </c>
      <c r="BJ338" s="66" t="str">
        <f t="shared" si="166"/>
        <v/>
      </c>
      <c r="BK338" s="66" t="str">
        <f t="shared" si="166"/>
        <v/>
      </c>
      <c r="BL338" s="66" t="str">
        <f t="shared" si="166"/>
        <v/>
      </c>
      <c r="BM338" s="66" t="str">
        <f t="shared" si="166"/>
        <v/>
      </c>
      <c r="BN338" s="66" t="str">
        <f t="shared" si="166"/>
        <v/>
      </c>
      <c r="BO338" s="66" t="str">
        <f t="shared" si="166"/>
        <v/>
      </c>
      <c r="BP338" s="66" t="str">
        <f t="shared" si="166"/>
        <v/>
      </c>
      <c r="BQ338" s="66" t="str">
        <f t="shared" si="166"/>
        <v/>
      </c>
      <c r="BR338" s="66" t="str">
        <f t="shared" si="166"/>
        <v/>
      </c>
      <c r="BS338" s="66" t="str">
        <f t="shared" si="164"/>
        <v/>
      </c>
      <c r="BT338" s="66" t="str">
        <f t="shared" si="164"/>
        <v/>
      </c>
      <c r="BU338" s="66" t="str">
        <f t="shared" si="164"/>
        <v/>
      </c>
      <c r="BV338" s="66" t="str">
        <f t="shared" si="164"/>
        <v/>
      </c>
      <c r="BW338" s="66" t="str">
        <f t="shared" si="164"/>
        <v/>
      </c>
      <c r="BX338" s="66" t="str">
        <f t="shared" si="164"/>
        <v/>
      </c>
      <c r="BY338" s="66" t="str">
        <f t="shared" si="164"/>
        <v/>
      </c>
      <c r="BZ338" s="66" t="str">
        <f t="shared" si="164"/>
        <v/>
      </c>
      <c r="CA338" s="66" t="str">
        <f t="shared" si="164"/>
        <v/>
      </c>
      <c r="CB338" s="66" t="str">
        <f t="shared" si="164"/>
        <v/>
      </c>
      <c r="CC338" s="66" t="str">
        <f t="shared" si="164"/>
        <v/>
      </c>
      <c r="CD338" s="66" t="str">
        <f t="shared" si="164"/>
        <v/>
      </c>
      <c r="CE338" s="66" t="str">
        <f t="shared" si="164"/>
        <v/>
      </c>
      <c r="CF338" s="66" t="str">
        <f t="shared" si="164"/>
        <v/>
      </c>
      <c r="CG338" s="66" t="str">
        <f t="shared" si="164"/>
        <v/>
      </c>
      <c r="CH338" s="66" t="str">
        <f t="shared" si="164"/>
        <v/>
      </c>
      <c r="CI338" s="66" t="str">
        <f t="shared" si="164"/>
        <v/>
      </c>
      <c r="CJ338" s="66" t="str">
        <f t="shared" si="164"/>
        <v/>
      </c>
      <c r="CK338" s="66" t="str">
        <f t="shared" si="164"/>
        <v/>
      </c>
      <c r="CL338" s="66" t="str">
        <f t="shared" si="164"/>
        <v/>
      </c>
      <c r="CM338" s="66" t="str">
        <f t="shared" si="164"/>
        <v/>
      </c>
      <c r="CN338" s="66" t="str">
        <f t="shared" si="164"/>
        <v/>
      </c>
      <c r="CO338" s="66" t="str">
        <f t="shared" si="164"/>
        <v/>
      </c>
      <c r="CP338" s="66" t="str">
        <f t="shared" si="164"/>
        <v/>
      </c>
      <c r="CQ338" s="66" t="str">
        <f t="shared" si="164"/>
        <v/>
      </c>
      <c r="CR338" s="66" t="str">
        <f t="shared" si="164"/>
        <v/>
      </c>
      <c r="CS338" s="66" t="str">
        <f t="shared" si="164"/>
        <v/>
      </c>
      <c r="CT338" s="66" t="str">
        <f t="shared" si="164"/>
        <v/>
      </c>
      <c r="CU338" s="66" t="str">
        <f t="shared" si="164"/>
        <v/>
      </c>
      <c r="CV338" s="66" t="str">
        <f t="shared" si="164"/>
        <v/>
      </c>
      <c r="CW338" s="66" t="str">
        <f t="shared" si="164"/>
        <v/>
      </c>
      <c r="CX338" s="66" t="str">
        <f t="shared" si="164"/>
        <v/>
      </c>
      <c r="CY338" s="66" t="str">
        <f t="shared" si="164"/>
        <v/>
      </c>
      <c r="CZ338" s="66" t="str">
        <f t="shared" si="164"/>
        <v/>
      </c>
      <c r="DA338" s="66" t="str">
        <f t="shared" si="164"/>
        <v/>
      </c>
      <c r="DB338" s="66" t="str">
        <f t="shared" si="164"/>
        <v/>
      </c>
      <c r="DC338" s="66">
        <f t="shared" si="139"/>
        <v>10534246.575342465</v>
      </c>
    </row>
    <row r="339" spans="2:109" ht="12" customHeight="1">
      <c r="B339" s="12"/>
      <c r="C339" s="12"/>
      <c r="D339" s="12"/>
    </row>
    <row r="340" spans="2:109" ht="12" customHeight="1">
      <c r="B340" s="12"/>
      <c r="C340" s="12"/>
      <c r="D340" s="12"/>
    </row>
    <row r="341" spans="2:109" ht="12" customHeight="1">
      <c r="B341" s="12"/>
      <c r="C341" s="12"/>
      <c r="D341" s="12"/>
      <c r="E341" s="11"/>
      <c r="F341" s="11"/>
      <c r="G341" s="59">
        <v>0</v>
      </c>
      <c r="H341" s="59">
        <v>1</v>
      </c>
      <c r="I341" s="59">
        <v>2</v>
      </c>
      <c r="J341" s="59">
        <v>3</v>
      </c>
      <c r="K341" s="59">
        <v>4</v>
      </c>
      <c r="L341" s="59">
        <v>5</v>
      </c>
      <c r="M341" s="59">
        <v>6</v>
      </c>
      <c r="N341" s="59">
        <v>7</v>
      </c>
      <c r="O341" s="59">
        <v>8</v>
      </c>
      <c r="P341" s="59">
        <v>9</v>
      </c>
      <c r="Q341" s="59">
        <v>10</v>
      </c>
      <c r="R341" s="59">
        <v>11</v>
      </c>
      <c r="S341" s="59">
        <v>12</v>
      </c>
      <c r="T341" s="59">
        <v>13</v>
      </c>
      <c r="U341" s="59">
        <v>14</v>
      </c>
      <c r="V341" s="59">
        <v>15</v>
      </c>
      <c r="W341" s="59">
        <v>16</v>
      </c>
      <c r="X341" s="59">
        <v>17</v>
      </c>
      <c r="Y341" s="59">
        <v>18</v>
      </c>
      <c r="Z341" s="59">
        <v>19</v>
      </c>
      <c r="AA341" s="59">
        <v>20</v>
      </c>
      <c r="AB341" s="59">
        <v>21</v>
      </c>
      <c r="AC341" s="59">
        <v>22</v>
      </c>
      <c r="AD341" s="59">
        <v>23</v>
      </c>
      <c r="AE341" s="59">
        <v>24</v>
      </c>
      <c r="AF341" s="59">
        <v>25</v>
      </c>
      <c r="AG341" s="59">
        <v>26</v>
      </c>
      <c r="AH341" s="59">
        <v>27</v>
      </c>
      <c r="AI341" s="59">
        <v>28</v>
      </c>
      <c r="AJ341" s="59">
        <v>29</v>
      </c>
      <c r="AK341" s="59">
        <v>30</v>
      </c>
      <c r="AL341" s="59">
        <v>31</v>
      </c>
      <c r="AM341" s="59">
        <v>32</v>
      </c>
      <c r="AN341" s="59">
        <v>33</v>
      </c>
      <c r="AO341" s="59">
        <v>34</v>
      </c>
      <c r="AP341" s="59">
        <v>35</v>
      </c>
      <c r="AQ341" s="59">
        <v>36</v>
      </c>
      <c r="AR341" s="59">
        <v>37</v>
      </c>
      <c r="AS341" s="59">
        <v>38</v>
      </c>
      <c r="AT341" s="59">
        <v>39</v>
      </c>
      <c r="AU341" s="59">
        <v>40</v>
      </c>
      <c r="AV341" s="59">
        <v>41</v>
      </c>
      <c r="AW341" s="59">
        <v>42</v>
      </c>
      <c r="AX341" s="59">
        <v>43</v>
      </c>
      <c r="AY341" s="59">
        <v>44</v>
      </c>
      <c r="AZ341" s="59">
        <v>45</v>
      </c>
      <c r="BA341" s="59">
        <v>46</v>
      </c>
      <c r="BB341" s="59">
        <v>47</v>
      </c>
      <c r="BC341" s="59">
        <v>48</v>
      </c>
      <c r="BD341" s="59">
        <v>49</v>
      </c>
      <c r="BE341" s="59">
        <v>50</v>
      </c>
      <c r="BF341" s="59">
        <v>51</v>
      </c>
      <c r="BG341" s="59">
        <v>52</v>
      </c>
      <c r="BH341" s="59">
        <v>53</v>
      </c>
      <c r="BI341" s="59">
        <v>54</v>
      </c>
      <c r="BJ341" s="59">
        <v>55</v>
      </c>
      <c r="BK341" s="59">
        <v>56</v>
      </c>
      <c r="BL341" s="59">
        <v>57</v>
      </c>
      <c r="BM341" s="59">
        <v>58</v>
      </c>
      <c r="BN341" s="59">
        <v>59</v>
      </c>
      <c r="BO341" s="59">
        <v>60</v>
      </c>
      <c r="BP341" s="59">
        <v>61</v>
      </c>
      <c r="BQ341" s="59">
        <v>62</v>
      </c>
      <c r="BR341" s="59">
        <v>63</v>
      </c>
      <c r="BS341" s="59">
        <v>64</v>
      </c>
      <c r="BT341" s="59">
        <v>65</v>
      </c>
      <c r="BU341" s="59">
        <v>66</v>
      </c>
      <c r="BV341" s="59">
        <v>67</v>
      </c>
      <c r="BW341" s="59">
        <v>68</v>
      </c>
      <c r="BX341" s="59">
        <v>69</v>
      </c>
      <c r="BY341" s="59">
        <v>70</v>
      </c>
      <c r="BZ341" s="59">
        <v>71</v>
      </c>
      <c r="CA341" s="59">
        <v>72</v>
      </c>
      <c r="CB341" s="59">
        <v>73</v>
      </c>
      <c r="CC341" s="59">
        <v>74</v>
      </c>
      <c r="CD341" s="59">
        <v>75</v>
      </c>
      <c r="CE341" s="59">
        <v>76</v>
      </c>
      <c r="CF341" s="59">
        <v>77</v>
      </c>
      <c r="CG341" s="59">
        <v>78</v>
      </c>
      <c r="CH341" s="59">
        <v>79</v>
      </c>
      <c r="CI341" s="59">
        <v>80</v>
      </c>
      <c r="CJ341" s="59">
        <v>81</v>
      </c>
      <c r="CK341" s="59">
        <v>82</v>
      </c>
      <c r="CL341" s="59">
        <v>83</v>
      </c>
      <c r="CM341" s="59">
        <v>84</v>
      </c>
      <c r="CN341" s="59">
        <v>85</v>
      </c>
      <c r="CO341" s="59">
        <v>86</v>
      </c>
      <c r="CP341" s="59">
        <v>87</v>
      </c>
      <c r="CQ341" s="59">
        <v>88</v>
      </c>
      <c r="CR341" s="59">
        <v>89</v>
      </c>
      <c r="CS341" s="59">
        <v>90</v>
      </c>
      <c r="CT341" s="59">
        <v>91</v>
      </c>
      <c r="CU341" s="59">
        <v>92</v>
      </c>
      <c r="CV341" s="59">
        <v>93</v>
      </c>
      <c r="CW341" s="59">
        <v>94</v>
      </c>
      <c r="CX341" s="59">
        <v>95</v>
      </c>
      <c r="CY341" s="59">
        <v>96</v>
      </c>
      <c r="CZ341" s="59">
        <v>97</v>
      </c>
      <c r="DA341" s="59">
        <v>98</v>
      </c>
      <c r="DB341" s="59">
        <v>99</v>
      </c>
      <c r="DC341" s="59">
        <v>100</v>
      </c>
    </row>
    <row r="342" spans="2:109" ht="12" customHeight="1">
      <c r="B342" s="12"/>
      <c r="C342" s="12"/>
      <c r="E342" s="31" t="s">
        <v>25</v>
      </c>
      <c r="F342" s="31"/>
      <c r="G342" s="60">
        <f>$C$3</f>
        <v>45838</v>
      </c>
      <c r="H342" s="60">
        <f>H22</f>
        <v>45845.440000000002</v>
      </c>
      <c r="I342" s="60">
        <f t="shared" ref="I342:BT342" si="167">I22</f>
        <v>45852.88</v>
      </c>
      <c r="J342" s="60">
        <f t="shared" si="167"/>
        <v>45860.32</v>
      </c>
      <c r="K342" s="60">
        <f t="shared" si="167"/>
        <v>45867.76</v>
      </c>
      <c r="L342" s="60">
        <f t="shared" si="167"/>
        <v>45875.199999999997</v>
      </c>
      <c r="M342" s="60">
        <f t="shared" si="167"/>
        <v>45882.64</v>
      </c>
      <c r="N342" s="60">
        <f t="shared" si="167"/>
        <v>45890.080000000002</v>
      </c>
      <c r="O342" s="60">
        <f t="shared" si="167"/>
        <v>45897.52</v>
      </c>
      <c r="P342" s="60">
        <f t="shared" si="167"/>
        <v>45904.959999999999</v>
      </c>
      <c r="Q342" s="60">
        <f t="shared" si="167"/>
        <v>45912.4</v>
      </c>
      <c r="R342" s="60">
        <f t="shared" si="167"/>
        <v>45919.839999999997</v>
      </c>
      <c r="S342" s="60">
        <f t="shared" si="167"/>
        <v>45927.28</v>
      </c>
      <c r="T342" s="60">
        <f t="shared" si="167"/>
        <v>45934.720000000001</v>
      </c>
      <c r="U342" s="60">
        <f t="shared" si="167"/>
        <v>45942.16</v>
      </c>
      <c r="V342" s="60">
        <f t="shared" si="167"/>
        <v>45949.599999999999</v>
      </c>
      <c r="W342" s="60">
        <f t="shared" si="167"/>
        <v>45957.04</v>
      </c>
      <c r="X342" s="60">
        <f t="shared" si="167"/>
        <v>45964.480000000003</v>
      </c>
      <c r="Y342" s="60">
        <f t="shared" si="167"/>
        <v>45971.92</v>
      </c>
      <c r="Z342" s="60">
        <f t="shared" si="167"/>
        <v>45979.360000000001</v>
      </c>
      <c r="AA342" s="60">
        <f t="shared" si="167"/>
        <v>45986.8</v>
      </c>
      <c r="AB342" s="60">
        <f t="shared" si="167"/>
        <v>45994.239999999998</v>
      </c>
      <c r="AC342" s="60">
        <f t="shared" si="167"/>
        <v>46001.68</v>
      </c>
      <c r="AD342" s="60">
        <f t="shared" si="167"/>
        <v>46009.120000000003</v>
      </c>
      <c r="AE342" s="60">
        <f t="shared" si="167"/>
        <v>46016.56</v>
      </c>
      <c r="AF342" s="60">
        <f t="shared" si="167"/>
        <v>46024</v>
      </c>
      <c r="AG342" s="60">
        <f t="shared" si="167"/>
        <v>46031.44</v>
      </c>
      <c r="AH342" s="60">
        <f t="shared" si="167"/>
        <v>46038.879999999997</v>
      </c>
      <c r="AI342" s="60">
        <f t="shared" si="167"/>
        <v>46046.32</v>
      </c>
      <c r="AJ342" s="60">
        <f t="shared" si="167"/>
        <v>46053.760000000002</v>
      </c>
      <c r="AK342" s="60">
        <f t="shared" si="167"/>
        <v>46061.2</v>
      </c>
      <c r="AL342" s="60">
        <f t="shared" si="167"/>
        <v>46068.639999999999</v>
      </c>
      <c r="AM342" s="60">
        <f t="shared" si="167"/>
        <v>46076.08</v>
      </c>
      <c r="AN342" s="60">
        <f t="shared" si="167"/>
        <v>46083.519999999997</v>
      </c>
      <c r="AO342" s="60">
        <f t="shared" si="167"/>
        <v>46090.96</v>
      </c>
      <c r="AP342" s="60">
        <f t="shared" si="167"/>
        <v>46098.400000000001</v>
      </c>
      <c r="AQ342" s="60">
        <f t="shared" si="167"/>
        <v>46105.84</v>
      </c>
      <c r="AR342" s="60">
        <f t="shared" si="167"/>
        <v>46113.279999999999</v>
      </c>
      <c r="AS342" s="60">
        <f t="shared" si="167"/>
        <v>46120.72</v>
      </c>
      <c r="AT342" s="60">
        <f t="shared" si="167"/>
        <v>46128.160000000003</v>
      </c>
      <c r="AU342" s="60">
        <f t="shared" si="167"/>
        <v>46135.6</v>
      </c>
      <c r="AV342" s="60">
        <f t="shared" si="167"/>
        <v>46143.040000000001</v>
      </c>
      <c r="AW342" s="60">
        <f t="shared" si="167"/>
        <v>46150.48</v>
      </c>
      <c r="AX342" s="60">
        <f t="shared" si="167"/>
        <v>46157.919999999998</v>
      </c>
      <c r="AY342" s="60">
        <f t="shared" si="167"/>
        <v>46165.36</v>
      </c>
      <c r="AZ342" s="60">
        <f t="shared" si="167"/>
        <v>46172.800000000003</v>
      </c>
      <c r="BA342" s="60">
        <f t="shared" si="167"/>
        <v>46180.24</v>
      </c>
      <c r="BB342" s="60">
        <f t="shared" si="167"/>
        <v>46187.68</v>
      </c>
      <c r="BC342" s="60">
        <f t="shared" si="167"/>
        <v>46195.12</v>
      </c>
      <c r="BD342" s="60">
        <f t="shared" si="167"/>
        <v>46202.559999999998</v>
      </c>
      <c r="BE342" s="60">
        <f t="shared" si="167"/>
        <v>46210</v>
      </c>
      <c r="BF342" s="60">
        <f t="shared" si="167"/>
        <v>46217.440000000002</v>
      </c>
      <c r="BG342" s="60">
        <f t="shared" si="167"/>
        <v>46224.88</v>
      </c>
      <c r="BH342" s="60">
        <f t="shared" si="167"/>
        <v>46232.32</v>
      </c>
      <c r="BI342" s="60">
        <f t="shared" si="167"/>
        <v>46239.76</v>
      </c>
      <c r="BJ342" s="60">
        <f t="shared" si="167"/>
        <v>46247.199999999997</v>
      </c>
      <c r="BK342" s="60">
        <f t="shared" si="167"/>
        <v>46254.64</v>
      </c>
      <c r="BL342" s="60">
        <f t="shared" si="167"/>
        <v>46262.080000000002</v>
      </c>
      <c r="BM342" s="60">
        <f t="shared" si="167"/>
        <v>46269.52</v>
      </c>
      <c r="BN342" s="60">
        <f t="shared" si="167"/>
        <v>46276.959999999999</v>
      </c>
      <c r="BO342" s="60">
        <f t="shared" si="167"/>
        <v>46284.4</v>
      </c>
      <c r="BP342" s="60">
        <f t="shared" si="167"/>
        <v>46291.839999999997</v>
      </c>
      <c r="BQ342" s="60">
        <f t="shared" si="167"/>
        <v>46299.28</v>
      </c>
      <c r="BR342" s="60">
        <f t="shared" si="167"/>
        <v>46306.720000000001</v>
      </c>
      <c r="BS342" s="60">
        <f t="shared" si="167"/>
        <v>46314.16</v>
      </c>
      <c r="BT342" s="60">
        <f t="shared" si="167"/>
        <v>46321.599999999999</v>
      </c>
      <c r="BU342" s="60">
        <f t="shared" ref="BU342:DC342" si="168">BU22</f>
        <v>46329.04</v>
      </c>
      <c r="BV342" s="60">
        <f t="shared" si="168"/>
        <v>46336.480000000003</v>
      </c>
      <c r="BW342" s="60">
        <f t="shared" si="168"/>
        <v>46343.92</v>
      </c>
      <c r="BX342" s="60">
        <f t="shared" si="168"/>
        <v>46351.360000000001</v>
      </c>
      <c r="BY342" s="60">
        <f t="shared" si="168"/>
        <v>46358.8</v>
      </c>
      <c r="BZ342" s="60">
        <f t="shared" si="168"/>
        <v>46366.239999999998</v>
      </c>
      <c r="CA342" s="60">
        <f t="shared" si="168"/>
        <v>46373.68</v>
      </c>
      <c r="CB342" s="60">
        <f t="shared" si="168"/>
        <v>46381.120000000003</v>
      </c>
      <c r="CC342" s="60">
        <f t="shared" si="168"/>
        <v>46388.56</v>
      </c>
      <c r="CD342" s="60">
        <f t="shared" si="168"/>
        <v>46396</v>
      </c>
      <c r="CE342" s="60">
        <f t="shared" si="168"/>
        <v>46403.44</v>
      </c>
      <c r="CF342" s="60">
        <f t="shared" si="168"/>
        <v>46410.879999999997</v>
      </c>
      <c r="CG342" s="60">
        <f t="shared" si="168"/>
        <v>46418.32</v>
      </c>
      <c r="CH342" s="60">
        <f t="shared" si="168"/>
        <v>46425.760000000002</v>
      </c>
      <c r="CI342" s="60">
        <f t="shared" si="168"/>
        <v>46433.2</v>
      </c>
      <c r="CJ342" s="60">
        <f t="shared" si="168"/>
        <v>46440.639999999999</v>
      </c>
      <c r="CK342" s="60">
        <f t="shared" si="168"/>
        <v>46448.08</v>
      </c>
      <c r="CL342" s="60">
        <f t="shared" si="168"/>
        <v>46455.519999999997</v>
      </c>
      <c r="CM342" s="60">
        <f t="shared" si="168"/>
        <v>46462.96</v>
      </c>
      <c r="CN342" s="60">
        <f t="shared" si="168"/>
        <v>46470.400000000001</v>
      </c>
      <c r="CO342" s="60">
        <f t="shared" si="168"/>
        <v>46477.84</v>
      </c>
      <c r="CP342" s="60">
        <f t="shared" si="168"/>
        <v>46485.279999999999</v>
      </c>
      <c r="CQ342" s="60">
        <f t="shared" si="168"/>
        <v>46492.72</v>
      </c>
      <c r="CR342" s="60">
        <f t="shared" si="168"/>
        <v>46500.160000000003</v>
      </c>
      <c r="CS342" s="60">
        <f t="shared" si="168"/>
        <v>46507.6</v>
      </c>
      <c r="CT342" s="60">
        <f t="shared" si="168"/>
        <v>46515.040000000001</v>
      </c>
      <c r="CU342" s="60">
        <f t="shared" si="168"/>
        <v>46522.48</v>
      </c>
      <c r="CV342" s="60">
        <f t="shared" si="168"/>
        <v>46529.919999999998</v>
      </c>
      <c r="CW342" s="60">
        <f t="shared" si="168"/>
        <v>46537.36</v>
      </c>
      <c r="CX342" s="60">
        <f t="shared" si="168"/>
        <v>46544.800000000003</v>
      </c>
      <c r="CY342" s="60">
        <f t="shared" si="168"/>
        <v>46552.24</v>
      </c>
      <c r="CZ342" s="60">
        <f t="shared" si="168"/>
        <v>46559.68</v>
      </c>
      <c r="DA342" s="60">
        <f t="shared" si="168"/>
        <v>46567.12</v>
      </c>
      <c r="DB342" s="60">
        <f t="shared" si="168"/>
        <v>46574.559999999998</v>
      </c>
      <c r="DC342" s="60">
        <f t="shared" si="168"/>
        <v>46582</v>
      </c>
    </row>
    <row r="343" spans="2:109" ht="12" customHeight="1">
      <c r="B343" s="12"/>
      <c r="C343" s="12"/>
      <c r="E343" s="31" t="s">
        <v>26</v>
      </c>
      <c r="F343" s="31"/>
      <c r="G343" s="61">
        <f>YEARFRAC($G$342,G342,0)</f>
        <v>0</v>
      </c>
      <c r="H343" s="61">
        <f t="shared" ref="H343:BS343" si="169">YEARFRAC($G$342,H342,0)</f>
        <v>1.9444444444444445E-2</v>
      </c>
      <c r="I343" s="61">
        <f t="shared" si="169"/>
        <v>3.888888888888889E-2</v>
      </c>
      <c r="J343" s="61">
        <f t="shared" si="169"/>
        <v>6.1111111111111109E-2</v>
      </c>
      <c r="K343" s="61">
        <f t="shared" si="169"/>
        <v>8.0555555555555561E-2</v>
      </c>
      <c r="L343" s="61">
        <f t="shared" si="169"/>
        <v>0.1</v>
      </c>
      <c r="M343" s="61">
        <f t="shared" si="169"/>
        <v>0.11944444444444445</v>
      </c>
      <c r="N343" s="61">
        <f t="shared" si="169"/>
        <v>0.14166666666666666</v>
      </c>
      <c r="O343" s="61">
        <f t="shared" si="169"/>
        <v>0.16111111111111112</v>
      </c>
      <c r="P343" s="61">
        <f t="shared" si="169"/>
        <v>0.17777777777777778</v>
      </c>
      <c r="Q343" s="61">
        <f t="shared" si="169"/>
        <v>0.2</v>
      </c>
      <c r="R343" s="61">
        <f t="shared" si="169"/>
        <v>0.21944444444444444</v>
      </c>
      <c r="S343" s="61">
        <f t="shared" si="169"/>
        <v>0.24166666666666667</v>
      </c>
      <c r="T343" s="61">
        <f t="shared" si="169"/>
        <v>0.26111111111111113</v>
      </c>
      <c r="U343" s="61">
        <f t="shared" si="169"/>
        <v>0.28333333333333333</v>
      </c>
      <c r="V343" s="61">
        <f t="shared" si="169"/>
        <v>0.30277777777777776</v>
      </c>
      <c r="W343" s="61">
        <f t="shared" si="169"/>
        <v>0.32500000000000001</v>
      </c>
      <c r="X343" s="61">
        <f t="shared" si="169"/>
        <v>0.34166666666666667</v>
      </c>
      <c r="Y343" s="61">
        <f t="shared" si="169"/>
        <v>0.3611111111111111</v>
      </c>
      <c r="Z343" s="61">
        <f t="shared" si="169"/>
        <v>0.38333333333333336</v>
      </c>
      <c r="AA343" s="61">
        <f t="shared" si="169"/>
        <v>0.40277777777777779</v>
      </c>
      <c r="AB343" s="61">
        <f t="shared" si="169"/>
        <v>0.42499999999999999</v>
      </c>
      <c r="AC343" s="61">
        <f t="shared" si="169"/>
        <v>0.44444444444444442</v>
      </c>
      <c r="AD343" s="61">
        <f t="shared" si="169"/>
        <v>0.46666666666666667</v>
      </c>
      <c r="AE343" s="61">
        <f t="shared" si="169"/>
        <v>0.4861111111111111</v>
      </c>
      <c r="AF343" s="61">
        <f t="shared" si="169"/>
        <v>0.50555555555555554</v>
      </c>
      <c r="AG343" s="61">
        <f t="shared" si="169"/>
        <v>0.52500000000000002</v>
      </c>
      <c r="AH343" s="61">
        <f t="shared" si="169"/>
        <v>0.5444444444444444</v>
      </c>
      <c r="AI343" s="61">
        <f t="shared" si="169"/>
        <v>0.56666666666666665</v>
      </c>
      <c r="AJ343" s="61">
        <f t="shared" si="169"/>
        <v>0.58333333333333337</v>
      </c>
      <c r="AK343" s="61">
        <f t="shared" si="169"/>
        <v>0.60555555555555551</v>
      </c>
      <c r="AL343" s="61">
        <f t="shared" si="169"/>
        <v>0.625</v>
      </c>
      <c r="AM343" s="61">
        <f t="shared" si="169"/>
        <v>0.64722222222222225</v>
      </c>
      <c r="AN343" s="61">
        <f t="shared" si="169"/>
        <v>0.67222222222222228</v>
      </c>
      <c r="AO343" s="61">
        <f t="shared" si="169"/>
        <v>0.69166666666666665</v>
      </c>
      <c r="AP343" s="61">
        <f t="shared" si="169"/>
        <v>0.71388888888888891</v>
      </c>
      <c r="AQ343" s="61">
        <f t="shared" si="169"/>
        <v>0.73333333333333328</v>
      </c>
      <c r="AR343" s="61">
        <f t="shared" si="169"/>
        <v>0.75277777777777777</v>
      </c>
      <c r="AS343" s="61">
        <f t="shared" si="169"/>
        <v>0.77222222222222225</v>
      </c>
      <c r="AT343" s="61">
        <f t="shared" si="169"/>
        <v>0.7944444444444444</v>
      </c>
      <c r="AU343" s="61">
        <f t="shared" si="169"/>
        <v>0.81388888888888888</v>
      </c>
      <c r="AV343" s="61">
        <f t="shared" si="169"/>
        <v>0.83611111111111114</v>
      </c>
      <c r="AW343" s="61">
        <f t="shared" si="169"/>
        <v>0.85555555555555551</v>
      </c>
      <c r="AX343" s="61">
        <f t="shared" si="169"/>
        <v>0.875</v>
      </c>
      <c r="AY343" s="61">
        <f t="shared" si="169"/>
        <v>0.89722222222222225</v>
      </c>
      <c r="AZ343" s="61">
        <f t="shared" si="169"/>
        <v>0.91666666666666663</v>
      </c>
      <c r="BA343" s="61">
        <f t="shared" si="169"/>
        <v>0.93611111111111112</v>
      </c>
      <c r="BB343" s="61">
        <f t="shared" si="169"/>
        <v>0.9555555555555556</v>
      </c>
      <c r="BC343" s="61">
        <f t="shared" si="169"/>
        <v>0.97777777777777775</v>
      </c>
      <c r="BD343" s="61">
        <f t="shared" si="169"/>
        <v>0.99722222222222223</v>
      </c>
      <c r="BE343" s="61">
        <f t="shared" si="169"/>
        <v>1.0194444444444444</v>
      </c>
      <c r="BF343" s="61">
        <f t="shared" si="169"/>
        <v>1.038888888888889</v>
      </c>
      <c r="BG343" s="61">
        <f t="shared" si="169"/>
        <v>1.0583333333333333</v>
      </c>
      <c r="BH343" s="61">
        <f t="shared" si="169"/>
        <v>1.0805555555555555</v>
      </c>
      <c r="BI343" s="61">
        <f t="shared" si="169"/>
        <v>1.0972222222222223</v>
      </c>
      <c r="BJ343" s="61">
        <f t="shared" si="169"/>
        <v>1.1194444444444445</v>
      </c>
      <c r="BK343" s="61">
        <f t="shared" si="169"/>
        <v>1.1388888888888888</v>
      </c>
      <c r="BL343" s="61">
        <f t="shared" si="169"/>
        <v>1.1611111111111112</v>
      </c>
      <c r="BM343" s="61">
        <f t="shared" si="169"/>
        <v>1.1777777777777778</v>
      </c>
      <c r="BN343" s="61">
        <f t="shared" si="169"/>
        <v>1.1972222222222222</v>
      </c>
      <c r="BO343" s="61">
        <f t="shared" si="169"/>
        <v>1.2194444444444446</v>
      </c>
      <c r="BP343" s="61">
        <f t="shared" si="169"/>
        <v>1.2388888888888889</v>
      </c>
      <c r="BQ343" s="61">
        <f t="shared" si="169"/>
        <v>1.2611111111111111</v>
      </c>
      <c r="BR343" s="61">
        <f t="shared" si="169"/>
        <v>1.2805555555555554</v>
      </c>
      <c r="BS343" s="61">
        <f t="shared" si="169"/>
        <v>1.3027777777777778</v>
      </c>
      <c r="BT343" s="61">
        <f t="shared" ref="BT343:DC343" si="170">YEARFRAC($G$342,BT342,0)</f>
        <v>1.3222222222222222</v>
      </c>
      <c r="BU343" s="61">
        <f t="shared" si="170"/>
        <v>1.3416666666666666</v>
      </c>
      <c r="BV343" s="61">
        <f t="shared" si="170"/>
        <v>1.3611111111111112</v>
      </c>
      <c r="BW343" s="61">
        <f t="shared" si="170"/>
        <v>1.3805555555555555</v>
      </c>
      <c r="BX343" s="61">
        <f t="shared" si="170"/>
        <v>1.4027777777777777</v>
      </c>
      <c r="BY343" s="61">
        <f t="shared" si="170"/>
        <v>1.4222222222222223</v>
      </c>
      <c r="BZ343" s="61">
        <f t="shared" si="170"/>
        <v>1.4444444444444444</v>
      </c>
      <c r="CA343" s="61">
        <f t="shared" si="170"/>
        <v>1.4638888888888888</v>
      </c>
      <c r="CB343" s="61">
        <f t="shared" si="170"/>
        <v>1.4861111111111112</v>
      </c>
      <c r="CC343" s="61">
        <f t="shared" si="170"/>
        <v>1.5027777777777778</v>
      </c>
      <c r="CD343" s="61">
        <f t="shared" si="170"/>
        <v>1.5249999999999999</v>
      </c>
      <c r="CE343" s="61">
        <f t="shared" si="170"/>
        <v>1.5444444444444445</v>
      </c>
      <c r="CF343" s="61">
        <f t="shared" si="170"/>
        <v>1.5638888888888889</v>
      </c>
      <c r="CG343" s="61">
        <f t="shared" si="170"/>
        <v>1.5833333333333333</v>
      </c>
      <c r="CH343" s="61">
        <f t="shared" si="170"/>
        <v>1.6027777777777779</v>
      </c>
      <c r="CI343" s="61">
        <f t="shared" si="170"/>
        <v>1.625</v>
      </c>
      <c r="CJ343" s="61">
        <f t="shared" si="170"/>
        <v>1.6444444444444444</v>
      </c>
      <c r="CK343" s="61">
        <f t="shared" si="170"/>
        <v>1.6722222222222223</v>
      </c>
      <c r="CL343" s="61">
        <f t="shared" si="170"/>
        <v>1.6916666666666667</v>
      </c>
      <c r="CM343" s="61">
        <f t="shared" si="170"/>
        <v>1.711111111111111</v>
      </c>
      <c r="CN343" s="61">
        <f t="shared" si="170"/>
        <v>1.7333333333333334</v>
      </c>
      <c r="CO343" s="61">
        <f t="shared" si="170"/>
        <v>1.75</v>
      </c>
      <c r="CP343" s="61">
        <f t="shared" si="170"/>
        <v>1.7722222222222221</v>
      </c>
      <c r="CQ343" s="61">
        <f t="shared" si="170"/>
        <v>1.7916666666666667</v>
      </c>
      <c r="CR343" s="61">
        <f t="shared" si="170"/>
        <v>1.8138888888888889</v>
      </c>
      <c r="CS343" s="61">
        <f t="shared" si="170"/>
        <v>1.8333333333333333</v>
      </c>
      <c r="CT343" s="61">
        <f t="shared" si="170"/>
        <v>1.8555555555555556</v>
      </c>
      <c r="CU343" s="61">
        <f t="shared" si="170"/>
        <v>1.875</v>
      </c>
      <c r="CV343" s="61">
        <f t="shared" si="170"/>
        <v>1.8944444444444444</v>
      </c>
      <c r="CW343" s="61">
        <f t="shared" si="170"/>
        <v>1.9166666666666667</v>
      </c>
      <c r="CX343" s="61">
        <f t="shared" si="170"/>
        <v>1.9333333333333333</v>
      </c>
      <c r="CY343" s="61">
        <f t="shared" si="170"/>
        <v>1.9555555555555555</v>
      </c>
      <c r="CZ343" s="61">
        <f t="shared" si="170"/>
        <v>1.9750000000000001</v>
      </c>
      <c r="DA343" s="61">
        <f t="shared" si="170"/>
        <v>1.9972222222222222</v>
      </c>
      <c r="DB343" s="61">
        <f t="shared" si="170"/>
        <v>2.0166666666666666</v>
      </c>
      <c r="DC343" s="61">
        <f t="shared" si="170"/>
        <v>2.0388888888888888</v>
      </c>
    </row>
    <row r="344" spans="2:109" ht="12" customHeight="1">
      <c r="B344" s="12"/>
      <c r="C344" s="12"/>
      <c r="D344" s="12"/>
      <c r="E344" s="63" t="s">
        <v>52</v>
      </c>
      <c r="G344" s="64" t="s">
        <v>51</v>
      </c>
      <c r="H344" s="64" t="s">
        <v>51</v>
      </c>
      <c r="I344" s="64" t="s">
        <v>51</v>
      </c>
      <c r="J344" s="64" t="s">
        <v>51</v>
      </c>
      <c r="K344" s="64" t="s">
        <v>51</v>
      </c>
      <c r="L344" s="64" t="s">
        <v>51</v>
      </c>
      <c r="M344" s="64" t="s">
        <v>51</v>
      </c>
      <c r="N344" s="64" t="s">
        <v>51</v>
      </c>
      <c r="O344" s="64" t="s">
        <v>51</v>
      </c>
      <c r="P344" s="64" t="s">
        <v>51</v>
      </c>
      <c r="Q344" s="64" t="s">
        <v>51</v>
      </c>
      <c r="R344" s="64" t="s">
        <v>51</v>
      </c>
      <c r="S344" s="64" t="s">
        <v>51</v>
      </c>
      <c r="T344" s="64" t="s">
        <v>51</v>
      </c>
      <c r="U344" s="64" t="s">
        <v>51</v>
      </c>
      <c r="V344" s="64" t="s">
        <v>51</v>
      </c>
      <c r="W344" s="64" t="s">
        <v>51</v>
      </c>
      <c r="X344" s="64" t="s">
        <v>51</v>
      </c>
      <c r="Y344" s="64" t="s">
        <v>51</v>
      </c>
      <c r="Z344" s="64" t="s">
        <v>51</v>
      </c>
      <c r="AA344" s="64" t="s">
        <v>51</v>
      </c>
      <c r="AB344" s="64" t="s">
        <v>51</v>
      </c>
      <c r="AC344" s="64" t="s">
        <v>51</v>
      </c>
      <c r="AD344" s="64" t="s">
        <v>51</v>
      </c>
      <c r="AE344" s="64" t="s">
        <v>51</v>
      </c>
      <c r="AF344" s="64" t="s">
        <v>51</v>
      </c>
      <c r="AG344" s="64" t="s">
        <v>51</v>
      </c>
      <c r="AH344" s="64" t="s">
        <v>51</v>
      </c>
      <c r="AI344" s="64" t="s">
        <v>51</v>
      </c>
      <c r="AJ344" s="64" t="s">
        <v>51</v>
      </c>
      <c r="AK344" s="64" t="s">
        <v>51</v>
      </c>
      <c r="AL344" s="64" t="s">
        <v>51</v>
      </c>
      <c r="AM344" s="64" t="s">
        <v>51</v>
      </c>
      <c r="AN344" s="64" t="s">
        <v>51</v>
      </c>
      <c r="AO344" s="64" t="s">
        <v>51</v>
      </c>
      <c r="AP344" s="64" t="s">
        <v>51</v>
      </c>
      <c r="AQ344" s="64" t="s">
        <v>51</v>
      </c>
      <c r="AR344" s="64" t="s">
        <v>51</v>
      </c>
      <c r="AS344" s="64" t="s">
        <v>51</v>
      </c>
      <c r="AT344" s="64" t="s">
        <v>51</v>
      </c>
      <c r="AU344" s="64" t="s">
        <v>51</v>
      </c>
      <c r="AV344" s="64" t="s">
        <v>51</v>
      </c>
      <c r="AW344" s="64" t="s">
        <v>51</v>
      </c>
      <c r="AX344" s="64" t="s">
        <v>51</v>
      </c>
      <c r="AY344" s="64" t="s">
        <v>51</v>
      </c>
      <c r="AZ344" s="64" t="s">
        <v>51</v>
      </c>
      <c r="BA344" s="64" t="s">
        <v>51</v>
      </c>
      <c r="BB344" s="64" t="s">
        <v>51</v>
      </c>
      <c r="BC344" s="64" t="s">
        <v>51</v>
      </c>
      <c r="BD344" s="64" t="s">
        <v>51</v>
      </c>
      <c r="BE344" s="64" t="s">
        <v>51</v>
      </c>
      <c r="BF344" s="64" t="s">
        <v>51</v>
      </c>
      <c r="BG344" s="64" t="s">
        <v>51</v>
      </c>
      <c r="BH344" s="64" t="s">
        <v>51</v>
      </c>
      <c r="BI344" s="64" t="s">
        <v>51</v>
      </c>
      <c r="BJ344" s="64" t="s">
        <v>51</v>
      </c>
      <c r="BK344" s="64" t="s">
        <v>51</v>
      </c>
      <c r="BL344" s="64" t="s">
        <v>51</v>
      </c>
      <c r="BM344" s="64" t="s">
        <v>51</v>
      </c>
      <c r="BN344" s="64" t="s">
        <v>51</v>
      </c>
      <c r="BO344" s="64" t="s">
        <v>51</v>
      </c>
      <c r="BP344" s="64" t="s">
        <v>51</v>
      </c>
      <c r="BQ344" s="64" t="s">
        <v>51</v>
      </c>
      <c r="BR344" s="64" t="s">
        <v>51</v>
      </c>
      <c r="BS344" s="64" t="s">
        <v>51</v>
      </c>
      <c r="BT344" s="64" t="s">
        <v>51</v>
      </c>
      <c r="BU344" s="64" t="s">
        <v>51</v>
      </c>
      <c r="BV344" s="64" t="s">
        <v>51</v>
      </c>
      <c r="BW344" s="64" t="s">
        <v>51</v>
      </c>
      <c r="BX344" s="64" t="s">
        <v>51</v>
      </c>
      <c r="BY344" s="64" t="s">
        <v>51</v>
      </c>
      <c r="BZ344" s="64" t="s">
        <v>51</v>
      </c>
      <c r="CA344" s="64" t="s">
        <v>51</v>
      </c>
      <c r="CB344" s="64" t="s">
        <v>51</v>
      </c>
      <c r="CC344" s="64" t="s">
        <v>51</v>
      </c>
      <c r="CD344" s="64" t="s">
        <v>51</v>
      </c>
      <c r="CE344" s="64" t="s">
        <v>51</v>
      </c>
      <c r="CF344" s="64" t="s">
        <v>51</v>
      </c>
      <c r="CG344" s="64" t="s">
        <v>51</v>
      </c>
      <c r="CH344" s="64" t="s">
        <v>51</v>
      </c>
      <c r="CI344" s="64" t="s">
        <v>51</v>
      </c>
      <c r="CJ344" s="64" t="s">
        <v>51</v>
      </c>
      <c r="CK344" s="64" t="s">
        <v>51</v>
      </c>
      <c r="CL344" s="64" t="s">
        <v>51</v>
      </c>
      <c r="CM344" s="64" t="s">
        <v>51</v>
      </c>
      <c r="CN344" s="64" t="s">
        <v>51</v>
      </c>
      <c r="CO344" s="64" t="s">
        <v>51</v>
      </c>
      <c r="CP344" s="64" t="s">
        <v>51</v>
      </c>
      <c r="CQ344" s="64" t="s">
        <v>51</v>
      </c>
      <c r="CR344" s="64" t="s">
        <v>51</v>
      </c>
      <c r="CS344" s="64" t="s">
        <v>51</v>
      </c>
      <c r="CT344" s="64" t="s">
        <v>51</v>
      </c>
      <c r="CU344" s="64" t="s">
        <v>51</v>
      </c>
      <c r="CV344" s="64" t="s">
        <v>51</v>
      </c>
      <c r="CW344" s="64" t="s">
        <v>51</v>
      </c>
      <c r="CX344" s="64" t="s">
        <v>51</v>
      </c>
      <c r="CY344" s="64" t="s">
        <v>51</v>
      </c>
      <c r="CZ344" s="64" t="s">
        <v>51</v>
      </c>
      <c r="DA344" s="64" t="s">
        <v>51</v>
      </c>
      <c r="DB344" s="64" t="s">
        <v>51</v>
      </c>
      <c r="DC344" s="64" t="s">
        <v>75</v>
      </c>
    </row>
    <row r="345" spans="2:109" ht="12" customHeight="1">
      <c r="B345" s="12"/>
      <c r="C345" s="12"/>
      <c r="D345" s="12"/>
      <c r="E345" s="65">
        <v>0</v>
      </c>
      <c r="F345" s="63"/>
      <c r="G345" s="66">
        <f t="shared" ref="G345:BR348" si="171">IF(G$341&gt;=$E345,IF(G129*$C$23&gt;MAX($C$22,(H238*$C$34+H239*$C$35)*EXP(-$C$12*$C$30)+(H345*$C$34+H346*$C$35)*EXP(-$C$14*$C$30)),G129*$C$23,(H345*$C$34+H346*$C$35)*EXP(-$C$14*$C$30)),"")</f>
        <v>13164.514832831263</v>
      </c>
      <c r="H345" s="66">
        <f t="shared" si="171"/>
        <v>17624.345068718827</v>
      </c>
      <c r="I345" s="66">
        <f t="shared" si="171"/>
        <v>23483.69518780096</v>
      </c>
      <c r="J345" s="66">
        <f t="shared" si="171"/>
        <v>31140.357390836445</v>
      </c>
      <c r="K345" s="66">
        <f t="shared" si="171"/>
        <v>41090.560556296732</v>
      </c>
      <c r="L345" s="66">
        <f t="shared" si="171"/>
        <v>53948.417566513519</v>
      </c>
      <c r="M345" s="66">
        <f t="shared" si="171"/>
        <v>70467.632417285145</v>
      </c>
      <c r="N345" s="66">
        <f t="shared" si="171"/>
        <v>91565.208937756208</v>
      </c>
      <c r="O345" s="66">
        <f t="shared" si="171"/>
        <v>118346.68407535474</v>
      </c>
      <c r="P345" s="66">
        <f t="shared" si="171"/>
        <v>152132.13982113524</v>
      </c>
      <c r="Q345" s="66">
        <f t="shared" si="171"/>
        <v>194481.93197654877</v>
      </c>
      <c r="R345" s="66">
        <f t="shared" si="171"/>
        <v>247220.72011737622</v>
      </c>
      <c r="S345" s="66">
        <f t="shared" si="171"/>
        <v>312458.00799260463</v>
      </c>
      <c r="T345" s="66">
        <f t="shared" si="171"/>
        <v>392603.03304255067</v>
      </c>
      <c r="U345" s="66">
        <f t="shared" si="171"/>
        <v>490371.5136731161</v>
      </c>
      <c r="V345" s="66">
        <f t="shared" si="171"/>
        <v>608781.51952012919</v>
      </c>
      <c r="W345" s="66">
        <f t="shared" si="171"/>
        <v>751135.62831052172</v>
      </c>
      <c r="X345" s="66">
        <f t="shared" si="171"/>
        <v>920986.63427327015</v>
      </c>
      <c r="Y345" s="66">
        <f t="shared" si="171"/>
        <v>1122084.4396313857</v>
      </c>
      <c r="Z345" s="66">
        <f t="shared" si="171"/>
        <v>1358302.4485619958</v>
      </c>
      <c r="AA345" s="66">
        <f t="shared" si="171"/>
        <v>1633542.8325231178</v>
      </c>
      <c r="AB345" s="66">
        <f t="shared" si="171"/>
        <v>1951621.4605864636</v>
      </c>
      <c r="AC345" s="66">
        <f t="shared" si="171"/>
        <v>2316135.0633309511</v>
      </c>
      <c r="AD345" s="66">
        <f t="shared" si="171"/>
        <v>2730315.2493157112</v>
      </c>
      <c r="AE345" s="66">
        <f t="shared" si="171"/>
        <v>3196876.1870049965</v>
      </c>
      <c r="AF345" s="66">
        <f t="shared" si="171"/>
        <v>3717864.9100770731</v>
      </c>
      <c r="AG345" s="66">
        <f t="shared" si="171"/>
        <v>4294525.053669095</v>
      </c>
      <c r="AH345" s="66">
        <f t="shared" si="171"/>
        <v>4927186.0980093013</v>
      </c>
      <c r="AI345" s="66">
        <f t="shared" si="171"/>
        <v>5615190.5874945959</v>
      </c>
      <c r="AJ345" s="66">
        <f t="shared" si="171"/>
        <v>6356871.038211097</v>
      </c>
      <c r="AK345" s="66">
        <f t="shared" si="171"/>
        <v>7149586.1500203218</v>
      </c>
      <c r="AL345" s="66">
        <f t="shared" si="171"/>
        <v>7989822.4300764529</v>
      </c>
      <c r="AM345" s="66">
        <f t="shared" si="171"/>
        <v>8873362.5128736962</v>
      </c>
      <c r="AN345" s="66">
        <f t="shared" si="171"/>
        <v>9795515.6295562442</v>
      </c>
      <c r="AO345" s="66">
        <f t="shared" si="171"/>
        <v>10751399.347118262</v>
      </c>
      <c r="AP345" s="66">
        <f t="shared" si="171"/>
        <v>11736255.559305359</v>
      </c>
      <c r="AQ345" s="66">
        <f t="shared" si="171"/>
        <v>12745778.575072188</v>
      </c>
      <c r="AR345" s="66">
        <f t="shared" si="171"/>
        <v>13776429.840281731</v>
      </c>
      <c r="AS345" s="66">
        <f t="shared" si="171"/>
        <v>14825713.049117023</v>
      </c>
      <c r="AT345" s="66">
        <f t="shared" si="171"/>
        <v>15892385.60028344</v>
      </c>
      <c r="AU345" s="66">
        <f t="shared" si="171"/>
        <v>16976587.59406789</v>
      </c>
      <c r="AV345" s="66">
        <f t="shared" si="171"/>
        <v>18079877.453923587</v>
      </c>
      <c r="AW345" s="66">
        <f t="shared" si="171"/>
        <v>19205172.929227747</v>
      </c>
      <c r="AX345" s="66">
        <f t="shared" si="171"/>
        <v>20356606.452123906</v>
      </c>
      <c r="AY345" s="66">
        <f t="shared" si="171"/>
        <v>21539313.132255234</v>
      </c>
      <c r="AZ345" s="66">
        <f t="shared" si="171"/>
        <v>22759176.66597623</v>
      </c>
      <c r="BA345" s="66">
        <f t="shared" si="171"/>
        <v>24022562.002568442</v>
      </c>
      <c r="BB345" s="66">
        <f t="shared" si="171"/>
        <v>25336063.180893648</v>
      </c>
      <c r="BC345" s="66">
        <f t="shared" si="171"/>
        <v>26706290.443551846</v>
      </c>
      <c r="BD345" s="66">
        <f t="shared" si="171"/>
        <v>28139713.364070222</v>
      </c>
      <c r="BE345" s="66">
        <f t="shared" si="171"/>
        <v>29642567.647047698</v>
      </c>
      <c r="BF345" s="66">
        <f t="shared" si="171"/>
        <v>31220824.114807401</v>
      </c>
      <c r="BG345" s="66">
        <f t="shared" si="171"/>
        <v>32880210.734671511</v>
      </c>
      <c r="BH345" s="66">
        <f t="shared" si="171"/>
        <v>34626273.51788526</v>
      </c>
      <c r="BI345" s="66">
        <f t="shared" si="171"/>
        <v>36464460.245942071</v>
      </c>
      <c r="BJ345" s="66">
        <f t="shared" si="171"/>
        <v>38400212.062106326</v>
      </c>
      <c r="BK345" s="66">
        <f t="shared" si="171"/>
        <v>40439051.229798019</v>
      </c>
      <c r="BL345" s="66">
        <f t="shared" si="171"/>
        <v>42586657.702952616</v>
      </c>
      <c r="BM345" s="66">
        <f t="shared" si="171"/>
        <v>44848931.46397271</v>
      </c>
      <c r="BN345" s="66">
        <f t="shared" si="171"/>
        <v>47232041.015907735</v>
      </c>
      <c r="BO345" s="66">
        <f t="shared" si="171"/>
        <v>49742460.543679141</v>
      </c>
      <c r="BP345" s="66">
        <f t="shared" si="171"/>
        <v>52386999.090771966</v>
      </c>
      <c r="BQ345" s="66">
        <f t="shared" si="171"/>
        <v>55172824.94831571</v>
      </c>
      <c r="BR345" s="66">
        <f t="shared" si="171"/>
        <v>58107487.765480883</v>
      </c>
      <c r="BS345" s="66">
        <f t="shared" ref="BS345:DA352" si="172">IF(BS$341&gt;=$E345,IF(BS129*$C$23&gt;MAX($C$22,(BT238*$C$34+BT239*$C$35)*EXP(-$C$12*$C$30)+(BT345*$C$34+BT346*$C$35)*EXP(-$C$14*$C$30)),BS129*$C$23,(BT345*$C$34+BT346*$C$35)*EXP(-$C$14*$C$30)),"")</f>
        <v>61198940.065186754</v>
      </c>
      <c r="BT345" s="66">
        <f t="shared" si="172"/>
        <v>64455559.147733815</v>
      </c>
      <c r="BU345" s="66">
        <f t="shared" si="172"/>
        <v>67886169.889053747</v>
      </c>
      <c r="BV345" s="66">
        <f t="shared" si="172"/>
        <v>71500068.675963268</v>
      </c>
      <c r="BW345" s="66">
        <f t="shared" si="172"/>
        <v>75307048.602051124</v>
      </c>
      <c r="BX345" s="66">
        <f t="shared" si="172"/>
        <v>79317426.006995246</v>
      </c>
      <c r="BY345" s="66">
        <f t="shared" si="172"/>
        <v>83542068.433660194</v>
      </c>
      <c r="BZ345" s="66">
        <f t="shared" si="172"/>
        <v>87992424.078945681</v>
      </c>
      <c r="CA345" s="66">
        <f t="shared" si="172"/>
        <v>92680552.818197057</v>
      </c>
      <c r="CB345" s="66">
        <f t="shared" si="172"/>
        <v>97619158.887253627</v>
      </c>
      <c r="CC345" s="66">
        <f t="shared" si="172"/>
        <v>102821625.31070253</v>
      </c>
      <c r="CD345" s="66">
        <f t="shared" si="172"/>
        <v>108302050.16963802</v>
      </c>
      <c r="CE345" s="66">
        <f t="shared" si="172"/>
        <v>114075284.80721128</v>
      </c>
      <c r="CF345" s="66">
        <f t="shared" si="172"/>
        <v>120156974.07550706</v>
      </c>
      <c r="CG345" s="66">
        <f t="shared" si="172"/>
        <v>126563598.73281544</v>
      </c>
      <c r="CH345" s="66">
        <f t="shared" si="172"/>
        <v>133312520.10619469</v>
      </c>
      <c r="CI345" s="66">
        <f t="shared" si="172"/>
        <v>140422027.14035973</v>
      </c>
      <c r="CJ345" s="66">
        <f t="shared" si="172"/>
        <v>147911385.9603982</v>
      </c>
      <c r="CK345" s="66">
        <f t="shared" si="172"/>
        <v>155800892.08262786</v>
      </c>
      <c r="CL345" s="66">
        <f t="shared" si="172"/>
        <v>164111925.41508621</v>
      </c>
      <c r="CM345" s="66">
        <f t="shared" si="172"/>
        <v>172867008.19670218</v>
      </c>
      <c r="CN345" s="66">
        <f t="shared" si="172"/>
        <v>182089866.0321646</v>
      </c>
      <c r="CO345" s="66">
        <f t="shared" si="172"/>
        <v>191805492.18789038</v>
      </c>
      <c r="CP345" s="66">
        <f t="shared" si="172"/>
        <v>202040215.32333332</v>
      </c>
      <c r="CQ345" s="66">
        <f t="shared" si="172"/>
        <v>212821770.84118512</v>
      </c>
      <c r="CR345" s="66">
        <f t="shared" si="172"/>
        <v>224179376.04982489</v>
      </c>
      <c r="CS345" s="66">
        <f t="shared" si="172"/>
        <v>236143809.34170699</v>
      </c>
      <c r="CT345" s="66">
        <f t="shared" si="172"/>
        <v>248747493.60225949</v>
      </c>
      <c r="CU345" s="66">
        <f t="shared" si="172"/>
        <v>262024584.07532898</v>
      </c>
      <c r="CV345" s="66">
        <f t="shared" si="172"/>
        <v>276011060.9232862</v>
      </c>
      <c r="CW345" s="66">
        <f t="shared" si="172"/>
        <v>290744826.73262858</v>
      </c>
      <c r="CX345" s="66">
        <f t="shared" si="172"/>
        <v>306265809.22931814</v>
      </c>
      <c r="CY345" s="66">
        <f t="shared" si="172"/>
        <v>322616069.48221117</v>
      </c>
      <c r="CZ345" s="66">
        <f t="shared" si="172"/>
        <v>339839915.88780993</v>
      </c>
      <c r="DA345" s="66">
        <f t="shared" si="172"/>
        <v>357984024.24523199</v>
      </c>
      <c r="DB345" s="66">
        <f>IF(DB$341&gt;=$E345,IF(DB129*$C$23&gt;MAX($C$22,(DC238*$C$34+DC239*$C$35)*EXP(-$C$12*$C$30)+(DC345*$C$34+DC346*$C$35)*EXP(-$C$14*$C$30)),DB129*$C$23,(DC345*$C$34+DC346*$C$35)*EXP(-$C$14*$C$30)),"")</f>
        <v>377097564.24679881</v>
      </c>
      <c r="DC345" s="66">
        <f t="shared" ref="DC345:DC408" si="173">IF(DC$341&gt;=$E345,IF(DC129*$C$23&gt;$C$22,DC129*$C$23,0),"")</f>
        <v>397232332.72703105</v>
      </c>
      <c r="DE345" s="15">
        <f>DB129*$C$23</f>
        <v>377097756.44855797</v>
      </c>
    </row>
    <row r="346" spans="2:109" ht="12" customHeight="1">
      <c r="B346" s="12"/>
      <c r="C346" s="12"/>
      <c r="D346" s="12"/>
      <c r="E346" s="65">
        <f>E345+1</f>
        <v>1</v>
      </c>
      <c r="G346" s="66" t="str">
        <f t="shared" si="171"/>
        <v/>
      </c>
      <c r="H346" s="66">
        <f t="shared" si="171"/>
        <v>8827.3808780945783</v>
      </c>
      <c r="I346" s="66">
        <f t="shared" si="171"/>
        <v>11926.67798632128</v>
      </c>
      <c r="J346" s="66">
        <f t="shared" si="171"/>
        <v>16038.978328462617</v>
      </c>
      <c r="K346" s="66">
        <f t="shared" si="171"/>
        <v>21466.503424489376</v>
      </c>
      <c r="L346" s="66">
        <f t="shared" si="171"/>
        <v>28591.059578592089</v>
      </c>
      <c r="M346" s="66">
        <f t="shared" si="171"/>
        <v>37891.306402367896</v>
      </c>
      <c r="N346" s="66">
        <f t="shared" si="171"/>
        <v>49962.540640832973</v>
      </c>
      <c r="O346" s="66">
        <f t="shared" si="171"/>
        <v>65538.950549694215</v>
      </c>
      <c r="P346" s="66">
        <f t="shared" si="171"/>
        <v>85518.125727002232</v>
      </c>
      <c r="Q346" s="66">
        <f t="shared" si="171"/>
        <v>110987.38393324004</v>
      </c>
      <c r="R346" s="66">
        <f t="shared" si="171"/>
        <v>143251.19718586787</v>
      </c>
      <c r="S346" s="66">
        <f t="shared" si="171"/>
        <v>183858.66582798993</v>
      </c>
      <c r="T346" s="66">
        <f t="shared" si="171"/>
        <v>234629.60914184968</v>
      </c>
      <c r="U346" s="66">
        <f t="shared" si="171"/>
        <v>297677.43041113496</v>
      </c>
      <c r="V346" s="66">
        <f t="shared" si="171"/>
        <v>375426.49916543491</v>
      </c>
      <c r="W346" s="66">
        <f t="shared" si="171"/>
        <v>470621.41108752106</v>
      </c>
      <c r="X346" s="66">
        <f t="shared" si="171"/>
        <v>586325.18601593154</v>
      </c>
      <c r="Y346" s="66">
        <f t="shared" si="171"/>
        <v>725903.30688282428</v>
      </c>
      <c r="Z346" s="66">
        <f t="shared" si="171"/>
        <v>892990.55571032665</v>
      </c>
      <c r="AA346" s="66">
        <f t="shared" si="171"/>
        <v>1091437.9383792481</v>
      </c>
      <c r="AB346" s="66">
        <f t="shared" si="171"/>
        <v>1325237.6744039715</v>
      </c>
      <c r="AC346" s="66">
        <f t="shared" si="171"/>
        <v>1598425.3127230678</v>
      </c>
      <c r="AD346" s="66">
        <f t="shared" si="171"/>
        <v>1914959.5428781081</v>
      </c>
      <c r="AE346" s="66">
        <f t="shared" si="171"/>
        <v>2278582.1843682411</v>
      </c>
      <c r="AF346" s="66">
        <f t="shared" si="171"/>
        <v>2692663.0817152038</v>
      </c>
      <c r="AG346" s="66">
        <f t="shared" si="171"/>
        <v>3160037.0695868093</v>
      </c>
      <c r="AH346" s="66">
        <f t="shared" si="171"/>
        <v>3682842.5919377971</v>
      </c>
      <c r="AI346" s="66">
        <f t="shared" si="171"/>
        <v>4262373.6868638657</v>
      </c>
      <c r="AJ346" s="66">
        <f t="shared" si="171"/>
        <v>4898958.5611519348</v>
      </c>
      <c r="AK346" s="66">
        <f t="shared" si="171"/>
        <v>5591878.5330678606</v>
      </c>
      <c r="AL346" s="66">
        <f t="shared" si="171"/>
        <v>6339340.4016244402</v>
      </c>
      <c r="AM346" s="66">
        <f t="shared" si="171"/>
        <v>7138513.0682528485</v>
      </c>
      <c r="AN346" s="66">
        <f t="shared" si="171"/>
        <v>7985635.3951242417</v>
      </c>
      <c r="AO346" s="66">
        <f t="shared" si="171"/>
        <v>8876196.9315769933</v>
      </c>
      <c r="AP346" s="66">
        <f t="shared" si="171"/>
        <v>9805186.609866092</v>
      </c>
      <c r="AQ346" s="66">
        <f t="shared" si="171"/>
        <v>10767397.383970231</v>
      </c>
      <c r="AR346" s="66">
        <f t="shared" si="171"/>
        <v>11757767.858181857</v>
      </c>
      <c r="AS346" s="66">
        <f t="shared" si="171"/>
        <v>12771736.164839966</v>
      </c>
      <c r="AT346" s="66">
        <f t="shared" si="171"/>
        <v>13805577.661364578</v>
      </c>
      <c r="AU346" s="66">
        <f t="shared" si="171"/>
        <v>14856697.246693965</v>
      </c>
      <c r="AV346" s="66">
        <f t="shared" si="171"/>
        <v>15923849.760626478</v>
      </c>
      <c r="AW346" s="66">
        <f t="shared" si="171"/>
        <v>17007268.084766589</v>
      </c>
      <c r="AX346" s="66">
        <f t="shared" si="171"/>
        <v>18108687.720294409</v>
      </c>
      <c r="AY346" s="66">
        <f t="shared" si="171"/>
        <v>19231267.733478993</v>
      </c>
      <c r="AZ346" s="66">
        <f t="shared" si="171"/>
        <v>20379419.548871554</v>
      </c>
      <c r="BA346" s="66">
        <f t="shared" si="171"/>
        <v>21558565.420648225</v>
      </c>
      <c r="BB346" s="66">
        <f t="shared" si="171"/>
        <v>22774855.886242874</v>
      </c>
      <c r="BC346" s="66">
        <f t="shared" si="171"/>
        <v>24034878.864141151</v>
      </c>
      <c r="BD346" s="66">
        <f t="shared" si="171"/>
        <v>25345391.739168782</v>
      </c>
      <c r="BE346" s="66">
        <f t="shared" si="171"/>
        <v>26713102.060798101</v>
      </c>
      <c r="BF346" s="66">
        <f t="shared" si="171"/>
        <v>28144513.460164852</v>
      </c>
      <c r="BG346" s="66">
        <f t="shared" si="171"/>
        <v>29645842.779161286</v>
      </c>
      <c r="BH346" s="66">
        <f t="shared" si="171"/>
        <v>31223004.158979245</v>
      </c>
      <c r="BI346" s="66">
        <f t="shared" si="171"/>
        <v>32881647.730102956</v>
      </c>
      <c r="BJ346" s="66">
        <f t="shared" si="171"/>
        <v>34627235.778904259</v>
      </c>
      <c r="BK346" s="66">
        <f t="shared" si="171"/>
        <v>36465138.218350582</v>
      </c>
      <c r="BL346" s="66">
        <f t="shared" si="171"/>
        <v>38400731.404437594</v>
      </c>
      <c r="BM346" s="66">
        <f t="shared" si="171"/>
        <v>40439488.721983463</v>
      </c>
      <c r="BN346" s="66">
        <f t="shared" si="171"/>
        <v>42587056.539382182</v>
      </c>
      <c r="BO346" s="66">
        <f t="shared" si="171"/>
        <v>44849313.8406405</v>
      </c>
      <c r="BP346" s="66">
        <f t="shared" si="171"/>
        <v>47232417.240879834</v>
      </c>
      <c r="BQ346" s="66">
        <f t="shared" si="171"/>
        <v>49742834.88268511</v>
      </c>
      <c r="BR346" s="66">
        <f t="shared" si="171"/>
        <v>52387373.086989492</v>
      </c>
      <c r="BS346" s="66">
        <f t="shared" si="172"/>
        <v>55173199.076934882</v>
      </c>
      <c r="BT346" s="66">
        <f t="shared" si="172"/>
        <v>58107862.146317825</v>
      </c>
      <c r="BU346" s="66">
        <f t="shared" si="172"/>
        <v>61199314.721576244</v>
      </c>
      <c r="BV346" s="66">
        <f t="shared" si="172"/>
        <v>64455934.082939431</v>
      </c>
      <c r="BW346" s="66">
        <f t="shared" si="172"/>
        <v>67886545.103490487</v>
      </c>
      <c r="BX346" s="66">
        <f t="shared" si="172"/>
        <v>71500444.169839099</v>
      </c>
      <c r="BY346" s="66">
        <f t="shared" si="172"/>
        <v>75307424.375574157</v>
      </c>
      <c r="BZ346" s="66">
        <f t="shared" si="172"/>
        <v>79317802.060373724</v>
      </c>
      <c r="CA346" s="66">
        <f t="shared" si="172"/>
        <v>83542444.767102569</v>
      </c>
      <c r="CB346" s="66">
        <f t="shared" si="172"/>
        <v>87992800.692660525</v>
      </c>
      <c r="CC346" s="66">
        <f t="shared" si="172"/>
        <v>92680929.71239309</v>
      </c>
      <c r="CD346" s="66">
        <f t="shared" si="172"/>
        <v>97619536.06213975</v>
      </c>
      <c r="CE346" s="66">
        <f t="shared" si="172"/>
        <v>102822002.76648778</v>
      </c>
      <c r="CF346" s="66">
        <f t="shared" si="172"/>
        <v>108302427.90653159</v>
      </c>
      <c r="CG346" s="66">
        <f t="shared" si="172"/>
        <v>114075662.82542253</v>
      </c>
      <c r="CH346" s="66">
        <f t="shared" si="172"/>
        <v>120157352.37524548</v>
      </c>
      <c r="CI346" s="66">
        <f t="shared" si="172"/>
        <v>126563977.31429073</v>
      </c>
      <c r="CJ346" s="66">
        <f t="shared" si="172"/>
        <v>133312898.96961664</v>
      </c>
      <c r="CK346" s="66">
        <f t="shared" si="172"/>
        <v>140422406.28593832</v>
      </c>
      <c r="CL346" s="66">
        <f t="shared" si="172"/>
        <v>147911765.38834357</v>
      </c>
      <c r="CM346" s="66">
        <f t="shared" si="172"/>
        <v>155801271.79315034</v>
      </c>
      <c r="CN346" s="66">
        <f t="shared" si="172"/>
        <v>164112305.40839621</v>
      </c>
      <c r="CO346" s="66">
        <f t="shared" si="172"/>
        <v>172867388.4730103</v>
      </c>
      <c r="CP346" s="66">
        <f t="shared" si="172"/>
        <v>182090246.59168169</v>
      </c>
      <c r="CQ346" s="66">
        <f t="shared" si="172"/>
        <v>191805873.03082719</v>
      </c>
      <c r="CR346" s="66">
        <f t="shared" si="172"/>
        <v>202040596.44990101</v>
      </c>
      <c r="CS346" s="66">
        <f t="shared" si="172"/>
        <v>212822152.25159496</v>
      </c>
      <c r="CT346" s="66">
        <f t="shared" si="172"/>
        <v>224179757.74428821</v>
      </c>
      <c r="CU346" s="66">
        <f t="shared" si="172"/>
        <v>236144191.3204354</v>
      </c>
      <c r="CV346" s="66">
        <f t="shared" si="172"/>
        <v>248747875.86546466</v>
      </c>
      <c r="CW346" s="66">
        <f t="shared" si="172"/>
        <v>262024966.6232228</v>
      </c>
      <c r="CX346" s="66">
        <f t="shared" si="172"/>
        <v>276011443.75608063</v>
      </c>
      <c r="CY346" s="66">
        <f t="shared" si="172"/>
        <v>290745209.85053581</v>
      </c>
      <c r="CZ346" s="66">
        <f t="shared" si="172"/>
        <v>306266192.63255054</v>
      </c>
      <c r="DA346" s="66">
        <f t="shared" si="172"/>
        <v>322616453.17098117</v>
      </c>
      <c r="DB346" s="66">
        <f t="shared" ref="DB346:DB351" si="174">IF(DB$341&gt;=$E346,IF(DB130*$C$23&gt;MAX($C$22,(DC239*$C$34+DC240*$C$35)*EXP(-$C$12*$C$30)+(DC346*$C$34+DC347*$C$35)*EXP(-$C$14*$C$30)),DB130*$C$23,(DC346*$C$34+DC347*$C$35)*EXP(-$C$14*$C$30)),"")</f>
        <v>339840299.86233032</v>
      </c>
      <c r="DC346" s="66">
        <f t="shared" si="173"/>
        <v>357984408.50571549</v>
      </c>
    </row>
    <row r="347" spans="2:109" ht="12" customHeight="1">
      <c r="B347" s="12"/>
      <c r="C347" s="12"/>
      <c r="E347" s="65">
        <f t="shared" ref="E347:E410" si="175">E346+1</f>
        <v>2</v>
      </c>
      <c r="G347" s="66" t="str">
        <f t="shared" si="171"/>
        <v/>
      </c>
      <c r="H347" s="66" t="str">
        <f t="shared" si="171"/>
        <v/>
      </c>
      <c r="I347" s="66">
        <f t="shared" si="171"/>
        <v>5812.8770881552373</v>
      </c>
      <c r="J347" s="66">
        <f t="shared" si="171"/>
        <v>7927.200770074528</v>
      </c>
      <c r="K347" s="66">
        <f t="shared" si="171"/>
        <v>10760.798713542046</v>
      </c>
      <c r="L347" s="66">
        <f t="shared" si="171"/>
        <v>14538.596231607788</v>
      </c>
      <c r="M347" s="66">
        <f t="shared" si="171"/>
        <v>19548.352103097735</v>
      </c>
      <c r="N347" s="66">
        <f t="shared" si="171"/>
        <v>26155.495485036812</v>
      </c>
      <c r="O347" s="66">
        <f t="shared" si="171"/>
        <v>34820.525545886681</v>
      </c>
      <c r="P347" s="66">
        <f t="shared" si="171"/>
        <v>46119.09540129426</v>
      </c>
      <c r="Q347" s="66">
        <f t="shared" si="171"/>
        <v>60764.783133370824</v>
      </c>
      <c r="R347" s="66">
        <f t="shared" si="171"/>
        <v>79634.383561094946</v>
      </c>
      <c r="S347" s="66">
        <f t="shared" si="171"/>
        <v>103795.32784981414</v>
      </c>
      <c r="T347" s="66">
        <f t="shared" si="171"/>
        <v>134534.54943476195</v>
      </c>
      <c r="U347" s="66">
        <f t="shared" si="171"/>
        <v>173387.76387524648</v>
      </c>
      <c r="V347" s="66">
        <f t="shared" si="171"/>
        <v>222167.72338441657</v>
      </c>
      <c r="W347" s="66">
        <f t="shared" si="171"/>
        <v>282989.55884224584</v>
      </c>
      <c r="X347" s="66">
        <f t="shared" si="171"/>
        <v>358290.85898377793</v>
      </c>
      <c r="Y347" s="66">
        <f t="shared" si="171"/>
        <v>450843.69680914917</v>
      </c>
      <c r="Z347" s="66">
        <f t="shared" si="171"/>
        <v>563755.4494466777</v>
      </c>
      <c r="AA347" s="66">
        <f t="shared" si="171"/>
        <v>700455.03529448493</v>
      </c>
      <c r="AB347" s="66">
        <f t="shared" si="171"/>
        <v>864661.18750469084</v>
      </c>
      <c r="AC347" s="66">
        <f t="shared" si="171"/>
        <v>1060329.6774183738</v>
      </c>
      <c r="AD347" s="66">
        <f t="shared" si="171"/>
        <v>1291577.0741577432</v>
      </c>
      <c r="AE347" s="66">
        <f t="shared" si="171"/>
        <v>1562579.741496701</v>
      </c>
      <c r="AF347" s="66">
        <f t="shared" si="171"/>
        <v>1877448.3657066254</v>
      </c>
      <c r="AG347" s="66">
        <f t="shared" si="171"/>
        <v>2240080.3685091203</v>
      </c>
      <c r="AH347" s="66">
        <f t="shared" si="171"/>
        <v>2653995.0164725175</v>
      </c>
      <c r="AI347" s="66">
        <f t="shared" si="171"/>
        <v>3122158.7464743764</v>
      </c>
      <c r="AJ347" s="66">
        <f t="shared" si="171"/>
        <v>3646810.9589141654</v>
      </c>
      <c r="AK347" s="66">
        <f t="shared" si="171"/>
        <v>4229302.9804165214</v>
      </c>
      <c r="AL347" s="66">
        <f t="shared" si="171"/>
        <v>4869964.698463819</v>
      </c>
      <c r="AM347" s="66">
        <f t="shared" si="171"/>
        <v>5568014.1260321736</v>
      </c>
      <c r="AN347" s="66">
        <f t="shared" si="171"/>
        <v>6321524.4907737877</v>
      </c>
      <c r="AO347" s="66">
        <f t="shared" si="171"/>
        <v>7127461.0720649846</v>
      </c>
      <c r="AP347" s="66">
        <f t="shared" si="171"/>
        <v>7981795.7987389294</v>
      </c>
      <c r="AQ347" s="66">
        <f t="shared" si="171"/>
        <v>8879701.6638753545</v>
      </c>
      <c r="AR347" s="66">
        <f t="shared" si="171"/>
        <v>9815821.6792187579</v>
      </c>
      <c r="AS347" s="66">
        <f t="shared" si="171"/>
        <v>10784599.041343853</v>
      </c>
      <c r="AT347" s="66">
        <f t="shared" si="171"/>
        <v>11780647.336241892</v>
      </c>
      <c r="AU347" s="66">
        <f t="shared" si="171"/>
        <v>12799133.062850377</v>
      </c>
      <c r="AV347" s="66">
        <f t="shared" si="171"/>
        <v>13836138.630936716</v>
      </c>
      <c r="AW347" s="66">
        <f t="shared" si="171"/>
        <v>14888973.245161135</v>
      </c>
      <c r="AX347" s="66">
        <f t="shared" si="171"/>
        <v>15956402.319609759</v>
      </c>
      <c r="AY347" s="66">
        <f t="shared" si="171"/>
        <v>17038773.323293276</v>
      </c>
      <c r="AZ347" s="66">
        <f t="shared" si="171"/>
        <v>18138026.626822416</v>
      </c>
      <c r="BA347" s="66">
        <f t="shared" si="171"/>
        <v>19257592.736341227</v>
      </c>
      <c r="BB347" s="66">
        <f t="shared" si="171"/>
        <v>20402190.476789195</v>
      </c>
      <c r="BC347" s="66">
        <f t="shared" si="171"/>
        <v>21577552.191828813</v>
      </c>
      <c r="BD347" s="66">
        <f t="shared" si="171"/>
        <v>22790109.958389096</v>
      </c>
      <c r="BE347" s="66">
        <f t="shared" si="171"/>
        <v>24046679.790655043</v>
      </c>
      <c r="BF347" s="66">
        <f t="shared" si="171"/>
        <v>25354178.307635285</v>
      </c>
      <c r="BG347" s="66">
        <f t="shared" si="171"/>
        <v>26719398.860931881</v>
      </c>
      <c r="BH347" s="66">
        <f t="shared" si="171"/>
        <v>28148863.133538697</v>
      </c>
      <c r="BI347" s="66">
        <f t="shared" si="171"/>
        <v>29648751.868389014</v>
      </c>
      <c r="BJ347" s="66">
        <f t="shared" si="171"/>
        <v>31224907.006877519</v>
      </c>
      <c r="BK347" s="66">
        <f t="shared" si="171"/>
        <v>32882889.110671021</v>
      </c>
      <c r="BL347" s="66">
        <f t="shared" si="171"/>
        <v>34628069.704753257</v>
      </c>
      <c r="BM347" s="66">
        <f t="shared" si="171"/>
        <v>36465738.279308893</v>
      </c>
      <c r="BN347" s="66">
        <f t="shared" si="171"/>
        <v>38401207.300984554</v>
      </c>
      <c r="BO347" s="66">
        <f t="shared" si="171"/>
        <v>40439904.224055238</v>
      </c>
      <c r="BP347" s="66">
        <f t="shared" si="171"/>
        <v>42587445.488186732</v>
      </c>
      <c r="BQ347" s="66">
        <f t="shared" si="171"/>
        <v>44849692.461781584</v>
      </c>
      <c r="BR347" s="66">
        <f t="shared" si="171"/>
        <v>47232792.465849236</v>
      </c>
      <c r="BS347" s="66">
        <f t="shared" si="172"/>
        <v>49743209.300179437</v>
      </c>
      <c r="BT347" s="66">
        <f t="shared" si="172"/>
        <v>52387747.520039886</v>
      </c>
      <c r="BU347" s="66">
        <f t="shared" si="172"/>
        <v>55173573.739780143</v>
      </c>
      <c r="BV347" s="66">
        <f t="shared" si="172"/>
        <v>58108237.081933349</v>
      </c>
      <c r="BW347" s="66">
        <f t="shared" si="172"/>
        <v>61199689.936012991</v>
      </c>
      <c r="BX347" s="66">
        <f t="shared" si="172"/>
        <v>64456309.576815262</v>
      </c>
      <c r="BY347" s="66">
        <f t="shared" si="172"/>
        <v>67886920.877013519</v>
      </c>
      <c r="BZ347" s="66">
        <f t="shared" si="172"/>
        <v>71500820.223217592</v>
      </c>
      <c r="CA347" s="66">
        <f t="shared" si="172"/>
        <v>75307800.709016532</v>
      </c>
      <c r="CB347" s="66">
        <f t="shared" si="172"/>
        <v>79318178.674088567</v>
      </c>
      <c r="CC347" s="66">
        <f t="shared" si="172"/>
        <v>83542821.661298603</v>
      </c>
      <c r="CD347" s="66">
        <f t="shared" si="172"/>
        <v>87993177.867546633</v>
      </c>
      <c r="CE347" s="66">
        <f t="shared" si="172"/>
        <v>92681307.168178335</v>
      </c>
      <c r="CF347" s="66">
        <f t="shared" si="172"/>
        <v>97619913.799033314</v>
      </c>
      <c r="CG347" s="66">
        <f t="shared" si="172"/>
        <v>102822380.78469902</v>
      </c>
      <c r="CH347" s="66">
        <f t="shared" si="172"/>
        <v>108302806.20627002</v>
      </c>
      <c r="CI347" s="66">
        <f t="shared" si="172"/>
        <v>114076041.4068978</v>
      </c>
      <c r="CJ347" s="66">
        <f t="shared" si="172"/>
        <v>120157731.23866744</v>
      </c>
      <c r="CK347" s="66">
        <f t="shared" si="172"/>
        <v>126564356.45986933</v>
      </c>
      <c r="CL347" s="66">
        <f t="shared" si="172"/>
        <v>133313278.39756203</v>
      </c>
      <c r="CM347" s="66">
        <f t="shared" si="172"/>
        <v>140422785.9964608</v>
      </c>
      <c r="CN347" s="66">
        <f t="shared" si="172"/>
        <v>147912145.38165355</v>
      </c>
      <c r="CO347" s="66">
        <f t="shared" si="172"/>
        <v>155801652.06945845</v>
      </c>
      <c r="CP347" s="66">
        <f t="shared" si="172"/>
        <v>164112685.96791318</v>
      </c>
      <c r="CQ347" s="66">
        <f t="shared" si="172"/>
        <v>172867769.31594715</v>
      </c>
      <c r="CR347" s="66">
        <f t="shared" si="172"/>
        <v>182090627.71824938</v>
      </c>
      <c r="CS347" s="66">
        <f t="shared" si="172"/>
        <v>191806254.441237</v>
      </c>
      <c r="CT347" s="66">
        <f t="shared" si="172"/>
        <v>202040978.14436436</v>
      </c>
      <c r="CU347" s="66">
        <f t="shared" si="172"/>
        <v>212822534.23032334</v>
      </c>
      <c r="CV347" s="66">
        <f t="shared" si="172"/>
        <v>224180140.00749335</v>
      </c>
      <c r="CW347" s="66">
        <f t="shared" si="172"/>
        <v>236144573.86832914</v>
      </c>
      <c r="CX347" s="66">
        <f t="shared" si="172"/>
        <v>248748258.69825909</v>
      </c>
      <c r="CY347" s="66">
        <f t="shared" si="172"/>
        <v>262025349.74113002</v>
      </c>
      <c r="CZ347" s="66">
        <f t="shared" si="172"/>
        <v>276011827.15931308</v>
      </c>
      <c r="DA347" s="66">
        <f t="shared" si="172"/>
        <v>290745593.53930598</v>
      </c>
      <c r="DB347" s="66">
        <f t="shared" si="174"/>
        <v>306266576.60707092</v>
      </c>
      <c r="DC347" s="66">
        <f t="shared" si="173"/>
        <v>322616837.43146473</v>
      </c>
    </row>
    <row r="348" spans="2:109" ht="12" customHeight="1">
      <c r="B348" s="12"/>
      <c r="C348" s="12"/>
      <c r="D348" s="12"/>
      <c r="E348" s="65">
        <f t="shared" si="175"/>
        <v>3</v>
      </c>
      <c r="G348" s="66" t="str">
        <f t="shared" si="171"/>
        <v/>
      </c>
      <c r="H348" s="66" t="str">
        <f t="shared" si="171"/>
        <v/>
      </c>
      <c r="I348" s="66" t="str">
        <f t="shared" si="171"/>
        <v/>
      </c>
      <c r="J348" s="66">
        <f t="shared" si="171"/>
        <v>3756.0910823012155</v>
      </c>
      <c r="K348" s="66">
        <f t="shared" si="171"/>
        <v>5170.9157648276896</v>
      </c>
      <c r="L348" s="66">
        <f t="shared" si="171"/>
        <v>7086.3588856484448</v>
      </c>
      <c r="M348" s="66">
        <f t="shared" si="171"/>
        <v>9666.2990153210048</v>
      </c>
      <c r="N348" s="66">
        <f t="shared" si="171"/>
        <v>13123.04749066881</v>
      </c>
      <c r="O348" s="66">
        <f t="shared" si="171"/>
        <v>17729.703817012203</v>
      </c>
      <c r="P348" s="66">
        <f t="shared" si="171"/>
        <v>23834.958798974661</v>
      </c>
      <c r="Q348" s="66">
        <f t="shared" si="171"/>
        <v>31880.583209134726</v>
      </c>
      <c r="R348" s="66">
        <f t="shared" si="171"/>
        <v>42421.769975437957</v>
      </c>
      <c r="S348" s="66">
        <f t="shared" si="171"/>
        <v>56150.384640828874</v>
      </c>
      <c r="T348" s="66">
        <f t="shared" si="171"/>
        <v>73921.012531759305</v>
      </c>
      <c r="U348" s="66">
        <f t="shared" si="171"/>
        <v>96779.462837514438</v>
      </c>
      <c r="V348" s="66">
        <f t="shared" si="171"/>
        <v>125993.09314338985</v>
      </c>
      <c r="W348" s="66">
        <f t="shared" si="171"/>
        <v>163081.95060419437</v>
      </c>
      <c r="X348" s="66">
        <f t="shared" si="171"/>
        <v>209849.29217453636</v>
      </c>
      <c r="Y348" s="66">
        <f t="shared" si="171"/>
        <v>268409.55958856415</v>
      </c>
      <c r="Z348" s="66">
        <f t="shared" si="171"/>
        <v>341211.37041540362</v>
      </c>
      <c r="AA348" s="66">
        <f t="shared" si="171"/>
        <v>431052.58403212862</v>
      </c>
      <c r="AB348" s="66">
        <f t="shared" si="171"/>
        <v>541084.06602031912</v>
      </c>
      <c r="AC348" s="66">
        <f t="shared" si="171"/>
        <v>674798.47735187656</v>
      </c>
      <c r="AD348" s="66">
        <f t="shared" si="171"/>
        <v>836000.34041131905</v>
      </c>
      <c r="AE348" s="66">
        <f t="shared" si="171"/>
        <v>1028753.8754203558</v>
      </c>
      <c r="AF348" s="66">
        <f t="shared" si="171"/>
        <v>1257305.7507910961</v>
      </c>
      <c r="AG348" s="66">
        <f t="shared" si="171"/>
        <v>1525981.0288335725</v>
      </c>
      <c r="AH348" s="66">
        <f t="shared" si="171"/>
        <v>1839052.26413295</v>
      </c>
      <c r="AI348" s="66">
        <f t="shared" si="171"/>
        <v>2200583.9274704317</v>
      </c>
      <c r="AJ348" s="66">
        <f t="shared" si="171"/>
        <v>2614257.0172089217</v>
      </c>
      <c r="AK348" s="66">
        <f t="shared" si="171"/>
        <v>3083181.7316215187</v>
      </c>
      <c r="AL348" s="66">
        <f t="shared" si="171"/>
        <v>3609709.1636193083</v>
      </c>
      <c r="AM348" s="66">
        <f t="shared" si="171"/>
        <v>4195255.8035375951</v>
      </c>
      <c r="AN348" s="66">
        <f t="shared" si="171"/>
        <v>4840156.7786783129</v>
      </c>
      <c r="AO348" s="66">
        <f t="shared" si="171"/>
        <v>5543564.7619307004</v>
      </c>
      <c r="AP348" s="66">
        <f t="shared" si="171"/>
        <v>6303410.9037464401</v>
      </c>
      <c r="AQ348" s="66">
        <f t="shared" si="171"/>
        <v>7116441.6305466816</v>
      </c>
      <c r="AR348" s="66">
        <f t="shared" si="171"/>
        <v>7978340.5328689963</v>
      </c>
      <c r="AS348" s="66">
        <f t="shared" si="171"/>
        <v>8883937.9220147245</v>
      </c>
      <c r="AT348" s="66">
        <f t="shared" si="171"/>
        <v>9827502.3713936973</v>
      </c>
      <c r="AU348" s="66">
        <f t="shared" si="171"/>
        <v>10803099.43257294</v>
      </c>
      <c r="AV348" s="66">
        <f t="shared" si="171"/>
        <v>11804993.795293115</v>
      </c>
      <c r="AW348" s="66">
        <f t="shared" si="171"/>
        <v>12828063.726340067</v>
      </c>
      <c r="AX348" s="66">
        <f t="shared" si="171"/>
        <v>13868191.993535938</v>
      </c>
      <c r="AY348" s="66">
        <f t="shared" si="171"/>
        <v>14922596.787812484</v>
      </c>
      <c r="AZ348" s="66">
        <f t="shared" si="171"/>
        <v>15990070.088781793</v>
      </c>
      <c r="BA348" s="66">
        <f t="shared" si="171"/>
        <v>17071099.508206673</v>
      </c>
      <c r="BB348" s="66">
        <f t="shared" si="171"/>
        <v>18167862.128733188</v>
      </c>
      <c r="BC348" s="66">
        <f t="shared" si="171"/>
        <v>19284093.682656754</v>
      </c>
      <c r="BD348" s="66">
        <f t="shared" si="171"/>
        <v>20424851.429539923</v>
      </c>
      <c r="BE348" s="66">
        <f t="shared" si="171"/>
        <v>21596201.872767422</v>
      </c>
      <c r="BF348" s="66">
        <f t="shared" si="171"/>
        <v>22804872.787071433</v>
      </c>
      <c r="BG348" s="66">
        <f t="shared" si="171"/>
        <v>24057911.386200324</v>
      </c>
      <c r="BH348" s="66">
        <f t="shared" si="171"/>
        <v>25362386.398404248</v>
      </c>
      <c r="BI348" s="66">
        <f t="shared" si="171"/>
        <v>26725162.150096729</v>
      </c>
      <c r="BJ348" s="66">
        <f t="shared" si="171"/>
        <v>28152759.436704271</v>
      </c>
      <c r="BK348" s="66">
        <f t="shared" si="171"/>
        <v>29651303.661722858</v>
      </c>
      <c r="BL348" s="66">
        <f t="shared" si="171"/>
        <v>31226548.23080717</v>
      </c>
      <c r="BM348" s="66">
        <f t="shared" si="171"/>
        <v>32883952.711509041</v>
      </c>
      <c r="BN348" s="66">
        <f t="shared" si="171"/>
        <v>34628791.937202491</v>
      </c>
      <c r="BO348" s="66">
        <f t="shared" si="171"/>
        <v>36466273.87188486</v>
      </c>
      <c r="BP348" s="66">
        <f t="shared" si="171"/>
        <v>38401649.352916896</v>
      </c>
      <c r="BQ348" s="66">
        <f t="shared" si="171"/>
        <v>40440303.833900951</v>
      </c>
      <c r="BR348" s="66">
        <f t="shared" ref="BR348" si="176">IF(BR$341&gt;=$E348,IF(BR132*$C$23&gt;MAX($C$22,(BS241*$C$34+BS242*$C$35)*EXP(-$C$12*$C$30)+(BS348*$C$34+BS349*$C$35)*EXP(-$C$14*$C$30)),BR132*$C$23,(BS348*$C$34+BS349*$C$35)*EXP(-$C$14*$C$30)),"")</f>
        <v>42587827.984245151</v>
      </c>
      <c r="BS348" s="66">
        <f t="shared" si="172"/>
        <v>44850069.027940616</v>
      </c>
      <c r="BT348" s="66">
        <f t="shared" si="172"/>
        <v>47233167.419379354</v>
      </c>
      <c r="BU348" s="66">
        <f t="shared" si="172"/>
        <v>49743584.060012728</v>
      </c>
      <c r="BV348" s="66">
        <f t="shared" si="172"/>
        <v>52388122.468026496</v>
      </c>
      <c r="BW348" s="66">
        <f t="shared" si="172"/>
        <v>55173948.955027826</v>
      </c>
      <c r="BX348" s="66">
        <f t="shared" si="172"/>
        <v>58108612.575809181</v>
      </c>
      <c r="BY348" s="66">
        <f t="shared" si="172"/>
        <v>61200065.709536016</v>
      </c>
      <c r="BZ348" s="66">
        <f t="shared" si="172"/>
        <v>64456685.630193748</v>
      </c>
      <c r="CA348" s="66">
        <f t="shared" si="172"/>
        <v>67887297.210455894</v>
      </c>
      <c r="CB348" s="66">
        <f t="shared" si="172"/>
        <v>71501196.836932421</v>
      </c>
      <c r="CC348" s="66">
        <f t="shared" si="172"/>
        <v>75308177.603212565</v>
      </c>
      <c r="CD348" s="66">
        <f t="shared" si="172"/>
        <v>79318555.848974675</v>
      </c>
      <c r="CE348" s="66">
        <f t="shared" si="172"/>
        <v>83543199.117083833</v>
      </c>
      <c r="CF348" s="66">
        <f t="shared" si="172"/>
        <v>87993555.604440197</v>
      </c>
      <c r="CG348" s="66">
        <f t="shared" si="172"/>
        <v>92681685.18638958</v>
      </c>
      <c r="CH348" s="66">
        <f t="shared" si="172"/>
        <v>97620292.098771736</v>
      </c>
      <c r="CI348" s="66">
        <f t="shared" si="172"/>
        <v>102822759.3661743</v>
      </c>
      <c r="CJ348" s="66">
        <f t="shared" si="172"/>
        <v>108303185.06969196</v>
      </c>
      <c r="CK348" s="66">
        <f t="shared" si="172"/>
        <v>114076420.55247641</v>
      </c>
      <c r="CL348" s="66">
        <f t="shared" si="172"/>
        <v>120158110.66661282</v>
      </c>
      <c r="CM348" s="66">
        <f t="shared" si="172"/>
        <v>126564736.17039178</v>
      </c>
      <c r="CN348" s="66">
        <f t="shared" si="172"/>
        <v>133313658.390872</v>
      </c>
      <c r="CO348" s="66">
        <f t="shared" si="172"/>
        <v>140423166.27276888</v>
      </c>
      <c r="CP348" s="66">
        <f t="shared" si="172"/>
        <v>147912525.94117057</v>
      </c>
      <c r="CQ348" s="66">
        <f t="shared" si="172"/>
        <v>155802032.91239524</v>
      </c>
      <c r="CR348" s="66">
        <f t="shared" si="172"/>
        <v>164113067.09448093</v>
      </c>
      <c r="CS348" s="66">
        <f t="shared" si="172"/>
        <v>172868150.72635698</v>
      </c>
      <c r="CT348" s="66">
        <f t="shared" si="172"/>
        <v>182091009.41271269</v>
      </c>
      <c r="CU348" s="66">
        <f t="shared" si="172"/>
        <v>191806636.41996542</v>
      </c>
      <c r="CV348" s="66">
        <f t="shared" si="172"/>
        <v>202041360.4075695</v>
      </c>
      <c r="CW348" s="66">
        <f t="shared" si="172"/>
        <v>212822916.77821714</v>
      </c>
      <c r="CX348" s="66">
        <f t="shared" si="172"/>
        <v>224180522.84028777</v>
      </c>
      <c r="CY348" s="66">
        <f t="shared" si="172"/>
        <v>236144956.98623639</v>
      </c>
      <c r="CZ348" s="66">
        <f t="shared" si="172"/>
        <v>248748642.10149145</v>
      </c>
      <c r="DA348" s="66">
        <f t="shared" si="172"/>
        <v>262025733.42990005</v>
      </c>
      <c r="DB348" s="66">
        <f t="shared" si="174"/>
        <v>276012211.13383341</v>
      </c>
      <c r="DC348" s="66">
        <f t="shared" si="173"/>
        <v>290745977.79978943</v>
      </c>
    </row>
    <row r="349" spans="2:109" ht="12" customHeight="1">
      <c r="B349" s="12"/>
      <c r="C349" s="12"/>
      <c r="D349" s="12"/>
      <c r="E349" s="65">
        <f t="shared" si="175"/>
        <v>4</v>
      </c>
      <c r="G349" s="66" t="str">
        <f t="shared" ref="G349:BR352" si="177">IF(G$341&gt;=$E349,IF(G133*$C$23&gt;MAX($C$22,(H242*$C$34+H243*$C$35)*EXP(-$C$12*$C$30)+(H349*$C$34+H350*$C$35)*EXP(-$C$14*$C$30)),G133*$C$23,(H349*$C$34+H350*$C$35)*EXP(-$C$14*$C$30)),"")</f>
        <v/>
      </c>
      <c r="H349" s="66" t="str">
        <f t="shared" si="177"/>
        <v/>
      </c>
      <c r="I349" s="66" t="str">
        <f t="shared" si="177"/>
        <v/>
      </c>
      <c r="J349" s="66" t="str">
        <f t="shared" si="177"/>
        <v/>
      </c>
      <c r="K349" s="66">
        <f t="shared" si="177"/>
        <v>2379.5716301536004</v>
      </c>
      <c r="L349" s="66">
        <f t="shared" si="177"/>
        <v>3307.4579976061309</v>
      </c>
      <c r="M349" s="66">
        <f t="shared" si="177"/>
        <v>4576.6176201412627</v>
      </c>
      <c r="N349" s="66">
        <f t="shared" si="177"/>
        <v>6303.8595480699259</v>
      </c>
      <c r="O349" s="66">
        <f t="shared" si="177"/>
        <v>8642.4277215360344</v>
      </c>
      <c r="P349" s="66">
        <f t="shared" si="177"/>
        <v>11791.98353754959</v>
      </c>
      <c r="Q349" s="66">
        <f t="shared" si="177"/>
        <v>16010.807448975283</v>
      </c>
      <c r="R349" s="66">
        <f t="shared" si="177"/>
        <v>21630.525965593748</v>
      </c>
      <c r="S349" s="66">
        <f t="shared" si="177"/>
        <v>29073.64288992131</v>
      </c>
      <c r="T349" s="66">
        <f t="shared" si="177"/>
        <v>38874.092085820361</v>
      </c>
      <c r="U349" s="66">
        <f t="shared" si="177"/>
        <v>51700.922999812508</v>
      </c>
      <c r="V349" s="66">
        <f t="shared" si="177"/>
        <v>68385.068423375735</v>
      </c>
      <c r="W349" s="66">
        <f t="shared" si="177"/>
        <v>89948.915948737878</v>
      </c>
      <c r="X349" s="66">
        <f t="shared" si="177"/>
        <v>117638.10154823048</v>
      </c>
      <c r="Y349" s="66">
        <f t="shared" si="177"/>
        <v>152954.56102569652</v>
      </c>
      <c r="Z349" s="66">
        <f t="shared" si="177"/>
        <v>197689.41465036711</v>
      </c>
      <c r="AA349" s="66">
        <f t="shared" si="177"/>
        <v>253953.73355315693</v>
      </c>
      <c r="AB349" s="66">
        <f t="shared" si="177"/>
        <v>324204.66764806589</v>
      </c>
      <c r="AC349" s="66">
        <f t="shared" si="177"/>
        <v>411263.8438706653</v>
      </c>
      <c r="AD349" s="66">
        <f t="shared" si="177"/>
        <v>518324.42828768742</v>
      </c>
      <c r="AE349" s="66">
        <f t="shared" si="177"/>
        <v>648942.86268342659</v>
      </c>
      <c r="AF349" s="66">
        <f t="shared" si="177"/>
        <v>807011.12912267132</v>
      </c>
      <c r="AG349" s="66">
        <f t="shared" si="177"/>
        <v>996705.5702719955</v>
      </c>
      <c r="AH349" s="66">
        <f t="shared" si="177"/>
        <v>1222408.907308368</v>
      </c>
      <c r="AI349" s="66">
        <f t="shared" si="177"/>
        <v>1488603.2484338908</v>
      </c>
      <c r="AJ349" s="66">
        <f t="shared" si="177"/>
        <v>1799733.6373162034</v>
      </c>
      <c r="AK349" s="66">
        <f t="shared" si="177"/>
        <v>2160044.0687412708</v>
      </c>
      <c r="AL349" s="66">
        <f t="shared" si="177"/>
        <v>2573390.8401049594</v>
      </c>
      <c r="AM349" s="66">
        <f t="shared" si="177"/>
        <v>3043041.4575596536</v>
      </c>
      <c r="AN349" s="66">
        <f t="shared" si="177"/>
        <v>3571470.8093771506</v>
      </c>
      <c r="AO349" s="66">
        <f t="shared" si="177"/>
        <v>4160169.5783016686</v>
      </c>
      <c r="AP349" s="66">
        <f t="shared" si="177"/>
        <v>4809482.4147985699</v>
      </c>
      <c r="AQ349" s="66">
        <f t="shared" si="177"/>
        <v>5518494.7025774652</v>
      </c>
      <c r="AR349" s="66">
        <f t="shared" si="177"/>
        <v>6284986.2925967844</v>
      </c>
      <c r="AS349" s="66">
        <f t="shared" si="177"/>
        <v>7105467.9330588263</v>
      </c>
      <c r="AT349" s="66">
        <f t="shared" si="177"/>
        <v>7975311.0491079297</v>
      </c>
      <c r="AU349" s="66">
        <f t="shared" si="177"/>
        <v>8888974.0948368702</v>
      </c>
      <c r="AV349" s="66">
        <f t="shared" si="177"/>
        <v>9840319.3598919716</v>
      </c>
      <c r="AW349" s="66">
        <f t="shared" si="177"/>
        <v>10823003.727157505</v>
      </c>
      <c r="AX349" s="66">
        <f t="shared" si="177"/>
        <v>11830916.691922043</v>
      </c>
      <c r="AY349" s="66">
        <f t="shared" si="177"/>
        <v>12858630.473335223</v>
      </c>
      <c r="AZ349" s="66">
        <f t="shared" si="177"/>
        <v>13901821.836045526</v>
      </c>
      <c r="BA349" s="66">
        <f t="shared" si="177"/>
        <v>14957624.629488643</v>
      </c>
      <c r="BB349" s="66">
        <f t="shared" si="177"/>
        <v>16024876.850161849</v>
      </c>
      <c r="BC349" s="66">
        <f t="shared" si="177"/>
        <v>17104236.243419517</v>
      </c>
      <c r="BD349" s="66">
        <f t="shared" si="177"/>
        <v>18198153.128249511</v>
      </c>
      <c r="BE349" s="66">
        <f t="shared" si="177"/>
        <v>19310706.345696311</v>
      </c>
      <c r="BF349" s="66">
        <f t="shared" si="177"/>
        <v>20447325.37792987</v>
      </c>
      <c r="BG349" s="66">
        <f t="shared" si="177"/>
        <v>21614435.865569867</v>
      </c>
      <c r="BH349" s="66">
        <f t="shared" si="177"/>
        <v>22819074.381433487</v>
      </c>
      <c r="BI349" s="66">
        <f t="shared" si="177"/>
        <v>24068519.727347594</v>
      </c>
      <c r="BJ349" s="66">
        <f t="shared" si="177"/>
        <v>25369981.908503741</v>
      </c>
      <c r="BK349" s="66">
        <f t="shared" si="177"/>
        <v>26730377.552896854</v>
      </c>
      <c r="BL349" s="66">
        <f t="shared" si="177"/>
        <v>28156204.462331228</v>
      </c>
      <c r="BM349" s="66">
        <f t="shared" si="177"/>
        <v>29653511.543985445</v>
      </c>
      <c r="BN349" s="66">
        <f t="shared" si="177"/>
        <v>31227946.857877102</v>
      </c>
      <c r="BO349" s="66">
        <f t="shared" si="177"/>
        <v>32884858.32349018</v>
      </c>
      <c r="BP349" s="66">
        <f t="shared" si="177"/>
        <v>34629419.692009211</v>
      </c>
      <c r="BQ349" s="66">
        <f t="shared" si="177"/>
        <v>36466758.033509597</v>
      </c>
      <c r="BR349" s="66">
        <f t="shared" si="177"/>
        <v>38402066.268418029</v>
      </c>
      <c r="BS349" s="66">
        <f t="shared" si="172"/>
        <v>40440692.685613684</v>
      </c>
      <c r="BT349" s="66">
        <f t="shared" si="172"/>
        <v>42588206.680070281</v>
      </c>
      <c r="BU349" s="66">
        <f t="shared" si="172"/>
        <v>44850444.722701117</v>
      </c>
      <c r="BV349" s="66">
        <f t="shared" si="172"/>
        <v>47233542.54715351</v>
      </c>
      <c r="BW349" s="66">
        <f t="shared" si="172"/>
        <v>49743959.298942029</v>
      </c>
      <c r="BX349" s="66">
        <f t="shared" si="172"/>
        <v>52388497.963506624</v>
      </c>
      <c r="BY349" s="66">
        <f t="shared" si="172"/>
        <v>55174324.728550859</v>
      </c>
      <c r="BZ349" s="66">
        <f t="shared" si="172"/>
        <v>58108988.629187666</v>
      </c>
      <c r="CA349" s="66">
        <f t="shared" si="172"/>
        <v>61200442.042978384</v>
      </c>
      <c r="CB349" s="66">
        <f t="shared" si="172"/>
        <v>64457062.243908584</v>
      </c>
      <c r="CC349" s="66">
        <f t="shared" si="172"/>
        <v>67887674.104651913</v>
      </c>
      <c r="CD349" s="66">
        <f t="shared" si="172"/>
        <v>71501574.011818528</v>
      </c>
      <c r="CE349" s="66">
        <f t="shared" si="172"/>
        <v>75308555.05899778</v>
      </c>
      <c r="CF349" s="66">
        <f t="shared" si="172"/>
        <v>79318933.585868225</v>
      </c>
      <c r="CG349" s="66">
        <f t="shared" si="172"/>
        <v>83543577.135295063</v>
      </c>
      <c r="CH349" s="66">
        <f t="shared" si="172"/>
        <v>87993933.904178619</v>
      </c>
      <c r="CI349" s="66">
        <f t="shared" si="172"/>
        <v>92682063.767864838</v>
      </c>
      <c r="CJ349" s="66">
        <f t="shared" si="172"/>
        <v>97620670.962193668</v>
      </c>
      <c r="CK349" s="66">
        <f t="shared" si="172"/>
        <v>102823138.51175286</v>
      </c>
      <c r="CL349" s="66">
        <f t="shared" si="172"/>
        <v>108303564.49763733</v>
      </c>
      <c r="CM349" s="66">
        <f t="shared" si="172"/>
        <v>114076800.26299885</v>
      </c>
      <c r="CN349" s="66">
        <f t="shared" si="172"/>
        <v>120158490.65992279</v>
      </c>
      <c r="CO349" s="66">
        <f t="shared" si="172"/>
        <v>126565116.4466999</v>
      </c>
      <c r="CP349" s="66">
        <f t="shared" si="172"/>
        <v>133314038.95038903</v>
      </c>
      <c r="CQ349" s="66">
        <f t="shared" si="172"/>
        <v>140423547.11570573</v>
      </c>
      <c r="CR349" s="66">
        <f t="shared" si="172"/>
        <v>147912907.06773826</v>
      </c>
      <c r="CS349" s="66">
        <f t="shared" si="172"/>
        <v>155802414.32280511</v>
      </c>
      <c r="CT349" s="66">
        <f t="shared" si="172"/>
        <v>164113448.78894427</v>
      </c>
      <c r="CU349" s="66">
        <f t="shared" si="172"/>
        <v>172868532.70508537</v>
      </c>
      <c r="CV349" s="66">
        <f t="shared" si="172"/>
        <v>182091391.67591786</v>
      </c>
      <c r="CW349" s="66">
        <f t="shared" si="172"/>
        <v>191807018.96785918</v>
      </c>
      <c r="CX349" s="66">
        <f t="shared" si="172"/>
        <v>202041743.24036396</v>
      </c>
      <c r="CY349" s="66">
        <f t="shared" si="172"/>
        <v>212823299.89612436</v>
      </c>
      <c r="CZ349" s="66">
        <f t="shared" si="172"/>
        <v>224180906.2435202</v>
      </c>
      <c r="DA349" s="66">
        <f t="shared" si="172"/>
        <v>236145340.67500645</v>
      </c>
      <c r="DB349" s="66">
        <f t="shared" si="174"/>
        <v>248749026.07601184</v>
      </c>
      <c r="DC349" s="66">
        <f t="shared" si="173"/>
        <v>262026117.69038352</v>
      </c>
    </row>
    <row r="350" spans="2:109" ht="12" customHeight="1">
      <c r="B350" s="12"/>
      <c r="C350" s="12"/>
      <c r="D350" s="12"/>
      <c r="E350" s="65">
        <f t="shared" si="175"/>
        <v>5</v>
      </c>
      <c r="G350" s="66" t="str">
        <f t="shared" si="177"/>
        <v/>
      </c>
      <c r="H350" s="66" t="str">
        <f t="shared" si="177"/>
        <v/>
      </c>
      <c r="I350" s="66" t="str">
        <f t="shared" si="177"/>
        <v/>
      </c>
      <c r="J350" s="66" t="str">
        <f t="shared" si="177"/>
        <v/>
      </c>
      <c r="K350" s="66" t="str">
        <f t="shared" si="177"/>
        <v/>
      </c>
      <c r="L350" s="66">
        <f t="shared" si="177"/>
        <v>1476.683673578181</v>
      </c>
      <c r="M350" s="66">
        <f t="shared" si="177"/>
        <v>2072.5686812020504</v>
      </c>
      <c r="N350" s="66">
        <f t="shared" si="177"/>
        <v>2896.1262896645644</v>
      </c>
      <c r="O350" s="66">
        <f t="shared" si="177"/>
        <v>4028.7466690141659</v>
      </c>
      <c r="P350" s="66">
        <f t="shared" si="177"/>
        <v>5578.5572058386042</v>
      </c>
      <c r="Q350" s="66">
        <f t="shared" si="177"/>
        <v>7688.2521404307472</v>
      </c>
      <c r="R350" s="66">
        <f t="shared" si="177"/>
        <v>10544.845230006153</v>
      </c>
      <c r="S350" s="66">
        <f t="shared" si="177"/>
        <v>14391.679158647199</v>
      </c>
      <c r="T350" s="66">
        <f t="shared" si="177"/>
        <v>19543.031046329368</v>
      </c>
      <c r="U350" s="66">
        <f t="shared" si="177"/>
        <v>26401.635295724631</v>
      </c>
      <c r="V350" s="66">
        <f t="shared" si="177"/>
        <v>35479.393145444228</v>
      </c>
      <c r="W350" s="66">
        <f t="shared" si="177"/>
        <v>47421.441096802824</v>
      </c>
      <c r="X350" s="66">
        <f t="shared" si="177"/>
        <v>63033.595259256414</v>
      </c>
      <c r="Y350" s="66">
        <f t="shared" si="177"/>
        <v>83312.963004861216</v>
      </c>
      <c r="Z350" s="66">
        <f t="shared" si="177"/>
        <v>109481.20603235887</v>
      </c>
      <c r="AA350" s="66">
        <f t="shared" si="177"/>
        <v>143019.54258221827</v>
      </c>
      <c r="AB350" s="66">
        <f t="shared" si="177"/>
        <v>185704.09014985579</v>
      </c>
      <c r="AC350" s="66">
        <f t="shared" si="177"/>
        <v>239639.58249311842</v>
      </c>
      <c r="AD350" s="66">
        <f t="shared" si="177"/>
        <v>307288.86847713945</v>
      </c>
      <c r="AE350" s="66">
        <f t="shared" si="177"/>
        <v>391494.95507809421</v>
      </c>
      <c r="AF350" s="66">
        <f t="shared" si="177"/>
        <v>495491.75274474936</v>
      </c>
      <c r="AG350" s="66">
        <f t="shared" si="177"/>
        <v>622899.20026814681</v>
      </c>
      <c r="AH350" s="66">
        <f t="shared" si="177"/>
        <v>777698.19127088925</v>
      </c>
      <c r="AI350" s="66">
        <f t="shared" si="177"/>
        <v>964180.81467919797</v>
      </c>
      <c r="AJ350" s="66">
        <f t="shared" si="177"/>
        <v>1186871.9833325308</v>
      </c>
      <c r="AK350" s="66">
        <f t="shared" si="177"/>
        <v>1450419.6765068176</v>
      </c>
      <c r="AL350" s="66">
        <f t="shared" si="177"/>
        <v>1759452.8532739056</v>
      </c>
      <c r="AM350" s="66">
        <f t="shared" si="177"/>
        <v>2118408.6399109522</v>
      </c>
      <c r="AN350" s="66">
        <f t="shared" si="177"/>
        <v>2531333.6094660568</v>
      </c>
      <c r="AO350" s="66">
        <f t="shared" si="177"/>
        <v>3001667.6995743164</v>
      </c>
      <c r="AP350" s="66">
        <f t="shared" si="177"/>
        <v>3532023.2712838952</v>
      </c>
      <c r="AQ350" s="66">
        <f t="shared" si="177"/>
        <v>4123975.5774559067</v>
      </c>
      <c r="AR350" s="66">
        <f t="shared" si="177"/>
        <v>4777883.9444682244</v>
      </c>
      <c r="AS350" s="66">
        <f t="shared" si="177"/>
        <v>5492764.6578236939</v>
      </c>
      <c r="AT350" s="66">
        <f t="shared" si="177"/>
        <v>6266236.2585847415</v>
      </c>
      <c r="AU350" s="66">
        <f t="shared" si="177"/>
        <v>7094555.1789928256</v>
      </c>
      <c r="AV350" s="66">
        <f t="shared" si="177"/>
        <v>7972754.0685620569</v>
      </c>
      <c r="AW350" s="66">
        <f t="shared" si="177"/>
        <v>8894886.8291464727</v>
      </c>
      <c r="AX350" s="66">
        <f t="shared" si="177"/>
        <v>9854373.7812748309</v>
      </c>
      <c r="AY350" s="66">
        <f t="shared" si="177"/>
        <v>10844428.516020907</v>
      </c>
      <c r="AZ350" s="66">
        <f t="shared" si="177"/>
        <v>11858536.303597437</v>
      </c>
      <c r="BA350" s="66">
        <f t="shared" si="177"/>
        <v>12890944.213392358</v>
      </c>
      <c r="BB350" s="66">
        <f t="shared" si="177"/>
        <v>13937117.205846325</v>
      </c>
      <c r="BC350" s="66">
        <f t="shared" si="177"/>
        <v>14994113.973569203</v>
      </c>
      <c r="BD350" s="66">
        <f t="shared" si="177"/>
        <v>16060842.182821676</v>
      </c>
      <c r="BE350" s="66">
        <f t="shared" si="177"/>
        <v>17138164.963803127</v>
      </c>
      <c r="BF350" s="66">
        <f t="shared" si="177"/>
        <v>18228847.809971962</v>
      </c>
      <c r="BG350" s="66">
        <f t="shared" si="177"/>
        <v>19337355.115221079</v>
      </c>
      <c r="BH350" s="66">
        <f t="shared" si="177"/>
        <v>20469525.200700156</v>
      </c>
      <c r="BI350" s="66">
        <f t="shared" si="177"/>
        <v>21632168.381122403</v>
      </c>
      <c r="BJ350" s="66">
        <f t="shared" si="177"/>
        <v>22832641.377354626</v>
      </c>
      <c r="BK350" s="66">
        <f t="shared" si="177"/>
        <v>24078451.390343793</v>
      </c>
      <c r="BL350" s="66">
        <f t="shared" si="177"/>
        <v>25376934.354802441</v>
      </c>
      <c r="BM350" s="66">
        <f t="shared" si="177"/>
        <v>26735036.134520222</v>
      </c>
      <c r="BN350" s="66">
        <f t="shared" si="177"/>
        <v>28159206.103368927</v>
      </c>
      <c r="BO350" s="66">
        <f t="shared" si="177"/>
        <v>29655393.824226964</v>
      </c>
      <c r="BP350" s="66">
        <f t="shared" si="177"/>
        <v>31229125.223558959</v>
      </c>
      <c r="BQ350" s="66">
        <f t="shared" si="177"/>
        <v>32885627.269249763</v>
      </c>
      <c r="BR350" s="66">
        <f t="shared" si="177"/>
        <v>34629970.254756458</v>
      </c>
      <c r="BS350" s="66">
        <f t="shared" si="172"/>
        <v>36467202.976481132</v>
      </c>
      <c r="BT350" s="66">
        <f t="shared" si="172"/>
        <v>38402465.613232456</v>
      </c>
      <c r="BU350" s="66">
        <f t="shared" si="172"/>
        <v>40441074.870511949</v>
      </c>
      <c r="BV350" s="66">
        <f t="shared" si="172"/>
        <v>42588583.481794447</v>
      </c>
      <c r="BW350" s="66">
        <f t="shared" si="172"/>
        <v>44850820.294172309</v>
      </c>
      <c r="BX350" s="66">
        <f t="shared" si="172"/>
        <v>47233918.087916009</v>
      </c>
      <c r="BY350" s="66">
        <f t="shared" si="172"/>
        <v>49744335.075638846</v>
      </c>
      <c r="BZ350" s="66">
        <f t="shared" si="172"/>
        <v>52388874.016885117</v>
      </c>
      <c r="CA350" s="66">
        <f t="shared" si="172"/>
        <v>55174701.061993226</v>
      </c>
      <c r="CB350" s="66">
        <f t="shared" si="172"/>
        <v>58109365.242902502</v>
      </c>
      <c r="CC350" s="66">
        <f t="shared" si="172"/>
        <v>61200818.937174417</v>
      </c>
      <c r="CD350" s="66">
        <f t="shared" si="172"/>
        <v>64457439.418794692</v>
      </c>
      <c r="CE350" s="66">
        <f t="shared" si="172"/>
        <v>67888051.560437143</v>
      </c>
      <c r="CF350" s="66">
        <f t="shared" si="172"/>
        <v>71501951.748712063</v>
      </c>
      <c r="CG350" s="66">
        <f t="shared" si="172"/>
        <v>75308933.077208996</v>
      </c>
      <c r="CH350" s="66">
        <f t="shared" si="172"/>
        <v>79319311.885606632</v>
      </c>
      <c r="CI350" s="66">
        <f t="shared" si="172"/>
        <v>83543955.716770321</v>
      </c>
      <c r="CJ350" s="66">
        <f t="shared" si="172"/>
        <v>87994312.767600551</v>
      </c>
      <c r="CK350" s="66">
        <f t="shared" si="172"/>
        <v>92682442.913443431</v>
      </c>
      <c r="CL350" s="66">
        <f t="shared" si="172"/>
        <v>97621050.390139043</v>
      </c>
      <c r="CM350" s="66">
        <f t="shared" si="172"/>
        <v>102823518.22227533</v>
      </c>
      <c r="CN350" s="66">
        <f t="shared" si="172"/>
        <v>108303944.49094731</v>
      </c>
      <c r="CO350" s="66">
        <f t="shared" si="172"/>
        <v>114077180.53930694</v>
      </c>
      <c r="CP350" s="66">
        <f t="shared" si="172"/>
        <v>120158871.21943979</v>
      </c>
      <c r="CQ350" s="66">
        <f t="shared" si="172"/>
        <v>126565497.28963672</v>
      </c>
      <c r="CR350" s="66">
        <f t="shared" si="172"/>
        <v>133314420.07695672</v>
      </c>
      <c r="CS350" s="66">
        <f t="shared" si="172"/>
        <v>140423928.52611554</v>
      </c>
      <c r="CT350" s="66">
        <f t="shared" si="172"/>
        <v>147913288.76220161</v>
      </c>
      <c r="CU350" s="66">
        <f t="shared" si="172"/>
        <v>155802796.30153346</v>
      </c>
      <c r="CV350" s="66">
        <f t="shared" si="172"/>
        <v>164113831.05214942</v>
      </c>
      <c r="CW350" s="66">
        <f t="shared" si="172"/>
        <v>172868915.25297916</v>
      </c>
      <c r="CX350" s="66">
        <f t="shared" si="172"/>
        <v>182091774.50871226</v>
      </c>
      <c r="CY350" s="66">
        <f t="shared" si="172"/>
        <v>191807402.08576643</v>
      </c>
      <c r="CZ350" s="66">
        <f t="shared" si="172"/>
        <v>202042126.64359632</v>
      </c>
      <c r="DA350" s="66">
        <f t="shared" si="172"/>
        <v>212823683.58489445</v>
      </c>
      <c r="DB350" s="66">
        <f t="shared" si="174"/>
        <v>224181290.21804053</v>
      </c>
      <c r="DC350" s="66">
        <f t="shared" si="173"/>
        <v>236145724.93548992</v>
      </c>
    </row>
    <row r="351" spans="2:109" ht="12" customHeight="1">
      <c r="B351" s="12"/>
      <c r="C351" s="12"/>
      <c r="D351" s="12"/>
      <c r="E351" s="65">
        <f t="shared" si="175"/>
        <v>6</v>
      </c>
      <c r="G351" s="66" t="str">
        <f t="shared" si="177"/>
        <v/>
      </c>
      <c r="H351" s="66" t="str">
        <f t="shared" si="177"/>
        <v/>
      </c>
      <c r="I351" s="66" t="str">
        <f t="shared" si="177"/>
        <v/>
      </c>
      <c r="J351" s="66" t="str">
        <f t="shared" si="177"/>
        <v/>
      </c>
      <c r="K351" s="66" t="str">
        <f t="shared" si="177"/>
        <v/>
      </c>
      <c r="L351" s="66" t="str">
        <f t="shared" si="177"/>
        <v/>
      </c>
      <c r="M351" s="66">
        <f t="shared" si="177"/>
        <v>896.77677491017084</v>
      </c>
      <c r="N351" s="66">
        <f t="shared" si="177"/>
        <v>1271.1406559826755</v>
      </c>
      <c r="O351" s="66">
        <f t="shared" si="177"/>
        <v>1794.0076144128732</v>
      </c>
      <c r="P351" s="66">
        <f t="shared" si="177"/>
        <v>2520.7698151048398</v>
      </c>
      <c r="Q351" s="66">
        <f t="shared" si="177"/>
        <v>3525.947744718278</v>
      </c>
      <c r="R351" s="66">
        <f t="shared" si="177"/>
        <v>4909.1528980693483</v>
      </c>
      <c r="S351" s="66">
        <f t="shared" si="177"/>
        <v>6802.6503319250714</v>
      </c>
      <c r="T351" s="66">
        <f t="shared" si="177"/>
        <v>9380.8497969631189</v>
      </c>
      <c r="U351" s="66">
        <f t="shared" si="177"/>
        <v>12872.082993905282</v>
      </c>
      <c r="V351" s="66">
        <f t="shared" si="177"/>
        <v>17573.039333887406</v>
      </c>
      <c r="W351" s="66">
        <f t="shared" si="177"/>
        <v>23866.224918142754</v>
      </c>
      <c r="X351" s="66">
        <f t="shared" si="177"/>
        <v>32240.768685976498</v>
      </c>
      <c r="Y351" s="66">
        <f t="shared" si="177"/>
        <v>43316.813228636842</v>
      </c>
      <c r="Z351" s="66">
        <f t="shared" si="177"/>
        <v>57873.581523474524</v>
      </c>
      <c r="AA351" s="66">
        <f t="shared" si="177"/>
        <v>76880.990106812562</v>
      </c>
      <c r="AB351" s="66">
        <f t="shared" si="177"/>
        <v>101534.3702102558</v>
      </c>
      <c r="AC351" s="66">
        <f t="shared" si="177"/>
        <v>133291.45055194237</v>
      </c>
      <c r="AD351" s="66">
        <f t="shared" si="177"/>
        <v>173910.24442950406</v>
      </c>
      <c r="AE351" s="66">
        <f t="shared" si="177"/>
        <v>225485.87511571971</v>
      </c>
      <c r="AF351" s="66">
        <f t="shared" si="177"/>
        <v>290483.68723948009</v>
      </c>
      <c r="AG351" s="66">
        <f t="shared" si="177"/>
        <v>371765.26659965311</v>
      </c>
      <c r="AH351" s="66">
        <f t="shared" si="177"/>
        <v>472603.28832865338</v>
      </c>
      <c r="AI351" s="66">
        <f t="shared" si="177"/>
        <v>596680.52061648073</v>
      </c>
      <c r="AJ351" s="66">
        <f t="shared" si="177"/>
        <v>748067.94097420119</v>
      </c>
      <c r="AK351" s="66">
        <f t="shared" si="177"/>
        <v>931176.90846869256</v>
      </c>
      <c r="AL351" s="66">
        <f t="shared" si="177"/>
        <v>1150680.8248936168</v>
      </c>
      <c r="AM351" s="66">
        <f t="shared" si="177"/>
        <v>1411402.853106186</v>
      </c>
      <c r="AN351" s="66">
        <f t="shared" si="177"/>
        <v>1718168.1576863856</v>
      </c>
      <c r="AO351" s="66">
        <f t="shared" si="177"/>
        <v>2075621.8514918115</v>
      </c>
      <c r="AP351" s="66">
        <f t="shared" si="177"/>
        <v>2488017.3417776106</v>
      </c>
      <c r="AQ351" s="66">
        <f t="shared" si="177"/>
        <v>2958983.9184813607</v>
      </c>
      <c r="AR351" s="66">
        <f t="shared" si="177"/>
        <v>3491286.9123332184</v>
      </c>
      <c r="AS351" s="66">
        <f t="shared" si="177"/>
        <v>4086598.1071482943</v>
      </c>
      <c r="AT351" s="66">
        <f t="shared" si="177"/>
        <v>4745297.7049117275</v>
      </c>
      <c r="AU351" s="66">
        <f t="shared" si="177"/>
        <v>5466331.295260218</v>
      </c>
      <c r="AV351" s="66">
        <f t="shared" si="177"/>
        <v>6247145.2319857888</v>
      </c>
      <c r="AW351" s="66">
        <f t="shared" si="177"/>
        <v>7083720.9257902866</v>
      </c>
      <c r="AX351" s="66">
        <f t="shared" si="177"/>
        <v>7970722.4284435883</v>
      </c>
      <c r="AY351" s="66">
        <f t="shared" si="177"/>
        <v>8901762.3140504807</v>
      </c>
      <c r="AZ351" s="66">
        <f t="shared" si="177"/>
        <v>9869778.7969710995</v>
      </c>
      <c r="BA351" s="66">
        <f t="shared" si="177"/>
        <v>10867503.404607136</v>
      </c>
      <c r="BB351" s="66">
        <f t="shared" si="177"/>
        <v>11887985.058884582</v>
      </c>
      <c r="BC351" s="66">
        <f t="shared" si="177"/>
        <v>12925125.231304618</v>
      </c>
      <c r="BD351" s="66">
        <f t="shared" si="177"/>
        <v>13974172.143250169</v>
      </c>
      <c r="BE351" s="66">
        <f t="shared" si="177"/>
        <v>15032121.68851514</v>
      </c>
      <c r="BF351" s="66">
        <f t="shared" si="177"/>
        <v>16097979.974306034</v>
      </c>
      <c r="BG351" s="66">
        <f t="shared" si="177"/>
        <v>17172857.021289337</v>
      </c>
      <c r="BH351" s="66">
        <f t="shared" si="177"/>
        <v>18259881.696704965</v>
      </c>
      <c r="BI351" s="66">
        <f t="shared" si="177"/>
        <v>19363951.440423898</v>
      </c>
      <c r="BJ351" s="66">
        <f t="shared" si="177"/>
        <v>20491352.845275354</v>
      </c>
      <c r="BK351" s="66">
        <f t="shared" si="177"/>
        <v>21649306.468859557</v>
      </c>
      <c r="BL351" s="66">
        <f t="shared" si="177"/>
        <v>22845497.863242626</v>
      </c>
      <c r="BM351" s="66">
        <f t="shared" si="177"/>
        <v>24087654.798041299</v>
      </c>
      <c r="BN351" s="66">
        <f t="shared" si="177"/>
        <v>25383218.351399224</v>
      </c>
      <c r="BO351" s="66">
        <f t="shared" si="177"/>
        <v>26739135.624731667</v>
      </c>
      <c r="BP351" s="66">
        <f t="shared" si="177"/>
        <v>28161778.762676165</v>
      </c>
      <c r="BQ351" s="66">
        <f t="shared" si="177"/>
        <v>29656973.860175472</v>
      </c>
      <c r="BR351" s="66">
        <f t="shared" si="177"/>
        <v>31230108.625411283</v>
      </c>
      <c r="BS351" s="66">
        <f t="shared" si="172"/>
        <v>32886281.815578215</v>
      </c>
      <c r="BT351" s="66">
        <f t="shared" si="172"/>
        <v>34630460.394634657</v>
      </c>
      <c r="BU351" s="66">
        <f t="shared" si="172"/>
        <v>36467619.671621054</v>
      </c>
      <c r="BV351" s="66">
        <f t="shared" si="172"/>
        <v>38402853.619266897</v>
      </c>
      <c r="BW351" s="66">
        <f t="shared" si="172"/>
        <v>40441453.428731091</v>
      </c>
      <c r="BX351" s="66">
        <f t="shared" si="172"/>
        <v>42588959.636193357</v>
      </c>
      <c r="BY351" s="66">
        <f t="shared" si="172"/>
        <v>44851196.15735127</v>
      </c>
      <c r="BZ351" s="66">
        <f t="shared" si="172"/>
        <v>47234294.14757324</v>
      </c>
      <c r="CA351" s="66">
        <f t="shared" si="172"/>
        <v>49744711.409081228</v>
      </c>
      <c r="CB351" s="66">
        <f t="shared" si="172"/>
        <v>52389250.630599946</v>
      </c>
      <c r="CC351" s="66">
        <f t="shared" si="172"/>
        <v>55175077.956189252</v>
      </c>
      <c r="CD351" s="66">
        <f t="shared" si="172"/>
        <v>58109742.41778861</v>
      </c>
      <c r="CE351" s="66">
        <f t="shared" si="172"/>
        <v>61201196.392959647</v>
      </c>
      <c r="CF351" s="66">
        <f t="shared" si="172"/>
        <v>64457817.155688241</v>
      </c>
      <c r="CG351" s="66">
        <f t="shared" si="172"/>
        <v>67888429.578648373</v>
      </c>
      <c r="CH351" s="66">
        <f t="shared" si="172"/>
        <v>71502330.048450485</v>
      </c>
      <c r="CI351" s="66">
        <f t="shared" si="172"/>
        <v>75309311.658684269</v>
      </c>
      <c r="CJ351" s="66">
        <f t="shared" si="172"/>
        <v>79319690.749028578</v>
      </c>
      <c r="CK351" s="66">
        <f t="shared" si="172"/>
        <v>83544334.862348929</v>
      </c>
      <c r="CL351" s="66">
        <f t="shared" si="172"/>
        <v>87994692.195545942</v>
      </c>
      <c r="CM351" s="66">
        <f t="shared" si="172"/>
        <v>92682822.623965874</v>
      </c>
      <c r="CN351" s="66">
        <f t="shared" si="172"/>
        <v>97621430.383449018</v>
      </c>
      <c r="CO351" s="66">
        <f t="shared" si="172"/>
        <v>102823898.49858344</v>
      </c>
      <c r="CP351" s="66">
        <f t="shared" si="172"/>
        <v>108304325.05046429</v>
      </c>
      <c r="CQ351" s="66">
        <f t="shared" si="172"/>
        <v>114077561.38224375</v>
      </c>
      <c r="CR351" s="66">
        <f t="shared" si="172"/>
        <v>120159252.3460075</v>
      </c>
      <c r="CS351" s="66">
        <f t="shared" si="172"/>
        <v>126565878.70004652</v>
      </c>
      <c r="CT351" s="66">
        <f t="shared" si="172"/>
        <v>133314801.77142005</v>
      </c>
      <c r="CU351" s="66">
        <f t="shared" si="172"/>
        <v>140424310.50484392</v>
      </c>
      <c r="CV351" s="66">
        <f t="shared" si="172"/>
        <v>147913671.02540672</v>
      </c>
      <c r="CW351" s="66">
        <f t="shared" si="172"/>
        <v>155803178.84942722</v>
      </c>
      <c r="CX351" s="66">
        <f t="shared" si="172"/>
        <v>164114213.88494381</v>
      </c>
      <c r="CY351" s="66">
        <f t="shared" si="172"/>
        <v>172869298.37088639</v>
      </c>
      <c r="CZ351" s="66">
        <f t="shared" si="172"/>
        <v>182092157.91194469</v>
      </c>
      <c r="DA351" s="66">
        <f t="shared" si="172"/>
        <v>191807785.77453646</v>
      </c>
      <c r="DB351" s="66">
        <f t="shared" si="174"/>
        <v>202042510.61811671</v>
      </c>
      <c r="DC351" s="66">
        <f t="shared" si="173"/>
        <v>212824067.84537789</v>
      </c>
    </row>
    <row r="352" spans="2:109" ht="12" customHeight="1">
      <c r="B352" s="12"/>
      <c r="C352" s="12"/>
      <c r="D352" s="12"/>
      <c r="E352" s="65">
        <f t="shared" si="175"/>
        <v>7</v>
      </c>
      <c r="G352" s="66" t="str">
        <f t="shared" si="177"/>
        <v/>
      </c>
      <c r="H352" s="66" t="str">
        <f t="shared" si="177"/>
        <v/>
      </c>
      <c r="I352" s="66" t="str">
        <f t="shared" si="177"/>
        <v/>
      </c>
      <c r="J352" s="66" t="str">
        <f t="shared" si="177"/>
        <v/>
      </c>
      <c r="K352" s="66" t="str">
        <f t="shared" si="177"/>
        <v/>
      </c>
      <c r="L352" s="66" t="str">
        <f t="shared" si="177"/>
        <v/>
      </c>
      <c r="M352" s="66" t="str">
        <f t="shared" si="177"/>
        <v/>
      </c>
      <c r="N352" s="66">
        <f t="shared" si="177"/>
        <v>532.40555514655659</v>
      </c>
      <c r="O352" s="66">
        <f t="shared" si="177"/>
        <v>762.25768579438829</v>
      </c>
      <c r="P352" s="66">
        <f t="shared" si="177"/>
        <v>1086.7225577202892</v>
      </c>
      <c r="Q352" s="66">
        <f t="shared" si="177"/>
        <v>1542.5886850270779</v>
      </c>
      <c r="R352" s="66">
        <f t="shared" si="177"/>
        <v>2179.9765082749436</v>
      </c>
      <c r="S352" s="66">
        <f t="shared" si="177"/>
        <v>3066.7470539912879</v>
      </c>
      <c r="T352" s="66">
        <f t="shared" si="177"/>
        <v>4294.1917209948188</v>
      </c>
      <c r="U352" s="66">
        <f t="shared" si="177"/>
        <v>5984.3042209973801</v>
      </c>
      <c r="V352" s="66">
        <f t="shared" si="177"/>
        <v>8298.9782554708818</v>
      </c>
      <c r="W352" s="66">
        <f t="shared" si="177"/>
        <v>11451.511344495246</v>
      </c>
      <c r="X352" s="66">
        <f t="shared" si="177"/>
        <v>15720.819881336552</v>
      </c>
      <c r="Y352" s="66">
        <f t="shared" si="177"/>
        <v>21468.774287330485</v>
      </c>
      <c r="Z352" s="66">
        <f t="shared" si="177"/>
        <v>29161.034969720156</v>
      </c>
      <c r="AA352" s="66">
        <f t="shared" si="177"/>
        <v>39391.696093659841</v>
      </c>
      <c r="AB352" s="66">
        <f t="shared" si="177"/>
        <v>52911.909331822862</v>
      </c>
      <c r="AC352" s="66">
        <f t="shared" si="177"/>
        <v>70662.446856298149</v>
      </c>
      <c r="AD352" s="66">
        <f t="shared" si="177"/>
        <v>93809.855224347848</v>
      </c>
      <c r="AE352" s="66">
        <f t="shared" si="177"/>
        <v>123785.43535253788</v>
      </c>
      <c r="AF352" s="66">
        <f t="shared" si="177"/>
        <v>162325.75010514355</v>
      </c>
      <c r="AG352" s="66">
        <f t="shared" si="177"/>
        <v>211512.71170907698</v>
      </c>
      <c r="AH352" s="66">
        <f t="shared" si="177"/>
        <v>273810.5527265484</v>
      </c>
      <c r="AI352" s="66">
        <f t="shared" si="177"/>
        <v>352096.17347101623</v>
      </c>
      <c r="AJ352" s="66">
        <f t="shared" si="177"/>
        <v>449678.5478528571</v>
      </c>
      <c r="AK352" s="66">
        <f t="shared" si="177"/>
        <v>570302.15044252505</v>
      </c>
      <c r="AL352" s="66">
        <f t="shared" si="177"/>
        <v>718128.86254577909</v>
      </c>
      <c r="AM352" s="66">
        <f t="shared" si="177"/>
        <v>897692.67456675356</v>
      </c>
      <c r="AN352" s="66">
        <f t="shared" si="177"/>
        <v>1113821.8948525549</v>
      </c>
      <c r="AO352" s="66">
        <f t="shared" si="177"/>
        <v>1371524.6724738686</v>
      </c>
      <c r="AP352" s="66">
        <f t="shared" si="177"/>
        <v>1675835.5904746489</v>
      </c>
      <c r="AQ352" s="66">
        <f t="shared" si="177"/>
        <v>2031623.977353028</v>
      </c>
      <c r="AR352" s="66">
        <f t="shared" si="177"/>
        <v>2443368.4112306437</v>
      </c>
      <c r="AS352" s="66">
        <f t="shared" si="177"/>
        <v>2914906.5082214056</v>
      </c>
      <c r="AT352" s="66">
        <f t="shared" si="177"/>
        <v>3449174.1748653436</v>
      </c>
      <c r="AU352" s="66">
        <f t="shared" si="177"/>
        <v>4047953.5514768874</v>
      </c>
      <c r="AV352" s="66">
        <f t="shared" si="177"/>
        <v>4711653.1803810559</v>
      </c>
      <c r="AW352" s="66">
        <f t="shared" si="177"/>
        <v>5439146.6624872917</v>
      </c>
      <c r="AX352" s="66">
        <f t="shared" si="177"/>
        <v>6227696.3335994352</v>
      </c>
      <c r="AY352" s="66">
        <f t="shared" si="177"/>
        <v>7072985.5091768466</v>
      </c>
      <c r="AZ352" s="66">
        <f t="shared" si="177"/>
        <v>7969276.0972605376</v>
      </c>
      <c r="BA352" s="66">
        <f t="shared" si="177"/>
        <v>8909697.8144998066</v>
      </c>
      <c r="BB352" s="66">
        <f t="shared" si="177"/>
        <v>9886661.4455129839</v>
      </c>
      <c r="BC352" s="66">
        <f t="shared" si="177"/>
        <v>10892372.878901195</v>
      </c>
      <c r="BD352" s="66">
        <f t="shared" si="177"/>
        <v>11919409.056174528</v>
      </c>
      <c r="BE352" s="66">
        <f t="shared" si="177"/>
        <v>12961304.01657326</v>
      </c>
      <c r="BF352" s="66">
        <f t="shared" si="177"/>
        <v>14013085.585676087</v>
      </c>
      <c r="BG352" s="66">
        <f t="shared" si="177"/>
        <v>15071703.23256363</v>
      </c>
      <c r="BH352" s="66">
        <f t="shared" si="177"/>
        <v>16136296.533491362</v>
      </c>
      <c r="BI352" s="66">
        <f t="shared" si="177"/>
        <v>17208271.35968687</v>
      </c>
      <c r="BJ352" s="66">
        <f t="shared" si="177"/>
        <v>18291175.388926934</v>
      </c>
      <c r="BK352" s="66">
        <f t="shared" si="177"/>
        <v>19390392.140554223</v>
      </c>
      <c r="BL352" s="66">
        <f t="shared" si="177"/>
        <v>20512698.579990771</v>
      </c>
      <c r="BM352" s="66">
        <f t="shared" si="177"/>
        <v>21665750.334708486</v>
      </c>
      <c r="BN352" s="66">
        <f t="shared" si="177"/>
        <v>22857566.601507537</v>
      </c>
      <c r="BO352" s="66">
        <f t="shared" si="177"/>
        <v>24096081.946989</v>
      </c>
      <c r="BP352" s="66">
        <f t="shared" si="177"/>
        <v>25388815.337866157</v>
      </c>
      <c r="BQ352" s="66">
        <f t="shared" si="177"/>
        <v>26742681.700170789</v>
      </c>
      <c r="BR352" s="66">
        <f t="shared" ref="BR352" si="178">IF(BR$341&gt;=$E352,IF(BR136*$C$23&gt;MAX($C$22,(BS245*$C$34+BS246*$C$35)*EXP(-$C$12*$C$30)+(BS352*$C$34+BS353*$C$35)*EXP(-$C$14*$C$30)),BR136*$C$23,(BS352*$C$34+BS353*$C$35)*EXP(-$C$14*$C$30)),"")</f>
        <v>28163943.937476121</v>
      </c>
      <c r="BS352" s="66">
        <f t="shared" si="172"/>
        <v>29658279.947191827</v>
      </c>
      <c r="BT352" s="66">
        <f t="shared" si="172"/>
        <v>31230924.733250894</v>
      </c>
      <c r="BU352" s="66">
        <f t="shared" si="172"/>
        <v>32886844.420399901</v>
      </c>
      <c r="BV352" s="66">
        <f t="shared" si="172"/>
        <v>34630905.727751724</v>
      </c>
      <c r="BW352" s="66">
        <f t="shared" si="172"/>
        <v>36468017.4778428</v>
      </c>
      <c r="BX352" s="66">
        <f t="shared" si="172"/>
        <v>38403235.082947761</v>
      </c>
      <c r="BY352" s="66">
        <f t="shared" si="172"/>
        <v>40441830.421392277</v>
      </c>
      <c r="BZ352" s="66">
        <f t="shared" si="172"/>
        <v>42589335.860805489</v>
      </c>
      <c r="CA352" s="66">
        <f t="shared" si="172"/>
        <v>44851572.503214926</v>
      </c>
      <c r="CB352" s="66">
        <f t="shared" si="172"/>
        <v>47234670.761288077</v>
      </c>
      <c r="CC352" s="66">
        <f t="shared" ref="CC352:DB352" si="179">IF(CC$341&gt;=$E352,IF(CC136*$C$23&gt;MAX($C$22,(CD245*$C$34+CD246*$C$35)*EXP(-$C$12*$C$30)+(CD352*$C$34+CD353*$C$35)*EXP(-$C$14*$C$30)),CC136*$C$23,(CD352*$C$34+CD353*$C$35)*EXP(-$C$14*$C$30)),"")</f>
        <v>49745088.303277247</v>
      </c>
      <c r="CD352" s="66">
        <f t="shared" si="179"/>
        <v>52389627.805486038</v>
      </c>
      <c r="CE352" s="66">
        <f t="shared" si="179"/>
        <v>55175455.411974475</v>
      </c>
      <c r="CF352" s="66">
        <f t="shared" si="179"/>
        <v>58110120.154682152</v>
      </c>
      <c r="CG352" s="66">
        <f t="shared" si="179"/>
        <v>61201574.41117087</v>
      </c>
      <c r="CH352" s="66">
        <f t="shared" si="179"/>
        <v>64458195.455426641</v>
      </c>
      <c r="CI352" s="66">
        <f t="shared" si="179"/>
        <v>67888808.160123631</v>
      </c>
      <c r="CJ352" s="66">
        <f t="shared" si="179"/>
        <v>71502708.911872417</v>
      </c>
      <c r="CK352" s="66">
        <f t="shared" si="179"/>
        <v>75309690.804262862</v>
      </c>
      <c r="CL352" s="66">
        <f t="shared" si="179"/>
        <v>79320070.176973954</v>
      </c>
      <c r="CM352" s="66">
        <f t="shared" si="179"/>
        <v>83544714.572871372</v>
      </c>
      <c r="CN352" s="66">
        <f t="shared" si="179"/>
        <v>87995072.188855901</v>
      </c>
      <c r="CO352" s="66">
        <f t="shared" si="179"/>
        <v>92683202.900273979</v>
      </c>
      <c r="CP352" s="66">
        <f t="shared" si="179"/>
        <v>97621810.942966029</v>
      </c>
      <c r="CQ352" s="66">
        <f t="shared" si="179"/>
        <v>102824279.34152023</v>
      </c>
      <c r="CR352" s="66">
        <f t="shared" si="179"/>
        <v>108304706.17703198</v>
      </c>
      <c r="CS352" s="66">
        <f t="shared" si="179"/>
        <v>114077942.79265358</v>
      </c>
      <c r="CT352" s="66">
        <f t="shared" si="179"/>
        <v>120159634.04047081</v>
      </c>
      <c r="CU352" s="66">
        <f t="shared" si="179"/>
        <v>126566260.67877491</v>
      </c>
      <c r="CV352" s="66">
        <f t="shared" si="179"/>
        <v>133315184.03462519</v>
      </c>
      <c r="CW352" s="66">
        <f t="shared" si="179"/>
        <v>140424693.05273768</v>
      </c>
      <c r="CX352" s="66">
        <f t="shared" si="179"/>
        <v>147914053.85820112</v>
      </c>
      <c r="CY352" s="66">
        <f t="shared" si="179"/>
        <v>155803561.96733442</v>
      </c>
      <c r="CZ352" s="66">
        <f t="shared" si="179"/>
        <v>164114597.28817618</v>
      </c>
      <c r="DA352" s="66">
        <f t="shared" si="179"/>
        <v>172869682.05965641</v>
      </c>
      <c r="DB352" s="66">
        <f t="shared" si="179"/>
        <v>182092541.88646501</v>
      </c>
      <c r="DC352" s="66">
        <f t="shared" si="173"/>
        <v>191808170.03501999</v>
      </c>
    </row>
    <row r="353" spans="2:107" ht="12" customHeight="1">
      <c r="B353" s="12"/>
      <c r="C353" s="12"/>
      <c r="D353" s="12"/>
      <c r="E353" s="65">
        <f t="shared" si="175"/>
        <v>8</v>
      </c>
      <c r="G353" s="66" t="str">
        <f t="shared" ref="G353:BR356" si="180">IF(G$341&gt;=$E353,IF(G137*$C$23&gt;MAX($C$22,(H246*$C$34+H247*$C$35)*EXP(-$C$12*$C$30)+(H353*$C$34+H354*$C$35)*EXP(-$C$14*$C$30)),G137*$C$23,(H353*$C$34+H354*$C$35)*EXP(-$C$14*$C$30)),"")</f>
        <v/>
      </c>
      <c r="H353" s="66" t="str">
        <f t="shared" si="180"/>
        <v/>
      </c>
      <c r="I353" s="66" t="str">
        <f t="shared" si="180"/>
        <v/>
      </c>
      <c r="J353" s="66" t="str">
        <f t="shared" si="180"/>
        <v/>
      </c>
      <c r="K353" s="66" t="str">
        <f t="shared" si="180"/>
        <v/>
      </c>
      <c r="L353" s="66" t="str">
        <f t="shared" si="180"/>
        <v/>
      </c>
      <c r="M353" s="66" t="str">
        <f t="shared" si="180"/>
        <v/>
      </c>
      <c r="N353" s="66" t="str">
        <f t="shared" si="180"/>
        <v/>
      </c>
      <c r="O353" s="66">
        <f t="shared" si="180"/>
        <v>308.66193223757801</v>
      </c>
      <c r="P353" s="66">
        <f t="shared" si="180"/>
        <v>446.43148677921539</v>
      </c>
      <c r="Q353" s="66">
        <f t="shared" si="180"/>
        <v>643.016791772999</v>
      </c>
      <c r="R353" s="66">
        <f t="shared" si="180"/>
        <v>922.23743940246641</v>
      </c>
      <c r="S353" s="66">
        <f t="shared" si="180"/>
        <v>1316.9580461449855</v>
      </c>
      <c r="T353" s="66">
        <f t="shared" si="180"/>
        <v>1872.2519542317771</v>
      </c>
      <c r="U353" s="66">
        <f t="shared" si="180"/>
        <v>2649.5538920867798</v>
      </c>
      <c r="V353" s="66">
        <f t="shared" si="180"/>
        <v>3732.0614956722825</v>
      </c>
      <c r="W353" s="66">
        <f t="shared" si="180"/>
        <v>5231.6937981126594</v>
      </c>
      <c r="X353" s="66">
        <f t="shared" si="180"/>
        <v>7297.963576561242</v>
      </c>
      <c r="Y353" s="66">
        <f t="shared" si="180"/>
        <v>10129.165513647073</v>
      </c>
      <c r="Z353" s="66">
        <f t="shared" si="180"/>
        <v>13986.317169341382</v>
      </c>
      <c r="AA353" s="66">
        <f t="shared" si="180"/>
        <v>19210.306010703091</v>
      </c>
      <c r="AB353" s="66">
        <f t="shared" si="180"/>
        <v>26242.681686641637</v>
      </c>
      <c r="AC353" s="66">
        <f t="shared" si="180"/>
        <v>35650.473931410612</v>
      </c>
      <c r="AD353" s="66">
        <f t="shared" si="180"/>
        <v>48155.295788590847</v>
      </c>
      <c r="AE353" s="66">
        <f t="shared" si="180"/>
        <v>64666.79010383421</v>
      </c>
      <c r="AF353" s="66">
        <f t="shared" si="180"/>
        <v>86320.174660719495</v>
      </c>
      <c r="AG353" s="66">
        <f t="shared" si="180"/>
        <v>114517.21984582527</v>
      </c>
      <c r="AH353" s="66">
        <f t="shared" si="180"/>
        <v>150969.43932962444</v>
      </c>
      <c r="AI353" s="66">
        <f t="shared" si="180"/>
        <v>197741.58558673286</v>
      </c>
      <c r="AJ353" s="66">
        <f t="shared" si="180"/>
        <v>257292.73009185732</v>
      </c>
      <c r="AK353" s="66">
        <f t="shared" si="180"/>
        <v>332511.30635867157</v>
      </c>
      <c r="AL353" s="66">
        <f t="shared" si="180"/>
        <v>426739.56448809436</v>
      </c>
      <c r="AM353" s="66">
        <f t="shared" si="180"/>
        <v>543782.02412470197</v>
      </c>
      <c r="AN353" s="66">
        <f t="shared" si="180"/>
        <v>687891.85091502441</v>
      </c>
      <c r="AO353" s="66">
        <f t="shared" si="180"/>
        <v>863728.78703155322</v>
      </c>
      <c r="AP353" s="66">
        <f t="shared" si="180"/>
        <v>1076282.5331176519</v>
      </c>
      <c r="AQ353" s="66">
        <f t="shared" si="180"/>
        <v>1330756.5106317482</v>
      </c>
      <c r="AR353" s="66">
        <f t="shared" si="180"/>
        <v>1632408.915259518</v>
      </c>
      <c r="AS353" s="66">
        <f t="shared" si="180"/>
        <v>1986351.0323420872</v>
      </c>
      <c r="AT353" s="66">
        <f t="shared" si="180"/>
        <v>2397306.9487366905</v>
      </c>
      <c r="AU353" s="66">
        <f t="shared" si="180"/>
        <v>2869343.9317846592</v>
      </c>
      <c r="AV353" s="66">
        <f t="shared" si="180"/>
        <v>3405588.5231958744</v>
      </c>
      <c r="AW353" s="66">
        <f t="shared" si="180"/>
        <v>4007949.2502246965</v>
      </c>
      <c r="AX353" s="66">
        <f t="shared" si="180"/>
        <v>4676871.9945115978</v>
      </c>
      <c r="AY353" s="66">
        <f t="shared" si="180"/>
        <v>5411157.5026370799</v>
      </c>
      <c r="AZ353" s="66">
        <f t="shared" si="180"/>
        <v>6207871.2144282106</v>
      </c>
      <c r="BA353" s="66">
        <f t="shared" si="180"/>
        <v>7062372.5535028651</v>
      </c>
      <c r="BB353" s="66">
        <f t="shared" si="180"/>
        <v>7968483.3993048137</v>
      </c>
      <c r="BC353" s="66">
        <f t="shared" si="180"/>
        <v>8918803.5127868075</v>
      </c>
      <c r="BD353" s="66">
        <f t="shared" si="180"/>
        <v>9905164.8505496066</v>
      </c>
      <c r="BE353" s="66">
        <f t="shared" si="180"/>
        <v>10919198.499684971</v>
      </c>
      <c r="BF353" s="66">
        <f t="shared" si="180"/>
        <v>11952969.798236957</v>
      </c>
      <c r="BG353" s="66">
        <f t="shared" si="180"/>
        <v>12999622.124233853</v>
      </c>
      <c r="BH353" s="66">
        <f t="shared" si="180"/>
        <v>14053961.083791461</v>
      </c>
      <c r="BI353" s="66">
        <f t="shared" si="180"/>
        <v>15112911.191703109</v>
      </c>
      <c r="BJ353" s="66">
        <f t="shared" si="180"/>
        <v>16175788.198823031</v>
      </c>
      <c r="BK353" s="66">
        <f t="shared" si="180"/>
        <v>17244351.692899883</v>
      </c>
      <c r="BL353" s="66">
        <f t="shared" si="180"/>
        <v>18322631.953138504</v>
      </c>
      <c r="BM353" s="66">
        <f t="shared" si="180"/>
        <v>19416557.615015466</v>
      </c>
      <c r="BN353" s="66">
        <f t="shared" si="180"/>
        <v>20533440.429906316</v>
      </c>
      <c r="BO353" s="66">
        <f t="shared" si="180"/>
        <v>21681394.070456963</v>
      </c>
      <c r="BP353" s="66">
        <f t="shared" si="180"/>
        <v>22868770.757070154</v>
      </c>
      <c r="BQ353" s="66">
        <f t="shared" si="180"/>
        <v>24103690.573834185</v>
      </c>
      <c r="BR353" s="66">
        <f t="shared" si="180"/>
        <v>25393715.545111161</v>
      </c>
      <c r="BS353" s="66">
        <f t="shared" ref="BS353:DB360" si="181">IF(BS$341&gt;=$E353,IF(BS137*$C$23&gt;MAX($C$22,(BT246*$C$34+BT247*$C$35)*EXP(-$C$12*$C$30)+(BT353*$C$34+BT354*$C$35)*EXP(-$C$14*$C$30)),BS137*$C$23,(BT353*$C$34+BT354*$C$35)*EXP(-$C$14*$C$30)),"")</f>
        <v>26745689.249055546</v>
      </c>
      <c r="BT353" s="66">
        <f t="shared" si="181"/>
        <v>28165730.575840037</v>
      </c>
      <c r="BU353" s="66">
        <f t="shared" si="181"/>
        <v>29659344.88698484</v>
      </c>
      <c r="BV353" s="66">
        <f t="shared" si="181"/>
        <v>31231602.72138666</v>
      </c>
      <c r="BW353" s="66">
        <f t="shared" si="181"/>
        <v>32887336.835055701</v>
      </c>
      <c r="BX353" s="66">
        <f t="shared" si="181"/>
        <v>34631320.08359357</v>
      </c>
      <c r="BY353" s="66">
        <f t="shared" si="181"/>
        <v>36468403.870574303</v>
      </c>
      <c r="BZ353" s="66">
        <f t="shared" si="181"/>
        <v>38403613.380888358</v>
      </c>
      <c r="CA353" s="66">
        <f t="shared" si="181"/>
        <v>40442207.081453748</v>
      </c>
      <c r="CB353" s="66">
        <f t="shared" si="181"/>
        <v>42589712.499093421</v>
      </c>
      <c r="CC353" s="66">
        <f t="shared" si="181"/>
        <v>44851949.397410952</v>
      </c>
      <c r="CD353" s="66">
        <f t="shared" si="181"/>
        <v>47235047.936174177</v>
      </c>
      <c r="CE353" s="66">
        <f t="shared" si="181"/>
        <v>49745465.759062462</v>
      </c>
      <c r="CF353" s="66">
        <f t="shared" si="181"/>
        <v>52390005.54237958</v>
      </c>
      <c r="CG353" s="66">
        <f t="shared" si="181"/>
        <v>55175833.430185691</v>
      </c>
      <c r="CH353" s="66">
        <f t="shared" si="181"/>
        <v>58110498.454420559</v>
      </c>
      <c r="CI353" s="66">
        <f t="shared" si="181"/>
        <v>61201952.992646113</v>
      </c>
      <c r="CJ353" s="66">
        <f t="shared" si="181"/>
        <v>64458574.318848573</v>
      </c>
      <c r="CK353" s="66">
        <f t="shared" si="181"/>
        <v>67889187.305702209</v>
      </c>
      <c r="CL353" s="66">
        <f t="shared" si="181"/>
        <v>71503088.339817777</v>
      </c>
      <c r="CM353" s="66">
        <f t="shared" si="181"/>
        <v>75310070.51478532</v>
      </c>
      <c r="CN353" s="66">
        <f t="shared" si="181"/>
        <v>79320450.170283929</v>
      </c>
      <c r="CO353" s="66">
        <f t="shared" si="181"/>
        <v>83545094.849179476</v>
      </c>
      <c r="CP353" s="66">
        <f t="shared" si="181"/>
        <v>87995452.748372898</v>
      </c>
      <c r="CQ353" s="66">
        <f t="shared" si="181"/>
        <v>92683583.743210793</v>
      </c>
      <c r="CR353" s="66">
        <f t="shared" si="181"/>
        <v>97622192.069533691</v>
      </c>
      <c r="CS353" s="66">
        <f t="shared" si="181"/>
        <v>102824660.75193003</v>
      </c>
      <c r="CT353" s="66">
        <f t="shared" si="181"/>
        <v>108305087.87149531</v>
      </c>
      <c r="CU353" s="66">
        <f t="shared" si="181"/>
        <v>114078324.77138194</v>
      </c>
      <c r="CV353" s="66">
        <f t="shared" si="181"/>
        <v>120160016.30367593</v>
      </c>
      <c r="CW353" s="66">
        <f t="shared" si="181"/>
        <v>126566643.22666866</v>
      </c>
      <c r="CX353" s="66">
        <f t="shared" si="181"/>
        <v>133315566.8674196</v>
      </c>
      <c r="CY353" s="66">
        <f t="shared" si="181"/>
        <v>140425076.17064491</v>
      </c>
      <c r="CZ353" s="66">
        <f t="shared" si="181"/>
        <v>147914437.26143351</v>
      </c>
      <c r="DA353" s="66">
        <f t="shared" si="181"/>
        <v>155803945.65610451</v>
      </c>
      <c r="DB353" s="66">
        <f t="shared" si="181"/>
        <v>164114981.26269656</v>
      </c>
      <c r="DC353" s="66">
        <f t="shared" si="173"/>
        <v>172870066.32013986</v>
      </c>
    </row>
    <row r="354" spans="2:107" ht="12" customHeight="1">
      <c r="B354" s="12"/>
      <c r="C354" s="12"/>
      <c r="D354" s="12"/>
      <c r="E354" s="65">
        <f t="shared" si="175"/>
        <v>9</v>
      </c>
      <c r="G354" s="66" t="str">
        <f t="shared" si="180"/>
        <v/>
      </c>
      <c r="H354" s="66" t="str">
        <f t="shared" si="180"/>
        <v/>
      </c>
      <c r="I354" s="66" t="str">
        <f t="shared" si="180"/>
        <v/>
      </c>
      <c r="J354" s="66" t="str">
        <f t="shared" si="180"/>
        <v/>
      </c>
      <c r="K354" s="66" t="str">
        <f t="shared" si="180"/>
        <v/>
      </c>
      <c r="L354" s="66" t="str">
        <f t="shared" si="180"/>
        <v/>
      </c>
      <c r="M354" s="66" t="str">
        <f t="shared" si="180"/>
        <v/>
      </c>
      <c r="N354" s="66" t="str">
        <f t="shared" si="180"/>
        <v/>
      </c>
      <c r="O354" s="66" t="str">
        <f t="shared" si="180"/>
        <v/>
      </c>
      <c r="P354" s="66">
        <f t="shared" si="180"/>
        <v>174.53832642730853</v>
      </c>
      <c r="Q354" s="66">
        <f t="shared" si="180"/>
        <v>255.05746672423248</v>
      </c>
      <c r="R354" s="66">
        <f t="shared" si="180"/>
        <v>371.2111530323611</v>
      </c>
      <c r="S354" s="66">
        <f t="shared" si="180"/>
        <v>538.01855545349872</v>
      </c>
      <c r="T354" s="66">
        <f t="shared" si="180"/>
        <v>776.46677263478364</v>
      </c>
      <c r="U354" s="66">
        <f t="shared" si="180"/>
        <v>1115.7131418745275</v>
      </c>
      <c r="V354" s="66">
        <f t="shared" si="180"/>
        <v>1596.0240830656994</v>
      </c>
      <c r="W354" s="66">
        <f t="shared" si="180"/>
        <v>2272.6636723107099</v>
      </c>
      <c r="X354" s="66">
        <f t="shared" si="180"/>
        <v>3220.9928546510064</v>
      </c>
      <c r="Y354" s="66">
        <f t="shared" si="180"/>
        <v>4543.092685969511</v>
      </c>
      <c r="Z354" s="66">
        <f t="shared" si="180"/>
        <v>6376.2799263668867</v>
      </c>
      <c r="AA354" s="66">
        <f t="shared" si="180"/>
        <v>8903.936749073433</v>
      </c>
      <c r="AB354" s="66">
        <f t="shared" si="180"/>
        <v>12369.122214248029</v>
      </c>
      <c r="AC354" s="66">
        <f t="shared" si="180"/>
        <v>17091.46278259379</v>
      </c>
      <c r="AD354" s="66">
        <f t="shared" si="180"/>
        <v>23487.820708563213</v>
      </c>
      <c r="AE354" s="66">
        <f t="shared" si="180"/>
        <v>32097.197457201986</v>
      </c>
      <c r="AF354" s="66">
        <f t="shared" si="180"/>
        <v>43610.225742806724</v>
      </c>
      <c r="AG354" s="66">
        <f t="shared" si="180"/>
        <v>58903.416927786602</v>
      </c>
      <c r="AH354" s="66">
        <f t="shared" si="180"/>
        <v>79078.037266781525</v>
      </c>
      <c r="AI354" s="66">
        <f t="shared" si="180"/>
        <v>105503.06439695451</v>
      </c>
      <c r="AJ354" s="66">
        <f t="shared" si="180"/>
        <v>139861.10626565517</v>
      </c>
      <c r="AK354" s="66">
        <f t="shared" si="180"/>
        <v>184195.439108413</v>
      </c>
      <c r="AL354" s="66">
        <f t="shared" si="180"/>
        <v>240955.44528053235</v>
      </c>
      <c r="AM354" s="66">
        <f t="shared" si="180"/>
        <v>313036.73471242521</v>
      </c>
      <c r="AN354" s="66">
        <f t="shared" si="180"/>
        <v>403811.17539186805</v>
      </c>
      <c r="AO354" s="66">
        <f t="shared" si="180"/>
        <v>517141.03673016099</v>
      </c>
      <c r="AP354" s="66">
        <f t="shared" si="180"/>
        <v>657370.60638773523</v>
      </c>
      <c r="AQ354" s="66">
        <f t="shared" si="180"/>
        <v>829288.16120491771</v>
      </c>
      <c r="AR354" s="66">
        <f t="shared" si="180"/>
        <v>1038051.2779673546</v>
      </c>
      <c r="AS354" s="66">
        <f t="shared" si="180"/>
        <v>1289069.4007406959</v>
      </c>
      <c r="AT354" s="66">
        <f t="shared" si="180"/>
        <v>1587839.5686609519</v>
      </c>
      <c r="AU354" s="66">
        <f t="shared" si="180"/>
        <v>1939734.427410278</v>
      </c>
      <c r="AV354" s="66">
        <f t="shared" si="180"/>
        <v>2349746.1653986615</v>
      </c>
      <c r="AW354" s="66">
        <f t="shared" si="180"/>
        <v>2822195.7256736876</v>
      </c>
      <c r="AX354" s="66">
        <f t="shared" si="180"/>
        <v>3360423.2077327091</v>
      </c>
      <c r="AY354" s="66">
        <f t="shared" si="180"/>
        <v>3966482.1740518669</v>
      </c>
      <c r="AZ354" s="66">
        <f t="shared" si="180"/>
        <v>4640866.7128228508</v>
      </c>
      <c r="BA354" s="66">
        <f t="shared" si="180"/>
        <v>5382304.4386912305</v>
      </c>
      <c r="BB354" s="66">
        <f t="shared" si="180"/>
        <v>6187649.8691660045</v>
      </c>
      <c r="BC354" s="66">
        <f t="shared" si="180"/>
        <v>7051909.5953183286</v>
      </c>
      <c r="BD354" s="66">
        <f t="shared" si="180"/>
        <v>7968422.5008353591</v>
      </c>
      <c r="BE354" s="66">
        <f t="shared" si="180"/>
        <v>8929204.7332485281</v>
      </c>
      <c r="BF354" s="66">
        <f t="shared" si="180"/>
        <v>9925450.8673870172</v>
      </c>
      <c r="BG354" s="66">
        <f t="shared" si="180"/>
        <v>10948161.493129924</v>
      </c>
      <c r="BH354" s="66">
        <f t="shared" si="180"/>
        <v>11988846.172481326</v>
      </c>
      <c r="BI354" s="66">
        <f t="shared" si="180"/>
        <v>13040233.041452596</v>
      </c>
      <c r="BJ354" s="66">
        <f t="shared" si="180"/>
        <v>14096906.245534426</v>
      </c>
      <c r="BK354" s="66">
        <f t="shared" si="180"/>
        <v>15155793.304446343</v>
      </c>
      <c r="BL354" s="66">
        <f t="shared" si="180"/>
        <v>16216438.307117574</v>
      </c>
      <c r="BM354" s="66">
        <f t="shared" si="180"/>
        <v>17281023.086718433</v>
      </c>
      <c r="BN354" s="66">
        <f t="shared" si="180"/>
        <v>18354133.932002839</v>
      </c>
      <c r="BO354" s="66">
        <f t="shared" si="180"/>
        <v>19442310.014760248</v>
      </c>
      <c r="BP354" s="66">
        <f t="shared" si="180"/>
        <v>20553443.931253497</v>
      </c>
      <c r="BQ354" s="66">
        <f t="shared" si="180"/>
        <v>21696126.957057241</v>
      </c>
      <c r="BR354" s="66">
        <f t="shared" si="180"/>
        <v>22879036.262846991</v>
      </c>
      <c r="BS354" s="66">
        <f t="shared" si="181"/>
        <v>24110446.808995578</v>
      </c>
      <c r="BT354" s="66">
        <f t="shared" si="181"/>
        <v>25397920.149123929</v>
      </c>
      <c r="BU354" s="66">
        <f t="shared" si="181"/>
        <v>26748183.497710206</v>
      </c>
      <c r="BV354" s="66">
        <f t="shared" si="181"/>
        <v>28167175.071137402</v>
      </c>
      <c r="BW354" s="66">
        <f t="shared" si="181"/>
        <v>29660205.147824794</v>
      </c>
      <c r="BX354" s="66">
        <f t="shared" si="181"/>
        <v>31232172.111522455</v>
      </c>
      <c r="BY354" s="66">
        <f t="shared" si="181"/>
        <v>32887779.11625373</v>
      </c>
      <c r="BZ354" s="66">
        <f t="shared" si="181"/>
        <v>34631714.952456556</v>
      </c>
      <c r="CA354" s="66">
        <f t="shared" si="181"/>
        <v>36468784.325395867</v>
      </c>
      <c r="CB354" s="66">
        <f t="shared" si="181"/>
        <v>38403990.616752051</v>
      </c>
      <c r="CC354" s="66">
        <f t="shared" si="181"/>
        <v>40442584.024262898</v>
      </c>
      <c r="CD354" s="66">
        <f t="shared" si="181"/>
        <v>42590089.673979521</v>
      </c>
      <c r="CE354" s="66">
        <f t="shared" si="181"/>
        <v>44852326.853196166</v>
      </c>
      <c r="CF354" s="66">
        <f t="shared" si="181"/>
        <v>47235425.673067719</v>
      </c>
      <c r="CG354" s="66">
        <f t="shared" si="181"/>
        <v>49745843.777273685</v>
      </c>
      <c r="CH354" s="66">
        <f t="shared" si="181"/>
        <v>52390383.842117988</v>
      </c>
      <c r="CI354" s="66">
        <f t="shared" si="181"/>
        <v>55176212.011660948</v>
      </c>
      <c r="CJ354" s="66">
        <f t="shared" si="181"/>
        <v>58110877.317842476</v>
      </c>
      <c r="CK354" s="66">
        <f t="shared" si="181"/>
        <v>61202332.138224684</v>
      </c>
      <c r="CL354" s="66">
        <f t="shared" si="181"/>
        <v>64458953.746793918</v>
      </c>
      <c r="CM354" s="66">
        <f t="shared" si="181"/>
        <v>67889567.016224623</v>
      </c>
      <c r="CN354" s="66">
        <f t="shared" si="181"/>
        <v>71503468.333127737</v>
      </c>
      <c r="CO354" s="66">
        <f t="shared" si="181"/>
        <v>75310450.791093394</v>
      </c>
      <c r="CP354" s="66">
        <f t="shared" si="181"/>
        <v>79320830.72980091</v>
      </c>
      <c r="CQ354" s="66">
        <f t="shared" si="181"/>
        <v>83545475.692116275</v>
      </c>
      <c r="CR354" s="66">
        <f t="shared" si="181"/>
        <v>87995833.874940589</v>
      </c>
      <c r="CS354" s="66">
        <f t="shared" si="181"/>
        <v>92683965.153620586</v>
      </c>
      <c r="CT354" s="66">
        <f t="shared" si="181"/>
        <v>97622573.763997018</v>
      </c>
      <c r="CU354" s="66">
        <f t="shared" si="181"/>
        <v>102825042.73065843</v>
      </c>
      <c r="CV354" s="66">
        <f t="shared" si="181"/>
        <v>108305470.13470045</v>
      </c>
      <c r="CW354" s="66">
        <f t="shared" si="181"/>
        <v>114078707.31927571</v>
      </c>
      <c r="CX354" s="66">
        <f t="shared" si="181"/>
        <v>120160399.13647035</v>
      </c>
      <c r="CY354" s="66">
        <f t="shared" si="181"/>
        <v>126567026.34457588</v>
      </c>
      <c r="CZ354" s="66">
        <f t="shared" si="181"/>
        <v>133315950.27065197</v>
      </c>
      <c r="DA354" s="66">
        <f t="shared" si="181"/>
        <v>140425459.85941494</v>
      </c>
      <c r="DB354" s="66">
        <f t="shared" si="181"/>
        <v>147914821.23595384</v>
      </c>
      <c r="DC354" s="66">
        <f t="shared" si="173"/>
        <v>155804329.91658795</v>
      </c>
    </row>
    <row r="355" spans="2:107" ht="12" customHeight="1">
      <c r="B355" s="12"/>
      <c r="C355" s="12"/>
      <c r="D355" s="12"/>
      <c r="E355" s="65">
        <f t="shared" si="175"/>
        <v>10</v>
      </c>
      <c r="G355" s="66" t="str">
        <f t="shared" si="180"/>
        <v/>
      </c>
      <c r="H355" s="66" t="str">
        <f t="shared" si="180"/>
        <v/>
      </c>
      <c r="I355" s="66" t="str">
        <f t="shared" si="180"/>
        <v/>
      </c>
      <c r="J355" s="66" t="str">
        <f t="shared" si="180"/>
        <v/>
      </c>
      <c r="K355" s="66" t="str">
        <f t="shared" si="180"/>
        <v/>
      </c>
      <c r="L355" s="66" t="str">
        <f t="shared" si="180"/>
        <v/>
      </c>
      <c r="M355" s="66" t="str">
        <f t="shared" si="180"/>
        <v/>
      </c>
      <c r="N355" s="66" t="str">
        <f t="shared" si="180"/>
        <v/>
      </c>
      <c r="O355" s="66" t="str">
        <f t="shared" si="180"/>
        <v/>
      </c>
      <c r="P355" s="66" t="str">
        <f t="shared" si="180"/>
        <v/>
      </c>
      <c r="Q355" s="66">
        <f t="shared" si="180"/>
        <v>96.141428430417903</v>
      </c>
      <c r="R355" s="66">
        <f t="shared" si="180"/>
        <v>141.97006441216249</v>
      </c>
      <c r="S355" s="66">
        <f t="shared" si="180"/>
        <v>208.8144680681277</v>
      </c>
      <c r="T355" s="66">
        <f t="shared" si="180"/>
        <v>305.88624384788147</v>
      </c>
      <c r="U355" s="66">
        <f t="shared" si="180"/>
        <v>446.2224188542346</v>
      </c>
      <c r="V355" s="66">
        <f t="shared" si="180"/>
        <v>648.17152374027671</v>
      </c>
      <c r="W355" s="66">
        <f t="shared" si="180"/>
        <v>937.40903478906228</v>
      </c>
      <c r="X355" s="66">
        <f t="shared" si="180"/>
        <v>1349.649078592734</v>
      </c>
      <c r="Y355" s="66">
        <f t="shared" si="180"/>
        <v>1934.2624280297562</v>
      </c>
      <c r="Z355" s="66">
        <f t="shared" si="180"/>
        <v>2759.0609812825214</v>
      </c>
      <c r="AA355" s="66">
        <f t="shared" si="180"/>
        <v>3916.5653847080621</v>
      </c>
      <c r="AB355" s="66">
        <f t="shared" si="180"/>
        <v>5532.1333622346738</v>
      </c>
      <c r="AC355" s="66">
        <f t="shared" si="180"/>
        <v>7774.3881498452129</v>
      </c>
      <c r="AD355" s="66">
        <f t="shared" si="180"/>
        <v>10868.443513591043</v>
      </c>
      <c r="AE355" s="66">
        <f t="shared" si="180"/>
        <v>15112.465655134003</v>
      </c>
      <c r="AF355" s="66">
        <f t="shared" si="180"/>
        <v>20898.130969053695</v>
      </c>
      <c r="AG355" s="66">
        <f t="shared" si="180"/>
        <v>28735.516301727901</v>
      </c>
      <c r="AH355" s="66">
        <f t="shared" si="180"/>
        <v>39282.875155579481</v>
      </c>
      <c r="AI355" s="66">
        <f t="shared" si="180"/>
        <v>53381.585443752512</v>
      </c>
      <c r="AJ355" s="66">
        <f t="shared" si="180"/>
        <v>72096.275412059462</v>
      </c>
      <c r="AK355" s="66">
        <f t="shared" si="180"/>
        <v>96759.717043442535</v>
      </c>
      <c r="AL355" s="66">
        <f t="shared" si="180"/>
        <v>129021.49636496717</v>
      </c>
      <c r="AM355" s="66">
        <f t="shared" si="180"/>
        <v>170898.71139350298</v>
      </c>
      <c r="AN355" s="66">
        <f t="shared" si="180"/>
        <v>224826.00986821897</v>
      </c>
      <c r="AO355" s="66">
        <f t="shared" si="180"/>
        <v>293701.18302513601</v>
      </c>
      <c r="AP355" s="66">
        <f t="shared" si="180"/>
        <v>380921.33448366146</v>
      </c>
      <c r="AQ355" s="66">
        <f t="shared" si="180"/>
        <v>490403.44385778118</v>
      </c>
      <c r="AR355" s="66">
        <f t="shared" si="180"/>
        <v>626582.09260678082</v>
      </c>
      <c r="AS355" s="66">
        <f t="shared" si="180"/>
        <v>794376.4180905883</v>
      </c>
      <c r="AT355" s="66">
        <f t="shared" si="180"/>
        <v>999118.26249023539</v>
      </c>
      <c r="AU355" s="66">
        <f t="shared" si="180"/>
        <v>1246434.2696843303</v>
      </c>
      <c r="AV355" s="66">
        <f t="shared" si="180"/>
        <v>1542076.6388874301</v>
      </c>
      <c r="AW355" s="66">
        <f t="shared" si="180"/>
        <v>1891700.603705606</v>
      </c>
      <c r="AX355" s="66">
        <f t="shared" si="180"/>
        <v>2300591.5902860137</v>
      </c>
      <c r="AY355" s="66">
        <f t="shared" si="180"/>
        <v>2773351.3490655492</v>
      </c>
      <c r="AZ355" s="66">
        <f t="shared" si="180"/>
        <v>3313559.8138584606</v>
      </c>
      <c r="BA355" s="66">
        <f t="shared" si="180"/>
        <v>3923437.3522615368</v>
      </c>
      <c r="BB355" s="66">
        <f t="shared" si="180"/>
        <v>4603539.4112395281</v>
      </c>
      <c r="BC355" s="66">
        <f t="shared" si="180"/>
        <v>5352520.9953742707</v>
      </c>
      <c r="BD355" s="66">
        <f t="shared" si="180"/>
        <v>6167010.4180656895</v>
      </c>
      <c r="BE355" s="66">
        <f t="shared" si="180"/>
        <v>7041628.8503321996</v>
      </c>
      <c r="BF355" s="66">
        <f t="shared" si="180"/>
        <v>7969183.2259920491</v>
      </c>
      <c r="BG355" s="66">
        <f t="shared" si="180"/>
        <v>8941044.6473542843</v>
      </c>
      <c r="BH355" s="66">
        <f t="shared" si="180"/>
        <v>9947703.2735876478</v>
      </c>
      <c r="BI355" s="66">
        <f t="shared" si="180"/>
        <v>10979465.821839686</v>
      </c>
      <c r="BJ355" s="66">
        <f t="shared" si="180"/>
        <v>12027236.708448075</v>
      </c>
      <c r="BK355" s="66">
        <f t="shared" si="180"/>
        <v>13083303.017101647</v>
      </c>
      <c r="BL355" s="66">
        <f t="shared" si="180"/>
        <v>14142031.7894875</v>
      </c>
      <c r="BM355" s="66">
        <f t="shared" si="180"/>
        <v>15200389.804216389</v>
      </c>
      <c r="BN355" s="66">
        <f t="shared" si="180"/>
        <v>16258213.351893948</v>
      </c>
      <c r="BO355" s="66">
        <f t="shared" si="180"/>
        <v>17318187.830203325</v>
      </c>
      <c r="BP355" s="66">
        <f t="shared" si="180"/>
        <v>18385539.966669418</v>
      </c>
      <c r="BQ355" s="66">
        <f t="shared" si="180"/>
        <v>19467491.483399231</v>
      </c>
      <c r="BR355" s="66">
        <f t="shared" si="180"/>
        <v>20572562.399083156</v>
      </c>
      <c r="BS355" s="66">
        <f t="shared" si="181"/>
        <v>21709835.552081667</v>
      </c>
      <c r="BT355" s="66">
        <f t="shared" si="181"/>
        <v>22888294.965676125</v>
      </c>
      <c r="BU355" s="66">
        <f t="shared" si="181"/>
        <v>24116328.33700195</v>
      </c>
      <c r="BV355" s="66">
        <f t="shared" si="181"/>
        <v>25401443.505014803</v>
      </c>
      <c r="BW355" s="66">
        <f t="shared" si="181"/>
        <v>26750200.819918241</v>
      </c>
      <c r="BX355" s="66">
        <f t="shared" si="181"/>
        <v>28168320.73097292</v>
      </c>
      <c r="BY355" s="66">
        <f t="shared" si="181"/>
        <v>29660899.540611248</v>
      </c>
      <c r="BZ355" s="66">
        <f t="shared" si="181"/>
        <v>31232661.357859656</v>
      </c>
      <c r="CA355" s="66">
        <f t="shared" si="181"/>
        <v>32888188.646587856</v>
      </c>
      <c r="CB355" s="66">
        <f t="shared" si="181"/>
        <v>34632099.111786529</v>
      </c>
      <c r="CC355" s="66">
        <f t="shared" si="181"/>
        <v>36469162.40290609</v>
      </c>
      <c r="CD355" s="66">
        <f t="shared" si="181"/>
        <v>38404367.887809828</v>
      </c>
      <c r="CE355" s="66">
        <f t="shared" si="181"/>
        <v>40442961.480048113</v>
      </c>
      <c r="CF355" s="66">
        <f t="shared" si="181"/>
        <v>42590467.410873055</v>
      </c>
      <c r="CG355" s="66">
        <f t="shared" si="181"/>
        <v>44852704.871407382</v>
      </c>
      <c r="CH355" s="66">
        <f t="shared" si="181"/>
        <v>47235803.972806118</v>
      </c>
      <c r="CI355" s="66">
        <f t="shared" si="181"/>
        <v>49746222.358748943</v>
      </c>
      <c r="CJ355" s="66">
        <f t="shared" si="181"/>
        <v>52390762.705539919</v>
      </c>
      <c r="CK355" s="66">
        <f t="shared" si="181"/>
        <v>55176591.157239527</v>
      </c>
      <c r="CL355" s="66">
        <f t="shared" si="181"/>
        <v>58111256.745787837</v>
      </c>
      <c r="CM355" s="66">
        <f t="shared" si="181"/>
        <v>61202711.848747119</v>
      </c>
      <c r="CN355" s="66">
        <f t="shared" si="181"/>
        <v>64459333.740103886</v>
      </c>
      <c r="CO355" s="66">
        <f t="shared" si="181"/>
        <v>67889947.292532727</v>
      </c>
      <c r="CP355" s="66">
        <f t="shared" si="181"/>
        <v>71503848.892644718</v>
      </c>
      <c r="CQ355" s="66">
        <f t="shared" si="181"/>
        <v>75310831.634030193</v>
      </c>
      <c r="CR355" s="66">
        <f t="shared" si="181"/>
        <v>79321211.856368601</v>
      </c>
      <c r="CS355" s="66">
        <f t="shared" si="181"/>
        <v>83545857.102526084</v>
      </c>
      <c r="CT355" s="66">
        <f t="shared" si="181"/>
        <v>87996215.569403902</v>
      </c>
      <c r="CU355" s="66">
        <f t="shared" si="181"/>
        <v>92684347.132348955</v>
      </c>
      <c r="CV355" s="66">
        <f t="shared" si="181"/>
        <v>97622956.027202159</v>
      </c>
      <c r="CW355" s="66">
        <f t="shared" si="181"/>
        <v>102825425.27855217</v>
      </c>
      <c r="CX355" s="66">
        <f t="shared" si="181"/>
        <v>108305852.96749485</v>
      </c>
      <c r="CY355" s="66">
        <f t="shared" si="181"/>
        <v>114079090.43718292</v>
      </c>
      <c r="CZ355" s="66">
        <f t="shared" si="181"/>
        <v>120160782.53970273</v>
      </c>
      <c r="DA355" s="66">
        <f t="shared" si="181"/>
        <v>126567410.03334592</v>
      </c>
      <c r="DB355" s="66">
        <f t="shared" si="181"/>
        <v>133316334.24517232</v>
      </c>
      <c r="DC355" s="66">
        <f t="shared" si="173"/>
        <v>140425844.11989838</v>
      </c>
    </row>
    <row r="356" spans="2:107" ht="12" customHeight="1">
      <c r="B356" s="12"/>
      <c r="C356" s="12"/>
      <c r="D356" s="12"/>
      <c r="E356" s="65">
        <f t="shared" si="175"/>
        <v>11</v>
      </c>
      <c r="G356" s="66" t="str">
        <f t="shared" si="180"/>
        <v/>
      </c>
      <c r="H356" s="66" t="str">
        <f t="shared" si="180"/>
        <v/>
      </c>
      <c r="I356" s="66" t="str">
        <f t="shared" si="180"/>
        <v/>
      </c>
      <c r="J356" s="66" t="str">
        <f t="shared" si="180"/>
        <v/>
      </c>
      <c r="K356" s="66" t="str">
        <f t="shared" si="180"/>
        <v/>
      </c>
      <c r="L356" s="66" t="str">
        <f t="shared" si="180"/>
        <v/>
      </c>
      <c r="M356" s="66" t="str">
        <f t="shared" si="180"/>
        <v/>
      </c>
      <c r="N356" s="66" t="str">
        <f t="shared" si="180"/>
        <v/>
      </c>
      <c r="O356" s="66" t="str">
        <f t="shared" si="180"/>
        <v/>
      </c>
      <c r="P356" s="66" t="str">
        <f t="shared" si="180"/>
        <v/>
      </c>
      <c r="Q356" s="66" t="str">
        <f t="shared" si="180"/>
        <v/>
      </c>
      <c r="R356" s="66">
        <f t="shared" si="180"/>
        <v>51.515986862788395</v>
      </c>
      <c r="S356" s="66">
        <f t="shared" si="180"/>
        <v>76.883170301574282</v>
      </c>
      <c r="T356" s="66">
        <f t="shared" si="180"/>
        <v>114.29885022356071</v>
      </c>
      <c r="U356" s="66">
        <f t="shared" si="180"/>
        <v>169.25138860181269</v>
      </c>
      <c r="V356" s="66">
        <f t="shared" si="180"/>
        <v>249.60854716699669</v>
      </c>
      <c r="W356" s="66">
        <f t="shared" si="180"/>
        <v>366.58865799620139</v>
      </c>
      <c r="X356" s="66">
        <f t="shared" si="180"/>
        <v>536.0988995973978</v>
      </c>
      <c r="Y356" s="66">
        <f t="shared" si="180"/>
        <v>780.56569741565943</v>
      </c>
      <c r="Z356" s="66">
        <f t="shared" si="180"/>
        <v>1131.4185856892545</v>
      </c>
      <c r="AA356" s="66">
        <f t="shared" si="180"/>
        <v>1632.4329445357062</v>
      </c>
      <c r="AB356" s="66">
        <f t="shared" si="180"/>
        <v>2344.1892482532626</v>
      </c>
      <c r="AC356" s="66">
        <f t="shared" si="180"/>
        <v>3349.9665399547998</v>
      </c>
      <c r="AD356" s="66">
        <f t="shared" si="180"/>
        <v>4763.4544204048989</v>
      </c>
      <c r="AE356" s="66">
        <f t="shared" si="180"/>
        <v>6738.7379501335326</v>
      </c>
      <c r="AF356" s="66">
        <f t="shared" si="180"/>
        <v>9483.078336316712</v>
      </c>
      <c r="AG356" s="66">
        <f t="shared" si="180"/>
        <v>13273.070989090158</v>
      </c>
      <c r="AH356" s="66">
        <f t="shared" si="180"/>
        <v>18474.799665670544</v>
      </c>
      <c r="AI356" s="66">
        <f t="shared" si="180"/>
        <v>25568.604764287338</v>
      </c>
      <c r="AJ356" s="66">
        <f t="shared" si="180"/>
        <v>35179.024318736476</v>
      </c>
      <c r="AK356" s="66">
        <f t="shared" si="180"/>
        <v>48110.32195466345</v>
      </c>
      <c r="AL356" s="66">
        <f t="shared" si="180"/>
        <v>65387.756979753147</v>
      </c>
      <c r="AM356" s="66">
        <f t="shared" si="180"/>
        <v>88304.345677912526</v>
      </c>
      <c r="AN356" s="66">
        <f t="shared" si="180"/>
        <v>118472.27881327001</v>
      </c>
      <c r="AO356" s="66">
        <f t="shared" si="180"/>
        <v>157877.37404074604</v>
      </c>
      <c r="AP356" s="66">
        <f t="shared" si="180"/>
        <v>208933.94335957451</v>
      </c>
      <c r="AQ356" s="66">
        <f t="shared" si="180"/>
        <v>274536.25901759899</v>
      </c>
      <c r="AR356" s="66">
        <f t="shared" si="180"/>
        <v>358101.456105266</v>
      </c>
      <c r="AS356" s="66">
        <f t="shared" si="180"/>
        <v>463597.31400415336</v>
      </c>
      <c r="AT356" s="66">
        <f t="shared" si="180"/>
        <v>595547.06797847943</v>
      </c>
      <c r="AU356" s="66">
        <f t="shared" si="180"/>
        <v>759002.43753090524</v>
      </c>
      <c r="AV356" s="66">
        <f t="shared" si="180"/>
        <v>959475.70353481616</v>
      </c>
      <c r="AW356" s="66">
        <f t="shared" si="180"/>
        <v>1202822.2531428589</v>
      </c>
      <c r="AX356" s="66">
        <f t="shared" si="180"/>
        <v>1495066.8864269394</v>
      </c>
      <c r="AY356" s="66">
        <f t="shared" si="180"/>
        <v>1842170.6488363331</v>
      </c>
      <c r="AZ356" s="66">
        <f t="shared" si="180"/>
        <v>2249740.2112261229</v>
      </c>
      <c r="BA356" s="66">
        <f t="shared" si="180"/>
        <v>2722688.8488686364</v>
      </c>
      <c r="BB356" s="66">
        <f t="shared" si="180"/>
        <v>3264866.5498870527</v>
      </c>
      <c r="BC356" s="66">
        <f t="shared" si="180"/>
        <v>3878685.9963438506</v>
      </c>
      <c r="BD356" s="66">
        <f t="shared" si="180"/>
        <v>4564779.9541760404</v>
      </c>
      <c r="BE356" s="66">
        <f t="shared" si="180"/>
        <v>5321732.4184286809</v>
      </c>
      <c r="BF356" s="66">
        <f t="shared" si="180"/>
        <v>6145928.8503728174</v>
      </c>
      <c r="BG356" s="66">
        <f t="shared" si="180"/>
        <v>7031568.1634243969</v>
      </c>
      <c r="BH356" s="66">
        <f t="shared" si="180"/>
        <v>7970869.2916011419</v>
      </c>
      <c r="BI356" s="66">
        <f t="shared" si="180"/>
        <v>8954487.5857896749</v>
      </c>
      <c r="BJ356" s="66">
        <f t="shared" si="180"/>
        <v>9972131.6392391361</v>
      </c>
      <c r="BK356" s="66">
        <f t="shared" si="180"/>
        <v>11013341.84050208</v>
      </c>
      <c r="BL356" s="66">
        <f t="shared" si="180"/>
        <v>12068362.143660055</v>
      </c>
      <c r="BM356" s="66">
        <f t="shared" si="180"/>
        <v>13129011.785090579</v>
      </c>
      <c r="BN356" s="66">
        <f t="shared" si="180"/>
        <v>14189450.039976154</v>
      </c>
      <c r="BO356" s="66">
        <f t="shared" si="180"/>
        <v>15246729.852321077</v>
      </c>
      <c r="BP356" s="66">
        <f t="shared" si="180"/>
        <v>16301058.115137147</v>
      </c>
      <c r="BQ356" s="66">
        <f t="shared" si="180"/>
        <v>17355720.471752401</v>
      </c>
      <c r="BR356" s="66">
        <f t="shared" ref="BR356" si="182">IF(BR$341&gt;=$E356,IF(BR140*$C$23&gt;MAX($C$22,(BS249*$C$34+BS250*$C$35)*EXP(-$C$12*$C$30)+(BS356*$C$34+BS357*$C$35)*EXP(-$C$14*$C$30)),BR140*$C$23,(BS356*$C$34+BS357*$C$35)*EXP(-$C$14*$C$30)),"")</f>
        <v>18416681.055700596</v>
      </c>
      <c r="BS356" s="66">
        <f t="shared" si="181"/>
        <v>19491922.647592232</v>
      </c>
      <c r="BT356" s="66">
        <f t="shared" si="181"/>
        <v>20590637.983844232</v>
      </c>
      <c r="BU356" s="66">
        <f t="shared" si="181"/>
        <v>21722406.826201115</v>
      </c>
      <c r="BV356" s="66">
        <f t="shared" si="181"/>
        <v>22896488.696149945</v>
      </c>
      <c r="BW356" s="66">
        <f t="shared" si="181"/>
        <v>24121328.025502082</v>
      </c>
      <c r="BX356" s="66">
        <f t="shared" si="181"/>
        <v>25404315.266923565</v>
      </c>
      <c r="BY356" s="66">
        <f t="shared" si="181"/>
        <v>26751788.979579378</v>
      </c>
      <c r="BZ356" s="66">
        <f t="shared" si="181"/>
        <v>28169216.540163308</v>
      </c>
      <c r="CA356" s="66">
        <f t="shared" si="181"/>
        <v>29661467.376563143</v>
      </c>
      <c r="CB356" s="66">
        <f t="shared" si="181"/>
        <v>31233096.274387371</v>
      </c>
      <c r="CC356" s="66">
        <f t="shared" si="181"/>
        <v>32888579.312421903</v>
      </c>
      <c r="CD356" s="66">
        <f t="shared" si="181"/>
        <v>34632478.533687077</v>
      </c>
      <c r="CE356" s="66">
        <f t="shared" si="181"/>
        <v>36469540.04894837</v>
      </c>
      <c r="CF356" s="66">
        <f t="shared" si="181"/>
        <v>38404745.62470337</v>
      </c>
      <c r="CG356" s="66">
        <f t="shared" si="181"/>
        <v>40443339.498259328</v>
      </c>
      <c r="CH356" s="66">
        <f t="shared" si="181"/>
        <v>42590845.710611455</v>
      </c>
      <c r="CI356" s="66">
        <f t="shared" si="181"/>
        <v>44853083.452882633</v>
      </c>
      <c r="CJ356" s="66">
        <f t="shared" si="181"/>
        <v>47236182.836228043</v>
      </c>
      <c r="CK356" s="66">
        <f t="shared" si="181"/>
        <v>49746601.504327521</v>
      </c>
      <c r="CL356" s="66">
        <f t="shared" si="181"/>
        <v>52391142.133485287</v>
      </c>
      <c r="CM356" s="66">
        <f t="shared" si="181"/>
        <v>55176970.867761962</v>
      </c>
      <c r="CN356" s="66">
        <f t="shared" si="181"/>
        <v>58111636.739097796</v>
      </c>
      <c r="CO356" s="66">
        <f t="shared" si="181"/>
        <v>61203092.125055216</v>
      </c>
      <c r="CP356" s="66">
        <f t="shared" si="181"/>
        <v>64459714.299620874</v>
      </c>
      <c r="CQ356" s="66">
        <f t="shared" si="181"/>
        <v>67890328.135469526</v>
      </c>
      <c r="CR356" s="66">
        <f t="shared" si="181"/>
        <v>71504230.01921241</v>
      </c>
      <c r="CS356" s="66">
        <f t="shared" si="181"/>
        <v>75311213.044439986</v>
      </c>
      <c r="CT356" s="66">
        <f t="shared" si="181"/>
        <v>79321593.550831899</v>
      </c>
      <c r="CU356" s="66">
        <f t="shared" si="181"/>
        <v>83546239.081254438</v>
      </c>
      <c r="CV356" s="66">
        <f t="shared" si="181"/>
        <v>87996597.832609013</v>
      </c>
      <c r="CW356" s="66">
        <f t="shared" si="181"/>
        <v>92684729.680242702</v>
      </c>
      <c r="CX356" s="66">
        <f t="shared" si="181"/>
        <v>97623338.859996542</v>
      </c>
      <c r="CY356" s="66">
        <f t="shared" si="181"/>
        <v>102825808.39645939</v>
      </c>
      <c r="CZ356" s="66">
        <f t="shared" si="181"/>
        <v>108306236.37072721</v>
      </c>
      <c r="DA356" s="66">
        <f t="shared" si="181"/>
        <v>114079474.12595296</v>
      </c>
      <c r="DB356" s="66">
        <f t="shared" si="181"/>
        <v>120161166.51422307</v>
      </c>
      <c r="DC356" s="66">
        <f t="shared" si="173"/>
        <v>126567794.29382941</v>
      </c>
    </row>
    <row r="357" spans="2:107" ht="12" customHeight="1">
      <c r="B357" s="12"/>
      <c r="C357" s="12"/>
      <c r="D357" s="12"/>
      <c r="E357" s="65">
        <f t="shared" si="175"/>
        <v>12</v>
      </c>
      <c r="G357" s="66" t="str">
        <f t="shared" ref="G357:BR360" si="183">IF(G$341&gt;=$E357,IF(G141*$C$23&gt;MAX($C$22,(H250*$C$34+H251*$C$35)*EXP(-$C$12*$C$30)+(H357*$C$34+H358*$C$35)*EXP(-$C$14*$C$30)),G141*$C$23,(H357*$C$34+H358*$C$35)*EXP(-$C$14*$C$30)),"")</f>
        <v/>
      </c>
      <c r="H357" s="66" t="str">
        <f t="shared" si="183"/>
        <v/>
      </c>
      <c r="I357" s="66" t="str">
        <f t="shared" si="183"/>
        <v/>
      </c>
      <c r="J357" s="66" t="str">
        <f t="shared" si="183"/>
        <v/>
      </c>
      <c r="K357" s="66" t="str">
        <f t="shared" si="183"/>
        <v/>
      </c>
      <c r="L357" s="66" t="str">
        <f t="shared" si="183"/>
        <v/>
      </c>
      <c r="M357" s="66" t="str">
        <f t="shared" si="183"/>
        <v/>
      </c>
      <c r="N357" s="66" t="str">
        <f t="shared" si="183"/>
        <v/>
      </c>
      <c r="O357" s="66" t="str">
        <f t="shared" si="183"/>
        <v/>
      </c>
      <c r="P357" s="66" t="str">
        <f t="shared" si="183"/>
        <v/>
      </c>
      <c r="Q357" s="66" t="str">
        <f t="shared" si="183"/>
        <v/>
      </c>
      <c r="R357" s="66" t="str">
        <f t="shared" si="183"/>
        <v/>
      </c>
      <c r="S357" s="66">
        <f t="shared" si="183"/>
        <v>26.812295180314695</v>
      </c>
      <c r="T357" s="66">
        <f t="shared" si="183"/>
        <v>40.447440237589973</v>
      </c>
      <c r="U357" s="66">
        <f t="shared" si="183"/>
        <v>60.787599676408647</v>
      </c>
      <c r="V357" s="66">
        <f t="shared" si="183"/>
        <v>91.00493629180734</v>
      </c>
      <c r="W357" s="66">
        <f t="shared" si="183"/>
        <v>135.70584291374934</v>
      </c>
      <c r="X357" s="66">
        <f t="shared" si="183"/>
        <v>201.54494154156566</v>
      </c>
      <c r="Y357" s="66">
        <f t="shared" si="183"/>
        <v>298.08460566250955</v>
      </c>
      <c r="Z357" s="66">
        <f t="shared" si="183"/>
        <v>438.98973206722525</v>
      </c>
      <c r="AA357" s="66">
        <f t="shared" si="183"/>
        <v>643.67628073699314</v>
      </c>
      <c r="AB357" s="66">
        <f t="shared" si="183"/>
        <v>939.56828675595784</v>
      </c>
      <c r="AC357" s="66">
        <f t="shared" si="183"/>
        <v>1365.1626721773653</v>
      </c>
      <c r="AD357" s="66">
        <f t="shared" si="183"/>
        <v>1974.1550101621388</v>
      </c>
      <c r="AE357" s="66">
        <f t="shared" si="183"/>
        <v>2840.9426079944087</v>
      </c>
      <c r="AF357" s="66">
        <f t="shared" si="183"/>
        <v>4067.8930908237558</v>
      </c>
      <c r="AG357" s="66">
        <f t="shared" si="183"/>
        <v>5794.8447743703828</v>
      </c>
      <c r="AH357" s="66">
        <f t="shared" si="183"/>
        <v>8211.3849940090313</v>
      </c>
      <c r="AI357" s="66">
        <f t="shared" si="183"/>
        <v>11572.526660672836</v>
      </c>
      <c r="AJ357" s="66">
        <f t="shared" si="183"/>
        <v>16218.460148089029</v>
      </c>
      <c r="AK357" s="66">
        <f t="shared" si="183"/>
        <v>22599.080831611998</v>
      </c>
      <c r="AL357" s="66">
        <f t="shared" si="183"/>
        <v>31303.960236611922</v>
      </c>
      <c r="AM357" s="66">
        <f t="shared" si="183"/>
        <v>43098.312891507434</v>
      </c>
      <c r="AN357" s="66">
        <f t="shared" si="183"/>
        <v>58965.278120118666</v>
      </c>
      <c r="AO357" s="66">
        <f t="shared" si="183"/>
        <v>80154.448643540993</v>
      </c>
      <c r="AP357" s="66">
        <f t="shared" si="183"/>
        <v>108235.99772939911</v>
      </c>
      <c r="AQ357" s="66">
        <f t="shared" si="183"/>
        <v>145158.95017332587</v>
      </c>
      <c r="AR357" s="66">
        <f t="shared" si="183"/>
        <v>193311.08890871459</v>
      </c>
      <c r="AS357" s="66">
        <f t="shared" si="183"/>
        <v>255576.69161740917</v>
      </c>
      <c r="AT357" s="66">
        <f t="shared" si="183"/>
        <v>335386.79082384735</v>
      </c>
      <c r="AU357" s="66">
        <f t="shared" si="183"/>
        <v>436755.03952589835</v>
      </c>
      <c r="AV357" s="66">
        <f t="shared" si="183"/>
        <v>564290.70240268763</v>
      </c>
      <c r="AW357" s="66">
        <f t="shared" si="183"/>
        <v>723179.01772451517</v>
      </c>
      <c r="AX357" s="66">
        <f t="shared" si="183"/>
        <v>919118.50481055235</v>
      </c>
      <c r="AY357" s="66">
        <f t="shared" si="183"/>
        <v>1158205.1113731361</v>
      </c>
      <c r="AZ357" s="66">
        <f t="shared" si="183"/>
        <v>1446754.8242030947</v>
      </c>
      <c r="BA357" s="66">
        <f t="shared" si="183"/>
        <v>1791059.9011112123</v>
      </c>
      <c r="BB357" s="66">
        <f t="shared" si="183"/>
        <v>2197079.5062602269</v>
      </c>
      <c r="BC357" s="66">
        <f t="shared" si="183"/>
        <v>2670073.3057625988</v>
      </c>
      <c r="BD357" s="66">
        <f t="shared" si="183"/>
        <v>3214196.2168847085</v>
      </c>
      <c r="BE357" s="66">
        <f t="shared" si="183"/>
        <v>3832083.2468718435</v>
      </c>
      <c r="BF357" s="66">
        <f t="shared" si="183"/>
        <v>4524463.9093233896</v>
      </c>
      <c r="BG357" s="66">
        <f t="shared" si="183"/>
        <v>5289854.2390437797</v>
      </c>
      <c r="BH357" s="66">
        <f t="shared" si="183"/>
        <v>6124378.7207058715</v>
      </c>
      <c r="BI357" s="66">
        <f t="shared" si="183"/>
        <v>7021772.19441876</v>
      </c>
      <c r="BJ357" s="66">
        <f t="shared" si="183"/>
        <v>7973601.078881396</v>
      </c>
      <c r="BK357" s="66">
        <f t="shared" si="183"/>
        <v>8969723.1240684576</v>
      </c>
      <c r="BL357" s="66">
        <f t="shared" si="183"/>
        <v>9998976.0525429435</v>
      </c>
      <c r="BM357" s="66">
        <f t="shared" si="183"/>
        <v>11050050.665354826</v>
      </c>
      <c r="BN357" s="66">
        <f t="shared" si="183"/>
        <v>12112468.324633274</v>
      </c>
      <c r="BO357" s="66">
        <f t="shared" si="183"/>
        <v>13177553.071602957</v>
      </c>
      <c r="BP357" s="66">
        <f t="shared" si="183"/>
        <v>14239272.625859279</v>
      </c>
      <c r="BQ357" s="66">
        <f t="shared" si="183"/>
        <v>15294826.756029913</v>
      </c>
      <c r="BR357" s="66">
        <f t="shared" si="183"/>
        <v>16344889.501524491</v>
      </c>
      <c r="BS357" s="66">
        <f t="shared" si="181"/>
        <v>17393461.892748158</v>
      </c>
      <c r="BT357" s="66">
        <f t="shared" si="181"/>
        <v>18447356.536500052</v>
      </c>
      <c r="BU357" s="66">
        <f t="shared" si="181"/>
        <v>19515401.64346499</v>
      </c>
      <c r="BV357" s="66">
        <f t="shared" si="181"/>
        <v>20607503.900747284</v>
      </c>
      <c r="BW357" s="66">
        <f t="shared" si="181"/>
        <v>21733732.66962041</v>
      </c>
      <c r="BX357" s="66">
        <f t="shared" si="181"/>
        <v>22903574.377109703</v>
      </c>
      <c r="BY357" s="66">
        <f t="shared" si="181"/>
        <v>24125457.882058647</v>
      </c>
      <c r="BZ357" s="66">
        <f t="shared" si="181"/>
        <v>25406582.076436099</v>
      </c>
      <c r="CA357" s="66">
        <f t="shared" si="181"/>
        <v>26753006.483129952</v>
      </c>
      <c r="CB357" s="66">
        <f t="shared" si="181"/>
        <v>28169915.052360289</v>
      </c>
      <c r="CC357" s="66">
        <f t="shared" si="181"/>
        <v>29661946.158987667</v>
      </c>
      <c r="CD357" s="66">
        <f t="shared" si="181"/>
        <v>31233498.498834476</v>
      </c>
      <c r="CE357" s="66">
        <f t="shared" si="181"/>
        <v>32888961.02764092</v>
      </c>
      <c r="CF357" s="66">
        <f t="shared" si="181"/>
        <v>34632856.646967404</v>
      </c>
      <c r="CG357" s="66">
        <f t="shared" si="181"/>
        <v>36469918.067159586</v>
      </c>
      <c r="CH357" s="66">
        <f t="shared" si="181"/>
        <v>38405123.924441762</v>
      </c>
      <c r="CI357" s="66">
        <f t="shared" si="181"/>
        <v>40443718.079734579</v>
      </c>
      <c r="CJ357" s="66">
        <f t="shared" si="181"/>
        <v>42591224.57403338</v>
      </c>
      <c r="CK357" s="66">
        <f t="shared" si="181"/>
        <v>44853462.598461211</v>
      </c>
      <c r="CL357" s="66">
        <f t="shared" si="181"/>
        <v>47236562.264173403</v>
      </c>
      <c r="CM357" s="66">
        <f t="shared" si="181"/>
        <v>49746981.214849956</v>
      </c>
      <c r="CN357" s="66">
        <f t="shared" si="181"/>
        <v>52391522.126795247</v>
      </c>
      <c r="CO357" s="66">
        <f t="shared" si="181"/>
        <v>55177351.144070052</v>
      </c>
      <c r="CP357" s="66">
        <f t="shared" si="181"/>
        <v>58112017.298614778</v>
      </c>
      <c r="CQ357" s="66">
        <f t="shared" si="181"/>
        <v>61203472.967992008</v>
      </c>
      <c r="CR357" s="66">
        <f t="shared" si="181"/>
        <v>64460095.426188551</v>
      </c>
      <c r="CS357" s="66">
        <f t="shared" si="181"/>
        <v>67890709.545879334</v>
      </c>
      <c r="CT357" s="66">
        <f t="shared" si="181"/>
        <v>71504611.713675708</v>
      </c>
      <c r="CU357" s="66">
        <f t="shared" si="181"/>
        <v>75311595.02316834</v>
      </c>
      <c r="CV357" s="66">
        <f t="shared" si="181"/>
        <v>79321975.81403701</v>
      </c>
      <c r="CW357" s="66">
        <f t="shared" si="181"/>
        <v>83546621.62914817</v>
      </c>
      <c r="CX357" s="66">
        <f t="shared" si="181"/>
        <v>87996980.665403381</v>
      </c>
      <c r="CY357" s="66">
        <f t="shared" si="181"/>
        <v>92685112.798149914</v>
      </c>
      <c r="CZ357" s="66">
        <f t="shared" si="181"/>
        <v>97623722.263228908</v>
      </c>
      <c r="DA357" s="66">
        <f t="shared" si="181"/>
        <v>102826192.0852294</v>
      </c>
      <c r="DB357" s="66">
        <f t="shared" si="181"/>
        <v>108306620.34524754</v>
      </c>
      <c r="DC357" s="66">
        <f t="shared" si="173"/>
        <v>114079858.38643637</v>
      </c>
    </row>
    <row r="358" spans="2:107" ht="12" customHeight="1">
      <c r="B358" s="12"/>
      <c r="C358" s="12"/>
      <c r="D358" s="12"/>
      <c r="E358" s="65">
        <f t="shared" si="175"/>
        <v>13</v>
      </c>
      <c r="G358" s="66" t="str">
        <f t="shared" si="183"/>
        <v/>
      </c>
      <c r="H358" s="66" t="str">
        <f t="shared" si="183"/>
        <v/>
      </c>
      <c r="I358" s="66" t="str">
        <f t="shared" si="183"/>
        <v/>
      </c>
      <c r="J358" s="66" t="str">
        <f t="shared" si="183"/>
        <v/>
      </c>
      <c r="K358" s="66" t="str">
        <f t="shared" si="183"/>
        <v/>
      </c>
      <c r="L358" s="66" t="str">
        <f t="shared" si="183"/>
        <v/>
      </c>
      <c r="M358" s="66" t="str">
        <f t="shared" si="183"/>
        <v/>
      </c>
      <c r="N358" s="66" t="str">
        <f t="shared" si="183"/>
        <v/>
      </c>
      <c r="O358" s="66" t="str">
        <f t="shared" si="183"/>
        <v/>
      </c>
      <c r="P358" s="66" t="str">
        <f t="shared" si="183"/>
        <v/>
      </c>
      <c r="Q358" s="66" t="str">
        <f t="shared" si="183"/>
        <v/>
      </c>
      <c r="R358" s="66" t="str">
        <f t="shared" si="183"/>
        <v/>
      </c>
      <c r="S358" s="66" t="str">
        <f t="shared" si="183"/>
        <v/>
      </c>
      <c r="T358" s="66">
        <f t="shared" si="183"/>
        <v>13.532491561407845</v>
      </c>
      <c r="U358" s="66">
        <f t="shared" si="183"/>
        <v>20.638022609272671</v>
      </c>
      <c r="V358" s="66">
        <f t="shared" si="183"/>
        <v>31.359761917298812</v>
      </c>
      <c r="W358" s="66">
        <f t="shared" si="183"/>
        <v>47.473537332964312</v>
      </c>
      <c r="X358" s="66">
        <f t="shared" si="183"/>
        <v>71.591742837365445</v>
      </c>
      <c r="Y358" s="66">
        <f t="shared" si="183"/>
        <v>107.53840615898181</v>
      </c>
      <c r="Z358" s="66">
        <f t="shared" si="183"/>
        <v>160.88249329801332</v>
      </c>
      <c r="AA358" s="66">
        <f t="shared" si="183"/>
        <v>239.69118310272742</v>
      </c>
      <c r="AB358" s="66">
        <f t="shared" si="183"/>
        <v>355.58645784062963</v>
      </c>
      <c r="AC358" s="66">
        <f t="shared" si="183"/>
        <v>525.21635124743352</v>
      </c>
      <c r="AD358" s="66">
        <f t="shared" si="183"/>
        <v>772.28789793005387</v>
      </c>
      <c r="AE358" s="66">
        <f t="shared" si="183"/>
        <v>1130.3535592577637</v>
      </c>
      <c r="AF358" s="66">
        <f t="shared" si="183"/>
        <v>1646.5978065165875</v>
      </c>
      <c r="AG358" s="66">
        <f t="shared" si="183"/>
        <v>2386.9363176734528</v>
      </c>
      <c r="AH358" s="66">
        <f t="shared" si="183"/>
        <v>3442.8167337490818</v>
      </c>
      <c r="AI358" s="66">
        <f t="shared" si="183"/>
        <v>4940.1955599249914</v>
      </c>
      <c r="AJ358" s="66">
        <f t="shared" si="183"/>
        <v>7051.2568775402597</v>
      </c>
      <c r="AK358" s="66">
        <f t="shared" si="183"/>
        <v>10009.528290403703</v>
      </c>
      <c r="AL358" s="66">
        <f t="shared" si="183"/>
        <v>14129.127069337277</v>
      </c>
      <c r="AM358" s="66">
        <f t="shared" si="183"/>
        <v>19828.91861512958</v>
      </c>
      <c r="AN358" s="66">
        <f t="shared" si="183"/>
        <v>27662.367613846047</v>
      </c>
      <c r="AO358" s="66">
        <f t="shared" si="183"/>
        <v>38353.779980076892</v>
      </c>
      <c r="AP358" s="66">
        <f t="shared" si="183"/>
        <v>52841.434051202014</v>
      </c>
      <c r="AQ358" s="66">
        <f t="shared" si="183"/>
        <v>72327.739587121454</v>
      </c>
      <c r="AR358" s="66">
        <f t="shared" si="183"/>
        <v>98335.996802623951</v>
      </c>
      <c r="AS358" s="66">
        <f t="shared" si="183"/>
        <v>132772.51090346283</v>
      </c>
      <c r="AT358" s="66">
        <f t="shared" si="183"/>
        <v>177991.71701702845</v>
      </c>
      <c r="AU358" s="66">
        <f t="shared" si="183"/>
        <v>236860.57528710194</v>
      </c>
      <c r="AV358" s="66">
        <f t="shared" si="183"/>
        <v>312816.83382893039</v>
      </c>
      <c r="AW358" s="66">
        <f t="shared" si="183"/>
        <v>409913.91248131532</v>
      </c>
      <c r="AX358" s="66">
        <f t="shared" si="183"/>
        <v>532843.29287126928</v>
      </c>
      <c r="AY358" s="66">
        <f t="shared" si="183"/>
        <v>686923.66219676798</v>
      </c>
      <c r="AZ358" s="66">
        <f t="shared" si="183"/>
        <v>878045.00112899696</v>
      </c>
      <c r="BA358" s="66">
        <f t="shared" si="183"/>
        <v>1112555.7743737686</v>
      </c>
      <c r="BB358" s="66">
        <f t="shared" si="183"/>
        <v>1397082.8807480771</v>
      </c>
      <c r="BC358" s="66">
        <f t="shared" si="183"/>
        <v>1738277.5514239685</v>
      </c>
      <c r="BD358" s="66">
        <f t="shared" si="183"/>
        <v>2142486.3525825492</v>
      </c>
      <c r="BE358" s="66">
        <f t="shared" si="183"/>
        <v>2615355.0187913105</v>
      </c>
      <c r="BF358" s="66">
        <f t="shared" si="183"/>
        <v>3161383.7882470349</v>
      </c>
      <c r="BG358" s="66">
        <f t="shared" si="183"/>
        <v>3783465.4506257889</v>
      </c>
      <c r="BH358" s="66">
        <f t="shared" si="183"/>
        <v>4482450.0042356122</v>
      </c>
      <c r="BI358" s="66">
        <f t="shared" si="183"/>
        <v>5256790.5148990545</v>
      </c>
      <c r="BJ358" s="66">
        <f t="shared" si="183"/>
        <v>6102330.7873810502</v>
      </c>
      <c r="BK358" s="66">
        <f t="shared" si="183"/>
        <v>7012293.9104015026</v>
      </c>
      <c r="BL358" s="66">
        <f t="shared" si="183"/>
        <v>7977519.0999196768</v>
      </c>
      <c r="BM358" s="66">
        <f t="shared" si="183"/>
        <v>8986971.1629513912</v>
      </c>
      <c r="BN358" s="66">
        <f t="shared" si="183"/>
        <v>10028512.930150194</v>
      </c>
      <c r="BO358" s="66">
        <f t="shared" si="183"/>
        <v>11089889.417788029</v>
      </c>
      <c r="BP358" s="66">
        <f t="shared" si="183"/>
        <v>12159829.458246799</v>
      </c>
      <c r="BQ358" s="66">
        <f t="shared" si="183"/>
        <v>13229134.713745035</v>
      </c>
      <c r="BR358" s="66">
        <f t="shared" si="183"/>
        <v>14291607.043358669</v>
      </c>
      <c r="BS358" s="66">
        <f t="shared" si="181"/>
        <v>15344671.559847862</v>
      </c>
      <c r="BT358" s="66">
        <f t="shared" si="181"/>
        <v>16389588.7397625</v>
      </c>
      <c r="BU358" s="66">
        <f t="shared" si="181"/>
        <v>17431212.308620762</v>
      </c>
      <c r="BV358" s="66">
        <f t="shared" si="181"/>
        <v>18477329.981547885</v>
      </c>
      <c r="BW358" s="66">
        <f t="shared" si="181"/>
        <v>19537704.124932952</v>
      </c>
      <c r="BX358" s="66">
        <f t="shared" si="181"/>
        <v>20622988.354722507</v>
      </c>
      <c r="BY358" s="66">
        <f t="shared" si="181"/>
        <v>21743716.133114424</v>
      </c>
      <c r="BZ358" s="66">
        <f t="shared" si="181"/>
        <v>22909530.202093434</v>
      </c>
      <c r="CA358" s="66">
        <f t="shared" si="181"/>
        <v>24128753.026931837</v>
      </c>
      <c r="CB358" s="66">
        <f t="shared" si="181"/>
        <v>25408308.341008455</v>
      </c>
      <c r="CC358" s="66">
        <f t="shared" si="181"/>
        <v>26753920.663286258</v>
      </c>
      <c r="CD358" s="66">
        <f t="shared" si="181"/>
        <v>28170469.324126299</v>
      </c>
      <c r="CE358" s="66">
        <f t="shared" si="181"/>
        <v>29662369.009722631</v>
      </c>
      <c r="CF358" s="66">
        <f t="shared" si="181"/>
        <v>31233884.294526309</v>
      </c>
      <c r="CG358" s="66">
        <f t="shared" si="181"/>
        <v>32889339.790460579</v>
      </c>
      <c r="CH358" s="66">
        <f t="shared" si="181"/>
        <v>34633234.946705803</v>
      </c>
      <c r="CI358" s="66">
        <f t="shared" si="181"/>
        <v>36470296.648634836</v>
      </c>
      <c r="CJ358" s="66">
        <f t="shared" si="181"/>
        <v>38405502.787863687</v>
      </c>
      <c r="CK358" s="66">
        <f t="shared" si="181"/>
        <v>40444097.225313149</v>
      </c>
      <c r="CL358" s="66">
        <f t="shared" si="181"/>
        <v>42591604.001978733</v>
      </c>
      <c r="CM358" s="66">
        <f t="shared" si="181"/>
        <v>44853842.308983639</v>
      </c>
      <c r="CN358" s="66">
        <f t="shared" si="181"/>
        <v>47236942.257483356</v>
      </c>
      <c r="CO358" s="66">
        <f t="shared" si="181"/>
        <v>49747361.491158046</v>
      </c>
      <c r="CP358" s="66">
        <f t="shared" si="181"/>
        <v>52391902.686312221</v>
      </c>
      <c r="CQ358" s="66">
        <f t="shared" si="181"/>
        <v>55177731.987006836</v>
      </c>
      <c r="CR358" s="66">
        <f t="shared" si="181"/>
        <v>58112398.425182454</v>
      </c>
      <c r="CS358" s="66">
        <f t="shared" si="181"/>
        <v>61203854.378401794</v>
      </c>
      <c r="CT358" s="66">
        <f t="shared" si="181"/>
        <v>64460477.120651849</v>
      </c>
      <c r="CU358" s="66">
        <f t="shared" si="181"/>
        <v>67891091.524607673</v>
      </c>
      <c r="CV358" s="66">
        <f t="shared" si="181"/>
        <v>71504993.976880819</v>
      </c>
      <c r="CW358" s="66">
        <f t="shared" si="181"/>
        <v>75311977.571062073</v>
      </c>
      <c r="CX358" s="66">
        <f t="shared" si="181"/>
        <v>79322358.646831378</v>
      </c>
      <c r="CY358" s="66">
        <f t="shared" si="181"/>
        <v>83547004.747055367</v>
      </c>
      <c r="CZ358" s="66">
        <f t="shared" si="181"/>
        <v>87997364.068635762</v>
      </c>
      <c r="DA358" s="66">
        <f t="shared" si="181"/>
        <v>92685496.486919925</v>
      </c>
      <c r="DB358" s="66">
        <f t="shared" si="181"/>
        <v>97624106.237749234</v>
      </c>
      <c r="DC358" s="66">
        <f t="shared" si="173"/>
        <v>102826576.34571284</v>
      </c>
    </row>
    <row r="359" spans="2:107" ht="12" customHeight="1">
      <c r="B359" s="12"/>
      <c r="C359" s="12"/>
      <c r="D359" s="12"/>
      <c r="E359" s="65">
        <f t="shared" si="175"/>
        <v>14</v>
      </c>
      <c r="G359" s="66" t="str">
        <f t="shared" si="183"/>
        <v/>
      </c>
      <c r="H359" s="66" t="str">
        <f t="shared" si="183"/>
        <v/>
      </c>
      <c r="I359" s="66" t="str">
        <f t="shared" si="183"/>
        <v/>
      </c>
      <c r="J359" s="66" t="str">
        <f t="shared" si="183"/>
        <v/>
      </c>
      <c r="K359" s="66" t="str">
        <f t="shared" si="183"/>
        <v/>
      </c>
      <c r="L359" s="66" t="str">
        <f t="shared" si="183"/>
        <v/>
      </c>
      <c r="M359" s="66" t="str">
        <f t="shared" si="183"/>
        <v/>
      </c>
      <c r="N359" s="66" t="str">
        <f t="shared" si="183"/>
        <v/>
      </c>
      <c r="O359" s="66" t="str">
        <f t="shared" si="183"/>
        <v/>
      </c>
      <c r="P359" s="66" t="str">
        <f t="shared" si="183"/>
        <v/>
      </c>
      <c r="Q359" s="66" t="str">
        <f t="shared" si="183"/>
        <v/>
      </c>
      <c r="R359" s="66" t="str">
        <f t="shared" si="183"/>
        <v/>
      </c>
      <c r="S359" s="66" t="str">
        <f t="shared" si="183"/>
        <v/>
      </c>
      <c r="T359" s="66" t="str">
        <f t="shared" si="183"/>
        <v/>
      </c>
      <c r="U359" s="66">
        <f t="shared" si="183"/>
        <v>6.6114879952095871</v>
      </c>
      <c r="V359" s="66">
        <f t="shared" si="183"/>
        <v>10.19504372620977</v>
      </c>
      <c r="W359" s="66">
        <f t="shared" si="183"/>
        <v>15.665442042370577</v>
      </c>
      <c r="X359" s="66">
        <f t="shared" si="183"/>
        <v>23.983938719097377</v>
      </c>
      <c r="Y359" s="66">
        <f t="shared" si="183"/>
        <v>36.583208371035781</v>
      </c>
      <c r="Z359" s="66">
        <f t="shared" si="183"/>
        <v>55.588393009099271</v>
      </c>
      <c r="AA359" s="66">
        <f t="shared" si="183"/>
        <v>84.136317418985556</v>
      </c>
      <c r="AB359" s="66">
        <f t="shared" si="183"/>
        <v>126.8335832622774</v>
      </c>
      <c r="AC359" s="66">
        <f t="shared" si="183"/>
        <v>190.40966354345287</v>
      </c>
      <c r="AD359" s="66">
        <f t="shared" si="183"/>
        <v>284.64162752376791</v>
      </c>
      <c r="AE359" s="66">
        <f t="shared" si="183"/>
        <v>423.65406141371926</v>
      </c>
      <c r="AF359" s="66">
        <f t="shared" si="183"/>
        <v>627.73260860221046</v>
      </c>
      <c r="AG359" s="66">
        <f t="shared" si="183"/>
        <v>925.83392153440559</v>
      </c>
      <c r="AH359" s="66">
        <f t="shared" si="183"/>
        <v>1359.0302238769061</v>
      </c>
      <c r="AI359" s="66">
        <f t="shared" si="183"/>
        <v>1985.1943463521104</v>
      </c>
      <c r="AJ359" s="66">
        <f t="shared" si="183"/>
        <v>2885.3115489926372</v>
      </c>
      <c r="AK359" s="66">
        <f t="shared" si="183"/>
        <v>4171.8969507843822</v>
      </c>
      <c r="AL359" s="66">
        <f t="shared" si="183"/>
        <v>6000.099210850638</v>
      </c>
      <c r="AM359" s="66">
        <f t="shared" si="183"/>
        <v>8582.1764866651283</v>
      </c>
      <c r="AN359" s="66">
        <f t="shared" si="183"/>
        <v>12206.129646719179</v>
      </c>
      <c r="AO359" s="66">
        <f t="shared" si="183"/>
        <v>17259.354632816878</v>
      </c>
      <c r="AP359" s="66">
        <f t="shared" si="183"/>
        <v>24258.208103221488</v>
      </c>
      <c r="AQ359" s="66">
        <f t="shared" si="183"/>
        <v>33884.337124691971</v>
      </c>
      <c r="AR359" s="66">
        <f t="shared" si="183"/>
        <v>47028.464879763982</v>
      </c>
      <c r="AS359" s="66">
        <f t="shared" si="183"/>
        <v>64842.001822060076</v>
      </c>
      <c r="AT359" s="66">
        <f t="shared" si="183"/>
        <v>88796.31100295049</v>
      </c>
      <c r="AU359" s="66">
        <f t="shared" si="183"/>
        <v>120748.64181036859</v>
      </c>
      <c r="AV359" s="66">
        <f t="shared" si="183"/>
        <v>163012.60995294937</v>
      </c>
      <c r="AW359" s="66">
        <f t="shared" si="183"/>
        <v>218429.6154567012</v>
      </c>
      <c r="AX359" s="66">
        <f t="shared" si="183"/>
        <v>290435.76510256593</v>
      </c>
      <c r="AY359" s="66">
        <f t="shared" si="183"/>
        <v>383116.77156383335</v>
      </c>
      <c r="AZ359" s="66">
        <f t="shared" si="183"/>
        <v>501241.09333647933</v>
      </c>
      <c r="BA359" s="66">
        <f t="shared" si="183"/>
        <v>650259.5196009106</v>
      </c>
      <c r="BB359" s="66">
        <f t="shared" si="183"/>
        <v>836257.87751458085</v>
      </c>
      <c r="BC359" s="66">
        <f t="shared" si="183"/>
        <v>1065849.0535841093</v>
      </c>
      <c r="BD359" s="66">
        <f t="shared" si="183"/>
        <v>1345991.6783937998</v>
      </c>
      <c r="BE359" s="66">
        <f t="shared" si="183"/>
        <v>1683726.2581523021</v>
      </c>
      <c r="BF359" s="66">
        <f t="shared" si="183"/>
        <v>2085825.7994608427</v>
      </c>
      <c r="BG359" s="66">
        <f t="shared" si="183"/>
        <v>2558367.3768227384</v>
      </c>
      <c r="BH359" s="66">
        <f t="shared" si="183"/>
        <v>3106243.5075099124</v>
      </c>
      <c r="BI359" s="66">
        <f t="shared" si="183"/>
        <v>3732646.8471507346</v>
      </c>
      <c r="BJ359" s="66">
        <f t="shared" si="183"/>
        <v>4438576.9998710332</v>
      </c>
      <c r="BK359" s="66">
        <f t="shared" si="183"/>
        <v>5222431.6569118258</v>
      </c>
      <c r="BL359" s="66">
        <f t="shared" si="183"/>
        <v>6079752.5785032772</v>
      </c>
      <c r="BM359" s="66">
        <f t="shared" si="183"/>
        <v>7003196.4807451731</v>
      </c>
      <c r="BN359" s="66">
        <f t="shared" si="183"/>
        <v>7982788.3725614119</v>
      </c>
      <c r="BO359" s="66">
        <f t="shared" si="183"/>
        <v>9006488.3009408955</v>
      </c>
      <c r="BP359" s="66">
        <f t="shared" si="183"/>
        <v>10061062.214565115</v>
      </c>
      <c r="BQ359" s="66">
        <f t="shared" si="183"/>
        <v>11133197.540650498</v>
      </c>
      <c r="BR359" s="66">
        <f t="shared" si="183"/>
        <v>12210751.704012377</v>
      </c>
      <c r="BS359" s="66">
        <f t="shared" si="181"/>
        <v>13283978.120032517</v>
      </c>
      <c r="BT359" s="66">
        <f t="shared" si="181"/>
        <v>14346551.595635762</v>
      </c>
      <c r="BU359" s="66">
        <f t="shared" si="181"/>
        <v>15396224.454170831</v>
      </c>
      <c r="BV359" s="66">
        <f t="shared" si="181"/>
        <v>16434991.545242298</v>
      </c>
      <c r="BW359" s="66">
        <f t="shared" si="181"/>
        <v>17468723.142212156</v>
      </c>
      <c r="BX359" s="66">
        <f t="shared" si="181"/>
        <v>18506325.380833942</v>
      </c>
      <c r="BY359" s="66">
        <f t="shared" si="181"/>
        <v>19558584.932013191</v>
      </c>
      <c r="BZ359" s="66">
        <f t="shared" si="181"/>
        <v>20636920.851782314</v>
      </c>
      <c r="CA359" s="66">
        <f t="shared" si="181"/>
        <v>21752279.770140842</v>
      </c>
      <c r="CB359" s="66">
        <f t="shared" si="181"/>
        <v>22914362.73432859</v>
      </c>
      <c r="CC359" s="66">
        <f t="shared" si="181"/>
        <v>24131275.104906175</v>
      </c>
      <c r="CD359" s="66">
        <f t="shared" si="181"/>
        <v>25409575.437923748</v>
      </c>
      <c r="CE359" s="66">
        <f t="shared" si="181"/>
        <v>26754604.127645817</v>
      </c>
      <c r="CF359" s="66">
        <f t="shared" si="181"/>
        <v>28170928.994035937</v>
      </c>
      <c r="CG359" s="66">
        <f t="shared" si="181"/>
        <v>29662762.243348289</v>
      </c>
      <c r="CH359" s="66">
        <f t="shared" si="181"/>
        <v>31234264.067328487</v>
      </c>
      <c r="CI359" s="66">
        <f t="shared" si="181"/>
        <v>32889718.37193583</v>
      </c>
      <c r="CJ359" s="66">
        <f t="shared" si="181"/>
        <v>34633613.810127728</v>
      </c>
      <c r="CK359" s="66">
        <f t="shared" si="181"/>
        <v>36470675.794213407</v>
      </c>
      <c r="CL359" s="66">
        <f t="shared" si="181"/>
        <v>38405882.21580904</v>
      </c>
      <c r="CM359" s="66">
        <f t="shared" si="181"/>
        <v>40444476.935835585</v>
      </c>
      <c r="CN359" s="66">
        <f t="shared" si="181"/>
        <v>42591983.995288692</v>
      </c>
      <c r="CO359" s="66">
        <f t="shared" si="181"/>
        <v>44854222.585291721</v>
      </c>
      <c r="CP359" s="66">
        <f t="shared" si="181"/>
        <v>47237322.817000337</v>
      </c>
      <c r="CQ359" s="66">
        <f t="shared" si="181"/>
        <v>49747742.33409483</v>
      </c>
      <c r="CR359" s="66">
        <f t="shared" si="181"/>
        <v>52392283.81287989</v>
      </c>
      <c r="CS359" s="66">
        <f t="shared" si="181"/>
        <v>55178113.397416636</v>
      </c>
      <c r="CT359" s="66">
        <f t="shared" si="181"/>
        <v>58112780.119645759</v>
      </c>
      <c r="CU359" s="66">
        <f t="shared" si="181"/>
        <v>61204236.357130162</v>
      </c>
      <c r="CV359" s="66">
        <f t="shared" si="181"/>
        <v>64460859.383856975</v>
      </c>
      <c r="CW359" s="66">
        <f t="shared" si="181"/>
        <v>67891474.072501421</v>
      </c>
      <c r="CX359" s="66">
        <f t="shared" si="181"/>
        <v>71505376.809675202</v>
      </c>
      <c r="CY359" s="66">
        <f t="shared" si="181"/>
        <v>75312360.688969284</v>
      </c>
      <c r="CZ359" s="66">
        <f t="shared" si="181"/>
        <v>79322742.050063744</v>
      </c>
      <c r="DA359" s="66">
        <f t="shared" si="181"/>
        <v>83547388.435825378</v>
      </c>
      <c r="DB359" s="66">
        <f t="shared" si="181"/>
        <v>87997748.043156087</v>
      </c>
      <c r="DC359" s="66">
        <f t="shared" si="173"/>
        <v>92685880.747403383</v>
      </c>
    </row>
    <row r="360" spans="2:107" ht="12" customHeight="1">
      <c r="B360" s="12"/>
      <c r="C360" s="12"/>
      <c r="D360" s="12"/>
      <c r="E360" s="65">
        <f t="shared" si="175"/>
        <v>15</v>
      </c>
      <c r="G360" s="66" t="str">
        <f t="shared" si="183"/>
        <v/>
      </c>
      <c r="H360" s="66" t="str">
        <f t="shared" si="183"/>
        <v/>
      </c>
      <c r="I360" s="66" t="str">
        <f t="shared" si="183"/>
        <v/>
      </c>
      <c r="J360" s="66" t="str">
        <f t="shared" si="183"/>
        <v/>
      </c>
      <c r="K360" s="66" t="str">
        <f t="shared" si="183"/>
        <v/>
      </c>
      <c r="L360" s="66" t="str">
        <f t="shared" si="183"/>
        <v/>
      </c>
      <c r="M360" s="66" t="str">
        <f t="shared" si="183"/>
        <v/>
      </c>
      <c r="N360" s="66" t="str">
        <f t="shared" si="183"/>
        <v/>
      </c>
      <c r="O360" s="66" t="str">
        <f t="shared" si="183"/>
        <v/>
      </c>
      <c r="P360" s="66" t="str">
        <f t="shared" si="183"/>
        <v/>
      </c>
      <c r="Q360" s="66" t="str">
        <f t="shared" si="183"/>
        <v/>
      </c>
      <c r="R360" s="66" t="str">
        <f t="shared" si="183"/>
        <v/>
      </c>
      <c r="S360" s="66" t="str">
        <f t="shared" si="183"/>
        <v/>
      </c>
      <c r="T360" s="66" t="str">
        <f t="shared" si="183"/>
        <v/>
      </c>
      <c r="U360" s="66" t="str">
        <f t="shared" si="183"/>
        <v/>
      </c>
      <c r="V360" s="66">
        <f t="shared" si="183"/>
        <v>3.1206814408241108</v>
      </c>
      <c r="W360" s="66">
        <f t="shared" si="183"/>
        <v>4.8663804184556865</v>
      </c>
      <c r="X360" s="66">
        <f t="shared" si="183"/>
        <v>7.5627122274619847</v>
      </c>
      <c r="Y360" s="66">
        <f t="shared" si="183"/>
        <v>11.711849737567585</v>
      </c>
      <c r="Z360" s="66">
        <f t="shared" si="183"/>
        <v>18.07215088077016</v>
      </c>
      <c r="AA360" s="66">
        <f t="shared" si="183"/>
        <v>27.783639923775141</v>
      </c>
      <c r="AB360" s="66">
        <f t="shared" si="183"/>
        <v>42.552031304467675</v>
      </c>
      <c r="AC360" s="66">
        <f t="shared" si="183"/>
        <v>64.917015105994111</v>
      </c>
      <c r="AD360" s="66">
        <f t="shared" si="183"/>
        <v>98.640975090378504</v>
      </c>
      <c r="AE360" s="66">
        <f t="shared" si="183"/>
        <v>149.26857091290276</v>
      </c>
      <c r="AF360" s="66">
        <f t="shared" si="183"/>
        <v>224.92685141436968</v>
      </c>
      <c r="AG360" s="66">
        <f t="shared" si="183"/>
        <v>337.46118601113494</v>
      </c>
      <c r="AH360" s="66">
        <f t="shared" si="183"/>
        <v>504.03595241136759</v>
      </c>
      <c r="AI360" s="66">
        <f t="shared" si="183"/>
        <v>749.37243273753688</v>
      </c>
      <c r="AJ360" s="66">
        <f t="shared" si="183"/>
        <v>1108.8516460356427</v>
      </c>
      <c r="AK360" s="66">
        <f t="shared" si="183"/>
        <v>1632.778633464035</v>
      </c>
      <c r="AL360" s="66">
        <f t="shared" si="183"/>
        <v>2392.188257687762</v>
      </c>
      <c r="AM360" s="66">
        <f t="shared" si="183"/>
        <v>3486.6710753715752</v>
      </c>
      <c r="AN360" s="66">
        <f t="shared" si="183"/>
        <v>5054.8096586032325</v>
      </c>
      <c r="AO360" s="66">
        <f t="shared" si="183"/>
        <v>7287.9363624486186</v>
      </c>
      <c r="AP360" s="66">
        <f t="shared" si="183"/>
        <v>10448.044213447505</v>
      </c>
      <c r="AQ360" s="66">
        <f t="shared" si="183"/>
        <v>14890.788725293645</v>
      </c>
      <c r="AR360" s="66">
        <f t="shared" si="183"/>
        <v>21094.587785206561</v>
      </c>
      <c r="AS360" s="66">
        <f t="shared" si="183"/>
        <v>29696.827657949314</v>
      </c>
      <c r="AT360" s="66">
        <f t="shared" si="183"/>
        <v>41538.073267732143</v>
      </c>
      <c r="AU360" s="66">
        <f t="shared" si="183"/>
        <v>57714.906843641467</v>
      </c>
      <c r="AV360" s="66">
        <f t="shared" si="183"/>
        <v>79641.51780010981</v>
      </c>
      <c r="AW360" s="66">
        <f t="shared" si="183"/>
        <v>109119.37020149514</v>
      </c>
      <c r="AX360" s="66">
        <f t="shared" si="183"/>
        <v>148413.11731944757</v>
      </c>
      <c r="AY360" s="66">
        <f t="shared" si="183"/>
        <v>200329.36736844812</v>
      </c>
      <c r="AZ360" s="66">
        <f t="shared" si="183"/>
        <v>268292.91860810004</v>
      </c>
      <c r="BA360" s="66">
        <f t="shared" si="183"/>
        <v>356412.72580601706</v>
      </c>
      <c r="BB360" s="66">
        <f t="shared" si="183"/>
        <v>469527.27610687399</v>
      </c>
      <c r="BC360" s="66">
        <f t="shared" si="183"/>
        <v>613216.50678896694</v>
      </c>
      <c r="BD360" s="66">
        <f t="shared" si="183"/>
        <v>793765.30541671976</v>
      </c>
      <c r="BE360" s="66">
        <f t="shared" si="183"/>
        <v>1018062.5684115374</v>
      </c>
      <c r="BF360" s="66">
        <f t="shared" si="183"/>
        <v>1293420.4700774164</v>
      </c>
      <c r="BG360" s="66">
        <f t="shared" si="183"/>
        <v>1627301.7988496108</v>
      </c>
      <c r="BH360" s="66">
        <f t="shared" si="183"/>
        <v>2026949.6922894113</v>
      </c>
      <c r="BI360" s="66">
        <f t="shared" si="183"/>
        <v>2498924.353813502</v>
      </c>
      <c r="BJ360" s="66">
        <f t="shared" si="183"/>
        <v>3048565.3873767452</v>
      </c>
      <c r="BK360" s="66">
        <f t="shared" si="183"/>
        <v>3679415.5065701255</v>
      </c>
      <c r="BL360" s="66">
        <f t="shared" si="183"/>
        <v>4392659.815090091</v>
      </c>
      <c r="BM360" s="66">
        <f t="shared" si="183"/>
        <v>5186651.7197077973</v>
      </c>
      <c r="BN360" s="66">
        <f t="shared" si="183"/>
        <v>6056607.8673614133</v>
      </c>
      <c r="BO360" s="66">
        <f t="shared" si="183"/>
        <v>6994555.7071116222</v>
      </c>
      <c r="BP360" s="66">
        <f t="shared" si="183"/>
        <v>7989603.9964878671</v>
      </c>
      <c r="BQ360" s="66">
        <f t="shared" si="183"/>
        <v>9028575.9029666651</v>
      </c>
      <c r="BR360" s="66">
        <f t="shared" ref="BR360" si="184">IF(BR$341&gt;=$E360,IF(BR144*$C$23&gt;MAX($C$22,(BS253*$C$34+BS254*$C$35)*EXP(-$C$12*$C$30)+(BS360*$C$34+BS361*$C$35)*EXP(-$C$14*$C$30)),BR144*$C$23,(BS360*$C$34+BS361*$C$35)*EXP(-$C$14*$C$30)),"")</f>
        <v>10096996.360683044</v>
      </c>
      <c r="BS360" s="66">
        <f t="shared" si="181"/>
        <v>11180364.431875315</v>
      </c>
      <c r="BT360" s="66">
        <f t="shared" si="181"/>
        <v>12265577.049946982</v>
      </c>
      <c r="BU360" s="66">
        <f t="shared" si="181"/>
        <v>13342316.651642205</v>
      </c>
      <c r="BV360" s="66">
        <f t="shared" ref="BV360:DB360" si="185">IF(BV$341&gt;=$E360,IF(BV144*$C$23&gt;MAX($C$22,(BW253*$C$34+BW254*$C$35)*EXP(-$C$12*$C$30)+(BW360*$C$34+BW361*$C$35)*EXP(-$C$14*$C$30)),BV144*$C$23,(BW360*$C$34+BW361*$C$35)*EXP(-$C$14*$C$30)),"")</f>
        <v>14404188.005934266</v>
      </c>
      <c r="BW360" s="66">
        <f t="shared" si="185"/>
        <v>15449403.252379147</v>
      </c>
      <c r="BX360" s="66">
        <f t="shared" si="185"/>
        <v>16480875.772192705</v>
      </c>
      <c r="BY360" s="66">
        <f t="shared" si="185"/>
        <v>17505687.84179442</v>
      </c>
      <c r="BZ360" s="66">
        <f t="shared" si="185"/>
        <v>18534024.27713456</v>
      </c>
      <c r="CA360" s="66">
        <f t="shared" si="185"/>
        <v>19577782.427772295</v>
      </c>
      <c r="CB360" s="66">
        <f t="shared" si="185"/>
        <v>20649141.767738137</v>
      </c>
      <c r="CC360" s="66">
        <f t="shared" si="185"/>
        <v>21759376.348034248</v>
      </c>
      <c r="CD360" s="66">
        <f t="shared" si="185"/>
        <v>22918114.433973543</v>
      </c>
      <c r="CE360" s="66">
        <f t="shared" si="185"/>
        <v>24133114.179601371</v>
      </c>
      <c r="CF360" s="66">
        <f t="shared" si="185"/>
        <v>25410478.518605102</v>
      </c>
      <c r="CG360" s="66">
        <f t="shared" si="185"/>
        <v>26755129.37154121</v>
      </c>
      <c r="CH360" s="66">
        <f t="shared" si="185"/>
        <v>28171335.955589287</v>
      </c>
      <c r="CI360" s="66">
        <f t="shared" si="185"/>
        <v>29663143.738995269</v>
      </c>
      <c r="CJ360" s="66">
        <f t="shared" si="185"/>
        <v>31234642.930750404</v>
      </c>
      <c r="CK360" s="66">
        <f t="shared" si="185"/>
        <v>32890097.517514404</v>
      </c>
      <c r="CL360" s="66">
        <f t="shared" si="185"/>
        <v>34633993.238073088</v>
      </c>
      <c r="CM360" s="66">
        <f t="shared" si="185"/>
        <v>36471055.504735842</v>
      </c>
      <c r="CN360" s="66">
        <f t="shared" si="185"/>
        <v>38406262.209119</v>
      </c>
      <c r="CO360" s="66">
        <f t="shared" si="185"/>
        <v>40444857.212143667</v>
      </c>
      <c r="CP360" s="66">
        <f t="shared" si="185"/>
        <v>42592364.554805666</v>
      </c>
      <c r="CQ360" s="66">
        <f t="shared" si="185"/>
        <v>44854603.428228512</v>
      </c>
      <c r="CR360" s="66">
        <f t="shared" si="185"/>
        <v>47237703.943568014</v>
      </c>
      <c r="CS360" s="66">
        <f t="shared" si="185"/>
        <v>49748123.744504608</v>
      </c>
      <c r="CT360" s="66">
        <f t="shared" si="185"/>
        <v>52392665.50734318</v>
      </c>
      <c r="CU360" s="66">
        <f t="shared" si="185"/>
        <v>55178495.376144983</v>
      </c>
      <c r="CV360" s="66">
        <f t="shared" si="185"/>
        <v>58113162.38285087</v>
      </c>
      <c r="CW360" s="66">
        <f t="shared" si="185"/>
        <v>61204618.905023895</v>
      </c>
      <c r="CX360" s="66">
        <f t="shared" si="185"/>
        <v>64461242.21665135</v>
      </c>
      <c r="CY360" s="66">
        <f t="shared" si="185"/>
        <v>67891857.190408617</v>
      </c>
      <c r="CZ360" s="66">
        <f t="shared" si="185"/>
        <v>71505760.212907568</v>
      </c>
      <c r="DA360" s="66">
        <f t="shared" si="185"/>
        <v>75312744.377739295</v>
      </c>
      <c r="DB360" s="66">
        <f t="shared" si="185"/>
        <v>79323126.024584055</v>
      </c>
      <c r="DC360" s="66">
        <f t="shared" si="173"/>
        <v>83547772.696308807</v>
      </c>
    </row>
    <row r="361" spans="2:107" ht="12" customHeight="1">
      <c r="B361" s="12"/>
      <c r="C361" s="12"/>
      <c r="D361" s="12"/>
      <c r="E361" s="65">
        <f t="shared" si="175"/>
        <v>16</v>
      </c>
      <c r="G361" s="66" t="str">
        <f t="shared" ref="G361:BR364" si="186">IF(G$341&gt;=$E361,IF(G145*$C$23&gt;MAX($C$22,(H254*$C$34+H255*$C$35)*EXP(-$C$12*$C$30)+(H361*$C$34+H362*$C$35)*EXP(-$C$14*$C$30)),G145*$C$23,(H361*$C$34+H362*$C$35)*EXP(-$C$14*$C$30)),"")</f>
        <v/>
      </c>
      <c r="H361" s="66" t="str">
        <f t="shared" si="186"/>
        <v/>
      </c>
      <c r="I361" s="66" t="str">
        <f t="shared" si="186"/>
        <v/>
      </c>
      <c r="J361" s="66" t="str">
        <f t="shared" si="186"/>
        <v/>
      </c>
      <c r="K361" s="66" t="str">
        <f t="shared" si="186"/>
        <v/>
      </c>
      <c r="L361" s="66" t="str">
        <f t="shared" si="186"/>
        <v/>
      </c>
      <c r="M361" s="66" t="str">
        <f t="shared" si="186"/>
        <v/>
      </c>
      <c r="N361" s="66" t="str">
        <f t="shared" si="186"/>
        <v/>
      </c>
      <c r="O361" s="66" t="str">
        <f t="shared" si="186"/>
        <v/>
      </c>
      <c r="P361" s="66" t="str">
        <f t="shared" si="186"/>
        <v/>
      </c>
      <c r="Q361" s="66" t="str">
        <f t="shared" si="186"/>
        <v/>
      </c>
      <c r="R361" s="66" t="str">
        <f t="shared" si="186"/>
        <v/>
      </c>
      <c r="S361" s="66" t="str">
        <f t="shared" si="186"/>
        <v/>
      </c>
      <c r="T361" s="66" t="str">
        <f t="shared" si="186"/>
        <v/>
      </c>
      <c r="U361" s="66" t="str">
        <f t="shared" si="186"/>
        <v/>
      </c>
      <c r="V361" s="66" t="str">
        <f t="shared" si="186"/>
        <v/>
      </c>
      <c r="W361" s="66">
        <f t="shared" si="186"/>
        <v>1.4200171468083402</v>
      </c>
      <c r="X361" s="66">
        <f t="shared" si="186"/>
        <v>2.2396754300737074</v>
      </c>
      <c r="Y361" s="66">
        <f t="shared" si="186"/>
        <v>3.5208264069989941</v>
      </c>
      <c r="Z361" s="66">
        <f t="shared" si="186"/>
        <v>5.5161319032778211</v>
      </c>
      <c r="AA361" s="66">
        <f t="shared" si="186"/>
        <v>8.6122415583774092</v>
      </c>
      <c r="AB361" s="66">
        <f t="shared" si="186"/>
        <v>13.398272450324866</v>
      </c>
      <c r="AC361" s="66">
        <f t="shared" si="186"/>
        <v>20.767794199278782</v>
      </c>
      <c r="AD361" s="66">
        <f t="shared" si="186"/>
        <v>32.069866763837339</v>
      </c>
      <c r="AE361" s="66">
        <f t="shared" si="186"/>
        <v>49.331424763652933</v>
      </c>
      <c r="AF361" s="66">
        <f t="shared" si="186"/>
        <v>75.582724519212206</v>
      </c>
      <c r="AG361" s="66">
        <f t="shared" si="186"/>
        <v>115.33059665685235</v>
      </c>
      <c r="AH361" s="66">
        <f t="shared" si="186"/>
        <v>175.24205992849397</v>
      </c>
      <c r="AI361" s="66">
        <f t="shared" si="186"/>
        <v>265.12491847855608</v>
      </c>
      <c r="AJ361" s="66">
        <f t="shared" si="186"/>
        <v>399.32405313163486</v>
      </c>
      <c r="AK361" s="66">
        <f t="shared" si="186"/>
        <v>598.69427516666133</v>
      </c>
      <c r="AL361" s="66">
        <f t="shared" si="186"/>
        <v>893.36508556162505</v>
      </c>
      <c r="AM361" s="66">
        <f t="shared" si="186"/>
        <v>1326.5817451666812</v>
      </c>
      <c r="AN361" s="66">
        <f t="shared" si="186"/>
        <v>1959.9926926277487</v>
      </c>
      <c r="AO361" s="66">
        <f t="shared" si="186"/>
        <v>2880.8567279715489</v>
      </c>
      <c r="AP361" s="66">
        <f t="shared" si="186"/>
        <v>4211.7641237815933</v>
      </c>
      <c r="AQ361" s="66">
        <f t="shared" si="186"/>
        <v>6123.6008903685042</v>
      </c>
      <c r="AR361" s="66">
        <f t="shared" si="186"/>
        <v>8852.6276508329702</v>
      </c>
      <c r="AS361" s="66">
        <f t="shared" si="186"/>
        <v>12722.680869765114</v>
      </c>
      <c r="AT361" s="66">
        <f t="shared" si="186"/>
        <v>18173.613307733496</v>
      </c>
      <c r="AU361" s="66">
        <f t="shared" si="186"/>
        <v>25797.140909585312</v>
      </c>
      <c r="AV361" s="66">
        <f t="shared" si="186"/>
        <v>36381.210734159089</v>
      </c>
      <c r="AW361" s="66">
        <f t="shared" si="186"/>
        <v>50963.791048286213</v>
      </c>
      <c r="AX361" s="66">
        <f t="shared" si="186"/>
        <v>70896.538983775317</v>
      </c>
      <c r="AY361" s="66">
        <f t="shared" si="186"/>
        <v>97918.041730341254</v>
      </c>
      <c r="AZ361" s="66">
        <f t="shared" si="186"/>
        <v>134235.17024243085</v>
      </c>
      <c r="BA361" s="66">
        <f t="shared" si="186"/>
        <v>182609.45733710899</v>
      </c>
      <c r="BB361" s="66">
        <f t="shared" si="186"/>
        <v>246443.27487403399</v>
      </c>
      <c r="BC361" s="66">
        <f t="shared" si="186"/>
        <v>329857.95946121844</v>
      </c>
      <c r="BD361" s="66">
        <f t="shared" si="186"/>
        <v>437753.043734818</v>
      </c>
      <c r="BE361" s="66">
        <f t="shared" si="186"/>
        <v>575832.6515239561</v>
      </c>
      <c r="BF361" s="66">
        <f t="shared" si="186"/>
        <v>750582.34897820116</v>
      </c>
      <c r="BG361" s="66">
        <f t="shared" si="186"/>
        <v>969177.95060614508</v>
      </c>
      <c r="BH361" s="66">
        <f t="shared" si="186"/>
        <v>1239307.7943529952</v>
      </c>
      <c r="BI361" s="66">
        <f t="shared" si="186"/>
        <v>1568892.7949116072</v>
      </c>
      <c r="BJ361" s="66">
        <f t="shared" si="186"/>
        <v>1965695.1373249053</v>
      </c>
      <c r="BK361" s="66">
        <f t="shared" si="186"/>
        <v>2436817.5508946087</v>
      </c>
      <c r="BL361" s="66">
        <f t="shared" si="186"/>
        <v>2988110.959192046</v>
      </c>
      <c r="BM361" s="66">
        <f t="shared" si="186"/>
        <v>3623528.3094157921</v>
      </c>
      <c r="BN361" s="66">
        <f t="shared" si="186"/>
        <v>4344484.6788274283</v>
      </c>
      <c r="BO361" s="66">
        <f t="shared" si="186"/>
        <v>5149304.9900816577</v>
      </c>
      <c r="BP361" s="66">
        <f t="shared" si="186"/>
        <v>6032856.0328153633</v>
      </c>
      <c r="BQ361" s="66">
        <f t="shared" si="186"/>
        <v>6986463.1728732213</v>
      </c>
      <c r="BR361" s="66">
        <f t="shared" si="186"/>
        <v>7998198.3371910686</v>
      </c>
      <c r="BS361" s="66">
        <f t="shared" ref="BS361:DB368" si="187">IF(BS$341&gt;=$E361,IF(BS145*$C$23&gt;MAX($C$22,(BT254*$C$34+BT255*$C$35)*EXP(-$C$12*$C$30)+(BT361*$C$34+BT362*$C$35)*EXP(-$C$14*$C$30)),BS145*$C$23,(BT361*$C$34+BT362*$C$35)*EXP(-$C$14*$C$30)),"")</f>
        <v>9053590.4217253253</v>
      </c>
      <c r="BT361" s="66">
        <f t="shared" si="187"/>
        <v>10136751.651356602</v>
      </c>
      <c r="BU361" s="66">
        <f t="shared" si="187"/>
        <v>11231838.693392893</v>
      </c>
      <c r="BV361" s="66">
        <f t="shared" si="187"/>
        <v>12324687.325928181</v>
      </c>
      <c r="BW361" s="66">
        <f t="shared" si="187"/>
        <v>13404392.264914207</v>
      </c>
      <c r="BX361" s="66">
        <f t="shared" si="187"/>
        <v>14464570.683539242</v>
      </c>
      <c r="BY361" s="66">
        <f t="shared" si="187"/>
        <v>15504067.932285871</v>
      </c>
      <c r="BZ361" s="66">
        <f t="shared" si="187"/>
        <v>16526946.047265705</v>
      </c>
      <c r="CA361" s="66">
        <f t="shared" si="187"/>
        <v>17541731.97728949</v>
      </c>
      <c r="CB361" s="66">
        <f t="shared" si="187"/>
        <v>18560064.998774111</v>
      </c>
      <c r="CC361" s="66">
        <f t="shared" si="187"/>
        <v>19595026.965119585</v>
      </c>
      <c r="CD361" s="66">
        <f t="shared" si="187"/>
        <v>20659516.185358092</v>
      </c>
      <c r="CE361" s="66">
        <f t="shared" si="187"/>
        <v>21765001.888769526</v>
      </c>
      <c r="CF361" s="66">
        <f t="shared" si="187"/>
        <v>22920870.52730206</v>
      </c>
      <c r="CG361" s="66">
        <f t="shared" si="187"/>
        <v>24134387.67377289</v>
      </c>
      <c r="CH361" s="66">
        <f t="shared" si="187"/>
        <v>25411120.078035735</v>
      </c>
      <c r="CI361" s="66">
        <f t="shared" si="187"/>
        <v>26755561.808210026</v>
      </c>
      <c r="CJ361" s="66">
        <f t="shared" si="187"/>
        <v>28171720.584136263</v>
      </c>
      <c r="CK361" s="66">
        <f t="shared" si="187"/>
        <v>29663522.884573836</v>
      </c>
      <c r="CL361" s="66">
        <f t="shared" si="187"/>
        <v>31235022.358695764</v>
      </c>
      <c r="CM361" s="66">
        <f t="shared" si="187"/>
        <v>32890477.22803684</v>
      </c>
      <c r="CN361" s="66">
        <f t="shared" si="187"/>
        <v>34634373.231383048</v>
      </c>
      <c r="CO361" s="66">
        <f t="shared" si="187"/>
        <v>36471435.781043932</v>
      </c>
      <c r="CP361" s="66">
        <f t="shared" si="187"/>
        <v>38406642.768635973</v>
      </c>
      <c r="CQ361" s="66">
        <f t="shared" si="187"/>
        <v>40445238.055080459</v>
      </c>
      <c r="CR361" s="66">
        <f t="shared" si="187"/>
        <v>42592745.681373343</v>
      </c>
      <c r="CS361" s="66">
        <f t="shared" si="187"/>
        <v>44854984.838638313</v>
      </c>
      <c r="CT361" s="66">
        <f t="shared" si="187"/>
        <v>47238085.638031304</v>
      </c>
      <c r="CU361" s="66">
        <f t="shared" si="187"/>
        <v>49748505.723232962</v>
      </c>
      <c r="CV361" s="66">
        <f t="shared" si="187"/>
        <v>52393047.770548299</v>
      </c>
      <c r="CW361" s="66">
        <f t="shared" si="187"/>
        <v>55178877.924038716</v>
      </c>
      <c r="CX361" s="66">
        <f t="shared" si="187"/>
        <v>58113545.215645246</v>
      </c>
      <c r="CY361" s="66">
        <f t="shared" si="187"/>
        <v>61205002.022931099</v>
      </c>
      <c r="CZ361" s="66">
        <f t="shared" si="187"/>
        <v>64461625.619883701</v>
      </c>
      <c r="DA361" s="66">
        <f t="shared" si="187"/>
        <v>67892240.879178628</v>
      </c>
      <c r="DB361" s="66">
        <f t="shared" si="187"/>
        <v>71506144.187427893</v>
      </c>
      <c r="DC361" s="66">
        <f t="shared" si="173"/>
        <v>75313128.638222724</v>
      </c>
    </row>
    <row r="362" spans="2:107" ht="12" customHeight="1">
      <c r="B362" s="12"/>
      <c r="C362" s="12"/>
      <c r="D362" s="12"/>
      <c r="E362" s="65">
        <f t="shared" si="175"/>
        <v>17</v>
      </c>
      <c r="G362" s="66" t="str">
        <f t="shared" si="186"/>
        <v/>
      </c>
      <c r="H362" s="66" t="str">
        <f t="shared" si="186"/>
        <v/>
      </c>
      <c r="I362" s="66" t="str">
        <f t="shared" si="186"/>
        <v/>
      </c>
      <c r="J362" s="66" t="str">
        <f t="shared" si="186"/>
        <v/>
      </c>
      <c r="K362" s="66" t="str">
        <f t="shared" si="186"/>
        <v/>
      </c>
      <c r="L362" s="66" t="str">
        <f t="shared" si="186"/>
        <v/>
      </c>
      <c r="M362" s="66" t="str">
        <f t="shared" si="186"/>
        <v/>
      </c>
      <c r="N362" s="66" t="str">
        <f t="shared" si="186"/>
        <v/>
      </c>
      <c r="O362" s="66" t="str">
        <f t="shared" si="186"/>
        <v/>
      </c>
      <c r="P362" s="66" t="str">
        <f t="shared" si="186"/>
        <v/>
      </c>
      <c r="Q362" s="66" t="str">
        <f t="shared" si="186"/>
        <v/>
      </c>
      <c r="R362" s="66" t="str">
        <f t="shared" si="186"/>
        <v/>
      </c>
      <c r="S362" s="66" t="str">
        <f t="shared" si="186"/>
        <v/>
      </c>
      <c r="T362" s="66" t="str">
        <f t="shared" si="186"/>
        <v/>
      </c>
      <c r="U362" s="66" t="str">
        <f t="shared" si="186"/>
        <v/>
      </c>
      <c r="V362" s="66" t="str">
        <f t="shared" si="186"/>
        <v/>
      </c>
      <c r="W362" s="66" t="str">
        <f t="shared" si="186"/>
        <v/>
      </c>
      <c r="X362" s="66">
        <f t="shared" si="186"/>
        <v>0.62143740541311898</v>
      </c>
      <c r="Y362" s="66">
        <f t="shared" si="186"/>
        <v>0.991500517549183</v>
      </c>
      <c r="Z362" s="66">
        <f t="shared" si="186"/>
        <v>1.5769270068496604</v>
      </c>
      <c r="AA362" s="66">
        <f t="shared" si="186"/>
        <v>2.499866781920586</v>
      </c>
      <c r="AB362" s="66">
        <f t="shared" si="186"/>
        <v>3.9497615791367644</v>
      </c>
      <c r="AC362" s="66">
        <f t="shared" si="186"/>
        <v>6.2191961040276906</v>
      </c>
      <c r="AD362" s="66">
        <f t="shared" si="186"/>
        <v>9.7581169272632167</v>
      </c>
      <c r="AE362" s="66">
        <f t="shared" si="186"/>
        <v>15.255398908776426</v>
      </c>
      <c r="AF362" s="66">
        <f t="shared" si="186"/>
        <v>23.760881723412435</v>
      </c>
      <c r="AG362" s="66">
        <f t="shared" si="186"/>
        <v>36.866914486854554</v>
      </c>
      <c r="AH362" s="66">
        <f t="shared" si="186"/>
        <v>56.976817046199471</v>
      </c>
      <c r="AI362" s="66">
        <f t="shared" si="186"/>
        <v>87.699396617148665</v>
      </c>
      <c r="AJ362" s="66">
        <f t="shared" si="186"/>
        <v>134.42492453582381</v>
      </c>
      <c r="AK362" s="66">
        <f t="shared" si="186"/>
        <v>205.16027719294391</v>
      </c>
      <c r="AL362" s="66">
        <f t="shared" si="186"/>
        <v>311.73113387341755</v>
      </c>
      <c r="AM362" s="66">
        <f t="shared" si="186"/>
        <v>471.49942892671288</v>
      </c>
      <c r="AN362" s="66">
        <f t="shared" si="186"/>
        <v>709.79723478248286</v>
      </c>
      <c r="AO362" s="66">
        <f t="shared" si="186"/>
        <v>1063.3466712197533</v>
      </c>
      <c r="AP362" s="66">
        <f t="shared" si="186"/>
        <v>1585.0220088826622</v>
      </c>
      <c r="AQ362" s="66">
        <f t="shared" si="186"/>
        <v>2350.4170681059045</v>
      </c>
      <c r="AR362" s="66">
        <f t="shared" si="186"/>
        <v>3466.8092783954075</v>
      </c>
      <c r="AS362" s="66">
        <f t="shared" si="186"/>
        <v>5085.2600068074344</v>
      </c>
      <c r="AT362" s="66">
        <f t="shared" si="186"/>
        <v>7416.7537822320701</v>
      </c>
      <c r="AU362" s="66">
        <f t="shared" si="186"/>
        <v>10753.44576223168</v>
      </c>
      <c r="AV362" s="66">
        <f t="shared" si="186"/>
        <v>15496.237750759119</v>
      </c>
      <c r="AW362" s="66">
        <f t="shared" si="186"/>
        <v>22190.007554530988</v>
      </c>
      <c r="AX362" s="66">
        <f t="shared" si="186"/>
        <v>31567.829526278772</v>
      </c>
      <c r="AY362" s="66">
        <f t="shared" si="186"/>
        <v>44605.384197147985</v>
      </c>
      <c r="AZ362" s="66">
        <f t="shared" si="186"/>
        <v>62586.382716043052</v>
      </c>
      <c r="BA362" s="66">
        <f t="shared" si="186"/>
        <v>87179.132330795983</v>
      </c>
      <c r="BB362" s="66">
        <f t="shared" si="186"/>
        <v>120523.23791864175</v>
      </c>
      <c r="BC362" s="66">
        <f t="shared" si="186"/>
        <v>165323.77099583345</v>
      </c>
      <c r="BD362" s="66">
        <f t="shared" si="186"/>
        <v>224947.96716679618</v>
      </c>
      <c r="BE362" s="66">
        <f t="shared" si="186"/>
        <v>303516.62005054858</v>
      </c>
      <c r="BF362" s="66">
        <f t="shared" si="186"/>
        <v>405978.91162164457</v>
      </c>
      <c r="BG362" s="66">
        <f t="shared" si="186"/>
        <v>538155.69803533505</v>
      </c>
      <c r="BH362" s="66">
        <f t="shared" si="186"/>
        <v>706732.70781963738</v>
      </c>
      <c r="BI362" s="66">
        <f t="shared" si="186"/>
        <v>919182.40902972349</v>
      </c>
      <c r="BJ362" s="66">
        <f t="shared" si="186"/>
        <v>1183592.4303964607</v>
      </c>
      <c r="BK362" s="66">
        <f t="shared" si="186"/>
        <v>1508380.5637452414</v>
      </c>
      <c r="BL362" s="66">
        <f t="shared" si="186"/>
        <v>1901882.8020852192</v>
      </c>
      <c r="BM362" s="66">
        <f t="shared" si="186"/>
        <v>2371812.6914015184</v>
      </c>
      <c r="BN362" s="66">
        <f t="shared" si="186"/>
        <v>2924608.0770308529</v>
      </c>
      <c r="BO362" s="66">
        <f t="shared" si="186"/>
        <v>3564704.6886469703</v>
      </c>
      <c r="BP362" s="66">
        <f t="shared" si="186"/>
        <v>4293803.0058169384</v>
      </c>
      <c r="BQ362" s="66">
        <f t="shared" si="186"/>
        <v>5110221.6451839563</v>
      </c>
      <c r="BR362" s="66">
        <f t="shared" si="186"/>
        <v>6008451.2722634915</v>
      </c>
      <c r="BS362" s="66">
        <f t="shared" si="187"/>
        <v>6979030.3729787432</v>
      </c>
      <c r="BT362" s="66">
        <f t="shared" si="187"/>
        <v>8008850.3913143193</v>
      </c>
      <c r="BU362" s="66">
        <f t="shared" si="187"/>
        <v>9081956.7486834731</v>
      </c>
      <c r="BV362" s="66">
        <f t="shared" si="187"/>
        <v>10180842.574197814</v>
      </c>
      <c r="BW362" s="66">
        <f t="shared" si="187"/>
        <v>11288139.350497294</v>
      </c>
      <c r="BX362" s="66">
        <f t="shared" si="187"/>
        <v>12388508.046913758</v>
      </c>
      <c r="BY362" s="66">
        <f t="shared" si="187"/>
        <v>13470449.376572236</v>
      </c>
      <c r="BZ362" s="66">
        <f t="shared" si="187"/>
        <v>14527711.152464027</v>
      </c>
      <c r="CA362" s="66">
        <f t="shared" si="187"/>
        <v>15559999.911010606</v>
      </c>
      <c r="CB362" s="66">
        <f t="shared" si="187"/>
        <v>16572814.926287822</v>
      </c>
      <c r="CC362" s="66">
        <f t="shared" si="187"/>
        <v>17576403.451781988</v>
      </c>
      <c r="CD362" s="66">
        <f t="shared" si="187"/>
        <v>18584045.89292701</v>
      </c>
      <c r="CE362" s="66">
        <f t="shared" si="187"/>
        <v>19610055.522281587</v>
      </c>
      <c r="CF362" s="66">
        <f t="shared" si="187"/>
        <v>20667952.98293959</v>
      </c>
      <c r="CG362" s="66">
        <f t="shared" si="187"/>
        <v>21769210.293465395</v>
      </c>
      <c r="CH362" s="66">
        <f t="shared" si="187"/>
        <v>22922763.191904079</v>
      </c>
      <c r="CI362" s="66">
        <f t="shared" si="187"/>
        <v>24135234.456022788</v>
      </c>
      <c r="CJ362" s="66">
        <f t="shared" si="187"/>
        <v>25411599.851968367</v>
      </c>
      <c r="CK362" s="66">
        <f t="shared" si="187"/>
        <v>26755952.358973321</v>
      </c>
      <c r="CL362" s="66">
        <f t="shared" si="187"/>
        <v>28172100.012081616</v>
      </c>
      <c r="CM362" s="66">
        <f t="shared" si="187"/>
        <v>29663902.595096271</v>
      </c>
      <c r="CN362" s="66">
        <f t="shared" si="187"/>
        <v>31235402.352005724</v>
      </c>
      <c r="CO362" s="66">
        <f t="shared" si="187"/>
        <v>32890857.504344929</v>
      </c>
      <c r="CP362" s="66">
        <f t="shared" si="187"/>
        <v>34634753.790900029</v>
      </c>
      <c r="CQ362" s="66">
        <f t="shared" si="187"/>
        <v>36471816.623980716</v>
      </c>
      <c r="CR362" s="66">
        <f t="shared" si="187"/>
        <v>38407023.89520365</v>
      </c>
      <c r="CS362" s="66">
        <f t="shared" si="187"/>
        <v>40445619.465490252</v>
      </c>
      <c r="CT362" s="66">
        <f t="shared" si="187"/>
        <v>42593127.375836648</v>
      </c>
      <c r="CU362" s="66">
        <f t="shared" si="187"/>
        <v>44855366.817366667</v>
      </c>
      <c r="CV362" s="66">
        <f t="shared" si="187"/>
        <v>47238467.901236422</v>
      </c>
      <c r="CW362" s="66">
        <f t="shared" si="187"/>
        <v>49748888.271126702</v>
      </c>
      <c r="CX362" s="66">
        <f t="shared" si="187"/>
        <v>52393430.603342682</v>
      </c>
      <c r="CY362" s="66">
        <f t="shared" si="187"/>
        <v>55179261.041945919</v>
      </c>
      <c r="CZ362" s="66">
        <f t="shared" si="187"/>
        <v>58113928.618877612</v>
      </c>
      <c r="DA362" s="66">
        <f t="shared" si="187"/>
        <v>61205385.711701103</v>
      </c>
      <c r="DB362" s="66">
        <f t="shared" si="187"/>
        <v>64462009.594404019</v>
      </c>
      <c r="DC362" s="66">
        <f t="shared" si="173"/>
        <v>67892625.139662072</v>
      </c>
    </row>
    <row r="363" spans="2:107" ht="12" customHeight="1">
      <c r="B363" s="12"/>
      <c r="C363" s="12"/>
      <c r="D363" s="12"/>
      <c r="E363" s="65">
        <f t="shared" si="175"/>
        <v>18</v>
      </c>
      <c r="G363" s="66" t="str">
        <f t="shared" si="186"/>
        <v/>
      </c>
      <c r="H363" s="66" t="str">
        <f t="shared" si="186"/>
        <v/>
      </c>
      <c r="I363" s="66" t="str">
        <f t="shared" si="186"/>
        <v/>
      </c>
      <c r="J363" s="66" t="str">
        <f t="shared" si="186"/>
        <v/>
      </c>
      <c r="K363" s="66" t="str">
        <f t="shared" si="186"/>
        <v/>
      </c>
      <c r="L363" s="66" t="str">
        <f t="shared" si="186"/>
        <v/>
      </c>
      <c r="M363" s="66" t="str">
        <f t="shared" si="186"/>
        <v/>
      </c>
      <c r="N363" s="66" t="str">
        <f t="shared" si="186"/>
        <v/>
      </c>
      <c r="O363" s="66" t="str">
        <f t="shared" si="186"/>
        <v/>
      </c>
      <c r="P363" s="66" t="str">
        <f t="shared" si="186"/>
        <v/>
      </c>
      <c r="Q363" s="66" t="str">
        <f t="shared" si="186"/>
        <v/>
      </c>
      <c r="R363" s="66" t="str">
        <f t="shared" si="186"/>
        <v/>
      </c>
      <c r="S363" s="66" t="str">
        <f t="shared" si="186"/>
        <v/>
      </c>
      <c r="T363" s="66" t="str">
        <f t="shared" si="186"/>
        <v/>
      </c>
      <c r="U363" s="66" t="str">
        <f t="shared" si="186"/>
        <v/>
      </c>
      <c r="V363" s="66" t="str">
        <f t="shared" si="186"/>
        <v/>
      </c>
      <c r="W363" s="66" t="str">
        <f t="shared" si="186"/>
        <v/>
      </c>
      <c r="X363" s="66" t="str">
        <f t="shared" si="186"/>
        <v/>
      </c>
      <c r="Y363" s="66">
        <f t="shared" si="186"/>
        <v>0.26086195940530266</v>
      </c>
      <c r="Z363" s="66">
        <f t="shared" si="186"/>
        <v>0.42109555368905949</v>
      </c>
      <c r="AA363" s="66">
        <f t="shared" si="186"/>
        <v>0.67768936794966084</v>
      </c>
      <c r="AB363" s="66">
        <f t="shared" si="186"/>
        <v>1.0872401774750213</v>
      </c>
      <c r="AC363" s="66">
        <f t="shared" si="186"/>
        <v>1.7387150294644791</v>
      </c>
      <c r="AD363" s="66">
        <f t="shared" si="186"/>
        <v>2.7714129126876785</v>
      </c>
      <c r="AE363" s="66">
        <f t="shared" si="186"/>
        <v>4.4025494724399232</v>
      </c>
      <c r="AF363" s="66">
        <f t="shared" si="186"/>
        <v>6.9694109356045502</v>
      </c>
      <c r="AG363" s="66">
        <f t="shared" si="186"/>
        <v>10.993440748228776</v>
      </c>
      <c r="AH363" s="66">
        <f t="shared" si="186"/>
        <v>17.277148297022919</v>
      </c>
      <c r="AI363" s="66">
        <f t="shared" si="186"/>
        <v>27.049830249595885</v>
      </c>
      <c r="AJ363" s="66">
        <f t="shared" si="186"/>
        <v>42.185411545691288</v>
      </c>
      <c r="AK363" s="66">
        <f t="shared" si="186"/>
        <v>65.526109655063493</v>
      </c>
      <c r="AL363" s="66">
        <f t="shared" si="186"/>
        <v>101.36025125390971</v>
      </c>
      <c r="AM363" s="66">
        <f t="shared" si="186"/>
        <v>156.12292187004854</v>
      </c>
      <c r="AN363" s="66">
        <f t="shared" si="186"/>
        <v>239.41611231138882</v>
      </c>
      <c r="AO363" s="66">
        <f t="shared" si="186"/>
        <v>365.48300064797206</v>
      </c>
      <c r="AP363" s="66">
        <f t="shared" si="186"/>
        <v>555.32179499225879</v>
      </c>
      <c r="AQ363" s="66">
        <f t="shared" si="186"/>
        <v>839.6913735413699</v>
      </c>
      <c r="AR363" s="66">
        <f t="shared" si="186"/>
        <v>1263.3472117858175</v>
      </c>
      <c r="AS363" s="66">
        <f t="shared" si="186"/>
        <v>1890.9550241099687</v>
      </c>
      <c r="AT363" s="66">
        <f t="shared" si="186"/>
        <v>2815.2635745837706</v>
      </c>
      <c r="AU363" s="66">
        <f t="shared" si="186"/>
        <v>4168.2777553618953</v>
      </c>
      <c r="AV363" s="66">
        <f t="shared" si="186"/>
        <v>6136.3553891284428</v>
      </c>
      <c r="AW363" s="66">
        <f t="shared" si="186"/>
        <v>8980.3478013823897</v>
      </c>
      <c r="AX363" s="66">
        <f t="shared" si="186"/>
        <v>13062.098142847983</v>
      </c>
      <c r="AY363" s="66">
        <f t="shared" si="186"/>
        <v>18878.773983873209</v>
      </c>
      <c r="AZ363" s="66">
        <f t="shared" si="186"/>
        <v>27106.597409250073</v>
      </c>
      <c r="BA363" s="66">
        <f t="shared" si="186"/>
        <v>38655.482825831314</v>
      </c>
      <c r="BB363" s="66">
        <f t="shared" si="186"/>
        <v>54735.81392541559</v>
      </c>
      <c r="BC363" s="66">
        <f t="shared" si="186"/>
        <v>76937.978370543089</v>
      </c>
      <c r="BD363" s="66">
        <f t="shared" si="186"/>
        <v>107324.20557673709</v>
      </c>
      <c r="BE363" s="66">
        <f t="shared" si="186"/>
        <v>148530.58718630864</v>
      </c>
      <c r="BF363" s="66">
        <f t="shared" si="186"/>
        <v>203874.78542714907</v>
      </c>
      <c r="BG363" s="66">
        <f t="shared" si="186"/>
        <v>277461.78738741524</v>
      </c>
      <c r="BH363" s="66">
        <f t="shared" si="186"/>
        <v>374276.18188685225</v>
      </c>
      <c r="BI363" s="66">
        <f t="shared" si="186"/>
        <v>500245.02626086352</v>
      </c>
      <c r="BJ363" s="66">
        <f t="shared" si="186"/>
        <v>662250.87975061743</v>
      </c>
      <c r="BK363" s="66">
        <f t="shared" si="186"/>
        <v>868070.76335477631</v>
      </c>
      <c r="BL363" s="66">
        <f t="shared" si="186"/>
        <v>1126214.7657790894</v>
      </c>
      <c r="BM363" s="66">
        <f t="shared" si="186"/>
        <v>1445639.1802116302</v>
      </c>
      <c r="BN363" s="66">
        <f t="shared" si="186"/>
        <v>1835315.0569882635</v>
      </c>
      <c r="BO363" s="66">
        <f t="shared" si="186"/>
        <v>2303645.4547807747</v>
      </c>
      <c r="BP363" s="66">
        <f t="shared" si="186"/>
        <v>2857744.5198958884</v>
      </c>
      <c r="BQ363" s="66">
        <f t="shared" si="186"/>
        <v>3502618.7551890686</v>
      </c>
      <c r="BR363" s="66">
        <f t="shared" si="186"/>
        <v>4240323.5759548321</v>
      </c>
      <c r="BS363" s="66">
        <f t="shared" si="187"/>
        <v>5069202.1613346441</v>
      </c>
      <c r="BT363" s="66">
        <f t="shared" si="187"/>
        <v>5983341.6233972944</v>
      </c>
      <c r="BU363" s="66">
        <f t="shared" si="187"/>
        <v>6972394.1997499261</v>
      </c>
      <c r="BV363" s="66">
        <f t="shared" si="187"/>
        <v>8021898.1552753467</v>
      </c>
      <c r="BW363" s="66">
        <f t="shared" si="187"/>
        <v>9114185.6963375509</v>
      </c>
      <c r="BX363" s="66">
        <f t="shared" si="187"/>
        <v>10229880.262735261</v>
      </c>
      <c r="BY363" s="66">
        <f t="shared" si="187"/>
        <v>11349869.447576212</v>
      </c>
      <c r="BZ363" s="66">
        <f t="shared" si="187"/>
        <v>12457511.487059897</v>
      </c>
      <c r="CA363" s="66">
        <f t="shared" si="187"/>
        <v>13540724.303907385</v>
      </c>
      <c r="CB363" s="66">
        <f t="shared" si="187"/>
        <v>14593555.457529156</v>
      </c>
      <c r="CC363" s="66">
        <f t="shared" si="187"/>
        <v>15616874.328987369</v>
      </c>
      <c r="CD363" s="66">
        <f t="shared" si="187"/>
        <v>16617980.371231338</v>
      </c>
      <c r="CE363" s="66">
        <f t="shared" si="187"/>
        <v>17609164.601548102</v>
      </c>
      <c r="CF363" s="66">
        <f t="shared" si="187"/>
        <v>18605535.632699896</v>
      </c>
      <c r="CG363" s="66">
        <f t="shared" si="187"/>
        <v>19622635.180133525</v>
      </c>
      <c r="CH363" s="66">
        <f t="shared" si="187"/>
        <v>20674429.677812837</v>
      </c>
      <c r="CI363" s="66">
        <f t="shared" si="187"/>
        <v>21772127.39829829</v>
      </c>
      <c r="CJ363" s="66">
        <f t="shared" si="187"/>
        <v>22923969.727139596</v>
      </c>
      <c r="CK363" s="66">
        <f t="shared" si="187"/>
        <v>24135802.092550803</v>
      </c>
      <c r="CL363" s="66">
        <f t="shared" si="187"/>
        <v>25412001.842865486</v>
      </c>
      <c r="CM363" s="66">
        <f t="shared" si="187"/>
        <v>26756332.069495749</v>
      </c>
      <c r="CN363" s="66">
        <f t="shared" si="187"/>
        <v>28172480.005391575</v>
      </c>
      <c r="CO363" s="66">
        <f t="shared" si="187"/>
        <v>29664282.871404361</v>
      </c>
      <c r="CP363" s="66">
        <f t="shared" si="187"/>
        <v>31235782.911522701</v>
      </c>
      <c r="CQ363" s="66">
        <f t="shared" si="187"/>
        <v>32891238.347281717</v>
      </c>
      <c r="CR363" s="66">
        <f t="shared" si="187"/>
        <v>34635134.917467698</v>
      </c>
      <c r="CS363" s="66">
        <f t="shared" si="187"/>
        <v>36472198.034390509</v>
      </c>
      <c r="CT363" s="66">
        <f t="shared" si="187"/>
        <v>38407405.589666955</v>
      </c>
      <c r="CU363" s="66">
        <f t="shared" si="187"/>
        <v>40446001.444218606</v>
      </c>
      <c r="CV363" s="66">
        <f t="shared" si="187"/>
        <v>42593509.639041752</v>
      </c>
      <c r="CW363" s="66">
        <f t="shared" si="187"/>
        <v>44855749.3652604</v>
      </c>
      <c r="CX363" s="66">
        <f t="shared" si="187"/>
        <v>47238850.734030798</v>
      </c>
      <c r="CY363" s="66">
        <f t="shared" si="187"/>
        <v>49749271.389033914</v>
      </c>
      <c r="CZ363" s="66">
        <f t="shared" si="187"/>
        <v>52393814.006575041</v>
      </c>
      <c r="DA363" s="66">
        <f t="shared" si="187"/>
        <v>55179644.730715938</v>
      </c>
      <c r="DB363" s="66">
        <f t="shared" si="187"/>
        <v>58114312.593397923</v>
      </c>
      <c r="DC363" s="66">
        <f t="shared" si="173"/>
        <v>61205769.972184539</v>
      </c>
    </row>
    <row r="364" spans="2:107" ht="12" customHeight="1">
      <c r="B364" s="12"/>
      <c r="C364" s="12"/>
      <c r="D364" s="12"/>
      <c r="E364" s="65">
        <f t="shared" si="175"/>
        <v>19</v>
      </c>
      <c r="G364" s="66" t="str">
        <f t="shared" si="186"/>
        <v/>
      </c>
      <c r="H364" s="66" t="str">
        <f t="shared" si="186"/>
        <v/>
      </c>
      <c r="I364" s="66" t="str">
        <f t="shared" si="186"/>
        <v/>
      </c>
      <c r="J364" s="66" t="str">
        <f t="shared" si="186"/>
        <v/>
      </c>
      <c r="K364" s="66" t="str">
        <f t="shared" si="186"/>
        <v/>
      </c>
      <c r="L364" s="66" t="str">
        <f t="shared" si="186"/>
        <v/>
      </c>
      <c r="M364" s="66" t="str">
        <f t="shared" si="186"/>
        <v/>
      </c>
      <c r="N364" s="66" t="str">
        <f t="shared" si="186"/>
        <v/>
      </c>
      <c r="O364" s="66" t="str">
        <f t="shared" si="186"/>
        <v/>
      </c>
      <c r="P364" s="66" t="str">
        <f t="shared" si="186"/>
        <v/>
      </c>
      <c r="Q364" s="66" t="str">
        <f t="shared" si="186"/>
        <v/>
      </c>
      <c r="R364" s="66" t="str">
        <f t="shared" si="186"/>
        <v/>
      </c>
      <c r="S364" s="66" t="str">
        <f t="shared" si="186"/>
        <v/>
      </c>
      <c r="T364" s="66" t="str">
        <f t="shared" si="186"/>
        <v/>
      </c>
      <c r="U364" s="66" t="str">
        <f t="shared" si="186"/>
        <v/>
      </c>
      <c r="V364" s="66" t="str">
        <f t="shared" si="186"/>
        <v/>
      </c>
      <c r="W364" s="66" t="str">
        <f t="shared" si="186"/>
        <v/>
      </c>
      <c r="X364" s="66" t="str">
        <f t="shared" si="186"/>
        <v/>
      </c>
      <c r="Y364" s="66" t="str">
        <f t="shared" si="186"/>
        <v/>
      </c>
      <c r="Z364" s="66">
        <f t="shared" si="186"/>
        <v>0.10472433563519794</v>
      </c>
      <c r="AA364" s="66">
        <f t="shared" si="186"/>
        <v>0.17106586161919909</v>
      </c>
      <c r="AB364" s="66">
        <f t="shared" si="186"/>
        <v>0.27862380006015169</v>
      </c>
      <c r="AC364" s="66">
        <f t="shared" si="186"/>
        <v>0.45245785750627443</v>
      </c>
      <c r="AD364" s="66">
        <f t="shared" si="186"/>
        <v>0.73250009373161606</v>
      </c>
      <c r="AE364" s="66">
        <f t="shared" si="186"/>
        <v>1.1821429143051823</v>
      </c>
      <c r="AF364" s="66">
        <f t="shared" si="186"/>
        <v>1.9016326923125857</v>
      </c>
      <c r="AG364" s="66">
        <f t="shared" si="186"/>
        <v>3.0488611276371458</v>
      </c>
      <c r="AH364" s="66">
        <f t="shared" si="186"/>
        <v>4.8714844971717852</v>
      </c>
      <c r="AI364" s="66">
        <f t="shared" si="186"/>
        <v>7.7562932076154567</v>
      </c>
      <c r="AJ364" s="66">
        <f t="shared" si="186"/>
        <v>12.304698721700342</v>
      </c>
      <c r="AK364" s="66">
        <f t="shared" si="186"/>
        <v>19.447523464123051</v>
      </c>
      <c r="AL364" s="66">
        <f t="shared" si="186"/>
        <v>30.618560216724688</v>
      </c>
      <c r="AM364" s="66">
        <f t="shared" si="186"/>
        <v>48.015421362479074</v>
      </c>
      <c r="AN364" s="66">
        <f t="shared" si="186"/>
        <v>74.989124629483598</v>
      </c>
      <c r="AO364" s="66">
        <f t="shared" si="186"/>
        <v>116.62212622142447</v>
      </c>
      <c r="AP364" s="66">
        <f t="shared" si="186"/>
        <v>180.58002835374424</v>
      </c>
      <c r="AQ364" s="66">
        <f t="shared" si="186"/>
        <v>278.35739593828907</v>
      </c>
      <c r="AR364" s="66">
        <f t="shared" si="186"/>
        <v>427.0860349106938</v>
      </c>
      <c r="AS364" s="66">
        <f t="shared" si="186"/>
        <v>652.13830672869778</v>
      </c>
      <c r="AT364" s="66">
        <f t="shared" si="186"/>
        <v>990.84264225104209</v>
      </c>
      <c r="AU364" s="66">
        <f t="shared" si="186"/>
        <v>1497.737620471949</v>
      </c>
      <c r="AV364" s="66">
        <f t="shared" si="186"/>
        <v>2251.9286680253626</v>
      </c>
      <c r="AW364" s="66">
        <f t="shared" si="186"/>
        <v>3367.2801602128829</v>
      </c>
      <c r="AX364" s="66">
        <f t="shared" si="186"/>
        <v>5006.3751764588405</v>
      </c>
      <c r="AY364" s="66">
        <f t="shared" si="186"/>
        <v>7399.4000487746498</v>
      </c>
      <c r="AZ364" s="66">
        <f t="shared" si="186"/>
        <v>10869.347700932274</v>
      </c>
      <c r="BA364" s="66">
        <f t="shared" si="186"/>
        <v>15865.157096130417</v>
      </c>
      <c r="BB364" s="66">
        <f t="shared" si="186"/>
        <v>23004.573540928242</v>
      </c>
      <c r="BC364" s="66">
        <f t="shared" si="186"/>
        <v>33128.561778064046</v>
      </c>
      <c r="BD364" s="66">
        <f t="shared" si="186"/>
        <v>47368.939679317555</v>
      </c>
      <c r="BE364" s="66">
        <f t="shared" si="186"/>
        <v>67230.404432165742</v>
      </c>
      <c r="BF364" s="66">
        <f t="shared" si="186"/>
        <v>94687.147090679398</v>
      </c>
      <c r="BG364" s="66">
        <f t="shared" si="186"/>
        <v>132292.62832302964</v>
      </c>
      <c r="BH364" s="66">
        <f t="shared" si="186"/>
        <v>183298.6535717707</v>
      </c>
      <c r="BI364" s="66">
        <f t="shared" si="186"/>
        <v>251776.51456129731</v>
      </c>
      <c r="BJ364" s="66">
        <f t="shared" si="186"/>
        <v>342728.62760639191</v>
      </c>
      <c r="BK364" s="66">
        <f t="shared" si="186"/>
        <v>462173.94376526441</v>
      </c>
      <c r="BL364" s="66">
        <f t="shared" si="186"/>
        <v>617184.84796170401</v>
      </c>
      <c r="BM364" s="66">
        <f t="shared" si="186"/>
        <v>815848.08992023708</v>
      </c>
      <c r="BN364" s="66">
        <f t="shared" si="186"/>
        <v>1067118.7333314915</v>
      </c>
      <c r="BO364" s="66">
        <f t="shared" si="186"/>
        <v>1380535.8698008358</v>
      </c>
      <c r="BP364" s="66">
        <f t="shared" si="186"/>
        <v>1765773.9831355405</v>
      </c>
      <c r="BQ364" s="66">
        <f t="shared" si="186"/>
        <v>2232016.511818673</v>
      </c>
      <c r="BR364" s="66">
        <f t="shared" ref="BR364" si="188">IF(BR$341&gt;=$E364,IF(BR148*$C$23&gt;MAX($C$22,(BS257*$C$34+BS258*$C$35)*EXP(-$C$12*$C$30)+(BS364*$C$34+BS365*$C$35)*EXP(-$C$14*$C$30)),BR148*$C$23,(BS364*$C$34+BS365*$C$35)*EXP(-$C$14*$C$30)),"")</f>
        <v>2787160.0530858231</v>
      </c>
      <c r="BS364" s="66">
        <f t="shared" si="187"/>
        <v>3436889.2879791553</v>
      </c>
      <c r="BT364" s="66">
        <f t="shared" si="187"/>
        <v>4183702.4288023845</v>
      </c>
      <c r="BU364" s="66">
        <f t="shared" si="187"/>
        <v>5026010.020039537</v>
      </c>
      <c r="BV364" s="66">
        <f t="shared" si="187"/>
        <v>5957467.7346931351</v>
      </c>
      <c r="BW364" s="66">
        <f t="shared" si="187"/>
        <v>6966724.3345383154</v>
      </c>
      <c r="BX364" s="66">
        <f t="shared" si="187"/>
        <v>8037755.196580451</v>
      </c>
      <c r="BY364" s="66">
        <f t="shared" si="187"/>
        <v>9150897.1997003164</v>
      </c>
      <c r="BZ364" s="66">
        <f t="shared" si="187"/>
        <v>10284596.390031746</v>
      </c>
      <c r="CA364" s="66">
        <f t="shared" si="187"/>
        <v>11417732.444850067</v>
      </c>
      <c r="CB364" s="66">
        <f t="shared" si="187"/>
        <v>12532217.859685032</v>
      </c>
      <c r="CC364" s="66">
        <f t="shared" si="187"/>
        <v>13615427.641008265</v>
      </c>
      <c r="CD364" s="66">
        <f t="shared" si="187"/>
        <v>14661951.33490086</v>
      </c>
      <c r="CE364" s="66">
        <f t="shared" si="187"/>
        <v>15674223.209471921</v>
      </c>
      <c r="CF364" s="66">
        <f t="shared" si="187"/>
        <v>16661800.05333798</v>
      </c>
      <c r="CG364" s="66">
        <f t="shared" si="187"/>
        <v>17639389.65316058</v>
      </c>
      <c r="CH364" s="66">
        <f t="shared" si="187"/>
        <v>18624095.394503802</v>
      </c>
      <c r="CI364" s="66">
        <f t="shared" si="187"/>
        <v>19632598.539966077</v>
      </c>
      <c r="CJ364" s="66">
        <f t="shared" si="187"/>
        <v>20679022.02041097</v>
      </c>
      <c r="CK364" s="66">
        <f t="shared" si="187"/>
        <v>21773959.808026467</v>
      </c>
      <c r="CL364" s="66">
        <f t="shared" si="187"/>
        <v>22924700.007701073</v>
      </c>
      <c r="CM364" s="66">
        <f t="shared" si="187"/>
        <v>24136226.439508729</v>
      </c>
      <c r="CN364" s="66">
        <f t="shared" si="187"/>
        <v>25412381.836175438</v>
      </c>
      <c r="CO364" s="66">
        <f t="shared" si="187"/>
        <v>26756712.345803834</v>
      </c>
      <c r="CP364" s="66">
        <f t="shared" si="187"/>
        <v>28172860.564908549</v>
      </c>
      <c r="CQ364" s="66">
        <f t="shared" si="187"/>
        <v>29664663.714341145</v>
      </c>
      <c r="CR364" s="66">
        <f t="shared" si="187"/>
        <v>31236164.038090371</v>
      </c>
      <c r="CS364" s="66">
        <f t="shared" si="187"/>
        <v>32891619.757691499</v>
      </c>
      <c r="CT364" s="66">
        <f t="shared" si="187"/>
        <v>34635516.611930989</v>
      </c>
      <c r="CU364" s="66">
        <f t="shared" si="187"/>
        <v>36472580.013118856</v>
      </c>
      <c r="CV364" s="66">
        <f t="shared" si="187"/>
        <v>38407787.852872059</v>
      </c>
      <c r="CW364" s="66">
        <f t="shared" si="187"/>
        <v>40446383.992112331</v>
      </c>
      <c r="CX364" s="66">
        <f t="shared" si="187"/>
        <v>42593892.471836127</v>
      </c>
      <c r="CY364" s="66">
        <f t="shared" si="187"/>
        <v>44856132.483167589</v>
      </c>
      <c r="CZ364" s="66">
        <f t="shared" si="187"/>
        <v>47239234.137263156</v>
      </c>
      <c r="DA364" s="66">
        <f t="shared" si="187"/>
        <v>49749655.077803917</v>
      </c>
      <c r="DB364" s="66">
        <f t="shared" si="187"/>
        <v>52394197.981095366</v>
      </c>
      <c r="DC364" s="66">
        <f t="shared" si="173"/>
        <v>55180028.991199359</v>
      </c>
    </row>
    <row r="365" spans="2:107" ht="12" customHeight="1">
      <c r="B365" s="12"/>
      <c r="C365" s="12"/>
      <c r="D365" s="12"/>
      <c r="E365" s="65">
        <f t="shared" si="175"/>
        <v>20</v>
      </c>
      <c r="G365" s="66" t="str">
        <f t="shared" ref="G365:BR368" si="189">IF(G$341&gt;=$E365,IF(G149*$C$23&gt;MAX($C$22,(H258*$C$34+H259*$C$35)*EXP(-$C$12*$C$30)+(H365*$C$34+H366*$C$35)*EXP(-$C$14*$C$30)),G149*$C$23,(H365*$C$34+H366*$C$35)*EXP(-$C$14*$C$30)),"")</f>
        <v/>
      </c>
      <c r="H365" s="66" t="str">
        <f t="shared" si="189"/>
        <v/>
      </c>
      <c r="I365" s="66" t="str">
        <f t="shared" si="189"/>
        <v/>
      </c>
      <c r="J365" s="66" t="str">
        <f t="shared" si="189"/>
        <v/>
      </c>
      <c r="K365" s="66" t="str">
        <f t="shared" si="189"/>
        <v/>
      </c>
      <c r="L365" s="66" t="str">
        <f t="shared" si="189"/>
        <v/>
      </c>
      <c r="M365" s="66" t="str">
        <f t="shared" si="189"/>
        <v/>
      </c>
      <c r="N365" s="66" t="str">
        <f t="shared" si="189"/>
        <v/>
      </c>
      <c r="O365" s="66" t="str">
        <f t="shared" si="189"/>
        <v/>
      </c>
      <c r="P365" s="66" t="str">
        <f t="shared" si="189"/>
        <v/>
      </c>
      <c r="Q365" s="66" t="str">
        <f t="shared" si="189"/>
        <v/>
      </c>
      <c r="R365" s="66" t="str">
        <f t="shared" si="189"/>
        <v/>
      </c>
      <c r="S365" s="66" t="str">
        <f t="shared" si="189"/>
        <v/>
      </c>
      <c r="T365" s="66" t="str">
        <f t="shared" si="189"/>
        <v/>
      </c>
      <c r="U365" s="66" t="str">
        <f t="shared" si="189"/>
        <v/>
      </c>
      <c r="V365" s="66" t="str">
        <f t="shared" si="189"/>
        <v/>
      </c>
      <c r="W365" s="66" t="str">
        <f t="shared" si="189"/>
        <v/>
      </c>
      <c r="X365" s="66" t="str">
        <f t="shared" si="189"/>
        <v/>
      </c>
      <c r="Y365" s="66" t="str">
        <f t="shared" si="189"/>
        <v/>
      </c>
      <c r="Z365" s="66" t="str">
        <f t="shared" si="189"/>
        <v/>
      </c>
      <c r="AA365" s="66">
        <f t="shared" si="189"/>
        <v>4.0073835134691073E-2</v>
      </c>
      <c r="AB365" s="66">
        <f t="shared" si="189"/>
        <v>6.6251425258861171E-2</v>
      </c>
      <c r="AC365" s="66">
        <f t="shared" si="189"/>
        <v>0.10922692671758502</v>
      </c>
      <c r="AD365" s="66">
        <f t="shared" si="189"/>
        <v>0.1795691148100913</v>
      </c>
      <c r="AE365" s="66">
        <f t="shared" si="189"/>
        <v>0.29435196779389317</v>
      </c>
      <c r="AF365" s="66">
        <f t="shared" si="189"/>
        <v>0.4810609995208085</v>
      </c>
      <c r="AG365" s="66">
        <f t="shared" si="189"/>
        <v>0.78378023579320111</v>
      </c>
      <c r="AH365" s="66">
        <f t="shared" si="189"/>
        <v>1.272948710800168</v>
      </c>
      <c r="AI365" s="66">
        <f t="shared" si="189"/>
        <v>2.0606763168545008</v>
      </c>
      <c r="AJ365" s="66">
        <f t="shared" si="189"/>
        <v>3.3246736941131663</v>
      </c>
      <c r="AK365" s="66">
        <f t="shared" si="189"/>
        <v>5.3454577919333568</v>
      </c>
      <c r="AL365" s="66">
        <f t="shared" si="189"/>
        <v>8.5639027185889027</v>
      </c>
      <c r="AM365" s="66">
        <f t="shared" si="189"/>
        <v>13.669786936771629</v>
      </c>
      <c r="AN365" s="66">
        <f t="shared" si="189"/>
        <v>21.737272307847071</v>
      </c>
      <c r="AO365" s="66">
        <f t="shared" si="189"/>
        <v>34.430981523478714</v>
      </c>
      <c r="AP365" s="66">
        <f t="shared" si="189"/>
        <v>54.317547685443323</v>
      </c>
      <c r="AQ365" s="66">
        <f t="shared" si="189"/>
        <v>85.333596414496554</v>
      </c>
      <c r="AR365" s="66">
        <f t="shared" si="189"/>
        <v>133.48396483530419</v>
      </c>
      <c r="AS365" s="66">
        <f t="shared" si="189"/>
        <v>207.87602349954136</v>
      </c>
      <c r="AT365" s="66">
        <f t="shared" si="189"/>
        <v>322.24038905294469</v>
      </c>
      <c r="AU365" s="66">
        <f t="shared" si="189"/>
        <v>497.14898527464982</v>
      </c>
      <c r="AV365" s="66">
        <f t="shared" si="189"/>
        <v>763.22294492817423</v>
      </c>
      <c r="AW365" s="66">
        <f t="shared" si="189"/>
        <v>1165.7304225479654</v>
      </c>
      <c r="AX365" s="66">
        <f t="shared" si="189"/>
        <v>1771.1133265007136</v>
      </c>
      <c r="AY365" s="66">
        <f t="shared" si="189"/>
        <v>2676.1569196729829</v>
      </c>
      <c r="AZ365" s="66">
        <f t="shared" si="189"/>
        <v>4020.7297588343445</v>
      </c>
      <c r="BA365" s="66">
        <f t="shared" si="189"/>
        <v>6005.2718759488243</v>
      </c>
      <c r="BB365" s="66">
        <f t="shared" si="189"/>
        <v>8914.4873489321817</v>
      </c>
      <c r="BC365" s="66">
        <f t="shared" si="189"/>
        <v>13148.982545428709</v>
      </c>
      <c r="BD365" s="66">
        <f t="shared" si="189"/>
        <v>19266.844988738965</v>
      </c>
      <c r="BE365" s="66">
        <f t="shared" si="189"/>
        <v>28037.317541617329</v>
      </c>
      <c r="BF365" s="66">
        <f t="shared" si="189"/>
        <v>40508.694940057074</v>
      </c>
      <c r="BG365" s="66">
        <f t="shared" si="189"/>
        <v>58092.224275179557</v>
      </c>
      <c r="BH365" s="66">
        <f t="shared" si="189"/>
        <v>82662.958371136454</v>
      </c>
      <c r="BI365" s="66">
        <f t="shared" si="189"/>
        <v>116676.9877734706</v>
      </c>
      <c r="BJ365" s="66">
        <f t="shared" si="189"/>
        <v>163302.04365651816</v>
      </c>
      <c r="BK365" s="66">
        <f t="shared" si="189"/>
        <v>226554.92105258428</v>
      </c>
      <c r="BL365" s="66">
        <f t="shared" si="189"/>
        <v>311434.40198901395</v>
      </c>
      <c r="BM365" s="66">
        <f t="shared" si="189"/>
        <v>424032.41726710368</v>
      </c>
      <c r="BN365" s="66">
        <f t="shared" si="189"/>
        <v>571599.42334294622</v>
      </c>
      <c r="BO365" s="66">
        <f t="shared" si="189"/>
        <v>762533.16937557154</v>
      </c>
      <c r="BP365" s="66">
        <f t="shared" si="189"/>
        <v>1006254.5350292396</v>
      </c>
      <c r="BQ365" s="66">
        <f t="shared" si="189"/>
        <v>1312931.9171760906</v>
      </c>
      <c r="BR365" s="66">
        <f t="shared" si="189"/>
        <v>1693019.3052003882</v>
      </c>
      <c r="BS365" s="66">
        <f t="shared" si="187"/>
        <v>2156585.5976611553</v>
      </c>
      <c r="BT365" s="66">
        <f t="shared" si="187"/>
        <v>2712436.4968331568</v>
      </c>
      <c r="BU365" s="66">
        <f t="shared" si="187"/>
        <v>3367066.8672079174</v>
      </c>
      <c r="BV365" s="66">
        <f t="shared" si="187"/>
        <v>4123529.6348763332</v>
      </c>
      <c r="BW365" s="66">
        <f t="shared" si="187"/>
        <v>4980362.0552219683</v>
      </c>
      <c r="BX365" s="66">
        <f t="shared" si="187"/>
        <v>5930761.3009470301</v>
      </c>
      <c r="BY365" s="66">
        <f t="shared" si="187"/>
        <v>6962233.3668564325</v>
      </c>
      <c r="BZ365" s="66">
        <f t="shared" si="187"/>
        <v>8056933.2133715572</v>
      </c>
      <c r="CA365" s="66">
        <f t="shared" si="187"/>
        <v>9192851.5683039073</v>
      </c>
      <c r="CB365" s="66">
        <f t="shared" si="187"/>
        <v>10345874.453831607</v>
      </c>
      <c r="CC365" s="66">
        <f t="shared" si="187"/>
        <v>11492551.76820549</v>
      </c>
      <c r="CD365" s="66">
        <f t="shared" si="187"/>
        <v>12613192.520995134</v>
      </c>
      <c r="CE365" s="66">
        <f t="shared" si="187"/>
        <v>13694715.299079623</v>
      </c>
      <c r="CF365" s="66">
        <f t="shared" si="187"/>
        <v>14732600.431893492</v>
      </c>
      <c r="CG365" s="66">
        <f t="shared" si="187"/>
        <v>15731387.106229914</v>
      </c>
      <c r="CH365" s="66">
        <f t="shared" si="187"/>
        <v>16703464.658874718</v>
      </c>
      <c r="CI365" s="66">
        <f t="shared" si="187"/>
        <v>17666373.99983944</v>
      </c>
      <c r="CJ365" s="66">
        <f t="shared" si="187"/>
        <v>18639320.016750846</v>
      </c>
      <c r="CK365" s="66">
        <f t="shared" si="187"/>
        <v>19639893.640738957</v>
      </c>
      <c r="CL365" s="66">
        <f t="shared" si="187"/>
        <v>20681933.725479566</v>
      </c>
      <c r="CM365" s="66">
        <f t="shared" si="187"/>
        <v>21774990.010178797</v>
      </c>
      <c r="CN365" s="66">
        <f t="shared" si="187"/>
        <v>22925168.305564199</v>
      </c>
      <c r="CO365" s="66">
        <f t="shared" si="187"/>
        <v>24136606.715816814</v>
      </c>
      <c r="CP365" s="66">
        <f t="shared" si="187"/>
        <v>25412762.395692412</v>
      </c>
      <c r="CQ365" s="66">
        <f t="shared" si="187"/>
        <v>26757093.188740619</v>
      </c>
      <c r="CR365" s="66">
        <f t="shared" si="187"/>
        <v>28173241.691476218</v>
      </c>
      <c r="CS365" s="66">
        <f t="shared" si="187"/>
        <v>29665045.124750931</v>
      </c>
      <c r="CT365" s="66">
        <f t="shared" si="187"/>
        <v>31236545.732553661</v>
      </c>
      <c r="CU365" s="66">
        <f t="shared" si="187"/>
        <v>32892001.736419842</v>
      </c>
      <c r="CV365" s="66">
        <f t="shared" si="187"/>
        <v>34635898.875136092</v>
      </c>
      <c r="CW365" s="66">
        <f t="shared" si="187"/>
        <v>36472962.561012581</v>
      </c>
      <c r="CX365" s="66">
        <f t="shared" si="187"/>
        <v>38408170.68566642</v>
      </c>
      <c r="CY365" s="66">
        <f t="shared" si="187"/>
        <v>40446767.11001952</v>
      </c>
      <c r="CZ365" s="66">
        <f t="shared" si="187"/>
        <v>42594275.875068471</v>
      </c>
      <c r="DA365" s="66">
        <f t="shared" si="187"/>
        <v>44856516.1719376</v>
      </c>
      <c r="DB365" s="66">
        <f t="shared" si="187"/>
        <v>47239618.111783475</v>
      </c>
      <c r="DC365" s="66">
        <f t="shared" si="173"/>
        <v>49750039.338287368</v>
      </c>
    </row>
    <row r="366" spans="2:107" ht="12" customHeight="1">
      <c r="B366" s="12"/>
      <c r="C366" s="12"/>
      <c r="D366" s="12"/>
      <c r="E366" s="65">
        <f t="shared" si="175"/>
        <v>21</v>
      </c>
      <c r="G366" s="66" t="str">
        <f t="shared" si="189"/>
        <v/>
      </c>
      <c r="H366" s="66" t="str">
        <f t="shared" si="189"/>
        <v/>
      </c>
      <c r="I366" s="66" t="str">
        <f t="shared" si="189"/>
        <v/>
      </c>
      <c r="J366" s="66" t="str">
        <f t="shared" si="189"/>
        <v/>
      </c>
      <c r="K366" s="66" t="str">
        <f t="shared" si="189"/>
        <v/>
      </c>
      <c r="L366" s="66" t="str">
        <f t="shared" si="189"/>
        <v/>
      </c>
      <c r="M366" s="66" t="str">
        <f t="shared" si="189"/>
        <v/>
      </c>
      <c r="N366" s="66" t="str">
        <f t="shared" si="189"/>
        <v/>
      </c>
      <c r="O366" s="66" t="str">
        <f t="shared" si="189"/>
        <v/>
      </c>
      <c r="P366" s="66" t="str">
        <f t="shared" si="189"/>
        <v/>
      </c>
      <c r="Q366" s="66" t="str">
        <f t="shared" si="189"/>
        <v/>
      </c>
      <c r="R366" s="66" t="str">
        <f t="shared" si="189"/>
        <v/>
      </c>
      <c r="S366" s="66" t="str">
        <f t="shared" si="189"/>
        <v/>
      </c>
      <c r="T366" s="66" t="str">
        <f t="shared" si="189"/>
        <v/>
      </c>
      <c r="U366" s="66" t="str">
        <f t="shared" si="189"/>
        <v/>
      </c>
      <c r="V366" s="66" t="str">
        <f t="shared" si="189"/>
        <v/>
      </c>
      <c r="W366" s="66" t="str">
        <f t="shared" si="189"/>
        <v/>
      </c>
      <c r="X366" s="66" t="str">
        <f t="shared" si="189"/>
        <v/>
      </c>
      <c r="Y366" s="66" t="str">
        <f t="shared" si="189"/>
        <v/>
      </c>
      <c r="Z366" s="66" t="str">
        <f t="shared" si="189"/>
        <v/>
      </c>
      <c r="AA366" s="66" t="str">
        <f t="shared" si="189"/>
        <v/>
      </c>
      <c r="AB366" s="66">
        <f t="shared" si="189"/>
        <v>1.4561664821349992E-2</v>
      </c>
      <c r="AC366" s="66">
        <f t="shared" si="189"/>
        <v>2.4369018235825279E-2</v>
      </c>
      <c r="AD366" s="66">
        <f t="shared" si="189"/>
        <v>4.0675071039751563E-2</v>
      </c>
      <c r="AE366" s="66">
        <f t="shared" si="189"/>
        <v>6.7709652754585445E-2</v>
      </c>
      <c r="AF366" s="66">
        <f t="shared" si="189"/>
        <v>0.11240153326947773</v>
      </c>
      <c r="AG366" s="66">
        <f t="shared" si="189"/>
        <v>0.18606269546317344</v>
      </c>
      <c r="AH366" s="66">
        <f t="shared" si="189"/>
        <v>0.30709759052958863</v>
      </c>
      <c r="AI366" s="66">
        <f t="shared" si="189"/>
        <v>0.5053434311783197</v>
      </c>
      <c r="AJ366" s="66">
        <f t="shared" si="189"/>
        <v>0.82899410002787588</v>
      </c>
      <c r="AK366" s="66">
        <f t="shared" si="189"/>
        <v>1.3555971380981435</v>
      </c>
      <c r="AL366" s="66">
        <f t="shared" si="189"/>
        <v>2.2094401056157378</v>
      </c>
      <c r="AM366" s="66">
        <f t="shared" si="189"/>
        <v>3.5889078658120455</v>
      </c>
      <c r="AN366" s="66">
        <f t="shared" si="189"/>
        <v>5.8093155022406764</v>
      </c>
      <c r="AO366" s="66">
        <f t="shared" si="189"/>
        <v>9.3696238924619841</v>
      </c>
      <c r="AP366" s="66">
        <f t="shared" si="189"/>
        <v>15.055791720160412</v>
      </c>
      <c r="AQ366" s="66">
        <f t="shared" si="189"/>
        <v>24.099975066389945</v>
      </c>
      <c r="AR366" s="66">
        <f t="shared" si="189"/>
        <v>38.424295216385175</v>
      </c>
      <c r="AS366" s="66">
        <f t="shared" si="189"/>
        <v>61.011768702743638</v>
      </c>
      <c r="AT366" s="66">
        <f t="shared" si="189"/>
        <v>96.467028823170708</v>
      </c>
      <c r="AU366" s="66">
        <f t="shared" si="189"/>
        <v>151.85808333290709</v>
      </c>
      <c r="AV366" s="66">
        <f t="shared" si="189"/>
        <v>237.97073051800831</v>
      </c>
      <c r="AW366" s="66">
        <f t="shared" si="189"/>
        <v>371.16347113255358</v>
      </c>
      <c r="AX366" s="66">
        <f t="shared" si="189"/>
        <v>576.08785570454666</v>
      </c>
      <c r="AY366" s="66">
        <f t="shared" si="189"/>
        <v>889.64318071270543</v>
      </c>
      <c r="AZ366" s="66">
        <f t="shared" si="189"/>
        <v>1366.6719597426932</v>
      </c>
      <c r="BA366" s="66">
        <f t="shared" si="189"/>
        <v>2088.0803733598168</v>
      </c>
      <c r="BB366" s="66">
        <f t="shared" si="189"/>
        <v>3172.2915366156481</v>
      </c>
      <c r="BC366" s="66">
        <f t="shared" si="189"/>
        <v>4791.2113447752618</v>
      </c>
      <c r="BD366" s="66">
        <f t="shared" si="189"/>
        <v>7192.2029551985315</v>
      </c>
      <c r="BE366" s="66">
        <f t="shared" si="189"/>
        <v>10727.911745596393</v>
      </c>
      <c r="BF366" s="66">
        <f t="shared" si="189"/>
        <v>15896.125639359903</v>
      </c>
      <c r="BG366" s="66">
        <f t="shared" si="189"/>
        <v>23392.138393364887</v>
      </c>
      <c r="BH366" s="66">
        <f t="shared" si="189"/>
        <v>34176.213430605996</v>
      </c>
      <c r="BI366" s="66">
        <f t="shared" si="189"/>
        <v>49558.586509374269</v>
      </c>
      <c r="BJ366" s="66">
        <f t="shared" si="189"/>
        <v>71303.809132306647</v>
      </c>
      <c r="BK366" s="66">
        <f t="shared" si="189"/>
        <v>101754.88140789115</v>
      </c>
      <c r="BL366" s="66">
        <f t="shared" si="189"/>
        <v>143975.27344370171</v>
      </c>
      <c r="BM366" s="66">
        <f t="shared" si="189"/>
        <v>201903.30141945864</v>
      </c>
      <c r="BN366" s="66">
        <f t="shared" si="189"/>
        <v>280508.17728237493</v>
      </c>
      <c r="BO366" s="66">
        <f t="shared" si="189"/>
        <v>385930.31699233665</v>
      </c>
      <c r="BP366" s="66">
        <f t="shared" si="189"/>
        <v>525580.40419584664</v>
      </c>
      <c r="BQ366" s="66">
        <f t="shared" si="189"/>
        <v>708162.98786440375</v>
      </c>
      <c r="BR366" s="66">
        <f t="shared" si="189"/>
        <v>943582.45859757683</v>
      </c>
      <c r="BS366" s="66">
        <f t="shared" si="187"/>
        <v>1242684.3664706445</v>
      </c>
      <c r="BT366" s="66">
        <f t="shared" si="187"/>
        <v>1616786.3673397554</v>
      </c>
      <c r="BU366" s="66">
        <f t="shared" si="187"/>
        <v>2076964.433225855</v>
      </c>
      <c r="BV366" s="66">
        <f t="shared" si="187"/>
        <v>2633085.194169966</v>
      </c>
      <c r="BW366" s="66">
        <f t="shared" si="187"/>
        <v>3292617.1330320989</v>
      </c>
      <c r="BX366" s="66">
        <f t="shared" si="187"/>
        <v>4059311.7277372521</v>
      </c>
      <c r="BY366" s="66">
        <f t="shared" si="187"/>
        <v>4931915.4735163301</v>
      </c>
      <c r="BZ366" s="66">
        <f t="shared" si="187"/>
        <v>5903143.0450783595</v>
      </c>
      <c r="CA366" s="66">
        <f t="shared" si="187"/>
        <v>6959190.8960484508</v>
      </c>
      <c r="CB366" s="66">
        <f t="shared" si="187"/>
        <v>8080073.3000632087</v>
      </c>
      <c r="CC366" s="66">
        <f t="shared" si="187"/>
        <v>9240992.2808636297</v>
      </c>
      <c r="CD366" s="66">
        <f t="shared" si="187"/>
        <v>10414791.183621684</v>
      </c>
      <c r="CE366" s="66">
        <f t="shared" si="187"/>
        <v>11575293.566117542</v>
      </c>
      <c r="CF366" s="66">
        <f t="shared" si="187"/>
        <v>12701035.352292947</v>
      </c>
      <c r="CG366" s="66">
        <f t="shared" si="187"/>
        <v>13778641.214761849</v>
      </c>
      <c r="CH366" s="66">
        <f t="shared" si="187"/>
        <v>14804988.727127783</v>
      </c>
      <c r="CI366" s="66">
        <f t="shared" si="187"/>
        <v>15787453.232680701</v>
      </c>
      <c r="CJ366" s="66">
        <f t="shared" si="187"/>
        <v>16741976.035371616</v>
      </c>
      <c r="CK366" s="66">
        <f t="shared" si="187"/>
        <v>17689366.865085032</v>
      </c>
      <c r="CL366" s="66">
        <f t="shared" si="187"/>
        <v>18650907.709018636</v>
      </c>
      <c r="CM366" s="66">
        <f t="shared" si="187"/>
        <v>19644647.549155831</v>
      </c>
      <c r="CN366" s="66">
        <f t="shared" si="187"/>
        <v>20683514.331729915</v>
      </c>
      <c r="CO366" s="66">
        <f t="shared" si="187"/>
        <v>21775544.979963709</v>
      </c>
      <c r="CP366" s="66">
        <f t="shared" si="187"/>
        <v>22925548.865081172</v>
      </c>
      <c r="CQ366" s="66">
        <f t="shared" si="187"/>
        <v>24136987.558753598</v>
      </c>
      <c r="CR366" s="66">
        <f t="shared" si="187"/>
        <v>25413143.522260081</v>
      </c>
      <c r="CS366" s="66">
        <f t="shared" si="187"/>
        <v>26757474.599150408</v>
      </c>
      <c r="CT366" s="66">
        <f t="shared" si="187"/>
        <v>28173623.385939512</v>
      </c>
      <c r="CU366" s="66">
        <f t="shared" si="187"/>
        <v>29665427.103479277</v>
      </c>
      <c r="CV366" s="66">
        <f t="shared" si="187"/>
        <v>31236927.995758764</v>
      </c>
      <c r="CW366" s="66">
        <f t="shared" si="187"/>
        <v>32892384.284313571</v>
      </c>
      <c r="CX366" s="66">
        <f t="shared" si="187"/>
        <v>34636281.707930468</v>
      </c>
      <c r="CY366" s="66">
        <f t="shared" si="187"/>
        <v>36473345.678919777</v>
      </c>
      <c r="CZ366" s="66">
        <f t="shared" si="187"/>
        <v>38408554.088898785</v>
      </c>
      <c r="DA366" s="66">
        <f t="shared" si="187"/>
        <v>40447150.798789524</v>
      </c>
      <c r="DB366" s="66">
        <f t="shared" si="187"/>
        <v>42594659.849588782</v>
      </c>
      <c r="DC366" s="66">
        <f t="shared" si="173"/>
        <v>44856900.432421014</v>
      </c>
    </row>
    <row r="367" spans="2:107" ht="12" customHeight="1">
      <c r="B367" s="12"/>
      <c r="C367" s="12"/>
      <c r="D367" s="12"/>
      <c r="E367" s="65">
        <f t="shared" si="175"/>
        <v>22</v>
      </c>
      <c r="G367" s="66" t="str">
        <f t="shared" si="189"/>
        <v/>
      </c>
      <c r="H367" s="66" t="str">
        <f t="shared" si="189"/>
        <v/>
      </c>
      <c r="I367" s="66" t="str">
        <f t="shared" si="189"/>
        <v/>
      </c>
      <c r="J367" s="66" t="str">
        <f t="shared" si="189"/>
        <v/>
      </c>
      <c r="K367" s="66" t="str">
        <f t="shared" si="189"/>
        <v/>
      </c>
      <c r="L367" s="66" t="str">
        <f t="shared" si="189"/>
        <v/>
      </c>
      <c r="M367" s="66" t="str">
        <f t="shared" si="189"/>
        <v/>
      </c>
      <c r="N367" s="66" t="str">
        <f t="shared" si="189"/>
        <v/>
      </c>
      <c r="O367" s="66" t="str">
        <f t="shared" si="189"/>
        <v/>
      </c>
      <c r="P367" s="66" t="str">
        <f t="shared" si="189"/>
        <v/>
      </c>
      <c r="Q367" s="66" t="str">
        <f t="shared" si="189"/>
        <v/>
      </c>
      <c r="R367" s="66" t="str">
        <f t="shared" si="189"/>
        <v/>
      </c>
      <c r="S367" s="66" t="str">
        <f t="shared" si="189"/>
        <v/>
      </c>
      <c r="T367" s="66" t="str">
        <f t="shared" si="189"/>
        <v/>
      </c>
      <c r="U367" s="66" t="str">
        <f t="shared" si="189"/>
        <v/>
      </c>
      <c r="V367" s="66" t="str">
        <f t="shared" si="189"/>
        <v/>
      </c>
      <c r="W367" s="66" t="str">
        <f t="shared" si="189"/>
        <v/>
      </c>
      <c r="X367" s="66" t="str">
        <f t="shared" si="189"/>
        <v/>
      </c>
      <c r="Y367" s="66" t="str">
        <f t="shared" si="189"/>
        <v/>
      </c>
      <c r="Z367" s="66" t="str">
        <f t="shared" si="189"/>
        <v/>
      </c>
      <c r="AA367" s="66" t="str">
        <f t="shared" si="189"/>
        <v/>
      </c>
      <c r="AB367" s="66" t="str">
        <f t="shared" si="189"/>
        <v/>
      </c>
      <c r="AC367" s="66">
        <f t="shared" si="189"/>
        <v>5.002943621236375E-3</v>
      </c>
      <c r="AD367" s="66">
        <f t="shared" si="189"/>
        <v>8.4765831733157708E-3</v>
      </c>
      <c r="AE367" s="66">
        <f t="shared" si="189"/>
        <v>1.432664708849178E-2</v>
      </c>
      <c r="AF367" s="66">
        <f t="shared" si="189"/>
        <v>2.4152774616055386E-2</v>
      </c>
      <c r="AG367" s="66">
        <f t="shared" si="189"/>
        <v>4.0612263548531508E-2</v>
      </c>
      <c r="AH367" s="66">
        <f t="shared" si="189"/>
        <v>6.8105584207876504E-2</v>
      </c>
      <c r="AI367" s="66">
        <f t="shared" si="189"/>
        <v>0.11389636966065886</v>
      </c>
      <c r="AJ367" s="66">
        <f t="shared" si="189"/>
        <v>0.18993433486435454</v>
      </c>
      <c r="AK367" s="66">
        <f t="shared" si="189"/>
        <v>0.31581065425856847</v>
      </c>
      <c r="AL367" s="66">
        <f t="shared" si="189"/>
        <v>0.5235297822613012</v>
      </c>
      <c r="AM367" s="66">
        <f t="shared" si="189"/>
        <v>0.86518147111950128</v>
      </c>
      <c r="AN367" s="66">
        <f t="shared" si="189"/>
        <v>1.4252212011406409</v>
      </c>
      <c r="AO367" s="66">
        <f t="shared" si="189"/>
        <v>2.3400367597833385</v>
      </c>
      <c r="AP367" s="66">
        <f t="shared" si="189"/>
        <v>3.8289743059927397</v>
      </c>
      <c r="AQ367" s="66">
        <f t="shared" si="189"/>
        <v>6.2432887089001152</v>
      </c>
      <c r="AR367" s="66">
        <f t="shared" si="189"/>
        <v>10.14296838311226</v>
      </c>
      <c r="AS367" s="66">
        <f t="shared" si="189"/>
        <v>16.416645542605046</v>
      </c>
      <c r="AT367" s="66">
        <f t="shared" si="189"/>
        <v>26.467677514538916</v>
      </c>
      <c r="AU367" s="66">
        <f t="shared" si="189"/>
        <v>42.501167990932515</v>
      </c>
      <c r="AV367" s="66">
        <f t="shared" si="189"/>
        <v>67.963865118414347</v>
      </c>
      <c r="AW367" s="66">
        <f t="shared" si="189"/>
        <v>108.21383939943432</v>
      </c>
      <c r="AX367" s="66">
        <f t="shared" si="189"/>
        <v>171.53273952827618</v>
      </c>
      <c r="AY367" s="66">
        <f t="shared" si="189"/>
        <v>270.64439035116106</v>
      </c>
      <c r="AZ367" s="66">
        <f t="shared" si="189"/>
        <v>424.97486254725902</v>
      </c>
      <c r="BA367" s="66">
        <f t="shared" si="189"/>
        <v>663.98752642939417</v>
      </c>
      <c r="BB367" s="66">
        <f t="shared" si="189"/>
        <v>1032.0598463918986</v>
      </c>
      <c r="BC367" s="66">
        <f t="shared" si="189"/>
        <v>1595.5454690580109</v>
      </c>
      <c r="BD367" s="66">
        <f t="shared" si="189"/>
        <v>2452.8941324968787</v>
      </c>
      <c r="BE367" s="66">
        <f t="shared" si="189"/>
        <v>3748.989884989669</v>
      </c>
      <c r="BF367" s="66">
        <f t="shared" si="189"/>
        <v>5695.2170617117708</v>
      </c>
      <c r="BG367" s="66">
        <f t="shared" si="189"/>
        <v>8597.1659710480271</v>
      </c>
      <c r="BH367" s="66">
        <f t="shared" si="189"/>
        <v>12892.322543115049</v>
      </c>
      <c r="BI367" s="66">
        <f t="shared" si="189"/>
        <v>19200.498947666994</v>
      </c>
      <c r="BJ367" s="66">
        <f t="shared" si="189"/>
        <v>28390.068708860897</v>
      </c>
      <c r="BK367" s="66">
        <f t="shared" si="189"/>
        <v>41663.13271620452</v>
      </c>
      <c r="BL367" s="66">
        <f t="shared" si="189"/>
        <v>60662.360707344291</v>
      </c>
      <c r="BM367" s="66">
        <f t="shared" si="189"/>
        <v>87601.153275227349</v>
      </c>
      <c r="BN367" s="66">
        <f t="shared" si="189"/>
        <v>125416.61036771939</v>
      </c>
      <c r="BO367" s="66">
        <f t="shared" si="189"/>
        <v>177941.18751398067</v>
      </c>
      <c r="BP367" s="66">
        <f t="shared" si="189"/>
        <v>250083.49974951864</v>
      </c>
      <c r="BQ367" s="66">
        <f t="shared" si="189"/>
        <v>348001.24894912518</v>
      </c>
      <c r="BR367" s="66">
        <f t="shared" si="189"/>
        <v>479239.75276398699</v>
      </c>
      <c r="BS367" s="66">
        <f t="shared" si="187"/>
        <v>652798.6265303283</v>
      </c>
      <c r="BT367" s="66">
        <f t="shared" si="187"/>
        <v>879078.21841867734</v>
      </c>
      <c r="BU367" s="66">
        <f t="shared" si="187"/>
        <v>1169648.9316284205</v>
      </c>
      <c r="BV367" s="66">
        <f t="shared" si="187"/>
        <v>1536784.3713960825</v>
      </c>
      <c r="BW367" s="66">
        <f t="shared" si="187"/>
        <v>1992708.2862629853</v>
      </c>
      <c r="BX367" s="66">
        <f t="shared" si="187"/>
        <v>2548531.0524679432</v>
      </c>
      <c r="BY367" s="66">
        <f t="shared" si="187"/>
        <v>3212898.7098824568</v>
      </c>
      <c r="BZ367" s="66">
        <f t="shared" si="187"/>
        <v>3990447.9975945191</v>
      </c>
      <c r="CA367" s="66">
        <f t="shared" si="187"/>
        <v>4880250.0866612131</v>
      </c>
      <c r="CB367" s="66">
        <f t="shared" si="187"/>
        <v>5874520.0742101362</v>
      </c>
      <c r="CC367" s="66">
        <f t="shared" si="187"/>
        <v>6957943.5810085619</v>
      </c>
      <c r="CD367" s="66">
        <f t="shared" si="187"/>
        <v>8107990.1604683334</v>
      </c>
      <c r="CE367" s="66">
        <f t="shared" si="187"/>
        <v>9296505.6713956334</v>
      </c>
      <c r="CF367" s="66">
        <f t="shared" si="187"/>
        <v>10492671.932622263</v>
      </c>
      <c r="CG367" s="66">
        <f t="shared" si="187"/>
        <v>11667091.900541168</v>
      </c>
      <c r="CH367" s="66">
        <f t="shared" si="187"/>
        <v>12796355.170513855</v>
      </c>
      <c r="CI367" s="66">
        <f t="shared" si="187"/>
        <v>13867080.137449494</v>
      </c>
      <c r="CJ367" s="66">
        <f t="shared" si="187"/>
        <v>14878285.478515042</v>
      </c>
      <c r="CK367" s="66">
        <f t="shared" si="187"/>
        <v>15841180.321498446</v>
      </c>
      <c r="CL367" s="66">
        <f t="shared" si="187"/>
        <v>16776143.715997025</v>
      </c>
      <c r="CM367" s="66">
        <f t="shared" si="187"/>
        <v>17707647.091807518</v>
      </c>
      <c r="CN367" s="66">
        <f t="shared" si="187"/>
        <v>18658768.406790346</v>
      </c>
      <c r="CO367" s="66">
        <f t="shared" si="187"/>
        <v>19647232.359336037</v>
      </c>
      <c r="CP367" s="66">
        <f t="shared" si="187"/>
        <v>20684240.488498125</v>
      </c>
      <c r="CQ367" s="66">
        <f t="shared" si="187"/>
        <v>21775925.822900493</v>
      </c>
      <c r="CR367" s="66">
        <f t="shared" si="187"/>
        <v>22925929.991648838</v>
      </c>
      <c r="CS367" s="66">
        <f t="shared" si="187"/>
        <v>24137368.969163381</v>
      </c>
      <c r="CT367" s="66">
        <f t="shared" si="187"/>
        <v>25413525.216723375</v>
      </c>
      <c r="CU367" s="66">
        <f t="shared" si="187"/>
        <v>26757856.577878755</v>
      </c>
      <c r="CV367" s="66">
        <f t="shared" si="187"/>
        <v>28174005.649144616</v>
      </c>
      <c r="CW367" s="66">
        <f t="shared" si="187"/>
        <v>29665809.651373003</v>
      </c>
      <c r="CX367" s="66">
        <f t="shared" si="187"/>
        <v>31237310.828553133</v>
      </c>
      <c r="CY367" s="66">
        <f t="shared" si="187"/>
        <v>32892767.402220763</v>
      </c>
      <c r="CZ367" s="66">
        <f t="shared" si="187"/>
        <v>34636665.111162819</v>
      </c>
      <c r="DA367" s="66">
        <f t="shared" si="187"/>
        <v>36473729.367689781</v>
      </c>
      <c r="DB367" s="66">
        <f t="shared" si="187"/>
        <v>38408938.063419081</v>
      </c>
      <c r="DC367" s="66">
        <f t="shared" si="173"/>
        <v>40447535.059272945</v>
      </c>
    </row>
    <row r="368" spans="2:107" ht="12" customHeight="1">
      <c r="B368" s="12"/>
      <c r="C368" s="12"/>
      <c r="D368" s="12"/>
      <c r="E368" s="65">
        <f t="shared" si="175"/>
        <v>23</v>
      </c>
      <c r="G368" s="66" t="str">
        <f t="shared" si="189"/>
        <v/>
      </c>
      <c r="H368" s="66" t="str">
        <f t="shared" si="189"/>
        <v/>
      </c>
      <c r="I368" s="66" t="str">
        <f t="shared" si="189"/>
        <v/>
      </c>
      <c r="J368" s="66" t="str">
        <f t="shared" si="189"/>
        <v/>
      </c>
      <c r="K368" s="66" t="str">
        <f t="shared" si="189"/>
        <v/>
      </c>
      <c r="L368" s="66" t="str">
        <f t="shared" si="189"/>
        <v/>
      </c>
      <c r="M368" s="66" t="str">
        <f t="shared" si="189"/>
        <v/>
      </c>
      <c r="N368" s="66" t="str">
        <f t="shared" si="189"/>
        <v/>
      </c>
      <c r="O368" s="66" t="str">
        <f t="shared" si="189"/>
        <v/>
      </c>
      <c r="P368" s="66" t="str">
        <f t="shared" si="189"/>
        <v/>
      </c>
      <c r="Q368" s="66" t="str">
        <f t="shared" si="189"/>
        <v/>
      </c>
      <c r="R368" s="66" t="str">
        <f t="shared" si="189"/>
        <v/>
      </c>
      <c r="S368" s="66" t="str">
        <f t="shared" si="189"/>
        <v/>
      </c>
      <c r="T368" s="66" t="str">
        <f t="shared" si="189"/>
        <v/>
      </c>
      <c r="U368" s="66" t="str">
        <f t="shared" si="189"/>
        <v/>
      </c>
      <c r="V368" s="66" t="str">
        <f t="shared" si="189"/>
        <v/>
      </c>
      <c r="W368" s="66" t="str">
        <f t="shared" si="189"/>
        <v/>
      </c>
      <c r="X368" s="66" t="str">
        <f t="shared" si="189"/>
        <v/>
      </c>
      <c r="Y368" s="66" t="str">
        <f t="shared" si="189"/>
        <v/>
      </c>
      <c r="Z368" s="66" t="str">
        <f t="shared" si="189"/>
        <v/>
      </c>
      <c r="AA368" s="66" t="str">
        <f t="shared" si="189"/>
        <v/>
      </c>
      <c r="AB368" s="66" t="str">
        <f t="shared" si="189"/>
        <v/>
      </c>
      <c r="AC368" s="66" t="str">
        <f t="shared" si="189"/>
        <v/>
      </c>
      <c r="AD368" s="66">
        <f t="shared" si="189"/>
        <v>1.6171388036288288E-3</v>
      </c>
      <c r="AE368" s="66">
        <f t="shared" si="189"/>
        <v>2.7745194951810676E-3</v>
      </c>
      <c r="AF368" s="66">
        <f t="shared" si="189"/>
        <v>4.7492406884079826E-3</v>
      </c>
      <c r="AG368" s="66">
        <f t="shared" si="189"/>
        <v>8.1101395148690681E-3</v>
      </c>
      <c r="AH368" s="66">
        <f t="shared" si="189"/>
        <v>1.3815635183588847E-2</v>
      </c>
      <c r="AI368" s="66">
        <f t="shared" si="189"/>
        <v>2.34758409138285E-2</v>
      </c>
      <c r="AJ368" s="66">
        <f t="shared" si="189"/>
        <v>3.9787557935602749E-2</v>
      </c>
      <c r="AK368" s="66">
        <f t="shared" si="189"/>
        <v>6.7253654127985063E-2</v>
      </c>
      <c r="AL368" s="66">
        <f t="shared" si="189"/>
        <v>0.11336842885336389</v>
      </c>
      <c r="AM368" s="66">
        <f t="shared" si="189"/>
        <v>0.19056344638882519</v>
      </c>
      <c r="AN368" s="66">
        <f t="shared" si="189"/>
        <v>0.31938919342263761</v>
      </c>
      <c r="AO368" s="66">
        <f t="shared" si="189"/>
        <v>0.533696228710697</v>
      </c>
      <c r="AP368" s="66">
        <f t="shared" si="189"/>
        <v>0.88903655031231965</v>
      </c>
      <c r="AQ368" s="66">
        <f t="shared" si="189"/>
        <v>1.4762262912545154</v>
      </c>
      <c r="AR368" s="66">
        <f t="shared" si="189"/>
        <v>2.4431393597620232</v>
      </c>
      <c r="AS368" s="66">
        <f t="shared" si="189"/>
        <v>4.0295580632545107</v>
      </c>
      <c r="AT368" s="66">
        <f t="shared" si="189"/>
        <v>6.6226217361187807</v>
      </c>
      <c r="AU368" s="66">
        <f t="shared" si="189"/>
        <v>10.844580413592919</v>
      </c>
      <c r="AV368" s="66">
        <f t="shared" si="189"/>
        <v>17.690903304326994</v>
      </c>
      <c r="AW368" s="66">
        <f t="shared" si="189"/>
        <v>28.746367708127696</v>
      </c>
      <c r="AX368" s="66">
        <f t="shared" si="189"/>
        <v>46.521080957216093</v>
      </c>
      <c r="AY368" s="66">
        <f t="shared" si="189"/>
        <v>74.969614167460634</v>
      </c>
      <c r="AZ368" s="66">
        <f t="shared" si="189"/>
        <v>120.2875409091402</v>
      </c>
      <c r="BA368" s="66">
        <f t="shared" si="189"/>
        <v>192.12475286295086</v>
      </c>
      <c r="BB368" s="66">
        <f t="shared" si="189"/>
        <v>305.41939843133667</v>
      </c>
      <c r="BC368" s="66">
        <f t="shared" si="189"/>
        <v>483.14718709539437</v>
      </c>
      <c r="BD368" s="66">
        <f t="shared" si="189"/>
        <v>760.40689006020273</v>
      </c>
      <c r="BE368" s="66">
        <f t="shared" si="189"/>
        <v>1190.4345588308975</v>
      </c>
      <c r="BF368" s="66">
        <f t="shared" si="189"/>
        <v>1853.367782718364</v>
      </c>
      <c r="BG368" s="66">
        <f t="shared" si="189"/>
        <v>2868.8784768208616</v>
      </c>
      <c r="BH368" s="66">
        <f t="shared" si="189"/>
        <v>4414.1666807306747</v>
      </c>
      <c r="BI368" s="66">
        <f t="shared" si="189"/>
        <v>6749.2598789740732</v>
      </c>
      <c r="BJ368" s="66">
        <f t="shared" si="189"/>
        <v>10252.079489781072</v>
      </c>
      <c r="BK368" s="66">
        <f t="shared" si="189"/>
        <v>15466.281144523284</v>
      </c>
      <c r="BL368" s="66">
        <f t="shared" si="189"/>
        <v>23165.372738406822</v>
      </c>
      <c r="BM368" s="66">
        <f t="shared" si="189"/>
        <v>34436.932920670733</v>
      </c>
      <c r="BN368" s="66">
        <f t="shared" si="189"/>
        <v>50790.686566531709</v>
      </c>
      <c r="BO368" s="66">
        <f t="shared" si="189"/>
        <v>74293.443669859189</v>
      </c>
      <c r="BP368" s="66">
        <f t="shared" si="189"/>
        <v>107732.07250225072</v>
      </c>
      <c r="BQ368" s="66">
        <f t="shared" si="189"/>
        <v>154802.26384993352</v>
      </c>
      <c r="BR368" s="66">
        <f t="shared" ref="BR368" si="190">IF(BR$341&gt;=$E368,IF(BR152*$C$23&gt;MAX($C$22,(BS261*$C$34+BS262*$C$35)*EXP(-$C$12*$C$30)+(BS368*$C$34+BS369*$C$35)*EXP(-$C$14*$C$30)),BR152*$C$23,(BS368*$C$34+BS369*$C$35)*EXP(-$C$14*$C$30)),"")</f>
        <v>220315.31447050063</v>
      </c>
      <c r="BS368" s="66">
        <f t="shared" si="187"/>
        <v>310407.0426209101</v>
      </c>
      <c r="BT368" s="66">
        <f t="shared" si="187"/>
        <v>432722.02929948346</v>
      </c>
      <c r="BU368" s="66">
        <f t="shared" si="187"/>
        <v>596532.98454813822</v>
      </c>
      <c r="BV368" s="66">
        <f t="shared" ref="BV368:DB368" si="191">IF(BV$341&gt;=$E368,IF(BV152*$C$23&gt;MAX($C$22,(BW261*$C$34+BW262*$C$35)*EXP(-$C$12*$C$30)+(BW368*$C$34+BW369*$C$35)*EXP(-$C$14*$C$30)),BV152*$C$23,(BW368*$C$34+BW369*$C$35)*EXP(-$C$14*$C$30)),"")</f>
        <v>812740.43406252889</v>
      </c>
      <c r="BW368" s="66">
        <f t="shared" si="191"/>
        <v>1093684.7544726094</v>
      </c>
      <c r="BX368" s="66">
        <f t="shared" si="191"/>
        <v>1452695.2708601265</v>
      </c>
      <c r="BY368" s="66">
        <f t="shared" si="191"/>
        <v>1903305.9649229969</v>
      </c>
      <c r="BZ368" s="66">
        <f t="shared" si="191"/>
        <v>2458092.0281723421</v>
      </c>
      <c r="CA368" s="66">
        <f t="shared" si="191"/>
        <v>3127133.6639551492</v>
      </c>
      <c r="CB368" s="66">
        <f t="shared" si="191"/>
        <v>3916197.9242046424</v>
      </c>
      <c r="CC368" s="66">
        <f t="shared" si="191"/>
        <v>4824843.4957625717</v>
      </c>
      <c r="CD368" s="66">
        <f t="shared" si="191"/>
        <v>5844782.3552596206</v>
      </c>
      <c r="CE368" s="66">
        <f t="shared" si="191"/>
        <v>6958944.3038493814</v>
      </c>
      <c r="CF368" s="66">
        <f t="shared" si="191"/>
        <v>8141736.0764384549</v>
      </c>
      <c r="CG368" s="66">
        <f t="shared" si="191"/>
        <v>9360905.9042285755</v>
      </c>
      <c r="CH368" s="66">
        <f t="shared" si="191"/>
        <v>10581165.509759784</v>
      </c>
      <c r="CI368" s="66">
        <f t="shared" si="191"/>
        <v>11769273.547103951</v>
      </c>
      <c r="CJ368" s="66">
        <f t="shared" si="191"/>
        <v>12899715.688948922</v>
      </c>
      <c r="CK368" s="66">
        <f t="shared" si="191"/>
        <v>13959601.117146131</v>
      </c>
      <c r="CL368" s="66">
        <f t="shared" si="191"/>
        <v>14951197.967622772</v>
      </c>
      <c r="CM368" s="66">
        <f t="shared" si="191"/>
        <v>15890917.715337781</v>
      </c>
      <c r="CN368" s="66">
        <f t="shared" si="191"/>
        <v>16804629.00906048</v>
      </c>
      <c r="CO368" s="66">
        <f t="shared" si="191"/>
        <v>17720673.030475404</v>
      </c>
      <c r="CP368" s="66">
        <f t="shared" si="191"/>
        <v>18663172.618871879</v>
      </c>
      <c r="CQ368" s="66">
        <f t="shared" si="191"/>
        <v>19648296.899582122</v>
      </c>
      <c r="CR368" s="66">
        <f t="shared" si="191"/>
        <v>20684621.615065794</v>
      </c>
      <c r="CS368" s="66">
        <f t="shared" si="191"/>
        <v>21776307.233310275</v>
      </c>
      <c r="CT368" s="66">
        <f t="shared" si="191"/>
        <v>22926311.686112124</v>
      </c>
      <c r="CU368" s="66">
        <f t="shared" si="191"/>
        <v>24137750.947891723</v>
      </c>
      <c r="CV368" s="66">
        <f t="shared" si="191"/>
        <v>25413907.479928482</v>
      </c>
      <c r="CW368" s="66">
        <f t="shared" si="191"/>
        <v>26758239.12577248</v>
      </c>
      <c r="CX368" s="66">
        <f t="shared" si="191"/>
        <v>28174388.481938984</v>
      </c>
      <c r="CY368" s="66">
        <f t="shared" si="191"/>
        <v>29666192.769280188</v>
      </c>
      <c r="CZ368" s="66">
        <f t="shared" si="191"/>
        <v>31237694.23178548</v>
      </c>
      <c r="DA368" s="66">
        <f t="shared" si="191"/>
        <v>32893151.090990763</v>
      </c>
      <c r="DB368" s="66">
        <f t="shared" si="191"/>
        <v>34637049.085683122</v>
      </c>
      <c r="DC368" s="66">
        <f t="shared" si="173"/>
        <v>36474113.628173202</v>
      </c>
    </row>
    <row r="369" spans="2:107" ht="12" customHeight="1">
      <c r="B369" s="12"/>
      <c r="C369" s="12"/>
      <c r="D369" s="12"/>
      <c r="E369" s="65">
        <f t="shared" si="175"/>
        <v>24</v>
      </c>
      <c r="G369" s="66" t="str">
        <f t="shared" ref="G369:BR372" si="192">IF(G$341&gt;=$E369,IF(G153*$C$23&gt;MAX($C$22,(H262*$C$34+H263*$C$35)*EXP(-$C$12*$C$30)+(H369*$C$34+H370*$C$35)*EXP(-$C$14*$C$30)),G153*$C$23,(H369*$C$34+H370*$C$35)*EXP(-$C$14*$C$30)),"")</f>
        <v/>
      </c>
      <c r="H369" s="66" t="str">
        <f t="shared" si="192"/>
        <v/>
      </c>
      <c r="I369" s="66" t="str">
        <f t="shared" si="192"/>
        <v/>
      </c>
      <c r="J369" s="66" t="str">
        <f t="shared" si="192"/>
        <v/>
      </c>
      <c r="K369" s="66" t="str">
        <f t="shared" si="192"/>
        <v/>
      </c>
      <c r="L369" s="66" t="str">
        <f t="shared" si="192"/>
        <v/>
      </c>
      <c r="M369" s="66" t="str">
        <f t="shared" si="192"/>
        <v/>
      </c>
      <c r="N369" s="66" t="str">
        <f t="shared" si="192"/>
        <v/>
      </c>
      <c r="O369" s="66" t="str">
        <f t="shared" si="192"/>
        <v/>
      </c>
      <c r="P369" s="66" t="str">
        <f t="shared" si="192"/>
        <v/>
      </c>
      <c r="Q369" s="66" t="str">
        <f t="shared" si="192"/>
        <v/>
      </c>
      <c r="R369" s="66" t="str">
        <f t="shared" si="192"/>
        <v/>
      </c>
      <c r="S369" s="66" t="str">
        <f t="shared" si="192"/>
        <v/>
      </c>
      <c r="T369" s="66" t="str">
        <f t="shared" si="192"/>
        <v/>
      </c>
      <c r="U369" s="66" t="str">
        <f t="shared" si="192"/>
        <v/>
      </c>
      <c r="V369" s="66" t="str">
        <f t="shared" si="192"/>
        <v/>
      </c>
      <c r="W369" s="66" t="str">
        <f t="shared" si="192"/>
        <v/>
      </c>
      <c r="X369" s="66" t="str">
        <f t="shared" si="192"/>
        <v/>
      </c>
      <c r="Y369" s="66" t="str">
        <f t="shared" si="192"/>
        <v/>
      </c>
      <c r="Z369" s="66" t="str">
        <f t="shared" si="192"/>
        <v/>
      </c>
      <c r="AA369" s="66" t="str">
        <f t="shared" si="192"/>
        <v/>
      </c>
      <c r="AB369" s="66" t="str">
        <f t="shared" si="192"/>
        <v/>
      </c>
      <c r="AC369" s="66" t="str">
        <f t="shared" si="192"/>
        <v/>
      </c>
      <c r="AD369" s="66" t="str">
        <f t="shared" si="192"/>
        <v/>
      </c>
      <c r="AE369" s="66">
        <f t="shared" si="192"/>
        <v>4.8895043219196455E-4</v>
      </c>
      <c r="AF369" s="66">
        <f t="shared" si="192"/>
        <v>8.4962880771123433E-4</v>
      </c>
      <c r="AG369" s="66">
        <f t="shared" si="192"/>
        <v>1.4731913701644666E-3</v>
      </c>
      <c r="AH369" s="66">
        <f t="shared" si="192"/>
        <v>2.5487555697296942E-3</v>
      </c>
      <c r="AI369" s="66">
        <f t="shared" si="192"/>
        <v>4.3995545590994594E-3</v>
      </c>
      <c r="AJ369" s="66">
        <f t="shared" si="192"/>
        <v>7.5765578797336759E-3</v>
      </c>
      <c r="AK369" s="66">
        <f t="shared" si="192"/>
        <v>1.3016309201845074E-2</v>
      </c>
      <c r="AL369" s="66">
        <f t="shared" si="192"/>
        <v>2.2306172748850699E-2</v>
      </c>
      <c r="AM369" s="66">
        <f t="shared" si="192"/>
        <v>3.8128591443258114E-2</v>
      </c>
      <c r="AN369" s="66">
        <f t="shared" si="192"/>
        <v>6.5002589703511429E-2</v>
      </c>
      <c r="AO369" s="66">
        <f t="shared" si="192"/>
        <v>0.11051694252634497</v>
      </c>
      <c r="AP369" s="66">
        <f t="shared" si="192"/>
        <v>0.18737333396831285</v>
      </c>
      <c r="AQ369" s="66">
        <f t="shared" si="192"/>
        <v>0.31675833043035645</v>
      </c>
      <c r="AR369" s="66">
        <f t="shared" si="192"/>
        <v>0.53388577467203002</v>
      </c>
      <c r="AS369" s="66">
        <f t="shared" si="192"/>
        <v>0.89706800156263944</v>
      </c>
      <c r="AT369" s="66">
        <f t="shared" si="192"/>
        <v>1.5024969334096783</v>
      </c>
      <c r="AU369" s="66">
        <f t="shared" si="192"/>
        <v>2.5082176634451283</v>
      </c>
      <c r="AV369" s="66">
        <f t="shared" si="192"/>
        <v>4.1728230283046646</v>
      </c>
      <c r="AW369" s="66">
        <f t="shared" si="192"/>
        <v>6.9175914337142919</v>
      </c>
      <c r="AX369" s="66">
        <f t="shared" si="192"/>
        <v>11.425739212663602</v>
      </c>
      <c r="AY369" s="66">
        <f t="shared" si="192"/>
        <v>18.800067369911446</v>
      </c>
      <c r="AZ369" s="66">
        <f t="shared" si="192"/>
        <v>30.811880974743953</v>
      </c>
      <c r="BA369" s="66">
        <f t="shared" si="192"/>
        <v>50.291578461789797</v>
      </c>
      <c r="BB369" s="66">
        <f t="shared" si="192"/>
        <v>81.737507771691668</v>
      </c>
      <c r="BC369" s="66">
        <f t="shared" si="192"/>
        <v>132.25844427764235</v>
      </c>
      <c r="BD369" s="66">
        <f t="shared" si="192"/>
        <v>213.02170037502685</v>
      </c>
      <c r="BE369" s="66">
        <f t="shared" si="192"/>
        <v>341.46060308068724</v>
      </c>
      <c r="BF369" s="66">
        <f t="shared" si="192"/>
        <v>544.61123455225254</v>
      </c>
      <c r="BG369" s="66">
        <f t="shared" si="192"/>
        <v>864.1106793155891</v>
      </c>
      <c r="BH369" s="66">
        <f t="shared" si="192"/>
        <v>1363.6115914307616</v>
      </c>
      <c r="BI369" s="66">
        <f t="shared" si="192"/>
        <v>2139.6661999705725</v>
      </c>
      <c r="BJ369" s="66">
        <f t="shared" si="192"/>
        <v>3337.5219708100399</v>
      </c>
      <c r="BK369" s="66">
        <f t="shared" si="192"/>
        <v>5173.7618444422124</v>
      </c>
      <c r="BL369" s="66">
        <f t="shared" si="192"/>
        <v>7968.3142620129238</v>
      </c>
      <c r="BM369" s="66">
        <f t="shared" si="192"/>
        <v>12189.03081380527</v>
      </c>
      <c r="BN369" s="66">
        <f t="shared" si="192"/>
        <v>18512.724400455907</v>
      </c>
      <c r="BO369" s="66">
        <f t="shared" si="192"/>
        <v>27907.162706273008</v>
      </c>
      <c r="BP369" s="66">
        <f t="shared" si="192"/>
        <v>41738.820920384074</v>
      </c>
      <c r="BQ369" s="66">
        <f t="shared" si="192"/>
        <v>61910.901220974876</v>
      </c>
      <c r="BR369" s="66">
        <f t="shared" si="192"/>
        <v>91034.773125583888</v>
      </c>
      <c r="BS369" s="66">
        <f t="shared" ref="BS369:DB376" si="193">IF(BS$341&gt;=$E369,IF(BS153*$C$23&gt;MAX($C$22,(BT262*$C$34+BT263*$C$35)*EXP(-$C$12*$C$30)+(BT369*$C$34+BT370*$C$35)*EXP(-$C$14*$C$30)),BS153*$C$23,(BT369*$C$34+BT370*$C$35)*EXP(-$C$14*$C$30)),"")</f>
        <v>132634.97870181792</v>
      </c>
      <c r="BT369" s="66">
        <f t="shared" si="193"/>
        <v>191382.55835808552</v>
      </c>
      <c r="BU369" s="66">
        <f t="shared" si="193"/>
        <v>273342.93540031189</v>
      </c>
      <c r="BV369" s="66">
        <f t="shared" si="193"/>
        <v>386212.36530068156</v>
      </c>
      <c r="BW369" s="66">
        <f t="shared" si="193"/>
        <v>539500.92610581859</v>
      </c>
      <c r="BX369" s="66">
        <f t="shared" si="193"/>
        <v>744601.12362032232</v>
      </c>
      <c r="BY369" s="66">
        <f t="shared" si="193"/>
        <v>1014661.9912516313</v>
      </c>
      <c r="BZ369" s="66">
        <f t="shared" si="193"/>
        <v>1364174.0150962269</v>
      </c>
      <c r="CA369" s="66">
        <f t="shared" si="193"/>
        <v>1808168.0904075468</v>
      </c>
      <c r="CB369" s="66">
        <f t="shared" si="193"/>
        <v>2360952.4953260929</v>
      </c>
      <c r="CC369" s="66">
        <f t="shared" si="193"/>
        <v>3034367.3163643447</v>
      </c>
      <c r="CD369" s="66">
        <f t="shared" si="193"/>
        <v>3835635.5265003457</v>
      </c>
      <c r="CE369" s="66">
        <f t="shared" si="193"/>
        <v>4765035.6308592698</v>
      </c>
      <c r="CF369" s="66">
        <f t="shared" si="193"/>
        <v>5813797.9228515225</v>
      </c>
      <c r="CG369" s="66">
        <f t="shared" si="193"/>
        <v>6962795.7129745781</v>
      </c>
      <c r="CH369" s="66">
        <f t="shared" si="193"/>
        <v>8182695.9160473105</v>
      </c>
      <c r="CI369" s="66">
        <f t="shared" si="193"/>
        <v>9436158.7889066488</v>
      </c>
      <c r="CJ369" s="66">
        <f t="shared" si="193"/>
        <v>10682346.029471345</v>
      </c>
      <c r="CK369" s="66">
        <f t="shared" si="193"/>
        <v>11883374.670255518</v>
      </c>
      <c r="CL369" s="66">
        <f t="shared" si="193"/>
        <v>13011527.128127493</v>
      </c>
      <c r="CM369" s="66">
        <f t="shared" si="193"/>
        <v>14055259.179246182</v>
      </c>
      <c r="CN369" s="66">
        <f t="shared" si="193"/>
        <v>15021768.368186684</v>
      </c>
      <c r="CO369" s="66">
        <f t="shared" si="193"/>
        <v>15934546.173498597</v>
      </c>
      <c r="CP369" s="66">
        <f t="shared" si="193"/>
        <v>16826096.123454321</v>
      </c>
      <c r="CQ369" s="66">
        <f t="shared" si="193"/>
        <v>17728346.032678552</v>
      </c>
      <c r="CR369" s="66">
        <f t="shared" si="193"/>
        <v>18664906.308311727</v>
      </c>
      <c r="CS369" s="66">
        <f t="shared" si="193"/>
        <v>19648678.309991907</v>
      </c>
      <c r="CT369" s="66">
        <f t="shared" si="193"/>
        <v>20685003.309529077</v>
      </c>
      <c r="CU369" s="66">
        <f t="shared" si="193"/>
        <v>21776689.212038618</v>
      </c>
      <c r="CV369" s="66">
        <f t="shared" si="193"/>
        <v>22926693.949317228</v>
      </c>
      <c r="CW369" s="66">
        <f t="shared" si="193"/>
        <v>24138133.495785452</v>
      </c>
      <c r="CX369" s="66">
        <f t="shared" si="193"/>
        <v>25414290.312722847</v>
      </c>
      <c r="CY369" s="66">
        <f t="shared" si="193"/>
        <v>26758622.243679665</v>
      </c>
      <c r="CZ369" s="66">
        <f t="shared" si="193"/>
        <v>28174771.885171328</v>
      </c>
      <c r="DA369" s="66">
        <f t="shared" si="193"/>
        <v>29666576.458050188</v>
      </c>
      <c r="DB369" s="66">
        <f t="shared" si="193"/>
        <v>31238078.206305783</v>
      </c>
      <c r="DC369" s="66">
        <f t="shared" si="173"/>
        <v>32893535.351474173</v>
      </c>
    </row>
    <row r="370" spans="2:107" ht="12" customHeight="1">
      <c r="B370" s="12"/>
      <c r="C370" s="12"/>
      <c r="D370" s="12"/>
      <c r="E370" s="65">
        <f t="shared" si="175"/>
        <v>25</v>
      </c>
      <c r="G370" s="66" t="str">
        <f t="shared" si="192"/>
        <v/>
      </c>
      <c r="H370" s="66" t="str">
        <f t="shared" si="192"/>
        <v/>
      </c>
      <c r="I370" s="66" t="str">
        <f t="shared" si="192"/>
        <v/>
      </c>
      <c r="J370" s="66" t="str">
        <f t="shared" si="192"/>
        <v/>
      </c>
      <c r="K370" s="66" t="str">
        <f t="shared" si="192"/>
        <v/>
      </c>
      <c r="L370" s="66" t="str">
        <f t="shared" si="192"/>
        <v/>
      </c>
      <c r="M370" s="66" t="str">
        <f t="shared" si="192"/>
        <v/>
      </c>
      <c r="N370" s="66" t="str">
        <f t="shared" si="192"/>
        <v/>
      </c>
      <c r="O370" s="66" t="str">
        <f t="shared" si="192"/>
        <v/>
      </c>
      <c r="P370" s="66" t="str">
        <f t="shared" si="192"/>
        <v/>
      </c>
      <c r="Q370" s="66" t="str">
        <f t="shared" si="192"/>
        <v/>
      </c>
      <c r="R370" s="66" t="str">
        <f t="shared" si="192"/>
        <v/>
      </c>
      <c r="S370" s="66" t="str">
        <f t="shared" si="192"/>
        <v/>
      </c>
      <c r="T370" s="66" t="str">
        <f t="shared" si="192"/>
        <v/>
      </c>
      <c r="U370" s="66" t="str">
        <f t="shared" si="192"/>
        <v/>
      </c>
      <c r="V370" s="66" t="str">
        <f t="shared" si="192"/>
        <v/>
      </c>
      <c r="W370" s="66" t="str">
        <f t="shared" si="192"/>
        <v/>
      </c>
      <c r="X370" s="66" t="str">
        <f t="shared" si="192"/>
        <v/>
      </c>
      <c r="Y370" s="66" t="str">
        <f t="shared" si="192"/>
        <v/>
      </c>
      <c r="Z370" s="66" t="str">
        <f t="shared" si="192"/>
        <v/>
      </c>
      <c r="AA370" s="66" t="str">
        <f t="shared" si="192"/>
        <v/>
      </c>
      <c r="AB370" s="66" t="str">
        <f t="shared" si="192"/>
        <v/>
      </c>
      <c r="AC370" s="66" t="str">
        <f t="shared" si="192"/>
        <v/>
      </c>
      <c r="AD370" s="66" t="str">
        <f t="shared" si="192"/>
        <v/>
      </c>
      <c r="AE370" s="66" t="str">
        <f t="shared" si="192"/>
        <v/>
      </c>
      <c r="AF370" s="66">
        <f t="shared" si="192"/>
        <v>1.3734726672539553E-4</v>
      </c>
      <c r="AG370" s="66">
        <f t="shared" si="192"/>
        <v>2.4176234980761134E-4</v>
      </c>
      <c r="AH370" s="66">
        <f t="shared" si="192"/>
        <v>4.2471223144482717E-4</v>
      </c>
      <c r="AI370" s="66">
        <f t="shared" si="192"/>
        <v>7.4458396620100543E-4</v>
      </c>
      <c r="AJ370" s="66">
        <f t="shared" si="192"/>
        <v>1.3026258616838696E-3</v>
      </c>
      <c r="AK370" s="66">
        <f t="shared" si="192"/>
        <v>2.2739765745005656E-3</v>
      </c>
      <c r="AL370" s="66">
        <f t="shared" si="192"/>
        <v>3.9608147353510153E-3</v>
      </c>
      <c r="AM370" s="66">
        <f t="shared" si="192"/>
        <v>6.8831310855671556E-3</v>
      </c>
      <c r="AN370" s="66">
        <f t="shared" si="192"/>
        <v>1.193328189923447E-2</v>
      </c>
      <c r="AO370" s="66">
        <f t="shared" si="192"/>
        <v>2.0638306945313368E-2</v>
      </c>
      <c r="AP370" s="66">
        <f t="shared" si="192"/>
        <v>3.5603688641703775E-2</v>
      </c>
      <c r="AQ370" s="66">
        <f t="shared" si="192"/>
        <v>6.1261486643325994E-2</v>
      </c>
      <c r="AR370" s="66">
        <f t="shared" si="192"/>
        <v>0.10512713400900033</v>
      </c>
      <c r="AS370" s="66">
        <f t="shared" si="192"/>
        <v>0.17990291674503794</v>
      </c>
      <c r="AT370" s="66">
        <f t="shared" si="192"/>
        <v>0.30698493819138473</v>
      </c>
      <c r="AU370" s="66">
        <f t="shared" si="192"/>
        <v>0.52228643769023941</v>
      </c>
      <c r="AV370" s="66">
        <f t="shared" si="192"/>
        <v>0.88586670157016423</v>
      </c>
      <c r="AW370" s="66">
        <f t="shared" si="192"/>
        <v>1.4977824288596699</v>
      </c>
      <c r="AX370" s="66">
        <f t="shared" si="192"/>
        <v>2.5240622894110727</v>
      </c>
      <c r="AY370" s="66">
        <f t="shared" si="192"/>
        <v>4.2390637643012221</v>
      </c>
      <c r="AZ370" s="66">
        <f t="shared" si="192"/>
        <v>7.0941937282595333</v>
      </c>
      <c r="BA370" s="66">
        <f t="shared" si="192"/>
        <v>11.82880628222205</v>
      </c>
      <c r="BB370" s="66">
        <f t="shared" si="192"/>
        <v>19.648156553707921</v>
      </c>
      <c r="BC370" s="66">
        <f t="shared" si="192"/>
        <v>32.507260007137909</v>
      </c>
      <c r="BD370" s="66">
        <f t="shared" si="192"/>
        <v>53.560839558608741</v>
      </c>
      <c r="BE370" s="66">
        <f t="shared" si="192"/>
        <v>87.871790391504859</v>
      </c>
      <c r="BF370" s="66">
        <f t="shared" si="192"/>
        <v>143.51880470752664</v>
      </c>
      <c r="BG370" s="66">
        <f t="shared" si="192"/>
        <v>233.31500794085014</v>
      </c>
      <c r="BH370" s="66">
        <f t="shared" si="192"/>
        <v>377.45322034231231</v>
      </c>
      <c r="BI370" s="66">
        <f t="shared" si="192"/>
        <v>607.54237372541377</v>
      </c>
      <c r="BJ370" s="66">
        <f t="shared" si="192"/>
        <v>972.70966632066779</v>
      </c>
      <c r="BK370" s="66">
        <f t="shared" si="192"/>
        <v>1548.7334627447408</v>
      </c>
      <c r="BL370" s="66">
        <f t="shared" si="192"/>
        <v>2451.5641328959496</v>
      </c>
      <c r="BM370" s="66">
        <f t="shared" si="192"/>
        <v>3857.104719387863</v>
      </c>
      <c r="BN370" s="66">
        <f t="shared" si="192"/>
        <v>6029.7750211162238</v>
      </c>
      <c r="BO370" s="66">
        <f t="shared" si="192"/>
        <v>9363.1697490445476</v>
      </c>
      <c r="BP370" s="66">
        <f t="shared" si="192"/>
        <v>14437.010195985295</v>
      </c>
      <c r="BQ370" s="66">
        <f t="shared" si="192"/>
        <v>22095.489982325395</v>
      </c>
      <c r="BR370" s="66">
        <f t="shared" si="192"/>
        <v>33552.851088674797</v>
      </c>
      <c r="BS370" s="66">
        <f t="shared" si="193"/>
        <v>50532.289299385484</v>
      </c>
      <c r="BT370" s="66">
        <f t="shared" si="193"/>
        <v>75443.596715034655</v>
      </c>
      <c r="BU370" s="66">
        <f t="shared" si="193"/>
        <v>111602.60955183924</v>
      </c>
      <c r="BV370" s="66">
        <f t="shared" si="193"/>
        <v>163490.62802510086</v>
      </c>
      <c r="BW370" s="66">
        <f t="shared" si="193"/>
        <v>237043.43417728483</v>
      </c>
      <c r="BX370" s="66">
        <f t="shared" si="193"/>
        <v>339946.28710498533</v>
      </c>
      <c r="BY370" s="66">
        <f t="shared" si="193"/>
        <v>481892.62863634207</v>
      </c>
      <c r="BZ370" s="66">
        <f t="shared" si="193"/>
        <v>674740.47365047364</v>
      </c>
      <c r="CA370" s="66">
        <f t="shared" si="193"/>
        <v>932473.75146862748</v>
      </c>
      <c r="CB370" s="66">
        <f t="shared" si="193"/>
        <v>1270851.3635904982</v>
      </c>
      <c r="CC370" s="66">
        <f t="shared" si="193"/>
        <v>1706613.6676378914</v>
      </c>
      <c r="CD370" s="66">
        <f t="shared" si="193"/>
        <v>2256128.3365151202</v>
      </c>
      <c r="CE370" s="66">
        <f t="shared" si="193"/>
        <v>2933412.5716834264</v>
      </c>
      <c r="CF370" s="66">
        <f t="shared" si="193"/>
        <v>3747583.8920553103</v>
      </c>
      <c r="CG370" s="66">
        <f t="shared" si="193"/>
        <v>4699976.7363384496</v>
      </c>
      <c r="CH370" s="66">
        <f t="shared" si="193"/>
        <v>5781406.2136095269</v>
      </c>
      <c r="CI370" s="66">
        <f t="shared" si="193"/>
        <v>6970317.2317448603</v>
      </c>
      <c r="CJ370" s="66">
        <f t="shared" si="193"/>
        <v>8232732.5870409878</v>
      </c>
      <c r="CK370" s="66">
        <f t="shared" si="193"/>
        <v>9524866.9814677108</v>
      </c>
      <c r="CL370" s="66">
        <f t="shared" si="193"/>
        <v>10798851.778472254</v>
      </c>
      <c r="CM370" s="66">
        <f t="shared" si="193"/>
        <v>12011129.895588964</v>
      </c>
      <c r="CN370" s="66">
        <f t="shared" si="193"/>
        <v>13131832.510480899</v>
      </c>
      <c r="CO370" s="66">
        <f t="shared" si="193"/>
        <v>14152251.290261112</v>
      </c>
      <c r="CP370" s="66">
        <f t="shared" si="193"/>
        <v>15087109.019029001</v>
      </c>
      <c r="CQ370" s="66">
        <f t="shared" si="193"/>
        <v>15969519.454822473</v>
      </c>
      <c r="CR370" s="66">
        <f t="shared" si="193"/>
        <v>16839582.146699503</v>
      </c>
      <c r="CS370" s="66">
        <f t="shared" si="193"/>
        <v>17731403.227091439</v>
      </c>
      <c r="CT370" s="66">
        <f t="shared" si="193"/>
        <v>18665288.002775021</v>
      </c>
      <c r="CU370" s="66">
        <f t="shared" si="193"/>
        <v>19649060.28872025</v>
      </c>
      <c r="CV370" s="66">
        <f t="shared" si="193"/>
        <v>20685385.572734181</v>
      </c>
      <c r="CW370" s="66">
        <f t="shared" si="193"/>
        <v>21777071.759932343</v>
      </c>
      <c r="CX370" s="66">
        <f t="shared" si="193"/>
        <v>22927076.782111596</v>
      </c>
      <c r="CY370" s="66">
        <f t="shared" si="193"/>
        <v>24138516.613692638</v>
      </c>
      <c r="CZ370" s="66">
        <f t="shared" si="193"/>
        <v>25414673.71595519</v>
      </c>
      <c r="DA370" s="66">
        <f t="shared" si="193"/>
        <v>26759005.932449665</v>
      </c>
      <c r="DB370" s="66">
        <f t="shared" si="193"/>
        <v>28175155.859691635</v>
      </c>
      <c r="DC370" s="66">
        <f t="shared" si="173"/>
        <v>29666960.718533613</v>
      </c>
    </row>
    <row r="371" spans="2:107" ht="12" customHeight="1">
      <c r="B371" s="12"/>
      <c r="C371" s="12"/>
      <c r="D371" s="12"/>
      <c r="E371" s="65">
        <f t="shared" si="175"/>
        <v>26</v>
      </c>
      <c r="G371" s="66" t="str">
        <f t="shared" si="192"/>
        <v/>
      </c>
      <c r="H371" s="66" t="str">
        <f t="shared" si="192"/>
        <v/>
      </c>
      <c r="I371" s="66" t="str">
        <f t="shared" si="192"/>
        <v/>
      </c>
      <c r="J371" s="66" t="str">
        <f t="shared" si="192"/>
        <v/>
      </c>
      <c r="K371" s="66" t="str">
        <f t="shared" si="192"/>
        <v/>
      </c>
      <c r="L371" s="66" t="str">
        <f t="shared" si="192"/>
        <v/>
      </c>
      <c r="M371" s="66" t="str">
        <f t="shared" si="192"/>
        <v/>
      </c>
      <c r="N371" s="66" t="str">
        <f t="shared" si="192"/>
        <v/>
      </c>
      <c r="O371" s="66" t="str">
        <f t="shared" si="192"/>
        <v/>
      </c>
      <c r="P371" s="66" t="str">
        <f t="shared" si="192"/>
        <v/>
      </c>
      <c r="Q371" s="66" t="str">
        <f t="shared" si="192"/>
        <v/>
      </c>
      <c r="R371" s="66" t="str">
        <f t="shared" si="192"/>
        <v/>
      </c>
      <c r="S371" s="66" t="str">
        <f t="shared" si="192"/>
        <v/>
      </c>
      <c r="T371" s="66" t="str">
        <f t="shared" si="192"/>
        <v/>
      </c>
      <c r="U371" s="66" t="str">
        <f t="shared" si="192"/>
        <v/>
      </c>
      <c r="V371" s="66" t="str">
        <f t="shared" si="192"/>
        <v/>
      </c>
      <c r="W371" s="66" t="str">
        <f t="shared" si="192"/>
        <v/>
      </c>
      <c r="X371" s="66" t="str">
        <f t="shared" si="192"/>
        <v/>
      </c>
      <c r="Y371" s="66" t="str">
        <f t="shared" si="192"/>
        <v/>
      </c>
      <c r="Z371" s="66" t="str">
        <f t="shared" si="192"/>
        <v/>
      </c>
      <c r="AA371" s="66" t="str">
        <f t="shared" si="192"/>
        <v/>
      </c>
      <c r="AB371" s="66" t="str">
        <f t="shared" si="192"/>
        <v/>
      </c>
      <c r="AC371" s="66" t="str">
        <f t="shared" si="192"/>
        <v/>
      </c>
      <c r="AD371" s="66" t="str">
        <f t="shared" si="192"/>
        <v/>
      </c>
      <c r="AE371" s="66" t="str">
        <f t="shared" si="192"/>
        <v/>
      </c>
      <c r="AF371" s="66" t="str">
        <f t="shared" si="192"/>
        <v/>
      </c>
      <c r="AG371" s="66">
        <f t="shared" si="192"/>
        <v>3.55532375695203E-5</v>
      </c>
      <c r="AH371" s="66">
        <f t="shared" si="192"/>
        <v>6.3406557705180048E-5</v>
      </c>
      <c r="AI371" s="66">
        <f t="shared" si="192"/>
        <v>1.1287581937744035E-4</v>
      </c>
      <c r="AJ371" s="66">
        <f t="shared" si="192"/>
        <v>2.0056569367853214E-4</v>
      </c>
      <c r="AK371" s="66">
        <f t="shared" si="192"/>
        <v>3.5569492075962397E-4</v>
      </c>
      <c r="AL371" s="66">
        <f t="shared" si="192"/>
        <v>6.295629958893075E-4</v>
      </c>
      <c r="AM371" s="66">
        <f t="shared" si="192"/>
        <v>1.1120270829352748E-3</v>
      </c>
      <c r="AN371" s="66">
        <f t="shared" si="192"/>
        <v>1.9601040401504635E-3</v>
      </c>
      <c r="AO371" s="66">
        <f t="shared" si="192"/>
        <v>3.4474832802071495E-3</v>
      </c>
      <c r="AP371" s="66">
        <f t="shared" si="192"/>
        <v>6.0499929428352835E-3</v>
      </c>
      <c r="AQ371" s="66">
        <f t="shared" si="192"/>
        <v>1.0592687996851024E-2</v>
      </c>
      <c r="AR371" s="66">
        <f t="shared" si="192"/>
        <v>1.8502208171274556E-2</v>
      </c>
      <c r="AS371" s="66">
        <f t="shared" si="192"/>
        <v>3.2238355041910152E-2</v>
      </c>
      <c r="AT371" s="66">
        <f t="shared" si="192"/>
        <v>5.6029696230947945E-2</v>
      </c>
      <c r="AU371" s="66">
        <f t="shared" si="192"/>
        <v>9.7122998511168707E-2</v>
      </c>
      <c r="AV371" s="66">
        <f t="shared" si="192"/>
        <v>0.16789768659109172</v>
      </c>
      <c r="AW371" s="66">
        <f t="shared" si="192"/>
        <v>0.28943062279236004</v>
      </c>
      <c r="AX371" s="66">
        <f t="shared" si="192"/>
        <v>0.49748212793775065</v>
      </c>
      <c r="AY371" s="66">
        <f t="shared" si="192"/>
        <v>0.85250600458304071</v>
      </c>
      <c r="AZ371" s="66">
        <f t="shared" si="192"/>
        <v>1.4563157286622368</v>
      </c>
      <c r="BA371" s="66">
        <f t="shared" si="192"/>
        <v>2.4797060193783107</v>
      </c>
      <c r="BB371" s="66">
        <f t="shared" si="192"/>
        <v>4.2080113688013698</v>
      </c>
      <c r="BC371" s="66">
        <f t="shared" si="192"/>
        <v>7.1158696954402449</v>
      </c>
      <c r="BD371" s="66">
        <f t="shared" si="192"/>
        <v>11.989259294926022</v>
      </c>
      <c r="BE371" s="66">
        <f t="shared" si="192"/>
        <v>20.12357942062668</v>
      </c>
      <c r="BF371" s="66">
        <f t="shared" si="192"/>
        <v>33.64324500261052</v>
      </c>
      <c r="BG371" s="66">
        <f t="shared" si="192"/>
        <v>56.014085116687305</v>
      </c>
      <c r="BH371" s="66">
        <f t="shared" si="192"/>
        <v>92.859349973631353</v>
      </c>
      <c r="BI371" s="66">
        <f t="shared" si="192"/>
        <v>153.24993884656425</v>
      </c>
      <c r="BJ371" s="66">
        <f t="shared" si="192"/>
        <v>251.72887549535761</v>
      </c>
      <c r="BK371" s="66">
        <f t="shared" si="192"/>
        <v>411.46191099106767</v>
      </c>
      <c r="BL371" s="66">
        <f t="shared" si="192"/>
        <v>669.09758013425392</v>
      </c>
      <c r="BM371" s="66">
        <f t="shared" si="192"/>
        <v>1082.1931308670737</v>
      </c>
      <c r="BN371" s="66">
        <f t="shared" si="192"/>
        <v>1740.4443711988019</v>
      </c>
      <c r="BO371" s="66">
        <f t="shared" si="192"/>
        <v>2782.4779010449106</v>
      </c>
      <c r="BP371" s="66">
        <f t="shared" si="192"/>
        <v>4420.6530627682769</v>
      </c>
      <c r="BQ371" s="66">
        <f t="shared" si="192"/>
        <v>6977.1989896624555</v>
      </c>
      <c r="BR371" s="66">
        <f t="shared" si="192"/>
        <v>10936.076216342786</v>
      </c>
      <c r="BS371" s="66">
        <f t="shared" si="193"/>
        <v>17016.150831901054</v>
      </c>
      <c r="BT371" s="66">
        <f t="shared" si="193"/>
        <v>26272.464726709266</v>
      </c>
      <c r="BU371" s="66">
        <f t="shared" si="193"/>
        <v>40233.302797734985</v>
      </c>
      <c r="BV371" s="66">
        <f t="shared" si="193"/>
        <v>61080.917723614373</v>
      </c>
      <c r="BW371" s="66">
        <f t="shared" si="193"/>
        <v>91882.41948758901</v>
      </c>
      <c r="BX371" s="66">
        <f t="shared" si="193"/>
        <v>136873.37978008765</v>
      </c>
      <c r="BY371" s="66">
        <f t="shared" si="193"/>
        <v>201788.71040629101</v>
      </c>
      <c r="BZ371" s="66">
        <f t="shared" si="193"/>
        <v>294221.69499316928</v>
      </c>
      <c r="CA371" s="66">
        <f t="shared" si="193"/>
        <v>423971.14004035952</v>
      </c>
      <c r="CB371" s="66">
        <f t="shared" si="193"/>
        <v>603307.70878910425</v>
      </c>
      <c r="CC371" s="66">
        <f t="shared" si="193"/>
        <v>847054.78355916578</v>
      </c>
      <c r="CD371" s="66">
        <f t="shared" si="193"/>
        <v>1172341.4189787954</v>
      </c>
      <c r="CE371" s="66">
        <f t="shared" si="193"/>
        <v>1597855.406234757</v>
      </c>
      <c r="CF371" s="66">
        <f t="shared" si="193"/>
        <v>2142420.7615221641</v>
      </c>
      <c r="CG371" s="66">
        <f t="shared" si="193"/>
        <v>2822771.206787148</v>
      </c>
      <c r="CH371" s="66">
        <f t="shared" si="193"/>
        <v>3650518.7875830103</v>
      </c>
      <c r="CI371" s="66">
        <f t="shared" si="193"/>
        <v>4628548.7277559042</v>
      </c>
      <c r="CJ371" s="66">
        <f t="shared" si="193"/>
        <v>5747408.5459173899</v>
      </c>
      <c r="CK371" s="66">
        <f t="shared" si="193"/>
        <v>6982651.8990274994</v>
      </c>
      <c r="CL371" s="66">
        <f t="shared" si="193"/>
        <v>8294417.7719165916</v>
      </c>
      <c r="CM371" s="66">
        <f t="shared" si="193"/>
        <v>9630555.3800120428</v>
      </c>
      <c r="CN371" s="66">
        <f t="shared" si="193"/>
        <v>10934072.352165243</v>
      </c>
      <c r="CO371" s="66">
        <f t="shared" si="193"/>
        <v>12154385.599658927</v>
      </c>
      <c r="CP371" s="66">
        <f t="shared" si="193"/>
        <v>13259885.649581177</v>
      </c>
      <c r="CQ371" s="66">
        <f t="shared" si="193"/>
        <v>14247352.026896618</v>
      </c>
      <c r="CR371" s="66">
        <f t="shared" si="193"/>
        <v>15143123.28052143</v>
      </c>
      <c r="CS371" s="66">
        <f t="shared" si="193"/>
        <v>15993212.57064577</v>
      </c>
      <c r="CT371" s="66">
        <f t="shared" si="193"/>
        <v>16845257.362209789</v>
      </c>
      <c r="CU371" s="66">
        <f t="shared" si="193"/>
        <v>17731785.205819786</v>
      </c>
      <c r="CV371" s="66">
        <f t="shared" si="193"/>
        <v>18665670.265980121</v>
      </c>
      <c r="CW371" s="66">
        <f t="shared" si="193"/>
        <v>19649442.836613975</v>
      </c>
      <c r="CX371" s="66">
        <f t="shared" si="193"/>
        <v>20685768.405528549</v>
      </c>
      <c r="CY371" s="66">
        <f t="shared" si="193"/>
        <v>21777454.877839532</v>
      </c>
      <c r="CZ371" s="66">
        <f t="shared" si="193"/>
        <v>22927460.18534394</v>
      </c>
      <c r="DA371" s="66">
        <f t="shared" si="193"/>
        <v>24138900.302462637</v>
      </c>
      <c r="DB371" s="66">
        <f t="shared" si="193"/>
        <v>25415057.690475494</v>
      </c>
      <c r="DC371" s="66">
        <f t="shared" si="173"/>
        <v>26759390.192933086</v>
      </c>
    </row>
    <row r="372" spans="2:107" ht="12" customHeight="1">
      <c r="B372" s="12"/>
      <c r="C372" s="12"/>
      <c r="D372" s="12"/>
      <c r="E372" s="65">
        <f t="shared" si="175"/>
        <v>27</v>
      </c>
      <c r="G372" s="66" t="str">
        <f t="shared" si="192"/>
        <v/>
      </c>
      <c r="H372" s="66" t="str">
        <f t="shared" si="192"/>
        <v/>
      </c>
      <c r="I372" s="66" t="str">
        <f t="shared" si="192"/>
        <v/>
      </c>
      <c r="J372" s="66" t="str">
        <f t="shared" si="192"/>
        <v/>
      </c>
      <c r="K372" s="66" t="str">
        <f t="shared" si="192"/>
        <v/>
      </c>
      <c r="L372" s="66" t="str">
        <f t="shared" si="192"/>
        <v/>
      </c>
      <c r="M372" s="66" t="str">
        <f t="shared" si="192"/>
        <v/>
      </c>
      <c r="N372" s="66" t="str">
        <f t="shared" si="192"/>
        <v/>
      </c>
      <c r="O372" s="66" t="str">
        <f t="shared" si="192"/>
        <v/>
      </c>
      <c r="P372" s="66" t="str">
        <f t="shared" si="192"/>
        <v/>
      </c>
      <c r="Q372" s="66" t="str">
        <f t="shared" si="192"/>
        <v/>
      </c>
      <c r="R372" s="66" t="str">
        <f t="shared" si="192"/>
        <v/>
      </c>
      <c r="S372" s="66" t="str">
        <f t="shared" si="192"/>
        <v/>
      </c>
      <c r="T372" s="66" t="str">
        <f t="shared" si="192"/>
        <v/>
      </c>
      <c r="U372" s="66" t="str">
        <f t="shared" si="192"/>
        <v/>
      </c>
      <c r="V372" s="66" t="str">
        <f t="shared" si="192"/>
        <v/>
      </c>
      <c r="W372" s="66" t="str">
        <f t="shared" si="192"/>
        <v/>
      </c>
      <c r="X372" s="66" t="str">
        <f t="shared" si="192"/>
        <v/>
      </c>
      <c r="Y372" s="66" t="str">
        <f t="shared" si="192"/>
        <v/>
      </c>
      <c r="Z372" s="66" t="str">
        <f t="shared" si="192"/>
        <v/>
      </c>
      <c r="AA372" s="66" t="str">
        <f t="shared" si="192"/>
        <v/>
      </c>
      <c r="AB372" s="66" t="str">
        <f t="shared" si="192"/>
        <v/>
      </c>
      <c r="AC372" s="66" t="str">
        <f t="shared" si="192"/>
        <v/>
      </c>
      <c r="AD372" s="66" t="str">
        <f t="shared" si="192"/>
        <v/>
      </c>
      <c r="AE372" s="66" t="str">
        <f t="shared" si="192"/>
        <v/>
      </c>
      <c r="AF372" s="66" t="str">
        <f t="shared" si="192"/>
        <v/>
      </c>
      <c r="AG372" s="66" t="str">
        <f t="shared" si="192"/>
        <v/>
      </c>
      <c r="AH372" s="66">
        <f t="shared" si="192"/>
        <v>8.3975012720299791E-6</v>
      </c>
      <c r="AI372" s="66">
        <f t="shared" si="192"/>
        <v>1.517663450167439E-5</v>
      </c>
      <c r="AJ372" s="66">
        <f t="shared" si="192"/>
        <v>2.7383520429163389E-5</v>
      </c>
      <c r="AK372" s="66">
        <f t="shared" si="192"/>
        <v>4.9325420561692208E-5</v>
      </c>
      <c r="AL372" s="66">
        <f t="shared" si="192"/>
        <v>8.8694852507630856E-5</v>
      </c>
      <c r="AM372" s="66">
        <f t="shared" si="192"/>
        <v>1.5920238248898745E-4</v>
      </c>
      <c r="AN372" s="66">
        <f t="shared" si="192"/>
        <v>2.852335708885577E-4</v>
      </c>
      <c r="AO372" s="66">
        <f t="shared" si="192"/>
        <v>5.1006668640333054E-4</v>
      </c>
      <c r="AP372" s="66">
        <f t="shared" si="192"/>
        <v>9.1033803100472462E-4</v>
      </c>
      <c r="AQ372" s="66">
        <f t="shared" si="192"/>
        <v>1.6214395234278765E-3</v>
      </c>
      <c r="AR372" s="66">
        <f t="shared" si="192"/>
        <v>2.8819921676308115E-3</v>
      </c>
      <c r="AS372" s="66">
        <f t="shared" si="192"/>
        <v>5.1115080923985071E-3</v>
      </c>
      <c r="AT372" s="66">
        <f t="shared" si="192"/>
        <v>9.0456189028926704E-3</v>
      </c>
      <c r="AU372" s="66">
        <f t="shared" si="192"/>
        <v>1.5970837154380229E-2</v>
      </c>
      <c r="AV372" s="66">
        <f t="shared" si="192"/>
        <v>2.8130842143631155E-2</v>
      </c>
      <c r="AW372" s="66">
        <f t="shared" si="192"/>
        <v>4.9427328453259346E-2</v>
      </c>
      <c r="AX372" s="66">
        <f t="shared" si="192"/>
        <v>8.6624882313595636E-2</v>
      </c>
      <c r="AY372" s="66">
        <f t="shared" si="192"/>
        <v>0.1514150317314249</v>
      </c>
      <c r="AZ372" s="66">
        <f t="shared" si="192"/>
        <v>0.26393903309025679</v>
      </c>
      <c r="BA372" s="66">
        <f t="shared" si="192"/>
        <v>0.45877700990061726</v>
      </c>
      <c r="BB372" s="66">
        <f t="shared" si="192"/>
        <v>0.79508875031651149</v>
      </c>
      <c r="BC372" s="66">
        <f t="shared" si="192"/>
        <v>1.3737107422163761</v>
      </c>
      <c r="BD372" s="66">
        <f t="shared" si="192"/>
        <v>2.3658517174678586</v>
      </c>
      <c r="BE372" s="66">
        <f t="shared" si="192"/>
        <v>4.0610272422550704</v>
      </c>
      <c r="BF372" s="66">
        <f t="shared" si="192"/>
        <v>6.9467327383324511</v>
      </c>
      <c r="BG372" s="66">
        <f t="shared" si="192"/>
        <v>11.840171400717615</v>
      </c>
      <c r="BH372" s="66">
        <f t="shared" si="192"/>
        <v>20.104831815828309</v>
      </c>
      <c r="BI372" s="66">
        <f t="shared" si="192"/>
        <v>34.004461017909691</v>
      </c>
      <c r="BJ372" s="66">
        <f t="shared" si="192"/>
        <v>57.277953781990369</v>
      </c>
      <c r="BK372" s="66">
        <f t="shared" si="192"/>
        <v>96.066768660964527</v>
      </c>
      <c r="BL372" s="66">
        <f t="shared" si="192"/>
        <v>160.40031630227742</v>
      </c>
      <c r="BM372" s="66">
        <f t="shared" si="192"/>
        <v>266.55673821584134</v>
      </c>
      <c r="BN372" s="66">
        <f t="shared" si="192"/>
        <v>440.78397173049535</v>
      </c>
      <c r="BO372" s="66">
        <f t="shared" si="192"/>
        <v>725.11260142232356</v>
      </c>
      <c r="BP372" s="66">
        <f t="shared" si="192"/>
        <v>1186.3486449647235</v>
      </c>
      <c r="BQ372" s="66">
        <f t="shared" si="192"/>
        <v>1929.8395053117324</v>
      </c>
      <c r="BR372" s="66">
        <f t="shared" ref="BR372" si="194">IF(BR$341&gt;=$E372,IF(BR156*$C$23&gt;MAX($C$22,(BS265*$C$34+BS266*$C$35)*EXP(-$C$12*$C$30)+(BS372*$C$34+BS373*$C$35)*EXP(-$C$14*$C$30)),BR156*$C$23,(BS372*$C$34+BS373*$C$35)*EXP(-$C$14*$C$30)),"")</f>
        <v>3120.3039297202613</v>
      </c>
      <c r="BS372" s="66">
        <f t="shared" si="193"/>
        <v>5012.951149476271</v>
      </c>
      <c r="BT372" s="66">
        <f t="shared" si="193"/>
        <v>7999.3175341754459</v>
      </c>
      <c r="BU372" s="66">
        <f t="shared" si="193"/>
        <v>12673.718234664952</v>
      </c>
      <c r="BV372" s="66">
        <f t="shared" si="193"/>
        <v>19927.869971260483</v>
      </c>
      <c r="BW372" s="66">
        <f t="shared" si="193"/>
        <v>31082.879231116345</v>
      </c>
      <c r="BX372" s="66">
        <f t="shared" si="193"/>
        <v>48068.978011633058</v>
      </c>
      <c r="BY372" s="66">
        <f t="shared" si="193"/>
        <v>73663.366885449344</v>
      </c>
      <c r="BZ372" s="66">
        <f t="shared" si="193"/>
        <v>111794.07943039786</v>
      </c>
      <c r="CA372" s="66">
        <f t="shared" si="193"/>
        <v>167911.14794921136</v>
      </c>
      <c r="CB372" s="66">
        <f t="shared" si="193"/>
        <v>249413.21060638595</v>
      </c>
      <c r="CC372" s="66">
        <f t="shared" si="193"/>
        <v>366095.41236219672</v>
      </c>
      <c r="CD372" s="66">
        <f t="shared" si="193"/>
        <v>530550.69922855252</v>
      </c>
      <c r="CE372" s="66">
        <f t="shared" si="193"/>
        <v>758410.71650056681</v>
      </c>
      <c r="CF372" s="66">
        <f t="shared" si="193"/>
        <v>1068257.6989689074</v>
      </c>
      <c r="CG372" s="66">
        <f t="shared" si="193"/>
        <v>1480985.2474187769</v>
      </c>
      <c r="CH372" s="66">
        <f t="shared" si="193"/>
        <v>2018354.7490999298</v>
      </c>
      <c r="CI372" s="66">
        <f t="shared" si="193"/>
        <v>2700520.0042262385</v>
      </c>
      <c r="CJ372" s="66">
        <f t="shared" si="193"/>
        <v>3542422.3783146474</v>
      </c>
      <c r="CK372" s="66">
        <f t="shared" si="193"/>
        <v>4549241.992369147</v>
      </c>
      <c r="CL372" s="66">
        <f t="shared" si="193"/>
        <v>5711554.0933346357</v>
      </c>
      <c r="CM372" s="66">
        <f t="shared" si="193"/>
        <v>7001444.0497290296</v>
      </c>
      <c r="CN372" s="66">
        <f t="shared" si="193"/>
        <v>8371413.7265806096</v>
      </c>
      <c r="CO372" s="66">
        <f t="shared" si="193"/>
        <v>9758126.0393701345</v>
      </c>
      <c r="CP372" s="66">
        <f t="shared" si="193"/>
        <v>11092389.349914869</v>
      </c>
      <c r="CQ372" s="66">
        <f t="shared" si="193"/>
        <v>12314816.301138796</v>
      </c>
      <c r="CR372" s="66">
        <f t="shared" si="193"/>
        <v>13393307.407562269</v>
      </c>
      <c r="CS372" s="66">
        <f t="shared" si="193"/>
        <v>14335021.159124527</v>
      </c>
      <c r="CT372" s="66">
        <f t="shared" si="193"/>
        <v>15184451.781687116</v>
      </c>
      <c r="CU372" s="66">
        <f t="shared" si="193"/>
        <v>16004066.7567879</v>
      </c>
      <c r="CV372" s="66">
        <f t="shared" si="193"/>
        <v>16845639.625414893</v>
      </c>
      <c r="CW372" s="66">
        <f t="shared" si="193"/>
        <v>17732167.753713507</v>
      </c>
      <c r="CX372" s="66">
        <f t="shared" si="193"/>
        <v>18666053.098774485</v>
      </c>
      <c r="CY372" s="66">
        <f t="shared" si="193"/>
        <v>19649825.954521161</v>
      </c>
      <c r="CZ372" s="66">
        <f t="shared" si="193"/>
        <v>20686151.808760893</v>
      </c>
      <c r="DA372" s="66">
        <f t="shared" si="193"/>
        <v>21777838.566609528</v>
      </c>
      <c r="DB372" s="66">
        <f t="shared" si="193"/>
        <v>22927844.159864247</v>
      </c>
      <c r="DC372" s="66">
        <f t="shared" si="173"/>
        <v>24139284.562946059</v>
      </c>
    </row>
    <row r="373" spans="2:107" ht="12" customHeight="1">
      <c r="B373" s="12"/>
      <c r="C373" s="12"/>
      <c r="D373" s="12"/>
      <c r="E373" s="65">
        <f t="shared" si="175"/>
        <v>28</v>
      </c>
      <c r="G373" s="66" t="str">
        <f t="shared" ref="G373:BR376" si="195">IF(G$341&gt;=$E373,IF(G157*$C$23&gt;MAX($C$22,(H266*$C$34+H267*$C$35)*EXP(-$C$12*$C$30)+(H373*$C$34+H374*$C$35)*EXP(-$C$14*$C$30)),G157*$C$23,(H373*$C$34+H374*$C$35)*EXP(-$C$14*$C$30)),"")</f>
        <v/>
      </c>
      <c r="H373" s="66" t="str">
        <f t="shared" si="195"/>
        <v/>
      </c>
      <c r="I373" s="66" t="str">
        <f t="shared" si="195"/>
        <v/>
      </c>
      <c r="J373" s="66" t="str">
        <f t="shared" si="195"/>
        <v/>
      </c>
      <c r="K373" s="66" t="str">
        <f t="shared" si="195"/>
        <v/>
      </c>
      <c r="L373" s="66" t="str">
        <f t="shared" si="195"/>
        <v/>
      </c>
      <c r="M373" s="66" t="str">
        <f t="shared" si="195"/>
        <v/>
      </c>
      <c r="N373" s="66" t="str">
        <f t="shared" si="195"/>
        <v/>
      </c>
      <c r="O373" s="66" t="str">
        <f t="shared" si="195"/>
        <v/>
      </c>
      <c r="P373" s="66" t="str">
        <f t="shared" si="195"/>
        <v/>
      </c>
      <c r="Q373" s="66" t="str">
        <f t="shared" si="195"/>
        <v/>
      </c>
      <c r="R373" s="66" t="str">
        <f t="shared" si="195"/>
        <v/>
      </c>
      <c r="S373" s="66" t="str">
        <f t="shared" si="195"/>
        <v/>
      </c>
      <c r="T373" s="66" t="str">
        <f t="shared" si="195"/>
        <v/>
      </c>
      <c r="U373" s="66" t="str">
        <f t="shared" si="195"/>
        <v/>
      </c>
      <c r="V373" s="66" t="str">
        <f t="shared" si="195"/>
        <v/>
      </c>
      <c r="W373" s="66" t="str">
        <f t="shared" si="195"/>
        <v/>
      </c>
      <c r="X373" s="66" t="str">
        <f t="shared" si="195"/>
        <v/>
      </c>
      <c r="Y373" s="66" t="str">
        <f t="shared" si="195"/>
        <v/>
      </c>
      <c r="Z373" s="66" t="str">
        <f t="shared" si="195"/>
        <v/>
      </c>
      <c r="AA373" s="66" t="str">
        <f t="shared" si="195"/>
        <v/>
      </c>
      <c r="AB373" s="66" t="str">
        <f t="shared" si="195"/>
        <v/>
      </c>
      <c r="AC373" s="66" t="str">
        <f t="shared" si="195"/>
        <v/>
      </c>
      <c r="AD373" s="66" t="str">
        <f t="shared" si="195"/>
        <v/>
      </c>
      <c r="AE373" s="66" t="str">
        <f t="shared" si="195"/>
        <v/>
      </c>
      <c r="AF373" s="66" t="str">
        <f t="shared" si="195"/>
        <v/>
      </c>
      <c r="AG373" s="66" t="str">
        <f t="shared" si="195"/>
        <v/>
      </c>
      <c r="AH373" s="66" t="str">
        <f t="shared" si="195"/>
        <v/>
      </c>
      <c r="AI373" s="66">
        <f t="shared" si="195"/>
        <v>1.7877743720539768E-6</v>
      </c>
      <c r="AJ373" s="66">
        <f t="shared" si="195"/>
        <v>3.2748729659711231E-6</v>
      </c>
      <c r="AK373" s="66">
        <f t="shared" si="195"/>
        <v>5.9902343221184309E-6</v>
      </c>
      <c r="AL373" s="66">
        <f t="shared" si="195"/>
        <v>1.0940626909159901E-5</v>
      </c>
      <c r="AM373" s="66">
        <f t="shared" si="195"/>
        <v>1.9951257107436289E-5</v>
      </c>
      <c r="AN373" s="66">
        <f t="shared" si="195"/>
        <v>3.6325175658805381E-5</v>
      </c>
      <c r="AO373" s="66">
        <f t="shared" si="195"/>
        <v>6.6028798354210999E-5</v>
      </c>
      <c r="AP373" s="66">
        <f t="shared" si="195"/>
        <v>1.1981883794363325E-4</v>
      </c>
      <c r="AQ373" s="66">
        <f t="shared" si="195"/>
        <v>2.1704992013540361E-4</v>
      </c>
      <c r="AR373" s="66">
        <f t="shared" si="195"/>
        <v>3.9247557918765903E-4</v>
      </c>
      <c r="AS373" s="66">
        <f t="shared" si="195"/>
        <v>7.0836746646298402E-4</v>
      </c>
      <c r="AT373" s="66">
        <f t="shared" si="195"/>
        <v>1.2760589776651481E-3</v>
      </c>
      <c r="AU373" s="66">
        <f t="shared" si="195"/>
        <v>2.294145322658956E-3</v>
      </c>
      <c r="AV373" s="66">
        <f t="shared" si="195"/>
        <v>4.1160397831832701E-3</v>
      </c>
      <c r="AW373" s="66">
        <f t="shared" si="195"/>
        <v>7.3691186461912099E-3</v>
      </c>
      <c r="AX373" s="66">
        <f t="shared" si="195"/>
        <v>1.3164249891987643E-2</v>
      </c>
      <c r="AY373" s="66">
        <f t="shared" si="195"/>
        <v>2.3463172995712173E-2</v>
      </c>
      <c r="AZ373" s="66">
        <f t="shared" si="195"/>
        <v>4.1720643975051666E-2</v>
      </c>
      <c r="BA373" s="66">
        <f t="shared" si="195"/>
        <v>7.4003190937285232E-2</v>
      </c>
      <c r="BB373" s="66">
        <f t="shared" si="195"/>
        <v>0.13093158748571138</v>
      </c>
      <c r="BC373" s="66">
        <f t="shared" si="195"/>
        <v>0.23104148828933621</v>
      </c>
      <c r="BD373" s="66">
        <f t="shared" si="195"/>
        <v>0.4065758131982547</v>
      </c>
      <c r="BE373" s="66">
        <f t="shared" si="195"/>
        <v>0.71342917763688196</v>
      </c>
      <c r="BF373" s="66">
        <f t="shared" si="195"/>
        <v>1.248149865358082</v>
      </c>
      <c r="BG373" s="66">
        <f t="shared" si="195"/>
        <v>2.1768811378057764</v>
      </c>
      <c r="BH373" s="66">
        <f t="shared" si="195"/>
        <v>3.7843989869321026</v>
      </c>
      <c r="BI373" s="66">
        <f t="shared" si="195"/>
        <v>6.556796027135273</v>
      </c>
      <c r="BJ373" s="66">
        <f t="shared" si="195"/>
        <v>11.320177121834613</v>
      </c>
      <c r="BK373" s="66">
        <f t="shared" si="195"/>
        <v>19.472034826707215</v>
      </c>
      <c r="BL373" s="66">
        <f t="shared" si="195"/>
        <v>33.364984329665738</v>
      </c>
      <c r="BM373" s="66">
        <f t="shared" si="195"/>
        <v>56.93922717349448</v>
      </c>
      <c r="BN373" s="66">
        <f t="shared" si="195"/>
        <v>96.75803141328123</v>
      </c>
      <c r="BO373" s="66">
        <f t="shared" si="195"/>
        <v>163.69094604300739</v>
      </c>
      <c r="BP373" s="66">
        <f t="shared" si="195"/>
        <v>275.62894123497813</v>
      </c>
      <c r="BQ373" s="66">
        <f t="shared" si="195"/>
        <v>461.82784100471463</v>
      </c>
      <c r="BR373" s="66">
        <f t="shared" si="195"/>
        <v>769.79417781010568</v>
      </c>
      <c r="BS373" s="66">
        <f t="shared" si="193"/>
        <v>1276.0949933575948</v>
      </c>
      <c r="BT373" s="66">
        <f t="shared" si="193"/>
        <v>2103.1462197329797</v>
      </c>
      <c r="BU373" s="66">
        <f t="shared" si="193"/>
        <v>3444.9793876397925</v>
      </c>
      <c r="BV373" s="66">
        <f t="shared" si="193"/>
        <v>5606.2725603307954</v>
      </c>
      <c r="BW373" s="66">
        <f t="shared" si="193"/>
        <v>9060.6126149049705</v>
      </c>
      <c r="BX373" s="66">
        <f t="shared" si="193"/>
        <v>14536.036315864172</v>
      </c>
      <c r="BY373" s="66">
        <f t="shared" si="193"/>
        <v>23138.269446107792</v>
      </c>
      <c r="BZ373" s="66">
        <f t="shared" si="193"/>
        <v>36524.428098087767</v>
      </c>
      <c r="CA373" s="66">
        <f t="shared" si="193"/>
        <v>57141.588254597053</v>
      </c>
      <c r="CB373" s="66">
        <f t="shared" si="193"/>
        <v>88544.340873405075</v>
      </c>
      <c r="CC373" s="66">
        <f t="shared" si="193"/>
        <v>135801.22657924311</v>
      </c>
      <c r="CD373" s="66">
        <f t="shared" si="193"/>
        <v>205988.82301728061</v>
      </c>
      <c r="CE373" s="66">
        <f t="shared" si="193"/>
        <v>308750.31025118346</v>
      </c>
      <c r="CF373" s="66">
        <f t="shared" si="193"/>
        <v>456858.10997970984</v>
      </c>
      <c r="CG373" s="66">
        <f t="shared" si="193"/>
        <v>666663.99282142508</v>
      </c>
      <c r="CH373" s="66">
        <f t="shared" si="193"/>
        <v>958244.63630157581</v>
      </c>
      <c r="CI373" s="66">
        <f t="shared" si="193"/>
        <v>1354963.8117943835</v>
      </c>
      <c r="CJ373" s="66">
        <f t="shared" si="193"/>
        <v>1882096.6758114574</v>
      </c>
      <c r="CK373" s="66">
        <f t="shared" si="193"/>
        <v>2564141.7097809808</v>
      </c>
      <c r="CL373" s="66">
        <f t="shared" si="193"/>
        <v>3420553.2033344987</v>
      </c>
      <c r="CM373" s="66">
        <f t="shared" si="193"/>
        <v>4459954.0758108711</v>
      </c>
      <c r="CN373" s="66">
        <f t="shared" si="193"/>
        <v>5673518.4371262174</v>
      </c>
      <c r="CO373" s="66">
        <f t="shared" si="193"/>
        <v>7029150.2533243988</v>
      </c>
      <c r="CP373" s="66">
        <f t="shared" si="193"/>
        <v>8469138.1216152012</v>
      </c>
      <c r="CQ373" s="66">
        <f t="shared" si="193"/>
        <v>9914611.3789949287</v>
      </c>
      <c r="CR373" s="66">
        <f t="shared" si="193"/>
        <v>11279439.506523745</v>
      </c>
      <c r="CS373" s="66">
        <f t="shared" si="193"/>
        <v>12493127.222827485</v>
      </c>
      <c r="CT373" s="66">
        <f t="shared" si="193"/>
        <v>13526372.728532504</v>
      </c>
      <c r="CU373" s="66">
        <f t="shared" si="193"/>
        <v>14406178.862535363</v>
      </c>
      <c r="CV373" s="66">
        <f t="shared" si="193"/>
        <v>15205551.281518597</v>
      </c>
      <c r="CW373" s="66">
        <f t="shared" si="193"/>
        <v>16004449.304681623</v>
      </c>
      <c r="CX373" s="66">
        <f t="shared" si="193"/>
        <v>16846022.458209258</v>
      </c>
      <c r="CY373" s="66">
        <f t="shared" si="193"/>
        <v>17732550.871620692</v>
      </c>
      <c r="CZ373" s="66">
        <f t="shared" si="193"/>
        <v>18666436.502006829</v>
      </c>
      <c r="DA373" s="66">
        <f t="shared" si="193"/>
        <v>19650209.64329116</v>
      </c>
      <c r="DB373" s="66">
        <f t="shared" si="193"/>
        <v>20686535.7832812</v>
      </c>
      <c r="DC373" s="66">
        <f t="shared" si="173"/>
        <v>21778222.827092949</v>
      </c>
    </row>
    <row r="374" spans="2:107" ht="12" customHeight="1">
      <c r="B374" s="12"/>
      <c r="C374" s="12"/>
      <c r="D374" s="12"/>
      <c r="E374" s="65">
        <f t="shared" si="175"/>
        <v>29</v>
      </c>
      <c r="G374" s="66" t="str">
        <f t="shared" si="195"/>
        <v/>
      </c>
      <c r="H374" s="66" t="str">
        <f t="shared" si="195"/>
        <v/>
      </c>
      <c r="I374" s="66" t="str">
        <f t="shared" si="195"/>
        <v/>
      </c>
      <c r="J374" s="66" t="str">
        <f t="shared" si="195"/>
        <v/>
      </c>
      <c r="K374" s="66" t="str">
        <f t="shared" si="195"/>
        <v/>
      </c>
      <c r="L374" s="66" t="str">
        <f t="shared" si="195"/>
        <v/>
      </c>
      <c r="M374" s="66" t="str">
        <f t="shared" si="195"/>
        <v/>
      </c>
      <c r="N374" s="66" t="str">
        <f t="shared" si="195"/>
        <v/>
      </c>
      <c r="O374" s="66" t="str">
        <f t="shared" si="195"/>
        <v/>
      </c>
      <c r="P374" s="66" t="str">
        <f t="shared" si="195"/>
        <v/>
      </c>
      <c r="Q374" s="66" t="str">
        <f t="shared" si="195"/>
        <v/>
      </c>
      <c r="R374" s="66" t="str">
        <f t="shared" si="195"/>
        <v/>
      </c>
      <c r="S374" s="66" t="str">
        <f t="shared" si="195"/>
        <v/>
      </c>
      <c r="T374" s="66" t="str">
        <f t="shared" si="195"/>
        <v/>
      </c>
      <c r="U374" s="66" t="str">
        <f t="shared" si="195"/>
        <v/>
      </c>
      <c r="V374" s="66" t="str">
        <f t="shared" si="195"/>
        <v/>
      </c>
      <c r="W374" s="66" t="str">
        <f t="shared" si="195"/>
        <v/>
      </c>
      <c r="X374" s="66" t="str">
        <f t="shared" si="195"/>
        <v/>
      </c>
      <c r="Y374" s="66" t="str">
        <f t="shared" si="195"/>
        <v/>
      </c>
      <c r="Z374" s="66" t="str">
        <f t="shared" si="195"/>
        <v/>
      </c>
      <c r="AA374" s="66" t="str">
        <f t="shared" si="195"/>
        <v/>
      </c>
      <c r="AB374" s="66" t="str">
        <f t="shared" si="195"/>
        <v/>
      </c>
      <c r="AC374" s="66" t="str">
        <f t="shared" si="195"/>
        <v/>
      </c>
      <c r="AD374" s="66" t="str">
        <f t="shared" si="195"/>
        <v/>
      </c>
      <c r="AE374" s="66" t="str">
        <f t="shared" si="195"/>
        <v/>
      </c>
      <c r="AF374" s="66" t="str">
        <f t="shared" si="195"/>
        <v/>
      </c>
      <c r="AG374" s="66" t="str">
        <f t="shared" si="195"/>
        <v/>
      </c>
      <c r="AH374" s="66" t="str">
        <f t="shared" si="195"/>
        <v/>
      </c>
      <c r="AI374" s="66" t="str">
        <f t="shared" si="195"/>
        <v/>
      </c>
      <c r="AJ374" s="66">
        <f t="shared" si="195"/>
        <v>3.3775745288239683E-7</v>
      </c>
      <c r="AK374" s="66">
        <f t="shared" si="195"/>
        <v>6.2723618578564167E-7</v>
      </c>
      <c r="AL374" s="66">
        <f t="shared" si="195"/>
        <v>1.163339980305393E-6</v>
      </c>
      <c r="AM374" s="66">
        <f t="shared" si="195"/>
        <v>2.1548412643486009E-6</v>
      </c>
      <c r="AN374" s="66">
        <f t="shared" si="195"/>
        <v>3.9860244597303613E-6</v>
      </c>
      <c r="AO374" s="66">
        <f t="shared" si="195"/>
        <v>7.3631367898910831E-6</v>
      </c>
      <c r="AP374" s="66">
        <f t="shared" si="195"/>
        <v>1.3582051541768251E-5</v>
      </c>
      <c r="AQ374" s="66">
        <f t="shared" si="195"/>
        <v>2.5016581420711953E-5</v>
      </c>
      <c r="AR374" s="66">
        <f t="shared" si="195"/>
        <v>4.6007664338665048E-5</v>
      </c>
      <c r="AS374" s="66">
        <f t="shared" si="195"/>
        <v>8.4479358728986703E-5</v>
      </c>
      <c r="AT374" s="66">
        <f t="shared" si="195"/>
        <v>1.548697988151083E-4</v>
      </c>
      <c r="AU374" s="66">
        <f t="shared" si="195"/>
        <v>2.834359543754604E-4</v>
      </c>
      <c r="AV374" s="66">
        <f t="shared" si="195"/>
        <v>5.1783380822367439E-4</v>
      </c>
      <c r="AW374" s="66">
        <f t="shared" si="195"/>
        <v>9.4438048376714611E-4</v>
      </c>
      <c r="AX374" s="66">
        <f t="shared" si="195"/>
        <v>1.7190846340940291E-3</v>
      </c>
      <c r="AY374" s="66">
        <f t="shared" si="195"/>
        <v>3.1232892207253555E-3</v>
      </c>
      <c r="AZ374" s="66">
        <f t="shared" si="195"/>
        <v>5.6631920622423971E-3</v>
      </c>
      <c r="BA374" s="66">
        <f t="shared" si="195"/>
        <v>1.0247366777757075E-2</v>
      </c>
      <c r="BB374" s="66">
        <f t="shared" si="195"/>
        <v>1.8502529530639862E-2</v>
      </c>
      <c r="BC374" s="66">
        <f t="shared" si="195"/>
        <v>3.3333562741046832E-2</v>
      </c>
      <c r="BD374" s="66">
        <f t="shared" si="195"/>
        <v>5.9913682865942945E-2</v>
      </c>
      <c r="BE374" s="66">
        <f t="shared" si="195"/>
        <v>0.10742949096635206</v>
      </c>
      <c r="BF374" s="66">
        <f t="shared" si="195"/>
        <v>0.1921459940525827</v>
      </c>
      <c r="BG374" s="66">
        <f t="shared" si="195"/>
        <v>0.34277085499195653</v>
      </c>
      <c r="BH374" s="66">
        <f t="shared" si="195"/>
        <v>0.60980741462373877</v>
      </c>
      <c r="BI374" s="66">
        <f t="shared" si="195"/>
        <v>1.0817979362787993</v>
      </c>
      <c r="BJ374" s="66">
        <f t="shared" si="195"/>
        <v>1.9134150431818722</v>
      </c>
      <c r="BK374" s="66">
        <f t="shared" si="195"/>
        <v>3.3738287120018313</v>
      </c>
      <c r="BL374" s="66">
        <f t="shared" si="195"/>
        <v>5.9295923699018545</v>
      </c>
      <c r="BM374" s="66">
        <f t="shared" si="195"/>
        <v>10.385975971567383</v>
      </c>
      <c r="BN374" s="66">
        <f t="shared" si="195"/>
        <v>18.126680572572987</v>
      </c>
      <c r="BO374" s="66">
        <f t="shared" si="195"/>
        <v>31.518113893497244</v>
      </c>
      <c r="BP374" s="66">
        <f t="shared" si="195"/>
        <v>54.587062285558964</v>
      </c>
      <c r="BQ374" s="66">
        <f t="shared" si="195"/>
        <v>94.149256372915758</v>
      </c>
      <c r="BR374" s="66">
        <f t="shared" si="195"/>
        <v>161.67567327411032</v>
      </c>
      <c r="BS374" s="66">
        <f t="shared" si="193"/>
        <v>276.35548347955319</v>
      </c>
      <c r="BT374" s="66">
        <f t="shared" si="193"/>
        <v>470.08168379039421</v>
      </c>
      <c r="BU374" s="66">
        <f t="shared" si="193"/>
        <v>795.49385685550158</v>
      </c>
      <c r="BV374" s="66">
        <f t="shared" si="193"/>
        <v>1338.8258632044383</v>
      </c>
      <c r="BW374" s="66">
        <f t="shared" si="193"/>
        <v>2240.208397807482</v>
      </c>
      <c r="BX374" s="66">
        <f t="shared" si="193"/>
        <v>3725.3701867303289</v>
      </c>
      <c r="BY374" s="66">
        <f t="shared" si="193"/>
        <v>6154.4802410673092</v>
      </c>
      <c r="BZ374" s="66">
        <f t="shared" si="193"/>
        <v>10096.2752551708</v>
      </c>
      <c r="CA374" s="66">
        <f t="shared" si="193"/>
        <v>16438.651055601393</v>
      </c>
      <c r="CB374" s="66">
        <f t="shared" si="193"/>
        <v>26550.427661858484</v>
      </c>
      <c r="CC374" s="66">
        <f t="shared" si="193"/>
        <v>42512.551236487823</v>
      </c>
      <c r="CD374" s="66">
        <f t="shared" si="193"/>
        <v>67439.505017260322</v>
      </c>
      <c r="CE374" s="66">
        <f t="shared" si="193"/>
        <v>105911.1397175914</v>
      </c>
      <c r="CF374" s="66">
        <f t="shared" si="193"/>
        <v>164528.08181977301</v>
      </c>
      <c r="CG374" s="66">
        <f t="shared" si="193"/>
        <v>252585.12618360016</v>
      </c>
      <c r="CH374" s="66">
        <f t="shared" si="193"/>
        <v>382819.50020299648</v>
      </c>
      <c r="CI374" s="66">
        <f t="shared" si="193"/>
        <v>572126.49294801045</v>
      </c>
      <c r="CJ374" s="66">
        <f t="shared" si="193"/>
        <v>842037.16620806872</v>
      </c>
      <c r="CK374" s="66">
        <f t="shared" si="193"/>
        <v>1218622.5704079855</v>
      </c>
      <c r="CL374" s="66">
        <f t="shared" si="193"/>
        <v>1731344.594236905</v>
      </c>
      <c r="CM374" s="66">
        <f t="shared" si="193"/>
        <v>2410266.6229250934</v>
      </c>
      <c r="CN374" s="66">
        <f t="shared" si="193"/>
        <v>3281068.8667305238</v>
      </c>
      <c r="CO374" s="66">
        <f t="shared" si="193"/>
        <v>4357643.5169901727</v>
      </c>
      <c r="CP374" s="66">
        <f t="shared" si="193"/>
        <v>5632869.2582265008</v>
      </c>
      <c r="CQ374" s="66">
        <f t="shared" si="193"/>
        <v>7069618.8143743174</v>
      </c>
      <c r="CR374" s="66">
        <f t="shared" si="193"/>
        <v>8595997.0825352445</v>
      </c>
      <c r="CS374" s="66">
        <f t="shared" si="193"/>
        <v>10110473.7024894</v>
      </c>
      <c r="CT374" s="66">
        <f t="shared" si="193"/>
        <v>11502210.399975466</v>
      </c>
      <c r="CU374" s="66">
        <f t="shared" si="193"/>
        <v>12686861.933223879</v>
      </c>
      <c r="CV374" s="66">
        <f t="shared" si="193"/>
        <v>13646533.764372068</v>
      </c>
      <c r="CW374" s="66">
        <f t="shared" si="193"/>
        <v>14447546.455556087</v>
      </c>
      <c r="CX374" s="66">
        <f t="shared" si="193"/>
        <v>15205934.114312964</v>
      </c>
      <c r="CY374" s="66">
        <f t="shared" si="193"/>
        <v>16004832.42258881</v>
      </c>
      <c r="CZ374" s="66">
        <f t="shared" si="193"/>
        <v>16846405.861441605</v>
      </c>
      <c r="DA374" s="66">
        <f t="shared" si="193"/>
        <v>17732934.560390692</v>
      </c>
      <c r="DB374" s="66">
        <f t="shared" si="193"/>
        <v>18666820.476527132</v>
      </c>
      <c r="DC374" s="66">
        <f t="shared" si="173"/>
        <v>19650593.903774582</v>
      </c>
    </row>
    <row r="375" spans="2:107" ht="12" customHeight="1">
      <c r="B375" s="12"/>
      <c r="C375" s="12"/>
      <c r="D375" s="12"/>
      <c r="E375" s="65">
        <f t="shared" si="175"/>
        <v>30</v>
      </c>
      <c r="G375" s="66" t="str">
        <f t="shared" si="195"/>
        <v/>
      </c>
      <c r="H375" s="66" t="str">
        <f t="shared" si="195"/>
        <v/>
      </c>
      <c r="I375" s="66" t="str">
        <f t="shared" si="195"/>
        <v/>
      </c>
      <c r="J375" s="66" t="str">
        <f t="shared" si="195"/>
        <v/>
      </c>
      <c r="K375" s="66" t="str">
        <f t="shared" si="195"/>
        <v/>
      </c>
      <c r="L375" s="66" t="str">
        <f t="shared" si="195"/>
        <v/>
      </c>
      <c r="M375" s="66" t="str">
        <f t="shared" si="195"/>
        <v/>
      </c>
      <c r="N375" s="66" t="str">
        <f t="shared" si="195"/>
        <v/>
      </c>
      <c r="O375" s="66" t="str">
        <f t="shared" si="195"/>
        <v/>
      </c>
      <c r="P375" s="66" t="str">
        <f t="shared" si="195"/>
        <v/>
      </c>
      <c r="Q375" s="66" t="str">
        <f t="shared" si="195"/>
        <v/>
      </c>
      <c r="R375" s="66" t="str">
        <f t="shared" si="195"/>
        <v/>
      </c>
      <c r="S375" s="66" t="str">
        <f t="shared" si="195"/>
        <v/>
      </c>
      <c r="T375" s="66" t="str">
        <f t="shared" si="195"/>
        <v/>
      </c>
      <c r="U375" s="66" t="str">
        <f t="shared" si="195"/>
        <v/>
      </c>
      <c r="V375" s="66" t="str">
        <f t="shared" si="195"/>
        <v/>
      </c>
      <c r="W375" s="66" t="str">
        <f t="shared" si="195"/>
        <v/>
      </c>
      <c r="X375" s="66" t="str">
        <f t="shared" si="195"/>
        <v/>
      </c>
      <c r="Y375" s="66" t="str">
        <f t="shared" si="195"/>
        <v/>
      </c>
      <c r="Z375" s="66" t="str">
        <f t="shared" si="195"/>
        <v/>
      </c>
      <c r="AA375" s="66" t="str">
        <f t="shared" si="195"/>
        <v/>
      </c>
      <c r="AB375" s="66" t="str">
        <f t="shared" si="195"/>
        <v/>
      </c>
      <c r="AC375" s="66" t="str">
        <f t="shared" si="195"/>
        <v/>
      </c>
      <c r="AD375" s="66" t="str">
        <f t="shared" si="195"/>
        <v/>
      </c>
      <c r="AE375" s="66" t="str">
        <f t="shared" si="195"/>
        <v/>
      </c>
      <c r="AF375" s="66" t="str">
        <f t="shared" si="195"/>
        <v/>
      </c>
      <c r="AG375" s="66" t="str">
        <f t="shared" si="195"/>
        <v/>
      </c>
      <c r="AH375" s="66" t="str">
        <f t="shared" si="195"/>
        <v/>
      </c>
      <c r="AI375" s="66" t="str">
        <f t="shared" si="195"/>
        <v/>
      </c>
      <c r="AJ375" s="66" t="str">
        <f t="shared" si="195"/>
        <v/>
      </c>
      <c r="AK375" s="66">
        <f t="shared" si="195"/>
        <v>5.5481950104453765E-8</v>
      </c>
      <c r="AL375" s="66">
        <f t="shared" si="195"/>
        <v>1.0447503945061106E-7</v>
      </c>
      <c r="AM375" s="66">
        <f t="shared" si="195"/>
        <v>1.9652020788309114E-7</v>
      </c>
      <c r="AN375" s="66">
        <f t="shared" si="195"/>
        <v>3.6925110622686035E-7</v>
      </c>
      <c r="AO375" s="66">
        <f t="shared" si="195"/>
        <v>6.9301359900202681E-7</v>
      </c>
      <c r="AP375" s="66">
        <f t="shared" si="195"/>
        <v>1.2991276969660301E-6</v>
      </c>
      <c r="AQ375" s="66">
        <f t="shared" si="195"/>
        <v>2.4324062987047115E-6</v>
      </c>
      <c r="AR375" s="66">
        <f t="shared" si="195"/>
        <v>4.5486015069797428E-6</v>
      </c>
      <c r="AS375" s="66">
        <f t="shared" si="195"/>
        <v>8.4949270179459052E-6</v>
      </c>
      <c r="AT375" s="66">
        <f t="shared" si="195"/>
        <v>1.5843934549116795E-5</v>
      </c>
      <c r="AU375" s="66">
        <f t="shared" si="195"/>
        <v>2.9509970463156818E-5</v>
      </c>
      <c r="AV375" s="66">
        <f t="shared" si="195"/>
        <v>5.4885370631292679E-5</v>
      </c>
      <c r="AW375" s="66">
        <f t="shared" si="195"/>
        <v>1.0193074970894883E-4</v>
      </c>
      <c r="AX375" s="66">
        <f t="shared" si="195"/>
        <v>1.8901323222221384E-4</v>
      </c>
      <c r="AY375" s="66">
        <f t="shared" si="195"/>
        <v>3.4994029877098752E-4</v>
      </c>
      <c r="AZ375" s="66">
        <f t="shared" si="195"/>
        <v>6.4682317255296523E-4</v>
      </c>
      <c r="BA375" s="66">
        <f t="shared" si="195"/>
        <v>1.1935504230150772E-3</v>
      </c>
      <c r="BB375" s="66">
        <f t="shared" si="195"/>
        <v>2.1985270196660956E-3</v>
      </c>
      <c r="BC375" s="66">
        <f t="shared" si="195"/>
        <v>4.042307368786989E-3</v>
      </c>
      <c r="BD375" s="66">
        <f t="shared" si="195"/>
        <v>7.4182640250725221E-3</v>
      </c>
      <c r="BE375" s="66">
        <f t="shared" si="195"/>
        <v>1.3586817817683856E-2</v>
      </c>
      <c r="BF375" s="66">
        <f t="shared" si="195"/>
        <v>2.4833664785619772E-2</v>
      </c>
      <c r="BG375" s="66">
        <f t="shared" si="195"/>
        <v>4.5293344586937678E-2</v>
      </c>
      <c r="BH375" s="66">
        <f t="shared" si="195"/>
        <v>8.2425018259308147E-2</v>
      </c>
      <c r="BI375" s="66">
        <f t="shared" si="195"/>
        <v>0.14964865446952189</v>
      </c>
      <c r="BJ375" s="66">
        <f t="shared" si="195"/>
        <v>0.27103846647829866</v>
      </c>
      <c r="BK375" s="66">
        <f t="shared" si="195"/>
        <v>0.48964984765486563</v>
      </c>
      <c r="BL375" s="66">
        <f t="shared" si="195"/>
        <v>0.88223812764472442</v>
      </c>
      <c r="BM375" s="66">
        <f t="shared" si="195"/>
        <v>1.585173681345365</v>
      </c>
      <c r="BN375" s="66">
        <f t="shared" si="195"/>
        <v>2.8398806594574646</v>
      </c>
      <c r="BO375" s="66">
        <f t="shared" si="195"/>
        <v>5.0721556547121089</v>
      </c>
      <c r="BP375" s="66">
        <f t="shared" si="195"/>
        <v>9.0299754669500878</v>
      </c>
      <c r="BQ375" s="66">
        <f t="shared" si="195"/>
        <v>16.021718343631953</v>
      </c>
      <c r="BR375" s="66">
        <f t="shared" si="195"/>
        <v>28.325744727248658</v>
      </c>
      <c r="BS375" s="66">
        <f t="shared" si="193"/>
        <v>49.890523544915979</v>
      </c>
      <c r="BT375" s="66">
        <f t="shared" si="193"/>
        <v>87.52394273476942</v>
      </c>
      <c r="BU375" s="66">
        <f t="shared" si="193"/>
        <v>152.89997603106184</v>
      </c>
      <c r="BV375" s="66">
        <f t="shared" si="193"/>
        <v>265.91966037350397</v>
      </c>
      <c r="BW375" s="66">
        <f t="shared" si="193"/>
        <v>460.29553525395886</v>
      </c>
      <c r="BX375" s="66">
        <f t="shared" si="193"/>
        <v>792.74950658624766</v>
      </c>
      <c r="BY375" s="66">
        <f t="shared" si="193"/>
        <v>1358.0167419762938</v>
      </c>
      <c r="BZ375" s="66">
        <f t="shared" si="193"/>
        <v>2313.0604352531691</v>
      </c>
      <c r="CA375" s="66">
        <f t="shared" si="193"/>
        <v>3915.6890015496283</v>
      </c>
      <c r="CB375" s="66">
        <f t="shared" si="193"/>
        <v>6585.3222027333641</v>
      </c>
      <c r="CC375" s="66">
        <f t="shared" si="193"/>
        <v>10997.166027930378</v>
      </c>
      <c r="CD375" s="66">
        <f t="shared" si="193"/>
        <v>18225.635797923122</v>
      </c>
      <c r="CE375" s="66">
        <f t="shared" si="193"/>
        <v>29958.378764101766</v>
      </c>
      <c r="CF375" s="66">
        <f t="shared" si="193"/>
        <v>48808.025138587822</v>
      </c>
      <c r="CG375" s="66">
        <f t="shared" si="193"/>
        <v>78753.162951591512</v>
      </c>
      <c r="CH375" s="66">
        <f t="shared" si="193"/>
        <v>125739.5849560381</v>
      </c>
      <c r="CI375" s="66">
        <f t="shared" si="193"/>
        <v>198461.53340918187</v>
      </c>
      <c r="CJ375" s="66">
        <f t="shared" si="193"/>
        <v>309310.78935552138</v>
      </c>
      <c r="CK375" s="66">
        <f t="shared" si="193"/>
        <v>475415.29669834877</v>
      </c>
      <c r="CL375" s="66">
        <f t="shared" si="193"/>
        <v>719572.20144236903</v>
      </c>
      <c r="CM375" s="66">
        <f t="shared" si="193"/>
        <v>1070699.2047088321</v>
      </c>
      <c r="CN375" s="66">
        <f t="shared" si="193"/>
        <v>1563185.5879273592</v>
      </c>
      <c r="CO375" s="66">
        <f t="shared" si="193"/>
        <v>2234264.3102035453</v>
      </c>
      <c r="CP375" s="66">
        <f t="shared" si="193"/>
        <v>3118374.730175673</v>
      </c>
      <c r="CQ375" s="66">
        <f t="shared" si="193"/>
        <v>4237695.9002844803</v>
      </c>
      <c r="CR375" s="66">
        <f t="shared" si="193"/>
        <v>5589008.2908700788</v>
      </c>
      <c r="CS375" s="66">
        <f t="shared" si="193"/>
        <v>7129259.6888772352</v>
      </c>
      <c r="CT375" s="66">
        <f t="shared" si="193"/>
        <v>8765862.5471866149</v>
      </c>
      <c r="CU375" s="66">
        <f t="shared" si="193"/>
        <v>10361936.107819883</v>
      </c>
      <c r="CV375" s="66">
        <f t="shared" si="193"/>
        <v>11768099.624435598</v>
      </c>
      <c r="CW375" s="66">
        <f t="shared" si="193"/>
        <v>12884168.013996413</v>
      </c>
      <c r="CX375" s="66">
        <f t="shared" si="193"/>
        <v>13727997.58081091</v>
      </c>
      <c r="CY375" s="66">
        <f t="shared" si="193"/>
        <v>14447929.573463274</v>
      </c>
      <c r="CZ375" s="66">
        <f t="shared" si="193"/>
        <v>15206317.517545307</v>
      </c>
      <c r="DA375" s="66">
        <f t="shared" si="193"/>
        <v>16005216.111358806</v>
      </c>
      <c r="DB375" s="66">
        <f t="shared" si="193"/>
        <v>16846789.835961904</v>
      </c>
      <c r="DC375" s="66">
        <f t="shared" si="173"/>
        <v>17733318.820874102</v>
      </c>
    </row>
    <row r="376" spans="2:107" ht="12" customHeight="1">
      <c r="B376" s="12"/>
      <c r="C376" s="12"/>
      <c r="D376" s="12"/>
      <c r="E376" s="65">
        <f t="shared" si="175"/>
        <v>31</v>
      </c>
      <c r="G376" s="66" t="str">
        <f t="shared" si="195"/>
        <v/>
      </c>
      <c r="H376" s="66" t="str">
        <f t="shared" si="195"/>
        <v/>
      </c>
      <c r="I376" s="66" t="str">
        <f t="shared" si="195"/>
        <v/>
      </c>
      <c r="J376" s="66" t="str">
        <f t="shared" si="195"/>
        <v/>
      </c>
      <c r="K376" s="66" t="str">
        <f t="shared" si="195"/>
        <v/>
      </c>
      <c r="L376" s="66" t="str">
        <f t="shared" si="195"/>
        <v/>
      </c>
      <c r="M376" s="66" t="str">
        <f t="shared" si="195"/>
        <v/>
      </c>
      <c r="N376" s="66" t="str">
        <f t="shared" si="195"/>
        <v/>
      </c>
      <c r="O376" s="66" t="str">
        <f t="shared" si="195"/>
        <v/>
      </c>
      <c r="P376" s="66" t="str">
        <f t="shared" si="195"/>
        <v/>
      </c>
      <c r="Q376" s="66" t="str">
        <f t="shared" si="195"/>
        <v/>
      </c>
      <c r="R376" s="66" t="str">
        <f t="shared" si="195"/>
        <v/>
      </c>
      <c r="S376" s="66" t="str">
        <f t="shared" si="195"/>
        <v/>
      </c>
      <c r="T376" s="66" t="str">
        <f t="shared" si="195"/>
        <v/>
      </c>
      <c r="U376" s="66" t="str">
        <f t="shared" si="195"/>
        <v/>
      </c>
      <c r="V376" s="66" t="str">
        <f t="shared" si="195"/>
        <v/>
      </c>
      <c r="W376" s="66" t="str">
        <f t="shared" si="195"/>
        <v/>
      </c>
      <c r="X376" s="66" t="str">
        <f t="shared" si="195"/>
        <v/>
      </c>
      <c r="Y376" s="66" t="str">
        <f t="shared" si="195"/>
        <v/>
      </c>
      <c r="Z376" s="66" t="str">
        <f t="shared" si="195"/>
        <v/>
      </c>
      <c r="AA376" s="66" t="str">
        <f t="shared" si="195"/>
        <v/>
      </c>
      <c r="AB376" s="66" t="str">
        <f t="shared" si="195"/>
        <v/>
      </c>
      <c r="AC376" s="66" t="str">
        <f t="shared" si="195"/>
        <v/>
      </c>
      <c r="AD376" s="66" t="str">
        <f t="shared" si="195"/>
        <v/>
      </c>
      <c r="AE376" s="66" t="str">
        <f t="shared" si="195"/>
        <v/>
      </c>
      <c r="AF376" s="66" t="str">
        <f t="shared" si="195"/>
        <v/>
      </c>
      <c r="AG376" s="66" t="str">
        <f t="shared" si="195"/>
        <v/>
      </c>
      <c r="AH376" s="66" t="str">
        <f t="shared" si="195"/>
        <v/>
      </c>
      <c r="AI376" s="66" t="str">
        <f t="shared" si="195"/>
        <v/>
      </c>
      <c r="AJ376" s="66" t="str">
        <f t="shared" si="195"/>
        <v/>
      </c>
      <c r="AK376" s="66" t="str">
        <f t="shared" si="195"/>
        <v/>
      </c>
      <c r="AL376" s="66">
        <f t="shared" si="195"/>
        <v>7.7055014678098012E-9</v>
      </c>
      <c r="AM376" s="66">
        <f t="shared" si="195"/>
        <v>1.4715971765992253E-8</v>
      </c>
      <c r="AN376" s="66">
        <f t="shared" si="195"/>
        <v>2.8080062224745509E-8</v>
      </c>
      <c r="AO376" s="66">
        <f t="shared" si="195"/>
        <v>5.353241623500573E-8</v>
      </c>
      <c r="AP376" s="66">
        <f t="shared" si="195"/>
        <v>1.0196082530000869E-7</v>
      </c>
      <c r="AQ376" s="66">
        <f t="shared" si="195"/>
        <v>1.9401488621841064E-7</v>
      </c>
      <c r="AR376" s="66">
        <f t="shared" si="195"/>
        <v>3.6881526568247469E-7</v>
      </c>
      <c r="AS376" s="66">
        <f t="shared" si="195"/>
        <v>7.003919213796459E-7</v>
      </c>
      <c r="AT376" s="66">
        <f t="shared" si="195"/>
        <v>1.3286707744803138E-6</v>
      </c>
      <c r="AU376" s="66">
        <f t="shared" si="195"/>
        <v>2.5178076488278918E-6</v>
      </c>
      <c r="AV376" s="66">
        <f t="shared" si="195"/>
        <v>4.7658543140558471E-6</v>
      </c>
      <c r="AW376" s="66">
        <f t="shared" si="195"/>
        <v>9.0106339288130178E-6</v>
      </c>
      <c r="AX376" s="66">
        <f t="shared" si="195"/>
        <v>1.7015658163911005E-5</v>
      </c>
      <c r="AY376" s="66">
        <f t="shared" si="195"/>
        <v>3.2092422548703747E-5</v>
      </c>
      <c r="AZ376" s="66">
        <f t="shared" si="195"/>
        <v>6.0450113095951324E-5</v>
      </c>
      <c r="BA376" s="66">
        <f t="shared" si="195"/>
        <v>1.1371350652538072E-4</v>
      </c>
      <c r="BB376" s="66">
        <f t="shared" si="195"/>
        <v>2.1361197967672752E-4</v>
      </c>
      <c r="BC376" s="66">
        <f t="shared" si="195"/>
        <v>4.0069584521301629E-4</v>
      </c>
      <c r="BD376" s="66">
        <f t="shared" si="195"/>
        <v>7.5050827177712488E-4</v>
      </c>
      <c r="BE376" s="66">
        <f t="shared" si="195"/>
        <v>1.4035304060650686E-3</v>
      </c>
      <c r="BF376" s="66">
        <f t="shared" si="195"/>
        <v>2.6205147009587251E-3</v>
      </c>
      <c r="BG376" s="66">
        <f t="shared" si="195"/>
        <v>4.8845083786460686E-3</v>
      </c>
      <c r="BH376" s="66">
        <f t="shared" si="195"/>
        <v>9.0885338482295259E-3</v>
      </c>
      <c r="BI376" s="66">
        <f t="shared" si="195"/>
        <v>1.6880012321387278E-2</v>
      </c>
      <c r="BJ376" s="66">
        <f t="shared" si="195"/>
        <v>3.1291238045218425E-2</v>
      </c>
      <c r="BK376" s="66">
        <f t="shared" si="195"/>
        <v>5.7890399026397824E-2</v>
      </c>
      <c r="BL376" s="66">
        <f t="shared" si="195"/>
        <v>0.10687702197450002</v>
      </c>
      <c r="BM376" s="66">
        <f t="shared" si="195"/>
        <v>0.19688541626373884</v>
      </c>
      <c r="BN376" s="66">
        <f t="shared" si="195"/>
        <v>0.36186659244743646</v>
      </c>
      <c r="BO376" s="66">
        <f t="shared" si="195"/>
        <v>0.66349880539629902</v>
      </c>
      <c r="BP376" s="66">
        <f t="shared" si="195"/>
        <v>1.2134888371835935</v>
      </c>
      <c r="BQ376" s="66">
        <f t="shared" si="195"/>
        <v>2.2134953186712614</v>
      </c>
      <c r="BR376" s="66">
        <f t="shared" ref="BR376" si="196">IF(BR$341&gt;=$E376,IF(BR160*$C$23&gt;MAX($C$22,(BS269*$C$34+BS270*$C$35)*EXP(-$C$12*$C$30)+(BS376*$C$34+BS377*$C$35)*EXP(-$C$14*$C$30)),BR160*$C$23,(BS376*$C$34+BS377*$C$35)*EXP(-$C$14*$C$30)),"")</f>
        <v>4.0263108404186845</v>
      </c>
      <c r="BS376" s="66">
        <f t="shared" si="193"/>
        <v>7.3022308423446622</v>
      </c>
      <c r="BT376" s="66">
        <f t="shared" si="193"/>
        <v>13.202358702917625</v>
      </c>
      <c r="BU376" s="66">
        <f t="shared" si="193"/>
        <v>23.791245565813107</v>
      </c>
      <c r="BV376" s="66">
        <f t="shared" ref="BV376:DB376" si="197">IF(BV$341&gt;=$E376,IF(BV160*$C$23&gt;MAX($C$22,(BW269*$C$34+BW270*$C$35)*EXP(-$C$12*$C$30)+(BW376*$C$34+BW377*$C$35)*EXP(-$C$14*$C$30)),BV160*$C$23,(BW376*$C$34+BW377*$C$35)*EXP(-$C$14*$C$30)),"")</f>
        <v>42.723574313880384</v>
      </c>
      <c r="BW376" s="66">
        <f t="shared" si="197"/>
        <v>76.438131200061761</v>
      </c>
      <c r="BX376" s="66">
        <f t="shared" si="197"/>
        <v>136.22074971881952</v>
      </c>
      <c r="BY376" s="66">
        <f t="shared" si="197"/>
        <v>241.74418516612829</v>
      </c>
      <c r="BZ376" s="66">
        <f t="shared" si="197"/>
        <v>427.09660597190236</v>
      </c>
      <c r="CA376" s="66">
        <f t="shared" si="197"/>
        <v>750.96321962594186</v>
      </c>
      <c r="CB376" s="66">
        <f t="shared" si="197"/>
        <v>1313.6644860659646</v>
      </c>
      <c r="CC376" s="66">
        <f t="shared" si="197"/>
        <v>2285.3768866285463</v>
      </c>
      <c r="CD376" s="66">
        <f t="shared" si="197"/>
        <v>3952.339096955985</v>
      </c>
      <c r="CE376" s="66">
        <f t="shared" si="197"/>
        <v>6791.5222348308089</v>
      </c>
      <c r="CF376" s="66">
        <f t="shared" si="197"/>
        <v>11589.503065362633</v>
      </c>
      <c r="CG376" s="66">
        <f t="shared" si="197"/>
        <v>19628.443732933767</v>
      </c>
      <c r="CH376" s="66">
        <f t="shared" si="197"/>
        <v>32971.156601559924</v>
      </c>
      <c r="CI376" s="66">
        <f t="shared" si="197"/>
        <v>54887.408233531933</v>
      </c>
      <c r="CJ376" s="66">
        <f t="shared" si="197"/>
        <v>90472.358079182784</v>
      </c>
      <c r="CK376" s="66">
        <f t="shared" si="197"/>
        <v>147509.58439006165</v>
      </c>
      <c r="CL376" s="66">
        <f t="shared" si="197"/>
        <v>237614.37627667794</v>
      </c>
      <c r="CM376" s="66">
        <f t="shared" si="197"/>
        <v>377638.67424627679</v>
      </c>
      <c r="CN376" s="66">
        <f t="shared" si="197"/>
        <v>591197.92570079933</v>
      </c>
      <c r="CO376" s="66">
        <f t="shared" si="197"/>
        <v>909954.2393043912</v>
      </c>
      <c r="CP376" s="66">
        <f t="shared" si="197"/>
        <v>1373924.2747429025</v>
      </c>
      <c r="CQ376" s="66">
        <f t="shared" si="197"/>
        <v>2029574.3814711601</v>
      </c>
      <c r="CR376" s="66">
        <f t="shared" si="197"/>
        <v>2923926.4715060838</v>
      </c>
      <c r="CS376" s="66">
        <f t="shared" si="197"/>
        <v>4092666.2075793655</v>
      </c>
      <c r="CT376" s="66">
        <f t="shared" si="197"/>
        <v>5541065.8080496415</v>
      </c>
      <c r="CU376" s="66">
        <f t="shared" si="197"/>
        <v>7219668.5435629068</v>
      </c>
      <c r="CV376" s="66">
        <f t="shared" si="197"/>
        <v>9003602.5528167412</v>
      </c>
      <c r="CW376" s="66">
        <f t="shared" si="197"/>
        <v>10695211.15308647</v>
      </c>
      <c r="CX376" s="66">
        <f t="shared" si="197"/>
        <v>12078854.886441631</v>
      </c>
      <c r="CY376" s="66">
        <f t="shared" si="197"/>
        <v>13044954.173754219</v>
      </c>
      <c r="CZ376" s="66">
        <f t="shared" si="197"/>
        <v>13728380.984043254</v>
      </c>
      <c r="DA376" s="66">
        <f t="shared" si="197"/>
        <v>14448313.26223327</v>
      </c>
      <c r="DB376" s="66">
        <f t="shared" si="197"/>
        <v>15206701.492065609</v>
      </c>
      <c r="DC376" s="66">
        <f t="shared" si="173"/>
        <v>16005600.371842224</v>
      </c>
    </row>
    <row r="377" spans="2:107" ht="12" customHeight="1">
      <c r="B377" s="12"/>
      <c r="C377" s="12"/>
      <c r="D377" s="12"/>
      <c r="E377" s="65">
        <f t="shared" si="175"/>
        <v>32</v>
      </c>
      <c r="G377" s="66" t="str">
        <f t="shared" ref="G377:BR380" si="198">IF(G$341&gt;=$E377,IF(G161*$C$23&gt;MAX($C$22,(H270*$C$34+H271*$C$35)*EXP(-$C$12*$C$30)+(H377*$C$34+H378*$C$35)*EXP(-$C$14*$C$30)),G161*$C$23,(H377*$C$34+H378*$C$35)*EXP(-$C$14*$C$30)),"")</f>
        <v/>
      </c>
      <c r="H377" s="66" t="str">
        <f t="shared" si="198"/>
        <v/>
      </c>
      <c r="I377" s="66" t="str">
        <f t="shared" si="198"/>
        <v/>
      </c>
      <c r="J377" s="66" t="str">
        <f t="shared" si="198"/>
        <v/>
      </c>
      <c r="K377" s="66" t="str">
        <f t="shared" si="198"/>
        <v/>
      </c>
      <c r="L377" s="66" t="str">
        <f t="shared" si="198"/>
        <v/>
      </c>
      <c r="M377" s="66" t="str">
        <f t="shared" si="198"/>
        <v/>
      </c>
      <c r="N377" s="66" t="str">
        <f t="shared" si="198"/>
        <v/>
      </c>
      <c r="O377" s="66" t="str">
        <f t="shared" si="198"/>
        <v/>
      </c>
      <c r="P377" s="66" t="str">
        <f t="shared" si="198"/>
        <v/>
      </c>
      <c r="Q377" s="66" t="str">
        <f t="shared" si="198"/>
        <v/>
      </c>
      <c r="R377" s="66" t="str">
        <f t="shared" si="198"/>
        <v/>
      </c>
      <c r="S377" s="66" t="str">
        <f t="shared" si="198"/>
        <v/>
      </c>
      <c r="T377" s="66" t="str">
        <f t="shared" si="198"/>
        <v/>
      </c>
      <c r="U377" s="66" t="str">
        <f t="shared" si="198"/>
        <v/>
      </c>
      <c r="V377" s="66" t="str">
        <f t="shared" si="198"/>
        <v/>
      </c>
      <c r="W377" s="66" t="str">
        <f t="shared" si="198"/>
        <v/>
      </c>
      <c r="X377" s="66" t="str">
        <f t="shared" si="198"/>
        <v/>
      </c>
      <c r="Y377" s="66" t="str">
        <f t="shared" si="198"/>
        <v/>
      </c>
      <c r="Z377" s="66" t="str">
        <f t="shared" si="198"/>
        <v/>
      </c>
      <c r="AA377" s="66" t="str">
        <f t="shared" si="198"/>
        <v/>
      </c>
      <c r="AB377" s="66" t="str">
        <f t="shared" si="198"/>
        <v/>
      </c>
      <c r="AC377" s="66" t="str">
        <f t="shared" si="198"/>
        <v/>
      </c>
      <c r="AD377" s="66" t="str">
        <f t="shared" si="198"/>
        <v/>
      </c>
      <c r="AE377" s="66" t="str">
        <f t="shared" si="198"/>
        <v/>
      </c>
      <c r="AF377" s="66" t="str">
        <f t="shared" si="198"/>
        <v/>
      </c>
      <c r="AG377" s="66" t="str">
        <f t="shared" si="198"/>
        <v/>
      </c>
      <c r="AH377" s="66" t="str">
        <f t="shared" si="198"/>
        <v/>
      </c>
      <c r="AI377" s="66" t="str">
        <f t="shared" si="198"/>
        <v/>
      </c>
      <c r="AJ377" s="66" t="str">
        <f t="shared" si="198"/>
        <v/>
      </c>
      <c r="AK377" s="66" t="str">
        <f t="shared" si="198"/>
        <v/>
      </c>
      <c r="AL377" s="66" t="str">
        <f t="shared" si="198"/>
        <v/>
      </c>
      <c r="AM377" s="66">
        <f t="shared" si="198"/>
        <v>8.6877779109637708E-10</v>
      </c>
      <c r="AN377" s="66">
        <f t="shared" si="198"/>
        <v>1.6831349208475898E-9</v>
      </c>
      <c r="AO377" s="66">
        <f t="shared" si="198"/>
        <v>3.2586697568146177E-9</v>
      </c>
      <c r="AP377" s="66">
        <f t="shared" si="198"/>
        <v>6.3046965013776611E-9</v>
      </c>
      <c r="AQ377" s="66">
        <f t="shared" si="198"/>
        <v>1.2189369609479693E-8</v>
      </c>
      <c r="AR377" s="66">
        <f t="shared" si="198"/>
        <v>2.3549511943079256E-8</v>
      </c>
      <c r="AS377" s="66">
        <f t="shared" si="198"/>
        <v>4.5462791484782907E-8</v>
      </c>
      <c r="AT377" s="66">
        <f t="shared" si="198"/>
        <v>8.7698716750066004E-8</v>
      </c>
      <c r="AU377" s="66">
        <f t="shared" si="198"/>
        <v>1.6903718027180498E-7</v>
      </c>
      <c r="AV377" s="66">
        <f t="shared" si="198"/>
        <v>3.2554531823538914E-7</v>
      </c>
      <c r="AW377" s="66">
        <f t="shared" si="198"/>
        <v>6.2642436387317484E-7</v>
      </c>
      <c r="AX377" s="66">
        <f t="shared" si="198"/>
        <v>1.2043172957889688E-6</v>
      </c>
      <c r="AY377" s="66">
        <f t="shared" si="198"/>
        <v>2.3132083289334852E-6</v>
      </c>
      <c r="AZ377" s="66">
        <f t="shared" si="198"/>
        <v>4.4389047800616555E-6</v>
      </c>
      <c r="BA377" s="66">
        <f t="shared" si="198"/>
        <v>8.5095991786407288E-6</v>
      </c>
      <c r="BB377" s="66">
        <f t="shared" si="198"/>
        <v>1.6296662463118722E-5</v>
      </c>
      <c r="BC377" s="66">
        <f t="shared" si="198"/>
        <v>3.1176526180800484E-5</v>
      </c>
      <c r="BD377" s="66">
        <f t="shared" si="198"/>
        <v>5.9576979918317293E-5</v>
      </c>
      <c r="BE377" s="66">
        <f t="shared" si="198"/>
        <v>1.1371876400098567E-4</v>
      </c>
      <c r="BF377" s="66">
        <f t="shared" si="198"/>
        <v>2.1680470682936567E-4</v>
      </c>
      <c r="BG377" s="66">
        <f t="shared" si="198"/>
        <v>4.1282599042953317E-4</v>
      </c>
      <c r="BH377" s="66">
        <f t="shared" si="198"/>
        <v>7.8506316322730083E-4</v>
      </c>
      <c r="BI377" s="66">
        <f t="shared" si="198"/>
        <v>1.4909307321115601E-3</v>
      </c>
      <c r="BJ377" s="66">
        <f t="shared" si="198"/>
        <v>2.8274837905894403E-3</v>
      </c>
      <c r="BK377" s="66">
        <f t="shared" si="198"/>
        <v>5.3543327802144025E-3</v>
      </c>
      <c r="BL377" s="66">
        <f t="shared" si="198"/>
        <v>1.0123812798226287E-2</v>
      </c>
      <c r="BM377" s="66">
        <f t="shared" si="198"/>
        <v>1.9111081469328703E-2</v>
      </c>
      <c r="BN377" s="66">
        <f t="shared" si="198"/>
        <v>3.6016002875873421E-2</v>
      </c>
      <c r="BO377" s="66">
        <f t="shared" si="198"/>
        <v>6.7754647601485196E-2</v>
      </c>
      <c r="BP377" s="66">
        <f t="shared" si="198"/>
        <v>0.1272264930755817</v>
      </c>
      <c r="BQ377" s="66">
        <f t="shared" si="198"/>
        <v>0.23843472700611254</v>
      </c>
      <c r="BR377" s="66">
        <f t="shared" si="198"/>
        <v>0.44593368728331384</v>
      </c>
      <c r="BS377" s="66">
        <f t="shared" ref="BS377:DB384" si="199">IF(BS$341&gt;=$E377,IF(BS161*$C$23&gt;MAX($C$22,(BT270*$C$34+BT271*$C$35)*EXP(-$C$12*$C$30)+(BT377*$C$34+BT378*$C$35)*EXP(-$C$14*$C$30)),BS161*$C$23,(BT377*$C$34+BT378*$C$35)*EXP(-$C$14*$C$30)),"")</f>
        <v>0.83220743022122934</v>
      </c>
      <c r="BT377" s="66">
        <f t="shared" si="199"/>
        <v>1.5495340584356683</v>
      </c>
      <c r="BU377" s="66">
        <f t="shared" si="199"/>
        <v>2.8782075845931856</v>
      </c>
      <c r="BV377" s="66">
        <f t="shared" si="199"/>
        <v>5.3325234016925371</v>
      </c>
      <c r="BW377" s="66">
        <f t="shared" si="199"/>
        <v>9.8529372241834068</v>
      </c>
      <c r="BX377" s="66">
        <f t="shared" si="199"/>
        <v>18.152952618776819</v>
      </c>
      <c r="BY377" s="66">
        <f t="shared" si="199"/>
        <v>33.342385430503398</v>
      </c>
      <c r="BZ377" s="66">
        <f t="shared" si="199"/>
        <v>61.041483599660616</v>
      </c>
      <c r="CA377" s="66">
        <f t="shared" si="199"/>
        <v>111.3613694479173</v>
      </c>
      <c r="CB377" s="66">
        <f t="shared" si="199"/>
        <v>202.40290540688576</v>
      </c>
      <c r="CC377" s="66">
        <f t="shared" si="199"/>
        <v>366.39648761462394</v>
      </c>
      <c r="CD377" s="66">
        <f t="shared" si="199"/>
        <v>660.39560265099033</v>
      </c>
      <c r="CE377" s="66">
        <f t="shared" si="199"/>
        <v>1184.7463415547675</v>
      </c>
      <c r="CF377" s="66">
        <f t="shared" si="199"/>
        <v>2114.6886140952952</v>
      </c>
      <c r="CG377" s="66">
        <f t="shared" si="199"/>
        <v>3753.8524049420616</v>
      </c>
      <c r="CH377" s="66">
        <f t="shared" si="199"/>
        <v>6623.7215771889405</v>
      </c>
      <c r="CI377" s="66">
        <f t="shared" si="199"/>
        <v>11611.151157898281</v>
      </c>
      <c r="CJ377" s="66">
        <f t="shared" si="199"/>
        <v>20207.615157061529</v>
      </c>
      <c r="CK377" s="66">
        <f t="shared" si="199"/>
        <v>34889.634551312876</v>
      </c>
      <c r="CL377" s="66">
        <f t="shared" si="199"/>
        <v>59709.300186753819</v>
      </c>
      <c r="CM377" s="66">
        <f t="shared" si="199"/>
        <v>101183.66081841492</v>
      </c>
      <c r="CN377" s="66">
        <f t="shared" si="199"/>
        <v>169582.6413366748</v>
      </c>
      <c r="CO377" s="66">
        <f t="shared" si="199"/>
        <v>280696.20178789215</v>
      </c>
      <c r="CP377" s="66">
        <f t="shared" si="199"/>
        <v>458072.05279271276</v>
      </c>
      <c r="CQ377" s="66">
        <f t="shared" si="199"/>
        <v>735485.48972866253</v>
      </c>
      <c r="CR377" s="66">
        <f t="shared" si="199"/>
        <v>1158928.5789753988</v>
      </c>
      <c r="CS377" s="66">
        <f t="shared" si="199"/>
        <v>1786566.0973657393</v>
      </c>
      <c r="CT377" s="66">
        <f t="shared" si="199"/>
        <v>2683845.1417373167</v>
      </c>
      <c r="CU377" s="66">
        <f t="shared" si="199"/>
        <v>3909506.8069750033</v>
      </c>
      <c r="CV377" s="66">
        <f t="shared" si="199"/>
        <v>5487689.6410061158</v>
      </c>
      <c r="CW377" s="66">
        <f t="shared" si="199"/>
        <v>7364436.6532202726</v>
      </c>
      <c r="CX377" s="66">
        <f t="shared" si="199"/>
        <v>9359366.3553426825</v>
      </c>
      <c r="CY377" s="66">
        <f t="shared" si="199"/>
        <v>11152918.887067715</v>
      </c>
      <c r="CZ377" s="66">
        <f t="shared" si="199"/>
        <v>12396564.679641677</v>
      </c>
      <c r="DA377" s="66">
        <f t="shared" si="199"/>
        <v>13045337.862524215</v>
      </c>
      <c r="DB377" s="66">
        <f t="shared" si="199"/>
        <v>13728764.958563553</v>
      </c>
      <c r="DC377" s="66">
        <f t="shared" si="173"/>
        <v>14448697.522716686</v>
      </c>
    </row>
    <row r="378" spans="2:107" ht="12" customHeight="1">
      <c r="B378" s="12"/>
      <c r="C378" s="12"/>
      <c r="D378" s="12"/>
      <c r="E378" s="65">
        <f t="shared" si="175"/>
        <v>33</v>
      </c>
      <c r="G378" s="66" t="str">
        <f t="shared" si="198"/>
        <v/>
      </c>
      <c r="H378" s="66" t="str">
        <f t="shared" si="198"/>
        <v/>
      </c>
      <c r="I378" s="66" t="str">
        <f t="shared" si="198"/>
        <v/>
      </c>
      <c r="J378" s="66" t="str">
        <f t="shared" si="198"/>
        <v/>
      </c>
      <c r="K378" s="66" t="str">
        <f t="shared" si="198"/>
        <v/>
      </c>
      <c r="L378" s="66" t="str">
        <f t="shared" si="198"/>
        <v/>
      </c>
      <c r="M378" s="66" t="str">
        <f t="shared" si="198"/>
        <v/>
      </c>
      <c r="N378" s="66" t="str">
        <f t="shared" si="198"/>
        <v/>
      </c>
      <c r="O378" s="66" t="str">
        <f t="shared" si="198"/>
        <v/>
      </c>
      <c r="P378" s="66" t="str">
        <f t="shared" si="198"/>
        <v/>
      </c>
      <c r="Q378" s="66" t="str">
        <f t="shared" si="198"/>
        <v/>
      </c>
      <c r="R378" s="66" t="str">
        <f t="shared" si="198"/>
        <v/>
      </c>
      <c r="S378" s="66" t="str">
        <f t="shared" si="198"/>
        <v/>
      </c>
      <c r="T378" s="66" t="str">
        <f t="shared" si="198"/>
        <v/>
      </c>
      <c r="U378" s="66" t="str">
        <f t="shared" si="198"/>
        <v/>
      </c>
      <c r="V378" s="66" t="str">
        <f t="shared" si="198"/>
        <v/>
      </c>
      <c r="W378" s="66" t="str">
        <f t="shared" si="198"/>
        <v/>
      </c>
      <c r="X378" s="66" t="str">
        <f t="shared" si="198"/>
        <v/>
      </c>
      <c r="Y378" s="66" t="str">
        <f t="shared" si="198"/>
        <v/>
      </c>
      <c r="Z378" s="66" t="str">
        <f t="shared" si="198"/>
        <v/>
      </c>
      <c r="AA378" s="66" t="str">
        <f t="shared" si="198"/>
        <v/>
      </c>
      <c r="AB378" s="66" t="str">
        <f t="shared" si="198"/>
        <v/>
      </c>
      <c r="AC378" s="66" t="str">
        <f t="shared" si="198"/>
        <v/>
      </c>
      <c r="AD378" s="66" t="str">
        <f t="shared" si="198"/>
        <v/>
      </c>
      <c r="AE378" s="66" t="str">
        <f t="shared" si="198"/>
        <v/>
      </c>
      <c r="AF378" s="66" t="str">
        <f t="shared" si="198"/>
        <v/>
      </c>
      <c r="AG378" s="66" t="str">
        <f t="shared" si="198"/>
        <v/>
      </c>
      <c r="AH378" s="66" t="str">
        <f t="shared" si="198"/>
        <v/>
      </c>
      <c r="AI378" s="66" t="str">
        <f t="shared" si="198"/>
        <v/>
      </c>
      <c r="AJ378" s="66" t="str">
        <f t="shared" si="198"/>
        <v/>
      </c>
      <c r="AK378" s="66" t="str">
        <f t="shared" si="198"/>
        <v/>
      </c>
      <c r="AL378" s="66" t="str">
        <f t="shared" si="198"/>
        <v/>
      </c>
      <c r="AM378" s="66" t="str">
        <f t="shared" si="198"/>
        <v/>
      </c>
      <c r="AN378" s="66">
        <f t="shared" si="198"/>
        <v>7.4564843132219544E-11</v>
      </c>
      <c r="AO378" s="66">
        <f t="shared" si="198"/>
        <v>1.4657639094721909E-10</v>
      </c>
      <c r="AP378" s="66">
        <f t="shared" si="198"/>
        <v>2.8800382093805466E-10</v>
      </c>
      <c r="AQ378" s="66">
        <f t="shared" si="198"/>
        <v>5.656278426294154E-10</v>
      </c>
      <c r="AR378" s="66">
        <f t="shared" si="198"/>
        <v>1.110338315268826E-9</v>
      </c>
      <c r="AS378" s="66">
        <f t="shared" si="198"/>
        <v>2.1785388402774724E-9</v>
      </c>
      <c r="AT378" s="66">
        <f t="shared" si="198"/>
        <v>4.2722220647377287E-9</v>
      </c>
      <c r="AU378" s="66">
        <f t="shared" si="198"/>
        <v>8.3736271727830427E-9</v>
      </c>
      <c r="AV378" s="66">
        <f t="shared" si="198"/>
        <v>1.640352221614895E-8</v>
      </c>
      <c r="AW378" s="66">
        <f t="shared" si="198"/>
        <v>3.2115619526320918E-8</v>
      </c>
      <c r="AX378" s="66">
        <f t="shared" si="198"/>
        <v>6.284095862087603E-8</v>
      </c>
      <c r="AY378" s="66">
        <f t="shared" si="198"/>
        <v>1.2288751565872913E-7</v>
      </c>
      <c r="AZ378" s="66">
        <f t="shared" si="198"/>
        <v>2.4016066805902384E-7</v>
      </c>
      <c r="BA378" s="66">
        <f t="shared" si="198"/>
        <v>4.6904589673188895E-7</v>
      </c>
      <c r="BB378" s="66">
        <f t="shared" si="198"/>
        <v>9.1545664101424012E-7</v>
      </c>
      <c r="BC378" s="66">
        <f t="shared" si="198"/>
        <v>1.78549342546928E-6</v>
      </c>
      <c r="BD378" s="66">
        <f t="shared" si="198"/>
        <v>3.4798874431445773E-6</v>
      </c>
      <c r="BE378" s="66">
        <f t="shared" si="198"/>
        <v>6.7771384027853114E-6</v>
      </c>
      <c r="BF378" s="66">
        <f t="shared" si="198"/>
        <v>1.3188297896030375E-5</v>
      </c>
      <c r="BG378" s="66">
        <f t="shared" si="198"/>
        <v>2.564357706548905E-5</v>
      </c>
      <c r="BH378" s="66">
        <f t="shared" si="198"/>
        <v>4.981972179209491E-5</v>
      </c>
      <c r="BI378" s="66">
        <f t="shared" si="198"/>
        <v>9.6703294150163508E-5</v>
      </c>
      <c r="BJ378" s="66">
        <f t="shared" si="198"/>
        <v>1.8753483473016796E-4</v>
      </c>
      <c r="BK378" s="66">
        <f t="shared" si="198"/>
        <v>3.6333369713025443E-4</v>
      </c>
      <c r="BL378" s="66">
        <f t="shared" si="198"/>
        <v>7.0322384710937245E-4</v>
      </c>
      <c r="BM378" s="66">
        <f t="shared" si="198"/>
        <v>1.3596449505934667E-3</v>
      </c>
      <c r="BN378" s="66">
        <f t="shared" si="198"/>
        <v>2.6259100691478363E-3</v>
      </c>
      <c r="BO378" s="66">
        <f t="shared" si="198"/>
        <v>5.0656294647194984E-3</v>
      </c>
      <c r="BP378" s="66">
        <f t="shared" si="198"/>
        <v>9.7602586462774386E-3</v>
      </c>
      <c r="BQ378" s="66">
        <f t="shared" si="198"/>
        <v>1.8781780829235008E-2</v>
      </c>
      <c r="BR378" s="66">
        <f t="shared" si="198"/>
        <v>3.6093653247404489E-2</v>
      </c>
      <c r="BS378" s="66">
        <f t="shared" si="199"/>
        <v>6.9264757554697104E-2</v>
      </c>
      <c r="BT378" s="66">
        <f t="shared" si="199"/>
        <v>0.132723366244551</v>
      </c>
      <c r="BU378" s="66">
        <f t="shared" si="199"/>
        <v>0.25392143668806516</v>
      </c>
      <c r="BV378" s="66">
        <f t="shared" si="199"/>
        <v>0.48498506106156974</v>
      </c>
      <c r="BW378" s="66">
        <f t="shared" si="199"/>
        <v>0.92467876839967522</v>
      </c>
      <c r="BX378" s="66">
        <f t="shared" si="199"/>
        <v>1.759703172213386</v>
      </c>
      <c r="BY378" s="66">
        <f t="shared" si="199"/>
        <v>3.34211876487766</v>
      </c>
      <c r="BZ378" s="66">
        <f t="shared" si="199"/>
        <v>6.3340435436927054</v>
      </c>
      <c r="CA378" s="66">
        <f t="shared" si="199"/>
        <v>11.977159554486708</v>
      </c>
      <c r="CB378" s="66">
        <f t="shared" si="199"/>
        <v>22.59282272426778</v>
      </c>
      <c r="CC378" s="66">
        <f t="shared" si="199"/>
        <v>42.506330766209537</v>
      </c>
      <c r="CD378" s="66">
        <f t="shared" si="199"/>
        <v>79.747483879483383</v>
      </c>
      <c r="CE378" s="66">
        <f t="shared" si="199"/>
        <v>149.16406297591598</v>
      </c>
      <c r="CF378" s="66">
        <f t="shared" si="199"/>
        <v>278.09103968551818</v>
      </c>
      <c r="CG378" s="66">
        <f t="shared" si="199"/>
        <v>516.61048670009632</v>
      </c>
      <c r="CH378" s="66">
        <f t="shared" si="199"/>
        <v>955.99225838153575</v>
      </c>
      <c r="CI378" s="66">
        <f t="shared" si="199"/>
        <v>1761.5808724691719</v>
      </c>
      <c r="CJ378" s="66">
        <f t="shared" si="199"/>
        <v>3230.9244426323235</v>
      </c>
      <c r="CK378" s="66">
        <f t="shared" si="199"/>
        <v>5895.4650964418088</v>
      </c>
      <c r="CL378" s="66">
        <f t="shared" si="199"/>
        <v>10696.299111438397</v>
      </c>
      <c r="CM378" s="66">
        <f t="shared" si="199"/>
        <v>19283.627484629254</v>
      </c>
      <c r="CN378" s="66">
        <f t="shared" si="199"/>
        <v>34518.15539717245</v>
      </c>
      <c r="CO378" s="66">
        <f t="shared" si="199"/>
        <v>61292.767705749531</v>
      </c>
      <c r="CP378" s="66">
        <f t="shared" si="199"/>
        <v>107842.63400104793</v>
      </c>
      <c r="CQ378" s="66">
        <f t="shared" si="199"/>
        <v>187759.47689881647</v>
      </c>
      <c r="CR378" s="66">
        <f t="shared" si="199"/>
        <v>322934.55580736027</v>
      </c>
      <c r="CS378" s="66">
        <f t="shared" si="199"/>
        <v>547536.92698247265</v>
      </c>
      <c r="CT378" s="66">
        <f t="shared" si="199"/>
        <v>912703.37949548662</v>
      </c>
      <c r="CU378" s="66">
        <f t="shared" si="199"/>
        <v>1490528.0167319155</v>
      </c>
      <c r="CV378" s="66">
        <f t="shared" si="199"/>
        <v>2373639.3699408728</v>
      </c>
      <c r="CW378" s="66">
        <f t="shared" si="199"/>
        <v>3662497.927215822</v>
      </c>
      <c r="CX378" s="66">
        <f t="shared" si="199"/>
        <v>5426563.0489823716</v>
      </c>
      <c r="CY378" s="66">
        <f t="shared" si="199"/>
        <v>7621141.8933386458</v>
      </c>
      <c r="CZ378" s="66">
        <f t="shared" si="199"/>
        <v>9954502.7374867816</v>
      </c>
      <c r="DA378" s="66">
        <f t="shared" si="199"/>
        <v>11781071.4548326</v>
      </c>
      <c r="DB378" s="66">
        <f t="shared" si="199"/>
        <v>12396948.654161979</v>
      </c>
      <c r="DC378" s="66">
        <f t="shared" si="173"/>
        <v>13045722.123007631</v>
      </c>
    </row>
    <row r="379" spans="2:107" ht="12" customHeight="1">
      <c r="B379" s="12"/>
      <c r="C379" s="12"/>
      <c r="D379" s="12"/>
      <c r="E379" s="65">
        <f t="shared" si="175"/>
        <v>34</v>
      </c>
      <c r="G379" s="66" t="str">
        <f t="shared" si="198"/>
        <v/>
      </c>
      <c r="H379" s="66" t="str">
        <f t="shared" si="198"/>
        <v/>
      </c>
      <c r="I379" s="66" t="str">
        <f t="shared" si="198"/>
        <v/>
      </c>
      <c r="J379" s="66" t="str">
        <f t="shared" si="198"/>
        <v/>
      </c>
      <c r="K379" s="66" t="str">
        <f t="shared" si="198"/>
        <v/>
      </c>
      <c r="L379" s="66" t="str">
        <f t="shared" si="198"/>
        <v/>
      </c>
      <c r="M379" s="66" t="str">
        <f t="shared" si="198"/>
        <v/>
      </c>
      <c r="N379" s="66" t="str">
        <f t="shared" si="198"/>
        <v/>
      </c>
      <c r="O379" s="66" t="str">
        <f t="shared" si="198"/>
        <v/>
      </c>
      <c r="P379" s="66" t="str">
        <f t="shared" si="198"/>
        <v/>
      </c>
      <c r="Q379" s="66" t="str">
        <f t="shared" si="198"/>
        <v/>
      </c>
      <c r="R379" s="66" t="str">
        <f t="shared" si="198"/>
        <v/>
      </c>
      <c r="S379" s="66" t="str">
        <f t="shared" si="198"/>
        <v/>
      </c>
      <c r="T379" s="66" t="str">
        <f t="shared" si="198"/>
        <v/>
      </c>
      <c r="U379" s="66" t="str">
        <f t="shared" si="198"/>
        <v/>
      </c>
      <c r="V379" s="66" t="str">
        <f t="shared" si="198"/>
        <v/>
      </c>
      <c r="W379" s="66" t="str">
        <f t="shared" si="198"/>
        <v/>
      </c>
      <c r="X379" s="66" t="str">
        <f t="shared" si="198"/>
        <v/>
      </c>
      <c r="Y379" s="66" t="str">
        <f t="shared" si="198"/>
        <v/>
      </c>
      <c r="Z379" s="66" t="str">
        <f t="shared" si="198"/>
        <v/>
      </c>
      <c r="AA379" s="66" t="str">
        <f t="shared" si="198"/>
        <v/>
      </c>
      <c r="AB379" s="66" t="str">
        <f t="shared" si="198"/>
        <v/>
      </c>
      <c r="AC379" s="66" t="str">
        <f t="shared" si="198"/>
        <v/>
      </c>
      <c r="AD379" s="66" t="str">
        <f t="shared" si="198"/>
        <v/>
      </c>
      <c r="AE379" s="66" t="str">
        <f t="shared" si="198"/>
        <v/>
      </c>
      <c r="AF379" s="66" t="str">
        <f t="shared" si="198"/>
        <v/>
      </c>
      <c r="AG379" s="66" t="str">
        <f t="shared" si="198"/>
        <v/>
      </c>
      <c r="AH379" s="66" t="str">
        <f t="shared" si="198"/>
        <v/>
      </c>
      <c r="AI379" s="66" t="str">
        <f t="shared" si="198"/>
        <v/>
      </c>
      <c r="AJ379" s="66" t="str">
        <f t="shared" si="198"/>
        <v/>
      </c>
      <c r="AK379" s="66" t="str">
        <f t="shared" si="198"/>
        <v/>
      </c>
      <c r="AL379" s="66" t="str">
        <f t="shared" si="198"/>
        <v/>
      </c>
      <c r="AM379" s="66" t="str">
        <f t="shared" si="198"/>
        <v/>
      </c>
      <c r="AN379" s="66" t="str">
        <f t="shared" si="198"/>
        <v/>
      </c>
      <c r="AO379" s="66">
        <f t="shared" si="198"/>
        <v>4.3312687600408676E-12</v>
      </c>
      <c r="AP379" s="66">
        <f t="shared" si="198"/>
        <v>8.6410184321228872E-12</v>
      </c>
      <c r="AQ379" s="66">
        <f t="shared" si="198"/>
        <v>1.7235157792497103E-11</v>
      </c>
      <c r="AR379" s="66">
        <f t="shared" si="198"/>
        <v>3.4368695587690186E-11</v>
      </c>
      <c r="AS379" s="66">
        <f t="shared" si="198"/>
        <v>6.8518060709163877E-11</v>
      </c>
      <c r="AT379" s="66">
        <f t="shared" si="198"/>
        <v>1.3656453251488842E-10</v>
      </c>
      <c r="AU379" s="66">
        <f t="shared" si="198"/>
        <v>2.7211850977803949E-10</v>
      </c>
      <c r="AV379" s="66">
        <f t="shared" si="198"/>
        <v>5.42078055353328E-10</v>
      </c>
      <c r="AW379" s="66">
        <f t="shared" si="198"/>
        <v>1.079556163828676E-9</v>
      </c>
      <c r="AX379" s="66">
        <f t="shared" si="198"/>
        <v>2.1493355441471452E-9</v>
      </c>
      <c r="AY379" s="66">
        <f t="shared" si="198"/>
        <v>4.2779375672031939E-9</v>
      </c>
      <c r="AZ379" s="66">
        <f t="shared" si="198"/>
        <v>8.5119948815920902E-9</v>
      </c>
      <c r="BA379" s="66">
        <f t="shared" si="198"/>
        <v>1.693129429313637E-8</v>
      </c>
      <c r="BB379" s="66">
        <f t="shared" si="198"/>
        <v>3.3667106690820504E-8</v>
      </c>
      <c r="BC379" s="66">
        <f t="shared" si="198"/>
        <v>6.6922617616859854E-8</v>
      </c>
      <c r="BD379" s="66">
        <f t="shared" si="198"/>
        <v>1.3297986334636511E-7</v>
      </c>
      <c r="BE379" s="66">
        <f t="shared" si="198"/>
        <v>2.6414275627982398E-7</v>
      </c>
      <c r="BF379" s="66">
        <f t="shared" si="198"/>
        <v>5.2447531932029297E-7</v>
      </c>
      <c r="BG379" s="66">
        <f t="shared" si="198"/>
        <v>1.0409700122691701E-6</v>
      </c>
      <c r="BH379" s="66">
        <f t="shared" si="198"/>
        <v>2.0652425438127074E-6</v>
      </c>
      <c r="BI379" s="66">
        <f t="shared" si="198"/>
        <v>4.0955856085753265E-6</v>
      </c>
      <c r="BJ379" s="66">
        <f t="shared" si="198"/>
        <v>8.1182979516147551E-6</v>
      </c>
      <c r="BK379" s="66">
        <f t="shared" si="198"/>
        <v>1.6084567877303962E-5</v>
      </c>
      <c r="BL379" s="66">
        <f t="shared" si="198"/>
        <v>3.185224620578275E-5</v>
      </c>
      <c r="BM379" s="66">
        <f t="shared" si="198"/>
        <v>6.304449565588793E-5</v>
      </c>
      <c r="BN379" s="66">
        <f t="shared" si="198"/>
        <v>1.2471544154243647E-4</v>
      </c>
      <c r="BO379" s="66">
        <f t="shared" si="198"/>
        <v>2.4657438927972803E-4</v>
      </c>
      <c r="BP379" s="66">
        <f t="shared" si="198"/>
        <v>4.8721235788401132E-4</v>
      </c>
      <c r="BQ379" s="66">
        <f t="shared" si="198"/>
        <v>9.6209555452390764E-4</v>
      </c>
      <c r="BR379" s="66">
        <f t="shared" si="198"/>
        <v>1.8986009044969115E-3</v>
      </c>
      <c r="BS379" s="66">
        <f t="shared" si="199"/>
        <v>3.744118470841253E-3</v>
      </c>
      <c r="BT379" s="66">
        <f t="shared" si="199"/>
        <v>7.3781846945992231E-3</v>
      </c>
      <c r="BU379" s="66">
        <f t="shared" si="199"/>
        <v>1.4528331517630085E-2</v>
      </c>
      <c r="BV379" s="66">
        <f t="shared" si="199"/>
        <v>2.8584390353580676E-2</v>
      </c>
      <c r="BW379" s="66">
        <f t="shared" si="199"/>
        <v>5.6191169490209102E-2</v>
      </c>
      <c r="BX379" s="66">
        <f t="shared" si="199"/>
        <v>0.11035961729269196</v>
      </c>
      <c r="BY379" s="66">
        <f t="shared" si="199"/>
        <v>0.21653600965909614</v>
      </c>
      <c r="BZ379" s="66">
        <f t="shared" si="199"/>
        <v>0.42442434282889208</v>
      </c>
      <c r="CA379" s="66">
        <f t="shared" si="199"/>
        <v>0.83097935429300485</v>
      </c>
      <c r="CB379" s="66">
        <f t="shared" si="199"/>
        <v>1.6250486363861603</v>
      </c>
      <c r="CC379" s="66">
        <f t="shared" si="199"/>
        <v>3.1738865861205494</v>
      </c>
      <c r="CD379" s="66">
        <f t="shared" si="199"/>
        <v>6.1904736056395748</v>
      </c>
      <c r="CE379" s="66">
        <f t="shared" si="199"/>
        <v>12.056394096063158</v>
      </c>
      <c r="CF379" s="66">
        <f t="shared" si="199"/>
        <v>23.443371942560002</v>
      </c>
      <c r="CG379" s="66">
        <f t="shared" si="199"/>
        <v>45.506473288390723</v>
      </c>
      <c r="CH379" s="66">
        <f t="shared" si="199"/>
        <v>88.167864723368041</v>
      </c>
      <c r="CI379" s="66">
        <f t="shared" si="199"/>
        <v>170.47309788877911</v>
      </c>
      <c r="CJ379" s="66">
        <f t="shared" si="199"/>
        <v>328.86910684672984</v>
      </c>
      <c r="CK379" s="66">
        <f t="shared" si="199"/>
        <v>632.86636612608504</v>
      </c>
      <c r="CL379" s="66">
        <f t="shared" si="199"/>
        <v>1214.5251782380251</v>
      </c>
      <c r="CM379" s="66">
        <f t="shared" si="199"/>
        <v>2323.6495096578187</v>
      </c>
      <c r="CN379" s="66">
        <f t="shared" si="199"/>
        <v>4430.4078104482514</v>
      </c>
      <c r="CO379" s="66">
        <f t="shared" si="199"/>
        <v>8414.6140424646692</v>
      </c>
      <c r="CP379" s="66">
        <f t="shared" si="199"/>
        <v>15911.498106876908</v>
      </c>
      <c r="CQ379" s="66">
        <f t="shared" si="199"/>
        <v>29935.888874167103</v>
      </c>
      <c r="CR379" s="66">
        <f t="shared" si="199"/>
        <v>55992.246803206217</v>
      </c>
      <c r="CS379" s="66">
        <f t="shared" si="199"/>
        <v>104010.68706892282</v>
      </c>
      <c r="CT379" s="66">
        <f t="shared" si="199"/>
        <v>191635.90710247695</v>
      </c>
      <c r="CU379" s="66">
        <f t="shared" si="199"/>
        <v>349608.15754283417</v>
      </c>
      <c r="CV379" s="66">
        <f t="shared" si="199"/>
        <v>630068.94748745637</v>
      </c>
      <c r="CW379" s="66">
        <f t="shared" si="199"/>
        <v>1118132.6551270273</v>
      </c>
      <c r="CX379" s="66">
        <f t="shared" si="199"/>
        <v>1944690.6358034965</v>
      </c>
      <c r="CY379" s="66">
        <f t="shared" si="199"/>
        <v>3290812.2998602497</v>
      </c>
      <c r="CZ379" s="66">
        <f t="shared" si="199"/>
        <v>5353055.064805273</v>
      </c>
      <c r="DA379" s="66">
        <f t="shared" si="199"/>
        <v>8184903.1142865187</v>
      </c>
      <c r="DB379" s="66">
        <f t="shared" si="199"/>
        <v>11196806.003606539</v>
      </c>
      <c r="DC379" s="66">
        <f t="shared" si="173"/>
        <v>11781455.715316018</v>
      </c>
    </row>
    <row r="380" spans="2:107" ht="12" customHeight="1">
      <c r="B380" s="12"/>
      <c r="C380" s="12"/>
      <c r="D380" s="12"/>
      <c r="E380" s="65">
        <f t="shared" si="175"/>
        <v>35</v>
      </c>
      <c r="G380" s="66" t="str">
        <f t="shared" si="198"/>
        <v/>
      </c>
      <c r="H380" s="66" t="str">
        <f t="shared" si="198"/>
        <v/>
      </c>
      <c r="I380" s="66" t="str">
        <f t="shared" si="198"/>
        <v/>
      </c>
      <c r="J380" s="66" t="str">
        <f t="shared" si="198"/>
        <v/>
      </c>
      <c r="K380" s="66" t="str">
        <f t="shared" si="198"/>
        <v/>
      </c>
      <c r="L380" s="66" t="str">
        <f t="shared" si="198"/>
        <v/>
      </c>
      <c r="M380" s="66" t="str">
        <f t="shared" si="198"/>
        <v/>
      </c>
      <c r="N380" s="66" t="str">
        <f t="shared" si="198"/>
        <v/>
      </c>
      <c r="O380" s="66" t="str">
        <f t="shared" si="198"/>
        <v/>
      </c>
      <c r="P380" s="66" t="str">
        <f t="shared" si="198"/>
        <v/>
      </c>
      <c r="Q380" s="66" t="str">
        <f t="shared" si="198"/>
        <v/>
      </c>
      <c r="R380" s="66" t="str">
        <f t="shared" si="198"/>
        <v/>
      </c>
      <c r="S380" s="66" t="str">
        <f t="shared" si="198"/>
        <v/>
      </c>
      <c r="T380" s="66" t="str">
        <f t="shared" si="198"/>
        <v/>
      </c>
      <c r="U380" s="66" t="str">
        <f t="shared" si="198"/>
        <v/>
      </c>
      <c r="V380" s="66" t="str">
        <f t="shared" si="198"/>
        <v/>
      </c>
      <c r="W380" s="66" t="str">
        <f t="shared" si="198"/>
        <v/>
      </c>
      <c r="X380" s="66" t="str">
        <f t="shared" si="198"/>
        <v/>
      </c>
      <c r="Y380" s="66" t="str">
        <f t="shared" si="198"/>
        <v/>
      </c>
      <c r="Z380" s="66" t="str">
        <f t="shared" si="198"/>
        <v/>
      </c>
      <c r="AA380" s="66" t="str">
        <f t="shared" si="198"/>
        <v/>
      </c>
      <c r="AB380" s="66" t="str">
        <f t="shared" si="198"/>
        <v/>
      </c>
      <c r="AC380" s="66" t="str">
        <f t="shared" si="198"/>
        <v/>
      </c>
      <c r="AD380" s="66" t="str">
        <f t="shared" si="198"/>
        <v/>
      </c>
      <c r="AE380" s="66" t="str">
        <f t="shared" si="198"/>
        <v/>
      </c>
      <c r="AF380" s="66" t="str">
        <f t="shared" si="198"/>
        <v/>
      </c>
      <c r="AG380" s="66" t="str">
        <f t="shared" si="198"/>
        <v/>
      </c>
      <c r="AH380" s="66" t="str">
        <f t="shared" si="198"/>
        <v/>
      </c>
      <c r="AI380" s="66" t="str">
        <f t="shared" si="198"/>
        <v/>
      </c>
      <c r="AJ380" s="66" t="str">
        <f t="shared" si="198"/>
        <v/>
      </c>
      <c r="AK380" s="66" t="str">
        <f t="shared" si="198"/>
        <v/>
      </c>
      <c r="AL380" s="66" t="str">
        <f t="shared" si="198"/>
        <v/>
      </c>
      <c r="AM380" s="66" t="str">
        <f t="shared" si="198"/>
        <v/>
      </c>
      <c r="AN380" s="66" t="str">
        <f t="shared" si="198"/>
        <v/>
      </c>
      <c r="AO380" s="66" t="str">
        <f t="shared" si="198"/>
        <v/>
      </c>
      <c r="AP380" s="66">
        <f t="shared" si="198"/>
        <v>1.2773401475289935E-13</v>
      </c>
      <c r="AQ380" s="66">
        <f t="shared" si="198"/>
        <v>2.5868976292576214E-13</v>
      </c>
      <c r="AR380" s="66">
        <f t="shared" si="198"/>
        <v>5.239042519100656E-13</v>
      </c>
      <c r="AS380" s="66">
        <f t="shared" si="198"/>
        <v>1.0610225239110582E-12</v>
      </c>
      <c r="AT380" s="66">
        <f t="shared" si="198"/>
        <v>2.1488063747187222E-12</v>
      </c>
      <c r="AU380" s="66">
        <f t="shared" si="198"/>
        <v>4.3518103828857782E-12</v>
      </c>
      <c r="AV380" s="66">
        <f t="shared" si="198"/>
        <v>8.8133830164532503E-12</v>
      </c>
      <c r="AW380" s="66">
        <f t="shared" si="198"/>
        <v>1.7849058980184279E-11</v>
      </c>
      <c r="AX380" s="66">
        <f t="shared" si="198"/>
        <v>3.6148310573061435E-11</v>
      </c>
      <c r="AY380" s="66">
        <f t="shared" si="198"/>
        <v>7.3208361221573732E-11</v>
      </c>
      <c r="AZ380" s="66">
        <f t="shared" si="198"/>
        <v>1.4826319868852789E-10</v>
      </c>
      <c r="BA380" s="66">
        <f t="shared" si="198"/>
        <v>3.0026592206896768E-10</v>
      </c>
      <c r="BB380" s="66">
        <f t="shared" si="198"/>
        <v>6.0810521257763494E-10</v>
      </c>
      <c r="BC380" s="66">
        <f t="shared" si="198"/>
        <v>1.2315481790809199E-9</v>
      </c>
      <c r="BD380" s="66">
        <f t="shared" si="198"/>
        <v>2.4941587179766129E-9</v>
      </c>
      <c r="BE380" s="66">
        <f t="shared" si="198"/>
        <v>5.0512256167689859E-9</v>
      </c>
      <c r="BF380" s="66">
        <f t="shared" si="198"/>
        <v>1.0229854278160042E-8</v>
      </c>
      <c r="BG380" s="66">
        <f t="shared" si="198"/>
        <v>2.0717728031187925E-8</v>
      </c>
      <c r="BH380" s="66">
        <f t="shared" si="198"/>
        <v>4.1958002832027711E-8</v>
      </c>
      <c r="BI380" s="66">
        <f t="shared" si="198"/>
        <v>8.497427898475519E-8</v>
      </c>
      <c r="BJ380" s="66">
        <f t="shared" si="198"/>
        <v>1.7209179659684136E-7</v>
      </c>
      <c r="BK380" s="66">
        <f t="shared" si="198"/>
        <v>3.4852412765093078E-7</v>
      </c>
      <c r="BL380" s="66">
        <f t="shared" si="198"/>
        <v>7.0583880206333892E-7</v>
      </c>
      <c r="BM380" s="66">
        <f t="shared" si="198"/>
        <v>1.4294804146162211E-6</v>
      </c>
      <c r="BN380" s="66">
        <f t="shared" si="198"/>
        <v>2.8950154763353408E-6</v>
      </c>
      <c r="BO380" s="66">
        <f t="shared" si="198"/>
        <v>5.8630496245527475E-6</v>
      </c>
      <c r="BP380" s="66">
        <f t="shared" si="198"/>
        <v>1.1873978284731726E-5</v>
      </c>
      <c r="BQ380" s="66">
        <f t="shared" si="198"/>
        <v>2.4047444475968572E-5</v>
      </c>
      <c r="BR380" s="66">
        <f t="shared" ref="BR380" si="200">IF(BR$341&gt;=$E380,IF(BR164*$C$23&gt;MAX($C$22,(BS273*$C$34+BS274*$C$35)*EXP(-$C$12*$C$30)+(BS380*$C$34+BS381*$C$35)*EXP(-$C$14*$C$30)),BR164*$C$23,(BS380*$C$34+BS381*$C$35)*EXP(-$C$14*$C$30)),"")</f>
        <v>4.8701418510119565E-5</v>
      </c>
      <c r="BS380" s="66">
        <f t="shared" si="199"/>
        <v>9.8631194149052505E-5</v>
      </c>
      <c r="BT380" s="66">
        <f t="shared" si="199"/>
        <v>1.9975008443022467E-4</v>
      </c>
      <c r="BU380" s="66">
        <f t="shared" si="199"/>
        <v>4.0453830630484344E-4</v>
      </c>
      <c r="BV380" s="66">
        <f t="shared" si="199"/>
        <v>8.1927996043053915E-4</v>
      </c>
      <c r="BW380" s="66">
        <f t="shared" si="199"/>
        <v>1.6592239674263684E-3</v>
      </c>
      <c r="BX380" s="66">
        <f t="shared" si="199"/>
        <v>3.3602972207880675E-3</v>
      </c>
      <c r="BY380" s="66">
        <f t="shared" si="199"/>
        <v>6.8053485446877135E-3</v>
      </c>
      <c r="BZ380" s="66">
        <f t="shared" si="199"/>
        <v>1.3782342980905053E-2</v>
      </c>
      <c r="CA380" s="66">
        <f t="shared" si="199"/>
        <v>2.7912307032617888E-2</v>
      </c>
      <c r="CB380" s="66">
        <f t="shared" si="199"/>
        <v>5.6528623976528601E-2</v>
      </c>
      <c r="CC380" s="66">
        <f t="shared" si="199"/>
        <v>0.11448302445747569</v>
      </c>
      <c r="CD380" s="66">
        <f t="shared" si="199"/>
        <v>0.23185356315011141</v>
      </c>
      <c r="CE380" s="66">
        <f t="shared" si="199"/>
        <v>0.4695549842445873</v>
      </c>
      <c r="CF380" s="66">
        <f t="shared" si="199"/>
        <v>0.95095318024586806</v>
      </c>
      <c r="CG380" s="66">
        <f t="shared" si="199"/>
        <v>1.9258914959119713</v>
      </c>
      <c r="CH380" s="66">
        <f t="shared" si="199"/>
        <v>3.90035822065086</v>
      </c>
      <c r="CI380" s="66">
        <f t="shared" si="199"/>
        <v>7.8990920733023948</v>
      </c>
      <c r="CJ380" s="66">
        <f t="shared" si="199"/>
        <v>15.997416660897532</v>
      </c>
      <c r="CK380" s="66">
        <f t="shared" si="199"/>
        <v>32.398323433565182</v>
      </c>
      <c r="CL380" s="66">
        <f t="shared" si="199"/>
        <v>65.613804000714708</v>
      </c>
      <c r="CM380" s="66">
        <f t="shared" si="199"/>
        <v>132.88253277279094</v>
      </c>
      <c r="CN380" s="66">
        <f t="shared" si="199"/>
        <v>269.11665593903865</v>
      </c>
      <c r="CO380" s="66">
        <f t="shared" si="199"/>
        <v>545.02102716272441</v>
      </c>
      <c r="CP380" s="66">
        <f t="shared" si="199"/>
        <v>1103.788686036585</v>
      </c>
      <c r="CQ380" s="66">
        <f t="shared" si="199"/>
        <v>2235.4173558493071</v>
      </c>
      <c r="CR380" s="66">
        <f t="shared" si="199"/>
        <v>4527.2168650102285</v>
      </c>
      <c r="CS380" s="66">
        <f t="shared" si="199"/>
        <v>9168.6201188350642</v>
      </c>
      <c r="CT380" s="66">
        <f t="shared" si="199"/>
        <v>18568.493047729709</v>
      </c>
      <c r="CU380" s="66">
        <f t="shared" si="199"/>
        <v>37605.32442120574</v>
      </c>
      <c r="CV380" s="66">
        <f t="shared" si="199"/>
        <v>76159.138018851576</v>
      </c>
      <c r="CW380" s="66">
        <f t="shared" si="199"/>
        <v>154239.17737839613</v>
      </c>
      <c r="CX380" s="66">
        <f t="shared" si="199"/>
        <v>312368.60680429055</v>
      </c>
      <c r="CY380" s="66">
        <f t="shared" si="199"/>
        <v>632615.83843561413</v>
      </c>
      <c r="CZ380" s="66">
        <f t="shared" si="199"/>
        <v>1281187.6428105196</v>
      </c>
      <c r="DA380" s="66">
        <f t="shared" si="199"/>
        <v>2594689.662132822</v>
      </c>
      <c r="DB380" s="66">
        <f t="shared" si="199"/>
        <v>5254823.1170963794</v>
      </c>
      <c r="DC380" s="66">
        <f t="shared" si="173"/>
        <v>10642184.456569126</v>
      </c>
    </row>
    <row r="381" spans="2:107" ht="12" customHeight="1">
      <c r="B381" s="12"/>
      <c r="C381" s="12"/>
      <c r="D381" s="12"/>
      <c r="E381" s="65">
        <f t="shared" si="175"/>
        <v>36</v>
      </c>
      <c r="G381" s="66" t="str">
        <f t="shared" ref="G381:BR384" si="201">IF(G$341&gt;=$E381,IF(G165*$C$23&gt;MAX($C$22,(H274*$C$34+H275*$C$35)*EXP(-$C$12*$C$30)+(H381*$C$34+H382*$C$35)*EXP(-$C$14*$C$30)),G165*$C$23,(H381*$C$34+H382*$C$35)*EXP(-$C$14*$C$30)),"")</f>
        <v/>
      </c>
      <c r="H381" s="66" t="str">
        <f t="shared" si="201"/>
        <v/>
      </c>
      <c r="I381" s="66" t="str">
        <f t="shared" si="201"/>
        <v/>
      </c>
      <c r="J381" s="66" t="str">
        <f t="shared" si="201"/>
        <v/>
      </c>
      <c r="K381" s="66" t="str">
        <f t="shared" si="201"/>
        <v/>
      </c>
      <c r="L381" s="66" t="str">
        <f t="shared" si="201"/>
        <v/>
      </c>
      <c r="M381" s="66" t="str">
        <f t="shared" si="201"/>
        <v/>
      </c>
      <c r="N381" s="66" t="str">
        <f t="shared" si="201"/>
        <v/>
      </c>
      <c r="O381" s="66" t="str">
        <f t="shared" si="201"/>
        <v/>
      </c>
      <c r="P381" s="66" t="str">
        <f t="shared" si="201"/>
        <v/>
      </c>
      <c r="Q381" s="66" t="str">
        <f t="shared" si="201"/>
        <v/>
      </c>
      <c r="R381" s="66" t="str">
        <f t="shared" si="201"/>
        <v/>
      </c>
      <c r="S381" s="66" t="str">
        <f t="shared" si="201"/>
        <v/>
      </c>
      <c r="T381" s="66" t="str">
        <f t="shared" si="201"/>
        <v/>
      </c>
      <c r="U381" s="66" t="str">
        <f t="shared" si="201"/>
        <v/>
      </c>
      <c r="V381" s="66" t="str">
        <f t="shared" si="201"/>
        <v/>
      </c>
      <c r="W381" s="66" t="str">
        <f t="shared" si="201"/>
        <v/>
      </c>
      <c r="X381" s="66" t="str">
        <f t="shared" si="201"/>
        <v/>
      </c>
      <c r="Y381" s="66" t="str">
        <f t="shared" si="201"/>
        <v/>
      </c>
      <c r="Z381" s="66" t="str">
        <f t="shared" si="201"/>
        <v/>
      </c>
      <c r="AA381" s="66" t="str">
        <f t="shared" si="201"/>
        <v/>
      </c>
      <c r="AB381" s="66" t="str">
        <f t="shared" si="201"/>
        <v/>
      </c>
      <c r="AC381" s="66" t="str">
        <f t="shared" si="201"/>
        <v/>
      </c>
      <c r="AD381" s="66" t="str">
        <f t="shared" si="201"/>
        <v/>
      </c>
      <c r="AE381" s="66" t="str">
        <f t="shared" si="201"/>
        <v/>
      </c>
      <c r="AF381" s="66" t="str">
        <f t="shared" si="201"/>
        <v/>
      </c>
      <c r="AG381" s="66" t="str">
        <f t="shared" si="201"/>
        <v/>
      </c>
      <c r="AH381" s="66" t="str">
        <f t="shared" si="201"/>
        <v/>
      </c>
      <c r="AI381" s="66" t="str">
        <f t="shared" si="201"/>
        <v/>
      </c>
      <c r="AJ381" s="66" t="str">
        <f t="shared" si="201"/>
        <v/>
      </c>
      <c r="AK381" s="66" t="str">
        <f t="shared" si="201"/>
        <v/>
      </c>
      <c r="AL381" s="66" t="str">
        <f t="shared" si="201"/>
        <v/>
      </c>
      <c r="AM381" s="66" t="str">
        <f t="shared" si="201"/>
        <v/>
      </c>
      <c r="AN381" s="66" t="str">
        <f t="shared" si="201"/>
        <v/>
      </c>
      <c r="AO381" s="66" t="str">
        <f t="shared" si="201"/>
        <v/>
      </c>
      <c r="AP381" s="66" t="str">
        <f t="shared" si="201"/>
        <v/>
      </c>
      <c r="AQ381" s="66">
        <f t="shared" si="201"/>
        <v>0</v>
      </c>
      <c r="AR381" s="66">
        <f t="shared" si="201"/>
        <v>0</v>
      </c>
      <c r="AS381" s="66">
        <f t="shared" si="201"/>
        <v>0</v>
      </c>
      <c r="AT381" s="66">
        <f t="shared" si="201"/>
        <v>0</v>
      </c>
      <c r="AU381" s="66">
        <f t="shared" si="201"/>
        <v>0</v>
      </c>
      <c r="AV381" s="66">
        <f t="shared" si="201"/>
        <v>0</v>
      </c>
      <c r="AW381" s="66">
        <f t="shared" si="201"/>
        <v>0</v>
      </c>
      <c r="AX381" s="66">
        <f t="shared" si="201"/>
        <v>0</v>
      </c>
      <c r="AY381" s="66">
        <f t="shared" si="201"/>
        <v>0</v>
      </c>
      <c r="AZ381" s="66">
        <f t="shared" si="201"/>
        <v>0</v>
      </c>
      <c r="BA381" s="66">
        <f t="shared" si="201"/>
        <v>0</v>
      </c>
      <c r="BB381" s="66">
        <f t="shared" si="201"/>
        <v>0</v>
      </c>
      <c r="BC381" s="66">
        <f t="shared" si="201"/>
        <v>0</v>
      </c>
      <c r="BD381" s="66">
        <f t="shared" si="201"/>
        <v>0</v>
      </c>
      <c r="BE381" s="66">
        <f t="shared" si="201"/>
        <v>0</v>
      </c>
      <c r="BF381" s="66">
        <f t="shared" si="201"/>
        <v>0</v>
      </c>
      <c r="BG381" s="66">
        <f t="shared" si="201"/>
        <v>0</v>
      </c>
      <c r="BH381" s="66">
        <f t="shared" si="201"/>
        <v>0</v>
      </c>
      <c r="BI381" s="66">
        <f t="shared" si="201"/>
        <v>0</v>
      </c>
      <c r="BJ381" s="66">
        <f t="shared" si="201"/>
        <v>0</v>
      </c>
      <c r="BK381" s="66">
        <f t="shared" si="201"/>
        <v>0</v>
      </c>
      <c r="BL381" s="66">
        <f t="shared" si="201"/>
        <v>0</v>
      </c>
      <c r="BM381" s="66">
        <f t="shared" si="201"/>
        <v>0</v>
      </c>
      <c r="BN381" s="66">
        <f t="shared" si="201"/>
        <v>0</v>
      </c>
      <c r="BO381" s="66">
        <f t="shared" si="201"/>
        <v>0</v>
      </c>
      <c r="BP381" s="66">
        <f t="shared" si="201"/>
        <v>0</v>
      </c>
      <c r="BQ381" s="66">
        <f t="shared" si="201"/>
        <v>0</v>
      </c>
      <c r="BR381" s="66">
        <f t="shared" si="201"/>
        <v>0</v>
      </c>
      <c r="BS381" s="66">
        <f t="shared" si="199"/>
        <v>0</v>
      </c>
      <c r="BT381" s="66">
        <f t="shared" si="199"/>
        <v>0</v>
      </c>
      <c r="BU381" s="66">
        <f t="shared" si="199"/>
        <v>0</v>
      </c>
      <c r="BV381" s="66">
        <f t="shared" si="199"/>
        <v>0</v>
      </c>
      <c r="BW381" s="66">
        <f t="shared" si="199"/>
        <v>0</v>
      </c>
      <c r="BX381" s="66">
        <f t="shared" si="199"/>
        <v>0</v>
      </c>
      <c r="BY381" s="66">
        <f t="shared" si="199"/>
        <v>0</v>
      </c>
      <c r="BZ381" s="66">
        <f t="shared" si="199"/>
        <v>0</v>
      </c>
      <c r="CA381" s="66">
        <f t="shared" si="199"/>
        <v>0</v>
      </c>
      <c r="CB381" s="66">
        <f t="shared" si="199"/>
        <v>0</v>
      </c>
      <c r="CC381" s="66">
        <f t="shared" si="199"/>
        <v>0</v>
      </c>
      <c r="CD381" s="66">
        <f t="shared" si="199"/>
        <v>0</v>
      </c>
      <c r="CE381" s="66">
        <f t="shared" si="199"/>
        <v>0</v>
      </c>
      <c r="CF381" s="66">
        <f t="shared" si="199"/>
        <v>0</v>
      </c>
      <c r="CG381" s="66">
        <f t="shared" si="199"/>
        <v>0</v>
      </c>
      <c r="CH381" s="66">
        <f t="shared" si="199"/>
        <v>0</v>
      </c>
      <c r="CI381" s="66">
        <f t="shared" si="199"/>
        <v>0</v>
      </c>
      <c r="CJ381" s="66">
        <f t="shared" si="199"/>
        <v>0</v>
      </c>
      <c r="CK381" s="66">
        <f t="shared" si="199"/>
        <v>0</v>
      </c>
      <c r="CL381" s="66">
        <f t="shared" si="199"/>
        <v>0</v>
      </c>
      <c r="CM381" s="66">
        <f t="shared" si="199"/>
        <v>0</v>
      </c>
      <c r="CN381" s="66">
        <f t="shared" si="199"/>
        <v>0</v>
      </c>
      <c r="CO381" s="66">
        <f t="shared" si="199"/>
        <v>0</v>
      </c>
      <c r="CP381" s="66">
        <f t="shared" si="199"/>
        <v>0</v>
      </c>
      <c r="CQ381" s="66">
        <f t="shared" si="199"/>
        <v>0</v>
      </c>
      <c r="CR381" s="66">
        <f t="shared" si="199"/>
        <v>0</v>
      </c>
      <c r="CS381" s="66">
        <f t="shared" si="199"/>
        <v>0</v>
      </c>
      <c r="CT381" s="66">
        <f t="shared" si="199"/>
        <v>0</v>
      </c>
      <c r="CU381" s="66">
        <f t="shared" si="199"/>
        <v>0</v>
      </c>
      <c r="CV381" s="66">
        <f t="shared" si="199"/>
        <v>0</v>
      </c>
      <c r="CW381" s="66">
        <f t="shared" si="199"/>
        <v>0</v>
      </c>
      <c r="CX381" s="66">
        <f t="shared" si="199"/>
        <v>0</v>
      </c>
      <c r="CY381" s="66">
        <f t="shared" si="199"/>
        <v>0</v>
      </c>
      <c r="CZ381" s="66">
        <f t="shared" si="199"/>
        <v>0</v>
      </c>
      <c r="DA381" s="66">
        <f t="shared" si="199"/>
        <v>0</v>
      </c>
      <c r="DB381" s="66">
        <f t="shared" si="199"/>
        <v>0</v>
      </c>
      <c r="DC381" s="66">
        <f t="shared" si="173"/>
        <v>0</v>
      </c>
    </row>
    <row r="382" spans="2:107" ht="12" customHeight="1">
      <c r="B382" s="12"/>
      <c r="C382" s="12"/>
      <c r="D382" s="12"/>
      <c r="E382" s="65">
        <f t="shared" si="175"/>
        <v>37</v>
      </c>
      <c r="G382" s="66" t="str">
        <f t="shared" si="201"/>
        <v/>
      </c>
      <c r="H382" s="66" t="str">
        <f t="shared" si="201"/>
        <v/>
      </c>
      <c r="I382" s="66" t="str">
        <f t="shared" si="201"/>
        <v/>
      </c>
      <c r="J382" s="66" t="str">
        <f t="shared" si="201"/>
        <v/>
      </c>
      <c r="K382" s="66" t="str">
        <f t="shared" si="201"/>
        <v/>
      </c>
      <c r="L382" s="66" t="str">
        <f t="shared" si="201"/>
        <v/>
      </c>
      <c r="M382" s="66" t="str">
        <f t="shared" si="201"/>
        <v/>
      </c>
      <c r="N382" s="66" t="str">
        <f t="shared" si="201"/>
        <v/>
      </c>
      <c r="O382" s="66" t="str">
        <f t="shared" si="201"/>
        <v/>
      </c>
      <c r="P382" s="66" t="str">
        <f t="shared" si="201"/>
        <v/>
      </c>
      <c r="Q382" s="66" t="str">
        <f t="shared" si="201"/>
        <v/>
      </c>
      <c r="R382" s="66" t="str">
        <f t="shared" si="201"/>
        <v/>
      </c>
      <c r="S382" s="66" t="str">
        <f t="shared" si="201"/>
        <v/>
      </c>
      <c r="T382" s="66" t="str">
        <f t="shared" si="201"/>
        <v/>
      </c>
      <c r="U382" s="66" t="str">
        <f t="shared" si="201"/>
        <v/>
      </c>
      <c r="V382" s="66" t="str">
        <f t="shared" si="201"/>
        <v/>
      </c>
      <c r="W382" s="66" t="str">
        <f t="shared" si="201"/>
        <v/>
      </c>
      <c r="X382" s="66" t="str">
        <f t="shared" si="201"/>
        <v/>
      </c>
      <c r="Y382" s="66" t="str">
        <f t="shared" si="201"/>
        <v/>
      </c>
      <c r="Z382" s="66" t="str">
        <f t="shared" si="201"/>
        <v/>
      </c>
      <c r="AA382" s="66" t="str">
        <f t="shared" si="201"/>
        <v/>
      </c>
      <c r="AB382" s="66" t="str">
        <f t="shared" si="201"/>
        <v/>
      </c>
      <c r="AC382" s="66" t="str">
        <f t="shared" si="201"/>
        <v/>
      </c>
      <c r="AD382" s="66" t="str">
        <f t="shared" si="201"/>
        <v/>
      </c>
      <c r="AE382" s="66" t="str">
        <f t="shared" si="201"/>
        <v/>
      </c>
      <c r="AF382" s="66" t="str">
        <f t="shared" si="201"/>
        <v/>
      </c>
      <c r="AG382" s="66" t="str">
        <f t="shared" si="201"/>
        <v/>
      </c>
      <c r="AH382" s="66" t="str">
        <f t="shared" si="201"/>
        <v/>
      </c>
      <c r="AI382" s="66" t="str">
        <f t="shared" si="201"/>
        <v/>
      </c>
      <c r="AJ382" s="66" t="str">
        <f t="shared" si="201"/>
        <v/>
      </c>
      <c r="AK382" s="66" t="str">
        <f t="shared" si="201"/>
        <v/>
      </c>
      <c r="AL382" s="66" t="str">
        <f t="shared" si="201"/>
        <v/>
      </c>
      <c r="AM382" s="66" t="str">
        <f t="shared" si="201"/>
        <v/>
      </c>
      <c r="AN382" s="66" t="str">
        <f t="shared" si="201"/>
        <v/>
      </c>
      <c r="AO382" s="66" t="str">
        <f t="shared" si="201"/>
        <v/>
      </c>
      <c r="AP382" s="66" t="str">
        <f t="shared" si="201"/>
        <v/>
      </c>
      <c r="AQ382" s="66" t="str">
        <f t="shared" si="201"/>
        <v/>
      </c>
      <c r="AR382" s="66">
        <f t="shared" si="201"/>
        <v>0</v>
      </c>
      <c r="AS382" s="66">
        <f t="shared" si="201"/>
        <v>0</v>
      </c>
      <c r="AT382" s="66">
        <f t="shared" si="201"/>
        <v>0</v>
      </c>
      <c r="AU382" s="66">
        <f t="shared" si="201"/>
        <v>0</v>
      </c>
      <c r="AV382" s="66">
        <f t="shared" si="201"/>
        <v>0</v>
      </c>
      <c r="AW382" s="66">
        <f t="shared" si="201"/>
        <v>0</v>
      </c>
      <c r="AX382" s="66">
        <f t="shared" si="201"/>
        <v>0</v>
      </c>
      <c r="AY382" s="66">
        <f t="shared" si="201"/>
        <v>0</v>
      </c>
      <c r="AZ382" s="66">
        <f t="shared" si="201"/>
        <v>0</v>
      </c>
      <c r="BA382" s="66">
        <f t="shared" si="201"/>
        <v>0</v>
      </c>
      <c r="BB382" s="66">
        <f t="shared" si="201"/>
        <v>0</v>
      </c>
      <c r="BC382" s="66">
        <f t="shared" si="201"/>
        <v>0</v>
      </c>
      <c r="BD382" s="66">
        <f t="shared" si="201"/>
        <v>0</v>
      </c>
      <c r="BE382" s="66">
        <f t="shared" si="201"/>
        <v>0</v>
      </c>
      <c r="BF382" s="66">
        <f t="shared" si="201"/>
        <v>0</v>
      </c>
      <c r="BG382" s="66">
        <f t="shared" si="201"/>
        <v>0</v>
      </c>
      <c r="BH382" s="66">
        <f t="shared" si="201"/>
        <v>0</v>
      </c>
      <c r="BI382" s="66">
        <f t="shared" si="201"/>
        <v>0</v>
      </c>
      <c r="BJ382" s="66">
        <f t="shared" si="201"/>
        <v>0</v>
      </c>
      <c r="BK382" s="66">
        <f t="shared" si="201"/>
        <v>0</v>
      </c>
      <c r="BL382" s="66">
        <f t="shared" si="201"/>
        <v>0</v>
      </c>
      <c r="BM382" s="66">
        <f t="shared" si="201"/>
        <v>0</v>
      </c>
      <c r="BN382" s="66">
        <f t="shared" si="201"/>
        <v>0</v>
      </c>
      <c r="BO382" s="66">
        <f t="shared" si="201"/>
        <v>0</v>
      </c>
      <c r="BP382" s="66">
        <f t="shared" si="201"/>
        <v>0</v>
      </c>
      <c r="BQ382" s="66">
        <f t="shared" si="201"/>
        <v>0</v>
      </c>
      <c r="BR382" s="66">
        <f t="shared" si="201"/>
        <v>0</v>
      </c>
      <c r="BS382" s="66">
        <f t="shared" si="199"/>
        <v>0</v>
      </c>
      <c r="BT382" s="66">
        <f t="shared" si="199"/>
        <v>0</v>
      </c>
      <c r="BU382" s="66">
        <f t="shared" si="199"/>
        <v>0</v>
      </c>
      <c r="BV382" s="66">
        <f t="shared" si="199"/>
        <v>0</v>
      </c>
      <c r="BW382" s="66">
        <f t="shared" si="199"/>
        <v>0</v>
      </c>
      <c r="BX382" s="66">
        <f t="shared" si="199"/>
        <v>0</v>
      </c>
      <c r="BY382" s="66">
        <f t="shared" si="199"/>
        <v>0</v>
      </c>
      <c r="BZ382" s="66">
        <f t="shared" si="199"/>
        <v>0</v>
      </c>
      <c r="CA382" s="66">
        <f t="shared" si="199"/>
        <v>0</v>
      </c>
      <c r="CB382" s="66">
        <f t="shared" si="199"/>
        <v>0</v>
      </c>
      <c r="CC382" s="66">
        <f t="shared" si="199"/>
        <v>0</v>
      </c>
      <c r="CD382" s="66">
        <f t="shared" si="199"/>
        <v>0</v>
      </c>
      <c r="CE382" s="66">
        <f t="shared" si="199"/>
        <v>0</v>
      </c>
      <c r="CF382" s="66">
        <f t="shared" si="199"/>
        <v>0</v>
      </c>
      <c r="CG382" s="66">
        <f t="shared" si="199"/>
        <v>0</v>
      </c>
      <c r="CH382" s="66">
        <f t="shared" si="199"/>
        <v>0</v>
      </c>
      <c r="CI382" s="66">
        <f t="shared" si="199"/>
        <v>0</v>
      </c>
      <c r="CJ382" s="66">
        <f t="shared" si="199"/>
        <v>0</v>
      </c>
      <c r="CK382" s="66">
        <f t="shared" si="199"/>
        <v>0</v>
      </c>
      <c r="CL382" s="66">
        <f t="shared" si="199"/>
        <v>0</v>
      </c>
      <c r="CM382" s="66">
        <f t="shared" si="199"/>
        <v>0</v>
      </c>
      <c r="CN382" s="66">
        <f t="shared" si="199"/>
        <v>0</v>
      </c>
      <c r="CO382" s="66">
        <f t="shared" si="199"/>
        <v>0</v>
      </c>
      <c r="CP382" s="66">
        <f t="shared" si="199"/>
        <v>0</v>
      </c>
      <c r="CQ382" s="66">
        <f t="shared" si="199"/>
        <v>0</v>
      </c>
      <c r="CR382" s="66">
        <f t="shared" si="199"/>
        <v>0</v>
      </c>
      <c r="CS382" s="66">
        <f t="shared" si="199"/>
        <v>0</v>
      </c>
      <c r="CT382" s="66">
        <f t="shared" si="199"/>
        <v>0</v>
      </c>
      <c r="CU382" s="66">
        <f t="shared" si="199"/>
        <v>0</v>
      </c>
      <c r="CV382" s="66">
        <f t="shared" si="199"/>
        <v>0</v>
      </c>
      <c r="CW382" s="66">
        <f t="shared" si="199"/>
        <v>0</v>
      </c>
      <c r="CX382" s="66">
        <f t="shared" si="199"/>
        <v>0</v>
      </c>
      <c r="CY382" s="66">
        <f t="shared" si="199"/>
        <v>0</v>
      </c>
      <c r="CZ382" s="66">
        <f t="shared" si="199"/>
        <v>0</v>
      </c>
      <c r="DA382" s="66">
        <f t="shared" si="199"/>
        <v>0</v>
      </c>
      <c r="DB382" s="66">
        <f t="shared" si="199"/>
        <v>0</v>
      </c>
      <c r="DC382" s="66">
        <f t="shared" si="173"/>
        <v>0</v>
      </c>
    </row>
    <row r="383" spans="2:107" ht="12" customHeight="1">
      <c r="B383" s="12"/>
      <c r="C383" s="12"/>
      <c r="D383" s="12"/>
      <c r="E383" s="65">
        <f t="shared" si="175"/>
        <v>38</v>
      </c>
      <c r="G383" s="66" t="str">
        <f t="shared" si="201"/>
        <v/>
      </c>
      <c r="H383" s="66" t="str">
        <f t="shared" si="201"/>
        <v/>
      </c>
      <c r="I383" s="66" t="str">
        <f t="shared" si="201"/>
        <v/>
      </c>
      <c r="J383" s="66" t="str">
        <f t="shared" si="201"/>
        <v/>
      </c>
      <c r="K383" s="66" t="str">
        <f t="shared" si="201"/>
        <v/>
      </c>
      <c r="L383" s="66" t="str">
        <f t="shared" si="201"/>
        <v/>
      </c>
      <c r="M383" s="66" t="str">
        <f t="shared" si="201"/>
        <v/>
      </c>
      <c r="N383" s="66" t="str">
        <f t="shared" si="201"/>
        <v/>
      </c>
      <c r="O383" s="66" t="str">
        <f t="shared" si="201"/>
        <v/>
      </c>
      <c r="P383" s="66" t="str">
        <f t="shared" si="201"/>
        <v/>
      </c>
      <c r="Q383" s="66" t="str">
        <f t="shared" si="201"/>
        <v/>
      </c>
      <c r="R383" s="66" t="str">
        <f t="shared" si="201"/>
        <v/>
      </c>
      <c r="S383" s="66" t="str">
        <f t="shared" si="201"/>
        <v/>
      </c>
      <c r="T383" s="66" t="str">
        <f t="shared" si="201"/>
        <v/>
      </c>
      <c r="U383" s="66" t="str">
        <f t="shared" si="201"/>
        <v/>
      </c>
      <c r="V383" s="66" t="str">
        <f t="shared" si="201"/>
        <v/>
      </c>
      <c r="W383" s="66" t="str">
        <f t="shared" si="201"/>
        <v/>
      </c>
      <c r="X383" s="66" t="str">
        <f t="shared" si="201"/>
        <v/>
      </c>
      <c r="Y383" s="66" t="str">
        <f t="shared" si="201"/>
        <v/>
      </c>
      <c r="Z383" s="66" t="str">
        <f t="shared" si="201"/>
        <v/>
      </c>
      <c r="AA383" s="66" t="str">
        <f t="shared" si="201"/>
        <v/>
      </c>
      <c r="AB383" s="66" t="str">
        <f t="shared" si="201"/>
        <v/>
      </c>
      <c r="AC383" s="66" t="str">
        <f t="shared" si="201"/>
        <v/>
      </c>
      <c r="AD383" s="66" t="str">
        <f t="shared" si="201"/>
        <v/>
      </c>
      <c r="AE383" s="66" t="str">
        <f t="shared" si="201"/>
        <v/>
      </c>
      <c r="AF383" s="66" t="str">
        <f t="shared" si="201"/>
        <v/>
      </c>
      <c r="AG383" s="66" t="str">
        <f t="shared" si="201"/>
        <v/>
      </c>
      <c r="AH383" s="66" t="str">
        <f t="shared" si="201"/>
        <v/>
      </c>
      <c r="AI383" s="66" t="str">
        <f t="shared" si="201"/>
        <v/>
      </c>
      <c r="AJ383" s="66" t="str">
        <f t="shared" si="201"/>
        <v/>
      </c>
      <c r="AK383" s="66" t="str">
        <f t="shared" si="201"/>
        <v/>
      </c>
      <c r="AL383" s="66" t="str">
        <f t="shared" si="201"/>
        <v/>
      </c>
      <c r="AM383" s="66" t="str">
        <f t="shared" si="201"/>
        <v/>
      </c>
      <c r="AN383" s="66" t="str">
        <f t="shared" si="201"/>
        <v/>
      </c>
      <c r="AO383" s="66" t="str">
        <f t="shared" si="201"/>
        <v/>
      </c>
      <c r="AP383" s="66" t="str">
        <f t="shared" si="201"/>
        <v/>
      </c>
      <c r="AQ383" s="66" t="str">
        <f t="shared" si="201"/>
        <v/>
      </c>
      <c r="AR383" s="66" t="str">
        <f t="shared" si="201"/>
        <v/>
      </c>
      <c r="AS383" s="66">
        <f t="shared" si="201"/>
        <v>0</v>
      </c>
      <c r="AT383" s="66">
        <f t="shared" si="201"/>
        <v>0</v>
      </c>
      <c r="AU383" s="66">
        <f t="shared" si="201"/>
        <v>0</v>
      </c>
      <c r="AV383" s="66">
        <f t="shared" si="201"/>
        <v>0</v>
      </c>
      <c r="AW383" s="66">
        <f t="shared" si="201"/>
        <v>0</v>
      </c>
      <c r="AX383" s="66">
        <f t="shared" si="201"/>
        <v>0</v>
      </c>
      <c r="AY383" s="66">
        <f t="shared" si="201"/>
        <v>0</v>
      </c>
      <c r="AZ383" s="66">
        <f t="shared" si="201"/>
        <v>0</v>
      </c>
      <c r="BA383" s="66">
        <f t="shared" si="201"/>
        <v>0</v>
      </c>
      <c r="BB383" s="66">
        <f t="shared" si="201"/>
        <v>0</v>
      </c>
      <c r="BC383" s="66">
        <f t="shared" si="201"/>
        <v>0</v>
      </c>
      <c r="BD383" s="66">
        <f t="shared" si="201"/>
        <v>0</v>
      </c>
      <c r="BE383" s="66">
        <f t="shared" si="201"/>
        <v>0</v>
      </c>
      <c r="BF383" s="66">
        <f t="shared" si="201"/>
        <v>0</v>
      </c>
      <c r="BG383" s="66">
        <f t="shared" si="201"/>
        <v>0</v>
      </c>
      <c r="BH383" s="66">
        <f t="shared" si="201"/>
        <v>0</v>
      </c>
      <c r="BI383" s="66">
        <f t="shared" si="201"/>
        <v>0</v>
      </c>
      <c r="BJ383" s="66">
        <f t="shared" si="201"/>
        <v>0</v>
      </c>
      <c r="BK383" s="66">
        <f t="shared" si="201"/>
        <v>0</v>
      </c>
      <c r="BL383" s="66">
        <f t="shared" si="201"/>
        <v>0</v>
      </c>
      <c r="BM383" s="66">
        <f t="shared" si="201"/>
        <v>0</v>
      </c>
      <c r="BN383" s="66">
        <f t="shared" si="201"/>
        <v>0</v>
      </c>
      <c r="BO383" s="66">
        <f t="shared" si="201"/>
        <v>0</v>
      </c>
      <c r="BP383" s="66">
        <f t="shared" si="201"/>
        <v>0</v>
      </c>
      <c r="BQ383" s="66">
        <f t="shared" si="201"/>
        <v>0</v>
      </c>
      <c r="BR383" s="66">
        <f t="shared" si="201"/>
        <v>0</v>
      </c>
      <c r="BS383" s="66">
        <f t="shared" si="199"/>
        <v>0</v>
      </c>
      <c r="BT383" s="66">
        <f t="shared" si="199"/>
        <v>0</v>
      </c>
      <c r="BU383" s="66">
        <f t="shared" si="199"/>
        <v>0</v>
      </c>
      <c r="BV383" s="66">
        <f t="shared" si="199"/>
        <v>0</v>
      </c>
      <c r="BW383" s="66">
        <f t="shared" si="199"/>
        <v>0</v>
      </c>
      <c r="BX383" s="66">
        <f t="shared" si="199"/>
        <v>0</v>
      </c>
      <c r="BY383" s="66">
        <f t="shared" si="199"/>
        <v>0</v>
      </c>
      <c r="BZ383" s="66">
        <f t="shared" si="199"/>
        <v>0</v>
      </c>
      <c r="CA383" s="66">
        <f t="shared" si="199"/>
        <v>0</v>
      </c>
      <c r="CB383" s="66">
        <f t="shared" si="199"/>
        <v>0</v>
      </c>
      <c r="CC383" s="66">
        <f t="shared" si="199"/>
        <v>0</v>
      </c>
      <c r="CD383" s="66">
        <f t="shared" si="199"/>
        <v>0</v>
      </c>
      <c r="CE383" s="66">
        <f t="shared" si="199"/>
        <v>0</v>
      </c>
      <c r="CF383" s="66">
        <f t="shared" si="199"/>
        <v>0</v>
      </c>
      <c r="CG383" s="66">
        <f t="shared" si="199"/>
        <v>0</v>
      </c>
      <c r="CH383" s="66">
        <f t="shared" si="199"/>
        <v>0</v>
      </c>
      <c r="CI383" s="66">
        <f t="shared" si="199"/>
        <v>0</v>
      </c>
      <c r="CJ383" s="66">
        <f t="shared" si="199"/>
        <v>0</v>
      </c>
      <c r="CK383" s="66">
        <f t="shared" si="199"/>
        <v>0</v>
      </c>
      <c r="CL383" s="66">
        <f t="shared" si="199"/>
        <v>0</v>
      </c>
      <c r="CM383" s="66">
        <f t="shared" si="199"/>
        <v>0</v>
      </c>
      <c r="CN383" s="66">
        <f t="shared" si="199"/>
        <v>0</v>
      </c>
      <c r="CO383" s="66">
        <f t="shared" si="199"/>
        <v>0</v>
      </c>
      <c r="CP383" s="66">
        <f t="shared" si="199"/>
        <v>0</v>
      </c>
      <c r="CQ383" s="66">
        <f t="shared" si="199"/>
        <v>0</v>
      </c>
      <c r="CR383" s="66">
        <f t="shared" si="199"/>
        <v>0</v>
      </c>
      <c r="CS383" s="66">
        <f t="shared" si="199"/>
        <v>0</v>
      </c>
      <c r="CT383" s="66">
        <f t="shared" si="199"/>
        <v>0</v>
      </c>
      <c r="CU383" s="66">
        <f t="shared" si="199"/>
        <v>0</v>
      </c>
      <c r="CV383" s="66">
        <f t="shared" si="199"/>
        <v>0</v>
      </c>
      <c r="CW383" s="66">
        <f t="shared" si="199"/>
        <v>0</v>
      </c>
      <c r="CX383" s="66">
        <f t="shared" si="199"/>
        <v>0</v>
      </c>
      <c r="CY383" s="66">
        <f t="shared" si="199"/>
        <v>0</v>
      </c>
      <c r="CZ383" s="66">
        <f t="shared" si="199"/>
        <v>0</v>
      </c>
      <c r="DA383" s="66">
        <f t="shared" si="199"/>
        <v>0</v>
      </c>
      <c r="DB383" s="66">
        <f t="shared" si="199"/>
        <v>0</v>
      </c>
      <c r="DC383" s="66">
        <f t="shared" si="173"/>
        <v>0</v>
      </c>
    </row>
    <row r="384" spans="2:107" ht="12" customHeight="1">
      <c r="B384" s="12"/>
      <c r="C384" s="12"/>
      <c r="D384" s="12"/>
      <c r="E384" s="65">
        <f t="shared" si="175"/>
        <v>39</v>
      </c>
      <c r="G384" s="66" t="str">
        <f t="shared" si="201"/>
        <v/>
      </c>
      <c r="H384" s="66" t="str">
        <f t="shared" si="201"/>
        <v/>
      </c>
      <c r="I384" s="66" t="str">
        <f t="shared" si="201"/>
        <v/>
      </c>
      <c r="J384" s="66" t="str">
        <f t="shared" si="201"/>
        <v/>
      </c>
      <c r="K384" s="66" t="str">
        <f t="shared" si="201"/>
        <v/>
      </c>
      <c r="L384" s="66" t="str">
        <f t="shared" si="201"/>
        <v/>
      </c>
      <c r="M384" s="66" t="str">
        <f t="shared" si="201"/>
        <v/>
      </c>
      <c r="N384" s="66" t="str">
        <f t="shared" si="201"/>
        <v/>
      </c>
      <c r="O384" s="66" t="str">
        <f t="shared" si="201"/>
        <v/>
      </c>
      <c r="P384" s="66" t="str">
        <f t="shared" si="201"/>
        <v/>
      </c>
      <c r="Q384" s="66" t="str">
        <f t="shared" si="201"/>
        <v/>
      </c>
      <c r="R384" s="66" t="str">
        <f t="shared" si="201"/>
        <v/>
      </c>
      <c r="S384" s="66" t="str">
        <f t="shared" si="201"/>
        <v/>
      </c>
      <c r="T384" s="66" t="str">
        <f t="shared" si="201"/>
        <v/>
      </c>
      <c r="U384" s="66" t="str">
        <f t="shared" si="201"/>
        <v/>
      </c>
      <c r="V384" s="66" t="str">
        <f t="shared" si="201"/>
        <v/>
      </c>
      <c r="W384" s="66" t="str">
        <f t="shared" si="201"/>
        <v/>
      </c>
      <c r="X384" s="66" t="str">
        <f t="shared" si="201"/>
        <v/>
      </c>
      <c r="Y384" s="66" t="str">
        <f t="shared" si="201"/>
        <v/>
      </c>
      <c r="Z384" s="66" t="str">
        <f t="shared" si="201"/>
        <v/>
      </c>
      <c r="AA384" s="66" t="str">
        <f t="shared" si="201"/>
        <v/>
      </c>
      <c r="AB384" s="66" t="str">
        <f t="shared" si="201"/>
        <v/>
      </c>
      <c r="AC384" s="66" t="str">
        <f t="shared" si="201"/>
        <v/>
      </c>
      <c r="AD384" s="66" t="str">
        <f t="shared" si="201"/>
        <v/>
      </c>
      <c r="AE384" s="66" t="str">
        <f t="shared" si="201"/>
        <v/>
      </c>
      <c r="AF384" s="66" t="str">
        <f t="shared" si="201"/>
        <v/>
      </c>
      <c r="AG384" s="66" t="str">
        <f t="shared" si="201"/>
        <v/>
      </c>
      <c r="AH384" s="66" t="str">
        <f t="shared" si="201"/>
        <v/>
      </c>
      <c r="AI384" s="66" t="str">
        <f t="shared" si="201"/>
        <v/>
      </c>
      <c r="AJ384" s="66" t="str">
        <f t="shared" si="201"/>
        <v/>
      </c>
      <c r="AK384" s="66" t="str">
        <f t="shared" si="201"/>
        <v/>
      </c>
      <c r="AL384" s="66" t="str">
        <f t="shared" si="201"/>
        <v/>
      </c>
      <c r="AM384" s="66" t="str">
        <f t="shared" si="201"/>
        <v/>
      </c>
      <c r="AN384" s="66" t="str">
        <f t="shared" si="201"/>
        <v/>
      </c>
      <c r="AO384" s="66" t="str">
        <f t="shared" si="201"/>
        <v/>
      </c>
      <c r="AP384" s="66" t="str">
        <f t="shared" si="201"/>
        <v/>
      </c>
      <c r="AQ384" s="66" t="str">
        <f t="shared" si="201"/>
        <v/>
      </c>
      <c r="AR384" s="66" t="str">
        <f t="shared" si="201"/>
        <v/>
      </c>
      <c r="AS384" s="66" t="str">
        <f t="shared" si="201"/>
        <v/>
      </c>
      <c r="AT384" s="66">
        <f t="shared" si="201"/>
        <v>0</v>
      </c>
      <c r="AU384" s="66">
        <f t="shared" si="201"/>
        <v>0</v>
      </c>
      <c r="AV384" s="66">
        <f t="shared" si="201"/>
        <v>0</v>
      </c>
      <c r="AW384" s="66">
        <f t="shared" si="201"/>
        <v>0</v>
      </c>
      <c r="AX384" s="66">
        <f t="shared" si="201"/>
        <v>0</v>
      </c>
      <c r="AY384" s="66">
        <f t="shared" si="201"/>
        <v>0</v>
      </c>
      <c r="AZ384" s="66">
        <f t="shared" si="201"/>
        <v>0</v>
      </c>
      <c r="BA384" s="66">
        <f t="shared" si="201"/>
        <v>0</v>
      </c>
      <c r="BB384" s="66">
        <f t="shared" si="201"/>
        <v>0</v>
      </c>
      <c r="BC384" s="66">
        <f t="shared" si="201"/>
        <v>0</v>
      </c>
      <c r="BD384" s="66">
        <f t="shared" si="201"/>
        <v>0</v>
      </c>
      <c r="BE384" s="66">
        <f t="shared" si="201"/>
        <v>0</v>
      </c>
      <c r="BF384" s="66">
        <f t="shared" si="201"/>
        <v>0</v>
      </c>
      <c r="BG384" s="66">
        <f t="shared" si="201"/>
        <v>0</v>
      </c>
      <c r="BH384" s="66">
        <f t="shared" si="201"/>
        <v>0</v>
      </c>
      <c r="BI384" s="66">
        <f t="shared" si="201"/>
        <v>0</v>
      </c>
      <c r="BJ384" s="66">
        <f t="shared" si="201"/>
        <v>0</v>
      </c>
      <c r="BK384" s="66">
        <f t="shared" si="201"/>
        <v>0</v>
      </c>
      <c r="BL384" s="66">
        <f t="shared" si="201"/>
        <v>0</v>
      </c>
      <c r="BM384" s="66">
        <f t="shared" si="201"/>
        <v>0</v>
      </c>
      <c r="BN384" s="66">
        <f t="shared" si="201"/>
        <v>0</v>
      </c>
      <c r="BO384" s="66">
        <f t="shared" si="201"/>
        <v>0</v>
      </c>
      <c r="BP384" s="66">
        <f t="shared" si="201"/>
        <v>0</v>
      </c>
      <c r="BQ384" s="66">
        <f t="shared" si="201"/>
        <v>0</v>
      </c>
      <c r="BR384" s="66">
        <f t="shared" ref="BR384" si="202">IF(BR$341&gt;=$E384,IF(BR168*$C$23&gt;MAX($C$22,(BS277*$C$34+BS278*$C$35)*EXP(-$C$12*$C$30)+(BS384*$C$34+BS385*$C$35)*EXP(-$C$14*$C$30)),BR168*$C$23,(BS384*$C$34+BS385*$C$35)*EXP(-$C$14*$C$30)),"")</f>
        <v>0</v>
      </c>
      <c r="BS384" s="66">
        <f t="shared" si="199"/>
        <v>0</v>
      </c>
      <c r="BT384" s="66">
        <f t="shared" si="199"/>
        <v>0</v>
      </c>
      <c r="BU384" s="66">
        <f t="shared" si="199"/>
        <v>0</v>
      </c>
      <c r="BV384" s="66">
        <f t="shared" ref="BV384:DB384" si="203">IF(BV$341&gt;=$E384,IF(BV168*$C$23&gt;MAX($C$22,(BW277*$C$34+BW278*$C$35)*EXP(-$C$12*$C$30)+(BW384*$C$34+BW385*$C$35)*EXP(-$C$14*$C$30)),BV168*$C$23,(BW384*$C$34+BW385*$C$35)*EXP(-$C$14*$C$30)),"")</f>
        <v>0</v>
      </c>
      <c r="BW384" s="66">
        <f t="shared" si="203"/>
        <v>0</v>
      </c>
      <c r="BX384" s="66">
        <f t="shared" si="203"/>
        <v>0</v>
      </c>
      <c r="BY384" s="66">
        <f t="shared" si="203"/>
        <v>0</v>
      </c>
      <c r="BZ384" s="66">
        <f t="shared" si="203"/>
        <v>0</v>
      </c>
      <c r="CA384" s="66">
        <f t="shared" si="203"/>
        <v>0</v>
      </c>
      <c r="CB384" s="66">
        <f t="shared" si="203"/>
        <v>0</v>
      </c>
      <c r="CC384" s="66">
        <f t="shared" si="203"/>
        <v>0</v>
      </c>
      <c r="CD384" s="66">
        <f t="shared" si="203"/>
        <v>0</v>
      </c>
      <c r="CE384" s="66">
        <f t="shared" si="203"/>
        <v>0</v>
      </c>
      <c r="CF384" s="66">
        <f t="shared" si="203"/>
        <v>0</v>
      </c>
      <c r="CG384" s="66">
        <f t="shared" si="203"/>
        <v>0</v>
      </c>
      <c r="CH384" s="66">
        <f t="shared" si="203"/>
        <v>0</v>
      </c>
      <c r="CI384" s="66">
        <f t="shared" si="203"/>
        <v>0</v>
      </c>
      <c r="CJ384" s="66">
        <f t="shared" si="203"/>
        <v>0</v>
      </c>
      <c r="CK384" s="66">
        <f t="shared" si="203"/>
        <v>0</v>
      </c>
      <c r="CL384" s="66">
        <f t="shared" si="203"/>
        <v>0</v>
      </c>
      <c r="CM384" s="66">
        <f t="shared" si="203"/>
        <v>0</v>
      </c>
      <c r="CN384" s="66">
        <f t="shared" si="203"/>
        <v>0</v>
      </c>
      <c r="CO384" s="66">
        <f t="shared" si="203"/>
        <v>0</v>
      </c>
      <c r="CP384" s="66">
        <f t="shared" si="203"/>
        <v>0</v>
      </c>
      <c r="CQ384" s="66">
        <f t="shared" si="203"/>
        <v>0</v>
      </c>
      <c r="CR384" s="66">
        <f t="shared" si="203"/>
        <v>0</v>
      </c>
      <c r="CS384" s="66">
        <f t="shared" si="203"/>
        <v>0</v>
      </c>
      <c r="CT384" s="66">
        <f t="shared" si="203"/>
        <v>0</v>
      </c>
      <c r="CU384" s="66">
        <f t="shared" si="203"/>
        <v>0</v>
      </c>
      <c r="CV384" s="66">
        <f t="shared" si="203"/>
        <v>0</v>
      </c>
      <c r="CW384" s="66">
        <f t="shared" si="203"/>
        <v>0</v>
      </c>
      <c r="CX384" s="66">
        <f t="shared" si="203"/>
        <v>0</v>
      </c>
      <c r="CY384" s="66">
        <f t="shared" si="203"/>
        <v>0</v>
      </c>
      <c r="CZ384" s="66">
        <f t="shared" si="203"/>
        <v>0</v>
      </c>
      <c r="DA384" s="66">
        <f t="shared" si="203"/>
        <v>0</v>
      </c>
      <c r="DB384" s="66">
        <f t="shared" si="203"/>
        <v>0</v>
      </c>
      <c r="DC384" s="66">
        <f t="shared" si="173"/>
        <v>0</v>
      </c>
    </row>
    <row r="385" spans="2:112" ht="12" customHeight="1">
      <c r="B385" s="12"/>
      <c r="C385" s="12"/>
      <c r="D385" s="12"/>
      <c r="E385" s="65">
        <f t="shared" si="175"/>
        <v>40</v>
      </c>
      <c r="G385" s="66" t="str">
        <f t="shared" ref="G385:BR388" si="204">IF(G$341&gt;=$E385,IF(G169*$C$23&gt;MAX($C$22,(H278*$C$34+H279*$C$35)*EXP(-$C$12*$C$30)+(H385*$C$34+H386*$C$35)*EXP(-$C$14*$C$30)),G169*$C$23,(H385*$C$34+H386*$C$35)*EXP(-$C$14*$C$30)),"")</f>
        <v/>
      </c>
      <c r="H385" s="66" t="str">
        <f t="shared" si="204"/>
        <v/>
      </c>
      <c r="I385" s="66" t="str">
        <f t="shared" si="204"/>
        <v/>
      </c>
      <c r="J385" s="66" t="str">
        <f t="shared" si="204"/>
        <v/>
      </c>
      <c r="K385" s="66" t="str">
        <f t="shared" si="204"/>
        <v/>
      </c>
      <c r="L385" s="66" t="str">
        <f t="shared" si="204"/>
        <v/>
      </c>
      <c r="M385" s="66" t="str">
        <f t="shared" si="204"/>
        <v/>
      </c>
      <c r="N385" s="66" t="str">
        <f t="shared" si="204"/>
        <v/>
      </c>
      <c r="O385" s="66" t="str">
        <f t="shared" si="204"/>
        <v/>
      </c>
      <c r="P385" s="66" t="str">
        <f t="shared" si="204"/>
        <v/>
      </c>
      <c r="Q385" s="66" t="str">
        <f t="shared" si="204"/>
        <v/>
      </c>
      <c r="R385" s="66" t="str">
        <f t="shared" si="204"/>
        <v/>
      </c>
      <c r="S385" s="66" t="str">
        <f t="shared" si="204"/>
        <v/>
      </c>
      <c r="T385" s="66" t="str">
        <f t="shared" si="204"/>
        <v/>
      </c>
      <c r="U385" s="66" t="str">
        <f t="shared" si="204"/>
        <v/>
      </c>
      <c r="V385" s="66" t="str">
        <f t="shared" si="204"/>
        <v/>
      </c>
      <c r="W385" s="66" t="str">
        <f t="shared" si="204"/>
        <v/>
      </c>
      <c r="X385" s="66" t="str">
        <f t="shared" si="204"/>
        <v/>
      </c>
      <c r="Y385" s="66" t="str">
        <f t="shared" si="204"/>
        <v/>
      </c>
      <c r="Z385" s="66" t="str">
        <f t="shared" si="204"/>
        <v/>
      </c>
      <c r="AA385" s="66" t="str">
        <f t="shared" si="204"/>
        <v/>
      </c>
      <c r="AB385" s="66" t="str">
        <f t="shared" si="204"/>
        <v/>
      </c>
      <c r="AC385" s="66" t="str">
        <f t="shared" si="204"/>
        <v/>
      </c>
      <c r="AD385" s="66" t="str">
        <f t="shared" si="204"/>
        <v/>
      </c>
      <c r="AE385" s="66" t="str">
        <f t="shared" si="204"/>
        <v/>
      </c>
      <c r="AF385" s="66" t="str">
        <f t="shared" si="204"/>
        <v/>
      </c>
      <c r="AG385" s="66" t="str">
        <f t="shared" si="204"/>
        <v/>
      </c>
      <c r="AH385" s="66" t="str">
        <f t="shared" si="204"/>
        <v/>
      </c>
      <c r="AI385" s="66" t="str">
        <f t="shared" si="204"/>
        <v/>
      </c>
      <c r="AJ385" s="66" t="str">
        <f t="shared" si="204"/>
        <v/>
      </c>
      <c r="AK385" s="66" t="str">
        <f t="shared" si="204"/>
        <v/>
      </c>
      <c r="AL385" s="66" t="str">
        <f t="shared" si="204"/>
        <v/>
      </c>
      <c r="AM385" s="66" t="str">
        <f t="shared" si="204"/>
        <v/>
      </c>
      <c r="AN385" s="66" t="str">
        <f t="shared" si="204"/>
        <v/>
      </c>
      <c r="AO385" s="66" t="str">
        <f t="shared" si="204"/>
        <v/>
      </c>
      <c r="AP385" s="66" t="str">
        <f t="shared" si="204"/>
        <v/>
      </c>
      <c r="AQ385" s="66" t="str">
        <f t="shared" si="204"/>
        <v/>
      </c>
      <c r="AR385" s="66" t="str">
        <f t="shared" si="204"/>
        <v/>
      </c>
      <c r="AS385" s="66" t="str">
        <f t="shared" si="204"/>
        <v/>
      </c>
      <c r="AT385" s="66" t="str">
        <f t="shared" si="204"/>
        <v/>
      </c>
      <c r="AU385" s="66">
        <f t="shared" si="204"/>
        <v>0</v>
      </c>
      <c r="AV385" s="66">
        <f t="shared" si="204"/>
        <v>0</v>
      </c>
      <c r="AW385" s="66">
        <f t="shared" si="204"/>
        <v>0</v>
      </c>
      <c r="AX385" s="66">
        <f t="shared" si="204"/>
        <v>0</v>
      </c>
      <c r="AY385" s="66">
        <f t="shared" si="204"/>
        <v>0</v>
      </c>
      <c r="AZ385" s="66">
        <f t="shared" si="204"/>
        <v>0</v>
      </c>
      <c r="BA385" s="66">
        <f t="shared" si="204"/>
        <v>0</v>
      </c>
      <c r="BB385" s="66">
        <f t="shared" si="204"/>
        <v>0</v>
      </c>
      <c r="BC385" s="66">
        <f t="shared" si="204"/>
        <v>0</v>
      </c>
      <c r="BD385" s="66">
        <f t="shared" si="204"/>
        <v>0</v>
      </c>
      <c r="BE385" s="66">
        <f t="shared" si="204"/>
        <v>0</v>
      </c>
      <c r="BF385" s="66">
        <f t="shared" si="204"/>
        <v>0</v>
      </c>
      <c r="BG385" s="66">
        <f t="shared" si="204"/>
        <v>0</v>
      </c>
      <c r="BH385" s="66">
        <f t="shared" si="204"/>
        <v>0</v>
      </c>
      <c r="BI385" s="66">
        <f t="shared" si="204"/>
        <v>0</v>
      </c>
      <c r="BJ385" s="66">
        <f t="shared" si="204"/>
        <v>0</v>
      </c>
      <c r="BK385" s="66">
        <f t="shared" si="204"/>
        <v>0</v>
      </c>
      <c r="BL385" s="66">
        <f t="shared" si="204"/>
        <v>0</v>
      </c>
      <c r="BM385" s="66">
        <f t="shared" si="204"/>
        <v>0</v>
      </c>
      <c r="BN385" s="66">
        <f t="shared" si="204"/>
        <v>0</v>
      </c>
      <c r="BO385" s="66">
        <f t="shared" si="204"/>
        <v>0</v>
      </c>
      <c r="BP385" s="66">
        <f t="shared" si="204"/>
        <v>0</v>
      </c>
      <c r="BQ385" s="66">
        <f t="shared" si="204"/>
        <v>0</v>
      </c>
      <c r="BR385" s="66">
        <f t="shared" si="204"/>
        <v>0</v>
      </c>
      <c r="BS385" s="66">
        <f t="shared" ref="BS385:DB392" si="205">IF(BS$341&gt;=$E385,IF(BS169*$C$23&gt;MAX($C$22,(BT278*$C$34+BT279*$C$35)*EXP(-$C$12*$C$30)+(BT385*$C$34+BT386*$C$35)*EXP(-$C$14*$C$30)),BS169*$C$23,(BT385*$C$34+BT386*$C$35)*EXP(-$C$14*$C$30)),"")</f>
        <v>0</v>
      </c>
      <c r="BT385" s="66">
        <f t="shared" si="205"/>
        <v>0</v>
      </c>
      <c r="BU385" s="66">
        <f t="shared" si="205"/>
        <v>0</v>
      </c>
      <c r="BV385" s="66">
        <f t="shared" si="205"/>
        <v>0</v>
      </c>
      <c r="BW385" s="66">
        <f t="shared" si="205"/>
        <v>0</v>
      </c>
      <c r="BX385" s="66">
        <f t="shared" si="205"/>
        <v>0</v>
      </c>
      <c r="BY385" s="66">
        <f t="shared" si="205"/>
        <v>0</v>
      </c>
      <c r="BZ385" s="66">
        <f t="shared" si="205"/>
        <v>0</v>
      </c>
      <c r="CA385" s="66">
        <f t="shared" si="205"/>
        <v>0</v>
      </c>
      <c r="CB385" s="66">
        <f t="shared" si="205"/>
        <v>0</v>
      </c>
      <c r="CC385" s="66">
        <f t="shared" si="205"/>
        <v>0</v>
      </c>
      <c r="CD385" s="66">
        <f t="shared" si="205"/>
        <v>0</v>
      </c>
      <c r="CE385" s="66">
        <f t="shared" si="205"/>
        <v>0</v>
      </c>
      <c r="CF385" s="66">
        <f t="shared" si="205"/>
        <v>0</v>
      </c>
      <c r="CG385" s="66">
        <f t="shared" si="205"/>
        <v>0</v>
      </c>
      <c r="CH385" s="66">
        <f t="shared" si="205"/>
        <v>0</v>
      </c>
      <c r="CI385" s="66">
        <f t="shared" si="205"/>
        <v>0</v>
      </c>
      <c r="CJ385" s="66">
        <f t="shared" si="205"/>
        <v>0</v>
      </c>
      <c r="CK385" s="66">
        <f t="shared" si="205"/>
        <v>0</v>
      </c>
      <c r="CL385" s="66">
        <f t="shared" si="205"/>
        <v>0</v>
      </c>
      <c r="CM385" s="66">
        <f t="shared" si="205"/>
        <v>0</v>
      </c>
      <c r="CN385" s="66">
        <f t="shared" si="205"/>
        <v>0</v>
      </c>
      <c r="CO385" s="66">
        <f t="shared" si="205"/>
        <v>0</v>
      </c>
      <c r="CP385" s="66">
        <f t="shared" si="205"/>
        <v>0</v>
      </c>
      <c r="CQ385" s="66">
        <f t="shared" si="205"/>
        <v>0</v>
      </c>
      <c r="CR385" s="66">
        <f t="shared" si="205"/>
        <v>0</v>
      </c>
      <c r="CS385" s="66">
        <f t="shared" si="205"/>
        <v>0</v>
      </c>
      <c r="CT385" s="66">
        <f t="shared" si="205"/>
        <v>0</v>
      </c>
      <c r="CU385" s="66">
        <f t="shared" si="205"/>
        <v>0</v>
      </c>
      <c r="CV385" s="66">
        <f t="shared" si="205"/>
        <v>0</v>
      </c>
      <c r="CW385" s="66">
        <f t="shared" si="205"/>
        <v>0</v>
      </c>
      <c r="CX385" s="66">
        <f t="shared" si="205"/>
        <v>0</v>
      </c>
      <c r="CY385" s="66">
        <f t="shared" si="205"/>
        <v>0</v>
      </c>
      <c r="CZ385" s="66">
        <f t="shared" si="205"/>
        <v>0</v>
      </c>
      <c r="DA385" s="66">
        <f t="shared" si="205"/>
        <v>0</v>
      </c>
      <c r="DB385" s="66">
        <f t="shared" si="205"/>
        <v>0</v>
      </c>
      <c r="DC385" s="66">
        <f t="shared" si="173"/>
        <v>0</v>
      </c>
    </row>
    <row r="386" spans="2:112" ht="12" customHeight="1">
      <c r="B386" s="12"/>
      <c r="C386" s="12"/>
      <c r="D386" s="12"/>
      <c r="E386" s="65">
        <f t="shared" si="175"/>
        <v>41</v>
      </c>
      <c r="G386" s="66" t="str">
        <f t="shared" si="204"/>
        <v/>
      </c>
      <c r="H386" s="66" t="str">
        <f t="shared" si="204"/>
        <v/>
      </c>
      <c r="I386" s="66" t="str">
        <f t="shared" si="204"/>
        <v/>
      </c>
      <c r="J386" s="66" t="str">
        <f t="shared" si="204"/>
        <v/>
      </c>
      <c r="K386" s="66" t="str">
        <f t="shared" si="204"/>
        <v/>
      </c>
      <c r="L386" s="66" t="str">
        <f t="shared" si="204"/>
        <v/>
      </c>
      <c r="M386" s="66" t="str">
        <f t="shared" si="204"/>
        <v/>
      </c>
      <c r="N386" s="66" t="str">
        <f t="shared" si="204"/>
        <v/>
      </c>
      <c r="O386" s="66" t="str">
        <f t="shared" si="204"/>
        <v/>
      </c>
      <c r="P386" s="66" t="str">
        <f t="shared" si="204"/>
        <v/>
      </c>
      <c r="Q386" s="66" t="str">
        <f t="shared" si="204"/>
        <v/>
      </c>
      <c r="R386" s="66" t="str">
        <f t="shared" si="204"/>
        <v/>
      </c>
      <c r="S386" s="66" t="str">
        <f t="shared" si="204"/>
        <v/>
      </c>
      <c r="T386" s="66" t="str">
        <f t="shared" si="204"/>
        <v/>
      </c>
      <c r="U386" s="66" t="str">
        <f t="shared" si="204"/>
        <v/>
      </c>
      <c r="V386" s="66" t="str">
        <f t="shared" si="204"/>
        <v/>
      </c>
      <c r="W386" s="66" t="str">
        <f t="shared" si="204"/>
        <v/>
      </c>
      <c r="X386" s="66" t="str">
        <f t="shared" si="204"/>
        <v/>
      </c>
      <c r="Y386" s="66" t="str">
        <f t="shared" si="204"/>
        <v/>
      </c>
      <c r="Z386" s="66" t="str">
        <f t="shared" si="204"/>
        <v/>
      </c>
      <c r="AA386" s="66" t="str">
        <f t="shared" si="204"/>
        <v/>
      </c>
      <c r="AB386" s="66" t="str">
        <f t="shared" si="204"/>
        <v/>
      </c>
      <c r="AC386" s="66" t="str">
        <f t="shared" si="204"/>
        <v/>
      </c>
      <c r="AD386" s="66" t="str">
        <f t="shared" si="204"/>
        <v/>
      </c>
      <c r="AE386" s="66" t="str">
        <f t="shared" si="204"/>
        <v/>
      </c>
      <c r="AF386" s="66" t="str">
        <f t="shared" si="204"/>
        <v/>
      </c>
      <c r="AG386" s="66" t="str">
        <f t="shared" si="204"/>
        <v/>
      </c>
      <c r="AH386" s="66" t="str">
        <f t="shared" si="204"/>
        <v/>
      </c>
      <c r="AI386" s="66" t="str">
        <f t="shared" si="204"/>
        <v/>
      </c>
      <c r="AJ386" s="66" t="str">
        <f t="shared" si="204"/>
        <v/>
      </c>
      <c r="AK386" s="66" t="str">
        <f t="shared" si="204"/>
        <v/>
      </c>
      <c r="AL386" s="66" t="str">
        <f t="shared" si="204"/>
        <v/>
      </c>
      <c r="AM386" s="66" t="str">
        <f t="shared" si="204"/>
        <v/>
      </c>
      <c r="AN386" s="66" t="str">
        <f t="shared" si="204"/>
        <v/>
      </c>
      <c r="AO386" s="66" t="str">
        <f t="shared" si="204"/>
        <v/>
      </c>
      <c r="AP386" s="66" t="str">
        <f t="shared" si="204"/>
        <v/>
      </c>
      <c r="AQ386" s="66" t="str">
        <f t="shared" si="204"/>
        <v/>
      </c>
      <c r="AR386" s="66" t="str">
        <f t="shared" si="204"/>
        <v/>
      </c>
      <c r="AS386" s="66" t="str">
        <f t="shared" si="204"/>
        <v/>
      </c>
      <c r="AT386" s="66" t="str">
        <f t="shared" si="204"/>
        <v/>
      </c>
      <c r="AU386" s="66" t="str">
        <f t="shared" si="204"/>
        <v/>
      </c>
      <c r="AV386" s="66">
        <f t="shared" si="204"/>
        <v>0</v>
      </c>
      <c r="AW386" s="66">
        <f t="shared" si="204"/>
        <v>0</v>
      </c>
      <c r="AX386" s="66">
        <f t="shared" si="204"/>
        <v>0</v>
      </c>
      <c r="AY386" s="66">
        <f t="shared" si="204"/>
        <v>0</v>
      </c>
      <c r="AZ386" s="66">
        <f t="shared" si="204"/>
        <v>0</v>
      </c>
      <c r="BA386" s="66">
        <f t="shared" si="204"/>
        <v>0</v>
      </c>
      <c r="BB386" s="66">
        <f t="shared" si="204"/>
        <v>0</v>
      </c>
      <c r="BC386" s="66">
        <f t="shared" si="204"/>
        <v>0</v>
      </c>
      <c r="BD386" s="66">
        <f t="shared" si="204"/>
        <v>0</v>
      </c>
      <c r="BE386" s="66">
        <f t="shared" si="204"/>
        <v>0</v>
      </c>
      <c r="BF386" s="66">
        <f t="shared" si="204"/>
        <v>0</v>
      </c>
      <c r="BG386" s="66">
        <f t="shared" si="204"/>
        <v>0</v>
      </c>
      <c r="BH386" s="66">
        <f t="shared" si="204"/>
        <v>0</v>
      </c>
      <c r="BI386" s="66">
        <f t="shared" si="204"/>
        <v>0</v>
      </c>
      <c r="BJ386" s="66">
        <f t="shared" si="204"/>
        <v>0</v>
      </c>
      <c r="BK386" s="66">
        <f t="shared" si="204"/>
        <v>0</v>
      </c>
      <c r="BL386" s="66">
        <f t="shared" si="204"/>
        <v>0</v>
      </c>
      <c r="BM386" s="66">
        <f t="shared" si="204"/>
        <v>0</v>
      </c>
      <c r="BN386" s="66">
        <f t="shared" si="204"/>
        <v>0</v>
      </c>
      <c r="BO386" s="66">
        <f t="shared" si="204"/>
        <v>0</v>
      </c>
      <c r="BP386" s="66">
        <f t="shared" si="204"/>
        <v>0</v>
      </c>
      <c r="BQ386" s="66">
        <f t="shared" si="204"/>
        <v>0</v>
      </c>
      <c r="BR386" s="66">
        <f t="shared" si="204"/>
        <v>0</v>
      </c>
      <c r="BS386" s="66">
        <f t="shared" si="205"/>
        <v>0</v>
      </c>
      <c r="BT386" s="66">
        <f t="shared" si="205"/>
        <v>0</v>
      </c>
      <c r="BU386" s="66">
        <f t="shared" si="205"/>
        <v>0</v>
      </c>
      <c r="BV386" s="66">
        <f t="shared" si="205"/>
        <v>0</v>
      </c>
      <c r="BW386" s="66">
        <f t="shared" si="205"/>
        <v>0</v>
      </c>
      <c r="BX386" s="66">
        <f t="shared" si="205"/>
        <v>0</v>
      </c>
      <c r="BY386" s="66">
        <f t="shared" si="205"/>
        <v>0</v>
      </c>
      <c r="BZ386" s="66">
        <f t="shared" si="205"/>
        <v>0</v>
      </c>
      <c r="CA386" s="66">
        <f t="shared" si="205"/>
        <v>0</v>
      </c>
      <c r="CB386" s="66">
        <f t="shared" si="205"/>
        <v>0</v>
      </c>
      <c r="CC386" s="66">
        <f t="shared" si="205"/>
        <v>0</v>
      </c>
      <c r="CD386" s="66">
        <f t="shared" si="205"/>
        <v>0</v>
      </c>
      <c r="CE386" s="66">
        <f t="shared" si="205"/>
        <v>0</v>
      </c>
      <c r="CF386" s="66">
        <f t="shared" si="205"/>
        <v>0</v>
      </c>
      <c r="CG386" s="66">
        <f t="shared" si="205"/>
        <v>0</v>
      </c>
      <c r="CH386" s="66">
        <f t="shared" si="205"/>
        <v>0</v>
      </c>
      <c r="CI386" s="66">
        <f t="shared" si="205"/>
        <v>0</v>
      </c>
      <c r="CJ386" s="66">
        <f t="shared" si="205"/>
        <v>0</v>
      </c>
      <c r="CK386" s="66">
        <f t="shared" si="205"/>
        <v>0</v>
      </c>
      <c r="CL386" s="66">
        <f t="shared" si="205"/>
        <v>0</v>
      </c>
      <c r="CM386" s="66">
        <f t="shared" si="205"/>
        <v>0</v>
      </c>
      <c r="CN386" s="66">
        <f t="shared" si="205"/>
        <v>0</v>
      </c>
      <c r="CO386" s="66">
        <f t="shared" si="205"/>
        <v>0</v>
      </c>
      <c r="CP386" s="66">
        <f t="shared" si="205"/>
        <v>0</v>
      </c>
      <c r="CQ386" s="66">
        <f t="shared" si="205"/>
        <v>0</v>
      </c>
      <c r="CR386" s="66">
        <f t="shared" si="205"/>
        <v>0</v>
      </c>
      <c r="CS386" s="66">
        <f t="shared" si="205"/>
        <v>0</v>
      </c>
      <c r="CT386" s="66">
        <f t="shared" si="205"/>
        <v>0</v>
      </c>
      <c r="CU386" s="66">
        <f t="shared" si="205"/>
        <v>0</v>
      </c>
      <c r="CV386" s="66">
        <f t="shared" si="205"/>
        <v>0</v>
      </c>
      <c r="CW386" s="66">
        <f t="shared" si="205"/>
        <v>0</v>
      </c>
      <c r="CX386" s="66">
        <f t="shared" si="205"/>
        <v>0</v>
      </c>
      <c r="CY386" s="66">
        <f t="shared" si="205"/>
        <v>0</v>
      </c>
      <c r="CZ386" s="66">
        <f t="shared" si="205"/>
        <v>0</v>
      </c>
      <c r="DA386" s="66">
        <f t="shared" si="205"/>
        <v>0</v>
      </c>
      <c r="DB386" s="66">
        <f t="shared" si="205"/>
        <v>0</v>
      </c>
      <c r="DC386" s="66">
        <f t="shared" si="173"/>
        <v>0</v>
      </c>
    </row>
    <row r="387" spans="2:112" ht="12" customHeight="1">
      <c r="B387" s="12"/>
      <c r="C387" s="12"/>
      <c r="D387" s="12"/>
      <c r="E387" s="65">
        <f t="shared" si="175"/>
        <v>42</v>
      </c>
      <c r="G387" s="66" t="str">
        <f t="shared" si="204"/>
        <v/>
      </c>
      <c r="H387" s="66" t="str">
        <f t="shared" si="204"/>
        <v/>
      </c>
      <c r="I387" s="66" t="str">
        <f t="shared" si="204"/>
        <v/>
      </c>
      <c r="J387" s="66" t="str">
        <f t="shared" si="204"/>
        <v/>
      </c>
      <c r="K387" s="66" t="str">
        <f t="shared" si="204"/>
        <v/>
      </c>
      <c r="L387" s="66" t="str">
        <f t="shared" si="204"/>
        <v/>
      </c>
      <c r="M387" s="66" t="str">
        <f t="shared" si="204"/>
        <v/>
      </c>
      <c r="N387" s="66" t="str">
        <f t="shared" si="204"/>
        <v/>
      </c>
      <c r="O387" s="66" t="str">
        <f t="shared" si="204"/>
        <v/>
      </c>
      <c r="P387" s="66" t="str">
        <f t="shared" si="204"/>
        <v/>
      </c>
      <c r="Q387" s="66" t="str">
        <f t="shared" si="204"/>
        <v/>
      </c>
      <c r="R387" s="66" t="str">
        <f t="shared" si="204"/>
        <v/>
      </c>
      <c r="S387" s="66" t="str">
        <f t="shared" si="204"/>
        <v/>
      </c>
      <c r="T387" s="66" t="str">
        <f t="shared" si="204"/>
        <v/>
      </c>
      <c r="U387" s="66" t="str">
        <f t="shared" si="204"/>
        <v/>
      </c>
      <c r="V387" s="66" t="str">
        <f t="shared" si="204"/>
        <v/>
      </c>
      <c r="W387" s="66" t="str">
        <f t="shared" si="204"/>
        <v/>
      </c>
      <c r="X387" s="66" t="str">
        <f t="shared" si="204"/>
        <v/>
      </c>
      <c r="Y387" s="66" t="str">
        <f t="shared" si="204"/>
        <v/>
      </c>
      <c r="Z387" s="66" t="str">
        <f t="shared" si="204"/>
        <v/>
      </c>
      <c r="AA387" s="66" t="str">
        <f t="shared" si="204"/>
        <v/>
      </c>
      <c r="AB387" s="66" t="str">
        <f t="shared" si="204"/>
        <v/>
      </c>
      <c r="AC387" s="66" t="str">
        <f t="shared" si="204"/>
        <v/>
      </c>
      <c r="AD387" s="66" t="str">
        <f t="shared" si="204"/>
        <v/>
      </c>
      <c r="AE387" s="66" t="str">
        <f t="shared" si="204"/>
        <v/>
      </c>
      <c r="AF387" s="66" t="str">
        <f t="shared" si="204"/>
        <v/>
      </c>
      <c r="AG387" s="66" t="str">
        <f t="shared" si="204"/>
        <v/>
      </c>
      <c r="AH387" s="66" t="str">
        <f t="shared" si="204"/>
        <v/>
      </c>
      <c r="AI387" s="66" t="str">
        <f t="shared" si="204"/>
        <v/>
      </c>
      <c r="AJ387" s="66" t="str">
        <f t="shared" si="204"/>
        <v/>
      </c>
      <c r="AK387" s="66" t="str">
        <f t="shared" si="204"/>
        <v/>
      </c>
      <c r="AL387" s="66" t="str">
        <f t="shared" si="204"/>
        <v/>
      </c>
      <c r="AM387" s="66" t="str">
        <f t="shared" si="204"/>
        <v/>
      </c>
      <c r="AN387" s="66" t="str">
        <f t="shared" si="204"/>
        <v/>
      </c>
      <c r="AO387" s="66" t="str">
        <f t="shared" si="204"/>
        <v/>
      </c>
      <c r="AP387" s="66" t="str">
        <f t="shared" si="204"/>
        <v/>
      </c>
      <c r="AQ387" s="66" t="str">
        <f t="shared" si="204"/>
        <v/>
      </c>
      <c r="AR387" s="66" t="str">
        <f t="shared" si="204"/>
        <v/>
      </c>
      <c r="AS387" s="66" t="str">
        <f t="shared" si="204"/>
        <v/>
      </c>
      <c r="AT387" s="66" t="str">
        <f t="shared" si="204"/>
        <v/>
      </c>
      <c r="AU387" s="66" t="str">
        <f t="shared" si="204"/>
        <v/>
      </c>
      <c r="AV387" s="66" t="str">
        <f t="shared" si="204"/>
        <v/>
      </c>
      <c r="AW387" s="66">
        <f t="shared" si="204"/>
        <v>0</v>
      </c>
      <c r="AX387" s="66">
        <f t="shared" si="204"/>
        <v>0</v>
      </c>
      <c r="AY387" s="66">
        <f t="shared" si="204"/>
        <v>0</v>
      </c>
      <c r="AZ387" s="66">
        <f t="shared" si="204"/>
        <v>0</v>
      </c>
      <c r="BA387" s="66">
        <f t="shared" si="204"/>
        <v>0</v>
      </c>
      <c r="BB387" s="66">
        <f t="shared" si="204"/>
        <v>0</v>
      </c>
      <c r="BC387" s="66">
        <f t="shared" si="204"/>
        <v>0</v>
      </c>
      <c r="BD387" s="66">
        <f t="shared" si="204"/>
        <v>0</v>
      </c>
      <c r="BE387" s="66">
        <f t="shared" si="204"/>
        <v>0</v>
      </c>
      <c r="BF387" s="66">
        <f t="shared" si="204"/>
        <v>0</v>
      </c>
      <c r="BG387" s="66">
        <f t="shared" si="204"/>
        <v>0</v>
      </c>
      <c r="BH387" s="66">
        <f t="shared" si="204"/>
        <v>0</v>
      </c>
      <c r="BI387" s="66">
        <f t="shared" si="204"/>
        <v>0</v>
      </c>
      <c r="BJ387" s="66">
        <f t="shared" si="204"/>
        <v>0</v>
      </c>
      <c r="BK387" s="66">
        <f t="shared" si="204"/>
        <v>0</v>
      </c>
      <c r="BL387" s="66">
        <f t="shared" si="204"/>
        <v>0</v>
      </c>
      <c r="BM387" s="66">
        <f t="shared" si="204"/>
        <v>0</v>
      </c>
      <c r="BN387" s="66">
        <f t="shared" si="204"/>
        <v>0</v>
      </c>
      <c r="BO387" s="66">
        <f t="shared" si="204"/>
        <v>0</v>
      </c>
      <c r="BP387" s="66">
        <f t="shared" si="204"/>
        <v>0</v>
      </c>
      <c r="BQ387" s="66">
        <f t="shared" si="204"/>
        <v>0</v>
      </c>
      <c r="BR387" s="66">
        <f t="shared" si="204"/>
        <v>0</v>
      </c>
      <c r="BS387" s="66">
        <f t="shared" si="205"/>
        <v>0</v>
      </c>
      <c r="BT387" s="66">
        <f t="shared" si="205"/>
        <v>0</v>
      </c>
      <c r="BU387" s="66">
        <f t="shared" si="205"/>
        <v>0</v>
      </c>
      <c r="BV387" s="66">
        <f t="shared" si="205"/>
        <v>0</v>
      </c>
      <c r="BW387" s="66">
        <f t="shared" si="205"/>
        <v>0</v>
      </c>
      <c r="BX387" s="66">
        <f t="shared" si="205"/>
        <v>0</v>
      </c>
      <c r="BY387" s="66">
        <f t="shared" si="205"/>
        <v>0</v>
      </c>
      <c r="BZ387" s="66">
        <f t="shared" si="205"/>
        <v>0</v>
      </c>
      <c r="CA387" s="66">
        <f t="shared" si="205"/>
        <v>0</v>
      </c>
      <c r="CB387" s="66">
        <f t="shared" si="205"/>
        <v>0</v>
      </c>
      <c r="CC387" s="66">
        <f t="shared" si="205"/>
        <v>0</v>
      </c>
      <c r="CD387" s="66">
        <f t="shared" si="205"/>
        <v>0</v>
      </c>
      <c r="CE387" s="66">
        <f t="shared" si="205"/>
        <v>0</v>
      </c>
      <c r="CF387" s="66">
        <f t="shared" si="205"/>
        <v>0</v>
      </c>
      <c r="CG387" s="66">
        <f t="shared" si="205"/>
        <v>0</v>
      </c>
      <c r="CH387" s="66">
        <f t="shared" si="205"/>
        <v>0</v>
      </c>
      <c r="CI387" s="66">
        <f t="shared" si="205"/>
        <v>0</v>
      </c>
      <c r="CJ387" s="66">
        <f t="shared" si="205"/>
        <v>0</v>
      </c>
      <c r="CK387" s="66">
        <f t="shared" si="205"/>
        <v>0</v>
      </c>
      <c r="CL387" s="66">
        <f t="shared" si="205"/>
        <v>0</v>
      </c>
      <c r="CM387" s="66">
        <f t="shared" si="205"/>
        <v>0</v>
      </c>
      <c r="CN387" s="66">
        <f t="shared" si="205"/>
        <v>0</v>
      </c>
      <c r="CO387" s="66">
        <f t="shared" si="205"/>
        <v>0</v>
      </c>
      <c r="CP387" s="66">
        <f t="shared" si="205"/>
        <v>0</v>
      </c>
      <c r="CQ387" s="66">
        <f t="shared" si="205"/>
        <v>0</v>
      </c>
      <c r="CR387" s="66">
        <f t="shared" si="205"/>
        <v>0</v>
      </c>
      <c r="CS387" s="66">
        <f t="shared" si="205"/>
        <v>0</v>
      </c>
      <c r="CT387" s="66">
        <f t="shared" si="205"/>
        <v>0</v>
      </c>
      <c r="CU387" s="66">
        <f t="shared" si="205"/>
        <v>0</v>
      </c>
      <c r="CV387" s="66">
        <f t="shared" si="205"/>
        <v>0</v>
      </c>
      <c r="CW387" s="66">
        <f t="shared" si="205"/>
        <v>0</v>
      </c>
      <c r="CX387" s="66">
        <f t="shared" si="205"/>
        <v>0</v>
      </c>
      <c r="CY387" s="66">
        <f t="shared" si="205"/>
        <v>0</v>
      </c>
      <c r="CZ387" s="66">
        <f t="shared" si="205"/>
        <v>0</v>
      </c>
      <c r="DA387" s="66">
        <f t="shared" si="205"/>
        <v>0</v>
      </c>
      <c r="DB387" s="66">
        <f t="shared" si="205"/>
        <v>0</v>
      </c>
      <c r="DC387" s="66">
        <f t="shared" si="173"/>
        <v>0</v>
      </c>
    </row>
    <row r="388" spans="2:112" ht="12" customHeight="1">
      <c r="B388" s="12"/>
      <c r="C388" s="12"/>
      <c r="D388" s="12"/>
      <c r="E388" s="65">
        <f t="shared" si="175"/>
        <v>43</v>
      </c>
      <c r="G388" s="66" t="str">
        <f t="shared" si="204"/>
        <v/>
      </c>
      <c r="H388" s="66" t="str">
        <f t="shared" si="204"/>
        <v/>
      </c>
      <c r="I388" s="66" t="str">
        <f t="shared" si="204"/>
        <v/>
      </c>
      <c r="J388" s="66" t="str">
        <f t="shared" si="204"/>
        <v/>
      </c>
      <c r="K388" s="66" t="str">
        <f t="shared" si="204"/>
        <v/>
      </c>
      <c r="L388" s="66" t="str">
        <f t="shared" si="204"/>
        <v/>
      </c>
      <c r="M388" s="66" t="str">
        <f t="shared" si="204"/>
        <v/>
      </c>
      <c r="N388" s="66" t="str">
        <f t="shared" si="204"/>
        <v/>
      </c>
      <c r="O388" s="66" t="str">
        <f t="shared" si="204"/>
        <v/>
      </c>
      <c r="P388" s="66" t="str">
        <f t="shared" si="204"/>
        <v/>
      </c>
      <c r="Q388" s="66" t="str">
        <f t="shared" si="204"/>
        <v/>
      </c>
      <c r="R388" s="66" t="str">
        <f t="shared" si="204"/>
        <v/>
      </c>
      <c r="S388" s="66" t="str">
        <f t="shared" si="204"/>
        <v/>
      </c>
      <c r="T388" s="66" t="str">
        <f t="shared" si="204"/>
        <v/>
      </c>
      <c r="U388" s="66" t="str">
        <f t="shared" si="204"/>
        <v/>
      </c>
      <c r="V388" s="66" t="str">
        <f t="shared" si="204"/>
        <v/>
      </c>
      <c r="W388" s="66" t="str">
        <f t="shared" si="204"/>
        <v/>
      </c>
      <c r="X388" s="66" t="str">
        <f t="shared" si="204"/>
        <v/>
      </c>
      <c r="Y388" s="66" t="str">
        <f t="shared" si="204"/>
        <v/>
      </c>
      <c r="Z388" s="66" t="str">
        <f t="shared" si="204"/>
        <v/>
      </c>
      <c r="AA388" s="66" t="str">
        <f t="shared" si="204"/>
        <v/>
      </c>
      <c r="AB388" s="66" t="str">
        <f t="shared" si="204"/>
        <v/>
      </c>
      <c r="AC388" s="66" t="str">
        <f t="shared" si="204"/>
        <v/>
      </c>
      <c r="AD388" s="66" t="str">
        <f t="shared" si="204"/>
        <v/>
      </c>
      <c r="AE388" s="66" t="str">
        <f t="shared" si="204"/>
        <v/>
      </c>
      <c r="AF388" s="66" t="str">
        <f t="shared" si="204"/>
        <v/>
      </c>
      <c r="AG388" s="66" t="str">
        <f t="shared" si="204"/>
        <v/>
      </c>
      <c r="AH388" s="66" t="str">
        <f t="shared" si="204"/>
        <v/>
      </c>
      <c r="AI388" s="66" t="str">
        <f t="shared" si="204"/>
        <v/>
      </c>
      <c r="AJ388" s="66" t="str">
        <f t="shared" si="204"/>
        <v/>
      </c>
      <c r="AK388" s="66" t="str">
        <f t="shared" si="204"/>
        <v/>
      </c>
      <c r="AL388" s="66" t="str">
        <f t="shared" si="204"/>
        <v/>
      </c>
      <c r="AM388" s="66" t="str">
        <f t="shared" si="204"/>
        <v/>
      </c>
      <c r="AN388" s="66" t="str">
        <f t="shared" si="204"/>
        <v/>
      </c>
      <c r="AO388" s="66" t="str">
        <f t="shared" si="204"/>
        <v/>
      </c>
      <c r="AP388" s="66" t="str">
        <f t="shared" si="204"/>
        <v/>
      </c>
      <c r="AQ388" s="66" t="str">
        <f t="shared" si="204"/>
        <v/>
      </c>
      <c r="AR388" s="66" t="str">
        <f t="shared" si="204"/>
        <v/>
      </c>
      <c r="AS388" s="66" t="str">
        <f t="shared" si="204"/>
        <v/>
      </c>
      <c r="AT388" s="66" t="str">
        <f t="shared" si="204"/>
        <v/>
      </c>
      <c r="AU388" s="66" t="str">
        <f t="shared" si="204"/>
        <v/>
      </c>
      <c r="AV388" s="66" t="str">
        <f t="shared" si="204"/>
        <v/>
      </c>
      <c r="AW388" s="66" t="str">
        <f t="shared" si="204"/>
        <v/>
      </c>
      <c r="AX388" s="66">
        <f t="shared" si="204"/>
        <v>0</v>
      </c>
      <c r="AY388" s="66">
        <f t="shared" si="204"/>
        <v>0</v>
      </c>
      <c r="AZ388" s="66">
        <f t="shared" si="204"/>
        <v>0</v>
      </c>
      <c r="BA388" s="66">
        <f t="shared" si="204"/>
        <v>0</v>
      </c>
      <c r="BB388" s="66">
        <f t="shared" si="204"/>
        <v>0</v>
      </c>
      <c r="BC388" s="66">
        <f t="shared" si="204"/>
        <v>0</v>
      </c>
      <c r="BD388" s="66">
        <f t="shared" si="204"/>
        <v>0</v>
      </c>
      <c r="BE388" s="66">
        <f t="shared" si="204"/>
        <v>0</v>
      </c>
      <c r="BF388" s="66">
        <f t="shared" si="204"/>
        <v>0</v>
      </c>
      <c r="BG388" s="66">
        <f t="shared" si="204"/>
        <v>0</v>
      </c>
      <c r="BH388" s="66">
        <f t="shared" si="204"/>
        <v>0</v>
      </c>
      <c r="BI388" s="66">
        <f t="shared" si="204"/>
        <v>0</v>
      </c>
      <c r="BJ388" s="66">
        <f t="shared" si="204"/>
        <v>0</v>
      </c>
      <c r="BK388" s="66">
        <f t="shared" si="204"/>
        <v>0</v>
      </c>
      <c r="BL388" s="66">
        <f t="shared" si="204"/>
        <v>0</v>
      </c>
      <c r="BM388" s="66">
        <f t="shared" si="204"/>
        <v>0</v>
      </c>
      <c r="BN388" s="66">
        <f t="shared" si="204"/>
        <v>0</v>
      </c>
      <c r="BO388" s="66">
        <f t="shared" si="204"/>
        <v>0</v>
      </c>
      <c r="BP388" s="66">
        <f t="shared" si="204"/>
        <v>0</v>
      </c>
      <c r="BQ388" s="66">
        <f t="shared" si="204"/>
        <v>0</v>
      </c>
      <c r="BR388" s="66">
        <f t="shared" ref="BR388" si="206">IF(BR$341&gt;=$E388,IF(BR172*$C$23&gt;MAX($C$22,(BS281*$C$34+BS282*$C$35)*EXP(-$C$12*$C$30)+(BS388*$C$34+BS389*$C$35)*EXP(-$C$14*$C$30)),BR172*$C$23,(BS388*$C$34+BS389*$C$35)*EXP(-$C$14*$C$30)),"")</f>
        <v>0</v>
      </c>
      <c r="BS388" s="66">
        <f t="shared" si="205"/>
        <v>0</v>
      </c>
      <c r="BT388" s="66">
        <f t="shared" si="205"/>
        <v>0</v>
      </c>
      <c r="BU388" s="66">
        <f t="shared" si="205"/>
        <v>0</v>
      </c>
      <c r="BV388" s="66">
        <f t="shared" si="205"/>
        <v>0</v>
      </c>
      <c r="BW388" s="66">
        <f t="shared" si="205"/>
        <v>0</v>
      </c>
      <c r="BX388" s="66">
        <f t="shared" si="205"/>
        <v>0</v>
      </c>
      <c r="BY388" s="66">
        <f t="shared" si="205"/>
        <v>0</v>
      </c>
      <c r="BZ388" s="66">
        <f t="shared" si="205"/>
        <v>0</v>
      </c>
      <c r="CA388" s="66">
        <f t="shared" si="205"/>
        <v>0</v>
      </c>
      <c r="CB388" s="66">
        <f t="shared" si="205"/>
        <v>0</v>
      </c>
      <c r="CC388" s="66">
        <f t="shared" si="205"/>
        <v>0</v>
      </c>
      <c r="CD388" s="66">
        <f t="shared" si="205"/>
        <v>0</v>
      </c>
      <c r="CE388" s="66">
        <f t="shared" si="205"/>
        <v>0</v>
      </c>
      <c r="CF388" s="66">
        <f t="shared" si="205"/>
        <v>0</v>
      </c>
      <c r="CG388" s="66">
        <f t="shared" si="205"/>
        <v>0</v>
      </c>
      <c r="CH388" s="66">
        <f t="shared" si="205"/>
        <v>0</v>
      </c>
      <c r="CI388" s="66">
        <f t="shared" si="205"/>
        <v>0</v>
      </c>
      <c r="CJ388" s="66">
        <f t="shared" si="205"/>
        <v>0</v>
      </c>
      <c r="CK388" s="66">
        <f t="shared" si="205"/>
        <v>0</v>
      </c>
      <c r="CL388" s="66">
        <f t="shared" si="205"/>
        <v>0</v>
      </c>
      <c r="CM388" s="66">
        <f t="shared" si="205"/>
        <v>0</v>
      </c>
      <c r="CN388" s="66">
        <f t="shared" si="205"/>
        <v>0</v>
      </c>
      <c r="CO388" s="66">
        <f t="shared" si="205"/>
        <v>0</v>
      </c>
      <c r="CP388" s="66">
        <f t="shared" si="205"/>
        <v>0</v>
      </c>
      <c r="CQ388" s="66">
        <f t="shared" si="205"/>
        <v>0</v>
      </c>
      <c r="CR388" s="66">
        <f t="shared" si="205"/>
        <v>0</v>
      </c>
      <c r="CS388" s="66">
        <f t="shared" si="205"/>
        <v>0</v>
      </c>
      <c r="CT388" s="66">
        <f t="shared" si="205"/>
        <v>0</v>
      </c>
      <c r="CU388" s="66">
        <f t="shared" si="205"/>
        <v>0</v>
      </c>
      <c r="CV388" s="66">
        <f t="shared" si="205"/>
        <v>0</v>
      </c>
      <c r="CW388" s="66">
        <f t="shared" si="205"/>
        <v>0</v>
      </c>
      <c r="CX388" s="66">
        <f t="shared" si="205"/>
        <v>0</v>
      </c>
      <c r="CY388" s="66">
        <f t="shared" si="205"/>
        <v>0</v>
      </c>
      <c r="CZ388" s="66">
        <f t="shared" si="205"/>
        <v>0</v>
      </c>
      <c r="DA388" s="66">
        <f t="shared" si="205"/>
        <v>0</v>
      </c>
      <c r="DB388" s="66">
        <f t="shared" si="205"/>
        <v>0</v>
      </c>
      <c r="DC388" s="66">
        <f t="shared" si="173"/>
        <v>0</v>
      </c>
      <c r="DH388" s="67"/>
    </row>
    <row r="389" spans="2:112" ht="12" customHeight="1">
      <c r="B389" s="12"/>
      <c r="C389" s="12"/>
      <c r="D389" s="12"/>
      <c r="E389" s="65">
        <f t="shared" si="175"/>
        <v>44</v>
      </c>
      <c r="G389" s="66" t="str">
        <f t="shared" ref="G389:BR392" si="207">IF(G$341&gt;=$E389,IF(G173*$C$23&gt;MAX($C$22,(H282*$C$34+H283*$C$35)*EXP(-$C$12*$C$30)+(H389*$C$34+H390*$C$35)*EXP(-$C$14*$C$30)),G173*$C$23,(H389*$C$34+H390*$C$35)*EXP(-$C$14*$C$30)),"")</f>
        <v/>
      </c>
      <c r="H389" s="66" t="str">
        <f t="shared" si="207"/>
        <v/>
      </c>
      <c r="I389" s="66" t="str">
        <f t="shared" si="207"/>
        <v/>
      </c>
      <c r="J389" s="66" t="str">
        <f t="shared" si="207"/>
        <v/>
      </c>
      <c r="K389" s="66" t="str">
        <f t="shared" si="207"/>
        <v/>
      </c>
      <c r="L389" s="66" t="str">
        <f t="shared" si="207"/>
        <v/>
      </c>
      <c r="M389" s="66" t="str">
        <f t="shared" si="207"/>
        <v/>
      </c>
      <c r="N389" s="66" t="str">
        <f t="shared" si="207"/>
        <v/>
      </c>
      <c r="O389" s="66" t="str">
        <f t="shared" si="207"/>
        <v/>
      </c>
      <c r="P389" s="66" t="str">
        <f t="shared" si="207"/>
        <v/>
      </c>
      <c r="Q389" s="66" t="str">
        <f t="shared" si="207"/>
        <v/>
      </c>
      <c r="R389" s="66" t="str">
        <f t="shared" si="207"/>
        <v/>
      </c>
      <c r="S389" s="66" t="str">
        <f t="shared" si="207"/>
        <v/>
      </c>
      <c r="T389" s="66" t="str">
        <f t="shared" si="207"/>
        <v/>
      </c>
      <c r="U389" s="66" t="str">
        <f t="shared" si="207"/>
        <v/>
      </c>
      <c r="V389" s="66" t="str">
        <f t="shared" si="207"/>
        <v/>
      </c>
      <c r="W389" s="66" t="str">
        <f t="shared" si="207"/>
        <v/>
      </c>
      <c r="X389" s="66" t="str">
        <f t="shared" si="207"/>
        <v/>
      </c>
      <c r="Y389" s="66" t="str">
        <f t="shared" si="207"/>
        <v/>
      </c>
      <c r="Z389" s="66" t="str">
        <f t="shared" si="207"/>
        <v/>
      </c>
      <c r="AA389" s="66" t="str">
        <f t="shared" si="207"/>
        <v/>
      </c>
      <c r="AB389" s="66" t="str">
        <f t="shared" si="207"/>
        <v/>
      </c>
      <c r="AC389" s="66" t="str">
        <f t="shared" si="207"/>
        <v/>
      </c>
      <c r="AD389" s="66" t="str">
        <f t="shared" si="207"/>
        <v/>
      </c>
      <c r="AE389" s="66" t="str">
        <f t="shared" si="207"/>
        <v/>
      </c>
      <c r="AF389" s="66" t="str">
        <f t="shared" si="207"/>
        <v/>
      </c>
      <c r="AG389" s="66" t="str">
        <f t="shared" si="207"/>
        <v/>
      </c>
      <c r="AH389" s="66" t="str">
        <f t="shared" si="207"/>
        <v/>
      </c>
      <c r="AI389" s="66" t="str">
        <f t="shared" si="207"/>
        <v/>
      </c>
      <c r="AJ389" s="66" t="str">
        <f t="shared" si="207"/>
        <v/>
      </c>
      <c r="AK389" s="66" t="str">
        <f t="shared" si="207"/>
        <v/>
      </c>
      <c r="AL389" s="66" t="str">
        <f t="shared" si="207"/>
        <v/>
      </c>
      <c r="AM389" s="66" t="str">
        <f t="shared" si="207"/>
        <v/>
      </c>
      <c r="AN389" s="66" t="str">
        <f t="shared" si="207"/>
        <v/>
      </c>
      <c r="AO389" s="66" t="str">
        <f t="shared" si="207"/>
        <v/>
      </c>
      <c r="AP389" s="66" t="str">
        <f t="shared" si="207"/>
        <v/>
      </c>
      <c r="AQ389" s="66" t="str">
        <f t="shared" si="207"/>
        <v/>
      </c>
      <c r="AR389" s="66" t="str">
        <f t="shared" si="207"/>
        <v/>
      </c>
      <c r="AS389" s="66" t="str">
        <f t="shared" si="207"/>
        <v/>
      </c>
      <c r="AT389" s="66" t="str">
        <f t="shared" si="207"/>
        <v/>
      </c>
      <c r="AU389" s="66" t="str">
        <f t="shared" si="207"/>
        <v/>
      </c>
      <c r="AV389" s="66" t="str">
        <f t="shared" si="207"/>
        <v/>
      </c>
      <c r="AW389" s="66" t="str">
        <f t="shared" si="207"/>
        <v/>
      </c>
      <c r="AX389" s="66" t="str">
        <f t="shared" si="207"/>
        <v/>
      </c>
      <c r="AY389" s="66">
        <f t="shared" si="207"/>
        <v>0</v>
      </c>
      <c r="AZ389" s="66">
        <f t="shared" si="207"/>
        <v>0</v>
      </c>
      <c r="BA389" s="66">
        <f t="shared" si="207"/>
        <v>0</v>
      </c>
      <c r="BB389" s="66">
        <f t="shared" si="207"/>
        <v>0</v>
      </c>
      <c r="BC389" s="66">
        <f t="shared" si="207"/>
        <v>0</v>
      </c>
      <c r="BD389" s="66">
        <f t="shared" si="207"/>
        <v>0</v>
      </c>
      <c r="BE389" s="66">
        <f t="shared" si="207"/>
        <v>0</v>
      </c>
      <c r="BF389" s="66">
        <f t="shared" si="207"/>
        <v>0</v>
      </c>
      <c r="BG389" s="66">
        <f t="shared" si="207"/>
        <v>0</v>
      </c>
      <c r="BH389" s="66">
        <f t="shared" si="207"/>
        <v>0</v>
      </c>
      <c r="BI389" s="66">
        <f t="shared" si="207"/>
        <v>0</v>
      </c>
      <c r="BJ389" s="66">
        <f t="shared" si="207"/>
        <v>0</v>
      </c>
      <c r="BK389" s="66">
        <f t="shared" si="207"/>
        <v>0</v>
      </c>
      <c r="BL389" s="66">
        <f t="shared" si="207"/>
        <v>0</v>
      </c>
      <c r="BM389" s="66">
        <f t="shared" si="207"/>
        <v>0</v>
      </c>
      <c r="BN389" s="66">
        <f t="shared" si="207"/>
        <v>0</v>
      </c>
      <c r="BO389" s="66">
        <f t="shared" si="207"/>
        <v>0</v>
      </c>
      <c r="BP389" s="66">
        <f t="shared" si="207"/>
        <v>0</v>
      </c>
      <c r="BQ389" s="66">
        <f t="shared" si="207"/>
        <v>0</v>
      </c>
      <c r="BR389" s="66">
        <f t="shared" si="207"/>
        <v>0</v>
      </c>
      <c r="BS389" s="66">
        <f t="shared" si="205"/>
        <v>0</v>
      </c>
      <c r="BT389" s="66">
        <f t="shared" si="205"/>
        <v>0</v>
      </c>
      <c r="BU389" s="66">
        <f t="shared" si="205"/>
        <v>0</v>
      </c>
      <c r="BV389" s="66">
        <f t="shared" si="205"/>
        <v>0</v>
      </c>
      <c r="BW389" s="66">
        <f t="shared" si="205"/>
        <v>0</v>
      </c>
      <c r="BX389" s="66">
        <f t="shared" si="205"/>
        <v>0</v>
      </c>
      <c r="BY389" s="66">
        <f t="shared" si="205"/>
        <v>0</v>
      </c>
      <c r="BZ389" s="66">
        <f t="shared" si="205"/>
        <v>0</v>
      </c>
      <c r="CA389" s="66">
        <f t="shared" si="205"/>
        <v>0</v>
      </c>
      <c r="CB389" s="66">
        <f t="shared" si="205"/>
        <v>0</v>
      </c>
      <c r="CC389" s="66">
        <f t="shared" si="205"/>
        <v>0</v>
      </c>
      <c r="CD389" s="66">
        <f t="shared" si="205"/>
        <v>0</v>
      </c>
      <c r="CE389" s="66">
        <f t="shared" si="205"/>
        <v>0</v>
      </c>
      <c r="CF389" s="66">
        <f t="shared" si="205"/>
        <v>0</v>
      </c>
      <c r="CG389" s="66">
        <f t="shared" si="205"/>
        <v>0</v>
      </c>
      <c r="CH389" s="66">
        <f t="shared" si="205"/>
        <v>0</v>
      </c>
      <c r="CI389" s="66">
        <f t="shared" si="205"/>
        <v>0</v>
      </c>
      <c r="CJ389" s="66">
        <f t="shared" si="205"/>
        <v>0</v>
      </c>
      <c r="CK389" s="66">
        <f t="shared" si="205"/>
        <v>0</v>
      </c>
      <c r="CL389" s="66">
        <f t="shared" si="205"/>
        <v>0</v>
      </c>
      <c r="CM389" s="66">
        <f t="shared" si="205"/>
        <v>0</v>
      </c>
      <c r="CN389" s="66">
        <f t="shared" si="205"/>
        <v>0</v>
      </c>
      <c r="CO389" s="66">
        <f t="shared" si="205"/>
        <v>0</v>
      </c>
      <c r="CP389" s="66">
        <f t="shared" si="205"/>
        <v>0</v>
      </c>
      <c r="CQ389" s="66">
        <f t="shared" si="205"/>
        <v>0</v>
      </c>
      <c r="CR389" s="66">
        <f t="shared" si="205"/>
        <v>0</v>
      </c>
      <c r="CS389" s="66">
        <f t="shared" si="205"/>
        <v>0</v>
      </c>
      <c r="CT389" s="66">
        <f t="shared" si="205"/>
        <v>0</v>
      </c>
      <c r="CU389" s="66">
        <f t="shared" si="205"/>
        <v>0</v>
      </c>
      <c r="CV389" s="66">
        <f t="shared" si="205"/>
        <v>0</v>
      </c>
      <c r="CW389" s="66">
        <f t="shared" si="205"/>
        <v>0</v>
      </c>
      <c r="CX389" s="66">
        <f t="shared" si="205"/>
        <v>0</v>
      </c>
      <c r="CY389" s="66">
        <f t="shared" si="205"/>
        <v>0</v>
      </c>
      <c r="CZ389" s="66">
        <f t="shared" si="205"/>
        <v>0</v>
      </c>
      <c r="DA389" s="66">
        <f t="shared" si="205"/>
        <v>0</v>
      </c>
      <c r="DB389" s="66">
        <f t="shared" si="205"/>
        <v>0</v>
      </c>
      <c r="DC389" s="66">
        <f t="shared" si="173"/>
        <v>0</v>
      </c>
    </row>
    <row r="390" spans="2:112" ht="12" customHeight="1">
      <c r="B390" s="12"/>
      <c r="C390" s="12"/>
      <c r="D390" s="12"/>
      <c r="E390" s="65">
        <f t="shared" si="175"/>
        <v>45</v>
      </c>
      <c r="G390" s="66" t="str">
        <f t="shared" si="207"/>
        <v/>
      </c>
      <c r="H390" s="66" t="str">
        <f t="shared" si="207"/>
        <v/>
      </c>
      <c r="I390" s="66" t="str">
        <f t="shared" si="207"/>
        <v/>
      </c>
      <c r="J390" s="66" t="str">
        <f t="shared" si="207"/>
        <v/>
      </c>
      <c r="K390" s="66" t="str">
        <f t="shared" si="207"/>
        <v/>
      </c>
      <c r="L390" s="66" t="str">
        <f t="shared" si="207"/>
        <v/>
      </c>
      <c r="M390" s="66" t="str">
        <f t="shared" si="207"/>
        <v/>
      </c>
      <c r="N390" s="66" t="str">
        <f t="shared" si="207"/>
        <v/>
      </c>
      <c r="O390" s="66" t="str">
        <f t="shared" si="207"/>
        <v/>
      </c>
      <c r="P390" s="66" t="str">
        <f t="shared" si="207"/>
        <v/>
      </c>
      <c r="Q390" s="66" t="str">
        <f t="shared" si="207"/>
        <v/>
      </c>
      <c r="R390" s="66" t="str">
        <f t="shared" si="207"/>
        <v/>
      </c>
      <c r="S390" s="66" t="str">
        <f t="shared" si="207"/>
        <v/>
      </c>
      <c r="T390" s="66" t="str">
        <f t="shared" si="207"/>
        <v/>
      </c>
      <c r="U390" s="66" t="str">
        <f t="shared" si="207"/>
        <v/>
      </c>
      <c r="V390" s="66" t="str">
        <f t="shared" si="207"/>
        <v/>
      </c>
      <c r="W390" s="66" t="str">
        <f t="shared" si="207"/>
        <v/>
      </c>
      <c r="X390" s="66" t="str">
        <f t="shared" si="207"/>
        <v/>
      </c>
      <c r="Y390" s="66" t="str">
        <f t="shared" si="207"/>
        <v/>
      </c>
      <c r="Z390" s="66" t="str">
        <f t="shared" si="207"/>
        <v/>
      </c>
      <c r="AA390" s="66" t="str">
        <f t="shared" si="207"/>
        <v/>
      </c>
      <c r="AB390" s="66" t="str">
        <f t="shared" si="207"/>
        <v/>
      </c>
      <c r="AC390" s="66" t="str">
        <f t="shared" si="207"/>
        <v/>
      </c>
      <c r="AD390" s="66" t="str">
        <f t="shared" si="207"/>
        <v/>
      </c>
      <c r="AE390" s="66" t="str">
        <f t="shared" si="207"/>
        <v/>
      </c>
      <c r="AF390" s="66" t="str">
        <f t="shared" si="207"/>
        <v/>
      </c>
      <c r="AG390" s="66" t="str">
        <f t="shared" si="207"/>
        <v/>
      </c>
      <c r="AH390" s="66" t="str">
        <f t="shared" si="207"/>
        <v/>
      </c>
      <c r="AI390" s="66" t="str">
        <f t="shared" si="207"/>
        <v/>
      </c>
      <c r="AJ390" s="66" t="str">
        <f t="shared" si="207"/>
        <v/>
      </c>
      <c r="AK390" s="66" t="str">
        <f t="shared" si="207"/>
        <v/>
      </c>
      <c r="AL390" s="66" t="str">
        <f t="shared" si="207"/>
        <v/>
      </c>
      <c r="AM390" s="66" t="str">
        <f t="shared" si="207"/>
        <v/>
      </c>
      <c r="AN390" s="66" t="str">
        <f t="shared" si="207"/>
        <v/>
      </c>
      <c r="AO390" s="66" t="str">
        <f t="shared" si="207"/>
        <v/>
      </c>
      <c r="AP390" s="66" t="str">
        <f t="shared" si="207"/>
        <v/>
      </c>
      <c r="AQ390" s="66" t="str">
        <f t="shared" si="207"/>
        <v/>
      </c>
      <c r="AR390" s="66" t="str">
        <f t="shared" si="207"/>
        <v/>
      </c>
      <c r="AS390" s="66" t="str">
        <f t="shared" si="207"/>
        <v/>
      </c>
      <c r="AT390" s="66" t="str">
        <f t="shared" si="207"/>
        <v/>
      </c>
      <c r="AU390" s="66" t="str">
        <f t="shared" si="207"/>
        <v/>
      </c>
      <c r="AV390" s="66" t="str">
        <f t="shared" si="207"/>
        <v/>
      </c>
      <c r="AW390" s="66" t="str">
        <f t="shared" si="207"/>
        <v/>
      </c>
      <c r="AX390" s="66" t="str">
        <f t="shared" si="207"/>
        <v/>
      </c>
      <c r="AY390" s="66" t="str">
        <f t="shared" si="207"/>
        <v/>
      </c>
      <c r="AZ390" s="66">
        <f t="shared" si="207"/>
        <v>0</v>
      </c>
      <c r="BA390" s="66">
        <f t="shared" si="207"/>
        <v>0</v>
      </c>
      <c r="BB390" s="66">
        <f t="shared" si="207"/>
        <v>0</v>
      </c>
      <c r="BC390" s="66">
        <f t="shared" si="207"/>
        <v>0</v>
      </c>
      <c r="BD390" s="66">
        <f t="shared" si="207"/>
        <v>0</v>
      </c>
      <c r="BE390" s="66">
        <f t="shared" si="207"/>
        <v>0</v>
      </c>
      <c r="BF390" s="66">
        <f t="shared" si="207"/>
        <v>0</v>
      </c>
      <c r="BG390" s="66">
        <f t="shared" si="207"/>
        <v>0</v>
      </c>
      <c r="BH390" s="66">
        <f t="shared" si="207"/>
        <v>0</v>
      </c>
      <c r="BI390" s="66">
        <f t="shared" si="207"/>
        <v>0</v>
      </c>
      <c r="BJ390" s="66">
        <f t="shared" si="207"/>
        <v>0</v>
      </c>
      <c r="BK390" s="66">
        <f t="shared" si="207"/>
        <v>0</v>
      </c>
      <c r="BL390" s="66">
        <f t="shared" si="207"/>
        <v>0</v>
      </c>
      <c r="BM390" s="66">
        <f t="shared" si="207"/>
        <v>0</v>
      </c>
      <c r="BN390" s="66">
        <f t="shared" si="207"/>
        <v>0</v>
      </c>
      <c r="BO390" s="66">
        <f t="shared" si="207"/>
        <v>0</v>
      </c>
      <c r="BP390" s="66">
        <f t="shared" si="207"/>
        <v>0</v>
      </c>
      <c r="BQ390" s="66">
        <f t="shared" si="207"/>
        <v>0</v>
      </c>
      <c r="BR390" s="66">
        <f t="shared" si="207"/>
        <v>0</v>
      </c>
      <c r="BS390" s="66">
        <f t="shared" si="205"/>
        <v>0</v>
      </c>
      <c r="BT390" s="66">
        <f t="shared" si="205"/>
        <v>0</v>
      </c>
      <c r="BU390" s="66">
        <f t="shared" si="205"/>
        <v>0</v>
      </c>
      <c r="BV390" s="66">
        <f t="shared" si="205"/>
        <v>0</v>
      </c>
      <c r="BW390" s="66">
        <f t="shared" si="205"/>
        <v>0</v>
      </c>
      <c r="BX390" s="66">
        <f t="shared" si="205"/>
        <v>0</v>
      </c>
      <c r="BY390" s="66">
        <f t="shared" si="205"/>
        <v>0</v>
      </c>
      <c r="BZ390" s="66">
        <f t="shared" si="205"/>
        <v>0</v>
      </c>
      <c r="CA390" s="66">
        <f t="shared" si="205"/>
        <v>0</v>
      </c>
      <c r="CB390" s="66">
        <f t="shared" si="205"/>
        <v>0</v>
      </c>
      <c r="CC390" s="66">
        <f t="shared" si="205"/>
        <v>0</v>
      </c>
      <c r="CD390" s="66">
        <f t="shared" si="205"/>
        <v>0</v>
      </c>
      <c r="CE390" s="66">
        <f t="shared" si="205"/>
        <v>0</v>
      </c>
      <c r="CF390" s="66">
        <f t="shared" si="205"/>
        <v>0</v>
      </c>
      <c r="CG390" s="66">
        <f t="shared" si="205"/>
        <v>0</v>
      </c>
      <c r="CH390" s="66">
        <f t="shared" si="205"/>
        <v>0</v>
      </c>
      <c r="CI390" s="66">
        <f t="shared" si="205"/>
        <v>0</v>
      </c>
      <c r="CJ390" s="66">
        <f t="shared" si="205"/>
        <v>0</v>
      </c>
      <c r="CK390" s="66">
        <f t="shared" si="205"/>
        <v>0</v>
      </c>
      <c r="CL390" s="66">
        <f t="shared" si="205"/>
        <v>0</v>
      </c>
      <c r="CM390" s="66">
        <f t="shared" si="205"/>
        <v>0</v>
      </c>
      <c r="CN390" s="66">
        <f t="shared" si="205"/>
        <v>0</v>
      </c>
      <c r="CO390" s="66">
        <f t="shared" si="205"/>
        <v>0</v>
      </c>
      <c r="CP390" s="66">
        <f t="shared" si="205"/>
        <v>0</v>
      </c>
      <c r="CQ390" s="66">
        <f t="shared" si="205"/>
        <v>0</v>
      </c>
      <c r="CR390" s="66">
        <f t="shared" si="205"/>
        <v>0</v>
      </c>
      <c r="CS390" s="66">
        <f t="shared" si="205"/>
        <v>0</v>
      </c>
      <c r="CT390" s="66">
        <f t="shared" si="205"/>
        <v>0</v>
      </c>
      <c r="CU390" s="66">
        <f t="shared" si="205"/>
        <v>0</v>
      </c>
      <c r="CV390" s="66">
        <f t="shared" si="205"/>
        <v>0</v>
      </c>
      <c r="CW390" s="66">
        <f t="shared" si="205"/>
        <v>0</v>
      </c>
      <c r="CX390" s="66">
        <f t="shared" si="205"/>
        <v>0</v>
      </c>
      <c r="CY390" s="66">
        <f t="shared" si="205"/>
        <v>0</v>
      </c>
      <c r="CZ390" s="66">
        <f t="shared" si="205"/>
        <v>0</v>
      </c>
      <c r="DA390" s="66">
        <f t="shared" si="205"/>
        <v>0</v>
      </c>
      <c r="DB390" s="66">
        <f t="shared" si="205"/>
        <v>0</v>
      </c>
      <c r="DC390" s="66">
        <f t="shared" si="173"/>
        <v>0</v>
      </c>
    </row>
    <row r="391" spans="2:112" ht="12" customHeight="1">
      <c r="B391" s="12"/>
      <c r="C391" s="12"/>
      <c r="D391" s="12"/>
      <c r="E391" s="65">
        <f t="shared" si="175"/>
        <v>46</v>
      </c>
      <c r="G391" s="66" t="str">
        <f t="shared" si="207"/>
        <v/>
      </c>
      <c r="H391" s="66" t="str">
        <f t="shared" si="207"/>
        <v/>
      </c>
      <c r="I391" s="66" t="str">
        <f t="shared" si="207"/>
        <v/>
      </c>
      <c r="J391" s="66" t="str">
        <f t="shared" si="207"/>
        <v/>
      </c>
      <c r="K391" s="66" t="str">
        <f t="shared" si="207"/>
        <v/>
      </c>
      <c r="L391" s="66" t="str">
        <f t="shared" si="207"/>
        <v/>
      </c>
      <c r="M391" s="66" t="str">
        <f t="shared" si="207"/>
        <v/>
      </c>
      <c r="N391" s="66" t="str">
        <f t="shared" si="207"/>
        <v/>
      </c>
      <c r="O391" s="66" t="str">
        <f t="shared" si="207"/>
        <v/>
      </c>
      <c r="P391" s="66" t="str">
        <f t="shared" si="207"/>
        <v/>
      </c>
      <c r="Q391" s="66" t="str">
        <f t="shared" si="207"/>
        <v/>
      </c>
      <c r="R391" s="66" t="str">
        <f t="shared" si="207"/>
        <v/>
      </c>
      <c r="S391" s="66" t="str">
        <f t="shared" si="207"/>
        <v/>
      </c>
      <c r="T391" s="66" t="str">
        <f t="shared" si="207"/>
        <v/>
      </c>
      <c r="U391" s="66" t="str">
        <f t="shared" si="207"/>
        <v/>
      </c>
      <c r="V391" s="66" t="str">
        <f t="shared" si="207"/>
        <v/>
      </c>
      <c r="W391" s="66" t="str">
        <f t="shared" si="207"/>
        <v/>
      </c>
      <c r="X391" s="66" t="str">
        <f t="shared" si="207"/>
        <v/>
      </c>
      <c r="Y391" s="66" t="str">
        <f t="shared" si="207"/>
        <v/>
      </c>
      <c r="Z391" s="66" t="str">
        <f t="shared" si="207"/>
        <v/>
      </c>
      <c r="AA391" s="66" t="str">
        <f t="shared" si="207"/>
        <v/>
      </c>
      <c r="AB391" s="66" t="str">
        <f t="shared" si="207"/>
        <v/>
      </c>
      <c r="AC391" s="66" t="str">
        <f t="shared" si="207"/>
        <v/>
      </c>
      <c r="AD391" s="66" t="str">
        <f t="shared" si="207"/>
        <v/>
      </c>
      <c r="AE391" s="66" t="str">
        <f t="shared" si="207"/>
        <v/>
      </c>
      <c r="AF391" s="66" t="str">
        <f t="shared" si="207"/>
        <v/>
      </c>
      <c r="AG391" s="66" t="str">
        <f t="shared" si="207"/>
        <v/>
      </c>
      <c r="AH391" s="66" t="str">
        <f t="shared" si="207"/>
        <v/>
      </c>
      <c r="AI391" s="66" t="str">
        <f t="shared" si="207"/>
        <v/>
      </c>
      <c r="AJ391" s="66" t="str">
        <f t="shared" si="207"/>
        <v/>
      </c>
      <c r="AK391" s="66" t="str">
        <f t="shared" si="207"/>
        <v/>
      </c>
      <c r="AL391" s="66" t="str">
        <f t="shared" si="207"/>
        <v/>
      </c>
      <c r="AM391" s="66" t="str">
        <f t="shared" si="207"/>
        <v/>
      </c>
      <c r="AN391" s="66" t="str">
        <f t="shared" si="207"/>
        <v/>
      </c>
      <c r="AO391" s="66" t="str">
        <f t="shared" si="207"/>
        <v/>
      </c>
      <c r="AP391" s="66" t="str">
        <f t="shared" si="207"/>
        <v/>
      </c>
      <c r="AQ391" s="66" t="str">
        <f t="shared" si="207"/>
        <v/>
      </c>
      <c r="AR391" s="66" t="str">
        <f t="shared" si="207"/>
        <v/>
      </c>
      <c r="AS391" s="66" t="str">
        <f t="shared" si="207"/>
        <v/>
      </c>
      <c r="AT391" s="66" t="str">
        <f t="shared" si="207"/>
        <v/>
      </c>
      <c r="AU391" s="66" t="str">
        <f t="shared" si="207"/>
        <v/>
      </c>
      <c r="AV391" s="66" t="str">
        <f t="shared" si="207"/>
        <v/>
      </c>
      <c r="AW391" s="66" t="str">
        <f t="shared" si="207"/>
        <v/>
      </c>
      <c r="AX391" s="66" t="str">
        <f t="shared" si="207"/>
        <v/>
      </c>
      <c r="AY391" s="66" t="str">
        <f t="shared" si="207"/>
        <v/>
      </c>
      <c r="AZ391" s="66" t="str">
        <f t="shared" si="207"/>
        <v/>
      </c>
      <c r="BA391" s="66">
        <f t="shared" si="207"/>
        <v>0</v>
      </c>
      <c r="BB391" s="66">
        <f t="shared" si="207"/>
        <v>0</v>
      </c>
      <c r="BC391" s="66">
        <f t="shared" si="207"/>
        <v>0</v>
      </c>
      <c r="BD391" s="66">
        <f t="shared" si="207"/>
        <v>0</v>
      </c>
      <c r="BE391" s="66">
        <f t="shared" si="207"/>
        <v>0</v>
      </c>
      <c r="BF391" s="66">
        <f t="shared" si="207"/>
        <v>0</v>
      </c>
      <c r="BG391" s="66">
        <f t="shared" si="207"/>
        <v>0</v>
      </c>
      <c r="BH391" s="66">
        <f t="shared" si="207"/>
        <v>0</v>
      </c>
      <c r="BI391" s="66">
        <f t="shared" si="207"/>
        <v>0</v>
      </c>
      <c r="BJ391" s="66">
        <f t="shared" si="207"/>
        <v>0</v>
      </c>
      <c r="BK391" s="66">
        <f t="shared" si="207"/>
        <v>0</v>
      </c>
      <c r="BL391" s="66">
        <f t="shared" si="207"/>
        <v>0</v>
      </c>
      <c r="BM391" s="66">
        <f t="shared" si="207"/>
        <v>0</v>
      </c>
      <c r="BN391" s="66">
        <f t="shared" si="207"/>
        <v>0</v>
      </c>
      <c r="BO391" s="66">
        <f t="shared" si="207"/>
        <v>0</v>
      </c>
      <c r="BP391" s="66">
        <f t="shared" si="207"/>
        <v>0</v>
      </c>
      <c r="BQ391" s="66">
        <f t="shared" si="207"/>
        <v>0</v>
      </c>
      <c r="BR391" s="66">
        <f t="shared" si="207"/>
        <v>0</v>
      </c>
      <c r="BS391" s="66">
        <f t="shared" si="205"/>
        <v>0</v>
      </c>
      <c r="BT391" s="66">
        <f t="shared" si="205"/>
        <v>0</v>
      </c>
      <c r="BU391" s="66">
        <f t="shared" si="205"/>
        <v>0</v>
      </c>
      <c r="BV391" s="66">
        <f t="shared" si="205"/>
        <v>0</v>
      </c>
      <c r="BW391" s="66">
        <f t="shared" si="205"/>
        <v>0</v>
      </c>
      <c r="BX391" s="66">
        <f t="shared" si="205"/>
        <v>0</v>
      </c>
      <c r="BY391" s="66">
        <f t="shared" si="205"/>
        <v>0</v>
      </c>
      <c r="BZ391" s="66">
        <f t="shared" si="205"/>
        <v>0</v>
      </c>
      <c r="CA391" s="66">
        <f t="shared" si="205"/>
        <v>0</v>
      </c>
      <c r="CB391" s="66">
        <f t="shared" si="205"/>
        <v>0</v>
      </c>
      <c r="CC391" s="66">
        <f t="shared" si="205"/>
        <v>0</v>
      </c>
      <c r="CD391" s="66">
        <f t="shared" si="205"/>
        <v>0</v>
      </c>
      <c r="CE391" s="66">
        <f t="shared" si="205"/>
        <v>0</v>
      </c>
      <c r="CF391" s="66">
        <f t="shared" si="205"/>
        <v>0</v>
      </c>
      <c r="CG391" s="66">
        <f t="shared" si="205"/>
        <v>0</v>
      </c>
      <c r="CH391" s="66">
        <f t="shared" si="205"/>
        <v>0</v>
      </c>
      <c r="CI391" s="66">
        <f t="shared" si="205"/>
        <v>0</v>
      </c>
      <c r="CJ391" s="66">
        <f t="shared" si="205"/>
        <v>0</v>
      </c>
      <c r="CK391" s="66">
        <f t="shared" si="205"/>
        <v>0</v>
      </c>
      <c r="CL391" s="66">
        <f t="shared" si="205"/>
        <v>0</v>
      </c>
      <c r="CM391" s="66">
        <f t="shared" si="205"/>
        <v>0</v>
      </c>
      <c r="CN391" s="66">
        <f t="shared" si="205"/>
        <v>0</v>
      </c>
      <c r="CO391" s="66">
        <f t="shared" si="205"/>
        <v>0</v>
      </c>
      <c r="CP391" s="66">
        <f t="shared" si="205"/>
        <v>0</v>
      </c>
      <c r="CQ391" s="66">
        <f t="shared" si="205"/>
        <v>0</v>
      </c>
      <c r="CR391" s="66">
        <f t="shared" si="205"/>
        <v>0</v>
      </c>
      <c r="CS391" s="66">
        <f t="shared" si="205"/>
        <v>0</v>
      </c>
      <c r="CT391" s="66">
        <f t="shared" si="205"/>
        <v>0</v>
      </c>
      <c r="CU391" s="66">
        <f t="shared" si="205"/>
        <v>0</v>
      </c>
      <c r="CV391" s="66">
        <f t="shared" si="205"/>
        <v>0</v>
      </c>
      <c r="CW391" s="66">
        <f t="shared" si="205"/>
        <v>0</v>
      </c>
      <c r="CX391" s="66">
        <f t="shared" si="205"/>
        <v>0</v>
      </c>
      <c r="CY391" s="66">
        <f t="shared" si="205"/>
        <v>0</v>
      </c>
      <c r="CZ391" s="66">
        <f t="shared" si="205"/>
        <v>0</v>
      </c>
      <c r="DA391" s="66">
        <f t="shared" si="205"/>
        <v>0</v>
      </c>
      <c r="DB391" s="66">
        <f t="shared" si="205"/>
        <v>0</v>
      </c>
      <c r="DC391" s="66">
        <f t="shared" si="173"/>
        <v>0</v>
      </c>
    </row>
    <row r="392" spans="2:112" ht="12" customHeight="1">
      <c r="B392" s="12"/>
      <c r="C392" s="12"/>
      <c r="D392" s="12"/>
      <c r="E392" s="65">
        <f t="shared" si="175"/>
        <v>47</v>
      </c>
      <c r="G392" s="66" t="str">
        <f t="shared" si="207"/>
        <v/>
      </c>
      <c r="H392" s="66" t="str">
        <f t="shared" si="207"/>
        <v/>
      </c>
      <c r="I392" s="66" t="str">
        <f t="shared" si="207"/>
        <v/>
      </c>
      <c r="J392" s="66" t="str">
        <f t="shared" si="207"/>
        <v/>
      </c>
      <c r="K392" s="66" t="str">
        <f t="shared" si="207"/>
        <v/>
      </c>
      <c r="L392" s="66" t="str">
        <f t="shared" si="207"/>
        <v/>
      </c>
      <c r="M392" s="66" t="str">
        <f t="shared" si="207"/>
        <v/>
      </c>
      <c r="N392" s="66" t="str">
        <f t="shared" si="207"/>
        <v/>
      </c>
      <c r="O392" s="66" t="str">
        <f t="shared" si="207"/>
        <v/>
      </c>
      <c r="P392" s="66" t="str">
        <f t="shared" si="207"/>
        <v/>
      </c>
      <c r="Q392" s="66" t="str">
        <f t="shared" si="207"/>
        <v/>
      </c>
      <c r="R392" s="66" t="str">
        <f t="shared" si="207"/>
        <v/>
      </c>
      <c r="S392" s="66" t="str">
        <f t="shared" si="207"/>
        <v/>
      </c>
      <c r="T392" s="66" t="str">
        <f t="shared" si="207"/>
        <v/>
      </c>
      <c r="U392" s="66" t="str">
        <f t="shared" si="207"/>
        <v/>
      </c>
      <c r="V392" s="66" t="str">
        <f t="shared" si="207"/>
        <v/>
      </c>
      <c r="W392" s="66" t="str">
        <f t="shared" si="207"/>
        <v/>
      </c>
      <c r="X392" s="66" t="str">
        <f t="shared" si="207"/>
        <v/>
      </c>
      <c r="Y392" s="66" t="str">
        <f t="shared" si="207"/>
        <v/>
      </c>
      <c r="Z392" s="66" t="str">
        <f t="shared" si="207"/>
        <v/>
      </c>
      <c r="AA392" s="66" t="str">
        <f t="shared" si="207"/>
        <v/>
      </c>
      <c r="AB392" s="66" t="str">
        <f t="shared" si="207"/>
        <v/>
      </c>
      <c r="AC392" s="66" t="str">
        <f t="shared" si="207"/>
        <v/>
      </c>
      <c r="AD392" s="66" t="str">
        <f t="shared" si="207"/>
        <v/>
      </c>
      <c r="AE392" s="66" t="str">
        <f t="shared" si="207"/>
        <v/>
      </c>
      <c r="AF392" s="66" t="str">
        <f t="shared" si="207"/>
        <v/>
      </c>
      <c r="AG392" s="66" t="str">
        <f t="shared" si="207"/>
        <v/>
      </c>
      <c r="AH392" s="66" t="str">
        <f t="shared" si="207"/>
        <v/>
      </c>
      <c r="AI392" s="66" t="str">
        <f t="shared" si="207"/>
        <v/>
      </c>
      <c r="AJ392" s="66" t="str">
        <f t="shared" si="207"/>
        <v/>
      </c>
      <c r="AK392" s="66" t="str">
        <f t="shared" si="207"/>
        <v/>
      </c>
      <c r="AL392" s="66" t="str">
        <f t="shared" si="207"/>
        <v/>
      </c>
      <c r="AM392" s="66" t="str">
        <f t="shared" si="207"/>
        <v/>
      </c>
      <c r="AN392" s="66" t="str">
        <f t="shared" si="207"/>
        <v/>
      </c>
      <c r="AO392" s="66" t="str">
        <f t="shared" si="207"/>
        <v/>
      </c>
      <c r="AP392" s="66" t="str">
        <f t="shared" si="207"/>
        <v/>
      </c>
      <c r="AQ392" s="66" t="str">
        <f t="shared" si="207"/>
        <v/>
      </c>
      <c r="AR392" s="66" t="str">
        <f t="shared" si="207"/>
        <v/>
      </c>
      <c r="AS392" s="66" t="str">
        <f t="shared" si="207"/>
        <v/>
      </c>
      <c r="AT392" s="66" t="str">
        <f t="shared" si="207"/>
        <v/>
      </c>
      <c r="AU392" s="66" t="str">
        <f t="shared" si="207"/>
        <v/>
      </c>
      <c r="AV392" s="66" t="str">
        <f t="shared" si="207"/>
        <v/>
      </c>
      <c r="AW392" s="66" t="str">
        <f t="shared" si="207"/>
        <v/>
      </c>
      <c r="AX392" s="66" t="str">
        <f t="shared" si="207"/>
        <v/>
      </c>
      <c r="AY392" s="66" t="str">
        <f t="shared" si="207"/>
        <v/>
      </c>
      <c r="AZ392" s="66" t="str">
        <f t="shared" si="207"/>
        <v/>
      </c>
      <c r="BA392" s="66" t="str">
        <f t="shared" si="207"/>
        <v/>
      </c>
      <c r="BB392" s="66">
        <f t="shared" si="207"/>
        <v>0</v>
      </c>
      <c r="BC392" s="66">
        <f t="shared" si="207"/>
        <v>0</v>
      </c>
      <c r="BD392" s="66">
        <f t="shared" si="207"/>
        <v>0</v>
      </c>
      <c r="BE392" s="66">
        <f t="shared" si="207"/>
        <v>0</v>
      </c>
      <c r="BF392" s="66">
        <f t="shared" si="207"/>
        <v>0</v>
      </c>
      <c r="BG392" s="66">
        <f t="shared" si="207"/>
        <v>0</v>
      </c>
      <c r="BH392" s="66">
        <f t="shared" si="207"/>
        <v>0</v>
      </c>
      <c r="BI392" s="66">
        <f t="shared" si="207"/>
        <v>0</v>
      </c>
      <c r="BJ392" s="66">
        <f t="shared" si="207"/>
        <v>0</v>
      </c>
      <c r="BK392" s="66">
        <f t="shared" si="207"/>
        <v>0</v>
      </c>
      <c r="BL392" s="66">
        <f t="shared" si="207"/>
        <v>0</v>
      </c>
      <c r="BM392" s="66">
        <f t="shared" si="207"/>
        <v>0</v>
      </c>
      <c r="BN392" s="66">
        <f t="shared" si="207"/>
        <v>0</v>
      </c>
      <c r="BO392" s="66">
        <f t="shared" si="207"/>
        <v>0</v>
      </c>
      <c r="BP392" s="66">
        <f t="shared" si="207"/>
        <v>0</v>
      </c>
      <c r="BQ392" s="66">
        <f t="shared" si="207"/>
        <v>0</v>
      </c>
      <c r="BR392" s="66">
        <f t="shared" ref="BR392" si="208">IF(BR$341&gt;=$E392,IF(BR176*$C$23&gt;MAX($C$22,(BS285*$C$34+BS286*$C$35)*EXP(-$C$12*$C$30)+(BS392*$C$34+BS393*$C$35)*EXP(-$C$14*$C$30)),BR176*$C$23,(BS392*$C$34+BS393*$C$35)*EXP(-$C$14*$C$30)),"")</f>
        <v>0</v>
      </c>
      <c r="BS392" s="66">
        <f t="shared" si="205"/>
        <v>0</v>
      </c>
      <c r="BT392" s="66">
        <f t="shared" si="205"/>
        <v>0</v>
      </c>
      <c r="BU392" s="66">
        <f t="shared" si="205"/>
        <v>0</v>
      </c>
      <c r="BV392" s="66">
        <f t="shared" ref="BV392:DB392" si="209">IF(BV$341&gt;=$E392,IF(BV176*$C$23&gt;MAX($C$22,(BW285*$C$34+BW286*$C$35)*EXP(-$C$12*$C$30)+(BW392*$C$34+BW393*$C$35)*EXP(-$C$14*$C$30)),BV176*$C$23,(BW392*$C$34+BW393*$C$35)*EXP(-$C$14*$C$30)),"")</f>
        <v>0</v>
      </c>
      <c r="BW392" s="66">
        <f t="shared" si="209"/>
        <v>0</v>
      </c>
      <c r="BX392" s="66">
        <f t="shared" si="209"/>
        <v>0</v>
      </c>
      <c r="BY392" s="66">
        <f t="shared" si="209"/>
        <v>0</v>
      </c>
      <c r="BZ392" s="66">
        <f t="shared" si="209"/>
        <v>0</v>
      </c>
      <c r="CA392" s="66">
        <f t="shared" si="209"/>
        <v>0</v>
      </c>
      <c r="CB392" s="66">
        <f t="shared" si="209"/>
        <v>0</v>
      </c>
      <c r="CC392" s="66">
        <f t="shared" si="209"/>
        <v>0</v>
      </c>
      <c r="CD392" s="66">
        <f t="shared" si="209"/>
        <v>0</v>
      </c>
      <c r="CE392" s="66">
        <f t="shared" si="209"/>
        <v>0</v>
      </c>
      <c r="CF392" s="66">
        <f t="shared" si="209"/>
        <v>0</v>
      </c>
      <c r="CG392" s="66">
        <f t="shared" si="209"/>
        <v>0</v>
      </c>
      <c r="CH392" s="66">
        <f t="shared" si="209"/>
        <v>0</v>
      </c>
      <c r="CI392" s="66">
        <f t="shared" si="209"/>
        <v>0</v>
      </c>
      <c r="CJ392" s="66">
        <f t="shared" si="209"/>
        <v>0</v>
      </c>
      <c r="CK392" s="66">
        <f t="shared" si="209"/>
        <v>0</v>
      </c>
      <c r="CL392" s="66">
        <f t="shared" si="209"/>
        <v>0</v>
      </c>
      <c r="CM392" s="66">
        <f t="shared" si="209"/>
        <v>0</v>
      </c>
      <c r="CN392" s="66">
        <f t="shared" si="209"/>
        <v>0</v>
      </c>
      <c r="CO392" s="66">
        <f t="shared" si="209"/>
        <v>0</v>
      </c>
      <c r="CP392" s="66">
        <f t="shared" si="209"/>
        <v>0</v>
      </c>
      <c r="CQ392" s="66">
        <f t="shared" si="209"/>
        <v>0</v>
      </c>
      <c r="CR392" s="66">
        <f t="shared" si="209"/>
        <v>0</v>
      </c>
      <c r="CS392" s="66">
        <f t="shared" si="209"/>
        <v>0</v>
      </c>
      <c r="CT392" s="66">
        <f t="shared" si="209"/>
        <v>0</v>
      </c>
      <c r="CU392" s="66">
        <f t="shared" si="209"/>
        <v>0</v>
      </c>
      <c r="CV392" s="66">
        <f t="shared" si="209"/>
        <v>0</v>
      </c>
      <c r="CW392" s="66">
        <f t="shared" si="209"/>
        <v>0</v>
      </c>
      <c r="CX392" s="66">
        <f t="shared" si="209"/>
        <v>0</v>
      </c>
      <c r="CY392" s="66">
        <f t="shared" si="209"/>
        <v>0</v>
      </c>
      <c r="CZ392" s="66">
        <f t="shared" si="209"/>
        <v>0</v>
      </c>
      <c r="DA392" s="66">
        <f t="shared" si="209"/>
        <v>0</v>
      </c>
      <c r="DB392" s="66">
        <f t="shared" si="209"/>
        <v>0</v>
      </c>
      <c r="DC392" s="66">
        <f t="shared" si="173"/>
        <v>0</v>
      </c>
    </row>
    <row r="393" spans="2:112" ht="12" customHeight="1">
      <c r="B393" s="12"/>
      <c r="C393" s="12"/>
      <c r="D393" s="12"/>
      <c r="E393" s="65">
        <f t="shared" si="175"/>
        <v>48</v>
      </c>
      <c r="G393" s="66" t="str">
        <f t="shared" ref="G393:BR396" si="210">IF(G$341&gt;=$E393,IF(G177*$C$23&gt;MAX($C$22,(H286*$C$34+H287*$C$35)*EXP(-$C$12*$C$30)+(H393*$C$34+H394*$C$35)*EXP(-$C$14*$C$30)),G177*$C$23,(H393*$C$34+H394*$C$35)*EXP(-$C$14*$C$30)),"")</f>
        <v/>
      </c>
      <c r="H393" s="66" t="str">
        <f t="shared" si="210"/>
        <v/>
      </c>
      <c r="I393" s="66" t="str">
        <f t="shared" si="210"/>
        <v/>
      </c>
      <c r="J393" s="66" t="str">
        <f t="shared" si="210"/>
        <v/>
      </c>
      <c r="K393" s="66" t="str">
        <f t="shared" si="210"/>
        <v/>
      </c>
      <c r="L393" s="66" t="str">
        <f t="shared" si="210"/>
        <v/>
      </c>
      <c r="M393" s="66" t="str">
        <f t="shared" si="210"/>
        <v/>
      </c>
      <c r="N393" s="66" t="str">
        <f t="shared" si="210"/>
        <v/>
      </c>
      <c r="O393" s="66" t="str">
        <f t="shared" si="210"/>
        <v/>
      </c>
      <c r="P393" s="66" t="str">
        <f t="shared" si="210"/>
        <v/>
      </c>
      <c r="Q393" s="66" t="str">
        <f t="shared" si="210"/>
        <v/>
      </c>
      <c r="R393" s="66" t="str">
        <f t="shared" si="210"/>
        <v/>
      </c>
      <c r="S393" s="66" t="str">
        <f t="shared" si="210"/>
        <v/>
      </c>
      <c r="T393" s="66" t="str">
        <f t="shared" si="210"/>
        <v/>
      </c>
      <c r="U393" s="66" t="str">
        <f t="shared" si="210"/>
        <v/>
      </c>
      <c r="V393" s="66" t="str">
        <f t="shared" si="210"/>
        <v/>
      </c>
      <c r="W393" s="66" t="str">
        <f t="shared" si="210"/>
        <v/>
      </c>
      <c r="X393" s="66" t="str">
        <f t="shared" si="210"/>
        <v/>
      </c>
      <c r="Y393" s="66" t="str">
        <f t="shared" si="210"/>
        <v/>
      </c>
      <c r="Z393" s="66" t="str">
        <f t="shared" si="210"/>
        <v/>
      </c>
      <c r="AA393" s="66" t="str">
        <f t="shared" si="210"/>
        <v/>
      </c>
      <c r="AB393" s="66" t="str">
        <f t="shared" si="210"/>
        <v/>
      </c>
      <c r="AC393" s="66" t="str">
        <f t="shared" si="210"/>
        <v/>
      </c>
      <c r="AD393" s="66" t="str">
        <f t="shared" si="210"/>
        <v/>
      </c>
      <c r="AE393" s="66" t="str">
        <f t="shared" si="210"/>
        <v/>
      </c>
      <c r="AF393" s="66" t="str">
        <f t="shared" si="210"/>
        <v/>
      </c>
      <c r="AG393" s="66" t="str">
        <f t="shared" si="210"/>
        <v/>
      </c>
      <c r="AH393" s="66" t="str">
        <f t="shared" si="210"/>
        <v/>
      </c>
      <c r="AI393" s="66" t="str">
        <f t="shared" si="210"/>
        <v/>
      </c>
      <c r="AJ393" s="66" t="str">
        <f t="shared" si="210"/>
        <v/>
      </c>
      <c r="AK393" s="66" t="str">
        <f t="shared" si="210"/>
        <v/>
      </c>
      <c r="AL393" s="66" t="str">
        <f t="shared" si="210"/>
        <v/>
      </c>
      <c r="AM393" s="66" t="str">
        <f t="shared" si="210"/>
        <v/>
      </c>
      <c r="AN393" s="66" t="str">
        <f t="shared" si="210"/>
        <v/>
      </c>
      <c r="AO393" s="66" t="str">
        <f t="shared" si="210"/>
        <v/>
      </c>
      <c r="AP393" s="66" t="str">
        <f t="shared" si="210"/>
        <v/>
      </c>
      <c r="AQ393" s="66" t="str">
        <f t="shared" si="210"/>
        <v/>
      </c>
      <c r="AR393" s="66" t="str">
        <f t="shared" si="210"/>
        <v/>
      </c>
      <c r="AS393" s="66" t="str">
        <f t="shared" si="210"/>
        <v/>
      </c>
      <c r="AT393" s="66" t="str">
        <f t="shared" si="210"/>
        <v/>
      </c>
      <c r="AU393" s="66" t="str">
        <f t="shared" si="210"/>
        <v/>
      </c>
      <c r="AV393" s="66" t="str">
        <f t="shared" si="210"/>
        <v/>
      </c>
      <c r="AW393" s="66" t="str">
        <f t="shared" si="210"/>
        <v/>
      </c>
      <c r="AX393" s="66" t="str">
        <f t="shared" si="210"/>
        <v/>
      </c>
      <c r="AY393" s="66" t="str">
        <f t="shared" si="210"/>
        <v/>
      </c>
      <c r="AZ393" s="66" t="str">
        <f t="shared" si="210"/>
        <v/>
      </c>
      <c r="BA393" s="66" t="str">
        <f t="shared" si="210"/>
        <v/>
      </c>
      <c r="BB393" s="66" t="str">
        <f t="shared" si="210"/>
        <v/>
      </c>
      <c r="BC393" s="66">
        <f t="shared" si="210"/>
        <v>0</v>
      </c>
      <c r="BD393" s="66">
        <f t="shared" si="210"/>
        <v>0</v>
      </c>
      <c r="BE393" s="66">
        <f t="shared" si="210"/>
        <v>0</v>
      </c>
      <c r="BF393" s="66">
        <f t="shared" si="210"/>
        <v>0</v>
      </c>
      <c r="BG393" s="66">
        <f t="shared" si="210"/>
        <v>0</v>
      </c>
      <c r="BH393" s="66">
        <f t="shared" si="210"/>
        <v>0</v>
      </c>
      <c r="BI393" s="66">
        <f t="shared" si="210"/>
        <v>0</v>
      </c>
      <c r="BJ393" s="66">
        <f t="shared" si="210"/>
        <v>0</v>
      </c>
      <c r="BK393" s="66">
        <f t="shared" si="210"/>
        <v>0</v>
      </c>
      <c r="BL393" s="66">
        <f t="shared" si="210"/>
        <v>0</v>
      </c>
      <c r="BM393" s="66">
        <f t="shared" si="210"/>
        <v>0</v>
      </c>
      <c r="BN393" s="66">
        <f t="shared" si="210"/>
        <v>0</v>
      </c>
      <c r="BO393" s="66">
        <f t="shared" si="210"/>
        <v>0</v>
      </c>
      <c r="BP393" s="66">
        <f t="shared" si="210"/>
        <v>0</v>
      </c>
      <c r="BQ393" s="66">
        <f t="shared" si="210"/>
        <v>0</v>
      </c>
      <c r="BR393" s="66">
        <f t="shared" si="210"/>
        <v>0</v>
      </c>
      <c r="BS393" s="66">
        <f t="shared" ref="BS393:DB400" si="211">IF(BS$341&gt;=$E393,IF(BS177*$C$23&gt;MAX($C$22,(BT286*$C$34+BT287*$C$35)*EXP(-$C$12*$C$30)+(BT393*$C$34+BT394*$C$35)*EXP(-$C$14*$C$30)),BS177*$C$23,(BT393*$C$34+BT394*$C$35)*EXP(-$C$14*$C$30)),"")</f>
        <v>0</v>
      </c>
      <c r="BT393" s="66">
        <f t="shared" si="211"/>
        <v>0</v>
      </c>
      <c r="BU393" s="66">
        <f t="shared" si="211"/>
        <v>0</v>
      </c>
      <c r="BV393" s="66">
        <f t="shared" si="211"/>
        <v>0</v>
      </c>
      <c r="BW393" s="66">
        <f t="shared" si="211"/>
        <v>0</v>
      </c>
      <c r="BX393" s="66">
        <f t="shared" si="211"/>
        <v>0</v>
      </c>
      <c r="BY393" s="66">
        <f t="shared" si="211"/>
        <v>0</v>
      </c>
      <c r="BZ393" s="66">
        <f t="shared" si="211"/>
        <v>0</v>
      </c>
      <c r="CA393" s="66">
        <f t="shared" si="211"/>
        <v>0</v>
      </c>
      <c r="CB393" s="66">
        <f t="shared" si="211"/>
        <v>0</v>
      </c>
      <c r="CC393" s="66">
        <f t="shared" si="211"/>
        <v>0</v>
      </c>
      <c r="CD393" s="66">
        <f t="shared" si="211"/>
        <v>0</v>
      </c>
      <c r="CE393" s="66">
        <f t="shared" si="211"/>
        <v>0</v>
      </c>
      <c r="CF393" s="66">
        <f t="shared" si="211"/>
        <v>0</v>
      </c>
      <c r="CG393" s="66">
        <f t="shared" si="211"/>
        <v>0</v>
      </c>
      <c r="CH393" s="66">
        <f t="shared" si="211"/>
        <v>0</v>
      </c>
      <c r="CI393" s="66">
        <f t="shared" si="211"/>
        <v>0</v>
      </c>
      <c r="CJ393" s="66">
        <f t="shared" si="211"/>
        <v>0</v>
      </c>
      <c r="CK393" s="66">
        <f t="shared" si="211"/>
        <v>0</v>
      </c>
      <c r="CL393" s="66">
        <f t="shared" si="211"/>
        <v>0</v>
      </c>
      <c r="CM393" s="66">
        <f t="shared" si="211"/>
        <v>0</v>
      </c>
      <c r="CN393" s="66">
        <f t="shared" si="211"/>
        <v>0</v>
      </c>
      <c r="CO393" s="66">
        <f t="shared" si="211"/>
        <v>0</v>
      </c>
      <c r="CP393" s="66">
        <f t="shared" si="211"/>
        <v>0</v>
      </c>
      <c r="CQ393" s="66">
        <f t="shared" si="211"/>
        <v>0</v>
      </c>
      <c r="CR393" s="66">
        <f t="shared" si="211"/>
        <v>0</v>
      </c>
      <c r="CS393" s="66">
        <f t="shared" si="211"/>
        <v>0</v>
      </c>
      <c r="CT393" s="66">
        <f t="shared" si="211"/>
        <v>0</v>
      </c>
      <c r="CU393" s="66">
        <f t="shared" si="211"/>
        <v>0</v>
      </c>
      <c r="CV393" s="66">
        <f t="shared" si="211"/>
        <v>0</v>
      </c>
      <c r="CW393" s="66">
        <f t="shared" si="211"/>
        <v>0</v>
      </c>
      <c r="CX393" s="66">
        <f t="shared" si="211"/>
        <v>0</v>
      </c>
      <c r="CY393" s="66">
        <f t="shared" si="211"/>
        <v>0</v>
      </c>
      <c r="CZ393" s="66">
        <f t="shared" si="211"/>
        <v>0</v>
      </c>
      <c r="DA393" s="66">
        <f t="shared" si="211"/>
        <v>0</v>
      </c>
      <c r="DB393" s="66">
        <f t="shared" si="211"/>
        <v>0</v>
      </c>
      <c r="DC393" s="66">
        <f t="shared" si="173"/>
        <v>0</v>
      </c>
    </row>
    <row r="394" spans="2:112" ht="12" customHeight="1">
      <c r="B394" s="12"/>
      <c r="C394" s="12"/>
      <c r="D394" s="12"/>
      <c r="E394" s="65">
        <f t="shared" si="175"/>
        <v>49</v>
      </c>
      <c r="G394" s="66" t="str">
        <f t="shared" si="210"/>
        <v/>
      </c>
      <c r="H394" s="66" t="str">
        <f t="shared" si="210"/>
        <v/>
      </c>
      <c r="I394" s="66" t="str">
        <f t="shared" si="210"/>
        <v/>
      </c>
      <c r="J394" s="66" t="str">
        <f t="shared" si="210"/>
        <v/>
      </c>
      <c r="K394" s="66" t="str">
        <f t="shared" si="210"/>
        <v/>
      </c>
      <c r="L394" s="66" t="str">
        <f t="shared" si="210"/>
        <v/>
      </c>
      <c r="M394" s="66" t="str">
        <f t="shared" si="210"/>
        <v/>
      </c>
      <c r="N394" s="66" t="str">
        <f t="shared" si="210"/>
        <v/>
      </c>
      <c r="O394" s="66" t="str">
        <f t="shared" si="210"/>
        <v/>
      </c>
      <c r="P394" s="66" t="str">
        <f t="shared" si="210"/>
        <v/>
      </c>
      <c r="Q394" s="66" t="str">
        <f t="shared" si="210"/>
        <v/>
      </c>
      <c r="R394" s="66" t="str">
        <f t="shared" si="210"/>
        <v/>
      </c>
      <c r="S394" s="66" t="str">
        <f t="shared" si="210"/>
        <v/>
      </c>
      <c r="T394" s="66" t="str">
        <f t="shared" si="210"/>
        <v/>
      </c>
      <c r="U394" s="66" t="str">
        <f t="shared" si="210"/>
        <v/>
      </c>
      <c r="V394" s="66" t="str">
        <f t="shared" si="210"/>
        <v/>
      </c>
      <c r="W394" s="66" t="str">
        <f t="shared" si="210"/>
        <v/>
      </c>
      <c r="X394" s="66" t="str">
        <f t="shared" si="210"/>
        <v/>
      </c>
      <c r="Y394" s="66" t="str">
        <f t="shared" si="210"/>
        <v/>
      </c>
      <c r="Z394" s="66" t="str">
        <f t="shared" si="210"/>
        <v/>
      </c>
      <c r="AA394" s="66" t="str">
        <f t="shared" si="210"/>
        <v/>
      </c>
      <c r="AB394" s="66" t="str">
        <f t="shared" si="210"/>
        <v/>
      </c>
      <c r="AC394" s="66" t="str">
        <f t="shared" si="210"/>
        <v/>
      </c>
      <c r="AD394" s="66" t="str">
        <f t="shared" si="210"/>
        <v/>
      </c>
      <c r="AE394" s="66" t="str">
        <f t="shared" si="210"/>
        <v/>
      </c>
      <c r="AF394" s="66" t="str">
        <f t="shared" si="210"/>
        <v/>
      </c>
      <c r="AG394" s="66" t="str">
        <f t="shared" si="210"/>
        <v/>
      </c>
      <c r="AH394" s="66" t="str">
        <f t="shared" si="210"/>
        <v/>
      </c>
      <c r="AI394" s="66" t="str">
        <f t="shared" si="210"/>
        <v/>
      </c>
      <c r="AJ394" s="66" t="str">
        <f t="shared" si="210"/>
        <v/>
      </c>
      <c r="AK394" s="66" t="str">
        <f t="shared" si="210"/>
        <v/>
      </c>
      <c r="AL394" s="66" t="str">
        <f t="shared" si="210"/>
        <v/>
      </c>
      <c r="AM394" s="66" t="str">
        <f t="shared" si="210"/>
        <v/>
      </c>
      <c r="AN394" s="66" t="str">
        <f t="shared" si="210"/>
        <v/>
      </c>
      <c r="AO394" s="66" t="str">
        <f t="shared" si="210"/>
        <v/>
      </c>
      <c r="AP394" s="66" t="str">
        <f t="shared" si="210"/>
        <v/>
      </c>
      <c r="AQ394" s="66" t="str">
        <f t="shared" si="210"/>
        <v/>
      </c>
      <c r="AR394" s="66" t="str">
        <f t="shared" si="210"/>
        <v/>
      </c>
      <c r="AS394" s="66" t="str">
        <f t="shared" si="210"/>
        <v/>
      </c>
      <c r="AT394" s="66" t="str">
        <f t="shared" si="210"/>
        <v/>
      </c>
      <c r="AU394" s="66" t="str">
        <f t="shared" si="210"/>
        <v/>
      </c>
      <c r="AV394" s="66" t="str">
        <f t="shared" si="210"/>
        <v/>
      </c>
      <c r="AW394" s="66" t="str">
        <f t="shared" si="210"/>
        <v/>
      </c>
      <c r="AX394" s="66" t="str">
        <f t="shared" si="210"/>
        <v/>
      </c>
      <c r="AY394" s="66" t="str">
        <f t="shared" si="210"/>
        <v/>
      </c>
      <c r="AZ394" s="66" t="str">
        <f t="shared" si="210"/>
        <v/>
      </c>
      <c r="BA394" s="66" t="str">
        <f t="shared" si="210"/>
        <v/>
      </c>
      <c r="BB394" s="66" t="str">
        <f t="shared" si="210"/>
        <v/>
      </c>
      <c r="BC394" s="66" t="str">
        <f t="shared" si="210"/>
        <v/>
      </c>
      <c r="BD394" s="66">
        <f t="shared" si="210"/>
        <v>0</v>
      </c>
      <c r="BE394" s="66">
        <f t="shared" si="210"/>
        <v>0</v>
      </c>
      <c r="BF394" s="66">
        <f t="shared" si="210"/>
        <v>0</v>
      </c>
      <c r="BG394" s="66">
        <f t="shared" si="210"/>
        <v>0</v>
      </c>
      <c r="BH394" s="66">
        <f t="shared" si="210"/>
        <v>0</v>
      </c>
      <c r="BI394" s="66">
        <f t="shared" si="210"/>
        <v>0</v>
      </c>
      <c r="BJ394" s="66">
        <f t="shared" si="210"/>
        <v>0</v>
      </c>
      <c r="BK394" s="66">
        <f t="shared" si="210"/>
        <v>0</v>
      </c>
      <c r="BL394" s="66">
        <f t="shared" si="210"/>
        <v>0</v>
      </c>
      <c r="BM394" s="66">
        <f t="shared" si="210"/>
        <v>0</v>
      </c>
      <c r="BN394" s="66">
        <f t="shared" si="210"/>
        <v>0</v>
      </c>
      <c r="BO394" s="66">
        <f t="shared" si="210"/>
        <v>0</v>
      </c>
      <c r="BP394" s="66">
        <f t="shared" si="210"/>
        <v>0</v>
      </c>
      <c r="BQ394" s="66">
        <f t="shared" si="210"/>
        <v>0</v>
      </c>
      <c r="BR394" s="66">
        <f t="shared" si="210"/>
        <v>0</v>
      </c>
      <c r="BS394" s="66">
        <f t="shared" si="211"/>
        <v>0</v>
      </c>
      <c r="BT394" s="66">
        <f t="shared" si="211"/>
        <v>0</v>
      </c>
      <c r="BU394" s="66">
        <f t="shared" si="211"/>
        <v>0</v>
      </c>
      <c r="BV394" s="66">
        <f t="shared" si="211"/>
        <v>0</v>
      </c>
      <c r="BW394" s="66">
        <f t="shared" si="211"/>
        <v>0</v>
      </c>
      <c r="BX394" s="66">
        <f t="shared" si="211"/>
        <v>0</v>
      </c>
      <c r="BY394" s="66">
        <f t="shared" si="211"/>
        <v>0</v>
      </c>
      <c r="BZ394" s="66">
        <f t="shared" si="211"/>
        <v>0</v>
      </c>
      <c r="CA394" s="66">
        <f t="shared" si="211"/>
        <v>0</v>
      </c>
      <c r="CB394" s="66">
        <f t="shared" si="211"/>
        <v>0</v>
      </c>
      <c r="CC394" s="66">
        <f t="shared" si="211"/>
        <v>0</v>
      </c>
      <c r="CD394" s="66">
        <f t="shared" si="211"/>
        <v>0</v>
      </c>
      <c r="CE394" s="66">
        <f t="shared" si="211"/>
        <v>0</v>
      </c>
      <c r="CF394" s="66">
        <f t="shared" si="211"/>
        <v>0</v>
      </c>
      <c r="CG394" s="66">
        <f t="shared" si="211"/>
        <v>0</v>
      </c>
      <c r="CH394" s="66">
        <f t="shared" si="211"/>
        <v>0</v>
      </c>
      <c r="CI394" s="66">
        <f t="shared" si="211"/>
        <v>0</v>
      </c>
      <c r="CJ394" s="66">
        <f t="shared" si="211"/>
        <v>0</v>
      </c>
      <c r="CK394" s="66">
        <f t="shared" si="211"/>
        <v>0</v>
      </c>
      <c r="CL394" s="66">
        <f t="shared" si="211"/>
        <v>0</v>
      </c>
      <c r="CM394" s="66">
        <f t="shared" si="211"/>
        <v>0</v>
      </c>
      <c r="CN394" s="66">
        <f t="shared" si="211"/>
        <v>0</v>
      </c>
      <c r="CO394" s="66">
        <f t="shared" si="211"/>
        <v>0</v>
      </c>
      <c r="CP394" s="66">
        <f t="shared" si="211"/>
        <v>0</v>
      </c>
      <c r="CQ394" s="66">
        <f t="shared" si="211"/>
        <v>0</v>
      </c>
      <c r="CR394" s="66">
        <f t="shared" si="211"/>
        <v>0</v>
      </c>
      <c r="CS394" s="66">
        <f t="shared" si="211"/>
        <v>0</v>
      </c>
      <c r="CT394" s="66">
        <f t="shared" si="211"/>
        <v>0</v>
      </c>
      <c r="CU394" s="66">
        <f t="shared" si="211"/>
        <v>0</v>
      </c>
      <c r="CV394" s="66">
        <f t="shared" si="211"/>
        <v>0</v>
      </c>
      <c r="CW394" s="66">
        <f t="shared" si="211"/>
        <v>0</v>
      </c>
      <c r="CX394" s="66">
        <f t="shared" si="211"/>
        <v>0</v>
      </c>
      <c r="CY394" s="66">
        <f t="shared" si="211"/>
        <v>0</v>
      </c>
      <c r="CZ394" s="66">
        <f t="shared" si="211"/>
        <v>0</v>
      </c>
      <c r="DA394" s="66">
        <f t="shared" si="211"/>
        <v>0</v>
      </c>
      <c r="DB394" s="66">
        <f t="shared" si="211"/>
        <v>0</v>
      </c>
      <c r="DC394" s="66">
        <f t="shared" si="173"/>
        <v>0</v>
      </c>
    </row>
    <row r="395" spans="2:112" ht="12" customHeight="1">
      <c r="B395" s="12"/>
      <c r="C395" s="12"/>
      <c r="D395" s="12"/>
      <c r="E395" s="65">
        <f t="shared" si="175"/>
        <v>50</v>
      </c>
      <c r="G395" s="66" t="str">
        <f t="shared" si="210"/>
        <v/>
      </c>
      <c r="H395" s="66" t="str">
        <f t="shared" si="210"/>
        <v/>
      </c>
      <c r="I395" s="66" t="str">
        <f t="shared" si="210"/>
        <v/>
      </c>
      <c r="J395" s="66" t="str">
        <f t="shared" si="210"/>
        <v/>
      </c>
      <c r="K395" s="66" t="str">
        <f t="shared" si="210"/>
        <v/>
      </c>
      <c r="L395" s="66" t="str">
        <f t="shared" si="210"/>
        <v/>
      </c>
      <c r="M395" s="66" t="str">
        <f t="shared" si="210"/>
        <v/>
      </c>
      <c r="N395" s="66" t="str">
        <f t="shared" si="210"/>
        <v/>
      </c>
      <c r="O395" s="66" t="str">
        <f t="shared" si="210"/>
        <v/>
      </c>
      <c r="P395" s="66" t="str">
        <f t="shared" si="210"/>
        <v/>
      </c>
      <c r="Q395" s="66" t="str">
        <f t="shared" si="210"/>
        <v/>
      </c>
      <c r="R395" s="66" t="str">
        <f t="shared" si="210"/>
        <v/>
      </c>
      <c r="S395" s="66" t="str">
        <f t="shared" si="210"/>
        <v/>
      </c>
      <c r="T395" s="66" t="str">
        <f t="shared" si="210"/>
        <v/>
      </c>
      <c r="U395" s="66" t="str">
        <f t="shared" si="210"/>
        <v/>
      </c>
      <c r="V395" s="66" t="str">
        <f t="shared" si="210"/>
        <v/>
      </c>
      <c r="W395" s="66" t="str">
        <f t="shared" si="210"/>
        <v/>
      </c>
      <c r="X395" s="66" t="str">
        <f t="shared" si="210"/>
        <v/>
      </c>
      <c r="Y395" s="66" t="str">
        <f t="shared" si="210"/>
        <v/>
      </c>
      <c r="Z395" s="66" t="str">
        <f t="shared" si="210"/>
        <v/>
      </c>
      <c r="AA395" s="66" t="str">
        <f t="shared" si="210"/>
        <v/>
      </c>
      <c r="AB395" s="66" t="str">
        <f t="shared" si="210"/>
        <v/>
      </c>
      <c r="AC395" s="66" t="str">
        <f t="shared" si="210"/>
        <v/>
      </c>
      <c r="AD395" s="66" t="str">
        <f t="shared" si="210"/>
        <v/>
      </c>
      <c r="AE395" s="66" t="str">
        <f t="shared" si="210"/>
        <v/>
      </c>
      <c r="AF395" s="66" t="str">
        <f t="shared" si="210"/>
        <v/>
      </c>
      <c r="AG395" s="66" t="str">
        <f t="shared" si="210"/>
        <v/>
      </c>
      <c r="AH395" s="66" t="str">
        <f t="shared" si="210"/>
        <v/>
      </c>
      <c r="AI395" s="66" t="str">
        <f t="shared" si="210"/>
        <v/>
      </c>
      <c r="AJ395" s="66" t="str">
        <f t="shared" si="210"/>
        <v/>
      </c>
      <c r="AK395" s="66" t="str">
        <f t="shared" si="210"/>
        <v/>
      </c>
      <c r="AL395" s="66" t="str">
        <f t="shared" si="210"/>
        <v/>
      </c>
      <c r="AM395" s="66" t="str">
        <f t="shared" si="210"/>
        <v/>
      </c>
      <c r="AN395" s="66" t="str">
        <f t="shared" si="210"/>
        <v/>
      </c>
      <c r="AO395" s="66" t="str">
        <f t="shared" si="210"/>
        <v/>
      </c>
      <c r="AP395" s="66" t="str">
        <f t="shared" si="210"/>
        <v/>
      </c>
      <c r="AQ395" s="66" t="str">
        <f t="shared" si="210"/>
        <v/>
      </c>
      <c r="AR395" s="66" t="str">
        <f t="shared" si="210"/>
        <v/>
      </c>
      <c r="AS395" s="66" t="str">
        <f t="shared" si="210"/>
        <v/>
      </c>
      <c r="AT395" s="66" t="str">
        <f t="shared" si="210"/>
        <v/>
      </c>
      <c r="AU395" s="66" t="str">
        <f t="shared" si="210"/>
        <v/>
      </c>
      <c r="AV395" s="66" t="str">
        <f t="shared" si="210"/>
        <v/>
      </c>
      <c r="AW395" s="66" t="str">
        <f t="shared" si="210"/>
        <v/>
      </c>
      <c r="AX395" s="66" t="str">
        <f t="shared" si="210"/>
        <v/>
      </c>
      <c r="AY395" s="66" t="str">
        <f t="shared" si="210"/>
        <v/>
      </c>
      <c r="AZ395" s="66" t="str">
        <f t="shared" si="210"/>
        <v/>
      </c>
      <c r="BA395" s="66" t="str">
        <f t="shared" si="210"/>
        <v/>
      </c>
      <c r="BB395" s="66" t="str">
        <f t="shared" si="210"/>
        <v/>
      </c>
      <c r="BC395" s="66" t="str">
        <f t="shared" si="210"/>
        <v/>
      </c>
      <c r="BD395" s="66" t="str">
        <f t="shared" si="210"/>
        <v/>
      </c>
      <c r="BE395" s="66">
        <f t="shared" si="210"/>
        <v>0</v>
      </c>
      <c r="BF395" s="66">
        <f t="shared" si="210"/>
        <v>0</v>
      </c>
      <c r="BG395" s="66">
        <f t="shared" si="210"/>
        <v>0</v>
      </c>
      <c r="BH395" s="66">
        <f t="shared" si="210"/>
        <v>0</v>
      </c>
      <c r="BI395" s="66">
        <f t="shared" si="210"/>
        <v>0</v>
      </c>
      <c r="BJ395" s="66">
        <f t="shared" si="210"/>
        <v>0</v>
      </c>
      <c r="BK395" s="66">
        <f t="shared" si="210"/>
        <v>0</v>
      </c>
      <c r="BL395" s="66">
        <f t="shared" si="210"/>
        <v>0</v>
      </c>
      <c r="BM395" s="66">
        <f t="shared" si="210"/>
        <v>0</v>
      </c>
      <c r="BN395" s="66">
        <f t="shared" si="210"/>
        <v>0</v>
      </c>
      <c r="BO395" s="66">
        <f t="shared" si="210"/>
        <v>0</v>
      </c>
      <c r="BP395" s="66">
        <f t="shared" si="210"/>
        <v>0</v>
      </c>
      <c r="BQ395" s="66">
        <f t="shared" si="210"/>
        <v>0</v>
      </c>
      <c r="BR395" s="66">
        <f t="shared" si="210"/>
        <v>0</v>
      </c>
      <c r="BS395" s="66">
        <f t="shared" si="211"/>
        <v>0</v>
      </c>
      <c r="BT395" s="66">
        <f t="shared" si="211"/>
        <v>0</v>
      </c>
      <c r="BU395" s="66">
        <f t="shared" si="211"/>
        <v>0</v>
      </c>
      <c r="BV395" s="66">
        <f t="shared" si="211"/>
        <v>0</v>
      </c>
      <c r="BW395" s="66">
        <f t="shared" si="211"/>
        <v>0</v>
      </c>
      <c r="BX395" s="66">
        <f t="shared" si="211"/>
        <v>0</v>
      </c>
      <c r="BY395" s="66">
        <f t="shared" si="211"/>
        <v>0</v>
      </c>
      <c r="BZ395" s="66">
        <f t="shared" si="211"/>
        <v>0</v>
      </c>
      <c r="CA395" s="66">
        <f t="shared" si="211"/>
        <v>0</v>
      </c>
      <c r="CB395" s="66">
        <f t="shared" si="211"/>
        <v>0</v>
      </c>
      <c r="CC395" s="66">
        <f t="shared" si="211"/>
        <v>0</v>
      </c>
      <c r="CD395" s="66">
        <f t="shared" si="211"/>
        <v>0</v>
      </c>
      <c r="CE395" s="66">
        <f t="shared" si="211"/>
        <v>0</v>
      </c>
      <c r="CF395" s="66">
        <f t="shared" si="211"/>
        <v>0</v>
      </c>
      <c r="CG395" s="66">
        <f t="shared" si="211"/>
        <v>0</v>
      </c>
      <c r="CH395" s="66">
        <f t="shared" si="211"/>
        <v>0</v>
      </c>
      <c r="CI395" s="66">
        <f t="shared" si="211"/>
        <v>0</v>
      </c>
      <c r="CJ395" s="66">
        <f t="shared" si="211"/>
        <v>0</v>
      </c>
      <c r="CK395" s="66">
        <f t="shared" si="211"/>
        <v>0</v>
      </c>
      <c r="CL395" s="66">
        <f t="shared" si="211"/>
        <v>0</v>
      </c>
      <c r="CM395" s="66">
        <f t="shared" si="211"/>
        <v>0</v>
      </c>
      <c r="CN395" s="66">
        <f t="shared" si="211"/>
        <v>0</v>
      </c>
      <c r="CO395" s="66">
        <f t="shared" si="211"/>
        <v>0</v>
      </c>
      <c r="CP395" s="66">
        <f t="shared" si="211"/>
        <v>0</v>
      </c>
      <c r="CQ395" s="66">
        <f t="shared" si="211"/>
        <v>0</v>
      </c>
      <c r="CR395" s="66">
        <f t="shared" si="211"/>
        <v>0</v>
      </c>
      <c r="CS395" s="66">
        <f t="shared" si="211"/>
        <v>0</v>
      </c>
      <c r="CT395" s="66">
        <f t="shared" si="211"/>
        <v>0</v>
      </c>
      <c r="CU395" s="66">
        <f t="shared" si="211"/>
        <v>0</v>
      </c>
      <c r="CV395" s="66">
        <f t="shared" si="211"/>
        <v>0</v>
      </c>
      <c r="CW395" s="66">
        <f t="shared" si="211"/>
        <v>0</v>
      </c>
      <c r="CX395" s="66">
        <f t="shared" si="211"/>
        <v>0</v>
      </c>
      <c r="CY395" s="66">
        <f t="shared" si="211"/>
        <v>0</v>
      </c>
      <c r="CZ395" s="66">
        <f t="shared" si="211"/>
        <v>0</v>
      </c>
      <c r="DA395" s="66">
        <f t="shared" si="211"/>
        <v>0</v>
      </c>
      <c r="DB395" s="66">
        <f t="shared" si="211"/>
        <v>0</v>
      </c>
      <c r="DC395" s="66">
        <f t="shared" si="173"/>
        <v>0</v>
      </c>
    </row>
    <row r="396" spans="2:112" ht="12" customHeight="1">
      <c r="B396" s="12"/>
      <c r="C396" s="12"/>
      <c r="D396" s="12"/>
      <c r="E396" s="65">
        <f t="shared" si="175"/>
        <v>51</v>
      </c>
      <c r="G396" s="66" t="str">
        <f t="shared" si="210"/>
        <v/>
      </c>
      <c r="H396" s="66" t="str">
        <f t="shared" si="210"/>
        <v/>
      </c>
      <c r="I396" s="66" t="str">
        <f t="shared" si="210"/>
        <v/>
      </c>
      <c r="J396" s="66" t="str">
        <f t="shared" si="210"/>
        <v/>
      </c>
      <c r="K396" s="66" t="str">
        <f t="shared" si="210"/>
        <v/>
      </c>
      <c r="L396" s="66" t="str">
        <f t="shared" si="210"/>
        <v/>
      </c>
      <c r="M396" s="66" t="str">
        <f t="shared" si="210"/>
        <v/>
      </c>
      <c r="N396" s="66" t="str">
        <f t="shared" si="210"/>
        <v/>
      </c>
      <c r="O396" s="66" t="str">
        <f t="shared" si="210"/>
        <v/>
      </c>
      <c r="P396" s="66" t="str">
        <f t="shared" si="210"/>
        <v/>
      </c>
      <c r="Q396" s="66" t="str">
        <f t="shared" si="210"/>
        <v/>
      </c>
      <c r="R396" s="66" t="str">
        <f t="shared" si="210"/>
        <v/>
      </c>
      <c r="S396" s="66" t="str">
        <f t="shared" si="210"/>
        <v/>
      </c>
      <c r="T396" s="66" t="str">
        <f t="shared" si="210"/>
        <v/>
      </c>
      <c r="U396" s="66" t="str">
        <f t="shared" si="210"/>
        <v/>
      </c>
      <c r="V396" s="66" t="str">
        <f t="shared" si="210"/>
        <v/>
      </c>
      <c r="W396" s="66" t="str">
        <f t="shared" si="210"/>
        <v/>
      </c>
      <c r="X396" s="66" t="str">
        <f t="shared" si="210"/>
        <v/>
      </c>
      <c r="Y396" s="66" t="str">
        <f t="shared" si="210"/>
        <v/>
      </c>
      <c r="Z396" s="66" t="str">
        <f t="shared" si="210"/>
        <v/>
      </c>
      <c r="AA396" s="66" t="str">
        <f t="shared" si="210"/>
        <v/>
      </c>
      <c r="AB396" s="66" t="str">
        <f t="shared" si="210"/>
        <v/>
      </c>
      <c r="AC396" s="66" t="str">
        <f t="shared" si="210"/>
        <v/>
      </c>
      <c r="AD396" s="66" t="str">
        <f t="shared" si="210"/>
        <v/>
      </c>
      <c r="AE396" s="66" t="str">
        <f t="shared" si="210"/>
        <v/>
      </c>
      <c r="AF396" s="66" t="str">
        <f t="shared" si="210"/>
        <v/>
      </c>
      <c r="AG396" s="66" t="str">
        <f t="shared" si="210"/>
        <v/>
      </c>
      <c r="AH396" s="66" t="str">
        <f t="shared" si="210"/>
        <v/>
      </c>
      <c r="AI396" s="66" t="str">
        <f t="shared" si="210"/>
        <v/>
      </c>
      <c r="AJ396" s="66" t="str">
        <f t="shared" si="210"/>
        <v/>
      </c>
      <c r="AK396" s="66" t="str">
        <f t="shared" si="210"/>
        <v/>
      </c>
      <c r="AL396" s="66" t="str">
        <f t="shared" si="210"/>
        <v/>
      </c>
      <c r="AM396" s="66" t="str">
        <f t="shared" si="210"/>
        <v/>
      </c>
      <c r="AN396" s="66" t="str">
        <f t="shared" si="210"/>
        <v/>
      </c>
      <c r="AO396" s="66" t="str">
        <f t="shared" si="210"/>
        <v/>
      </c>
      <c r="AP396" s="66" t="str">
        <f t="shared" si="210"/>
        <v/>
      </c>
      <c r="AQ396" s="66" t="str">
        <f t="shared" si="210"/>
        <v/>
      </c>
      <c r="AR396" s="66" t="str">
        <f t="shared" si="210"/>
        <v/>
      </c>
      <c r="AS396" s="66" t="str">
        <f t="shared" si="210"/>
        <v/>
      </c>
      <c r="AT396" s="66" t="str">
        <f t="shared" si="210"/>
        <v/>
      </c>
      <c r="AU396" s="66" t="str">
        <f t="shared" si="210"/>
        <v/>
      </c>
      <c r="AV396" s="66" t="str">
        <f t="shared" si="210"/>
        <v/>
      </c>
      <c r="AW396" s="66" t="str">
        <f t="shared" si="210"/>
        <v/>
      </c>
      <c r="AX396" s="66" t="str">
        <f t="shared" si="210"/>
        <v/>
      </c>
      <c r="AY396" s="66" t="str">
        <f t="shared" si="210"/>
        <v/>
      </c>
      <c r="AZ396" s="66" t="str">
        <f t="shared" si="210"/>
        <v/>
      </c>
      <c r="BA396" s="66" t="str">
        <f t="shared" si="210"/>
        <v/>
      </c>
      <c r="BB396" s="66" t="str">
        <f t="shared" si="210"/>
        <v/>
      </c>
      <c r="BC396" s="66" t="str">
        <f t="shared" si="210"/>
        <v/>
      </c>
      <c r="BD396" s="66" t="str">
        <f t="shared" si="210"/>
        <v/>
      </c>
      <c r="BE396" s="66" t="str">
        <f t="shared" si="210"/>
        <v/>
      </c>
      <c r="BF396" s="66">
        <f t="shared" si="210"/>
        <v>0</v>
      </c>
      <c r="BG396" s="66">
        <f t="shared" si="210"/>
        <v>0</v>
      </c>
      <c r="BH396" s="66">
        <f t="shared" si="210"/>
        <v>0</v>
      </c>
      <c r="BI396" s="66">
        <f t="shared" si="210"/>
        <v>0</v>
      </c>
      <c r="BJ396" s="66">
        <f t="shared" si="210"/>
        <v>0</v>
      </c>
      <c r="BK396" s="66">
        <f t="shared" si="210"/>
        <v>0</v>
      </c>
      <c r="BL396" s="66">
        <f t="shared" si="210"/>
        <v>0</v>
      </c>
      <c r="BM396" s="66">
        <f t="shared" si="210"/>
        <v>0</v>
      </c>
      <c r="BN396" s="66">
        <f t="shared" si="210"/>
        <v>0</v>
      </c>
      <c r="BO396" s="66">
        <f t="shared" si="210"/>
        <v>0</v>
      </c>
      <c r="BP396" s="66">
        <f t="shared" si="210"/>
        <v>0</v>
      </c>
      <c r="BQ396" s="66">
        <f t="shared" si="210"/>
        <v>0</v>
      </c>
      <c r="BR396" s="66">
        <f t="shared" ref="BR396" si="212">IF(BR$341&gt;=$E396,IF(BR180*$C$23&gt;MAX($C$22,(BS289*$C$34+BS290*$C$35)*EXP(-$C$12*$C$30)+(BS396*$C$34+BS397*$C$35)*EXP(-$C$14*$C$30)),BR180*$C$23,(BS396*$C$34+BS397*$C$35)*EXP(-$C$14*$C$30)),"")</f>
        <v>0</v>
      </c>
      <c r="BS396" s="66">
        <f t="shared" si="211"/>
        <v>0</v>
      </c>
      <c r="BT396" s="66">
        <f t="shared" si="211"/>
        <v>0</v>
      </c>
      <c r="BU396" s="66">
        <f t="shared" si="211"/>
        <v>0</v>
      </c>
      <c r="BV396" s="66">
        <f t="shared" si="211"/>
        <v>0</v>
      </c>
      <c r="BW396" s="66">
        <f t="shared" si="211"/>
        <v>0</v>
      </c>
      <c r="BX396" s="66">
        <f t="shared" si="211"/>
        <v>0</v>
      </c>
      <c r="BY396" s="66">
        <f t="shared" si="211"/>
        <v>0</v>
      </c>
      <c r="BZ396" s="66">
        <f t="shared" si="211"/>
        <v>0</v>
      </c>
      <c r="CA396" s="66">
        <f t="shared" si="211"/>
        <v>0</v>
      </c>
      <c r="CB396" s="66">
        <f t="shared" si="211"/>
        <v>0</v>
      </c>
      <c r="CC396" s="66">
        <f t="shared" si="211"/>
        <v>0</v>
      </c>
      <c r="CD396" s="66">
        <f t="shared" si="211"/>
        <v>0</v>
      </c>
      <c r="CE396" s="66">
        <f t="shared" si="211"/>
        <v>0</v>
      </c>
      <c r="CF396" s="66">
        <f t="shared" si="211"/>
        <v>0</v>
      </c>
      <c r="CG396" s="66">
        <f t="shared" si="211"/>
        <v>0</v>
      </c>
      <c r="CH396" s="66">
        <f t="shared" si="211"/>
        <v>0</v>
      </c>
      <c r="CI396" s="66">
        <f t="shared" si="211"/>
        <v>0</v>
      </c>
      <c r="CJ396" s="66">
        <f t="shared" si="211"/>
        <v>0</v>
      </c>
      <c r="CK396" s="66">
        <f t="shared" si="211"/>
        <v>0</v>
      </c>
      <c r="CL396" s="66">
        <f t="shared" si="211"/>
        <v>0</v>
      </c>
      <c r="CM396" s="66">
        <f t="shared" si="211"/>
        <v>0</v>
      </c>
      <c r="CN396" s="66">
        <f t="shared" si="211"/>
        <v>0</v>
      </c>
      <c r="CO396" s="66">
        <f t="shared" si="211"/>
        <v>0</v>
      </c>
      <c r="CP396" s="66">
        <f t="shared" si="211"/>
        <v>0</v>
      </c>
      <c r="CQ396" s="66">
        <f t="shared" si="211"/>
        <v>0</v>
      </c>
      <c r="CR396" s="66">
        <f t="shared" si="211"/>
        <v>0</v>
      </c>
      <c r="CS396" s="66">
        <f t="shared" si="211"/>
        <v>0</v>
      </c>
      <c r="CT396" s="66">
        <f t="shared" si="211"/>
        <v>0</v>
      </c>
      <c r="CU396" s="66">
        <f t="shared" si="211"/>
        <v>0</v>
      </c>
      <c r="CV396" s="66">
        <f t="shared" si="211"/>
        <v>0</v>
      </c>
      <c r="CW396" s="66">
        <f t="shared" si="211"/>
        <v>0</v>
      </c>
      <c r="CX396" s="66">
        <f t="shared" si="211"/>
        <v>0</v>
      </c>
      <c r="CY396" s="66">
        <f t="shared" si="211"/>
        <v>0</v>
      </c>
      <c r="CZ396" s="66">
        <f t="shared" si="211"/>
        <v>0</v>
      </c>
      <c r="DA396" s="66">
        <f t="shared" si="211"/>
        <v>0</v>
      </c>
      <c r="DB396" s="66">
        <f t="shared" si="211"/>
        <v>0</v>
      </c>
      <c r="DC396" s="66">
        <f t="shared" si="173"/>
        <v>0</v>
      </c>
    </row>
    <row r="397" spans="2:112" ht="12" customHeight="1">
      <c r="B397" s="12"/>
      <c r="C397" s="12"/>
      <c r="D397" s="12"/>
      <c r="E397" s="65">
        <f t="shared" si="175"/>
        <v>52</v>
      </c>
      <c r="G397" s="66" t="str">
        <f t="shared" ref="G397:BR400" si="213">IF(G$341&gt;=$E397,IF(G181*$C$23&gt;MAX($C$22,(H290*$C$34+H291*$C$35)*EXP(-$C$12*$C$30)+(H397*$C$34+H398*$C$35)*EXP(-$C$14*$C$30)),G181*$C$23,(H397*$C$34+H398*$C$35)*EXP(-$C$14*$C$30)),"")</f>
        <v/>
      </c>
      <c r="H397" s="66" t="str">
        <f t="shared" si="213"/>
        <v/>
      </c>
      <c r="I397" s="66" t="str">
        <f t="shared" si="213"/>
        <v/>
      </c>
      <c r="J397" s="66" t="str">
        <f t="shared" si="213"/>
        <v/>
      </c>
      <c r="K397" s="66" t="str">
        <f t="shared" si="213"/>
        <v/>
      </c>
      <c r="L397" s="66" t="str">
        <f t="shared" si="213"/>
        <v/>
      </c>
      <c r="M397" s="66" t="str">
        <f t="shared" si="213"/>
        <v/>
      </c>
      <c r="N397" s="66" t="str">
        <f t="shared" si="213"/>
        <v/>
      </c>
      <c r="O397" s="66" t="str">
        <f t="shared" si="213"/>
        <v/>
      </c>
      <c r="P397" s="66" t="str">
        <f t="shared" si="213"/>
        <v/>
      </c>
      <c r="Q397" s="66" t="str">
        <f t="shared" si="213"/>
        <v/>
      </c>
      <c r="R397" s="66" t="str">
        <f t="shared" si="213"/>
        <v/>
      </c>
      <c r="S397" s="66" t="str">
        <f t="shared" si="213"/>
        <v/>
      </c>
      <c r="T397" s="66" t="str">
        <f t="shared" si="213"/>
        <v/>
      </c>
      <c r="U397" s="66" t="str">
        <f t="shared" si="213"/>
        <v/>
      </c>
      <c r="V397" s="66" t="str">
        <f t="shared" si="213"/>
        <v/>
      </c>
      <c r="W397" s="66" t="str">
        <f t="shared" si="213"/>
        <v/>
      </c>
      <c r="X397" s="66" t="str">
        <f t="shared" si="213"/>
        <v/>
      </c>
      <c r="Y397" s="66" t="str">
        <f t="shared" si="213"/>
        <v/>
      </c>
      <c r="Z397" s="66" t="str">
        <f t="shared" si="213"/>
        <v/>
      </c>
      <c r="AA397" s="66" t="str">
        <f t="shared" si="213"/>
        <v/>
      </c>
      <c r="AB397" s="66" t="str">
        <f t="shared" si="213"/>
        <v/>
      </c>
      <c r="AC397" s="66" t="str">
        <f t="shared" si="213"/>
        <v/>
      </c>
      <c r="AD397" s="66" t="str">
        <f t="shared" si="213"/>
        <v/>
      </c>
      <c r="AE397" s="66" t="str">
        <f t="shared" si="213"/>
        <v/>
      </c>
      <c r="AF397" s="66" t="str">
        <f t="shared" si="213"/>
        <v/>
      </c>
      <c r="AG397" s="66" t="str">
        <f t="shared" si="213"/>
        <v/>
      </c>
      <c r="AH397" s="66" t="str">
        <f t="shared" si="213"/>
        <v/>
      </c>
      <c r="AI397" s="66" t="str">
        <f t="shared" si="213"/>
        <v/>
      </c>
      <c r="AJ397" s="66" t="str">
        <f t="shared" si="213"/>
        <v/>
      </c>
      <c r="AK397" s="66" t="str">
        <f t="shared" si="213"/>
        <v/>
      </c>
      <c r="AL397" s="66" t="str">
        <f t="shared" si="213"/>
        <v/>
      </c>
      <c r="AM397" s="66" t="str">
        <f t="shared" si="213"/>
        <v/>
      </c>
      <c r="AN397" s="66" t="str">
        <f t="shared" si="213"/>
        <v/>
      </c>
      <c r="AO397" s="66" t="str">
        <f t="shared" si="213"/>
        <v/>
      </c>
      <c r="AP397" s="66" t="str">
        <f t="shared" si="213"/>
        <v/>
      </c>
      <c r="AQ397" s="66" t="str">
        <f t="shared" si="213"/>
        <v/>
      </c>
      <c r="AR397" s="66" t="str">
        <f t="shared" si="213"/>
        <v/>
      </c>
      <c r="AS397" s="66" t="str">
        <f t="shared" si="213"/>
        <v/>
      </c>
      <c r="AT397" s="66" t="str">
        <f t="shared" si="213"/>
        <v/>
      </c>
      <c r="AU397" s="66" t="str">
        <f t="shared" si="213"/>
        <v/>
      </c>
      <c r="AV397" s="66" t="str">
        <f t="shared" si="213"/>
        <v/>
      </c>
      <c r="AW397" s="66" t="str">
        <f t="shared" si="213"/>
        <v/>
      </c>
      <c r="AX397" s="66" t="str">
        <f t="shared" si="213"/>
        <v/>
      </c>
      <c r="AY397" s="66" t="str">
        <f t="shared" si="213"/>
        <v/>
      </c>
      <c r="AZ397" s="66" t="str">
        <f t="shared" si="213"/>
        <v/>
      </c>
      <c r="BA397" s="66" t="str">
        <f t="shared" si="213"/>
        <v/>
      </c>
      <c r="BB397" s="66" t="str">
        <f t="shared" si="213"/>
        <v/>
      </c>
      <c r="BC397" s="66" t="str">
        <f t="shared" si="213"/>
        <v/>
      </c>
      <c r="BD397" s="66" t="str">
        <f t="shared" si="213"/>
        <v/>
      </c>
      <c r="BE397" s="66" t="str">
        <f t="shared" si="213"/>
        <v/>
      </c>
      <c r="BF397" s="66" t="str">
        <f t="shared" si="213"/>
        <v/>
      </c>
      <c r="BG397" s="66">
        <f t="shared" si="213"/>
        <v>0</v>
      </c>
      <c r="BH397" s="66">
        <f t="shared" si="213"/>
        <v>0</v>
      </c>
      <c r="BI397" s="66">
        <f t="shared" si="213"/>
        <v>0</v>
      </c>
      <c r="BJ397" s="66">
        <f t="shared" si="213"/>
        <v>0</v>
      </c>
      <c r="BK397" s="66">
        <f t="shared" si="213"/>
        <v>0</v>
      </c>
      <c r="BL397" s="66">
        <f t="shared" si="213"/>
        <v>0</v>
      </c>
      <c r="BM397" s="66">
        <f t="shared" si="213"/>
        <v>0</v>
      </c>
      <c r="BN397" s="66">
        <f t="shared" si="213"/>
        <v>0</v>
      </c>
      <c r="BO397" s="66">
        <f t="shared" si="213"/>
        <v>0</v>
      </c>
      <c r="BP397" s="66">
        <f t="shared" si="213"/>
        <v>0</v>
      </c>
      <c r="BQ397" s="66">
        <f t="shared" si="213"/>
        <v>0</v>
      </c>
      <c r="BR397" s="66">
        <f t="shared" si="213"/>
        <v>0</v>
      </c>
      <c r="BS397" s="66">
        <f t="shared" si="211"/>
        <v>0</v>
      </c>
      <c r="BT397" s="66">
        <f t="shared" si="211"/>
        <v>0</v>
      </c>
      <c r="BU397" s="66">
        <f t="shared" si="211"/>
        <v>0</v>
      </c>
      <c r="BV397" s="66">
        <f t="shared" si="211"/>
        <v>0</v>
      </c>
      <c r="BW397" s="66">
        <f t="shared" si="211"/>
        <v>0</v>
      </c>
      <c r="BX397" s="66">
        <f t="shared" si="211"/>
        <v>0</v>
      </c>
      <c r="BY397" s="66">
        <f t="shared" si="211"/>
        <v>0</v>
      </c>
      <c r="BZ397" s="66">
        <f t="shared" si="211"/>
        <v>0</v>
      </c>
      <c r="CA397" s="66">
        <f t="shared" si="211"/>
        <v>0</v>
      </c>
      <c r="CB397" s="66">
        <f t="shared" si="211"/>
        <v>0</v>
      </c>
      <c r="CC397" s="66">
        <f t="shared" si="211"/>
        <v>0</v>
      </c>
      <c r="CD397" s="66">
        <f t="shared" si="211"/>
        <v>0</v>
      </c>
      <c r="CE397" s="66">
        <f t="shared" si="211"/>
        <v>0</v>
      </c>
      <c r="CF397" s="66">
        <f t="shared" si="211"/>
        <v>0</v>
      </c>
      <c r="CG397" s="66">
        <f t="shared" si="211"/>
        <v>0</v>
      </c>
      <c r="CH397" s="66">
        <f t="shared" si="211"/>
        <v>0</v>
      </c>
      <c r="CI397" s="66">
        <f t="shared" si="211"/>
        <v>0</v>
      </c>
      <c r="CJ397" s="66">
        <f t="shared" si="211"/>
        <v>0</v>
      </c>
      <c r="CK397" s="66">
        <f t="shared" si="211"/>
        <v>0</v>
      </c>
      <c r="CL397" s="66">
        <f t="shared" si="211"/>
        <v>0</v>
      </c>
      <c r="CM397" s="66">
        <f t="shared" si="211"/>
        <v>0</v>
      </c>
      <c r="CN397" s="66">
        <f t="shared" si="211"/>
        <v>0</v>
      </c>
      <c r="CO397" s="66">
        <f t="shared" si="211"/>
        <v>0</v>
      </c>
      <c r="CP397" s="66">
        <f t="shared" si="211"/>
        <v>0</v>
      </c>
      <c r="CQ397" s="66">
        <f t="shared" si="211"/>
        <v>0</v>
      </c>
      <c r="CR397" s="66">
        <f t="shared" si="211"/>
        <v>0</v>
      </c>
      <c r="CS397" s="66">
        <f t="shared" si="211"/>
        <v>0</v>
      </c>
      <c r="CT397" s="66">
        <f t="shared" si="211"/>
        <v>0</v>
      </c>
      <c r="CU397" s="66">
        <f t="shared" si="211"/>
        <v>0</v>
      </c>
      <c r="CV397" s="66">
        <f t="shared" si="211"/>
        <v>0</v>
      </c>
      <c r="CW397" s="66">
        <f t="shared" si="211"/>
        <v>0</v>
      </c>
      <c r="CX397" s="66">
        <f t="shared" si="211"/>
        <v>0</v>
      </c>
      <c r="CY397" s="66">
        <f t="shared" si="211"/>
        <v>0</v>
      </c>
      <c r="CZ397" s="66">
        <f t="shared" si="211"/>
        <v>0</v>
      </c>
      <c r="DA397" s="66">
        <f t="shared" si="211"/>
        <v>0</v>
      </c>
      <c r="DB397" s="66">
        <f t="shared" si="211"/>
        <v>0</v>
      </c>
      <c r="DC397" s="66">
        <f t="shared" si="173"/>
        <v>0</v>
      </c>
    </row>
    <row r="398" spans="2:112" ht="12" customHeight="1">
      <c r="B398" s="12"/>
      <c r="C398" s="12"/>
      <c r="D398" s="12"/>
      <c r="E398" s="65">
        <f t="shared" si="175"/>
        <v>53</v>
      </c>
      <c r="G398" s="66" t="str">
        <f t="shared" si="213"/>
        <v/>
      </c>
      <c r="H398" s="66" t="str">
        <f t="shared" si="213"/>
        <v/>
      </c>
      <c r="I398" s="66" t="str">
        <f t="shared" si="213"/>
        <v/>
      </c>
      <c r="J398" s="66" t="str">
        <f t="shared" si="213"/>
        <v/>
      </c>
      <c r="K398" s="66" t="str">
        <f t="shared" si="213"/>
        <v/>
      </c>
      <c r="L398" s="66" t="str">
        <f t="shared" si="213"/>
        <v/>
      </c>
      <c r="M398" s="66" t="str">
        <f t="shared" si="213"/>
        <v/>
      </c>
      <c r="N398" s="66" t="str">
        <f t="shared" si="213"/>
        <v/>
      </c>
      <c r="O398" s="66" t="str">
        <f t="shared" si="213"/>
        <v/>
      </c>
      <c r="P398" s="66" t="str">
        <f t="shared" si="213"/>
        <v/>
      </c>
      <c r="Q398" s="66" t="str">
        <f t="shared" si="213"/>
        <v/>
      </c>
      <c r="R398" s="66" t="str">
        <f t="shared" si="213"/>
        <v/>
      </c>
      <c r="S398" s="66" t="str">
        <f t="shared" si="213"/>
        <v/>
      </c>
      <c r="T398" s="66" t="str">
        <f t="shared" si="213"/>
        <v/>
      </c>
      <c r="U398" s="66" t="str">
        <f t="shared" si="213"/>
        <v/>
      </c>
      <c r="V398" s="66" t="str">
        <f t="shared" si="213"/>
        <v/>
      </c>
      <c r="W398" s="66" t="str">
        <f t="shared" si="213"/>
        <v/>
      </c>
      <c r="X398" s="66" t="str">
        <f t="shared" si="213"/>
        <v/>
      </c>
      <c r="Y398" s="66" t="str">
        <f t="shared" si="213"/>
        <v/>
      </c>
      <c r="Z398" s="66" t="str">
        <f t="shared" si="213"/>
        <v/>
      </c>
      <c r="AA398" s="66" t="str">
        <f t="shared" si="213"/>
        <v/>
      </c>
      <c r="AB398" s="66" t="str">
        <f t="shared" si="213"/>
        <v/>
      </c>
      <c r="AC398" s="66" t="str">
        <f t="shared" si="213"/>
        <v/>
      </c>
      <c r="AD398" s="66" t="str">
        <f t="shared" si="213"/>
        <v/>
      </c>
      <c r="AE398" s="66" t="str">
        <f t="shared" si="213"/>
        <v/>
      </c>
      <c r="AF398" s="66" t="str">
        <f t="shared" si="213"/>
        <v/>
      </c>
      <c r="AG398" s="66" t="str">
        <f t="shared" si="213"/>
        <v/>
      </c>
      <c r="AH398" s="66" t="str">
        <f t="shared" si="213"/>
        <v/>
      </c>
      <c r="AI398" s="66" t="str">
        <f t="shared" si="213"/>
        <v/>
      </c>
      <c r="AJ398" s="66" t="str">
        <f t="shared" si="213"/>
        <v/>
      </c>
      <c r="AK398" s="66" t="str">
        <f t="shared" si="213"/>
        <v/>
      </c>
      <c r="AL398" s="66" t="str">
        <f t="shared" si="213"/>
        <v/>
      </c>
      <c r="AM398" s="66" t="str">
        <f t="shared" si="213"/>
        <v/>
      </c>
      <c r="AN398" s="66" t="str">
        <f t="shared" si="213"/>
        <v/>
      </c>
      <c r="AO398" s="66" t="str">
        <f t="shared" si="213"/>
        <v/>
      </c>
      <c r="AP398" s="66" t="str">
        <f t="shared" si="213"/>
        <v/>
      </c>
      <c r="AQ398" s="66" t="str">
        <f t="shared" si="213"/>
        <v/>
      </c>
      <c r="AR398" s="66" t="str">
        <f t="shared" si="213"/>
        <v/>
      </c>
      <c r="AS398" s="66" t="str">
        <f t="shared" si="213"/>
        <v/>
      </c>
      <c r="AT398" s="66" t="str">
        <f t="shared" si="213"/>
        <v/>
      </c>
      <c r="AU398" s="66" t="str">
        <f t="shared" si="213"/>
        <v/>
      </c>
      <c r="AV398" s="66" t="str">
        <f t="shared" si="213"/>
        <v/>
      </c>
      <c r="AW398" s="66" t="str">
        <f t="shared" si="213"/>
        <v/>
      </c>
      <c r="AX398" s="66" t="str">
        <f t="shared" si="213"/>
        <v/>
      </c>
      <c r="AY398" s="66" t="str">
        <f t="shared" si="213"/>
        <v/>
      </c>
      <c r="AZ398" s="66" t="str">
        <f t="shared" si="213"/>
        <v/>
      </c>
      <c r="BA398" s="66" t="str">
        <f t="shared" si="213"/>
        <v/>
      </c>
      <c r="BB398" s="66" t="str">
        <f t="shared" si="213"/>
        <v/>
      </c>
      <c r="BC398" s="66" t="str">
        <f t="shared" si="213"/>
        <v/>
      </c>
      <c r="BD398" s="66" t="str">
        <f t="shared" si="213"/>
        <v/>
      </c>
      <c r="BE398" s="66" t="str">
        <f t="shared" si="213"/>
        <v/>
      </c>
      <c r="BF398" s="66" t="str">
        <f t="shared" si="213"/>
        <v/>
      </c>
      <c r="BG398" s="66" t="str">
        <f t="shared" si="213"/>
        <v/>
      </c>
      <c r="BH398" s="66">
        <f t="shared" si="213"/>
        <v>0</v>
      </c>
      <c r="BI398" s="66">
        <f t="shared" si="213"/>
        <v>0</v>
      </c>
      <c r="BJ398" s="66">
        <f t="shared" si="213"/>
        <v>0</v>
      </c>
      <c r="BK398" s="66">
        <f t="shared" si="213"/>
        <v>0</v>
      </c>
      <c r="BL398" s="66">
        <f t="shared" si="213"/>
        <v>0</v>
      </c>
      <c r="BM398" s="66">
        <f t="shared" si="213"/>
        <v>0</v>
      </c>
      <c r="BN398" s="66">
        <f t="shared" si="213"/>
        <v>0</v>
      </c>
      <c r="BO398" s="66">
        <f t="shared" si="213"/>
        <v>0</v>
      </c>
      <c r="BP398" s="66">
        <f t="shared" si="213"/>
        <v>0</v>
      </c>
      <c r="BQ398" s="66">
        <f t="shared" si="213"/>
        <v>0</v>
      </c>
      <c r="BR398" s="66">
        <f t="shared" si="213"/>
        <v>0</v>
      </c>
      <c r="BS398" s="66">
        <f t="shared" si="211"/>
        <v>0</v>
      </c>
      <c r="BT398" s="66">
        <f t="shared" si="211"/>
        <v>0</v>
      </c>
      <c r="BU398" s="66">
        <f t="shared" si="211"/>
        <v>0</v>
      </c>
      <c r="BV398" s="66">
        <f t="shared" si="211"/>
        <v>0</v>
      </c>
      <c r="BW398" s="66">
        <f t="shared" si="211"/>
        <v>0</v>
      </c>
      <c r="BX398" s="66">
        <f t="shared" si="211"/>
        <v>0</v>
      </c>
      <c r="BY398" s="66">
        <f t="shared" si="211"/>
        <v>0</v>
      </c>
      <c r="BZ398" s="66">
        <f t="shared" si="211"/>
        <v>0</v>
      </c>
      <c r="CA398" s="66">
        <f t="shared" si="211"/>
        <v>0</v>
      </c>
      <c r="CB398" s="66">
        <f t="shared" si="211"/>
        <v>0</v>
      </c>
      <c r="CC398" s="66">
        <f t="shared" si="211"/>
        <v>0</v>
      </c>
      <c r="CD398" s="66">
        <f t="shared" si="211"/>
        <v>0</v>
      </c>
      <c r="CE398" s="66">
        <f t="shared" si="211"/>
        <v>0</v>
      </c>
      <c r="CF398" s="66">
        <f t="shared" si="211"/>
        <v>0</v>
      </c>
      <c r="CG398" s="66">
        <f t="shared" si="211"/>
        <v>0</v>
      </c>
      <c r="CH398" s="66">
        <f t="shared" si="211"/>
        <v>0</v>
      </c>
      <c r="CI398" s="66">
        <f t="shared" si="211"/>
        <v>0</v>
      </c>
      <c r="CJ398" s="66">
        <f t="shared" si="211"/>
        <v>0</v>
      </c>
      <c r="CK398" s="66">
        <f t="shared" si="211"/>
        <v>0</v>
      </c>
      <c r="CL398" s="66">
        <f t="shared" si="211"/>
        <v>0</v>
      </c>
      <c r="CM398" s="66">
        <f t="shared" si="211"/>
        <v>0</v>
      </c>
      <c r="CN398" s="66">
        <f t="shared" si="211"/>
        <v>0</v>
      </c>
      <c r="CO398" s="66">
        <f t="shared" si="211"/>
        <v>0</v>
      </c>
      <c r="CP398" s="66">
        <f t="shared" si="211"/>
        <v>0</v>
      </c>
      <c r="CQ398" s="66">
        <f t="shared" si="211"/>
        <v>0</v>
      </c>
      <c r="CR398" s="66">
        <f t="shared" si="211"/>
        <v>0</v>
      </c>
      <c r="CS398" s="66">
        <f t="shared" si="211"/>
        <v>0</v>
      </c>
      <c r="CT398" s="66">
        <f t="shared" si="211"/>
        <v>0</v>
      </c>
      <c r="CU398" s="66">
        <f t="shared" si="211"/>
        <v>0</v>
      </c>
      <c r="CV398" s="66">
        <f t="shared" si="211"/>
        <v>0</v>
      </c>
      <c r="CW398" s="66">
        <f t="shared" si="211"/>
        <v>0</v>
      </c>
      <c r="CX398" s="66">
        <f t="shared" si="211"/>
        <v>0</v>
      </c>
      <c r="CY398" s="66">
        <f t="shared" si="211"/>
        <v>0</v>
      </c>
      <c r="CZ398" s="66">
        <f t="shared" si="211"/>
        <v>0</v>
      </c>
      <c r="DA398" s="66">
        <f t="shared" si="211"/>
        <v>0</v>
      </c>
      <c r="DB398" s="66">
        <f t="shared" si="211"/>
        <v>0</v>
      </c>
      <c r="DC398" s="66">
        <f t="shared" si="173"/>
        <v>0</v>
      </c>
    </row>
    <row r="399" spans="2:112" ht="12" customHeight="1">
      <c r="B399" s="12"/>
      <c r="C399" s="12"/>
      <c r="D399" s="12"/>
      <c r="E399" s="65">
        <f t="shared" si="175"/>
        <v>54</v>
      </c>
      <c r="G399" s="66" t="str">
        <f t="shared" si="213"/>
        <v/>
      </c>
      <c r="H399" s="66" t="str">
        <f t="shared" si="213"/>
        <v/>
      </c>
      <c r="I399" s="66" t="str">
        <f t="shared" si="213"/>
        <v/>
      </c>
      <c r="J399" s="66" t="str">
        <f t="shared" si="213"/>
        <v/>
      </c>
      <c r="K399" s="66" t="str">
        <f t="shared" si="213"/>
        <v/>
      </c>
      <c r="L399" s="66" t="str">
        <f t="shared" si="213"/>
        <v/>
      </c>
      <c r="M399" s="66" t="str">
        <f t="shared" si="213"/>
        <v/>
      </c>
      <c r="N399" s="66" t="str">
        <f t="shared" si="213"/>
        <v/>
      </c>
      <c r="O399" s="66" t="str">
        <f t="shared" si="213"/>
        <v/>
      </c>
      <c r="P399" s="66" t="str">
        <f t="shared" si="213"/>
        <v/>
      </c>
      <c r="Q399" s="66" t="str">
        <f t="shared" si="213"/>
        <v/>
      </c>
      <c r="R399" s="66" t="str">
        <f t="shared" si="213"/>
        <v/>
      </c>
      <c r="S399" s="66" t="str">
        <f t="shared" si="213"/>
        <v/>
      </c>
      <c r="T399" s="66" t="str">
        <f t="shared" si="213"/>
        <v/>
      </c>
      <c r="U399" s="66" t="str">
        <f t="shared" si="213"/>
        <v/>
      </c>
      <c r="V399" s="66" t="str">
        <f t="shared" si="213"/>
        <v/>
      </c>
      <c r="W399" s="66" t="str">
        <f t="shared" si="213"/>
        <v/>
      </c>
      <c r="X399" s="66" t="str">
        <f t="shared" si="213"/>
        <v/>
      </c>
      <c r="Y399" s="66" t="str">
        <f t="shared" si="213"/>
        <v/>
      </c>
      <c r="Z399" s="66" t="str">
        <f t="shared" si="213"/>
        <v/>
      </c>
      <c r="AA399" s="66" t="str">
        <f t="shared" si="213"/>
        <v/>
      </c>
      <c r="AB399" s="66" t="str">
        <f t="shared" si="213"/>
        <v/>
      </c>
      <c r="AC399" s="66" t="str">
        <f t="shared" si="213"/>
        <v/>
      </c>
      <c r="AD399" s="66" t="str">
        <f t="shared" si="213"/>
        <v/>
      </c>
      <c r="AE399" s="66" t="str">
        <f t="shared" si="213"/>
        <v/>
      </c>
      <c r="AF399" s="66" t="str">
        <f t="shared" si="213"/>
        <v/>
      </c>
      <c r="AG399" s="66" t="str">
        <f t="shared" si="213"/>
        <v/>
      </c>
      <c r="AH399" s="66" t="str">
        <f t="shared" si="213"/>
        <v/>
      </c>
      <c r="AI399" s="66" t="str">
        <f t="shared" si="213"/>
        <v/>
      </c>
      <c r="AJ399" s="66" t="str">
        <f t="shared" si="213"/>
        <v/>
      </c>
      <c r="AK399" s="66" t="str">
        <f t="shared" si="213"/>
        <v/>
      </c>
      <c r="AL399" s="66" t="str">
        <f t="shared" si="213"/>
        <v/>
      </c>
      <c r="AM399" s="66" t="str">
        <f t="shared" si="213"/>
        <v/>
      </c>
      <c r="AN399" s="66" t="str">
        <f t="shared" si="213"/>
        <v/>
      </c>
      <c r="AO399" s="66" t="str">
        <f t="shared" si="213"/>
        <v/>
      </c>
      <c r="AP399" s="66" t="str">
        <f t="shared" si="213"/>
        <v/>
      </c>
      <c r="AQ399" s="66" t="str">
        <f t="shared" si="213"/>
        <v/>
      </c>
      <c r="AR399" s="66" t="str">
        <f t="shared" si="213"/>
        <v/>
      </c>
      <c r="AS399" s="66" t="str">
        <f t="shared" si="213"/>
        <v/>
      </c>
      <c r="AT399" s="66" t="str">
        <f t="shared" si="213"/>
        <v/>
      </c>
      <c r="AU399" s="66" t="str">
        <f t="shared" si="213"/>
        <v/>
      </c>
      <c r="AV399" s="66" t="str">
        <f t="shared" si="213"/>
        <v/>
      </c>
      <c r="AW399" s="66" t="str">
        <f t="shared" si="213"/>
        <v/>
      </c>
      <c r="AX399" s="66" t="str">
        <f t="shared" si="213"/>
        <v/>
      </c>
      <c r="AY399" s="66" t="str">
        <f t="shared" si="213"/>
        <v/>
      </c>
      <c r="AZ399" s="66" t="str">
        <f t="shared" si="213"/>
        <v/>
      </c>
      <c r="BA399" s="66" t="str">
        <f t="shared" si="213"/>
        <v/>
      </c>
      <c r="BB399" s="66" t="str">
        <f t="shared" si="213"/>
        <v/>
      </c>
      <c r="BC399" s="66" t="str">
        <f t="shared" si="213"/>
        <v/>
      </c>
      <c r="BD399" s="66" t="str">
        <f t="shared" si="213"/>
        <v/>
      </c>
      <c r="BE399" s="66" t="str">
        <f t="shared" si="213"/>
        <v/>
      </c>
      <c r="BF399" s="66" t="str">
        <f t="shared" si="213"/>
        <v/>
      </c>
      <c r="BG399" s="66" t="str">
        <f t="shared" si="213"/>
        <v/>
      </c>
      <c r="BH399" s="66" t="str">
        <f t="shared" si="213"/>
        <v/>
      </c>
      <c r="BI399" s="66">
        <f t="shared" si="213"/>
        <v>0</v>
      </c>
      <c r="BJ399" s="66">
        <f t="shared" si="213"/>
        <v>0</v>
      </c>
      <c r="BK399" s="66">
        <f t="shared" si="213"/>
        <v>0</v>
      </c>
      <c r="BL399" s="66">
        <f t="shared" si="213"/>
        <v>0</v>
      </c>
      <c r="BM399" s="66">
        <f t="shared" si="213"/>
        <v>0</v>
      </c>
      <c r="BN399" s="66">
        <f t="shared" si="213"/>
        <v>0</v>
      </c>
      <c r="BO399" s="66">
        <f t="shared" si="213"/>
        <v>0</v>
      </c>
      <c r="BP399" s="66">
        <f t="shared" si="213"/>
        <v>0</v>
      </c>
      <c r="BQ399" s="66">
        <f t="shared" si="213"/>
        <v>0</v>
      </c>
      <c r="BR399" s="66">
        <f t="shared" si="213"/>
        <v>0</v>
      </c>
      <c r="BS399" s="66">
        <f t="shared" si="211"/>
        <v>0</v>
      </c>
      <c r="BT399" s="66">
        <f t="shared" si="211"/>
        <v>0</v>
      </c>
      <c r="BU399" s="66">
        <f t="shared" si="211"/>
        <v>0</v>
      </c>
      <c r="BV399" s="66">
        <f t="shared" si="211"/>
        <v>0</v>
      </c>
      <c r="BW399" s="66">
        <f t="shared" si="211"/>
        <v>0</v>
      </c>
      <c r="BX399" s="66">
        <f t="shared" si="211"/>
        <v>0</v>
      </c>
      <c r="BY399" s="66">
        <f t="shared" si="211"/>
        <v>0</v>
      </c>
      <c r="BZ399" s="66">
        <f t="shared" si="211"/>
        <v>0</v>
      </c>
      <c r="CA399" s="66">
        <f t="shared" si="211"/>
        <v>0</v>
      </c>
      <c r="CB399" s="66">
        <f t="shared" si="211"/>
        <v>0</v>
      </c>
      <c r="CC399" s="66">
        <f t="shared" si="211"/>
        <v>0</v>
      </c>
      <c r="CD399" s="66">
        <f t="shared" si="211"/>
        <v>0</v>
      </c>
      <c r="CE399" s="66">
        <f t="shared" si="211"/>
        <v>0</v>
      </c>
      <c r="CF399" s="66">
        <f t="shared" si="211"/>
        <v>0</v>
      </c>
      <c r="CG399" s="66">
        <f t="shared" si="211"/>
        <v>0</v>
      </c>
      <c r="CH399" s="66">
        <f t="shared" si="211"/>
        <v>0</v>
      </c>
      <c r="CI399" s="66">
        <f t="shared" si="211"/>
        <v>0</v>
      </c>
      <c r="CJ399" s="66">
        <f t="shared" si="211"/>
        <v>0</v>
      </c>
      <c r="CK399" s="66">
        <f t="shared" si="211"/>
        <v>0</v>
      </c>
      <c r="CL399" s="66">
        <f t="shared" si="211"/>
        <v>0</v>
      </c>
      <c r="CM399" s="66">
        <f t="shared" si="211"/>
        <v>0</v>
      </c>
      <c r="CN399" s="66">
        <f t="shared" si="211"/>
        <v>0</v>
      </c>
      <c r="CO399" s="66">
        <f t="shared" si="211"/>
        <v>0</v>
      </c>
      <c r="CP399" s="66">
        <f t="shared" si="211"/>
        <v>0</v>
      </c>
      <c r="CQ399" s="66">
        <f t="shared" si="211"/>
        <v>0</v>
      </c>
      <c r="CR399" s="66">
        <f t="shared" si="211"/>
        <v>0</v>
      </c>
      <c r="CS399" s="66">
        <f t="shared" si="211"/>
        <v>0</v>
      </c>
      <c r="CT399" s="66">
        <f t="shared" si="211"/>
        <v>0</v>
      </c>
      <c r="CU399" s="66">
        <f t="shared" si="211"/>
        <v>0</v>
      </c>
      <c r="CV399" s="66">
        <f t="shared" si="211"/>
        <v>0</v>
      </c>
      <c r="CW399" s="66">
        <f t="shared" si="211"/>
        <v>0</v>
      </c>
      <c r="CX399" s="66">
        <f t="shared" si="211"/>
        <v>0</v>
      </c>
      <c r="CY399" s="66">
        <f t="shared" si="211"/>
        <v>0</v>
      </c>
      <c r="CZ399" s="66">
        <f t="shared" si="211"/>
        <v>0</v>
      </c>
      <c r="DA399" s="66">
        <f t="shared" si="211"/>
        <v>0</v>
      </c>
      <c r="DB399" s="66">
        <f t="shared" si="211"/>
        <v>0</v>
      </c>
      <c r="DC399" s="66">
        <f t="shared" si="173"/>
        <v>0</v>
      </c>
    </row>
    <row r="400" spans="2:112" ht="12" customHeight="1">
      <c r="B400" s="12"/>
      <c r="C400" s="12"/>
      <c r="D400" s="12"/>
      <c r="E400" s="65">
        <f t="shared" si="175"/>
        <v>55</v>
      </c>
      <c r="G400" s="66" t="str">
        <f t="shared" si="213"/>
        <v/>
      </c>
      <c r="H400" s="66" t="str">
        <f t="shared" si="213"/>
        <v/>
      </c>
      <c r="I400" s="66" t="str">
        <f t="shared" si="213"/>
        <v/>
      </c>
      <c r="J400" s="66" t="str">
        <f t="shared" si="213"/>
        <v/>
      </c>
      <c r="K400" s="66" t="str">
        <f t="shared" si="213"/>
        <v/>
      </c>
      <c r="L400" s="66" t="str">
        <f t="shared" si="213"/>
        <v/>
      </c>
      <c r="M400" s="66" t="str">
        <f t="shared" si="213"/>
        <v/>
      </c>
      <c r="N400" s="66" t="str">
        <f t="shared" si="213"/>
        <v/>
      </c>
      <c r="O400" s="66" t="str">
        <f t="shared" si="213"/>
        <v/>
      </c>
      <c r="P400" s="66" t="str">
        <f t="shared" si="213"/>
        <v/>
      </c>
      <c r="Q400" s="66" t="str">
        <f t="shared" si="213"/>
        <v/>
      </c>
      <c r="R400" s="66" t="str">
        <f t="shared" si="213"/>
        <v/>
      </c>
      <c r="S400" s="66" t="str">
        <f t="shared" si="213"/>
        <v/>
      </c>
      <c r="T400" s="66" t="str">
        <f t="shared" si="213"/>
        <v/>
      </c>
      <c r="U400" s="66" t="str">
        <f t="shared" si="213"/>
        <v/>
      </c>
      <c r="V400" s="66" t="str">
        <f t="shared" si="213"/>
        <v/>
      </c>
      <c r="W400" s="66" t="str">
        <f t="shared" si="213"/>
        <v/>
      </c>
      <c r="X400" s="66" t="str">
        <f t="shared" si="213"/>
        <v/>
      </c>
      <c r="Y400" s="66" t="str">
        <f t="shared" si="213"/>
        <v/>
      </c>
      <c r="Z400" s="66" t="str">
        <f t="shared" si="213"/>
        <v/>
      </c>
      <c r="AA400" s="66" t="str">
        <f t="shared" si="213"/>
        <v/>
      </c>
      <c r="AB400" s="66" t="str">
        <f t="shared" si="213"/>
        <v/>
      </c>
      <c r="AC400" s="66" t="str">
        <f t="shared" si="213"/>
        <v/>
      </c>
      <c r="AD400" s="66" t="str">
        <f t="shared" si="213"/>
        <v/>
      </c>
      <c r="AE400" s="66" t="str">
        <f t="shared" si="213"/>
        <v/>
      </c>
      <c r="AF400" s="66" t="str">
        <f t="shared" si="213"/>
        <v/>
      </c>
      <c r="AG400" s="66" t="str">
        <f t="shared" si="213"/>
        <v/>
      </c>
      <c r="AH400" s="66" t="str">
        <f t="shared" si="213"/>
        <v/>
      </c>
      <c r="AI400" s="66" t="str">
        <f t="shared" si="213"/>
        <v/>
      </c>
      <c r="AJ400" s="66" t="str">
        <f t="shared" si="213"/>
        <v/>
      </c>
      <c r="AK400" s="66" t="str">
        <f t="shared" si="213"/>
        <v/>
      </c>
      <c r="AL400" s="66" t="str">
        <f t="shared" si="213"/>
        <v/>
      </c>
      <c r="AM400" s="66" t="str">
        <f t="shared" si="213"/>
        <v/>
      </c>
      <c r="AN400" s="66" t="str">
        <f t="shared" si="213"/>
        <v/>
      </c>
      <c r="AO400" s="66" t="str">
        <f t="shared" si="213"/>
        <v/>
      </c>
      <c r="AP400" s="66" t="str">
        <f t="shared" si="213"/>
        <v/>
      </c>
      <c r="AQ400" s="66" t="str">
        <f t="shared" si="213"/>
        <v/>
      </c>
      <c r="AR400" s="66" t="str">
        <f t="shared" si="213"/>
        <v/>
      </c>
      <c r="AS400" s="66" t="str">
        <f t="shared" si="213"/>
        <v/>
      </c>
      <c r="AT400" s="66" t="str">
        <f t="shared" si="213"/>
        <v/>
      </c>
      <c r="AU400" s="66" t="str">
        <f t="shared" si="213"/>
        <v/>
      </c>
      <c r="AV400" s="66" t="str">
        <f t="shared" si="213"/>
        <v/>
      </c>
      <c r="AW400" s="66" t="str">
        <f t="shared" si="213"/>
        <v/>
      </c>
      <c r="AX400" s="66" t="str">
        <f t="shared" si="213"/>
        <v/>
      </c>
      <c r="AY400" s="66" t="str">
        <f t="shared" si="213"/>
        <v/>
      </c>
      <c r="AZ400" s="66" t="str">
        <f t="shared" si="213"/>
        <v/>
      </c>
      <c r="BA400" s="66" t="str">
        <f t="shared" si="213"/>
        <v/>
      </c>
      <c r="BB400" s="66" t="str">
        <f t="shared" si="213"/>
        <v/>
      </c>
      <c r="BC400" s="66" t="str">
        <f t="shared" si="213"/>
        <v/>
      </c>
      <c r="BD400" s="66" t="str">
        <f t="shared" si="213"/>
        <v/>
      </c>
      <c r="BE400" s="66" t="str">
        <f t="shared" si="213"/>
        <v/>
      </c>
      <c r="BF400" s="66" t="str">
        <f t="shared" si="213"/>
        <v/>
      </c>
      <c r="BG400" s="66" t="str">
        <f t="shared" si="213"/>
        <v/>
      </c>
      <c r="BH400" s="66" t="str">
        <f t="shared" si="213"/>
        <v/>
      </c>
      <c r="BI400" s="66" t="str">
        <f t="shared" si="213"/>
        <v/>
      </c>
      <c r="BJ400" s="66">
        <f t="shared" si="213"/>
        <v>0</v>
      </c>
      <c r="BK400" s="66">
        <f t="shared" si="213"/>
        <v>0</v>
      </c>
      <c r="BL400" s="66">
        <f t="shared" si="213"/>
        <v>0</v>
      </c>
      <c r="BM400" s="66">
        <f t="shared" si="213"/>
        <v>0</v>
      </c>
      <c r="BN400" s="66">
        <f t="shared" si="213"/>
        <v>0</v>
      </c>
      <c r="BO400" s="66">
        <f t="shared" si="213"/>
        <v>0</v>
      </c>
      <c r="BP400" s="66">
        <f t="shared" si="213"/>
        <v>0</v>
      </c>
      <c r="BQ400" s="66">
        <f t="shared" si="213"/>
        <v>0</v>
      </c>
      <c r="BR400" s="66">
        <f t="shared" ref="BR400" si="214">IF(BR$341&gt;=$E400,IF(BR184*$C$23&gt;MAX($C$22,(BS293*$C$34+BS294*$C$35)*EXP(-$C$12*$C$30)+(BS400*$C$34+BS401*$C$35)*EXP(-$C$14*$C$30)),BR184*$C$23,(BS400*$C$34+BS401*$C$35)*EXP(-$C$14*$C$30)),"")</f>
        <v>0</v>
      </c>
      <c r="BS400" s="66">
        <f t="shared" si="211"/>
        <v>0</v>
      </c>
      <c r="BT400" s="66">
        <f t="shared" si="211"/>
        <v>0</v>
      </c>
      <c r="BU400" s="66">
        <f t="shared" si="211"/>
        <v>0</v>
      </c>
      <c r="BV400" s="66">
        <f t="shared" ref="BV400:DB400" si="215">IF(BV$341&gt;=$E400,IF(BV184*$C$23&gt;MAX($C$22,(BW293*$C$34+BW294*$C$35)*EXP(-$C$12*$C$30)+(BW400*$C$34+BW401*$C$35)*EXP(-$C$14*$C$30)),BV184*$C$23,(BW400*$C$34+BW401*$C$35)*EXP(-$C$14*$C$30)),"")</f>
        <v>0</v>
      </c>
      <c r="BW400" s="66">
        <f t="shared" si="215"/>
        <v>0</v>
      </c>
      <c r="BX400" s="66">
        <f t="shared" si="215"/>
        <v>0</v>
      </c>
      <c r="BY400" s="66">
        <f t="shared" si="215"/>
        <v>0</v>
      </c>
      <c r="BZ400" s="66">
        <f t="shared" si="215"/>
        <v>0</v>
      </c>
      <c r="CA400" s="66">
        <f t="shared" si="215"/>
        <v>0</v>
      </c>
      <c r="CB400" s="66">
        <f t="shared" si="215"/>
        <v>0</v>
      </c>
      <c r="CC400" s="66">
        <f t="shared" si="215"/>
        <v>0</v>
      </c>
      <c r="CD400" s="66">
        <f t="shared" si="215"/>
        <v>0</v>
      </c>
      <c r="CE400" s="66">
        <f t="shared" si="215"/>
        <v>0</v>
      </c>
      <c r="CF400" s="66">
        <f t="shared" si="215"/>
        <v>0</v>
      </c>
      <c r="CG400" s="66">
        <f t="shared" si="215"/>
        <v>0</v>
      </c>
      <c r="CH400" s="66">
        <f t="shared" si="215"/>
        <v>0</v>
      </c>
      <c r="CI400" s="66">
        <f t="shared" si="215"/>
        <v>0</v>
      </c>
      <c r="CJ400" s="66">
        <f t="shared" si="215"/>
        <v>0</v>
      </c>
      <c r="CK400" s="66">
        <f t="shared" si="215"/>
        <v>0</v>
      </c>
      <c r="CL400" s="66">
        <f t="shared" si="215"/>
        <v>0</v>
      </c>
      <c r="CM400" s="66">
        <f t="shared" si="215"/>
        <v>0</v>
      </c>
      <c r="CN400" s="66">
        <f t="shared" si="215"/>
        <v>0</v>
      </c>
      <c r="CO400" s="66">
        <f t="shared" si="215"/>
        <v>0</v>
      </c>
      <c r="CP400" s="66">
        <f t="shared" si="215"/>
        <v>0</v>
      </c>
      <c r="CQ400" s="66">
        <f t="shared" si="215"/>
        <v>0</v>
      </c>
      <c r="CR400" s="66">
        <f t="shared" si="215"/>
        <v>0</v>
      </c>
      <c r="CS400" s="66">
        <f t="shared" si="215"/>
        <v>0</v>
      </c>
      <c r="CT400" s="66">
        <f t="shared" si="215"/>
        <v>0</v>
      </c>
      <c r="CU400" s="66">
        <f t="shared" si="215"/>
        <v>0</v>
      </c>
      <c r="CV400" s="66">
        <f t="shared" si="215"/>
        <v>0</v>
      </c>
      <c r="CW400" s="66">
        <f t="shared" si="215"/>
        <v>0</v>
      </c>
      <c r="CX400" s="66">
        <f t="shared" si="215"/>
        <v>0</v>
      </c>
      <c r="CY400" s="66">
        <f t="shared" si="215"/>
        <v>0</v>
      </c>
      <c r="CZ400" s="66">
        <f t="shared" si="215"/>
        <v>0</v>
      </c>
      <c r="DA400" s="66">
        <f t="shared" si="215"/>
        <v>0</v>
      </c>
      <c r="DB400" s="66">
        <f t="shared" si="215"/>
        <v>0</v>
      </c>
      <c r="DC400" s="66">
        <f t="shared" si="173"/>
        <v>0</v>
      </c>
    </row>
    <row r="401" spans="2:107" ht="12" customHeight="1">
      <c r="B401" s="12"/>
      <c r="C401" s="12"/>
      <c r="D401" s="12"/>
      <c r="E401" s="65">
        <f t="shared" si="175"/>
        <v>56</v>
      </c>
      <c r="G401" s="66" t="str">
        <f t="shared" ref="G401:BR404" si="216">IF(G$341&gt;=$E401,IF(G185*$C$23&gt;MAX($C$22,(H294*$C$34+H295*$C$35)*EXP(-$C$12*$C$30)+(H401*$C$34+H402*$C$35)*EXP(-$C$14*$C$30)),G185*$C$23,(H401*$C$34+H402*$C$35)*EXP(-$C$14*$C$30)),"")</f>
        <v/>
      </c>
      <c r="H401" s="66" t="str">
        <f t="shared" si="216"/>
        <v/>
      </c>
      <c r="I401" s="66" t="str">
        <f t="shared" si="216"/>
        <v/>
      </c>
      <c r="J401" s="66" t="str">
        <f t="shared" si="216"/>
        <v/>
      </c>
      <c r="K401" s="66" t="str">
        <f t="shared" si="216"/>
        <v/>
      </c>
      <c r="L401" s="66" t="str">
        <f t="shared" si="216"/>
        <v/>
      </c>
      <c r="M401" s="66" t="str">
        <f t="shared" si="216"/>
        <v/>
      </c>
      <c r="N401" s="66" t="str">
        <f t="shared" si="216"/>
        <v/>
      </c>
      <c r="O401" s="66" t="str">
        <f t="shared" si="216"/>
        <v/>
      </c>
      <c r="P401" s="66" t="str">
        <f t="shared" si="216"/>
        <v/>
      </c>
      <c r="Q401" s="66" t="str">
        <f t="shared" si="216"/>
        <v/>
      </c>
      <c r="R401" s="66" t="str">
        <f t="shared" si="216"/>
        <v/>
      </c>
      <c r="S401" s="66" t="str">
        <f t="shared" si="216"/>
        <v/>
      </c>
      <c r="T401" s="66" t="str">
        <f t="shared" si="216"/>
        <v/>
      </c>
      <c r="U401" s="66" t="str">
        <f t="shared" si="216"/>
        <v/>
      </c>
      <c r="V401" s="66" t="str">
        <f t="shared" si="216"/>
        <v/>
      </c>
      <c r="W401" s="66" t="str">
        <f t="shared" si="216"/>
        <v/>
      </c>
      <c r="X401" s="66" t="str">
        <f t="shared" si="216"/>
        <v/>
      </c>
      <c r="Y401" s="66" t="str">
        <f t="shared" si="216"/>
        <v/>
      </c>
      <c r="Z401" s="66" t="str">
        <f t="shared" si="216"/>
        <v/>
      </c>
      <c r="AA401" s="66" t="str">
        <f t="shared" si="216"/>
        <v/>
      </c>
      <c r="AB401" s="66" t="str">
        <f t="shared" si="216"/>
        <v/>
      </c>
      <c r="AC401" s="66" t="str">
        <f t="shared" si="216"/>
        <v/>
      </c>
      <c r="AD401" s="66" t="str">
        <f t="shared" si="216"/>
        <v/>
      </c>
      <c r="AE401" s="66" t="str">
        <f t="shared" si="216"/>
        <v/>
      </c>
      <c r="AF401" s="66" t="str">
        <f t="shared" si="216"/>
        <v/>
      </c>
      <c r="AG401" s="66" t="str">
        <f t="shared" si="216"/>
        <v/>
      </c>
      <c r="AH401" s="66" t="str">
        <f t="shared" si="216"/>
        <v/>
      </c>
      <c r="AI401" s="66" t="str">
        <f t="shared" si="216"/>
        <v/>
      </c>
      <c r="AJ401" s="66" t="str">
        <f t="shared" si="216"/>
        <v/>
      </c>
      <c r="AK401" s="66" t="str">
        <f t="shared" si="216"/>
        <v/>
      </c>
      <c r="AL401" s="66" t="str">
        <f t="shared" si="216"/>
        <v/>
      </c>
      <c r="AM401" s="66" t="str">
        <f t="shared" si="216"/>
        <v/>
      </c>
      <c r="AN401" s="66" t="str">
        <f t="shared" si="216"/>
        <v/>
      </c>
      <c r="AO401" s="66" t="str">
        <f t="shared" si="216"/>
        <v/>
      </c>
      <c r="AP401" s="66" t="str">
        <f t="shared" si="216"/>
        <v/>
      </c>
      <c r="AQ401" s="66" t="str">
        <f t="shared" si="216"/>
        <v/>
      </c>
      <c r="AR401" s="66" t="str">
        <f t="shared" si="216"/>
        <v/>
      </c>
      <c r="AS401" s="66" t="str">
        <f t="shared" si="216"/>
        <v/>
      </c>
      <c r="AT401" s="66" t="str">
        <f t="shared" si="216"/>
        <v/>
      </c>
      <c r="AU401" s="66" t="str">
        <f t="shared" si="216"/>
        <v/>
      </c>
      <c r="AV401" s="66" t="str">
        <f t="shared" si="216"/>
        <v/>
      </c>
      <c r="AW401" s="66" t="str">
        <f t="shared" si="216"/>
        <v/>
      </c>
      <c r="AX401" s="66" t="str">
        <f t="shared" si="216"/>
        <v/>
      </c>
      <c r="AY401" s="66" t="str">
        <f t="shared" si="216"/>
        <v/>
      </c>
      <c r="AZ401" s="66" t="str">
        <f t="shared" si="216"/>
        <v/>
      </c>
      <c r="BA401" s="66" t="str">
        <f t="shared" si="216"/>
        <v/>
      </c>
      <c r="BB401" s="66" t="str">
        <f t="shared" si="216"/>
        <v/>
      </c>
      <c r="BC401" s="66" t="str">
        <f t="shared" si="216"/>
        <v/>
      </c>
      <c r="BD401" s="66" t="str">
        <f t="shared" si="216"/>
        <v/>
      </c>
      <c r="BE401" s="66" t="str">
        <f t="shared" si="216"/>
        <v/>
      </c>
      <c r="BF401" s="66" t="str">
        <f t="shared" si="216"/>
        <v/>
      </c>
      <c r="BG401" s="66" t="str">
        <f t="shared" si="216"/>
        <v/>
      </c>
      <c r="BH401" s="66" t="str">
        <f t="shared" si="216"/>
        <v/>
      </c>
      <c r="BI401" s="66" t="str">
        <f t="shared" si="216"/>
        <v/>
      </c>
      <c r="BJ401" s="66" t="str">
        <f t="shared" si="216"/>
        <v/>
      </c>
      <c r="BK401" s="66">
        <f t="shared" si="216"/>
        <v>0</v>
      </c>
      <c r="BL401" s="66">
        <f t="shared" si="216"/>
        <v>0</v>
      </c>
      <c r="BM401" s="66">
        <f t="shared" si="216"/>
        <v>0</v>
      </c>
      <c r="BN401" s="66">
        <f t="shared" si="216"/>
        <v>0</v>
      </c>
      <c r="BO401" s="66">
        <f t="shared" si="216"/>
        <v>0</v>
      </c>
      <c r="BP401" s="66">
        <f t="shared" si="216"/>
        <v>0</v>
      </c>
      <c r="BQ401" s="66">
        <f t="shared" si="216"/>
        <v>0</v>
      </c>
      <c r="BR401" s="66">
        <f t="shared" si="216"/>
        <v>0</v>
      </c>
      <c r="BS401" s="66">
        <f t="shared" ref="BS401:DB408" si="217">IF(BS$341&gt;=$E401,IF(BS185*$C$23&gt;MAX($C$22,(BT294*$C$34+BT295*$C$35)*EXP(-$C$12*$C$30)+(BT401*$C$34+BT402*$C$35)*EXP(-$C$14*$C$30)),BS185*$C$23,(BT401*$C$34+BT402*$C$35)*EXP(-$C$14*$C$30)),"")</f>
        <v>0</v>
      </c>
      <c r="BT401" s="66">
        <f t="shared" si="217"/>
        <v>0</v>
      </c>
      <c r="BU401" s="66">
        <f t="shared" si="217"/>
        <v>0</v>
      </c>
      <c r="BV401" s="66">
        <f t="shared" si="217"/>
        <v>0</v>
      </c>
      <c r="BW401" s="66">
        <f t="shared" si="217"/>
        <v>0</v>
      </c>
      <c r="BX401" s="66">
        <f t="shared" si="217"/>
        <v>0</v>
      </c>
      <c r="BY401" s="66">
        <f t="shared" si="217"/>
        <v>0</v>
      </c>
      <c r="BZ401" s="66">
        <f t="shared" si="217"/>
        <v>0</v>
      </c>
      <c r="CA401" s="66">
        <f t="shared" si="217"/>
        <v>0</v>
      </c>
      <c r="CB401" s="66">
        <f t="shared" si="217"/>
        <v>0</v>
      </c>
      <c r="CC401" s="66">
        <f t="shared" si="217"/>
        <v>0</v>
      </c>
      <c r="CD401" s="66">
        <f t="shared" si="217"/>
        <v>0</v>
      </c>
      <c r="CE401" s="66">
        <f t="shared" si="217"/>
        <v>0</v>
      </c>
      <c r="CF401" s="66">
        <f t="shared" si="217"/>
        <v>0</v>
      </c>
      <c r="CG401" s="66">
        <f t="shared" si="217"/>
        <v>0</v>
      </c>
      <c r="CH401" s="66">
        <f t="shared" si="217"/>
        <v>0</v>
      </c>
      <c r="CI401" s="66">
        <f t="shared" si="217"/>
        <v>0</v>
      </c>
      <c r="CJ401" s="66">
        <f t="shared" si="217"/>
        <v>0</v>
      </c>
      <c r="CK401" s="66">
        <f t="shared" si="217"/>
        <v>0</v>
      </c>
      <c r="CL401" s="66">
        <f t="shared" si="217"/>
        <v>0</v>
      </c>
      <c r="CM401" s="66">
        <f t="shared" si="217"/>
        <v>0</v>
      </c>
      <c r="CN401" s="66">
        <f t="shared" si="217"/>
        <v>0</v>
      </c>
      <c r="CO401" s="66">
        <f t="shared" si="217"/>
        <v>0</v>
      </c>
      <c r="CP401" s="66">
        <f t="shared" si="217"/>
        <v>0</v>
      </c>
      <c r="CQ401" s="66">
        <f t="shared" si="217"/>
        <v>0</v>
      </c>
      <c r="CR401" s="66">
        <f t="shared" si="217"/>
        <v>0</v>
      </c>
      <c r="CS401" s="66">
        <f t="shared" si="217"/>
        <v>0</v>
      </c>
      <c r="CT401" s="66">
        <f t="shared" si="217"/>
        <v>0</v>
      </c>
      <c r="CU401" s="66">
        <f t="shared" si="217"/>
        <v>0</v>
      </c>
      <c r="CV401" s="66">
        <f t="shared" si="217"/>
        <v>0</v>
      </c>
      <c r="CW401" s="66">
        <f t="shared" si="217"/>
        <v>0</v>
      </c>
      <c r="CX401" s="66">
        <f t="shared" si="217"/>
        <v>0</v>
      </c>
      <c r="CY401" s="66">
        <f t="shared" si="217"/>
        <v>0</v>
      </c>
      <c r="CZ401" s="66">
        <f t="shared" si="217"/>
        <v>0</v>
      </c>
      <c r="DA401" s="66">
        <f t="shared" si="217"/>
        <v>0</v>
      </c>
      <c r="DB401" s="66">
        <f t="shared" si="217"/>
        <v>0</v>
      </c>
      <c r="DC401" s="66">
        <f t="shared" si="173"/>
        <v>0</v>
      </c>
    </row>
    <row r="402" spans="2:107" ht="12" customHeight="1">
      <c r="B402" s="12"/>
      <c r="C402" s="12"/>
      <c r="D402" s="12"/>
      <c r="E402" s="65">
        <f t="shared" si="175"/>
        <v>57</v>
      </c>
      <c r="G402" s="66" t="str">
        <f t="shared" si="216"/>
        <v/>
      </c>
      <c r="H402" s="66" t="str">
        <f t="shared" si="216"/>
        <v/>
      </c>
      <c r="I402" s="66" t="str">
        <f t="shared" si="216"/>
        <v/>
      </c>
      <c r="J402" s="66" t="str">
        <f t="shared" si="216"/>
        <v/>
      </c>
      <c r="K402" s="66" t="str">
        <f t="shared" si="216"/>
        <v/>
      </c>
      <c r="L402" s="66" t="str">
        <f t="shared" si="216"/>
        <v/>
      </c>
      <c r="M402" s="66" t="str">
        <f t="shared" si="216"/>
        <v/>
      </c>
      <c r="N402" s="66" t="str">
        <f t="shared" si="216"/>
        <v/>
      </c>
      <c r="O402" s="66" t="str">
        <f t="shared" si="216"/>
        <v/>
      </c>
      <c r="P402" s="66" t="str">
        <f t="shared" si="216"/>
        <v/>
      </c>
      <c r="Q402" s="66" t="str">
        <f t="shared" si="216"/>
        <v/>
      </c>
      <c r="R402" s="66" t="str">
        <f t="shared" si="216"/>
        <v/>
      </c>
      <c r="S402" s="66" t="str">
        <f t="shared" si="216"/>
        <v/>
      </c>
      <c r="T402" s="66" t="str">
        <f t="shared" si="216"/>
        <v/>
      </c>
      <c r="U402" s="66" t="str">
        <f t="shared" si="216"/>
        <v/>
      </c>
      <c r="V402" s="66" t="str">
        <f t="shared" si="216"/>
        <v/>
      </c>
      <c r="W402" s="66" t="str">
        <f t="shared" si="216"/>
        <v/>
      </c>
      <c r="X402" s="66" t="str">
        <f t="shared" si="216"/>
        <v/>
      </c>
      <c r="Y402" s="66" t="str">
        <f t="shared" si="216"/>
        <v/>
      </c>
      <c r="Z402" s="66" t="str">
        <f t="shared" si="216"/>
        <v/>
      </c>
      <c r="AA402" s="66" t="str">
        <f t="shared" si="216"/>
        <v/>
      </c>
      <c r="AB402" s="66" t="str">
        <f t="shared" si="216"/>
        <v/>
      </c>
      <c r="AC402" s="66" t="str">
        <f t="shared" si="216"/>
        <v/>
      </c>
      <c r="AD402" s="66" t="str">
        <f t="shared" si="216"/>
        <v/>
      </c>
      <c r="AE402" s="66" t="str">
        <f t="shared" si="216"/>
        <v/>
      </c>
      <c r="AF402" s="66" t="str">
        <f t="shared" si="216"/>
        <v/>
      </c>
      <c r="AG402" s="66" t="str">
        <f t="shared" si="216"/>
        <v/>
      </c>
      <c r="AH402" s="66" t="str">
        <f t="shared" si="216"/>
        <v/>
      </c>
      <c r="AI402" s="66" t="str">
        <f t="shared" si="216"/>
        <v/>
      </c>
      <c r="AJ402" s="66" t="str">
        <f t="shared" si="216"/>
        <v/>
      </c>
      <c r="AK402" s="66" t="str">
        <f t="shared" si="216"/>
        <v/>
      </c>
      <c r="AL402" s="66" t="str">
        <f t="shared" si="216"/>
        <v/>
      </c>
      <c r="AM402" s="66" t="str">
        <f t="shared" si="216"/>
        <v/>
      </c>
      <c r="AN402" s="66" t="str">
        <f t="shared" si="216"/>
        <v/>
      </c>
      <c r="AO402" s="66" t="str">
        <f t="shared" si="216"/>
        <v/>
      </c>
      <c r="AP402" s="66" t="str">
        <f t="shared" si="216"/>
        <v/>
      </c>
      <c r="AQ402" s="66" t="str">
        <f t="shared" si="216"/>
        <v/>
      </c>
      <c r="AR402" s="66" t="str">
        <f t="shared" si="216"/>
        <v/>
      </c>
      <c r="AS402" s="66" t="str">
        <f t="shared" si="216"/>
        <v/>
      </c>
      <c r="AT402" s="66" t="str">
        <f t="shared" si="216"/>
        <v/>
      </c>
      <c r="AU402" s="66" t="str">
        <f t="shared" si="216"/>
        <v/>
      </c>
      <c r="AV402" s="66" t="str">
        <f t="shared" si="216"/>
        <v/>
      </c>
      <c r="AW402" s="66" t="str">
        <f t="shared" si="216"/>
        <v/>
      </c>
      <c r="AX402" s="66" t="str">
        <f t="shared" si="216"/>
        <v/>
      </c>
      <c r="AY402" s="66" t="str">
        <f t="shared" si="216"/>
        <v/>
      </c>
      <c r="AZ402" s="66" t="str">
        <f t="shared" si="216"/>
        <v/>
      </c>
      <c r="BA402" s="66" t="str">
        <f t="shared" si="216"/>
        <v/>
      </c>
      <c r="BB402" s="66" t="str">
        <f t="shared" si="216"/>
        <v/>
      </c>
      <c r="BC402" s="66" t="str">
        <f t="shared" si="216"/>
        <v/>
      </c>
      <c r="BD402" s="66" t="str">
        <f t="shared" si="216"/>
        <v/>
      </c>
      <c r="BE402" s="66" t="str">
        <f t="shared" si="216"/>
        <v/>
      </c>
      <c r="BF402" s="66" t="str">
        <f t="shared" si="216"/>
        <v/>
      </c>
      <c r="BG402" s="66" t="str">
        <f t="shared" si="216"/>
        <v/>
      </c>
      <c r="BH402" s="66" t="str">
        <f t="shared" si="216"/>
        <v/>
      </c>
      <c r="BI402" s="66" t="str">
        <f t="shared" si="216"/>
        <v/>
      </c>
      <c r="BJ402" s="66" t="str">
        <f t="shared" si="216"/>
        <v/>
      </c>
      <c r="BK402" s="66" t="str">
        <f t="shared" si="216"/>
        <v/>
      </c>
      <c r="BL402" s="66">
        <f t="shared" si="216"/>
        <v>0</v>
      </c>
      <c r="BM402" s="66">
        <f t="shared" si="216"/>
        <v>0</v>
      </c>
      <c r="BN402" s="66">
        <f t="shared" si="216"/>
        <v>0</v>
      </c>
      <c r="BO402" s="66">
        <f t="shared" si="216"/>
        <v>0</v>
      </c>
      <c r="BP402" s="66">
        <f t="shared" si="216"/>
        <v>0</v>
      </c>
      <c r="BQ402" s="66">
        <f t="shared" si="216"/>
        <v>0</v>
      </c>
      <c r="BR402" s="66">
        <f t="shared" si="216"/>
        <v>0</v>
      </c>
      <c r="BS402" s="66">
        <f t="shared" si="217"/>
        <v>0</v>
      </c>
      <c r="BT402" s="66">
        <f t="shared" si="217"/>
        <v>0</v>
      </c>
      <c r="BU402" s="66">
        <f t="shared" si="217"/>
        <v>0</v>
      </c>
      <c r="BV402" s="66">
        <f t="shared" si="217"/>
        <v>0</v>
      </c>
      <c r="BW402" s="66">
        <f t="shared" si="217"/>
        <v>0</v>
      </c>
      <c r="BX402" s="66">
        <f t="shared" si="217"/>
        <v>0</v>
      </c>
      <c r="BY402" s="66">
        <f t="shared" si="217"/>
        <v>0</v>
      </c>
      <c r="BZ402" s="66">
        <f t="shared" si="217"/>
        <v>0</v>
      </c>
      <c r="CA402" s="66">
        <f t="shared" si="217"/>
        <v>0</v>
      </c>
      <c r="CB402" s="66">
        <f t="shared" si="217"/>
        <v>0</v>
      </c>
      <c r="CC402" s="66">
        <f t="shared" si="217"/>
        <v>0</v>
      </c>
      <c r="CD402" s="66">
        <f t="shared" si="217"/>
        <v>0</v>
      </c>
      <c r="CE402" s="66">
        <f t="shared" si="217"/>
        <v>0</v>
      </c>
      <c r="CF402" s="66">
        <f t="shared" si="217"/>
        <v>0</v>
      </c>
      <c r="CG402" s="66">
        <f t="shared" si="217"/>
        <v>0</v>
      </c>
      <c r="CH402" s="66">
        <f t="shared" si="217"/>
        <v>0</v>
      </c>
      <c r="CI402" s="66">
        <f t="shared" si="217"/>
        <v>0</v>
      </c>
      <c r="CJ402" s="66">
        <f t="shared" si="217"/>
        <v>0</v>
      </c>
      <c r="CK402" s="66">
        <f t="shared" si="217"/>
        <v>0</v>
      </c>
      <c r="CL402" s="66">
        <f t="shared" si="217"/>
        <v>0</v>
      </c>
      <c r="CM402" s="66">
        <f t="shared" si="217"/>
        <v>0</v>
      </c>
      <c r="CN402" s="66">
        <f t="shared" si="217"/>
        <v>0</v>
      </c>
      <c r="CO402" s="66">
        <f t="shared" si="217"/>
        <v>0</v>
      </c>
      <c r="CP402" s="66">
        <f t="shared" si="217"/>
        <v>0</v>
      </c>
      <c r="CQ402" s="66">
        <f t="shared" si="217"/>
        <v>0</v>
      </c>
      <c r="CR402" s="66">
        <f t="shared" si="217"/>
        <v>0</v>
      </c>
      <c r="CS402" s="66">
        <f t="shared" si="217"/>
        <v>0</v>
      </c>
      <c r="CT402" s="66">
        <f t="shared" si="217"/>
        <v>0</v>
      </c>
      <c r="CU402" s="66">
        <f t="shared" si="217"/>
        <v>0</v>
      </c>
      <c r="CV402" s="66">
        <f t="shared" si="217"/>
        <v>0</v>
      </c>
      <c r="CW402" s="66">
        <f t="shared" si="217"/>
        <v>0</v>
      </c>
      <c r="CX402" s="66">
        <f t="shared" si="217"/>
        <v>0</v>
      </c>
      <c r="CY402" s="66">
        <f t="shared" si="217"/>
        <v>0</v>
      </c>
      <c r="CZ402" s="66">
        <f t="shared" si="217"/>
        <v>0</v>
      </c>
      <c r="DA402" s="66">
        <f t="shared" si="217"/>
        <v>0</v>
      </c>
      <c r="DB402" s="66">
        <f t="shared" si="217"/>
        <v>0</v>
      </c>
      <c r="DC402" s="66">
        <f t="shared" si="173"/>
        <v>0</v>
      </c>
    </row>
    <row r="403" spans="2:107" ht="12" customHeight="1">
      <c r="B403" s="12"/>
      <c r="C403" s="12"/>
      <c r="D403" s="12"/>
      <c r="E403" s="65">
        <f t="shared" si="175"/>
        <v>58</v>
      </c>
      <c r="G403" s="66" t="str">
        <f t="shared" si="216"/>
        <v/>
      </c>
      <c r="H403" s="66" t="str">
        <f t="shared" si="216"/>
        <v/>
      </c>
      <c r="I403" s="66" t="str">
        <f t="shared" si="216"/>
        <v/>
      </c>
      <c r="J403" s="66" t="str">
        <f t="shared" si="216"/>
        <v/>
      </c>
      <c r="K403" s="66" t="str">
        <f t="shared" si="216"/>
        <v/>
      </c>
      <c r="L403" s="66" t="str">
        <f t="shared" si="216"/>
        <v/>
      </c>
      <c r="M403" s="66" t="str">
        <f t="shared" si="216"/>
        <v/>
      </c>
      <c r="N403" s="66" t="str">
        <f t="shared" si="216"/>
        <v/>
      </c>
      <c r="O403" s="66" t="str">
        <f t="shared" si="216"/>
        <v/>
      </c>
      <c r="P403" s="66" t="str">
        <f t="shared" si="216"/>
        <v/>
      </c>
      <c r="Q403" s="66" t="str">
        <f t="shared" si="216"/>
        <v/>
      </c>
      <c r="R403" s="66" t="str">
        <f t="shared" si="216"/>
        <v/>
      </c>
      <c r="S403" s="66" t="str">
        <f t="shared" si="216"/>
        <v/>
      </c>
      <c r="T403" s="66" t="str">
        <f t="shared" si="216"/>
        <v/>
      </c>
      <c r="U403" s="66" t="str">
        <f t="shared" si="216"/>
        <v/>
      </c>
      <c r="V403" s="66" t="str">
        <f t="shared" si="216"/>
        <v/>
      </c>
      <c r="W403" s="66" t="str">
        <f t="shared" si="216"/>
        <v/>
      </c>
      <c r="X403" s="66" t="str">
        <f t="shared" si="216"/>
        <v/>
      </c>
      <c r="Y403" s="66" t="str">
        <f t="shared" si="216"/>
        <v/>
      </c>
      <c r="Z403" s="66" t="str">
        <f t="shared" si="216"/>
        <v/>
      </c>
      <c r="AA403" s="66" t="str">
        <f t="shared" si="216"/>
        <v/>
      </c>
      <c r="AB403" s="66" t="str">
        <f t="shared" si="216"/>
        <v/>
      </c>
      <c r="AC403" s="66" t="str">
        <f t="shared" si="216"/>
        <v/>
      </c>
      <c r="AD403" s="66" t="str">
        <f t="shared" si="216"/>
        <v/>
      </c>
      <c r="AE403" s="66" t="str">
        <f t="shared" si="216"/>
        <v/>
      </c>
      <c r="AF403" s="66" t="str">
        <f t="shared" si="216"/>
        <v/>
      </c>
      <c r="AG403" s="66" t="str">
        <f t="shared" si="216"/>
        <v/>
      </c>
      <c r="AH403" s="66" t="str">
        <f t="shared" si="216"/>
        <v/>
      </c>
      <c r="AI403" s="66" t="str">
        <f t="shared" si="216"/>
        <v/>
      </c>
      <c r="AJ403" s="66" t="str">
        <f t="shared" si="216"/>
        <v/>
      </c>
      <c r="AK403" s="66" t="str">
        <f t="shared" si="216"/>
        <v/>
      </c>
      <c r="AL403" s="66" t="str">
        <f t="shared" si="216"/>
        <v/>
      </c>
      <c r="AM403" s="66" t="str">
        <f t="shared" si="216"/>
        <v/>
      </c>
      <c r="AN403" s="66" t="str">
        <f t="shared" si="216"/>
        <v/>
      </c>
      <c r="AO403" s="66" t="str">
        <f t="shared" si="216"/>
        <v/>
      </c>
      <c r="AP403" s="66" t="str">
        <f t="shared" si="216"/>
        <v/>
      </c>
      <c r="AQ403" s="66" t="str">
        <f t="shared" si="216"/>
        <v/>
      </c>
      <c r="AR403" s="66" t="str">
        <f t="shared" si="216"/>
        <v/>
      </c>
      <c r="AS403" s="66" t="str">
        <f t="shared" si="216"/>
        <v/>
      </c>
      <c r="AT403" s="66" t="str">
        <f t="shared" si="216"/>
        <v/>
      </c>
      <c r="AU403" s="66" t="str">
        <f t="shared" si="216"/>
        <v/>
      </c>
      <c r="AV403" s="66" t="str">
        <f t="shared" si="216"/>
        <v/>
      </c>
      <c r="AW403" s="66" t="str">
        <f t="shared" si="216"/>
        <v/>
      </c>
      <c r="AX403" s="66" t="str">
        <f t="shared" si="216"/>
        <v/>
      </c>
      <c r="AY403" s="66" t="str">
        <f t="shared" si="216"/>
        <v/>
      </c>
      <c r="AZ403" s="66" t="str">
        <f t="shared" si="216"/>
        <v/>
      </c>
      <c r="BA403" s="66" t="str">
        <f t="shared" si="216"/>
        <v/>
      </c>
      <c r="BB403" s="66" t="str">
        <f t="shared" si="216"/>
        <v/>
      </c>
      <c r="BC403" s="66" t="str">
        <f t="shared" si="216"/>
        <v/>
      </c>
      <c r="BD403" s="66" t="str">
        <f t="shared" si="216"/>
        <v/>
      </c>
      <c r="BE403" s="66" t="str">
        <f t="shared" si="216"/>
        <v/>
      </c>
      <c r="BF403" s="66" t="str">
        <f t="shared" si="216"/>
        <v/>
      </c>
      <c r="BG403" s="66" t="str">
        <f t="shared" si="216"/>
        <v/>
      </c>
      <c r="BH403" s="66" t="str">
        <f t="shared" si="216"/>
        <v/>
      </c>
      <c r="BI403" s="66" t="str">
        <f t="shared" si="216"/>
        <v/>
      </c>
      <c r="BJ403" s="66" t="str">
        <f t="shared" si="216"/>
        <v/>
      </c>
      <c r="BK403" s="66" t="str">
        <f t="shared" si="216"/>
        <v/>
      </c>
      <c r="BL403" s="66" t="str">
        <f t="shared" si="216"/>
        <v/>
      </c>
      <c r="BM403" s="66">
        <f t="shared" si="216"/>
        <v>0</v>
      </c>
      <c r="BN403" s="66">
        <f t="shared" si="216"/>
        <v>0</v>
      </c>
      <c r="BO403" s="66">
        <f t="shared" si="216"/>
        <v>0</v>
      </c>
      <c r="BP403" s="66">
        <f t="shared" si="216"/>
        <v>0</v>
      </c>
      <c r="BQ403" s="66">
        <f t="shared" si="216"/>
        <v>0</v>
      </c>
      <c r="BR403" s="66">
        <f t="shared" si="216"/>
        <v>0</v>
      </c>
      <c r="BS403" s="66">
        <f t="shared" si="217"/>
        <v>0</v>
      </c>
      <c r="BT403" s="66">
        <f t="shared" si="217"/>
        <v>0</v>
      </c>
      <c r="BU403" s="66">
        <f t="shared" si="217"/>
        <v>0</v>
      </c>
      <c r="BV403" s="66">
        <f t="shared" si="217"/>
        <v>0</v>
      </c>
      <c r="BW403" s="66">
        <f t="shared" si="217"/>
        <v>0</v>
      </c>
      <c r="BX403" s="66">
        <f t="shared" si="217"/>
        <v>0</v>
      </c>
      <c r="BY403" s="66">
        <f t="shared" si="217"/>
        <v>0</v>
      </c>
      <c r="BZ403" s="66">
        <f t="shared" si="217"/>
        <v>0</v>
      </c>
      <c r="CA403" s="66">
        <f t="shared" si="217"/>
        <v>0</v>
      </c>
      <c r="CB403" s="66">
        <f t="shared" si="217"/>
        <v>0</v>
      </c>
      <c r="CC403" s="66">
        <f t="shared" si="217"/>
        <v>0</v>
      </c>
      <c r="CD403" s="66">
        <f t="shared" si="217"/>
        <v>0</v>
      </c>
      <c r="CE403" s="66">
        <f t="shared" si="217"/>
        <v>0</v>
      </c>
      <c r="CF403" s="66">
        <f t="shared" si="217"/>
        <v>0</v>
      </c>
      <c r="CG403" s="66">
        <f t="shared" si="217"/>
        <v>0</v>
      </c>
      <c r="CH403" s="66">
        <f t="shared" si="217"/>
        <v>0</v>
      </c>
      <c r="CI403" s="66">
        <f t="shared" si="217"/>
        <v>0</v>
      </c>
      <c r="CJ403" s="66">
        <f t="shared" si="217"/>
        <v>0</v>
      </c>
      <c r="CK403" s="66">
        <f t="shared" si="217"/>
        <v>0</v>
      </c>
      <c r="CL403" s="66">
        <f t="shared" si="217"/>
        <v>0</v>
      </c>
      <c r="CM403" s="66">
        <f t="shared" si="217"/>
        <v>0</v>
      </c>
      <c r="CN403" s="66">
        <f t="shared" si="217"/>
        <v>0</v>
      </c>
      <c r="CO403" s="66">
        <f t="shared" si="217"/>
        <v>0</v>
      </c>
      <c r="CP403" s="66">
        <f t="shared" si="217"/>
        <v>0</v>
      </c>
      <c r="CQ403" s="66">
        <f t="shared" si="217"/>
        <v>0</v>
      </c>
      <c r="CR403" s="66">
        <f t="shared" si="217"/>
        <v>0</v>
      </c>
      <c r="CS403" s="66">
        <f t="shared" si="217"/>
        <v>0</v>
      </c>
      <c r="CT403" s="66">
        <f t="shared" si="217"/>
        <v>0</v>
      </c>
      <c r="CU403" s="66">
        <f t="shared" si="217"/>
        <v>0</v>
      </c>
      <c r="CV403" s="66">
        <f t="shared" si="217"/>
        <v>0</v>
      </c>
      <c r="CW403" s="66">
        <f t="shared" si="217"/>
        <v>0</v>
      </c>
      <c r="CX403" s="66">
        <f t="shared" si="217"/>
        <v>0</v>
      </c>
      <c r="CY403" s="66">
        <f t="shared" si="217"/>
        <v>0</v>
      </c>
      <c r="CZ403" s="66">
        <f t="shared" si="217"/>
        <v>0</v>
      </c>
      <c r="DA403" s="66">
        <f t="shared" si="217"/>
        <v>0</v>
      </c>
      <c r="DB403" s="66">
        <f t="shared" si="217"/>
        <v>0</v>
      </c>
      <c r="DC403" s="66">
        <f t="shared" si="173"/>
        <v>0</v>
      </c>
    </row>
    <row r="404" spans="2:107" ht="12" customHeight="1">
      <c r="B404" s="12"/>
      <c r="C404" s="12"/>
      <c r="D404" s="12"/>
      <c r="E404" s="65">
        <f t="shared" si="175"/>
        <v>59</v>
      </c>
      <c r="G404" s="66" t="str">
        <f t="shared" si="216"/>
        <v/>
      </c>
      <c r="H404" s="66" t="str">
        <f t="shared" si="216"/>
        <v/>
      </c>
      <c r="I404" s="66" t="str">
        <f t="shared" si="216"/>
        <v/>
      </c>
      <c r="J404" s="66" t="str">
        <f t="shared" si="216"/>
        <v/>
      </c>
      <c r="K404" s="66" t="str">
        <f t="shared" si="216"/>
        <v/>
      </c>
      <c r="L404" s="66" t="str">
        <f t="shared" si="216"/>
        <v/>
      </c>
      <c r="M404" s="66" t="str">
        <f t="shared" si="216"/>
        <v/>
      </c>
      <c r="N404" s="66" t="str">
        <f t="shared" si="216"/>
        <v/>
      </c>
      <c r="O404" s="66" t="str">
        <f t="shared" si="216"/>
        <v/>
      </c>
      <c r="P404" s="66" t="str">
        <f t="shared" si="216"/>
        <v/>
      </c>
      <c r="Q404" s="66" t="str">
        <f t="shared" si="216"/>
        <v/>
      </c>
      <c r="R404" s="66" t="str">
        <f t="shared" si="216"/>
        <v/>
      </c>
      <c r="S404" s="66" t="str">
        <f t="shared" si="216"/>
        <v/>
      </c>
      <c r="T404" s="66" t="str">
        <f t="shared" si="216"/>
        <v/>
      </c>
      <c r="U404" s="66" t="str">
        <f t="shared" si="216"/>
        <v/>
      </c>
      <c r="V404" s="66" t="str">
        <f t="shared" si="216"/>
        <v/>
      </c>
      <c r="W404" s="66" t="str">
        <f t="shared" si="216"/>
        <v/>
      </c>
      <c r="X404" s="66" t="str">
        <f t="shared" si="216"/>
        <v/>
      </c>
      <c r="Y404" s="66" t="str">
        <f t="shared" si="216"/>
        <v/>
      </c>
      <c r="Z404" s="66" t="str">
        <f t="shared" si="216"/>
        <v/>
      </c>
      <c r="AA404" s="66" t="str">
        <f t="shared" si="216"/>
        <v/>
      </c>
      <c r="AB404" s="66" t="str">
        <f t="shared" si="216"/>
        <v/>
      </c>
      <c r="AC404" s="66" t="str">
        <f t="shared" si="216"/>
        <v/>
      </c>
      <c r="AD404" s="66" t="str">
        <f t="shared" si="216"/>
        <v/>
      </c>
      <c r="AE404" s="66" t="str">
        <f t="shared" si="216"/>
        <v/>
      </c>
      <c r="AF404" s="66" t="str">
        <f t="shared" si="216"/>
        <v/>
      </c>
      <c r="AG404" s="66" t="str">
        <f t="shared" si="216"/>
        <v/>
      </c>
      <c r="AH404" s="66" t="str">
        <f t="shared" si="216"/>
        <v/>
      </c>
      <c r="AI404" s="66" t="str">
        <f t="shared" si="216"/>
        <v/>
      </c>
      <c r="AJ404" s="66" t="str">
        <f t="shared" si="216"/>
        <v/>
      </c>
      <c r="AK404" s="66" t="str">
        <f t="shared" si="216"/>
        <v/>
      </c>
      <c r="AL404" s="66" t="str">
        <f t="shared" si="216"/>
        <v/>
      </c>
      <c r="AM404" s="66" t="str">
        <f t="shared" si="216"/>
        <v/>
      </c>
      <c r="AN404" s="66" t="str">
        <f t="shared" si="216"/>
        <v/>
      </c>
      <c r="AO404" s="66" t="str">
        <f t="shared" si="216"/>
        <v/>
      </c>
      <c r="AP404" s="66" t="str">
        <f t="shared" si="216"/>
        <v/>
      </c>
      <c r="AQ404" s="66" t="str">
        <f t="shared" si="216"/>
        <v/>
      </c>
      <c r="AR404" s="66" t="str">
        <f t="shared" si="216"/>
        <v/>
      </c>
      <c r="AS404" s="66" t="str">
        <f t="shared" si="216"/>
        <v/>
      </c>
      <c r="AT404" s="66" t="str">
        <f t="shared" si="216"/>
        <v/>
      </c>
      <c r="AU404" s="66" t="str">
        <f t="shared" si="216"/>
        <v/>
      </c>
      <c r="AV404" s="66" t="str">
        <f t="shared" si="216"/>
        <v/>
      </c>
      <c r="AW404" s="66" t="str">
        <f t="shared" si="216"/>
        <v/>
      </c>
      <c r="AX404" s="66" t="str">
        <f t="shared" si="216"/>
        <v/>
      </c>
      <c r="AY404" s="66" t="str">
        <f t="shared" si="216"/>
        <v/>
      </c>
      <c r="AZ404" s="66" t="str">
        <f t="shared" si="216"/>
        <v/>
      </c>
      <c r="BA404" s="66" t="str">
        <f t="shared" si="216"/>
        <v/>
      </c>
      <c r="BB404" s="66" t="str">
        <f t="shared" si="216"/>
        <v/>
      </c>
      <c r="BC404" s="66" t="str">
        <f t="shared" si="216"/>
        <v/>
      </c>
      <c r="BD404" s="66" t="str">
        <f t="shared" si="216"/>
        <v/>
      </c>
      <c r="BE404" s="66" t="str">
        <f t="shared" si="216"/>
        <v/>
      </c>
      <c r="BF404" s="66" t="str">
        <f t="shared" si="216"/>
        <v/>
      </c>
      <c r="BG404" s="66" t="str">
        <f t="shared" si="216"/>
        <v/>
      </c>
      <c r="BH404" s="66" t="str">
        <f t="shared" si="216"/>
        <v/>
      </c>
      <c r="BI404" s="66" t="str">
        <f t="shared" si="216"/>
        <v/>
      </c>
      <c r="BJ404" s="66" t="str">
        <f t="shared" si="216"/>
        <v/>
      </c>
      <c r="BK404" s="66" t="str">
        <f t="shared" si="216"/>
        <v/>
      </c>
      <c r="BL404" s="66" t="str">
        <f t="shared" si="216"/>
        <v/>
      </c>
      <c r="BM404" s="66" t="str">
        <f t="shared" si="216"/>
        <v/>
      </c>
      <c r="BN404" s="66">
        <f t="shared" si="216"/>
        <v>0</v>
      </c>
      <c r="BO404" s="66">
        <f t="shared" si="216"/>
        <v>0</v>
      </c>
      <c r="BP404" s="66">
        <f t="shared" si="216"/>
        <v>0</v>
      </c>
      <c r="BQ404" s="66">
        <f t="shared" si="216"/>
        <v>0</v>
      </c>
      <c r="BR404" s="66">
        <f t="shared" ref="BR404" si="218">IF(BR$341&gt;=$E404,IF(BR188*$C$23&gt;MAX($C$22,(BS297*$C$34+BS298*$C$35)*EXP(-$C$12*$C$30)+(BS404*$C$34+BS405*$C$35)*EXP(-$C$14*$C$30)),BR188*$C$23,(BS404*$C$34+BS405*$C$35)*EXP(-$C$14*$C$30)),"")</f>
        <v>0</v>
      </c>
      <c r="BS404" s="66">
        <f t="shared" si="217"/>
        <v>0</v>
      </c>
      <c r="BT404" s="66">
        <f t="shared" si="217"/>
        <v>0</v>
      </c>
      <c r="BU404" s="66">
        <f t="shared" si="217"/>
        <v>0</v>
      </c>
      <c r="BV404" s="66">
        <f t="shared" si="217"/>
        <v>0</v>
      </c>
      <c r="BW404" s="66">
        <f t="shared" si="217"/>
        <v>0</v>
      </c>
      <c r="BX404" s="66">
        <f t="shared" si="217"/>
        <v>0</v>
      </c>
      <c r="BY404" s="66">
        <f t="shared" si="217"/>
        <v>0</v>
      </c>
      <c r="BZ404" s="66">
        <f t="shared" si="217"/>
        <v>0</v>
      </c>
      <c r="CA404" s="66">
        <f t="shared" si="217"/>
        <v>0</v>
      </c>
      <c r="CB404" s="66">
        <f t="shared" si="217"/>
        <v>0</v>
      </c>
      <c r="CC404" s="66">
        <f t="shared" si="217"/>
        <v>0</v>
      </c>
      <c r="CD404" s="66">
        <f t="shared" si="217"/>
        <v>0</v>
      </c>
      <c r="CE404" s="66">
        <f t="shared" si="217"/>
        <v>0</v>
      </c>
      <c r="CF404" s="66">
        <f t="shared" si="217"/>
        <v>0</v>
      </c>
      <c r="CG404" s="66">
        <f t="shared" si="217"/>
        <v>0</v>
      </c>
      <c r="CH404" s="66">
        <f t="shared" si="217"/>
        <v>0</v>
      </c>
      <c r="CI404" s="66">
        <f t="shared" si="217"/>
        <v>0</v>
      </c>
      <c r="CJ404" s="66">
        <f t="shared" si="217"/>
        <v>0</v>
      </c>
      <c r="CK404" s="66">
        <f t="shared" si="217"/>
        <v>0</v>
      </c>
      <c r="CL404" s="66">
        <f t="shared" si="217"/>
        <v>0</v>
      </c>
      <c r="CM404" s="66">
        <f t="shared" si="217"/>
        <v>0</v>
      </c>
      <c r="CN404" s="66">
        <f t="shared" si="217"/>
        <v>0</v>
      </c>
      <c r="CO404" s="66">
        <f t="shared" si="217"/>
        <v>0</v>
      </c>
      <c r="CP404" s="66">
        <f t="shared" si="217"/>
        <v>0</v>
      </c>
      <c r="CQ404" s="66">
        <f t="shared" si="217"/>
        <v>0</v>
      </c>
      <c r="CR404" s="66">
        <f t="shared" si="217"/>
        <v>0</v>
      </c>
      <c r="CS404" s="66">
        <f t="shared" si="217"/>
        <v>0</v>
      </c>
      <c r="CT404" s="66">
        <f t="shared" si="217"/>
        <v>0</v>
      </c>
      <c r="CU404" s="66">
        <f t="shared" si="217"/>
        <v>0</v>
      </c>
      <c r="CV404" s="66">
        <f t="shared" si="217"/>
        <v>0</v>
      </c>
      <c r="CW404" s="66">
        <f t="shared" si="217"/>
        <v>0</v>
      </c>
      <c r="CX404" s="66">
        <f t="shared" si="217"/>
        <v>0</v>
      </c>
      <c r="CY404" s="66">
        <f t="shared" si="217"/>
        <v>0</v>
      </c>
      <c r="CZ404" s="66">
        <f t="shared" si="217"/>
        <v>0</v>
      </c>
      <c r="DA404" s="66">
        <f t="shared" si="217"/>
        <v>0</v>
      </c>
      <c r="DB404" s="66">
        <f t="shared" si="217"/>
        <v>0</v>
      </c>
      <c r="DC404" s="66">
        <f t="shared" si="173"/>
        <v>0</v>
      </c>
    </row>
    <row r="405" spans="2:107" ht="12" customHeight="1">
      <c r="B405" s="12"/>
      <c r="C405" s="12"/>
      <c r="D405" s="12"/>
      <c r="E405" s="65">
        <f t="shared" si="175"/>
        <v>60</v>
      </c>
      <c r="G405" s="66" t="str">
        <f t="shared" ref="G405:BR408" si="219">IF(G$341&gt;=$E405,IF(G189*$C$23&gt;MAX($C$22,(H298*$C$34+H299*$C$35)*EXP(-$C$12*$C$30)+(H405*$C$34+H406*$C$35)*EXP(-$C$14*$C$30)),G189*$C$23,(H405*$C$34+H406*$C$35)*EXP(-$C$14*$C$30)),"")</f>
        <v/>
      </c>
      <c r="H405" s="66" t="str">
        <f t="shared" si="219"/>
        <v/>
      </c>
      <c r="I405" s="66" t="str">
        <f t="shared" si="219"/>
        <v/>
      </c>
      <c r="J405" s="66" t="str">
        <f t="shared" si="219"/>
        <v/>
      </c>
      <c r="K405" s="66" t="str">
        <f t="shared" si="219"/>
        <v/>
      </c>
      <c r="L405" s="66" t="str">
        <f t="shared" si="219"/>
        <v/>
      </c>
      <c r="M405" s="66" t="str">
        <f t="shared" si="219"/>
        <v/>
      </c>
      <c r="N405" s="66" t="str">
        <f t="shared" si="219"/>
        <v/>
      </c>
      <c r="O405" s="66" t="str">
        <f t="shared" si="219"/>
        <v/>
      </c>
      <c r="P405" s="66" t="str">
        <f t="shared" si="219"/>
        <v/>
      </c>
      <c r="Q405" s="66" t="str">
        <f t="shared" si="219"/>
        <v/>
      </c>
      <c r="R405" s="66" t="str">
        <f t="shared" si="219"/>
        <v/>
      </c>
      <c r="S405" s="66" t="str">
        <f t="shared" si="219"/>
        <v/>
      </c>
      <c r="T405" s="66" t="str">
        <f t="shared" si="219"/>
        <v/>
      </c>
      <c r="U405" s="66" t="str">
        <f t="shared" si="219"/>
        <v/>
      </c>
      <c r="V405" s="66" t="str">
        <f t="shared" si="219"/>
        <v/>
      </c>
      <c r="W405" s="66" t="str">
        <f t="shared" si="219"/>
        <v/>
      </c>
      <c r="X405" s="66" t="str">
        <f t="shared" si="219"/>
        <v/>
      </c>
      <c r="Y405" s="66" t="str">
        <f t="shared" si="219"/>
        <v/>
      </c>
      <c r="Z405" s="66" t="str">
        <f t="shared" si="219"/>
        <v/>
      </c>
      <c r="AA405" s="66" t="str">
        <f t="shared" si="219"/>
        <v/>
      </c>
      <c r="AB405" s="66" t="str">
        <f t="shared" si="219"/>
        <v/>
      </c>
      <c r="AC405" s="66" t="str">
        <f t="shared" si="219"/>
        <v/>
      </c>
      <c r="AD405" s="66" t="str">
        <f t="shared" si="219"/>
        <v/>
      </c>
      <c r="AE405" s="66" t="str">
        <f t="shared" si="219"/>
        <v/>
      </c>
      <c r="AF405" s="66" t="str">
        <f t="shared" si="219"/>
        <v/>
      </c>
      <c r="AG405" s="66" t="str">
        <f t="shared" si="219"/>
        <v/>
      </c>
      <c r="AH405" s="66" t="str">
        <f t="shared" si="219"/>
        <v/>
      </c>
      <c r="AI405" s="66" t="str">
        <f t="shared" si="219"/>
        <v/>
      </c>
      <c r="AJ405" s="66" t="str">
        <f t="shared" si="219"/>
        <v/>
      </c>
      <c r="AK405" s="66" t="str">
        <f t="shared" si="219"/>
        <v/>
      </c>
      <c r="AL405" s="66" t="str">
        <f t="shared" si="219"/>
        <v/>
      </c>
      <c r="AM405" s="66" t="str">
        <f t="shared" si="219"/>
        <v/>
      </c>
      <c r="AN405" s="66" t="str">
        <f t="shared" si="219"/>
        <v/>
      </c>
      <c r="AO405" s="66" t="str">
        <f t="shared" si="219"/>
        <v/>
      </c>
      <c r="AP405" s="66" t="str">
        <f t="shared" si="219"/>
        <v/>
      </c>
      <c r="AQ405" s="66" t="str">
        <f t="shared" si="219"/>
        <v/>
      </c>
      <c r="AR405" s="66" t="str">
        <f t="shared" si="219"/>
        <v/>
      </c>
      <c r="AS405" s="66" t="str">
        <f t="shared" si="219"/>
        <v/>
      </c>
      <c r="AT405" s="66" t="str">
        <f t="shared" si="219"/>
        <v/>
      </c>
      <c r="AU405" s="66" t="str">
        <f t="shared" si="219"/>
        <v/>
      </c>
      <c r="AV405" s="66" t="str">
        <f t="shared" si="219"/>
        <v/>
      </c>
      <c r="AW405" s="66" t="str">
        <f t="shared" si="219"/>
        <v/>
      </c>
      <c r="AX405" s="66" t="str">
        <f t="shared" si="219"/>
        <v/>
      </c>
      <c r="AY405" s="66" t="str">
        <f t="shared" si="219"/>
        <v/>
      </c>
      <c r="AZ405" s="66" t="str">
        <f t="shared" si="219"/>
        <v/>
      </c>
      <c r="BA405" s="66" t="str">
        <f t="shared" si="219"/>
        <v/>
      </c>
      <c r="BB405" s="66" t="str">
        <f t="shared" si="219"/>
        <v/>
      </c>
      <c r="BC405" s="66" t="str">
        <f t="shared" si="219"/>
        <v/>
      </c>
      <c r="BD405" s="66" t="str">
        <f t="shared" si="219"/>
        <v/>
      </c>
      <c r="BE405" s="66" t="str">
        <f t="shared" si="219"/>
        <v/>
      </c>
      <c r="BF405" s="66" t="str">
        <f t="shared" si="219"/>
        <v/>
      </c>
      <c r="BG405" s="66" t="str">
        <f t="shared" si="219"/>
        <v/>
      </c>
      <c r="BH405" s="66" t="str">
        <f t="shared" si="219"/>
        <v/>
      </c>
      <c r="BI405" s="66" t="str">
        <f t="shared" si="219"/>
        <v/>
      </c>
      <c r="BJ405" s="66" t="str">
        <f t="shared" si="219"/>
        <v/>
      </c>
      <c r="BK405" s="66" t="str">
        <f t="shared" si="219"/>
        <v/>
      </c>
      <c r="BL405" s="66" t="str">
        <f t="shared" si="219"/>
        <v/>
      </c>
      <c r="BM405" s="66" t="str">
        <f t="shared" si="219"/>
        <v/>
      </c>
      <c r="BN405" s="66" t="str">
        <f t="shared" si="219"/>
        <v/>
      </c>
      <c r="BO405" s="66">
        <f t="shared" si="219"/>
        <v>0</v>
      </c>
      <c r="BP405" s="66">
        <f t="shared" si="219"/>
        <v>0</v>
      </c>
      <c r="BQ405" s="66">
        <f t="shared" si="219"/>
        <v>0</v>
      </c>
      <c r="BR405" s="66">
        <f t="shared" si="219"/>
        <v>0</v>
      </c>
      <c r="BS405" s="66">
        <f t="shared" si="217"/>
        <v>0</v>
      </c>
      <c r="BT405" s="66">
        <f t="shared" si="217"/>
        <v>0</v>
      </c>
      <c r="BU405" s="66">
        <f t="shared" si="217"/>
        <v>0</v>
      </c>
      <c r="BV405" s="66">
        <f t="shared" si="217"/>
        <v>0</v>
      </c>
      <c r="BW405" s="66">
        <f t="shared" si="217"/>
        <v>0</v>
      </c>
      <c r="BX405" s="66">
        <f t="shared" si="217"/>
        <v>0</v>
      </c>
      <c r="BY405" s="66">
        <f t="shared" si="217"/>
        <v>0</v>
      </c>
      <c r="BZ405" s="66">
        <f t="shared" si="217"/>
        <v>0</v>
      </c>
      <c r="CA405" s="66">
        <f t="shared" si="217"/>
        <v>0</v>
      </c>
      <c r="CB405" s="66">
        <f t="shared" si="217"/>
        <v>0</v>
      </c>
      <c r="CC405" s="66">
        <f t="shared" si="217"/>
        <v>0</v>
      </c>
      <c r="CD405" s="66">
        <f t="shared" si="217"/>
        <v>0</v>
      </c>
      <c r="CE405" s="66">
        <f t="shared" si="217"/>
        <v>0</v>
      </c>
      <c r="CF405" s="66">
        <f t="shared" si="217"/>
        <v>0</v>
      </c>
      <c r="CG405" s="66">
        <f t="shared" si="217"/>
        <v>0</v>
      </c>
      <c r="CH405" s="66">
        <f t="shared" si="217"/>
        <v>0</v>
      </c>
      <c r="CI405" s="66">
        <f t="shared" si="217"/>
        <v>0</v>
      </c>
      <c r="CJ405" s="66">
        <f t="shared" si="217"/>
        <v>0</v>
      </c>
      <c r="CK405" s="66">
        <f t="shared" si="217"/>
        <v>0</v>
      </c>
      <c r="CL405" s="66">
        <f t="shared" si="217"/>
        <v>0</v>
      </c>
      <c r="CM405" s="66">
        <f t="shared" si="217"/>
        <v>0</v>
      </c>
      <c r="CN405" s="66">
        <f t="shared" si="217"/>
        <v>0</v>
      </c>
      <c r="CO405" s="66">
        <f t="shared" si="217"/>
        <v>0</v>
      </c>
      <c r="CP405" s="66">
        <f t="shared" si="217"/>
        <v>0</v>
      </c>
      <c r="CQ405" s="66">
        <f t="shared" si="217"/>
        <v>0</v>
      </c>
      <c r="CR405" s="66">
        <f t="shared" si="217"/>
        <v>0</v>
      </c>
      <c r="CS405" s="66">
        <f t="shared" si="217"/>
        <v>0</v>
      </c>
      <c r="CT405" s="66">
        <f t="shared" si="217"/>
        <v>0</v>
      </c>
      <c r="CU405" s="66">
        <f t="shared" si="217"/>
        <v>0</v>
      </c>
      <c r="CV405" s="66">
        <f t="shared" si="217"/>
        <v>0</v>
      </c>
      <c r="CW405" s="66">
        <f t="shared" si="217"/>
        <v>0</v>
      </c>
      <c r="CX405" s="66">
        <f t="shared" si="217"/>
        <v>0</v>
      </c>
      <c r="CY405" s="66">
        <f t="shared" si="217"/>
        <v>0</v>
      </c>
      <c r="CZ405" s="66">
        <f t="shared" si="217"/>
        <v>0</v>
      </c>
      <c r="DA405" s="66">
        <f t="shared" si="217"/>
        <v>0</v>
      </c>
      <c r="DB405" s="66">
        <f t="shared" si="217"/>
        <v>0</v>
      </c>
      <c r="DC405" s="66">
        <f t="shared" si="173"/>
        <v>0</v>
      </c>
    </row>
    <row r="406" spans="2:107" ht="12" customHeight="1">
      <c r="B406" s="12"/>
      <c r="C406" s="12"/>
      <c r="D406" s="12"/>
      <c r="E406" s="65">
        <f t="shared" si="175"/>
        <v>61</v>
      </c>
      <c r="G406" s="66" t="str">
        <f t="shared" si="219"/>
        <v/>
      </c>
      <c r="H406" s="66" t="str">
        <f t="shared" si="219"/>
        <v/>
      </c>
      <c r="I406" s="66" t="str">
        <f t="shared" si="219"/>
        <v/>
      </c>
      <c r="J406" s="66" t="str">
        <f t="shared" si="219"/>
        <v/>
      </c>
      <c r="K406" s="66" t="str">
        <f t="shared" si="219"/>
        <v/>
      </c>
      <c r="L406" s="66" t="str">
        <f t="shared" si="219"/>
        <v/>
      </c>
      <c r="M406" s="66" t="str">
        <f t="shared" si="219"/>
        <v/>
      </c>
      <c r="N406" s="66" t="str">
        <f t="shared" si="219"/>
        <v/>
      </c>
      <c r="O406" s="66" t="str">
        <f t="shared" si="219"/>
        <v/>
      </c>
      <c r="P406" s="66" t="str">
        <f t="shared" si="219"/>
        <v/>
      </c>
      <c r="Q406" s="66" t="str">
        <f t="shared" si="219"/>
        <v/>
      </c>
      <c r="R406" s="66" t="str">
        <f t="shared" si="219"/>
        <v/>
      </c>
      <c r="S406" s="66" t="str">
        <f t="shared" si="219"/>
        <v/>
      </c>
      <c r="T406" s="66" t="str">
        <f t="shared" si="219"/>
        <v/>
      </c>
      <c r="U406" s="66" t="str">
        <f t="shared" si="219"/>
        <v/>
      </c>
      <c r="V406" s="66" t="str">
        <f t="shared" si="219"/>
        <v/>
      </c>
      <c r="W406" s="66" t="str">
        <f t="shared" si="219"/>
        <v/>
      </c>
      <c r="X406" s="66" t="str">
        <f t="shared" si="219"/>
        <v/>
      </c>
      <c r="Y406" s="66" t="str">
        <f t="shared" si="219"/>
        <v/>
      </c>
      <c r="Z406" s="66" t="str">
        <f t="shared" si="219"/>
        <v/>
      </c>
      <c r="AA406" s="66" t="str">
        <f t="shared" si="219"/>
        <v/>
      </c>
      <c r="AB406" s="66" t="str">
        <f t="shared" si="219"/>
        <v/>
      </c>
      <c r="AC406" s="66" t="str">
        <f t="shared" si="219"/>
        <v/>
      </c>
      <c r="AD406" s="66" t="str">
        <f t="shared" si="219"/>
        <v/>
      </c>
      <c r="AE406" s="66" t="str">
        <f t="shared" si="219"/>
        <v/>
      </c>
      <c r="AF406" s="66" t="str">
        <f t="shared" si="219"/>
        <v/>
      </c>
      <c r="AG406" s="66" t="str">
        <f t="shared" si="219"/>
        <v/>
      </c>
      <c r="AH406" s="66" t="str">
        <f t="shared" si="219"/>
        <v/>
      </c>
      <c r="AI406" s="66" t="str">
        <f t="shared" si="219"/>
        <v/>
      </c>
      <c r="AJ406" s="66" t="str">
        <f t="shared" si="219"/>
        <v/>
      </c>
      <c r="AK406" s="66" t="str">
        <f t="shared" si="219"/>
        <v/>
      </c>
      <c r="AL406" s="66" t="str">
        <f t="shared" si="219"/>
        <v/>
      </c>
      <c r="AM406" s="66" t="str">
        <f t="shared" si="219"/>
        <v/>
      </c>
      <c r="AN406" s="66" t="str">
        <f t="shared" si="219"/>
        <v/>
      </c>
      <c r="AO406" s="66" t="str">
        <f t="shared" si="219"/>
        <v/>
      </c>
      <c r="AP406" s="66" t="str">
        <f t="shared" si="219"/>
        <v/>
      </c>
      <c r="AQ406" s="66" t="str">
        <f t="shared" si="219"/>
        <v/>
      </c>
      <c r="AR406" s="66" t="str">
        <f t="shared" si="219"/>
        <v/>
      </c>
      <c r="AS406" s="66" t="str">
        <f t="shared" si="219"/>
        <v/>
      </c>
      <c r="AT406" s="66" t="str">
        <f t="shared" si="219"/>
        <v/>
      </c>
      <c r="AU406" s="66" t="str">
        <f t="shared" si="219"/>
        <v/>
      </c>
      <c r="AV406" s="66" t="str">
        <f t="shared" si="219"/>
        <v/>
      </c>
      <c r="AW406" s="66" t="str">
        <f t="shared" si="219"/>
        <v/>
      </c>
      <c r="AX406" s="66" t="str">
        <f t="shared" si="219"/>
        <v/>
      </c>
      <c r="AY406" s="66" t="str">
        <f t="shared" si="219"/>
        <v/>
      </c>
      <c r="AZ406" s="66" t="str">
        <f t="shared" si="219"/>
        <v/>
      </c>
      <c r="BA406" s="66" t="str">
        <f t="shared" si="219"/>
        <v/>
      </c>
      <c r="BB406" s="66" t="str">
        <f t="shared" si="219"/>
        <v/>
      </c>
      <c r="BC406" s="66" t="str">
        <f t="shared" si="219"/>
        <v/>
      </c>
      <c r="BD406" s="66" t="str">
        <f t="shared" si="219"/>
        <v/>
      </c>
      <c r="BE406" s="66" t="str">
        <f t="shared" si="219"/>
        <v/>
      </c>
      <c r="BF406" s="66" t="str">
        <f t="shared" si="219"/>
        <v/>
      </c>
      <c r="BG406" s="66" t="str">
        <f t="shared" si="219"/>
        <v/>
      </c>
      <c r="BH406" s="66" t="str">
        <f t="shared" si="219"/>
        <v/>
      </c>
      <c r="BI406" s="66" t="str">
        <f t="shared" si="219"/>
        <v/>
      </c>
      <c r="BJ406" s="66" t="str">
        <f t="shared" si="219"/>
        <v/>
      </c>
      <c r="BK406" s="66" t="str">
        <f t="shared" si="219"/>
        <v/>
      </c>
      <c r="BL406" s="66" t="str">
        <f t="shared" si="219"/>
        <v/>
      </c>
      <c r="BM406" s="66" t="str">
        <f t="shared" si="219"/>
        <v/>
      </c>
      <c r="BN406" s="66" t="str">
        <f t="shared" si="219"/>
        <v/>
      </c>
      <c r="BO406" s="66" t="str">
        <f t="shared" si="219"/>
        <v/>
      </c>
      <c r="BP406" s="66">
        <f t="shared" si="219"/>
        <v>0</v>
      </c>
      <c r="BQ406" s="66">
        <f t="shared" si="219"/>
        <v>0</v>
      </c>
      <c r="BR406" s="66">
        <f t="shared" si="219"/>
        <v>0</v>
      </c>
      <c r="BS406" s="66">
        <f t="shared" si="217"/>
        <v>0</v>
      </c>
      <c r="BT406" s="66">
        <f t="shared" si="217"/>
        <v>0</v>
      </c>
      <c r="BU406" s="66">
        <f t="shared" si="217"/>
        <v>0</v>
      </c>
      <c r="BV406" s="66">
        <f t="shared" si="217"/>
        <v>0</v>
      </c>
      <c r="BW406" s="66">
        <f t="shared" si="217"/>
        <v>0</v>
      </c>
      <c r="BX406" s="66">
        <f t="shared" si="217"/>
        <v>0</v>
      </c>
      <c r="BY406" s="66">
        <f t="shared" si="217"/>
        <v>0</v>
      </c>
      <c r="BZ406" s="66">
        <f t="shared" si="217"/>
        <v>0</v>
      </c>
      <c r="CA406" s="66">
        <f t="shared" si="217"/>
        <v>0</v>
      </c>
      <c r="CB406" s="66">
        <f t="shared" si="217"/>
        <v>0</v>
      </c>
      <c r="CC406" s="66">
        <f t="shared" si="217"/>
        <v>0</v>
      </c>
      <c r="CD406" s="66">
        <f t="shared" si="217"/>
        <v>0</v>
      </c>
      <c r="CE406" s="66">
        <f t="shared" si="217"/>
        <v>0</v>
      </c>
      <c r="CF406" s="66">
        <f t="shared" si="217"/>
        <v>0</v>
      </c>
      <c r="CG406" s="66">
        <f t="shared" si="217"/>
        <v>0</v>
      </c>
      <c r="CH406" s="66">
        <f t="shared" si="217"/>
        <v>0</v>
      </c>
      <c r="CI406" s="66">
        <f t="shared" si="217"/>
        <v>0</v>
      </c>
      <c r="CJ406" s="66">
        <f t="shared" si="217"/>
        <v>0</v>
      </c>
      <c r="CK406" s="66">
        <f t="shared" si="217"/>
        <v>0</v>
      </c>
      <c r="CL406" s="66">
        <f t="shared" si="217"/>
        <v>0</v>
      </c>
      <c r="CM406" s="66">
        <f t="shared" si="217"/>
        <v>0</v>
      </c>
      <c r="CN406" s="66">
        <f t="shared" si="217"/>
        <v>0</v>
      </c>
      <c r="CO406" s="66">
        <f t="shared" si="217"/>
        <v>0</v>
      </c>
      <c r="CP406" s="66">
        <f t="shared" si="217"/>
        <v>0</v>
      </c>
      <c r="CQ406" s="66">
        <f t="shared" si="217"/>
        <v>0</v>
      </c>
      <c r="CR406" s="66">
        <f t="shared" si="217"/>
        <v>0</v>
      </c>
      <c r="CS406" s="66">
        <f t="shared" si="217"/>
        <v>0</v>
      </c>
      <c r="CT406" s="66">
        <f t="shared" si="217"/>
        <v>0</v>
      </c>
      <c r="CU406" s="66">
        <f t="shared" si="217"/>
        <v>0</v>
      </c>
      <c r="CV406" s="66">
        <f t="shared" si="217"/>
        <v>0</v>
      </c>
      <c r="CW406" s="66">
        <f t="shared" si="217"/>
        <v>0</v>
      </c>
      <c r="CX406" s="66">
        <f t="shared" si="217"/>
        <v>0</v>
      </c>
      <c r="CY406" s="66">
        <f t="shared" si="217"/>
        <v>0</v>
      </c>
      <c r="CZ406" s="66">
        <f t="shared" si="217"/>
        <v>0</v>
      </c>
      <c r="DA406" s="66">
        <f t="shared" si="217"/>
        <v>0</v>
      </c>
      <c r="DB406" s="66">
        <f t="shared" si="217"/>
        <v>0</v>
      </c>
      <c r="DC406" s="66">
        <f t="shared" si="173"/>
        <v>0</v>
      </c>
    </row>
    <row r="407" spans="2:107" ht="12" customHeight="1">
      <c r="B407" s="12"/>
      <c r="C407" s="12"/>
      <c r="D407" s="12"/>
      <c r="E407" s="65">
        <f t="shared" si="175"/>
        <v>62</v>
      </c>
      <c r="G407" s="66" t="str">
        <f t="shared" si="219"/>
        <v/>
      </c>
      <c r="H407" s="66" t="str">
        <f t="shared" si="219"/>
        <v/>
      </c>
      <c r="I407" s="66" t="str">
        <f t="shared" si="219"/>
        <v/>
      </c>
      <c r="J407" s="66" t="str">
        <f t="shared" si="219"/>
        <v/>
      </c>
      <c r="K407" s="66" t="str">
        <f t="shared" si="219"/>
        <v/>
      </c>
      <c r="L407" s="66" t="str">
        <f t="shared" si="219"/>
        <v/>
      </c>
      <c r="M407" s="66" t="str">
        <f t="shared" si="219"/>
        <v/>
      </c>
      <c r="N407" s="66" t="str">
        <f t="shared" si="219"/>
        <v/>
      </c>
      <c r="O407" s="66" t="str">
        <f t="shared" si="219"/>
        <v/>
      </c>
      <c r="P407" s="66" t="str">
        <f t="shared" si="219"/>
        <v/>
      </c>
      <c r="Q407" s="66" t="str">
        <f t="shared" si="219"/>
        <v/>
      </c>
      <c r="R407" s="66" t="str">
        <f t="shared" si="219"/>
        <v/>
      </c>
      <c r="S407" s="66" t="str">
        <f t="shared" si="219"/>
        <v/>
      </c>
      <c r="T407" s="66" t="str">
        <f t="shared" si="219"/>
        <v/>
      </c>
      <c r="U407" s="66" t="str">
        <f t="shared" si="219"/>
        <v/>
      </c>
      <c r="V407" s="66" t="str">
        <f t="shared" si="219"/>
        <v/>
      </c>
      <c r="W407" s="66" t="str">
        <f t="shared" si="219"/>
        <v/>
      </c>
      <c r="X407" s="66" t="str">
        <f t="shared" si="219"/>
        <v/>
      </c>
      <c r="Y407" s="66" t="str">
        <f t="shared" si="219"/>
        <v/>
      </c>
      <c r="Z407" s="66" t="str">
        <f t="shared" si="219"/>
        <v/>
      </c>
      <c r="AA407" s="66" t="str">
        <f t="shared" si="219"/>
        <v/>
      </c>
      <c r="AB407" s="66" t="str">
        <f t="shared" si="219"/>
        <v/>
      </c>
      <c r="AC407" s="66" t="str">
        <f t="shared" si="219"/>
        <v/>
      </c>
      <c r="AD407" s="66" t="str">
        <f t="shared" si="219"/>
        <v/>
      </c>
      <c r="AE407" s="66" t="str">
        <f t="shared" si="219"/>
        <v/>
      </c>
      <c r="AF407" s="66" t="str">
        <f t="shared" si="219"/>
        <v/>
      </c>
      <c r="AG407" s="66" t="str">
        <f t="shared" si="219"/>
        <v/>
      </c>
      <c r="AH407" s="66" t="str">
        <f t="shared" si="219"/>
        <v/>
      </c>
      <c r="AI407" s="66" t="str">
        <f t="shared" si="219"/>
        <v/>
      </c>
      <c r="AJ407" s="66" t="str">
        <f t="shared" si="219"/>
        <v/>
      </c>
      <c r="AK407" s="66" t="str">
        <f t="shared" si="219"/>
        <v/>
      </c>
      <c r="AL407" s="66" t="str">
        <f t="shared" si="219"/>
        <v/>
      </c>
      <c r="AM407" s="66" t="str">
        <f t="shared" si="219"/>
        <v/>
      </c>
      <c r="AN407" s="66" t="str">
        <f t="shared" si="219"/>
        <v/>
      </c>
      <c r="AO407" s="66" t="str">
        <f t="shared" si="219"/>
        <v/>
      </c>
      <c r="AP407" s="66" t="str">
        <f t="shared" si="219"/>
        <v/>
      </c>
      <c r="AQ407" s="66" t="str">
        <f t="shared" si="219"/>
        <v/>
      </c>
      <c r="AR407" s="66" t="str">
        <f t="shared" si="219"/>
        <v/>
      </c>
      <c r="AS407" s="66" t="str">
        <f t="shared" si="219"/>
        <v/>
      </c>
      <c r="AT407" s="66" t="str">
        <f t="shared" si="219"/>
        <v/>
      </c>
      <c r="AU407" s="66" t="str">
        <f t="shared" si="219"/>
        <v/>
      </c>
      <c r="AV407" s="66" t="str">
        <f t="shared" si="219"/>
        <v/>
      </c>
      <c r="AW407" s="66" t="str">
        <f t="shared" si="219"/>
        <v/>
      </c>
      <c r="AX407" s="66" t="str">
        <f t="shared" si="219"/>
        <v/>
      </c>
      <c r="AY407" s="66" t="str">
        <f t="shared" si="219"/>
        <v/>
      </c>
      <c r="AZ407" s="66" t="str">
        <f t="shared" si="219"/>
        <v/>
      </c>
      <c r="BA407" s="66" t="str">
        <f t="shared" si="219"/>
        <v/>
      </c>
      <c r="BB407" s="66" t="str">
        <f t="shared" si="219"/>
        <v/>
      </c>
      <c r="BC407" s="66" t="str">
        <f t="shared" si="219"/>
        <v/>
      </c>
      <c r="BD407" s="66" t="str">
        <f t="shared" si="219"/>
        <v/>
      </c>
      <c r="BE407" s="66" t="str">
        <f t="shared" si="219"/>
        <v/>
      </c>
      <c r="BF407" s="66" t="str">
        <f t="shared" si="219"/>
        <v/>
      </c>
      <c r="BG407" s="66" t="str">
        <f t="shared" si="219"/>
        <v/>
      </c>
      <c r="BH407" s="66" t="str">
        <f t="shared" si="219"/>
        <v/>
      </c>
      <c r="BI407" s="66" t="str">
        <f t="shared" si="219"/>
        <v/>
      </c>
      <c r="BJ407" s="66" t="str">
        <f t="shared" si="219"/>
        <v/>
      </c>
      <c r="BK407" s="66" t="str">
        <f t="shared" si="219"/>
        <v/>
      </c>
      <c r="BL407" s="66" t="str">
        <f t="shared" si="219"/>
        <v/>
      </c>
      <c r="BM407" s="66" t="str">
        <f t="shared" si="219"/>
        <v/>
      </c>
      <c r="BN407" s="66" t="str">
        <f t="shared" si="219"/>
        <v/>
      </c>
      <c r="BO407" s="66" t="str">
        <f t="shared" si="219"/>
        <v/>
      </c>
      <c r="BP407" s="66" t="str">
        <f t="shared" si="219"/>
        <v/>
      </c>
      <c r="BQ407" s="66">
        <f t="shared" si="219"/>
        <v>0</v>
      </c>
      <c r="BR407" s="66">
        <f t="shared" si="219"/>
        <v>0</v>
      </c>
      <c r="BS407" s="66">
        <f t="shared" si="217"/>
        <v>0</v>
      </c>
      <c r="BT407" s="66">
        <f t="shared" si="217"/>
        <v>0</v>
      </c>
      <c r="BU407" s="66">
        <f t="shared" si="217"/>
        <v>0</v>
      </c>
      <c r="BV407" s="66">
        <f t="shared" si="217"/>
        <v>0</v>
      </c>
      <c r="BW407" s="66">
        <f t="shared" si="217"/>
        <v>0</v>
      </c>
      <c r="BX407" s="66">
        <f t="shared" si="217"/>
        <v>0</v>
      </c>
      <c r="BY407" s="66">
        <f t="shared" si="217"/>
        <v>0</v>
      </c>
      <c r="BZ407" s="66">
        <f t="shared" si="217"/>
        <v>0</v>
      </c>
      <c r="CA407" s="66">
        <f t="shared" si="217"/>
        <v>0</v>
      </c>
      <c r="CB407" s="66">
        <f t="shared" si="217"/>
        <v>0</v>
      </c>
      <c r="CC407" s="66">
        <f t="shared" si="217"/>
        <v>0</v>
      </c>
      <c r="CD407" s="66">
        <f t="shared" si="217"/>
        <v>0</v>
      </c>
      <c r="CE407" s="66">
        <f t="shared" si="217"/>
        <v>0</v>
      </c>
      <c r="CF407" s="66">
        <f t="shared" si="217"/>
        <v>0</v>
      </c>
      <c r="CG407" s="66">
        <f t="shared" si="217"/>
        <v>0</v>
      </c>
      <c r="CH407" s="66">
        <f t="shared" si="217"/>
        <v>0</v>
      </c>
      <c r="CI407" s="66">
        <f t="shared" si="217"/>
        <v>0</v>
      </c>
      <c r="CJ407" s="66">
        <f t="shared" si="217"/>
        <v>0</v>
      </c>
      <c r="CK407" s="66">
        <f t="shared" si="217"/>
        <v>0</v>
      </c>
      <c r="CL407" s="66">
        <f t="shared" si="217"/>
        <v>0</v>
      </c>
      <c r="CM407" s="66">
        <f t="shared" si="217"/>
        <v>0</v>
      </c>
      <c r="CN407" s="66">
        <f t="shared" si="217"/>
        <v>0</v>
      </c>
      <c r="CO407" s="66">
        <f t="shared" si="217"/>
        <v>0</v>
      </c>
      <c r="CP407" s="66">
        <f t="shared" si="217"/>
        <v>0</v>
      </c>
      <c r="CQ407" s="66">
        <f t="shared" si="217"/>
        <v>0</v>
      </c>
      <c r="CR407" s="66">
        <f t="shared" si="217"/>
        <v>0</v>
      </c>
      <c r="CS407" s="66">
        <f t="shared" si="217"/>
        <v>0</v>
      </c>
      <c r="CT407" s="66">
        <f t="shared" si="217"/>
        <v>0</v>
      </c>
      <c r="CU407" s="66">
        <f t="shared" si="217"/>
        <v>0</v>
      </c>
      <c r="CV407" s="66">
        <f t="shared" si="217"/>
        <v>0</v>
      </c>
      <c r="CW407" s="66">
        <f t="shared" si="217"/>
        <v>0</v>
      </c>
      <c r="CX407" s="66">
        <f t="shared" si="217"/>
        <v>0</v>
      </c>
      <c r="CY407" s="66">
        <f t="shared" si="217"/>
        <v>0</v>
      </c>
      <c r="CZ407" s="66">
        <f t="shared" si="217"/>
        <v>0</v>
      </c>
      <c r="DA407" s="66">
        <f t="shared" si="217"/>
        <v>0</v>
      </c>
      <c r="DB407" s="66">
        <f t="shared" si="217"/>
        <v>0</v>
      </c>
      <c r="DC407" s="66">
        <f t="shared" si="173"/>
        <v>0</v>
      </c>
    </row>
    <row r="408" spans="2:107" ht="12" customHeight="1">
      <c r="B408" s="12"/>
      <c r="C408" s="12"/>
      <c r="D408" s="12"/>
      <c r="E408" s="65">
        <f t="shared" si="175"/>
        <v>63</v>
      </c>
      <c r="G408" s="66" t="str">
        <f t="shared" si="219"/>
        <v/>
      </c>
      <c r="H408" s="66" t="str">
        <f t="shared" si="219"/>
        <v/>
      </c>
      <c r="I408" s="66" t="str">
        <f t="shared" si="219"/>
        <v/>
      </c>
      <c r="J408" s="66" t="str">
        <f t="shared" si="219"/>
        <v/>
      </c>
      <c r="K408" s="66" t="str">
        <f t="shared" si="219"/>
        <v/>
      </c>
      <c r="L408" s="66" t="str">
        <f t="shared" si="219"/>
        <v/>
      </c>
      <c r="M408" s="66" t="str">
        <f t="shared" si="219"/>
        <v/>
      </c>
      <c r="N408" s="66" t="str">
        <f t="shared" si="219"/>
        <v/>
      </c>
      <c r="O408" s="66" t="str">
        <f t="shared" si="219"/>
        <v/>
      </c>
      <c r="P408" s="66" t="str">
        <f t="shared" si="219"/>
        <v/>
      </c>
      <c r="Q408" s="66" t="str">
        <f t="shared" si="219"/>
        <v/>
      </c>
      <c r="R408" s="66" t="str">
        <f t="shared" si="219"/>
        <v/>
      </c>
      <c r="S408" s="66" t="str">
        <f t="shared" si="219"/>
        <v/>
      </c>
      <c r="T408" s="66" t="str">
        <f t="shared" si="219"/>
        <v/>
      </c>
      <c r="U408" s="66" t="str">
        <f t="shared" si="219"/>
        <v/>
      </c>
      <c r="V408" s="66" t="str">
        <f t="shared" si="219"/>
        <v/>
      </c>
      <c r="W408" s="66" t="str">
        <f t="shared" si="219"/>
        <v/>
      </c>
      <c r="X408" s="66" t="str">
        <f t="shared" si="219"/>
        <v/>
      </c>
      <c r="Y408" s="66" t="str">
        <f t="shared" si="219"/>
        <v/>
      </c>
      <c r="Z408" s="66" t="str">
        <f t="shared" si="219"/>
        <v/>
      </c>
      <c r="AA408" s="66" t="str">
        <f t="shared" si="219"/>
        <v/>
      </c>
      <c r="AB408" s="66" t="str">
        <f t="shared" si="219"/>
        <v/>
      </c>
      <c r="AC408" s="66" t="str">
        <f t="shared" si="219"/>
        <v/>
      </c>
      <c r="AD408" s="66" t="str">
        <f t="shared" si="219"/>
        <v/>
      </c>
      <c r="AE408" s="66" t="str">
        <f t="shared" si="219"/>
        <v/>
      </c>
      <c r="AF408" s="66" t="str">
        <f t="shared" si="219"/>
        <v/>
      </c>
      <c r="AG408" s="66" t="str">
        <f t="shared" si="219"/>
        <v/>
      </c>
      <c r="AH408" s="66" t="str">
        <f t="shared" si="219"/>
        <v/>
      </c>
      <c r="AI408" s="66" t="str">
        <f t="shared" si="219"/>
        <v/>
      </c>
      <c r="AJ408" s="66" t="str">
        <f t="shared" si="219"/>
        <v/>
      </c>
      <c r="AK408" s="66" t="str">
        <f t="shared" si="219"/>
        <v/>
      </c>
      <c r="AL408" s="66" t="str">
        <f t="shared" si="219"/>
        <v/>
      </c>
      <c r="AM408" s="66" t="str">
        <f t="shared" si="219"/>
        <v/>
      </c>
      <c r="AN408" s="66" t="str">
        <f t="shared" si="219"/>
        <v/>
      </c>
      <c r="AO408" s="66" t="str">
        <f t="shared" si="219"/>
        <v/>
      </c>
      <c r="AP408" s="66" t="str">
        <f t="shared" si="219"/>
        <v/>
      </c>
      <c r="AQ408" s="66" t="str">
        <f t="shared" si="219"/>
        <v/>
      </c>
      <c r="AR408" s="66" t="str">
        <f t="shared" si="219"/>
        <v/>
      </c>
      <c r="AS408" s="66" t="str">
        <f t="shared" si="219"/>
        <v/>
      </c>
      <c r="AT408" s="66" t="str">
        <f t="shared" si="219"/>
        <v/>
      </c>
      <c r="AU408" s="66" t="str">
        <f t="shared" si="219"/>
        <v/>
      </c>
      <c r="AV408" s="66" t="str">
        <f t="shared" si="219"/>
        <v/>
      </c>
      <c r="AW408" s="66" t="str">
        <f t="shared" si="219"/>
        <v/>
      </c>
      <c r="AX408" s="66" t="str">
        <f t="shared" si="219"/>
        <v/>
      </c>
      <c r="AY408" s="66" t="str">
        <f t="shared" si="219"/>
        <v/>
      </c>
      <c r="AZ408" s="66" t="str">
        <f t="shared" si="219"/>
        <v/>
      </c>
      <c r="BA408" s="66" t="str">
        <f t="shared" si="219"/>
        <v/>
      </c>
      <c r="BB408" s="66" t="str">
        <f t="shared" si="219"/>
        <v/>
      </c>
      <c r="BC408" s="66" t="str">
        <f t="shared" si="219"/>
        <v/>
      </c>
      <c r="BD408" s="66" t="str">
        <f t="shared" si="219"/>
        <v/>
      </c>
      <c r="BE408" s="66" t="str">
        <f t="shared" si="219"/>
        <v/>
      </c>
      <c r="BF408" s="66" t="str">
        <f t="shared" si="219"/>
        <v/>
      </c>
      <c r="BG408" s="66" t="str">
        <f t="shared" si="219"/>
        <v/>
      </c>
      <c r="BH408" s="66" t="str">
        <f t="shared" si="219"/>
        <v/>
      </c>
      <c r="BI408" s="66" t="str">
        <f t="shared" si="219"/>
        <v/>
      </c>
      <c r="BJ408" s="66" t="str">
        <f t="shared" si="219"/>
        <v/>
      </c>
      <c r="BK408" s="66" t="str">
        <f t="shared" si="219"/>
        <v/>
      </c>
      <c r="BL408" s="66" t="str">
        <f t="shared" si="219"/>
        <v/>
      </c>
      <c r="BM408" s="66" t="str">
        <f t="shared" si="219"/>
        <v/>
      </c>
      <c r="BN408" s="66" t="str">
        <f t="shared" si="219"/>
        <v/>
      </c>
      <c r="BO408" s="66" t="str">
        <f t="shared" si="219"/>
        <v/>
      </c>
      <c r="BP408" s="66" t="str">
        <f t="shared" si="219"/>
        <v/>
      </c>
      <c r="BQ408" s="66" t="str">
        <f t="shared" si="219"/>
        <v/>
      </c>
      <c r="BR408" s="66">
        <f t="shared" ref="BR408" si="220">IF(BR$341&gt;=$E408,IF(BR192*$C$23&gt;MAX($C$22,(BS301*$C$34+BS302*$C$35)*EXP(-$C$12*$C$30)+(BS408*$C$34+BS409*$C$35)*EXP(-$C$14*$C$30)),BR192*$C$23,(BS408*$C$34+BS409*$C$35)*EXP(-$C$14*$C$30)),"")</f>
        <v>0</v>
      </c>
      <c r="BS408" s="66">
        <f t="shared" si="217"/>
        <v>0</v>
      </c>
      <c r="BT408" s="66">
        <f t="shared" si="217"/>
        <v>0</v>
      </c>
      <c r="BU408" s="66">
        <f t="shared" si="217"/>
        <v>0</v>
      </c>
      <c r="BV408" s="66">
        <f t="shared" ref="BV408:DB408" si="221">IF(BV$341&gt;=$E408,IF(BV192*$C$23&gt;MAX($C$22,(BW301*$C$34+BW302*$C$35)*EXP(-$C$12*$C$30)+(BW408*$C$34+BW409*$C$35)*EXP(-$C$14*$C$30)),BV192*$C$23,(BW408*$C$34+BW409*$C$35)*EXP(-$C$14*$C$30)),"")</f>
        <v>0</v>
      </c>
      <c r="BW408" s="66">
        <f t="shared" si="221"/>
        <v>0</v>
      </c>
      <c r="BX408" s="66">
        <f t="shared" si="221"/>
        <v>0</v>
      </c>
      <c r="BY408" s="66">
        <f t="shared" si="221"/>
        <v>0</v>
      </c>
      <c r="BZ408" s="66">
        <f t="shared" si="221"/>
        <v>0</v>
      </c>
      <c r="CA408" s="66">
        <f t="shared" si="221"/>
        <v>0</v>
      </c>
      <c r="CB408" s="66">
        <f t="shared" si="221"/>
        <v>0</v>
      </c>
      <c r="CC408" s="66">
        <f t="shared" si="221"/>
        <v>0</v>
      </c>
      <c r="CD408" s="66">
        <f t="shared" si="221"/>
        <v>0</v>
      </c>
      <c r="CE408" s="66">
        <f t="shared" si="221"/>
        <v>0</v>
      </c>
      <c r="CF408" s="66">
        <f t="shared" si="221"/>
        <v>0</v>
      </c>
      <c r="CG408" s="66">
        <f t="shared" si="221"/>
        <v>0</v>
      </c>
      <c r="CH408" s="66">
        <f t="shared" si="221"/>
        <v>0</v>
      </c>
      <c r="CI408" s="66">
        <f t="shared" si="221"/>
        <v>0</v>
      </c>
      <c r="CJ408" s="66">
        <f t="shared" si="221"/>
        <v>0</v>
      </c>
      <c r="CK408" s="66">
        <f t="shared" si="221"/>
        <v>0</v>
      </c>
      <c r="CL408" s="66">
        <f t="shared" si="221"/>
        <v>0</v>
      </c>
      <c r="CM408" s="66">
        <f t="shared" si="221"/>
        <v>0</v>
      </c>
      <c r="CN408" s="66">
        <f t="shared" si="221"/>
        <v>0</v>
      </c>
      <c r="CO408" s="66">
        <f t="shared" si="221"/>
        <v>0</v>
      </c>
      <c r="CP408" s="66">
        <f t="shared" si="221"/>
        <v>0</v>
      </c>
      <c r="CQ408" s="66">
        <f t="shared" si="221"/>
        <v>0</v>
      </c>
      <c r="CR408" s="66">
        <f t="shared" si="221"/>
        <v>0</v>
      </c>
      <c r="CS408" s="66">
        <f t="shared" si="221"/>
        <v>0</v>
      </c>
      <c r="CT408" s="66">
        <f t="shared" si="221"/>
        <v>0</v>
      </c>
      <c r="CU408" s="66">
        <f t="shared" si="221"/>
        <v>0</v>
      </c>
      <c r="CV408" s="66">
        <f t="shared" si="221"/>
        <v>0</v>
      </c>
      <c r="CW408" s="66">
        <f t="shared" si="221"/>
        <v>0</v>
      </c>
      <c r="CX408" s="66">
        <f t="shared" si="221"/>
        <v>0</v>
      </c>
      <c r="CY408" s="66">
        <f t="shared" si="221"/>
        <v>0</v>
      </c>
      <c r="CZ408" s="66">
        <f t="shared" si="221"/>
        <v>0</v>
      </c>
      <c r="DA408" s="66">
        <f t="shared" si="221"/>
        <v>0</v>
      </c>
      <c r="DB408" s="66">
        <f t="shared" si="221"/>
        <v>0</v>
      </c>
      <c r="DC408" s="66">
        <f t="shared" si="173"/>
        <v>0</v>
      </c>
    </row>
    <row r="409" spans="2:107" ht="12" customHeight="1">
      <c r="B409" s="12"/>
      <c r="C409" s="12"/>
      <c r="D409" s="12"/>
      <c r="E409" s="65">
        <f t="shared" si="175"/>
        <v>64</v>
      </c>
      <c r="G409" s="66" t="str">
        <f t="shared" ref="G409:BR412" si="222">IF(G$341&gt;=$E409,IF(G193*$C$23&gt;MAX($C$22,(H302*$C$34+H303*$C$35)*EXP(-$C$12*$C$30)+(H409*$C$34+H410*$C$35)*EXP(-$C$14*$C$30)),G193*$C$23,(H409*$C$34+H410*$C$35)*EXP(-$C$14*$C$30)),"")</f>
        <v/>
      </c>
      <c r="H409" s="66" t="str">
        <f t="shared" si="222"/>
        <v/>
      </c>
      <c r="I409" s="66" t="str">
        <f t="shared" si="222"/>
        <v/>
      </c>
      <c r="J409" s="66" t="str">
        <f t="shared" si="222"/>
        <v/>
      </c>
      <c r="K409" s="66" t="str">
        <f t="shared" si="222"/>
        <v/>
      </c>
      <c r="L409" s="66" t="str">
        <f t="shared" si="222"/>
        <v/>
      </c>
      <c r="M409" s="66" t="str">
        <f t="shared" si="222"/>
        <v/>
      </c>
      <c r="N409" s="66" t="str">
        <f t="shared" si="222"/>
        <v/>
      </c>
      <c r="O409" s="66" t="str">
        <f t="shared" si="222"/>
        <v/>
      </c>
      <c r="P409" s="66" t="str">
        <f t="shared" si="222"/>
        <v/>
      </c>
      <c r="Q409" s="66" t="str">
        <f t="shared" si="222"/>
        <v/>
      </c>
      <c r="R409" s="66" t="str">
        <f t="shared" si="222"/>
        <v/>
      </c>
      <c r="S409" s="66" t="str">
        <f t="shared" si="222"/>
        <v/>
      </c>
      <c r="T409" s="66" t="str">
        <f t="shared" si="222"/>
        <v/>
      </c>
      <c r="U409" s="66" t="str">
        <f t="shared" si="222"/>
        <v/>
      </c>
      <c r="V409" s="66" t="str">
        <f t="shared" si="222"/>
        <v/>
      </c>
      <c r="W409" s="66" t="str">
        <f t="shared" si="222"/>
        <v/>
      </c>
      <c r="X409" s="66" t="str">
        <f t="shared" si="222"/>
        <v/>
      </c>
      <c r="Y409" s="66" t="str">
        <f t="shared" si="222"/>
        <v/>
      </c>
      <c r="Z409" s="66" t="str">
        <f t="shared" si="222"/>
        <v/>
      </c>
      <c r="AA409" s="66" t="str">
        <f t="shared" si="222"/>
        <v/>
      </c>
      <c r="AB409" s="66" t="str">
        <f t="shared" si="222"/>
        <v/>
      </c>
      <c r="AC409" s="66" t="str">
        <f t="shared" si="222"/>
        <v/>
      </c>
      <c r="AD409" s="66" t="str">
        <f t="shared" si="222"/>
        <v/>
      </c>
      <c r="AE409" s="66" t="str">
        <f t="shared" si="222"/>
        <v/>
      </c>
      <c r="AF409" s="66" t="str">
        <f t="shared" si="222"/>
        <v/>
      </c>
      <c r="AG409" s="66" t="str">
        <f t="shared" si="222"/>
        <v/>
      </c>
      <c r="AH409" s="66" t="str">
        <f t="shared" si="222"/>
        <v/>
      </c>
      <c r="AI409" s="66" t="str">
        <f t="shared" si="222"/>
        <v/>
      </c>
      <c r="AJ409" s="66" t="str">
        <f t="shared" si="222"/>
        <v/>
      </c>
      <c r="AK409" s="66" t="str">
        <f t="shared" si="222"/>
        <v/>
      </c>
      <c r="AL409" s="66" t="str">
        <f t="shared" si="222"/>
        <v/>
      </c>
      <c r="AM409" s="66" t="str">
        <f t="shared" si="222"/>
        <v/>
      </c>
      <c r="AN409" s="66" t="str">
        <f t="shared" si="222"/>
        <v/>
      </c>
      <c r="AO409" s="66" t="str">
        <f t="shared" si="222"/>
        <v/>
      </c>
      <c r="AP409" s="66" t="str">
        <f t="shared" si="222"/>
        <v/>
      </c>
      <c r="AQ409" s="66" t="str">
        <f t="shared" si="222"/>
        <v/>
      </c>
      <c r="AR409" s="66" t="str">
        <f t="shared" si="222"/>
        <v/>
      </c>
      <c r="AS409" s="66" t="str">
        <f t="shared" si="222"/>
        <v/>
      </c>
      <c r="AT409" s="66" t="str">
        <f t="shared" si="222"/>
        <v/>
      </c>
      <c r="AU409" s="66" t="str">
        <f t="shared" si="222"/>
        <v/>
      </c>
      <c r="AV409" s="66" t="str">
        <f t="shared" si="222"/>
        <v/>
      </c>
      <c r="AW409" s="66" t="str">
        <f t="shared" si="222"/>
        <v/>
      </c>
      <c r="AX409" s="66" t="str">
        <f t="shared" si="222"/>
        <v/>
      </c>
      <c r="AY409" s="66" t="str">
        <f t="shared" si="222"/>
        <v/>
      </c>
      <c r="AZ409" s="66" t="str">
        <f t="shared" si="222"/>
        <v/>
      </c>
      <c r="BA409" s="66" t="str">
        <f t="shared" si="222"/>
        <v/>
      </c>
      <c r="BB409" s="66" t="str">
        <f t="shared" si="222"/>
        <v/>
      </c>
      <c r="BC409" s="66" t="str">
        <f t="shared" si="222"/>
        <v/>
      </c>
      <c r="BD409" s="66" t="str">
        <f t="shared" si="222"/>
        <v/>
      </c>
      <c r="BE409" s="66" t="str">
        <f t="shared" si="222"/>
        <v/>
      </c>
      <c r="BF409" s="66" t="str">
        <f t="shared" si="222"/>
        <v/>
      </c>
      <c r="BG409" s="66" t="str">
        <f t="shared" si="222"/>
        <v/>
      </c>
      <c r="BH409" s="66" t="str">
        <f t="shared" si="222"/>
        <v/>
      </c>
      <c r="BI409" s="66" t="str">
        <f t="shared" si="222"/>
        <v/>
      </c>
      <c r="BJ409" s="66" t="str">
        <f t="shared" si="222"/>
        <v/>
      </c>
      <c r="BK409" s="66" t="str">
        <f t="shared" si="222"/>
        <v/>
      </c>
      <c r="BL409" s="66" t="str">
        <f t="shared" si="222"/>
        <v/>
      </c>
      <c r="BM409" s="66" t="str">
        <f t="shared" si="222"/>
        <v/>
      </c>
      <c r="BN409" s="66" t="str">
        <f t="shared" si="222"/>
        <v/>
      </c>
      <c r="BO409" s="66" t="str">
        <f t="shared" si="222"/>
        <v/>
      </c>
      <c r="BP409" s="66" t="str">
        <f t="shared" si="222"/>
        <v/>
      </c>
      <c r="BQ409" s="66" t="str">
        <f t="shared" si="222"/>
        <v/>
      </c>
      <c r="BR409" s="66" t="str">
        <f t="shared" si="222"/>
        <v/>
      </c>
      <c r="BS409" s="66">
        <f t="shared" ref="BS409:DB416" si="223">IF(BS$341&gt;=$E409,IF(BS193*$C$23&gt;MAX($C$22,(BT302*$C$34+BT303*$C$35)*EXP(-$C$12*$C$30)+(BT409*$C$34+BT410*$C$35)*EXP(-$C$14*$C$30)),BS193*$C$23,(BT409*$C$34+BT410*$C$35)*EXP(-$C$14*$C$30)),"")</f>
        <v>0</v>
      </c>
      <c r="BT409" s="66">
        <f t="shared" si="223"/>
        <v>0</v>
      </c>
      <c r="BU409" s="66">
        <f t="shared" si="223"/>
        <v>0</v>
      </c>
      <c r="BV409" s="66">
        <f t="shared" si="223"/>
        <v>0</v>
      </c>
      <c r="BW409" s="66">
        <f t="shared" si="223"/>
        <v>0</v>
      </c>
      <c r="BX409" s="66">
        <f t="shared" si="223"/>
        <v>0</v>
      </c>
      <c r="BY409" s="66">
        <f t="shared" si="223"/>
        <v>0</v>
      </c>
      <c r="BZ409" s="66">
        <f t="shared" si="223"/>
        <v>0</v>
      </c>
      <c r="CA409" s="66">
        <f t="shared" si="223"/>
        <v>0</v>
      </c>
      <c r="CB409" s="66">
        <f t="shared" si="223"/>
        <v>0</v>
      </c>
      <c r="CC409" s="66">
        <f t="shared" si="223"/>
        <v>0</v>
      </c>
      <c r="CD409" s="66">
        <f t="shared" si="223"/>
        <v>0</v>
      </c>
      <c r="CE409" s="66">
        <f t="shared" si="223"/>
        <v>0</v>
      </c>
      <c r="CF409" s="66">
        <f t="shared" si="223"/>
        <v>0</v>
      </c>
      <c r="CG409" s="66">
        <f t="shared" si="223"/>
        <v>0</v>
      </c>
      <c r="CH409" s="66">
        <f t="shared" si="223"/>
        <v>0</v>
      </c>
      <c r="CI409" s="66">
        <f t="shared" si="223"/>
        <v>0</v>
      </c>
      <c r="CJ409" s="66">
        <f t="shared" si="223"/>
        <v>0</v>
      </c>
      <c r="CK409" s="66">
        <f t="shared" si="223"/>
        <v>0</v>
      </c>
      <c r="CL409" s="66">
        <f t="shared" si="223"/>
        <v>0</v>
      </c>
      <c r="CM409" s="66">
        <f t="shared" si="223"/>
        <v>0</v>
      </c>
      <c r="CN409" s="66">
        <f t="shared" si="223"/>
        <v>0</v>
      </c>
      <c r="CO409" s="66">
        <f t="shared" si="223"/>
        <v>0</v>
      </c>
      <c r="CP409" s="66">
        <f t="shared" si="223"/>
        <v>0</v>
      </c>
      <c r="CQ409" s="66">
        <f t="shared" si="223"/>
        <v>0</v>
      </c>
      <c r="CR409" s="66">
        <f t="shared" si="223"/>
        <v>0</v>
      </c>
      <c r="CS409" s="66">
        <f t="shared" si="223"/>
        <v>0</v>
      </c>
      <c r="CT409" s="66">
        <f t="shared" si="223"/>
        <v>0</v>
      </c>
      <c r="CU409" s="66">
        <f t="shared" si="223"/>
        <v>0</v>
      </c>
      <c r="CV409" s="66">
        <f t="shared" si="223"/>
        <v>0</v>
      </c>
      <c r="CW409" s="66">
        <f t="shared" si="223"/>
        <v>0</v>
      </c>
      <c r="CX409" s="66">
        <f t="shared" si="223"/>
        <v>0</v>
      </c>
      <c r="CY409" s="66">
        <f t="shared" si="223"/>
        <v>0</v>
      </c>
      <c r="CZ409" s="66">
        <f t="shared" si="223"/>
        <v>0</v>
      </c>
      <c r="DA409" s="66">
        <f t="shared" si="223"/>
        <v>0</v>
      </c>
      <c r="DB409" s="66">
        <f t="shared" si="223"/>
        <v>0</v>
      </c>
      <c r="DC409" s="66">
        <f t="shared" ref="DC409:DC445" si="224">IF(DC$341&gt;=$E409,IF(DC193*$C$23&gt;$C$22,DC193*$C$23,0),"")</f>
        <v>0</v>
      </c>
    </row>
    <row r="410" spans="2:107" ht="12" customHeight="1">
      <c r="B410" s="12"/>
      <c r="C410" s="12"/>
      <c r="D410" s="12"/>
      <c r="E410" s="65">
        <f t="shared" si="175"/>
        <v>65</v>
      </c>
      <c r="G410" s="66" t="str">
        <f t="shared" si="222"/>
        <v/>
      </c>
      <c r="H410" s="66" t="str">
        <f t="shared" si="222"/>
        <v/>
      </c>
      <c r="I410" s="66" t="str">
        <f t="shared" si="222"/>
        <v/>
      </c>
      <c r="J410" s="66" t="str">
        <f t="shared" si="222"/>
        <v/>
      </c>
      <c r="K410" s="66" t="str">
        <f t="shared" si="222"/>
        <v/>
      </c>
      <c r="L410" s="66" t="str">
        <f t="shared" si="222"/>
        <v/>
      </c>
      <c r="M410" s="66" t="str">
        <f t="shared" si="222"/>
        <v/>
      </c>
      <c r="N410" s="66" t="str">
        <f t="shared" si="222"/>
        <v/>
      </c>
      <c r="O410" s="66" t="str">
        <f t="shared" si="222"/>
        <v/>
      </c>
      <c r="P410" s="66" t="str">
        <f t="shared" si="222"/>
        <v/>
      </c>
      <c r="Q410" s="66" t="str">
        <f t="shared" si="222"/>
        <v/>
      </c>
      <c r="R410" s="66" t="str">
        <f t="shared" si="222"/>
        <v/>
      </c>
      <c r="S410" s="66" t="str">
        <f t="shared" si="222"/>
        <v/>
      </c>
      <c r="T410" s="66" t="str">
        <f t="shared" si="222"/>
        <v/>
      </c>
      <c r="U410" s="66" t="str">
        <f t="shared" si="222"/>
        <v/>
      </c>
      <c r="V410" s="66" t="str">
        <f t="shared" si="222"/>
        <v/>
      </c>
      <c r="W410" s="66" t="str">
        <f t="shared" si="222"/>
        <v/>
      </c>
      <c r="X410" s="66" t="str">
        <f t="shared" si="222"/>
        <v/>
      </c>
      <c r="Y410" s="66" t="str">
        <f t="shared" si="222"/>
        <v/>
      </c>
      <c r="Z410" s="66" t="str">
        <f t="shared" si="222"/>
        <v/>
      </c>
      <c r="AA410" s="66" t="str">
        <f t="shared" si="222"/>
        <v/>
      </c>
      <c r="AB410" s="66" t="str">
        <f t="shared" si="222"/>
        <v/>
      </c>
      <c r="AC410" s="66" t="str">
        <f t="shared" si="222"/>
        <v/>
      </c>
      <c r="AD410" s="66" t="str">
        <f t="shared" si="222"/>
        <v/>
      </c>
      <c r="AE410" s="66" t="str">
        <f t="shared" si="222"/>
        <v/>
      </c>
      <c r="AF410" s="66" t="str">
        <f t="shared" si="222"/>
        <v/>
      </c>
      <c r="AG410" s="66" t="str">
        <f t="shared" si="222"/>
        <v/>
      </c>
      <c r="AH410" s="66" t="str">
        <f t="shared" si="222"/>
        <v/>
      </c>
      <c r="AI410" s="66" t="str">
        <f t="shared" si="222"/>
        <v/>
      </c>
      <c r="AJ410" s="66" t="str">
        <f t="shared" si="222"/>
        <v/>
      </c>
      <c r="AK410" s="66" t="str">
        <f t="shared" si="222"/>
        <v/>
      </c>
      <c r="AL410" s="66" t="str">
        <f t="shared" si="222"/>
        <v/>
      </c>
      <c r="AM410" s="66" t="str">
        <f t="shared" si="222"/>
        <v/>
      </c>
      <c r="AN410" s="66" t="str">
        <f t="shared" si="222"/>
        <v/>
      </c>
      <c r="AO410" s="66" t="str">
        <f t="shared" si="222"/>
        <v/>
      </c>
      <c r="AP410" s="66" t="str">
        <f t="shared" si="222"/>
        <v/>
      </c>
      <c r="AQ410" s="66" t="str">
        <f t="shared" si="222"/>
        <v/>
      </c>
      <c r="AR410" s="66" t="str">
        <f t="shared" si="222"/>
        <v/>
      </c>
      <c r="AS410" s="66" t="str">
        <f t="shared" si="222"/>
        <v/>
      </c>
      <c r="AT410" s="66" t="str">
        <f t="shared" si="222"/>
        <v/>
      </c>
      <c r="AU410" s="66" t="str">
        <f t="shared" si="222"/>
        <v/>
      </c>
      <c r="AV410" s="66" t="str">
        <f t="shared" si="222"/>
        <v/>
      </c>
      <c r="AW410" s="66" t="str">
        <f t="shared" si="222"/>
        <v/>
      </c>
      <c r="AX410" s="66" t="str">
        <f t="shared" si="222"/>
        <v/>
      </c>
      <c r="AY410" s="66" t="str">
        <f t="shared" si="222"/>
        <v/>
      </c>
      <c r="AZ410" s="66" t="str">
        <f t="shared" si="222"/>
        <v/>
      </c>
      <c r="BA410" s="66" t="str">
        <f t="shared" si="222"/>
        <v/>
      </c>
      <c r="BB410" s="66" t="str">
        <f t="shared" si="222"/>
        <v/>
      </c>
      <c r="BC410" s="66" t="str">
        <f t="shared" si="222"/>
        <v/>
      </c>
      <c r="BD410" s="66" t="str">
        <f t="shared" si="222"/>
        <v/>
      </c>
      <c r="BE410" s="66" t="str">
        <f t="shared" si="222"/>
        <v/>
      </c>
      <c r="BF410" s="66" t="str">
        <f t="shared" si="222"/>
        <v/>
      </c>
      <c r="BG410" s="66" t="str">
        <f t="shared" si="222"/>
        <v/>
      </c>
      <c r="BH410" s="66" t="str">
        <f t="shared" si="222"/>
        <v/>
      </c>
      <c r="BI410" s="66" t="str">
        <f t="shared" si="222"/>
        <v/>
      </c>
      <c r="BJ410" s="66" t="str">
        <f t="shared" si="222"/>
        <v/>
      </c>
      <c r="BK410" s="66" t="str">
        <f t="shared" si="222"/>
        <v/>
      </c>
      <c r="BL410" s="66" t="str">
        <f t="shared" si="222"/>
        <v/>
      </c>
      <c r="BM410" s="66" t="str">
        <f t="shared" si="222"/>
        <v/>
      </c>
      <c r="BN410" s="66" t="str">
        <f t="shared" si="222"/>
        <v/>
      </c>
      <c r="BO410" s="66" t="str">
        <f t="shared" si="222"/>
        <v/>
      </c>
      <c r="BP410" s="66" t="str">
        <f t="shared" si="222"/>
        <v/>
      </c>
      <c r="BQ410" s="66" t="str">
        <f t="shared" si="222"/>
        <v/>
      </c>
      <c r="BR410" s="66" t="str">
        <f t="shared" si="222"/>
        <v/>
      </c>
      <c r="BS410" s="66" t="str">
        <f t="shared" si="223"/>
        <v/>
      </c>
      <c r="BT410" s="66">
        <f t="shared" si="223"/>
        <v>0</v>
      </c>
      <c r="BU410" s="66">
        <f t="shared" si="223"/>
        <v>0</v>
      </c>
      <c r="BV410" s="66">
        <f t="shared" si="223"/>
        <v>0</v>
      </c>
      <c r="BW410" s="66">
        <f t="shared" si="223"/>
        <v>0</v>
      </c>
      <c r="BX410" s="66">
        <f t="shared" si="223"/>
        <v>0</v>
      </c>
      <c r="BY410" s="66">
        <f t="shared" si="223"/>
        <v>0</v>
      </c>
      <c r="BZ410" s="66">
        <f t="shared" si="223"/>
        <v>0</v>
      </c>
      <c r="CA410" s="66">
        <f t="shared" si="223"/>
        <v>0</v>
      </c>
      <c r="CB410" s="66">
        <f t="shared" si="223"/>
        <v>0</v>
      </c>
      <c r="CC410" s="66">
        <f t="shared" si="223"/>
        <v>0</v>
      </c>
      <c r="CD410" s="66">
        <f t="shared" si="223"/>
        <v>0</v>
      </c>
      <c r="CE410" s="66">
        <f t="shared" si="223"/>
        <v>0</v>
      </c>
      <c r="CF410" s="66">
        <f t="shared" si="223"/>
        <v>0</v>
      </c>
      <c r="CG410" s="66">
        <f t="shared" si="223"/>
        <v>0</v>
      </c>
      <c r="CH410" s="66">
        <f t="shared" si="223"/>
        <v>0</v>
      </c>
      <c r="CI410" s="66">
        <f t="shared" si="223"/>
        <v>0</v>
      </c>
      <c r="CJ410" s="66">
        <f t="shared" si="223"/>
        <v>0</v>
      </c>
      <c r="CK410" s="66">
        <f t="shared" si="223"/>
        <v>0</v>
      </c>
      <c r="CL410" s="66">
        <f t="shared" si="223"/>
        <v>0</v>
      </c>
      <c r="CM410" s="66">
        <f t="shared" si="223"/>
        <v>0</v>
      </c>
      <c r="CN410" s="66">
        <f t="shared" si="223"/>
        <v>0</v>
      </c>
      <c r="CO410" s="66">
        <f t="shared" si="223"/>
        <v>0</v>
      </c>
      <c r="CP410" s="66">
        <f t="shared" si="223"/>
        <v>0</v>
      </c>
      <c r="CQ410" s="66">
        <f t="shared" si="223"/>
        <v>0</v>
      </c>
      <c r="CR410" s="66">
        <f t="shared" si="223"/>
        <v>0</v>
      </c>
      <c r="CS410" s="66">
        <f t="shared" si="223"/>
        <v>0</v>
      </c>
      <c r="CT410" s="66">
        <f t="shared" si="223"/>
        <v>0</v>
      </c>
      <c r="CU410" s="66">
        <f t="shared" si="223"/>
        <v>0</v>
      </c>
      <c r="CV410" s="66">
        <f t="shared" si="223"/>
        <v>0</v>
      </c>
      <c r="CW410" s="66">
        <f t="shared" si="223"/>
        <v>0</v>
      </c>
      <c r="CX410" s="66">
        <f t="shared" si="223"/>
        <v>0</v>
      </c>
      <c r="CY410" s="66">
        <f t="shared" si="223"/>
        <v>0</v>
      </c>
      <c r="CZ410" s="66">
        <f t="shared" si="223"/>
        <v>0</v>
      </c>
      <c r="DA410" s="66">
        <f t="shared" si="223"/>
        <v>0</v>
      </c>
      <c r="DB410" s="66">
        <f t="shared" si="223"/>
        <v>0</v>
      </c>
      <c r="DC410" s="66">
        <f t="shared" si="224"/>
        <v>0</v>
      </c>
    </row>
    <row r="411" spans="2:107" ht="12" customHeight="1">
      <c r="B411" s="12"/>
      <c r="C411" s="12"/>
      <c r="D411" s="12"/>
      <c r="E411" s="65">
        <f t="shared" ref="E411:E445" si="225">E410+1</f>
        <v>66</v>
      </c>
      <c r="G411" s="66" t="str">
        <f t="shared" si="222"/>
        <v/>
      </c>
      <c r="H411" s="66" t="str">
        <f t="shared" si="222"/>
        <v/>
      </c>
      <c r="I411" s="66" t="str">
        <f t="shared" si="222"/>
        <v/>
      </c>
      <c r="J411" s="66" t="str">
        <f t="shared" si="222"/>
        <v/>
      </c>
      <c r="K411" s="66" t="str">
        <f t="shared" si="222"/>
        <v/>
      </c>
      <c r="L411" s="66" t="str">
        <f t="shared" si="222"/>
        <v/>
      </c>
      <c r="M411" s="66" t="str">
        <f t="shared" si="222"/>
        <v/>
      </c>
      <c r="N411" s="66" t="str">
        <f t="shared" si="222"/>
        <v/>
      </c>
      <c r="O411" s="66" t="str">
        <f t="shared" si="222"/>
        <v/>
      </c>
      <c r="P411" s="66" t="str">
        <f t="shared" si="222"/>
        <v/>
      </c>
      <c r="Q411" s="66" t="str">
        <f t="shared" si="222"/>
        <v/>
      </c>
      <c r="R411" s="66" t="str">
        <f t="shared" si="222"/>
        <v/>
      </c>
      <c r="S411" s="66" t="str">
        <f t="shared" si="222"/>
        <v/>
      </c>
      <c r="T411" s="66" t="str">
        <f t="shared" si="222"/>
        <v/>
      </c>
      <c r="U411" s="66" t="str">
        <f t="shared" si="222"/>
        <v/>
      </c>
      <c r="V411" s="66" t="str">
        <f t="shared" si="222"/>
        <v/>
      </c>
      <c r="W411" s="66" t="str">
        <f t="shared" si="222"/>
        <v/>
      </c>
      <c r="X411" s="66" t="str">
        <f t="shared" si="222"/>
        <v/>
      </c>
      <c r="Y411" s="66" t="str">
        <f t="shared" si="222"/>
        <v/>
      </c>
      <c r="Z411" s="66" t="str">
        <f t="shared" si="222"/>
        <v/>
      </c>
      <c r="AA411" s="66" t="str">
        <f t="shared" si="222"/>
        <v/>
      </c>
      <c r="AB411" s="66" t="str">
        <f t="shared" si="222"/>
        <v/>
      </c>
      <c r="AC411" s="66" t="str">
        <f t="shared" si="222"/>
        <v/>
      </c>
      <c r="AD411" s="66" t="str">
        <f t="shared" si="222"/>
        <v/>
      </c>
      <c r="AE411" s="66" t="str">
        <f t="shared" si="222"/>
        <v/>
      </c>
      <c r="AF411" s="66" t="str">
        <f t="shared" si="222"/>
        <v/>
      </c>
      <c r="AG411" s="66" t="str">
        <f t="shared" si="222"/>
        <v/>
      </c>
      <c r="AH411" s="66" t="str">
        <f t="shared" si="222"/>
        <v/>
      </c>
      <c r="AI411" s="66" t="str">
        <f t="shared" si="222"/>
        <v/>
      </c>
      <c r="AJ411" s="66" t="str">
        <f t="shared" si="222"/>
        <v/>
      </c>
      <c r="AK411" s="66" t="str">
        <f t="shared" si="222"/>
        <v/>
      </c>
      <c r="AL411" s="66" t="str">
        <f t="shared" si="222"/>
        <v/>
      </c>
      <c r="AM411" s="66" t="str">
        <f t="shared" si="222"/>
        <v/>
      </c>
      <c r="AN411" s="66" t="str">
        <f t="shared" si="222"/>
        <v/>
      </c>
      <c r="AO411" s="66" t="str">
        <f t="shared" si="222"/>
        <v/>
      </c>
      <c r="AP411" s="66" t="str">
        <f t="shared" si="222"/>
        <v/>
      </c>
      <c r="AQ411" s="66" t="str">
        <f t="shared" si="222"/>
        <v/>
      </c>
      <c r="AR411" s="66" t="str">
        <f t="shared" si="222"/>
        <v/>
      </c>
      <c r="AS411" s="66" t="str">
        <f t="shared" si="222"/>
        <v/>
      </c>
      <c r="AT411" s="66" t="str">
        <f t="shared" si="222"/>
        <v/>
      </c>
      <c r="AU411" s="66" t="str">
        <f t="shared" si="222"/>
        <v/>
      </c>
      <c r="AV411" s="66" t="str">
        <f t="shared" si="222"/>
        <v/>
      </c>
      <c r="AW411" s="66" t="str">
        <f t="shared" si="222"/>
        <v/>
      </c>
      <c r="AX411" s="66" t="str">
        <f t="shared" si="222"/>
        <v/>
      </c>
      <c r="AY411" s="66" t="str">
        <f t="shared" si="222"/>
        <v/>
      </c>
      <c r="AZ411" s="66" t="str">
        <f t="shared" si="222"/>
        <v/>
      </c>
      <c r="BA411" s="66" t="str">
        <f t="shared" si="222"/>
        <v/>
      </c>
      <c r="BB411" s="66" t="str">
        <f t="shared" si="222"/>
        <v/>
      </c>
      <c r="BC411" s="66" t="str">
        <f t="shared" si="222"/>
        <v/>
      </c>
      <c r="BD411" s="66" t="str">
        <f t="shared" si="222"/>
        <v/>
      </c>
      <c r="BE411" s="66" t="str">
        <f t="shared" si="222"/>
        <v/>
      </c>
      <c r="BF411" s="66" t="str">
        <f t="shared" si="222"/>
        <v/>
      </c>
      <c r="BG411" s="66" t="str">
        <f t="shared" si="222"/>
        <v/>
      </c>
      <c r="BH411" s="66" t="str">
        <f t="shared" si="222"/>
        <v/>
      </c>
      <c r="BI411" s="66" t="str">
        <f t="shared" si="222"/>
        <v/>
      </c>
      <c r="BJ411" s="66" t="str">
        <f t="shared" si="222"/>
        <v/>
      </c>
      <c r="BK411" s="66" t="str">
        <f t="shared" si="222"/>
        <v/>
      </c>
      <c r="BL411" s="66" t="str">
        <f t="shared" si="222"/>
        <v/>
      </c>
      <c r="BM411" s="66" t="str">
        <f t="shared" si="222"/>
        <v/>
      </c>
      <c r="BN411" s="66" t="str">
        <f t="shared" si="222"/>
        <v/>
      </c>
      <c r="BO411" s="66" t="str">
        <f t="shared" si="222"/>
        <v/>
      </c>
      <c r="BP411" s="66" t="str">
        <f t="shared" si="222"/>
        <v/>
      </c>
      <c r="BQ411" s="66" t="str">
        <f t="shared" si="222"/>
        <v/>
      </c>
      <c r="BR411" s="66" t="str">
        <f t="shared" si="222"/>
        <v/>
      </c>
      <c r="BS411" s="66" t="str">
        <f t="shared" si="223"/>
        <v/>
      </c>
      <c r="BT411" s="66" t="str">
        <f t="shared" si="223"/>
        <v/>
      </c>
      <c r="BU411" s="66">
        <f t="shared" si="223"/>
        <v>0</v>
      </c>
      <c r="BV411" s="66">
        <f t="shared" si="223"/>
        <v>0</v>
      </c>
      <c r="BW411" s="66">
        <f t="shared" si="223"/>
        <v>0</v>
      </c>
      <c r="BX411" s="66">
        <f t="shared" si="223"/>
        <v>0</v>
      </c>
      <c r="BY411" s="66">
        <f t="shared" si="223"/>
        <v>0</v>
      </c>
      <c r="BZ411" s="66">
        <f t="shared" si="223"/>
        <v>0</v>
      </c>
      <c r="CA411" s="66">
        <f t="shared" si="223"/>
        <v>0</v>
      </c>
      <c r="CB411" s="66">
        <f t="shared" si="223"/>
        <v>0</v>
      </c>
      <c r="CC411" s="66">
        <f t="shared" si="223"/>
        <v>0</v>
      </c>
      <c r="CD411" s="66">
        <f t="shared" si="223"/>
        <v>0</v>
      </c>
      <c r="CE411" s="66">
        <f t="shared" si="223"/>
        <v>0</v>
      </c>
      <c r="CF411" s="66">
        <f t="shared" si="223"/>
        <v>0</v>
      </c>
      <c r="CG411" s="66">
        <f t="shared" si="223"/>
        <v>0</v>
      </c>
      <c r="CH411" s="66">
        <f t="shared" si="223"/>
        <v>0</v>
      </c>
      <c r="CI411" s="66">
        <f t="shared" si="223"/>
        <v>0</v>
      </c>
      <c r="CJ411" s="66">
        <f t="shared" si="223"/>
        <v>0</v>
      </c>
      <c r="CK411" s="66">
        <f t="shared" si="223"/>
        <v>0</v>
      </c>
      <c r="CL411" s="66">
        <f t="shared" si="223"/>
        <v>0</v>
      </c>
      <c r="CM411" s="66">
        <f t="shared" si="223"/>
        <v>0</v>
      </c>
      <c r="CN411" s="66">
        <f t="shared" si="223"/>
        <v>0</v>
      </c>
      <c r="CO411" s="66">
        <f t="shared" si="223"/>
        <v>0</v>
      </c>
      <c r="CP411" s="66">
        <f t="shared" si="223"/>
        <v>0</v>
      </c>
      <c r="CQ411" s="66">
        <f t="shared" si="223"/>
        <v>0</v>
      </c>
      <c r="CR411" s="66">
        <f t="shared" si="223"/>
        <v>0</v>
      </c>
      <c r="CS411" s="66">
        <f t="shared" si="223"/>
        <v>0</v>
      </c>
      <c r="CT411" s="66">
        <f t="shared" si="223"/>
        <v>0</v>
      </c>
      <c r="CU411" s="66">
        <f t="shared" si="223"/>
        <v>0</v>
      </c>
      <c r="CV411" s="66">
        <f t="shared" si="223"/>
        <v>0</v>
      </c>
      <c r="CW411" s="66">
        <f t="shared" si="223"/>
        <v>0</v>
      </c>
      <c r="CX411" s="66">
        <f t="shared" si="223"/>
        <v>0</v>
      </c>
      <c r="CY411" s="66">
        <f t="shared" si="223"/>
        <v>0</v>
      </c>
      <c r="CZ411" s="66">
        <f t="shared" si="223"/>
        <v>0</v>
      </c>
      <c r="DA411" s="66">
        <f t="shared" si="223"/>
        <v>0</v>
      </c>
      <c r="DB411" s="66">
        <f t="shared" si="223"/>
        <v>0</v>
      </c>
      <c r="DC411" s="66">
        <f t="shared" si="224"/>
        <v>0</v>
      </c>
    </row>
    <row r="412" spans="2:107" ht="12" customHeight="1">
      <c r="B412" s="12"/>
      <c r="C412" s="12"/>
      <c r="D412" s="12"/>
      <c r="E412" s="65">
        <f t="shared" si="225"/>
        <v>67</v>
      </c>
      <c r="G412" s="66" t="str">
        <f t="shared" si="222"/>
        <v/>
      </c>
      <c r="H412" s="66" t="str">
        <f t="shared" si="222"/>
        <v/>
      </c>
      <c r="I412" s="66" t="str">
        <f t="shared" si="222"/>
        <v/>
      </c>
      <c r="J412" s="66" t="str">
        <f t="shared" si="222"/>
        <v/>
      </c>
      <c r="K412" s="66" t="str">
        <f t="shared" si="222"/>
        <v/>
      </c>
      <c r="L412" s="66" t="str">
        <f t="shared" si="222"/>
        <v/>
      </c>
      <c r="M412" s="66" t="str">
        <f t="shared" si="222"/>
        <v/>
      </c>
      <c r="N412" s="66" t="str">
        <f t="shared" si="222"/>
        <v/>
      </c>
      <c r="O412" s="66" t="str">
        <f t="shared" si="222"/>
        <v/>
      </c>
      <c r="P412" s="66" t="str">
        <f t="shared" si="222"/>
        <v/>
      </c>
      <c r="Q412" s="66" t="str">
        <f t="shared" si="222"/>
        <v/>
      </c>
      <c r="R412" s="66" t="str">
        <f t="shared" si="222"/>
        <v/>
      </c>
      <c r="S412" s="66" t="str">
        <f t="shared" si="222"/>
        <v/>
      </c>
      <c r="T412" s="66" t="str">
        <f t="shared" si="222"/>
        <v/>
      </c>
      <c r="U412" s="66" t="str">
        <f t="shared" si="222"/>
        <v/>
      </c>
      <c r="V412" s="66" t="str">
        <f t="shared" si="222"/>
        <v/>
      </c>
      <c r="W412" s="66" t="str">
        <f t="shared" si="222"/>
        <v/>
      </c>
      <c r="X412" s="66" t="str">
        <f t="shared" si="222"/>
        <v/>
      </c>
      <c r="Y412" s="66" t="str">
        <f t="shared" si="222"/>
        <v/>
      </c>
      <c r="Z412" s="66" t="str">
        <f t="shared" si="222"/>
        <v/>
      </c>
      <c r="AA412" s="66" t="str">
        <f t="shared" si="222"/>
        <v/>
      </c>
      <c r="AB412" s="66" t="str">
        <f t="shared" si="222"/>
        <v/>
      </c>
      <c r="AC412" s="66" t="str">
        <f t="shared" si="222"/>
        <v/>
      </c>
      <c r="AD412" s="66" t="str">
        <f t="shared" si="222"/>
        <v/>
      </c>
      <c r="AE412" s="66" t="str">
        <f t="shared" si="222"/>
        <v/>
      </c>
      <c r="AF412" s="66" t="str">
        <f t="shared" si="222"/>
        <v/>
      </c>
      <c r="AG412" s="66" t="str">
        <f t="shared" si="222"/>
        <v/>
      </c>
      <c r="AH412" s="66" t="str">
        <f t="shared" si="222"/>
        <v/>
      </c>
      <c r="AI412" s="66" t="str">
        <f t="shared" si="222"/>
        <v/>
      </c>
      <c r="AJ412" s="66" t="str">
        <f t="shared" si="222"/>
        <v/>
      </c>
      <c r="AK412" s="66" t="str">
        <f t="shared" si="222"/>
        <v/>
      </c>
      <c r="AL412" s="66" t="str">
        <f t="shared" si="222"/>
        <v/>
      </c>
      <c r="AM412" s="66" t="str">
        <f t="shared" si="222"/>
        <v/>
      </c>
      <c r="AN412" s="66" t="str">
        <f t="shared" si="222"/>
        <v/>
      </c>
      <c r="AO412" s="66" t="str">
        <f t="shared" si="222"/>
        <v/>
      </c>
      <c r="AP412" s="66" t="str">
        <f t="shared" si="222"/>
        <v/>
      </c>
      <c r="AQ412" s="66" t="str">
        <f t="shared" si="222"/>
        <v/>
      </c>
      <c r="AR412" s="66" t="str">
        <f t="shared" si="222"/>
        <v/>
      </c>
      <c r="AS412" s="66" t="str">
        <f t="shared" si="222"/>
        <v/>
      </c>
      <c r="AT412" s="66" t="str">
        <f t="shared" si="222"/>
        <v/>
      </c>
      <c r="AU412" s="66" t="str">
        <f t="shared" si="222"/>
        <v/>
      </c>
      <c r="AV412" s="66" t="str">
        <f t="shared" si="222"/>
        <v/>
      </c>
      <c r="AW412" s="66" t="str">
        <f t="shared" si="222"/>
        <v/>
      </c>
      <c r="AX412" s="66" t="str">
        <f t="shared" si="222"/>
        <v/>
      </c>
      <c r="AY412" s="66" t="str">
        <f t="shared" si="222"/>
        <v/>
      </c>
      <c r="AZ412" s="66" t="str">
        <f t="shared" si="222"/>
        <v/>
      </c>
      <c r="BA412" s="66" t="str">
        <f t="shared" si="222"/>
        <v/>
      </c>
      <c r="BB412" s="66" t="str">
        <f t="shared" si="222"/>
        <v/>
      </c>
      <c r="BC412" s="66" t="str">
        <f t="shared" si="222"/>
        <v/>
      </c>
      <c r="BD412" s="66" t="str">
        <f t="shared" si="222"/>
        <v/>
      </c>
      <c r="BE412" s="66" t="str">
        <f t="shared" si="222"/>
        <v/>
      </c>
      <c r="BF412" s="66" t="str">
        <f t="shared" si="222"/>
        <v/>
      </c>
      <c r="BG412" s="66" t="str">
        <f t="shared" si="222"/>
        <v/>
      </c>
      <c r="BH412" s="66" t="str">
        <f t="shared" si="222"/>
        <v/>
      </c>
      <c r="BI412" s="66" t="str">
        <f t="shared" si="222"/>
        <v/>
      </c>
      <c r="BJ412" s="66" t="str">
        <f t="shared" si="222"/>
        <v/>
      </c>
      <c r="BK412" s="66" t="str">
        <f t="shared" si="222"/>
        <v/>
      </c>
      <c r="BL412" s="66" t="str">
        <f t="shared" si="222"/>
        <v/>
      </c>
      <c r="BM412" s="66" t="str">
        <f t="shared" si="222"/>
        <v/>
      </c>
      <c r="BN412" s="66" t="str">
        <f t="shared" si="222"/>
        <v/>
      </c>
      <c r="BO412" s="66" t="str">
        <f t="shared" si="222"/>
        <v/>
      </c>
      <c r="BP412" s="66" t="str">
        <f t="shared" si="222"/>
        <v/>
      </c>
      <c r="BQ412" s="66" t="str">
        <f t="shared" si="222"/>
        <v/>
      </c>
      <c r="BR412" s="66" t="str">
        <f t="shared" ref="BR412" si="226">IF(BR$341&gt;=$E412,IF(BR196*$C$23&gt;MAX($C$22,(BS305*$C$34+BS306*$C$35)*EXP(-$C$12*$C$30)+(BS412*$C$34+BS413*$C$35)*EXP(-$C$14*$C$30)),BR196*$C$23,(BS412*$C$34+BS413*$C$35)*EXP(-$C$14*$C$30)),"")</f>
        <v/>
      </c>
      <c r="BS412" s="66" t="str">
        <f t="shared" si="223"/>
        <v/>
      </c>
      <c r="BT412" s="66" t="str">
        <f t="shared" si="223"/>
        <v/>
      </c>
      <c r="BU412" s="66" t="str">
        <f t="shared" si="223"/>
        <v/>
      </c>
      <c r="BV412" s="66">
        <f t="shared" si="223"/>
        <v>0</v>
      </c>
      <c r="BW412" s="66">
        <f t="shared" si="223"/>
        <v>0</v>
      </c>
      <c r="BX412" s="66">
        <f t="shared" si="223"/>
        <v>0</v>
      </c>
      <c r="BY412" s="66">
        <f t="shared" si="223"/>
        <v>0</v>
      </c>
      <c r="BZ412" s="66">
        <f t="shared" si="223"/>
        <v>0</v>
      </c>
      <c r="CA412" s="66">
        <f t="shared" si="223"/>
        <v>0</v>
      </c>
      <c r="CB412" s="66">
        <f t="shared" si="223"/>
        <v>0</v>
      </c>
      <c r="CC412" s="66">
        <f t="shared" si="223"/>
        <v>0</v>
      </c>
      <c r="CD412" s="66">
        <f t="shared" si="223"/>
        <v>0</v>
      </c>
      <c r="CE412" s="66">
        <f t="shared" si="223"/>
        <v>0</v>
      </c>
      <c r="CF412" s="66">
        <f t="shared" si="223"/>
        <v>0</v>
      </c>
      <c r="CG412" s="66">
        <f t="shared" si="223"/>
        <v>0</v>
      </c>
      <c r="CH412" s="66">
        <f t="shared" si="223"/>
        <v>0</v>
      </c>
      <c r="CI412" s="66">
        <f t="shared" si="223"/>
        <v>0</v>
      </c>
      <c r="CJ412" s="66">
        <f t="shared" si="223"/>
        <v>0</v>
      </c>
      <c r="CK412" s="66">
        <f t="shared" si="223"/>
        <v>0</v>
      </c>
      <c r="CL412" s="66">
        <f t="shared" si="223"/>
        <v>0</v>
      </c>
      <c r="CM412" s="66">
        <f t="shared" si="223"/>
        <v>0</v>
      </c>
      <c r="CN412" s="66">
        <f t="shared" si="223"/>
        <v>0</v>
      </c>
      <c r="CO412" s="66">
        <f t="shared" si="223"/>
        <v>0</v>
      </c>
      <c r="CP412" s="66">
        <f t="shared" si="223"/>
        <v>0</v>
      </c>
      <c r="CQ412" s="66">
        <f t="shared" si="223"/>
        <v>0</v>
      </c>
      <c r="CR412" s="66">
        <f t="shared" si="223"/>
        <v>0</v>
      </c>
      <c r="CS412" s="66">
        <f t="shared" si="223"/>
        <v>0</v>
      </c>
      <c r="CT412" s="66">
        <f t="shared" si="223"/>
        <v>0</v>
      </c>
      <c r="CU412" s="66">
        <f t="shared" si="223"/>
        <v>0</v>
      </c>
      <c r="CV412" s="66">
        <f t="shared" si="223"/>
        <v>0</v>
      </c>
      <c r="CW412" s="66">
        <f t="shared" si="223"/>
        <v>0</v>
      </c>
      <c r="CX412" s="66">
        <f t="shared" si="223"/>
        <v>0</v>
      </c>
      <c r="CY412" s="66">
        <f t="shared" si="223"/>
        <v>0</v>
      </c>
      <c r="CZ412" s="66">
        <f t="shared" si="223"/>
        <v>0</v>
      </c>
      <c r="DA412" s="66">
        <f t="shared" si="223"/>
        <v>0</v>
      </c>
      <c r="DB412" s="66">
        <f t="shared" si="223"/>
        <v>0</v>
      </c>
      <c r="DC412" s="66">
        <f t="shared" si="224"/>
        <v>0</v>
      </c>
    </row>
    <row r="413" spans="2:107" ht="12" customHeight="1">
      <c r="B413" s="12"/>
      <c r="C413" s="12"/>
      <c r="D413" s="12"/>
      <c r="E413" s="65">
        <f t="shared" si="225"/>
        <v>68</v>
      </c>
      <c r="G413" s="66" t="str">
        <f t="shared" ref="G413:BR416" si="227">IF(G$341&gt;=$E413,IF(G197*$C$23&gt;MAX($C$22,(H306*$C$34+H307*$C$35)*EXP(-$C$12*$C$30)+(H413*$C$34+H414*$C$35)*EXP(-$C$14*$C$30)),G197*$C$23,(H413*$C$34+H414*$C$35)*EXP(-$C$14*$C$30)),"")</f>
        <v/>
      </c>
      <c r="H413" s="66" t="str">
        <f t="shared" si="227"/>
        <v/>
      </c>
      <c r="I413" s="66" t="str">
        <f t="shared" si="227"/>
        <v/>
      </c>
      <c r="J413" s="66" t="str">
        <f t="shared" si="227"/>
        <v/>
      </c>
      <c r="K413" s="66" t="str">
        <f t="shared" si="227"/>
        <v/>
      </c>
      <c r="L413" s="66" t="str">
        <f t="shared" si="227"/>
        <v/>
      </c>
      <c r="M413" s="66" t="str">
        <f t="shared" si="227"/>
        <v/>
      </c>
      <c r="N413" s="66" t="str">
        <f t="shared" si="227"/>
        <v/>
      </c>
      <c r="O413" s="66" t="str">
        <f t="shared" si="227"/>
        <v/>
      </c>
      <c r="P413" s="66" t="str">
        <f t="shared" si="227"/>
        <v/>
      </c>
      <c r="Q413" s="66" t="str">
        <f t="shared" si="227"/>
        <v/>
      </c>
      <c r="R413" s="66" t="str">
        <f t="shared" si="227"/>
        <v/>
      </c>
      <c r="S413" s="66" t="str">
        <f t="shared" si="227"/>
        <v/>
      </c>
      <c r="T413" s="66" t="str">
        <f t="shared" si="227"/>
        <v/>
      </c>
      <c r="U413" s="66" t="str">
        <f t="shared" si="227"/>
        <v/>
      </c>
      <c r="V413" s="66" t="str">
        <f t="shared" si="227"/>
        <v/>
      </c>
      <c r="W413" s="66" t="str">
        <f t="shared" si="227"/>
        <v/>
      </c>
      <c r="X413" s="66" t="str">
        <f t="shared" si="227"/>
        <v/>
      </c>
      <c r="Y413" s="66" t="str">
        <f t="shared" si="227"/>
        <v/>
      </c>
      <c r="Z413" s="66" t="str">
        <f t="shared" si="227"/>
        <v/>
      </c>
      <c r="AA413" s="66" t="str">
        <f t="shared" si="227"/>
        <v/>
      </c>
      <c r="AB413" s="66" t="str">
        <f t="shared" si="227"/>
        <v/>
      </c>
      <c r="AC413" s="66" t="str">
        <f t="shared" si="227"/>
        <v/>
      </c>
      <c r="AD413" s="66" t="str">
        <f t="shared" si="227"/>
        <v/>
      </c>
      <c r="AE413" s="66" t="str">
        <f t="shared" si="227"/>
        <v/>
      </c>
      <c r="AF413" s="66" t="str">
        <f t="shared" si="227"/>
        <v/>
      </c>
      <c r="AG413" s="66" t="str">
        <f t="shared" si="227"/>
        <v/>
      </c>
      <c r="AH413" s="66" t="str">
        <f t="shared" si="227"/>
        <v/>
      </c>
      <c r="AI413" s="66" t="str">
        <f t="shared" si="227"/>
        <v/>
      </c>
      <c r="AJ413" s="66" t="str">
        <f t="shared" si="227"/>
        <v/>
      </c>
      <c r="AK413" s="66" t="str">
        <f t="shared" si="227"/>
        <v/>
      </c>
      <c r="AL413" s="66" t="str">
        <f t="shared" si="227"/>
        <v/>
      </c>
      <c r="AM413" s="66" t="str">
        <f t="shared" si="227"/>
        <v/>
      </c>
      <c r="AN413" s="66" t="str">
        <f t="shared" si="227"/>
        <v/>
      </c>
      <c r="AO413" s="66" t="str">
        <f t="shared" si="227"/>
        <v/>
      </c>
      <c r="AP413" s="66" t="str">
        <f t="shared" si="227"/>
        <v/>
      </c>
      <c r="AQ413" s="66" t="str">
        <f t="shared" si="227"/>
        <v/>
      </c>
      <c r="AR413" s="66" t="str">
        <f t="shared" si="227"/>
        <v/>
      </c>
      <c r="AS413" s="66" t="str">
        <f t="shared" si="227"/>
        <v/>
      </c>
      <c r="AT413" s="66" t="str">
        <f t="shared" si="227"/>
        <v/>
      </c>
      <c r="AU413" s="66" t="str">
        <f t="shared" si="227"/>
        <v/>
      </c>
      <c r="AV413" s="66" t="str">
        <f t="shared" si="227"/>
        <v/>
      </c>
      <c r="AW413" s="66" t="str">
        <f t="shared" si="227"/>
        <v/>
      </c>
      <c r="AX413" s="66" t="str">
        <f t="shared" si="227"/>
        <v/>
      </c>
      <c r="AY413" s="66" t="str">
        <f t="shared" si="227"/>
        <v/>
      </c>
      <c r="AZ413" s="66" t="str">
        <f t="shared" si="227"/>
        <v/>
      </c>
      <c r="BA413" s="66" t="str">
        <f t="shared" si="227"/>
        <v/>
      </c>
      <c r="BB413" s="66" t="str">
        <f t="shared" si="227"/>
        <v/>
      </c>
      <c r="BC413" s="66" t="str">
        <f t="shared" si="227"/>
        <v/>
      </c>
      <c r="BD413" s="66" t="str">
        <f t="shared" si="227"/>
        <v/>
      </c>
      <c r="BE413" s="66" t="str">
        <f t="shared" si="227"/>
        <v/>
      </c>
      <c r="BF413" s="66" t="str">
        <f t="shared" si="227"/>
        <v/>
      </c>
      <c r="BG413" s="66" t="str">
        <f t="shared" si="227"/>
        <v/>
      </c>
      <c r="BH413" s="66" t="str">
        <f t="shared" si="227"/>
        <v/>
      </c>
      <c r="BI413" s="66" t="str">
        <f t="shared" si="227"/>
        <v/>
      </c>
      <c r="BJ413" s="66" t="str">
        <f t="shared" si="227"/>
        <v/>
      </c>
      <c r="BK413" s="66" t="str">
        <f t="shared" si="227"/>
        <v/>
      </c>
      <c r="BL413" s="66" t="str">
        <f t="shared" si="227"/>
        <v/>
      </c>
      <c r="BM413" s="66" t="str">
        <f t="shared" si="227"/>
        <v/>
      </c>
      <c r="BN413" s="66" t="str">
        <f t="shared" si="227"/>
        <v/>
      </c>
      <c r="BO413" s="66" t="str">
        <f t="shared" si="227"/>
        <v/>
      </c>
      <c r="BP413" s="66" t="str">
        <f t="shared" si="227"/>
        <v/>
      </c>
      <c r="BQ413" s="66" t="str">
        <f t="shared" si="227"/>
        <v/>
      </c>
      <c r="BR413" s="66" t="str">
        <f t="shared" si="227"/>
        <v/>
      </c>
      <c r="BS413" s="66" t="str">
        <f t="shared" si="223"/>
        <v/>
      </c>
      <c r="BT413" s="66" t="str">
        <f t="shared" si="223"/>
        <v/>
      </c>
      <c r="BU413" s="66" t="str">
        <f t="shared" si="223"/>
        <v/>
      </c>
      <c r="BV413" s="66" t="str">
        <f t="shared" si="223"/>
        <v/>
      </c>
      <c r="BW413" s="66">
        <f t="shared" si="223"/>
        <v>0</v>
      </c>
      <c r="BX413" s="66">
        <f t="shared" si="223"/>
        <v>0</v>
      </c>
      <c r="BY413" s="66">
        <f t="shared" si="223"/>
        <v>0</v>
      </c>
      <c r="BZ413" s="66">
        <f t="shared" si="223"/>
        <v>0</v>
      </c>
      <c r="CA413" s="66">
        <f t="shared" si="223"/>
        <v>0</v>
      </c>
      <c r="CB413" s="66">
        <f t="shared" si="223"/>
        <v>0</v>
      </c>
      <c r="CC413" s="66">
        <f t="shared" si="223"/>
        <v>0</v>
      </c>
      <c r="CD413" s="66">
        <f t="shared" si="223"/>
        <v>0</v>
      </c>
      <c r="CE413" s="66">
        <f t="shared" si="223"/>
        <v>0</v>
      </c>
      <c r="CF413" s="66">
        <f t="shared" si="223"/>
        <v>0</v>
      </c>
      <c r="CG413" s="66">
        <f t="shared" si="223"/>
        <v>0</v>
      </c>
      <c r="CH413" s="66">
        <f t="shared" si="223"/>
        <v>0</v>
      </c>
      <c r="CI413" s="66">
        <f t="shared" si="223"/>
        <v>0</v>
      </c>
      <c r="CJ413" s="66">
        <f t="shared" si="223"/>
        <v>0</v>
      </c>
      <c r="CK413" s="66">
        <f t="shared" si="223"/>
        <v>0</v>
      </c>
      <c r="CL413" s="66">
        <f t="shared" si="223"/>
        <v>0</v>
      </c>
      <c r="CM413" s="66">
        <f t="shared" si="223"/>
        <v>0</v>
      </c>
      <c r="CN413" s="66">
        <f t="shared" si="223"/>
        <v>0</v>
      </c>
      <c r="CO413" s="66">
        <f t="shared" si="223"/>
        <v>0</v>
      </c>
      <c r="CP413" s="66">
        <f t="shared" si="223"/>
        <v>0</v>
      </c>
      <c r="CQ413" s="66">
        <f t="shared" si="223"/>
        <v>0</v>
      </c>
      <c r="CR413" s="66">
        <f t="shared" si="223"/>
        <v>0</v>
      </c>
      <c r="CS413" s="66">
        <f t="shared" si="223"/>
        <v>0</v>
      </c>
      <c r="CT413" s="66">
        <f t="shared" si="223"/>
        <v>0</v>
      </c>
      <c r="CU413" s="66">
        <f t="shared" si="223"/>
        <v>0</v>
      </c>
      <c r="CV413" s="66">
        <f t="shared" si="223"/>
        <v>0</v>
      </c>
      <c r="CW413" s="66">
        <f t="shared" si="223"/>
        <v>0</v>
      </c>
      <c r="CX413" s="66">
        <f t="shared" si="223"/>
        <v>0</v>
      </c>
      <c r="CY413" s="66">
        <f t="shared" si="223"/>
        <v>0</v>
      </c>
      <c r="CZ413" s="66">
        <f t="shared" si="223"/>
        <v>0</v>
      </c>
      <c r="DA413" s="66">
        <f t="shared" si="223"/>
        <v>0</v>
      </c>
      <c r="DB413" s="66">
        <f t="shared" si="223"/>
        <v>0</v>
      </c>
      <c r="DC413" s="66">
        <f t="shared" si="224"/>
        <v>0</v>
      </c>
    </row>
    <row r="414" spans="2:107" ht="12" customHeight="1">
      <c r="B414" s="12"/>
      <c r="C414" s="12"/>
      <c r="D414" s="12"/>
      <c r="E414" s="65">
        <f t="shared" si="225"/>
        <v>69</v>
      </c>
      <c r="G414" s="66" t="str">
        <f t="shared" si="227"/>
        <v/>
      </c>
      <c r="H414" s="66" t="str">
        <f t="shared" si="227"/>
        <v/>
      </c>
      <c r="I414" s="66" t="str">
        <f t="shared" si="227"/>
        <v/>
      </c>
      <c r="J414" s="66" t="str">
        <f t="shared" si="227"/>
        <v/>
      </c>
      <c r="K414" s="66" t="str">
        <f t="shared" si="227"/>
        <v/>
      </c>
      <c r="L414" s="66" t="str">
        <f t="shared" si="227"/>
        <v/>
      </c>
      <c r="M414" s="66" t="str">
        <f t="shared" si="227"/>
        <v/>
      </c>
      <c r="N414" s="66" t="str">
        <f t="shared" si="227"/>
        <v/>
      </c>
      <c r="O414" s="66" t="str">
        <f t="shared" si="227"/>
        <v/>
      </c>
      <c r="P414" s="66" t="str">
        <f t="shared" si="227"/>
        <v/>
      </c>
      <c r="Q414" s="66" t="str">
        <f t="shared" si="227"/>
        <v/>
      </c>
      <c r="R414" s="66" t="str">
        <f t="shared" si="227"/>
        <v/>
      </c>
      <c r="S414" s="66" t="str">
        <f t="shared" si="227"/>
        <v/>
      </c>
      <c r="T414" s="66" t="str">
        <f t="shared" si="227"/>
        <v/>
      </c>
      <c r="U414" s="66" t="str">
        <f t="shared" si="227"/>
        <v/>
      </c>
      <c r="V414" s="66" t="str">
        <f t="shared" si="227"/>
        <v/>
      </c>
      <c r="W414" s="66" t="str">
        <f t="shared" si="227"/>
        <v/>
      </c>
      <c r="X414" s="66" t="str">
        <f t="shared" si="227"/>
        <v/>
      </c>
      <c r="Y414" s="66" t="str">
        <f t="shared" si="227"/>
        <v/>
      </c>
      <c r="Z414" s="66" t="str">
        <f t="shared" si="227"/>
        <v/>
      </c>
      <c r="AA414" s="66" t="str">
        <f t="shared" si="227"/>
        <v/>
      </c>
      <c r="AB414" s="66" t="str">
        <f t="shared" si="227"/>
        <v/>
      </c>
      <c r="AC414" s="66" t="str">
        <f t="shared" si="227"/>
        <v/>
      </c>
      <c r="AD414" s="66" t="str">
        <f t="shared" si="227"/>
        <v/>
      </c>
      <c r="AE414" s="66" t="str">
        <f t="shared" si="227"/>
        <v/>
      </c>
      <c r="AF414" s="66" t="str">
        <f t="shared" si="227"/>
        <v/>
      </c>
      <c r="AG414" s="66" t="str">
        <f t="shared" si="227"/>
        <v/>
      </c>
      <c r="AH414" s="66" t="str">
        <f t="shared" si="227"/>
        <v/>
      </c>
      <c r="AI414" s="66" t="str">
        <f t="shared" si="227"/>
        <v/>
      </c>
      <c r="AJ414" s="66" t="str">
        <f t="shared" si="227"/>
        <v/>
      </c>
      <c r="AK414" s="66" t="str">
        <f t="shared" si="227"/>
        <v/>
      </c>
      <c r="AL414" s="66" t="str">
        <f t="shared" si="227"/>
        <v/>
      </c>
      <c r="AM414" s="66" t="str">
        <f t="shared" si="227"/>
        <v/>
      </c>
      <c r="AN414" s="66" t="str">
        <f t="shared" si="227"/>
        <v/>
      </c>
      <c r="AO414" s="66" t="str">
        <f t="shared" si="227"/>
        <v/>
      </c>
      <c r="AP414" s="66" t="str">
        <f t="shared" si="227"/>
        <v/>
      </c>
      <c r="AQ414" s="66" t="str">
        <f t="shared" si="227"/>
        <v/>
      </c>
      <c r="AR414" s="66" t="str">
        <f t="shared" si="227"/>
        <v/>
      </c>
      <c r="AS414" s="66" t="str">
        <f t="shared" si="227"/>
        <v/>
      </c>
      <c r="AT414" s="66" t="str">
        <f t="shared" si="227"/>
        <v/>
      </c>
      <c r="AU414" s="66" t="str">
        <f t="shared" si="227"/>
        <v/>
      </c>
      <c r="AV414" s="66" t="str">
        <f t="shared" si="227"/>
        <v/>
      </c>
      <c r="AW414" s="66" t="str">
        <f t="shared" si="227"/>
        <v/>
      </c>
      <c r="AX414" s="66" t="str">
        <f t="shared" si="227"/>
        <v/>
      </c>
      <c r="AY414" s="66" t="str">
        <f t="shared" si="227"/>
        <v/>
      </c>
      <c r="AZ414" s="66" t="str">
        <f t="shared" si="227"/>
        <v/>
      </c>
      <c r="BA414" s="66" t="str">
        <f t="shared" si="227"/>
        <v/>
      </c>
      <c r="BB414" s="66" t="str">
        <f t="shared" si="227"/>
        <v/>
      </c>
      <c r="BC414" s="66" t="str">
        <f t="shared" si="227"/>
        <v/>
      </c>
      <c r="BD414" s="66" t="str">
        <f t="shared" si="227"/>
        <v/>
      </c>
      <c r="BE414" s="66" t="str">
        <f t="shared" si="227"/>
        <v/>
      </c>
      <c r="BF414" s="66" t="str">
        <f t="shared" si="227"/>
        <v/>
      </c>
      <c r="BG414" s="66" t="str">
        <f t="shared" si="227"/>
        <v/>
      </c>
      <c r="BH414" s="66" t="str">
        <f t="shared" si="227"/>
        <v/>
      </c>
      <c r="BI414" s="66" t="str">
        <f t="shared" si="227"/>
        <v/>
      </c>
      <c r="BJ414" s="66" t="str">
        <f t="shared" si="227"/>
        <v/>
      </c>
      <c r="BK414" s="66" t="str">
        <f t="shared" si="227"/>
        <v/>
      </c>
      <c r="BL414" s="66" t="str">
        <f t="shared" si="227"/>
        <v/>
      </c>
      <c r="BM414" s="66" t="str">
        <f t="shared" si="227"/>
        <v/>
      </c>
      <c r="BN414" s="66" t="str">
        <f t="shared" si="227"/>
        <v/>
      </c>
      <c r="BO414" s="66" t="str">
        <f t="shared" si="227"/>
        <v/>
      </c>
      <c r="BP414" s="66" t="str">
        <f t="shared" si="227"/>
        <v/>
      </c>
      <c r="BQ414" s="66" t="str">
        <f t="shared" si="227"/>
        <v/>
      </c>
      <c r="BR414" s="66" t="str">
        <f t="shared" si="227"/>
        <v/>
      </c>
      <c r="BS414" s="66" t="str">
        <f t="shared" si="223"/>
        <v/>
      </c>
      <c r="BT414" s="66" t="str">
        <f t="shared" si="223"/>
        <v/>
      </c>
      <c r="BU414" s="66" t="str">
        <f t="shared" si="223"/>
        <v/>
      </c>
      <c r="BV414" s="66" t="str">
        <f t="shared" si="223"/>
        <v/>
      </c>
      <c r="BW414" s="66" t="str">
        <f t="shared" si="223"/>
        <v/>
      </c>
      <c r="BX414" s="66">
        <f t="shared" si="223"/>
        <v>0</v>
      </c>
      <c r="BY414" s="66">
        <f t="shared" si="223"/>
        <v>0</v>
      </c>
      <c r="BZ414" s="66">
        <f t="shared" si="223"/>
        <v>0</v>
      </c>
      <c r="CA414" s="66">
        <f t="shared" si="223"/>
        <v>0</v>
      </c>
      <c r="CB414" s="66">
        <f t="shared" si="223"/>
        <v>0</v>
      </c>
      <c r="CC414" s="66">
        <f t="shared" si="223"/>
        <v>0</v>
      </c>
      <c r="CD414" s="66">
        <f t="shared" si="223"/>
        <v>0</v>
      </c>
      <c r="CE414" s="66">
        <f t="shared" si="223"/>
        <v>0</v>
      </c>
      <c r="CF414" s="66">
        <f t="shared" si="223"/>
        <v>0</v>
      </c>
      <c r="CG414" s="66">
        <f t="shared" si="223"/>
        <v>0</v>
      </c>
      <c r="CH414" s="66">
        <f t="shared" si="223"/>
        <v>0</v>
      </c>
      <c r="CI414" s="66">
        <f t="shared" si="223"/>
        <v>0</v>
      </c>
      <c r="CJ414" s="66">
        <f t="shared" si="223"/>
        <v>0</v>
      </c>
      <c r="CK414" s="66">
        <f t="shared" si="223"/>
        <v>0</v>
      </c>
      <c r="CL414" s="66">
        <f t="shared" si="223"/>
        <v>0</v>
      </c>
      <c r="CM414" s="66">
        <f t="shared" si="223"/>
        <v>0</v>
      </c>
      <c r="CN414" s="66">
        <f t="shared" si="223"/>
        <v>0</v>
      </c>
      <c r="CO414" s="66">
        <f t="shared" si="223"/>
        <v>0</v>
      </c>
      <c r="CP414" s="66">
        <f t="shared" si="223"/>
        <v>0</v>
      </c>
      <c r="CQ414" s="66">
        <f t="shared" si="223"/>
        <v>0</v>
      </c>
      <c r="CR414" s="66">
        <f t="shared" si="223"/>
        <v>0</v>
      </c>
      <c r="CS414" s="66">
        <f t="shared" si="223"/>
        <v>0</v>
      </c>
      <c r="CT414" s="66">
        <f t="shared" si="223"/>
        <v>0</v>
      </c>
      <c r="CU414" s="66">
        <f t="shared" si="223"/>
        <v>0</v>
      </c>
      <c r="CV414" s="66">
        <f t="shared" si="223"/>
        <v>0</v>
      </c>
      <c r="CW414" s="66">
        <f t="shared" si="223"/>
        <v>0</v>
      </c>
      <c r="CX414" s="66">
        <f t="shared" si="223"/>
        <v>0</v>
      </c>
      <c r="CY414" s="66">
        <f t="shared" si="223"/>
        <v>0</v>
      </c>
      <c r="CZ414" s="66">
        <f t="shared" si="223"/>
        <v>0</v>
      </c>
      <c r="DA414" s="66">
        <f t="shared" si="223"/>
        <v>0</v>
      </c>
      <c r="DB414" s="66">
        <f t="shared" si="223"/>
        <v>0</v>
      </c>
      <c r="DC414" s="66">
        <f t="shared" si="224"/>
        <v>0</v>
      </c>
    </row>
    <row r="415" spans="2:107" ht="12" customHeight="1">
      <c r="B415" s="12"/>
      <c r="C415" s="12"/>
      <c r="D415" s="12"/>
      <c r="E415" s="65">
        <f t="shared" si="225"/>
        <v>70</v>
      </c>
      <c r="G415" s="66" t="str">
        <f t="shared" si="227"/>
        <v/>
      </c>
      <c r="H415" s="66" t="str">
        <f t="shared" si="227"/>
        <v/>
      </c>
      <c r="I415" s="66" t="str">
        <f t="shared" si="227"/>
        <v/>
      </c>
      <c r="J415" s="66" t="str">
        <f t="shared" si="227"/>
        <v/>
      </c>
      <c r="K415" s="66" t="str">
        <f t="shared" si="227"/>
        <v/>
      </c>
      <c r="L415" s="66" t="str">
        <f t="shared" si="227"/>
        <v/>
      </c>
      <c r="M415" s="66" t="str">
        <f t="shared" si="227"/>
        <v/>
      </c>
      <c r="N415" s="66" t="str">
        <f t="shared" si="227"/>
        <v/>
      </c>
      <c r="O415" s="66" t="str">
        <f t="shared" si="227"/>
        <v/>
      </c>
      <c r="P415" s="66" t="str">
        <f t="shared" si="227"/>
        <v/>
      </c>
      <c r="Q415" s="66" t="str">
        <f t="shared" si="227"/>
        <v/>
      </c>
      <c r="R415" s="66" t="str">
        <f t="shared" si="227"/>
        <v/>
      </c>
      <c r="S415" s="66" t="str">
        <f t="shared" si="227"/>
        <v/>
      </c>
      <c r="T415" s="66" t="str">
        <f t="shared" si="227"/>
        <v/>
      </c>
      <c r="U415" s="66" t="str">
        <f t="shared" si="227"/>
        <v/>
      </c>
      <c r="V415" s="66" t="str">
        <f t="shared" si="227"/>
        <v/>
      </c>
      <c r="W415" s="66" t="str">
        <f t="shared" si="227"/>
        <v/>
      </c>
      <c r="X415" s="66" t="str">
        <f t="shared" si="227"/>
        <v/>
      </c>
      <c r="Y415" s="66" t="str">
        <f t="shared" si="227"/>
        <v/>
      </c>
      <c r="Z415" s="66" t="str">
        <f t="shared" si="227"/>
        <v/>
      </c>
      <c r="AA415" s="66" t="str">
        <f t="shared" si="227"/>
        <v/>
      </c>
      <c r="AB415" s="66" t="str">
        <f t="shared" si="227"/>
        <v/>
      </c>
      <c r="AC415" s="66" t="str">
        <f t="shared" si="227"/>
        <v/>
      </c>
      <c r="AD415" s="66" t="str">
        <f t="shared" si="227"/>
        <v/>
      </c>
      <c r="AE415" s="66" t="str">
        <f t="shared" si="227"/>
        <v/>
      </c>
      <c r="AF415" s="66" t="str">
        <f t="shared" si="227"/>
        <v/>
      </c>
      <c r="AG415" s="66" t="str">
        <f t="shared" si="227"/>
        <v/>
      </c>
      <c r="AH415" s="66" t="str">
        <f t="shared" si="227"/>
        <v/>
      </c>
      <c r="AI415" s="66" t="str">
        <f t="shared" si="227"/>
        <v/>
      </c>
      <c r="AJ415" s="66" t="str">
        <f t="shared" si="227"/>
        <v/>
      </c>
      <c r="AK415" s="66" t="str">
        <f t="shared" si="227"/>
        <v/>
      </c>
      <c r="AL415" s="66" t="str">
        <f t="shared" si="227"/>
        <v/>
      </c>
      <c r="AM415" s="66" t="str">
        <f t="shared" si="227"/>
        <v/>
      </c>
      <c r="AN415" s="66" t="str">
        <f t="shared" si="227"/>
        <v/>
      </c>
      <c r="AO415" s="66" t="str">
        <f t="shared" si="227"/>
        <v/>
      </c>
      <c r="AP415" s="66" t="str">
        <f t="shared" si="227"/>
        <v/>
      </c>
      <c r="AQ415" s="66" t="str">
        <f t="shared" si="227"/>
        <v/>
      </c>
      <c r="AR415" s="66" t="str">
        <f t="shared" si="227"/>
        <v/>
      </c>
      <c r="AS415" s="66" t="str">
        <f t="shared" si="227"/>
        <v/>
      </c>
      <c r="AT415" s="66" t="str">
        <f t="shared" si="227"/>
        <v/>
      </c>
      <c r="AU415" s="66" t="str">
        <f t="shared" si="227"/>
        <v/>
      </c>
      <c r="AV415" s="66" t="str">
        <f t="shared" si="227"/>
        <v/>
      </c>
      <c r="AW415" s="66" t="str">
        <f t="shared" si="227"/>
        <v/>
      </c>
      <c r="AX415" s="66" t="str">
        <f t="shared" si="227"/>
        <v/>
      </c>
      <c r="AY415" s="66" t="str">
        <f t="shared" si="227"/>
        <v/>
      </c>
      <c r="AZ415" s="66" t="str">
        <f t="shared" si="227"/>
        <v/>
      </c>
      <c r="BA415" s="66" t="str">
        <f t="shared" si="227"/>
        <v/>
      </c>
      <c r="BB415" s="66" t="str">
        <f t="shared" si="227"/>
        <v/>
      </c>
      <c r="BC415" s="66" t="str">
        <f t="shared" si="227"/>
        <v/>
      </c>
      <c r="BD415" s="66" t="str">
        <f t="shared" si="227"/>
        <v/>
      </c>
      <c r="BE415" s="66" t="str">
        <f t="shared" si="227"/>
        <v/>
      </c>
      <c r="BF415" s="66" t="str">
        <f t="shared" si="227"/>
        <v/>
      </c>
      <c r="BG415" s="66" t="str">
        <f t="shared" si="227"/>
        <v/>
      </c>
      <c r="BH415" s="66" t="str">
        <f t="shared" si="227"/>
        <v/>
      </c>
      <c r="BI415" s="66" t="str">
        <f t="shared" si="227"/>
        <v/>
      </c>
      <c r="BJ415" s="66" t="str">
        <f t="shared" si="227"/>
        <v/>
      </c>
      <c r="BK415" s="66" t="str">
        <f t="shared" si="227"/>
        <v/>
      </c>
      <c r="BL415" s="66" t="str">
        <f t="shared" si="227"/>
        <v/>
      </c>
      <c r="BM415" s="66" t="str">
        <f t="shared" si="227"/>
        <v/>
      </c>
      <c r="BN415" s="66" t="str">
        <f t="shared" si="227"/>
        <v/>
      </c>
      <c r="BO415" s="66" t="str">
        <f t="shared" si="227"/>
        <v/>
      </c>
      <c r="BP415" s="66" t="str">
        <f t="shared" si="227"/>
        <v/>
      </c>
      <c r="BQ415" s="66" t="str">
        <f t="shared" si="227"/>
        <v/>
      </c>
      <c r="BR415" s="66" t="str">
        <f t="shared" si="227"/>
        <v/>
      </c>
      <c r="BS415" s="66" t="str">
        <f t="shared" si="223"/>
        <v/>
      </c>
      <c r="BT415" s="66" t="str">
        <f t="shared" si="223"/>
        <v/>
      </c>
      <c r="BU415" s="66" t="str">
        <f t="shared" si="223"/>
        <v/>
      </c>
      <c r="BV415" s="66" t="str">
        <f t="shared" si="223"/>
        <v/>
      </c>
      <c r="BW415" s="66" t="str">
        <f t="shared" si="223"/>
        <v/>
      </c>
      <c r="BX415" s="66" t="str">
        <f t="shared" si="223"/>
        <v/>
      </c>
      <c r="BY415" s="66">
        <f t="shared" si="223"/>
        <v>0</v>
      </c>
      <c r="BZ415" s="66">
        <f t="shared" si="223"/>
        <v>0</v>
      </c>
      <c r="CA415" s="66">
        <f t="shared" si="223"/>
        <v>0</v>
      </c>
      <c r="CB415" s="66">
        <f t="shared" si="223"/>
        <v>0</v>
      </c>
      <c r="CC415" s="66">
        <f t="shared" si="223"/>
        <v>0</v>
      </c>
      <c r="CD415" s="66">
        <f t="shared" si="223"/>
        <v>0</v>
      </c>
      <c r="CE415" s="66">
        <f t="shared" si="223"/>
        <v>0</v>
      </c>
      <c r="CF415" s="66">
        <f t="shared" si="223"/>
        <v>0</v>
      </c>
      <c r="CG415" s="66">
        <f t="shared" si="223"/>
        <v>0</v>
      </c>
      <c r="CH415" s="66">
        <f t="shared" si="223"/>
        <v>0</v>
      </c>
      <c r="CI415" s="66">
        <f t="shared" si="223"/>
        <v>0</v>
      </c>
      <c r="CJ415" s="66">
        <f t="shared" si="223"/>
        <v>0</v>
      </c>
      <c r="CK415" s="66">
        <f t="shared" si="223"/>
        <v>0</v>
      </c>
      <c r="CL415" s="66">
        <f t="shared" si="223"/>
        <v>0</v>
      </c>
      <c r="CM415" s="66">
        <f t="shared" si="223"/>
        <v>0</v>
      </c>
      <c r="CN415" s="66">
        <f t="shared" si="223"/>
        <v>0</v>
      </c>
      <c r="CO415" s="66">
        <f t="shared" si="223"/>
        <v>0</v>
      </c>
      <c r="CP415" s="66">
        <f t="shared" si="223"/>
        <v>0</v>
      </c>
      <c r="CQ415" s="66">
        <f t="shared" si="223"/>
        <v>0</v>
      </c>
      <c r="CR415" s="66">
        <f t="shared" si="223"/>
        <v>0</v>
      </c>
      <c r="CS415" s="66">
        <f t="shared" si="223"/>
        <v>0</v>
      </c>
      <c r="CT415" s="66">
        <f t="shared" si="223"/>
        <v>0</v>
      </c>
      <c r="CU415" s="66">
        <f t="shared" si="223"/>
        <v>0</v>
      </c>
      <c r="CV415" s="66">
        <f t="shared" si="223"/>
        <v>0</v>
      </c>
      <c r="CW415" s="66">
        <f t="shared" si="223"/>
        <v>0</v>
      </c>
      <c r="CX415" s="66">
        <f t="shared" si="223"/>
        <v>0</v>
      </c>
      <c r="CY415" s="66">
        <f t="shared" si="223"/>
        <v>0</v>
      </c>
      <c r="CZ415" s="66">
        <f t="shared" si="223"/>
        <v>0</v>
      </c>
      <c r="DA415" s="66">
        <f t="shared" si="223"/>
        <v>0</v>
      </c>
      <c r="DB415" s="66">
        <f t="shared" si="223"/>
        <v>0</v>
      </c>
      <c r="DC415" s="66">
        <f t="shared" si="224"/>
        <v>0</v>
      </c>
    </row>
    <row r="416" spans="2:107" ht="12" customHeight="1">
      <c r="B416" s="12"/>
      <c r="C416" s="12"/>
      <c r="D416" s="12"/>
      <c r="E416" s="65">
        <f t="shared" si="225"/>
        <v>71</v>
      </c>
      <c r="G416" s="66" t="str">
        <f t="shared" si="227"/>
        <v/>
      </c>
      <c r="H416" s="66" t="str">
        <f t="shared" si="227"/>
        <v/>
      </c>
      <c r="I416" s="66" t="str">
        <f t="shared" si="227"/>
        <v/>
      </c>
      <c r="J416" s="66" t="str">
        <f t="shared" si="227"/>
        <v/>
      </c>
      <c r="K416" s="66" t="str">
        <f t="shared" si="227"/>
        <v/>
      </c>
      <c r="L416" s="66" t="str">
        <f t="shared" si="227"/>
        <v/>
      </c>
      <c r="M416" s="66" t="str">
        <f t="shared" si="227"/>
        <v/>
      </c>
      <c r="N416" s="66" t="str">
        <f t="shared" si="227"/>
        <v/>
      </c>
      <c r="O416" s="66" t="str">
        <f t="shared" si="227"/>
        <v/>
      </c>
      <c r="P416" s="66" t="str">
        <f t="shared" si="227"/>
        <v/>
      </c>
      <c r="Q416" s="66" t="str">
        <f t="shared" si="227"/>
        <v/>
      </c>
      <c r="R416" s="66" t="str">
        <f t="shared" si="227"/>
        <v/>
      </c>
      <c r="S416" s="66" t="str">
        <f t="shared" si="227"/>
        <v/>
      </c>
      <c r="T416" s="66" t="str">
        <f t="shared" si="227"/>
        <v/>
      </c>
      <c r="U416" s="66" t="str">
        <f t="shared" si="227"/>
        <v/>
      </c>
      <c r="V416" s="66" t="str">
        <f t="shared" si="227"/>
        <v/>
      </c>
      <c r="W416" s="66" t="str">
        <f t="shared" si="227"/>
        <v/>
      </c>
      <c r="X416" s="66" t="str">
        <f t="shared" si="227"/>
        <v/>
      </c>
      <c r="Y416" s="66" t="str">
        <f t="shared" si="227"/>
        <v/>
      </c>
      <c r="Z416" s="66" t="str">
        <f t="shared" si="227"/>
        <v/>
      </c>
      <c r="AA416" s="66" t="str">
        <f t="shared" si="227"/>
        <v/>
      </c>
      <c r="AB416" s="66" t="str">
        <f t="shared" si="227"/>
        <v/>
      </c>
      <c r="AC416" s="66" t="str">
        <f t="shared" si="227"/>
        <v/>
      </c>
      <c r="AD416" s="66" t="str">
        <f t="shared" si="227"/>
        <v/>
      </c>
      <c r="AE416" s="66" t="str">
        <f t="shared" si="227"/>
        <v/>
      </c>
      <c r="AF416" s="66" t="str">
        <f t="shared" si="227"/>
        <v/>
      </c>
      <c r="AG416" s="66" t="str">
        <f t="shared" si="227"/>
        <v/>
      </c>
      <c r="AH416" s="66" t="str">
        <f t="shared" si="227"/>
        <v/>
      </c>
      <c r="AI416" s="66" t="str">
        <f t="shared" si="227"/>
        <v/>
      </c>
      <c r="AJ416" s="66" t="str">
        <f t="shared" si="227"/>
        <v/>
      </c>
      <c r="AK416" s="66" t="str">
        <f t="shared" si="227"/>
        <v/>
      </c>
      <c r="AL416" s="66" t="str">
        <f t="shared" si="227"/>
        <v/>
      </c>
      <c r="AM416" s="66" t="str">
        <f t="shared" si="227"/>
        <v/>
      </c>
      <c r="AN416" s="66" t="str">
        <f t="shared" si="227"/>
        <v/>
      </c>
      <c r="AO416" s="66" t="str">
        <f t="shared" si="227"/>
        <v/>
      </c>
      <c r="AP416" s="66" t="str">
        <f t="shared" si="227"/>
        <v/>
      </c>
      <c r="AQ416" s="66" t="str">
        <f t="shared" si="227"/>
        <v/>
      </c>
      <c r="AR416" s="66" t="str">
        <f t="shared" si="227"/>
        <v/>
      </c>
      <c r="AS416" s="66" t="str">
        <f t="shared" si="227"/>
        <v/>
      </c>
      <c r="AT416" s="66" t="str">
        <f t="shared" si="227"/>
        <v/>
      </c>
      <c r="AU416" s="66" t="str">
        <f t="shared" si="227"/>
        <v/>
      </c>
      <c r="AV416" s="66" t="str">
        <f t="shared" si="227"/>
        <v/>
      </c>
      <c r="AW416" s="66" t="str">
        <f t="shared" si="227"/>
        <v/>
      </c>
      <c r="AX416" s="66" t="str">
        <f t="shared" si="227"/>
        <v/>
      </c>
      <c r="AY416" s="66" t="str">
        <f t="shared" si="227"/>
        <v/>
      </c>
      <c r="AZ416" s="66" t="str">
        <f t="shared" si="227"/>
        <v/>
      </c>
      <c r="BA416" s="66" t="str">
        <f t="shared" si="227"/>
        <v/>
      </c>
      <c r="BB416" s="66" t="str">
        <f t="shared" si="227"/>
        <v/>
      </c>
      <c r="BC416" s="66" t="str">
        <f t="shared" si="227"/>
        <v/>
      </c>
      <c r="BD416" s="66" t="str">
        <f t="shared" si="227"/>
        <v/>
      </c>
      <c r="BE416" s="66" t="str">
        <f t="shared" si="227"/>
        <v/>
      </c>
      <c r="BF416" s="66" t="str">
        <f t="shared" si="227"/>
        <v/>
      </c>
      <c r="BG416" s="66" t="str">
        <f t="shared" si="227"/>
        <v/>
      </c>
      <c r="BH416" s="66" t="str">
        <f t="shared" si="227"/>
        <v/>
      </c>
      <c r="BI416" s="66" t="str">
        <f t="shared" si="227"/>
        <v/>
      </c>
      <c r="BJ416" s="66" t="str">
        <f t="shared" si="227"/>
        <v/>
      </c>
      <c r="BK416" s="66" t="str">
        <f t="shared" si="227"/>
        <v/>
      </c>
      <c r="BL416" s="66" t="str">
        <f t="shared" si="227"/>
        <v/>
      </c>
      <c r="BM416" s="66" t="str">
        <f t="shared" si="227"/>
        <v/>
      </c>
      <c r="BN416" s="66" t="str">
        <f t="shared" si="227"/>
        <v/>
      </c>
      <c r="BO416" s="66" t="str">
        <f t="shared" si="227"/>
        <v/>
      </c>
      <c r="BP416" s="66" t="str">
        <f t="shared" si="227"/>
        <v/>
      </c>
      <c r="BQ416" s="66" t="str">
        <f t="shared" si="227"/>
        <v/>
      </c>
      <c r="BR416" s="66" t="str">
        <f t="shared" ref="BR416" si="228">IF(BR$341&gt;=$E416,IF(BR200*$C$23&gt;MAX($C$22,(BS309*$C$34+BS310*$C$35)*EXP(-$C$12*$C$30)+(BS416*$C$34+BS417*$C$35)*EXP(-$C$14*$C$30)),BR200*$C$23,(BS416*$C$34+BS417*$C$35)*EXP(-$C$14*$C$30)),"")</f>
        <v/>
      </c>
      <c r="BS416" s="66" t="str">
        <f t="shared" si="223"/>
        <v/>
      </c>
      <c r="BT416" s="66" t="str">
        <f t="shared" si="223"/>
        <v/>
      </c>
      <c r="BU416" s="66" t="str">
        <f t="shared" si="223"/>
        <v/>
      </c>
      <c r="BV416" s="66" t="str">
        <f t="shared" ref="BV416:DB416" si="229">IF(BV$341&gt;=$E416,IF(BV200*$C$23&gt;MAX($C$22,(BW309*$C$34+BW310*$C$35)*EXP(-$C$12*$C$30)+(BW416*$C$34+BW417*$C$35)*EXP(-$C$14*$C$30)),BV200*$C$23,(BW416*$C$34+BW417*$C$35)*EXP(-$C$14*$C$30)),"")</f>
        <v/>
      </c>
      <c r="BW416" s="66" t="str">
        <f t="shared" si="229"/>
        <v/>
      </c>
      <c r="BX416" s="66" t="str">
        <f t="shared" si="229"/>
        <v/>
      </c>
      <c r="BY416" s="66" t="str">
        <f t="shared" si="229"/>
        <v/>
      </c>
      <c r="BZ416" s="66">
        <f t="shared" si="229"/>
        <v>0</v>
      </c>
      <c r="CA416" s="66">
        <f t="shared" si="229"/>
        <v>0</v>
      </c>
      <c r="CB416" s="66">
        <f t="shared" si="229"/>
        <v>0</v>
      </c>
      <c r="CC416" s="66">
        <f t="shared" si="229"/>
        <v>0</v>
      </c>
      <c r="CD416" s="66">
        <f t="shared" si="229"/>
        <v>0</v>
      </c>
      <c r="CE416" s="66">
        <f t="shared" si="229"/>
        <v>0</v>
      </c>
      <c r="CF416" s="66">
        <f t="shared" si="229"/>
        <v>0</v>
      </c>
      <c r="CG416" s="66">
        <f t="shared" si="229"/>
        <v>0</v>
      </c>
      <c r="CH416" s="66">
        <f t="shared" si="229"/>
        <v>0</v>
      </c>
      <c r="CI416" s="66">
        <f t="shared" si="229"/>
        <v>0</v>
      </c>
      <c r="CJ416" s="66">
        <f t="shared" si="229"/>
        <v>0</v>
      </c>
      <c r="CK416" s="66">
        <f t="shared" si="229"/>
        <v>0</v>
      </c>
      <c r="CL416" s="66">
        <f t="shared" si="229"/>
        <v>0</v>
      </c>
      <c r="CM416" s="66">
        <f t="shared" si="229"/>
        <v>0</v>
      </c>
      <c r="CN416" s="66">
        <f t="shared" si="229"/>
        <v>0</v>
      </c>
      <c r="CO416" s="66">
        <f t="shared" si="229"/>
        <v>0</v>
      </c>
      <c r="CP416" s="66">
        <f t="shared" si="229"/>
        <v>0</v>
      </c>
      <c r="CQ416" s="66">
        <f t="shared" si="229"/>
        <v>0</v>
      </c>
      <c r="CR416" s="66">
        <f t="shared" si="229"/>
        <v>0</v>
      </c>
      <c r="CS416" s="66">
        <f t="shared" si="229"/>
        <v>0</v>
      </c>
      <c r="CT416" s="66">
        <f t="shared" si="229"/>
        <v>0</v>
      </c>
      <c r="CU416" s="66">
        <f t="shared" si="229"/>
        <v>0</v>
      </c>
      <c r="CV416" s="66">
        <f t="shared" si="229"/>
        <v>0</v>
      </c>
      <c r="CW416" s="66">
        <f t="shared" si="229"/>
        <v>0</v>
      </c>
      <c r="CX416" s="66">
        <f t="shared" si="229"/>
        <v>0</v>
      </c>
      <c r="CY416" s="66">
        <f t="shared" si="229"/>
        <v>0</v>
      </c>
      <c r="CZ416" s="66">
        <f t="shared" si="229"/>
        <v>0</v>
      </c>
      <c r="DA416" s="66">
        <f t="shared" si="229"/>
        <v>0</v>
      </c>
      <c r="DB416" s="66">
        <f t="shared" si="229"/>
        <v>0</v>
      </c>
      <c r="DC416" s="66">
        <f t="shared" si="224"/>
        <v>0</v>
      </c>
    </row>
    <row r="417" spans="2:107" ht="12" customHeight="1">
      <c r="B417" s="12"/>
      <c r="C417" s="12"/>
      <c r="D417" s="12"/>
      <c r="E417" s="65">
        <f t="shared" si="225"/>
        <v>72</v>
      </c>
      <c r="G417" s="66" t="str">
        <f t="shared" ref="G417:BR420" si="230">IF(G$341&gt;=$E417,IF(G201*$C$23&gt;MAX($C$22,(H310*$C$34+H311*$C$35)*EXP(-$C$12*$C$30)+(H417*$C$34+H418*$C$35)*EXP(-$C$14*$C$30)),G201*$C$23,(H417*$C$34+H418*$C$35)*EXP(-$C$14*$C$30)),"")</f>
        <v/>
      </c>
      <c r="H417" s="66" t="str">
        <f t="shared" si="230"/>
        <v/>
      </c>
      <c r="I417" s="66" t="str">
        <f t="shared" si="230"/>
        <v/>
      </c>
      <c r="J417" s="66" t="str">
        <f t="shared" si="230"/>
        <v/>
      </c>
      <c r="K417" s="66" t="str">
        <f t="shared" si="230"/>
        <v/>
      </c>
      <c r="L417" s="66" t="str">
        <f t="shared" si="230"/>
        <v/>
      </c>
      <c r="M417" s="66" t="str">
        <f t="shared" si="230"/>
        <v/>
      </c>
      <c r="N417" s="66" t="str">
        <f t="shared" si="230"/>
        <v/>
      </c>
      <c r="O417" s="66" t="str">
        <f t="shared" si="230"/>
        <v/>
      </c>
      <c r="P417" s="66" t="str">
        <f t="shared" si="230"/>
        <v/>
      </c>
      <c r="Q417" s="66" t="str">
        <f t="shared" si="230"/>
        <v/>
      </c>
      <c r="R417" s="66" t="str">
        <f t="shared" si="230"/>
        <v/>
      </c>
      <c r="S417" s="66" t="str">
        <f t="shared" si="230"/>
        <v/>
      </c>
      <c r="T417" s="66" t="str">
        <f t="shared" si="230"/>
        <v/>
      </c>
      <c r="U417" s="66" t="str">
        <f t="shared" si="230"/>
        <v/>
      </c>
      <c r="V417" s="66" t="str">
        <f t="shared" si="230"/>
        <v/>
      </c>
      <c r="W417" s="66" t="str">
        <f t="shared" si="230"/>
        <v/>
      </c>
      <c r="X417" s="66" t="str">
        <f t="shared" si="230"/>
        <v/>
      </c>
      <c r="Y417" s="66" t="str">
        <f t="shared" si="230"/>
        <v/>
      </c>
      <c r="Z417" s="66" t="str">
        <f t="shared" si="230"/>
        <v/>
      </c>
      <c r="AA417" s="66" t="str">
        <f t="shared" si="230"/>
        <v/>
      </c>
      <c r="AB417" s="66" t="str">
        <f t="shared" si="230"/>
        <v/>
      </c>
      <c r="AC417" s="66" t="str">
        <f t="shared" si="230"/>
        <v/>
      </c>
      <c r="AD417" s="66" t="str">
        <f t="shared" si="230"/>
        <v/>
      </c>
      <c r="AE417" s="66" t="str">
        <f t="shared" si="230"/>
        <v/>
      </c>
      <c r="AF417" s="66" t="str">
        <f t="shared" si="230"/>
        <v/>
      </c>
      <c r="AG417" s="66" t="str">
        <f t="shared" si="230"/>
        <v/>
      </c>
      <c r="AH417" s="66" t="str">
        <f t="shared" si="230"/>
        <v/>
      </c>
      <c r="AI417" s="66" t="str">
        <f t="shared" si="230"/>
        <v/>
      </c>
      <c r="AJ417" s="66" t="str">
        <f t="shared" si="230"/>
        <v/>
      </c>
      <c r="AK417" s="66" t="str">
        <f t="shared" si="230"/>
        <v/>
      </c>
      <c r="AL417" s="66" t="str">
        <f t="shared" si="230"/>
        <v/>
      </c>
      <c r="AM417" s="66" t="str">
        <f t="shared" si="230"/>
        <v/>
      </c>
      <c r="AN417" s="66" t="str">
        <f t="shared" si="230"/>
        <v/>
      </c>
      <c r="AO417" s="66" t="str">
        <f t="shared" si="230"/>
        <v/>
      </c>
      <c r="AP417" s="66" t="str">
        <f t="shared" si="230"/>
        <v/>
      </c>
      <c r="AQ417" s="66" t="str">
        <f t="shared" si="230"/>
        <v/>
      </c>
      <c r="AR417" s="66" t="str">
        <f t="shared" si="230"/>
        <v/>
      </c>
      <c r="AS417" s="66" t="str">
        <f t="shared" si="230"/>
        <v/>
      </c>
      <c r="AT417" s="66" t="str">
        <f t="shared" si="230"/>
        <v/>
      </c>
      <c r="AU417" s="66" t="str">
        <f t="shared" si="230"/>
        <v/>
      </c>
      <c r="AV417" s="66" t="str">
        <f t="shared" si="230"/>
        <v/>
      </c>
      <c r="AW417" s="66" t="str">
        <f t="shared" si="230"/>
        <v/>
      </c>
      <c r="AX417" s="66" t="str">
        <f t="shared" si="230"/>
        <v/>
      </c>
      <c r="AY417" s="66" t="str">
        <f t="shared" si="230"/>
        <v/>
      </c>
      <c r="AZ417" s="66" t="str">
        <f t="shared" si="230"/>
        <v/>
      </c>
      <c r="BA417" s="66" t="str">
        <f t="shared" si="230"/>
        <v/>
      </c>
      <c r="BB417" s="66" t="str">
        <f t="shared" si="230"/>
        <v/>
      </c>
      <c r="BC417" s="66" t="str">
        <f t="shared" si="230"/>
        <v/>
      </c>
      <c r="BD417" s="66" t="str">
        <f t="shared" si="230"/>
        <v/>
      </c>
      <c r="BE417" s="66" t="str">
        <f t="shared" si="230"/>
        <v/>
      </c>
      <c r="BF417" s="66" t="str">
        <f t="shared" si="230"/>
        <v/>
      </c>
      <c r="BG417" s="66" t="str">
        <f t="shared" si="230"/>
        <v/>
      </c>
      <c r="BH417" s="66" t="str">
        <f t="shared" si="230"/>
        <v/>
      </c>
      <c r="BI417" s="66" t="str">
        <f t="shared" si="230"/>
        <v/>
      </c>
      <c r="BJ417" s="66" t="str">
        <f t="shared" si="230"/>
        <v/>
      </c>
      <c r="BK417" s="66" t="str">
        <f t="shared" si="230"/>
        <v/>
      </c>
      <c r="BL417" s="66" t="str">
        <f t="shared" si="230"/>
        <v/>
      </c>
      <c r="BM417" s="66" t="str">
        <f t="shared" si="230"/>
        <v/>
      </c>
      <c r="BN417" s="66" t="str">
        <f t="shared" si="230"/>
        <v/>
      </c>
      <c r="BO417" s="66" t="str">
        <f t="shared" si="230"/>
        <v/>
      </c>
      <c r="BP417" s="66" t="str">
        <f t="shared" si="230"/>
        <v/>
      </c>
      <c r="BQ417" s="66" t="str">
        <f t="shared" si="230"/>
        <v/>
      </c>
      <c r="BR417" s="66" t="str">
        <f t="shared" si="230"/>
        <v/>
      </c>
      <c r="BS417" s="66" t="str">
        <f t="shared" ref="BS417:DB424" si="231">IF(BS$341&gt;=$E417,IF(BS201*$C$23&gt;MAX($C$22,(BT310*$C$34+BT311*$C$35)*EXP(-$C$12*$C$30)+(BT417*$C$34+BT418*$C$35)*EXP(-$C$14*$C$30)),BS201*$C$23,(BT417*$C$34+BT418*$C$35)*EXP(-$C$14*$C$30)),"")</f>
        <v/>
      </c>
      <c r="BT417" s="66" t="str">
        <f t="shared" si="231"/>
        <v/>
      </c>
      <c r="BU417" s="66" t="str">
        <f t="shared" si="231"/>
        <v/>
      </c>
      <c r="BV417" s="66" t="str">
        <f t="shared" si="231"/>
        <v/>
      </c>
      <c r="BW417" s="66" t="str">
        <f t="shared" si="231"/>
        <v/>
      </c>
      <c r="BX417" s="66" t="str">
        <f t="shared" si="231"/>
        <v/>
      </c>
      <c r="BY417" s="66" t="str">
        <f t="shared" si="231"/>
        <v/>
      </c>
      <c r="BZ417" s="66" t="str">
        <f t="shared" si="231"/>
        <v/>
      </c>
      <c r="CA417" s="66">
        <f t="shared" si="231"/>
        <v>0</v>
      </c>
      <c r="CB417" s="66">
        <f t="shared" si="231"/>
        <v>0</v>
      </c>
      <c r="CC417" s="66">
        <f t="shared" si="231"/>
        <v>0</v>
      </c>
      <c r="CD417" s="66">
        <f t="shared" si="231"/>
        <v>0</v>
      </c>
      <c r="CE417" s="66">
        <f t="shared" si="231"/>
        <v>0</v>
      </c>
      <c r="CF417" s="66">
        <f t="shared" si="231"/>
        <v>0</v>
      </c>
      <c r="CG417" s="66">
        <f t="shared" si="231"/>
        <v>0</v>
      </c>
      <c r="CH417" s="66">
        <f t="shared" si="231"/>
        <v>0</v>
      </c>
      <c r="CI417" s="66">
        <f t="shared" si="231"/>
        <v>0</v>
      </c>
      <c r="CJ417" s="66">
        <f t="shared" si="231"/>
        <v>0</v>
      </c>
      <c r="CK417" s="66">
        <f t="shared" si="231"/>
        <v>0</v>
      </c>
      <c r="CL417" s="66">
        <f t="shared" si="231"/>
        <v>0</v>
      </c>
      <c r="CM417" s="66">
        <f t="shared" si="231"/>
        <v>0</v>
      </c>
      <c r="CN417" s="66">
        <f t="shared" si="231"/>
        <v>0</v>
      </c>
      <c r="CO417" s="66">
        <f t="shared" si="231"/>
        <v>0</v>
      </c>
      <c r="CP417" s="66">
        <f t="shared" si="231"/>
        <v>0</v>
      </c>
      <c r="CQ417" s="66">
        <f t="shared" si="231"/>
        <v>0</v>
      </c>
      <c r="CR417" s="66">
        <f t="shared" si="231"/>
        <v>0</v>
      </c>
      <c r="CS417" s="66">
        <f t="shared" si="231"/>
        <v>0</v>
      </c>
      <c r="CT417" s="66">
        <f t="shared" si="231"/>
        <v>0</v>
      </c>
      <c r="CU417" s="66">
        <f t="shared" si="231"/>
        <v>0</v>
      </c>
      <c r="CV417" s="66">
        <f t="shared" si="231"/>
        <v>0</v>
      </c>
      <c r="CW417" s="66">
        <f t="shared" si="231"/>
        <v>0</v>
      </c>
      <c r="CX417" s="66">
        <f t="shared" si="231"/>
        <v>0</v>
      </c>
      <c r="CY417" s="66">
        <f t="shared" si="231"/>
        <v>0</v>
      </c>
      <c r="CZ417" s="66">
        <f t="shared" si="231"/>
        <v>0</v>
      </c>
      <c r="DA417" s="66">
        <f t="shared" si="231"/>
        <v>0</v>
      </c>
      <c r="DB417" s="66">
        <f t="shared" si="231"/>
        <v>0</v>
      </c>
      <c r="DC417" s="66">
        <f t="shared" si="224"/>
        <v>0</v>
      </c>
    </row>
    <row r="418" spans="2:107" ht="12" customHeight="1">
      <c r="B418" s="12"/>
      <c r="C418" s="12"/>
      <c r="D418" s="12"/>
      <c r="E418" s="65">
        <f t="shared" si="225"/>
        <v>73</v>
      </c>
      <c r="G418" s="66" t="str">
        <f t="shared" si="230"/>
        <v/>
      </c>
      <c r="H418" s="66" t="str">
        <f t="shared" si="230"/>
        <v/>
      </c>
      <c r="I418" s="66" t="str">
        <f t="shared" si="230"/>
        <v/>
      </c>
      <c r="J418" s="66" t="str">
        <f t="shared" si="230"/>
        <v/>
      </c>
      <c r="K418" s="66" t="str">
        <f t="shared" si="230"/>
        <v/>
      </c>
      <c r="L418" s="66" t="str">
        <f t="shared" si="230"/>
        <v/>
      </c>
      <c r="M418" s="66" t="str">
        <f t="shared" si="230"/>
        <v/>
      </c>
      <c r="N418" s="66" t="str">
        <f t="shared" si="230"/>
        <v/>
      </c>
      <c r="O418" s="66" t="str">
        <f t="shared" si="230"/>
        <v/>
      </c>
      <c r="P418" s="66" t="str">
        <f t="shared" si="230"/>
        <v/>
      </c>
      <c r="Q418" s="66" t="str">
        <f t="shared" si="230"/>
        <v/>
      </c>
      <c r="R418" s="66" t="str">
        <f t="shared" si="230"/>
        <v/>
      </c>
      <c r="S418" s="66" t="str">
        <f t="shared" si="230"/>
        <v/>
      </c>
      <c r="T418" s="66" t="str">
        <f t="shared" si="230"/>
        <v/>
      </c>
      <c r="U418" s="66" t="str">
        <f t="shared" si="230"/>
        <v/>
      </c>
      <c r="V418" s="66" t="str">
        <f t="shared" si="230"/>
        <v/>
      </c>
      <c r="W418" s="66" t="str">
        <f t="shared" si="230"/>
        <v/>
      </c>
      <c r="X418" s="66" t="str">
        <f t="shared" si="230"/>
        <v/>
      </c>
      <c r="Y418" s="66" t="str">
        <f t="shared" si="230"/>
        <v/>
      </c>
      <c r="Z418" s="66" t="str">
        <f t="shared" si="230"/>
        <v/>
      </c>
      <c r="AA418" s="66" t="str">
        <f t="shared" si="230"/>
        <v/>
      </c>
      <c r="AB418" s="66" t="str">
        <f t="shared" si="230"/>
        <v/>
      </c>
      <c r="AC418" s="66" t="str">
        <f t="shared" si="230"/>
        <v/>
      </c>
      <c r="AD418" s="66" t="str">
        <f t="shared" si="230"/>
        <v/>
      </c>
      <c r="AE418" s="66" t="str">
        <f t="shared" si="230"/>
        <v/>
      </c>
      <c r="AF418" s="66" t="str">
        <f t="shared" si="230"/>
        <v/>
      </c>
      <c r="AG418" s="66" t="str">
        <f t="shared" si="230"/>
        <v/>
      </c>
      <c r="AH418" s="66" t="str">
        <f t="shared" si="230"/>
        <v/>
      </c>
      <c r="AI418" s="66" t="str">
        <f t="shared" si="230"/>
        <v/>
      </c>
      <c r="AJ418" s="66" t="str">
        <f t="shared" si="230"/>
        <v/>
      </c>
      <c r="AK418" s="66" t="str">
        <f t="shared" si="230"/>
        <v/>
      </c>
      <c r="AL418" s="66" t="str">
        <f t="shared" si="230"/>
        <v/>
      </c>
      <c r="AM418" s="66" t="str">
        <f t="shared" si="230"/>
        <v/>
      </c>
      <c r="AN418" s="66" t="str">
        <f t="shared" si="230"/>
        <v/>
      </c>
      <c r="AO418" s="66" t="str">
        <f t="shared" si="230"/>
        <v/>
      </c>
      <c r="AP418" s="66" t="str">
        <f t="shared" si="230"/>
        <v/>
      </c>
      <c r="AQ418" s="66" t="str">
        <f t="shared" si="230"/>
        <v/>
      </c>
      <c r="AR418" s="66" t="str">
        <f t="shared" si="230"/>
        <v/>
      </c>
      <c r="AS418" s="66" t="str">
        <f t="shared" si="230"/>
        <v/>
      </c>
      <c r="AT418" s="66" t="str">
        <f t="shared" si="230"/>
        <v/>
      </c>
      <c r="AU418" s="66" t="str">
        <f t="shared" si="230"/>
        <v/>
      </c>
      <c r="AV418" s="66" t="str">
        <f t="shared" si="230"/>
        <v/>
      </c>
      <c r="AW418" s="66" t="str">
        <f t="shared" si="230"/>
        <v/>
      </c>
      <c r="AX418" s="66" t="str">
        <f t="shared" si="230"/>
        <v/>
      </c>
      <c r="AY418" s="66" t="str">
        <f t="shared" si="230"/>
        <v/>
      </c>
      <c r="AZ418" s="66" t="str">
        <f t="shared" si="230"/>
        <v/>
      </c>
      <c r="BA418" s="66" t="str">
        <f t="shared" si="230"/>
        <v/>
      </c>
      <c r="BB418" s="66" t="str">
        <f t="shared" si="230"/>
        <v/>
      </c>
      <c r="BC418" s="66" t="str">
        <f t="shared" si="230"/>
        <v/>
      </c>
      <c r="BD418" s="66" t="str">
        <f t="shared" si="230"/>
        <v/>
      </c>
      <c r="BE418" s="66" t="str">
        <f t="shared" si="230"/>
        <v/>
      </c>
      <c r="BF418" s="66" t="str">
        <f t="shared" si="230"/>
        <v/>
      </c>
      <c r="BG418" s="66" t="str">
        <f t="shared" si="230"/>
        <v/>
      </c>
      <c r="BH418" s="66" t="str">
        <f t="shared" si="230"/>
        <v/>
      </c>
      <c r="BI418" s="66" t="str">
        <f t="shared" si="230"/>
        <v/>
      </c>
      <c r="BJ418" s="66" t="str">
        <f t="shared" si="230"/>
        <v/>
      </c>
      <c r="BK418" s="66" t="str">
        <f t="shared" si="230"/>
        <v/>
      </c>
      <c r="BL418" s="66" t="str">
        <f t="shared" si="230"/>
        <v/>
      </c>
      <c r="BM418" s="66" t="str">
        <f t="shared" si="230"/>
        <v/>
      </c>
      <c r="BN418" s="66" t="str">
        <f t="shared" si="230"/>
        <v/>
      </c>
      <c r="BO418" s="66" t="str">
        <f t="shared" si="230"/>
        <v/>
      </c>
      <c r="BP418" s="66" t="str">
        <f t="shared" si="230"/>
        <v/>
      </c>
      <c r="BQ418" s="66" t="str">
        <f t="shared" si="230"/>
        <v/>
      </c>
      <c r="BR418" s="66" t="str">
        <f t="shared" si="230"/>
        <v/>
      </c>
      <c r="BS418" s="66" t="str">
        <f t="shared" si="231"/>
        <v/>
      </c>
      <c r="BT418" s="66" t="str">
        <f t="shared" si="231"/>
        <v/>
      </c>
      <c r="BU418" s="66" t="str">
        <f t="shared" si="231"/>
        <v/>
      </c>
      <c r="BV418" s="66" t="str">
        <f t="shared" si="231"/>
        <v/>
      </c>
      <c r="BW418" s="66" t="str">
        <f t="shared" si="231"/>
        <v/>
      </c>
      <c r="BX418" s="66" t="str">
        <f t="shared" si="231"/>
        <v/>
      </c>
      <c r="BY418" s="66" t="str">
        <f t="shared" si="231"/>
        <v/>
      </c>
      <c r="BZ418" s="66" t="str">
        <f t="shared" si="231"/>
        <v/>
      </c>
      <c r="CA418" s="66" t="str">
        <f t="shared" si="231"/>
        <v/>
      </c>
      <c r="CB418" s="66">
        <f t="shared" si="231"/>
        <v>0</v>
      </c>
      <c r="CC418" s="66">
        <f t="shared" si="231"/>
        <v>0</v>
      </c>
      <c r="CD418" s="66">
        <f t="shared" si="231"/>
        <v>0</v>
      </c>
      <c r="CE418" s="66">
        <f t="shared" si="231"/>
        <v>0</v>
      </c>
      <c r="CF418" s="66">
        <f t="shared" si="231"/>
        <v>0</v>
      </c>
      <c r="CG418" s="66">
        <f t="shared" si="231"/>
        <v>0</v>
      </c>
      <c r="CH418" s="66">
        <f t="shared" si="231"/>
        <v>0</v>
      </c>
      <c r="CI418" s="66">
        <f t="shared" si="231"/>
        <v>0</v>
      </c>
      <c r="CJ418" s="66">
        <f t="shared" si="231"/>
        <v>0</v>
      </c>
      <c r="CK418" s="66">
        <f t="shared" si="231"/>
        <v>0</v>
      </c>
      <c r="CL418" s="66">
        <f t="shared" si="231"/>
        <v>0</v>
      </c>
      <c r="CM418" s="66">
        <f t="shared" si="231"/>
        <v>0</v>
      </c>
      <c r="CN418" s="66">
        <f t="shared" si="231"/>
        <v>0</v>
      </c>
      <c r="CO418" s="66">
        <f t="shared" si="231"/>
        <v>0</v>
      </c>
      <c r="CP418" s="66">
        <f t="shared" si="231"/>
        <v>0</v>
      </c>
      <c r="CQ418" s="66">
        <f t="shared" si="231"/>
        <v>0</v>
      </c>
      <c r="CR418" s="66">
        <f t="shared" si="231"/>
        <v>0</v>
      </c>
      <c r="CS418" s="66">
        <f t="shared" si="231"/>
        <v>0</v>
      </c>
      <c r="CT418" s="66">
        <f t="shared" si="231"/>
        <v>0</v>
      </c>
      <c r="CU418" s="66">
        <f t="shared" si="231"/>
        <v>0</v>
      </c>
      <c r="CV418" s="66">
        <f t="shared" si="231"/>
        <v>0</v>
      </c>
      <c r="CW418" s="66">
        <f t="shared" si="231"/>
        <v>0</v>
      </c>
      <c r="CX418" s="66">
        <f t="shared" si="231"/>
        <v>0</v>
      </c>
      <c r="CY418" s="66">
        <f t="shared" si="231"/>
        <v>0</v>
      </c>
      <c r="CZ418" s="66">
        <f t="shared" si="231"/>
        <v>0</v>
      </c>
      <c r="DA418" s="66">
        <f t="shared" si="231"/>
        <v>0</v>
      </c>
      <c r="DB418" s="66">
        <f t="shared" si="231"/>
        <v>0</v>
      </c>
      <c r="DC418" s="66">
        <f t="shared" si="224"/>
        <v>0</v>
      </c>
    </row>
    <row r="419" spans="2:107" ht="12" customHeight="1">
      <c r="B419" s="12"/>
      <c r="C419" s="12"/>
      <c r="D419" s="12"/>
      <c r="E419" s="65">
        <f t="shared" si="225"/>
        <v>74</v>
      </c>
      <c r="G419" s="66" t="str">
        <f t="shared" si="230"/>
        <v/>
      </c>
      <c r="H419" s="66" t="str">
        <f t="shared" si="230"/>
        <v/>
      </c>
      <c r="I419" s="66" t="str">
        <f t="shared" si="230"/>
        <v/>
      </c>
      <c r="J419" s="66" t="str">
        <f t="shared" si="230"/>
        <v/>
      </c>
      <c r="K419" s="66" t="str">
        <f t="shared" si="230"/>
        <v/>
      </c>
      <c r="L419" s="66" t="str">
        <f t="shared" si="230"/>
        <v/>
      </c>
      <c r="M419" s="66" t="str">
        <f t="shared" si="230"/>
        <v/>
      </c>
      <c r="N419" s="66" t="str">
        <f t="shared" si="230"/>
        <v/>
      </c>
      <c r="O419" s="66" t="str">
        <f t="shared" si="230"/>
        <v/>
      </c>
      <c r="P419" s="66" t="str">
        <f t="shared" si="230"/>
        <v/>
      </c>
      <c r="Q419" s="66" t="str">
        <f t="shared" si="230"/>
        <v/>
      </c>
      <c r="R419" s="66" t="str">
        <f t="shared" si="230"/>
        <v/>
      </c>
      <c r="S419" s="66" t="str">
        <f t="shared" si="230"/>
        <v/>
      </c>
      <c r="T419" s="66" t="str">
        <f t="shared" si="230"/>
        <v/>
      </c>
      <c r="U419" s="66" t="str">
        <f t="shared" si="230"/>
        <v/>
      </c>
      <c r="V419" s="66" t="str">
        <f t="shared" si="230"/>
        <v/>
      </c>
      <c r="W419" s="66" t="str">
        <f t="shared" si="230"/>
        <v/>
      </c>
      <c r="X419" s="66" t="str">
        <f t="shared" si="230"/>
        <v/>
      </c>
      <c r="Y419" s="66" t="str">
        <f t="shared" si="230"/>
        <v/>
      </c>
      <c r="Z419" s="66" t="str">
        <f t="shared" si="230"/>
        <v/>
      </c>
      <c r="AA419" s="66" t="str">
        <f t="shared" si="230"/>
        <v/>
      </c>
      <c r="AB419" s="66" t="str">
        <f t="shared" si="230"/>
        <v/>
      </c>
      <c r="AC419" s="66" t="str">
        <f t="shared" si="230"/>
        <v/>
      </c>
      <c r="AD419" s="66" t="str">
        <f t="shared" si="230"/>
        <v/>
      </c>
      <c r="AE419" s="66" t="str">
        <f t="shared" si="230"/>
        <v/>
      </c>
      <c r="AF419" s="66" t="str">
        <f t="shared" si="230"/>
        <v/>
      </c>
      <c r="AG419" s="66" t="str">
        <f t="shared" si="230"/>
        <v/>
      </c>
      <c r="AH419" s="66" t="str">
        <f t="shared" si="230"/>
        <v/>
      </c>
      <c r="AI419" s="66" t="str">
        <f t="shared" si="230"/>
        <v/>
      </c>
      <c r="AJ419" s="66" t="str">
        <f t="shared" si="230"/>
        <v/>
      </c>
      <c r="AK419" s="66" t="str">
        <f t="shared" si="230"/>
        <v/>
      </c>
      <c r="AL419" s="66" t="str">
        <f t="shared" si="230"/>
        <v/>
      </c>
      <c r="AM419" s="66" t="str">
        <f t="shared" si="230"/>
        <v/>
      </c>
      <c r="AN419" s="66" t="str">
        <f t="shared" si="230"/>
        <v/>
      </c>
      <c r="AO419" s="66" t="str">
        <f t="shared" si="230"/>
        <v/>
      </c>
      <c r="AP419" s="66" t="str">
        <f t="shared" si="230"/>
        <v/>
      </c>
      <c r="AQ419" s="66" t="str">
        <f t="shared" si="230"/>
        <v/>
      </c>
      <c r="AR419" s="66" t="str">
        <f t="shared" si="230"/>
        <v/>
      </c>
      <c r="AS419" s="66" t="str">
        <f t="shared" si="230"/>
        <v/>
      </c>
      <c r="AT419" s="66" t="str">
        <f t="shared" si="230"/>
        <v/>
      </c>
      <c r="AU419" s="66" t="str">
        <f t="shared" si="230"/>
        <v/>
      </c>
      <c r="AV419" s="66" t="str">
        <f t="shared" si="230"/>
        <v/>
      </c>
      <c r="AW419" s="66" t="str">
        <f t="shared" si="230"/>
        <v/>
      </c>
      <c r="AX419" s="66" t="str">
        <f t="shared" si="230"/>
        <v/>
      </c>
      <c r="AY419" s="66" t="str">
        <f t="shared" si="230"/>
        <v/>
      </c>
      <c r="AZ419" s="66" t="str">
        <f t="shared" si="230"/>
        <v/>
      </c>
      <c r="BA419" s="66" t="str">
        <f t="shared" si="230"/>
        <v/>
      </c>
      <c r="BB419" s="66" t="str">
        <f t="shared" si="230"/>
        <v/>
      </c>
      <c r="BC419" s="66" t="str">
        <f t="shared" si="230"/>
        <v/>
      </c>
      <c r="BD419" s="66" t="str">
        <f t="shared" si="230"/>
        <v/>
      </c>
      <c r="BE419" s="66" t="str">
        <f t="shared" si="230"/>
        <v/>
      </c>
      <c r="BF419" s="66" t="str">
        <f t="shared" si="230"/>
        <v/>
      </c>
      <c r="BG419" s="66" t="str">
        <f t="shared" si="230"/>
        <v/>
      </c>
      <c r="BH419" s="66" t="str">
        <f t="shared" si="230"/>
        <v/>
      </c>
      <c r="BI419" s="66" t="str">
        <f t="shared" si="230"/>
        <v/>
      </c>
      <c r="BJ419" s="66" t="str">
        <f t="shared" si="230"/>
        <v/>
      </c>
      <c r="BK419" s="66" t="str">
        <f t="shared" si="230"/>
        <v/>
      </c>
      <c r="BL419" s="66" t="str">
        <f t="shared" si="230"/>
        <v/>
      </c>
      <c r="BM419" s="66" t="str">
        <f t="shared" si="230"/>
        <v/>
      </c>
      <c r="BN419" s="66" t="str">
        <f t="shared" si="230"/>
        <v/>
      </c>
      <c r="BO419" s="66" t="str">
        <f t="shared" si="230"/>
        <v/>
      </c>
      <c r="BP419" s="66" t="str">
        <f t="shared" si="230"/>
        <v/>
      </c>
      <c r="BQ419" s="66" t="str">
        <f t="shared" si="230"/>
        <v/>
      </c>
      <c r="BR419" s="66" t="str">
        <f t="shared" si="230"/>
        <v/>
      </c>
      <c r="BS419" s="66" t="str">
        <f t="shared" si="231"/>
        <v/>
      </c>
      <c r="BT419" s="66" t="str">
        <f t="shared" si="231"/>
        <v/>
      </c>
      <c r="BU419" s="66" t="str">
        <f t="shared" si="231"/>
        <v/>
      </c>
      <c r="BV419" s="66" t="str">
        <f t="shared" si="231"/>
        <v/>
      </c>
      <c r="BW419" s="66" t="str">
        <f t="shared" si="231"/>
        <v/>
      </c>
      <c r="BX419" s="66" t="str">
        <f t="shared" si="231"/>
        <v/>
      </c>
      <c r="BY419" s="66" t="str">
        <f t="shared" si="231"/>
        <v/>
      </c>
      <c r="BZ419" s="66" t="str">
        <f t="shared" si="231"/>
        <v/>
      </c>
      <c r="CA419" s="66" t="str">
        <f t="shared" si="231"/>
        <v/>
      </c>
      <c r="CB419" s="66" t="str">
        <f t="shared" si="231"/>
        <v/>
      </c>
      <c r="CC419" s="66">
        <f t="shared" si="231"/>
        <v>0</v>
      </c>
      <c r="CD419" s="66">
        <f t="shared" si="231"/>
        <v>0</v>
      </c>
      <c r="CE419" s="66">
        <f t="shared" si="231"/>
        <v>0</v>
      </c>
      <c r="CF419" s="66">
        <f t="shared" si="231"/>
        <v>0</v>
      </c>
      <c r="CG419" s="66">
        <f t="shared" si="231"/>
        <v>0</v>
      </c>
      <c r="CH419" s="66">
        <f t="shared" si="231"/>
        <v>0</v>
      </c>
      <c r="CI419" s="66">
        <f t="shared" si="231"/>
        <v>0</v>
      </c>
      <c r="CJ419" s="66">
        <f t="shared" si="231"/>
        <v>0</v>
      </c>
      <c r="CK419" s="66">
        <f t="shared" si="231"/>
        <v>0</v>
      </c>
      <c r="CL419" s="66">
        <f t="shared" si="231"/>
        <v>0</v>
      </c>
      <c r="CM419" s="66">
        <f t="shared" si="231"/>
        <v>0</v>
      </c>
      <c r="CN419" s="66">
        <f t="shared" si="231"/>
        <v>0</v>
      </c>
      <c r="CO419" s="66">
        <f t="shared" si="231"/>
        <v>0</v>
      </c>
      <c r="CP419" s="66">
        <f t="shared" si="231"/>
        <v>0</v>
      </c>
      <c r="CQ419" s="66">
        <f t="shared" si="231"/>
        <v>0</v>
      </c>
      <c r="CR419" s="66">
        <f t="shared" si="231"/>
        <v>0</v>
      </c>
      <c r="CS419" s="66">
        <f t="shared" si="231"/>
        <v>0</v>
      </c>
      <c r="CT419" s="66">
        <f t="shared" si="231"/>
        <v>0</v>
      </c>
      <c r="CU419" s="66">
        <f t="shared" si="231"/>
        <v>0</v>
      </c>
      <c r="CV419" s="66">
        <f t="shared" si="231"/>
        <v>0</v>
      </c>
      <c r="CW419" s="66">
        <f t="shared" si="231"/>
        <v>0</v>
      </c>
      <c r="CX419" s="66">
        <f t="shared" si="231"/>
        <v>0</v>
      </c>
      <c r="CY419" s="66">
        <f t="shared" si="231"/>
        <v>0</v>
      </c>
      <c r="CZ419" s="66">
        <f t="shared" si="231"/>
        <v>0</v>
      </c>
      <c r="DA419" s="66">
        <f t="shared" si="231"/>
        <v>0</v>
      </c>
      <c r="DB419" s="66">
        <f t="shared" si="231"/>
        <v>0</v>
      </c>
      <c r="DC419" s="66">
        <f t="shared" si="224"/>
        <v>0</v>
      </c>
    </row>
    <row r="420" spans="2:107" ht="12" customHeight="1">
      <c r="B420" s="12"/>
      <c r="C420" s="12"/>
      <c r="D420" s="12"/>
      <c r="E420" s="65">
        <f t="shared" si="225"/>
        <v>75</v>
      </c>
      <c r="G420" s="66" t="str">
        <f t="shared" si="230"/>
        <v/>
      </c>
      <c r="H420" s="66" t="str">
        <f t="shared" si="230"/>
        <v/>
      </c>
      <c r="I420" s="66" t="str">
        <f t="shared" si="230"/>
        <v/>
      </c>
      <c r="J420" s="66" t="str">
        <f t="shared" si="230"/>
        <v/>
      </c>
      <c r="K420" s="66" t="str">
        <f t="shared" si="230"/>
        <v/>
      </c>
      <c r="L420" s="66" t="str">
        <f t="shared" si="230"/>
        <v/>
      </c>
      <c r="M420" s="66" t="str">
        <f t="shared" si="230"/>
        <v/>
      </c>
      <c r="N420" s="66" t="str">
        <f t="shared" si="230"/>
        <v/>
      </c>
      <c r="O420" s="66" t="str">
        <f t="shared" si="230"/>
        <v/>
      </c>
      <c r="P420" s="66" t="str">
        <f t="shared" si="230"/>
        <v/>
      </c>
      <c r="Q420" s="66" t="str">
        <f t="shared" si="230"/>
        <v/>
      </c>
      <c r="R420" s="66" t="str">
        <f t="shared" si="230"/>
        <v/>
      </c>
      <c r="S420" s="66" t="str">
        <f t="shared" si="230"/>
        <v/>
      </c>
      <c r="T420" s="66" t="str">
        <f t="shared" si="230"/>
        <v/>
      </c>
      <c r="U420" s="66" t="str">
        <f t="shared" si="230"/>
        <v/>
      </c>
      <c r="V420" s="66" t="str">
        <f t="shared" si="230"/>
        <v/>
      </c>
      <c r="W420" s="66" t="str">
        <f t="shared" si="230"/>
        <v/>
      </c>
      <c r="X420" s="66" t="str">
        <f t="shared" si="230"/>
        <v/>
      </c>
      <c r="Y420" s="66" t="str">
        <f t="shared" si="230"/>
        <v/>
      </c>
      <c r="Z420" s="66" t="str">
        <f t="shared" si="230"/>
        <v/>
      </c>
      <c r="AA420" s="66" t="str">
        <f t="shared" si="230"/>
        <v/>
      </c>
      <c r="AB420" s="66" t="str">
        <f t="shared" si="230"/>
        <v/>
      </c>
      <c r="AC420" s="66" t="str">
        <f t="shared" si="230"/>
        <v/>
      </c>
      <c r="AD420" s="66" t="str">
        <f t="shared" si="230"/>
        <v/>
      </c>
      <c r="AE420" s="66" t="str">
        <f t="shared" si="230"/>
        <v/>
      </c>
      <c r="AF420" s="66" t="str">
        <f t="shared" si="230"/>
        <v/>
      </c>
      <c r="AG420" s="66" t="str">
        <f t="shared" si="230"/>
        <v/>
      </c>
      <c r="AH420" s="66" t="str">
        <f t="shared" si="230"/>
        <v/>
      </c>
      <c r="AI420" s="66" t="str">
        <f t="shared" si="230"/>
        <v/>
      </c>
      <c r="AJ420" s="66" t="str">
        <f t="shared" si="230"/>
        <v/>
      </c>
      <c r="AK420" s="66" t="str">
        <f t="shared" si="230"/>
        <v/>
      </c>
      <c r="AL420" s="66" t="str">
        <f t="shared" si="230"/>
        <v/>
      </c>
      <c r="AM420" s="66" t="str">
        <f t="shared" si="230"/>
        <v/>
      </c>
      <c r="AN420" s="66" t="str">
        <f t="shared" si="230"/>
        <v/>
      </c>
      <c r="AO420" s="66" t="str">
        <f t="shared" si="230"/>
        <v/>
      </c>
      <c r="AP420" s="66" t="str">
        <f t="shared" si="230"/>
        <v/>
      </c>
      <c r="AQ420" s="66" t="str">
        <f t="shared" si="230"/>
        <v/>
      </c>
      <c r="AR420" s="66" t="str">
        <f t="shared" si="230"/>
        <v/>
      </c>
      <c r="AS420" s="66" t="str">
        <f t="shared" si="230"/>
        <v/>
      </c>
      <c r="AT420" s="66" t="str">
        <f t="shared" si="230"/>
        <v/>
      </c>
      <c r="AU420" s="66" t="str">
        <f t="shared" si="230"/>
        <v/>
      </c>
      <c r="AV420" s="66" t="str">
        <f t="shared" si="230"/>
        <v/>
      </c>
      <c r="AW420" s="66" t="str">
        <f t="shared" si="230"/>
        <v/>
      </c>
      <c r="AX420" s="66" t="str">
        <f t="shared" si="230"/>
        <v/>
      </c>
      <c r="AY420" s="66" t="str">
        <f t="shared" si="230"/>
        <v/>
      </c>
      <c r="AZ420" s="66" t="str">
        <f t="shared" si="230"/>
        <v/>
      </c>
      <c r="BA420" s="66" t="str">
        <f t="shared" si="230"/>
        <v/>
      </c>
      <c r="BB420" s="66" t="str">
        <f t="shared" si="230"/>
        <v/>
      </c>
      <c r="BC420" s="66" t="str">
        <f t="shared" si="230"/>
        <v/>
      </c>
      <c r="BD420" s="66" t="str">
        <f t="shared" si="230"/>
        <v/>
      </c>
      <c r="BE420" s="66" t="str">
        <f t="shared" si="230"/>
        <v/>
      </c>
      <c r="BF420" s="66" t="str">
        <f t="shared" si="230"/>
        <v/>
      </c>
      <c r="BG420" s="66" t="str">
        <f t="shared" si="230"/>
        <v/>
      </c>
      <c r="BH420" s="66" t="str">
        <f t="shared" si="230"/>
        <v/>
      </c>
      <c r="BI420" s="66" t="str">
        <f t="shared" si="230"/>
        <v/>
      </c>
      <c r="BJ420" s="66" t="str">
        <f t="shared" si="230"/>
        <v/>
      </c>
      <c r="BK420" s="66" t="str">
        <f t="shared" si="230"/>
        <v/>
      </c>
      <c r="BL420" s="66" t="str">
        <f t="shared" si="230"/>
        <v/>
      </c>
      <c r="BM420" s="66" t="str">
        <f t="shared" si="230"/>
        <v/>
      </c>
      <c r="BN420" s="66" t="str">
        <f t="shared" si="230"/>
        <v/>
      </c>
      <c r="BO420" s="66" t="str">
        <f t="shared" si="230"/>
        <v/>
      </c>
      <c r="BP420" s="66" t="str">
        <f t="shared" si="230"/>
        <v/>
      </c>
      <c r="BQ420" s="66" t="str">
        <f t="shared" si="230"/>
        <v/>
      </c>
      <c r="BR420" s="66" t="str">
        <f t="shared" ref="BR420" si="232">IF(BR$341&gt;=$E420,IF(BR204*$C$23&gt;MAX($C$22,(BS313*$C$34+BS314*$C$35)*EXP(-$C$12*$C$30)+(BS420*$C$34+BS421*$C$35)*EXP(-$C$14*$C$30)),BR204*$C$23,(BS420*$C$34+BS421*$C$35)*EXP(-$C$14*$C$30)),"")</f>
        <v/>
      </c>
      <c r="BS420" s="66" t="str">
        <f t="shared" si="231"/>
        <v/>
      </c>
      <c r="BT420" s="66" t="str">
        <f t="shared" si="231"/>
        <v/>
      </c>
      <c r="BU420" s="66" t="str">
        <f t="shared" si="231"/>
        <v/>
      </c>
      <c r="BV420" s="66" t="str">
        <f t="shared" si="231"/>
        <v/>
      </c>
      <c r="BW420" s="66" t="str">
        <f t="shared" si="231"/>
        <v/>
      </c>
      <c r="BX420" s="66" t="str">
        <f t="shared" si="231"/>
        <v/>
      </c>
      <c r="BY420" s="66" t="str">
        <f t="shared" si="231"/>
        <v/>
      </c>
      <c r="BZ420" s="66" t="str">
        <f t="shared" si="231"/>
        <v/>
      </c>
      <c r="CA420" s="66" t="str">
        <f t="shared" si="231"/>
        <v/>
      </c>
      <c r="CB420" s="66" t="str">
        <f t="shared" si="231"/>
        <v/>
      </c>
      <c r="CC420" s="66" t="str">
        <f t="shared" si="231"/>
        <v/>
      </c>
      <c r="CD420" s="66">
        <f t="shared" si="231"/>
        <v>0</v>
      </c>
      <c r="CE420" s="66">
        <f t="shared" si="231"/>
        <v>0</v>
      </c>
      <c r="CF420" s="66">
        <f t="shared" si="231"/>
        <v>0</v>
      </c>
      <c r="CG420" s="66">
        <f t="shared" si="231"/>
        <v>0</v>
      </c>
      <c r="CH420" s="66">
        <f t="shared" si="231"/>
        <v>0</v>
      </c>
      <c r="CI420" s="66">
        <f t="shared" si="231"/>
        <v>0</v>
      </c>
      <c r="CJ420" s="66">
        <f t="shared" si="231"/>
        <v>0</v>
      </c>
      <c r="CK420" s="66">
        <f t="shared" si="231"/>
        <v>0</v>
      </c>
      <c r="CL420" s="66">
        <f t="shared" si="231"/>
        <v>0</v>
      </c>
      <c r="CM420" s="66">
        <f t="shared" si="231"/>
        <v>0</v>
      </c>
      <c r="CN420" s="66">
        <f t="shared" si="231"/>
        <v>0</v>
      </c>
      <c r="CO420" s="66">
        <f t="shared" si="231"/>
        <v>0</v>
      </c>
      <c r="CP420" s="66">
        <f t="shared" si="231"/>
        <v>0</v>
      </c>
      <c r="CQ420" s="66">
        <f t="shared" si="231"/>
        <v>0</v>
      </c>
      <c r="CR420" s="66">
        <f t="shared" si="231"/>
        <v>0</v>
      </c>
      <c r="CS420" s="66">
        <f t="shared" si="231"/>
        <v>0</v>
      </c>
      <c r="CT420" s="66">
        <f t="shared" si="231"/>
        <v>0</v>
      </c>
      <c r="CU420" s="66">
        <f t="shared" si="231"/>
        <v>0</v>
      </c>
      <c r="CV420" s="66">
        <f t="shared" si="231"/>
        <v>0</v>
      </c>
      <c r="CW420" s="66">
        <f t="shared" si="231"/>
        <v>0</v>
      </c>
      <c r="CX420" s="66">
        <f t="shared" si="231"/>
        <v>0</v>
      </c>
      <c r="CY420" s="66">
        <f t="shared" si="231"/>
        <v>0</v>
      </c>
      <c r="CZ420" s="66">
        <f t="shared" si="231"/>
        <v>0</v>
      </c>
      <c r="DA420" s="66">
        <f t="shared" si="231"/>
        <v>0</v>
      </c>
      <c r="DB420" s="66">
        <f t="shared" si="231"/>
        <v>0</v>
      </c>
      <c r="DC420" s="66">
        <f t="shared" si="224"/>
        <v>0</v>
      </c>
    </row>
    <row r="421" spans="2:107" ht="12" customHeight="1">
      <c r="B421" s="12"/>
      <c r="C421" s="12"/>
      <c r="D421" s="12"/>
      <c r="E421" s="65">
        <f t="shared" si="225"/>
        <v>76</v>
      </c>
      <c r="G421" s="66" t="str">
        <f t="shared" ref="G421:BR424" si="233">IF(G$341&gt;=$E421,IF(G205*$C$23&gt;MAX($C$22,(H314*$C$34+H315*$C$35)*EXP(-$C$12*$C$30)+(H421*$C$34+H422*$C$35)*EXP(-$C$14*$C$30)),G205*$C$23,(H421*$C$34+H422*$C$35)*EXP(-$C$14*$C$30)),"")</f>
        <v/>
      </c>
      <c r="H421" s="66" t="str">
        <f t="shared" si="233"/>
        <v/>
      </c>
      <c r="I421" s="66" t="str">
        <f t="shared" si="233"/>
        <v/>
      </c>
      <c r="J421" s="66" t="str">
        <f t="shared" si="233"/>
        <v/>
      </c>
      <c r="K421" s="66" t="str">
        <f t="shared" si="233"/>
        <v/>
      </c>
      <c r="L421" s="66" t="str">
        <f t="shared" si="233"/>
        <v/>
      </c>
      <c r="M421" s="66" t="str">
        <f t="shared" si="233"/>
        <v/>
      </c>
      <c r="N421" s="66" t="str">
        <f t="shared" si="233"/>
        <v/>
      </c>
      <c r="O421" s="66" t="str">
        <f t="shared" si="233"/>
        <v/>
      </c>
      <c r="P421" s="66" t="str">
        <f t="shared" si="233"/>
        <v/>
      </c>
      <c r="Q421" s="66" t="str">
        <f t="shared" si="233"/>
        <v/>
      </c>
      <c r="R421" s="66" t="str">
        <f t="shared" si="233"/>
        <v/>
      </c>
      <c r="S421" s="66" t="str">
        <f t="shared" si="233"/>
        <v/>
      </c>
      <c r="T421" s="66" t="str">
        <f t="shared" si="233"/>
        <v/>
      </c>
      <c r="U421" s="66" t="str">
        <f t="shared" si="233"/>
        <v/>
      </c>
      <c r="V421" s="66" t="str">
        <f t="shared" si="233"/>
        <v/>
      </c>
      <c r="W421" s="66" t="str">
        <f t="shared" si="233"/>
        <v/>
      </c>
      <c r="X421" s="66" t="str">
        <f t="shared" si="233"/>
        <v/>
      </c>
      <c r="Y421" s="66" t="str">
        <f t="shared" si="233"/>
        <v/>
      </c>
      <c r="Z421" s="66" t="str">
        <f t="shared" si="233"/>
        <v/>
      </c>
      <c r="AA421" s="66" t="str">
        <f t="shared" si="233"/>
        <v/>
      </c>
      <c r="AB421" s="66" t="str">
        <f t="shared" si="233"/>
        <v/>
      </c>
      <c r="AC421" s="66" t="str">
        <f t="shared" si="233"/>
        <v/>
      </c>
      <c r="AD421" s="66" t="str">
        <f t="shared" si="233"/>
        <v/>
      </c>
      <c r="AE421" s="66" t="str">
        <f t="shared" si="233"/>
        <v/>
      </c>
      <c r="AF421" s="66" t="str">
        <f t="shared" si="233"/>
        <v/>
      </c>
      <c r="AG421" s="66" t="str">
        <f t="shared" si="233"/>
        <v/>
      </c>
      <c r="AH421" s="66" t="str">
        <f t="shared" si="233"/>
        <v/>
      </c>
      <c r="AI421" s="66" t="str">
        <f t="shared" si="233"/>
        <v/>
      </c>
      <c r="AJ421" s="66" t="str">
        <f t="shared" si="233"/>
        <v/>
      </c>
      <c r="AK421" s="66" t="str">
        <f t="shared" si="233"/>
        <v/>
      </c>
      <c r="AL421" s="66" t="str">
        <f t="shared" si="233"/>
        <v/>
      </c>
      <c r="AM421" s="66" t="str">
        <f t="shared" si="233"/>
        <v/>
      </c>
      <c r="AN421" s="66" t="str">
        <f t="shared" si="233"/>
        <v/>
      </c>
      <c r="AO421" s="66" t="str">
        <f t="shared" si="233"/>
        <v/>
      </c>
      <c r="AP421" s="66" t="str">
        <f t="shared" si="233"/>
        <v/>
      </c>
      <c r="AQ421" s="66" t="str">
        <f t="shared" si="233"/>
        <v/>
      </c>
      <c r="AR421" s="66" t="str">
        <f t="shared" si="233"/>
        <v/>
      </c>
      <c r="AS421" s="66" t="str">
        <f t="shared" si="233"/>
        <v/>
      </c>
      <c r="AT421" s="66" t="str">
        <f t="shared" si="233"/>
        <v/>
      </c>
      <c r="AU421" s="66" t="str">
        <f t="shared" si="233"/>
        <v/>
      </c>
      <c r="AV421" s="66" t="str">
        <f t="shared" si="233"/>
        <v/>
      </c>
      <c r="AW421" s="66" t="str">
        <f t="shared" si="233"/>
        <v/>
      </c>
      <c r="AX421" s="66" t="str">
        <f t="shared" si="233"/>
        <v/>
      </c>
      <c r="AY421" s="66" t="str">
        <f t="shared" si="233"/>
        <v/>
      </c>
      <c r="AZ421" s="66" t="str">
        <f t="shared" si="233"/>
        <v/>
      </c>
      <c r="BA421" s="66" t="str">
        <f t="shared" si="233"/>
        <v/>
      </c>
      <c r="BB421" s="66" t="str">
        <f t="shared" si="233"/>
        <v/>
      </c>
      <c r="BC421" s="66" t="str">
        <f t="shared" si="233"/>
        <v/>
      </c>
      <c r="BD421" s="66" t="str">
        <f t="shared" si="233"/>
        <v/>
      </c>
      <c r="BE421" s="66" t="str">
        <f t="shared" si="233"/>
        <v/>
      </c>
      <c r="BF421" s="66" t="str">
        <f t="shared" si="233"/>
        <v/>
      </c>
      <c r="BG421" s="66" t="str">
        <f t="shared" si="233"/>
        <v/>
      </c>
      <c r="BH421" s="66" t="str">
        <f t="shared" si="233"/>
        <v/>
      </c>
      <c r="BI421" s="66" t="str">
        <f t="shared" si="233"/>
        <v/>
      </c>
      <c r="BJ421" s="66" t="str">
        <f t="shared" si="233"/>
        <v/>
      </c>
      <c r="BK421" s="66" t="str">
        <f t="shared" si="233"/>
        <v/>
      </c>
      <c r="BL421" s="66" t="str">
        <f t="shared" si="233"/>
        <v/>
      </c>
      <c r="BM421" s="66" t="str">
        <f t="shared" si="233"/>
        <v/>
      </c>
      <c r="BN421" s="66" t="str">
        <f t="shared" si="233"/>
        <v/>
      </c>
      <c r="BO421" s="66" t="str">
        <f t="shared" si="233"/>
        <v/>
      </c>
      <c r="BP421" s="66" t="str">
        <f t="shared" si="233"/>
        <v/>
      </c>
      <c r="BQ421" s="66" t="str">
        <f t="shared" si="233"/>
        <v/>
      </c>
      <c r="BR421" s="66" t="str">
        <f t="shared" si="233"/>
        <v/>
      </c>
      <c r="BS421" s="66" t="str">
        <f t="shared" si="231"/>
        <v/>
      </c>
      <c r="BT421" s="66" t="str">
        <f t="shared" si="231"/>
        <v/>
      </c>
      <c r="BU421" s="66" t="str">
        <f t="shared" si="231"/>
        <v/>
      </c>
      <c r="BV421" s="66" t="str">
        <f t="shared" si="231"/>
        <v/>
      </c>
      <c r="BW421" s="66" t="str">
        <f t="shared" si="231"/>
        <v/>
      </c>
      <c r="BX421" s="66" t="str">
        <f t="shared" si="231"/>
        <v/>
      </c>
      <c r="BY421" s="66" t="str">
        <f t="shared" si="231"/>
        <v/>
      </c>
      <c r="BZ421" s="66" t="str">
        <f t="shared" si="231"/>
        <v/>
      </c>
      <c r="CA421" s="66" t="str">
        <f t="shared" si="231"/>
        <v/>
      </c>
      <c r="CB421" s="66" t="str">
        <f t="shared" si="231"/>
        <v/>
      </c>
      <c r="CC421" s="66" t="str">
        <f t="shared" si="231"/>
        <v/>
      </c>
      <c r="CD421" s="66" t="str">
        <f t="shared" si="231"/>
        <v/>
      </c>
      <c r="CE421" s="66">
        <f t="shared" si="231"/>
        <v>0</v>
      </c>
      <c r="CF421" s="66">
        <f t="shared" si="231"/>
        <v>0</v>
      </c>
      <c r="CG421" s="66">
        <f t="shared" si="231"/>
        <v>0</v>
      </c>
      <c r="CH421" s="66">
        <f t="shared" si="231"/>
        <v>0</v>
      </c>
      <c r="CI421" s="66">
        <f t="shared" si="231"/>
        <v>0</v>
      </c>
      <c r="CJ421" s="66">
        <f t="shared" si="231"/>
        <v>0</v>
      </c>
      <c r="CK421" s="66">
        <f t="shared" si="231"/>
        <v>0</v>
      </c>
      <c r="CL421" s="66">
        <f t="shared" si="231"/>
        <v>0</v>
      </c>
      <c r="CM421" s="66">
        <f t="shared" si="231"/>
        <v>0</v>
      </c>
      <c r="CN421" s="66">
        <f t="shared" si="231"/>
        <v>0</v>
      </c>
      <c r="CO421" s="66">
        <f t="shared" si="231"/>
        <v>0</v>
      </c>
      <c r="CP421" s="66">
        <f t="shared" si="231"/>
        <v>0</v>
      </c>
      <c r="CQ421" s="66">
        <f t="shared" si="231"/>
        <v>0</v>
      </c>
      <c r="CR421" s="66">
        <f t="shared" si="231"/>
        <v>0</v>
      </c>
      <c r="CS421" s="66">
        <f t="shared" si="231"/>
        <v>0</v>
      </c>
      <c r="CT421" s="66">
        <f t="shared" si="231"/>
        <v>0</v>
      </c>
      <c r="CU421" s="66">
        <f t="shared" si="231"/>
        <v>0</v>
      </c>
      <c r="CV421" s="66">
        <f t="shared" si="231"/>
        <v>0</v>
      </c>
      <c r="CW421" s="66">
        <f t="shared" si="231"/>
        <v>0</v>
      </c>
      <c r="CX421" s="66">
        <f t="shared" si="231"/>
        <v>0</v>
      </c>
      <c r="CY421" s="66">
        <f t="shared" si="231"/>
        <v>0</v>
      </c>
      <c r="CZ421" s="66">
        <f t="shared" si="231"/>
        <v>0</v>
      </c>
      <c r="DA421" s="66">
        <f t="shared" si="231"/>
        <v>0</v>
      </c>
      <c r="DB421" s="66">
        <f t="shared" si="231"/>
        <v>0</v>
      </c>
      <c r="DC421" s="66">
        <f t="shared" si="224"/>
        <v>0</v>
      </c>
    </row>
    <row r="422" spans="2:107" ht="12" customHeight="1">
      <c r="B422" s="12"/>
      <c r="C422" s="12"/>
      <c r="D422" s="12"/>
      <c r="E422" s="65">
        <f t="shared" si="225"/>
        <v>77</v>
      </c>
      <c r="G422" s="66" t="str">
        <f t="shared" si="233"/>
        <v/>
      </c>
      <c r="H422" s="66" t="str">
        <f t="shared" si="233"/>
        <v/>
      </c>
      <c r="I422" s="66" t="str">
        <f t="shared" si="233"/>
        <v/>
      </c>
      <c r="J422" s="66" t="str">
        <f t="shared" si="233"/>
        <v/>
      </c>
      <c r="K422" s="66" t="str">
        <f t="shared" si="233"/>
        <v/>
      </c>
      <c r="L422" s="66" t="str">
        <f t="shared" si="233"/>
        <v/>
      </c>
      <c r="M422" s="66" t="str">
        <f t="shared" si="233"/>
        <v/>
      </c>
      <c r="N422" s="66" t="str">
        <f t="shared" si="233"/>
        <v/>
      </c>
      <c r="O422" s="66" t="str">
        <f t="shared" si="233"/>
        <v/>
      </c>
      <c r="P422" s="66" t="str">
        <f t="shared" si="233"/>
        <v/>
      </c>
      <c r="Q422" s="66" t="str">
        <f t="shared" si="233"/>
        <v/>
      </c>
      <c r="R422" s="66" t="str">
        <f t="shared" si="233"/>
        <v/>
      </c>
      <c r="S422" s="66" t="str">
        <f t="shared" si="233"/>
        <v/>
      </c>
      <c r="T422" s="66" t="str">
        <f t="shared" si="233"/>
        <v/>
      </c>
      <c r="U422" s="66" t="str">
        <f t="shared" si="233"/>
        <v/>
      </c>
      <c r="V422" s="66" t="str">
        <f t="shared" si="233"/>
        <v/>
      </c>
      <c r="W422" s="66" t="str">
        <f t="shared" si="233"/>
        <v/>
      </c>
      <c r="X422" s="66" t="str">
        <f t="shared" si="233"/>
        <v/>
      </c>
      <c r="Y422" s="66" t="str">
        <f t="shared" si="233"/>
        <v/>
      </c>
      <c r="Z422" s="66" t="str">
        <f t="shared" si="233"/>
        <v/>
      </c>
      <c r="AA422" s="66" t="str">
        <f t="shared" si="233"/>
        <v/>
      </c>
      <c r="AB422" s="66" t="str">
        <f t="shared" si="233"/>
        <v/>
      </c>
      <c r="AC422" s="66" t="str">
        <f t="shared" si="233"/>
        <v/>
      </c>
      <c r="AD422" s="66" t="str">
        <f t="shared" si="233"/>
        <v/>
      </c>
      <c r="AE422" s="66" t="str">
        <f t="shared" si="233"/>
        <v/>
      </c>
      <c r="AF422" s="66" t="str">
        <f t="shared" si="233"/>
        <v/>
      </c>
      <c r="AG422" s="66" t="str">
        <f t="shared" si="233"/>
        <v/>
      </c>
      <c r="AH422" s="66" t="str">
        <f t="shared" si="233"/>
        <v/>
      </c>
      <c r="AI422" s="66" t="str">
        <f t="shared" si="233"/>
        <v/>
      </c>
      <c r="AJ422" s="66" t="str">
        <f t="shared" si="233"/>
        <v/>
      </c>
      <c r="AK422" s="66" t="str">
        <f t="shared" si="233"/>
        <v/>
      </c>
      <c r="AL422" s="66" t="str">
        <f t="shared" si="233"/>
        <v/>
      </c>
      <c r="AM422" s="66" t="str">
        <f t="shared" si="233"/>
        <v/>
      </c>
      <c r="AN422" s="66" t="str">
        <f t="shared" si="233"/>
        <v/>
      </c>
      <c r="AO422" s="66" t="str">
        <f t="shared" si="233"/>
        <v/>
      </c>
      <c r="AP422" s="66" t="str">
        <f t="shared" si="233"/>
        <v/>
      </c>
      <c r="AQ422" s="66" t="str">
        <f t="shared" si="233"/>
        <v/>
      </c>
      <c r="AR422" s="66" t="str">
        <f t="shared" si="233"/>
        <v/>
      </c>
      <c r="AS422" s="66" t="str">
        <f t="shared" si="233"/>
        <v/>
      </c>
      <c r="AT422" s="66" t="str">
        <f t="shared" si="233"/>
        <v/>
      </c>
      <c r="AU422" s="66" t="str">
        <f t="shared" si="233"/>
        <v/>
      </c>
      <c r="AV422" s="66" t="str">
        <f t="shared" si="233"/>
        <v/>
      </c>
      <c r="AW422" s="66" t="str">
        <f t="shared" si="233"/>
        <v/>
      </c>
      <c r="AX422" s="66" t="str">
        <f t="shared" si="233"/>
        <v/>
      </c>
      <c r="AY422" s="66" t="str">
        <f t="shared" si="233"/>
        <v/>
      </c>
      <c r="AZ422" s="66" t="str">
        <f t="shared" si="233"/>
        <v/>
      </c>
      <c r="BA422" s="66" t="str">
        <f t="shared" si="233"/>
        <v/>
      </c>
      <c r="BB422" s="66" t="str">
        <f t="shared" si="233"/>
        <v/>
      </c>
      <c r="BC422" s="66" t="str">
        <f t="shared" si="233"/>
        <v/>
      </c>
      <c r="BD422" s="66" t="str">
        <f t="shared" si="233"/>
        <v/>
      </c>
      <c r="BE422" s="66" t="str">
        <f t="shared" si="233"/>
        <v/>
      </c>
      <c r="BF422" s="66" t="str">
        <f t="shared" si="233"/>
        <v/>
      </c>
      <c r="BG422" s="66" t="str">
        <f t="shared" si="233"/>
        <v/>
      </c>
      <c r="BH422" s="66" t="str">
        <f t="shared" si="233"/>
        <v/>
      </c>
      <c r="BI422" s="66" t="str">
        <f t="shared" si="233"/>
        <v/>
      </c>
      <c r="BJ422" s="66" t="str">
        <f t="shared" si="233"/>
        <v/>
      </c>
      <c r="BK422" s="66" t="str">
        <f t="shared" si="233"/>
        <v/>
      </c>
      <c r="BL422" s="66" t="str">
        <f t="shared" si="233"/>
        <v/>
      </c>
      <c r="BM422" s="66" t="str">
        <f t="shared" si="233"/>
        <v/>
      </c>
      <c r="BN422" s="66" t="str">
        <f t="shared" si="233"/>
        <v/>
      </c>
      <c r="BO422" s="66" t="str">
        <f t="shared" si="233"/>
        <v/>
      </c>
      <c r="BP422" s="66" t="str">
        <f t="shared" si="233"/>
        <v/>
      </c>
      <c r="BQ422" s="66" t="str">
        <f t="shared" si="233"/>
        <v/>
      </c>
      <c r="BR422" s="66" t="str">
        <f t="shared" si="233"/>
        <v/>
      </c>
      <c r="BS422" s="66" t="str">
        <f t="shared" si="231"/>
        <v/>
      </c>
      <c r="BT422" s="66" t="str">
        <f t="shared" si="231"/>
        <v/>
      </c>
      <c r="BU422" s="66" t="str">
        <f t="shared" si="231"/>
        <v/>
      </c>
      <c r="BV422" s="66" t="str">
        <f t="shared" si="231"/>
        <v/>
      </c>
      <c r="BW422" s="66" t="str">
        <f t="shared" si="231"/>
        <v/>
      </c>
      <c r="BX422" s="66" t="str">
        <f t="shared" si="231"/>
        <v/>
      </c>
      <c r="BY422" s="66" t="str">
        <f t="shared" si="231"/>
        <v/>
      </c>
      <c r="BZ422" s="66" t="str">
        <f t="shared" si="231"/>
        <v/>
      </c>
      <c r="CA422" s="66" t="str">
        <f t="shared" si="231"/>
        <v/>
      </c>
      <c r="CB422" s="66" t="str">
        <f t="shared" si="231"/>
        <v/>
      </c>
      <c r="CC422" s="66" t="str">
        <f t="shared" si="231"/>
        <v/>
      </c>
      <c r="CD422" s="66" t="str">
        <f t="shared" si="231"/>
        <v/>
      </c>
      <c r="CE422" s="66" t="str">
        <f t="shared" si="231"/>
        <v/>
      </c>
      <c r="CF422" s="66">
        <f t="shared" si="231"/>
        <v>0</v>
      </c>
      <c r="CG422" s="66">
        <f t="shared" si="231"/>
        <v>0</v>
      </c>
      <c r="CH422" s="66">
        <f t="shared" si="231"/>
        <v>0</v>
      </c>
      <c r="CI422" s="66">
        <f t="shared" si="231"/>
        <v>0</v>
      </c>
      <c r="CJ422" s="66">
        <f t="shared" si="231"/>
        <v>0</v>
      </c>
      <c r="CK422" s="66">
        <f t="shared" si="231"/>
        <v>0</v>
      </c>
      <c r="CL422" s="66">
        <f t="shared" si="231"/>
        <v>0</v>
      </c>
      <c r="CM422" s="66">
        <f t="shared" si="231"/>
        <v>0</v>
      </c>
      <c r="CN422" s="66">
        <f t="shared" si="231"/>
        <v>0</v>
      </c>
      <c r="CO422" s="66">
        <f t="shared" si="231"/>
        <v>0</v>
      </c>
      <c r="CP422" s="66">
        <f t="shared" si="231"/>
        <v>0</v>
      </c>
      <c r="CQ422" s="66">
        <f t="shared" si="231"/>
        <v>0</v>
      </c>
      <c r="CR422" s="66">
        <f t="shared" si="231"/>
        <v>0</v>
      </c>
      <c r="CS422" s="66">
        <f t="shared" si="231"/>
        <v>0</v>
      </c>
      <c r="CT422" s="66">
        <f t="shared" si="231"/>
        <v>0</v>
      </c>
      <c r="CU422" s="66">
        <f t="shared" si="231"/>
        <v>0</v>
      </c>
      <c r="CV422" s="66">
        <f t="shared" si="231"/>
        <v>0</v>
      </c>
      <c r="CW422" s="66">
        <f t="shared" si="231"/>
        <v>0</v>
      </c>
      <c r="CX422" s="66">
        <f t="shared" si="231"/>
        <v>0</v>
      </c>
      <c r="CY422" s="66">
        <f t="shared" si="231"/>
        <v>0</v>
      </c>
      <c r="CZ422" s="66">
        <f t="shared" si="231"/>
        <v>0</v>
      </c>
      <c r="DA422" s="66">
        <f t="shared" si="231"/>
        <v>0</v>
      </c>
      <c r="DB422" s="66">
        <f t="shared" si="231"/>
        <v>0</v>
      </c>
      <c r="DC422" s="66">
        <f t="shared" si="224"/>
        <v>0</v>
      </c>
    </row>
    <row r="423" spans="2:107" ht="12" customHeight="1">
      <c r="B423" s="12"/>
      <c r="C423" s="12"/>
      <c r="D423" s="12"/>
      <c r="E423" s="65">
        <f t="shared" si="225"/>
        <v>78</v>
      </c>
      <c r="G423" s="66" t="str">
        <f t="shared" si="233"/>
        <v/>
      </c>
      <c r="H423" s="66" t="str">
        <f t="shared" si="233"/>
        <v/>
      </c>
      <c r="I423" s="66" t="str">
        <f t="shared" si="233"/>
        <v/>
      </c>
      <c r="J423" s="66" t="str">
        <f t="shared" si="233"/>
        <v/>
      </c>
      <c r="K423" s="66" t="str">
        <f t="shared" si="233"/>
        <v/>
      </c>
      <c r="L423" s="66" t="str">
        <f t="shared" si="233"/>
        <v/>
      </c>
      <c r="M423" s="66" t="str">
        <f t="shared" si="233"/>
        <v/>
      </c>
      <c r="N423" s="66" t="str">
        <f t="shared" si="233"/>
        <v/>
      </c>
      <c r="O423" s="66" t="str">
        <f t="shared" si="233"/>
        <v/>
      </c>
      <c r="P423" s="66" t="str">
        <f t="shared" si="233"/>
        <v/>
      </c>
      <c r="Q423" s="66" t="str">
        <f t="shared" si="233"/>
        <v/>
      </c>
      <c r="R423" s="66" t="str">
        <f t="shared" si="233"/>
        <v/>
      </c>
      <c r="S423" s="66" t="str">
        <f t="shared" si="233"/>
        <v/>
      </c>
      <c r="T423" s="66" t="str">
        <f t="shared" si="233"/>
        <v/>
      </c>
      <c r="U423" s="66" t="str">
        <f t="shared" si="233"/>
        <v/>
      </c>
      <c r="V423" s="66" t="str">
        <f t="shared" si="233"/>
        <v/>
      </c>
      <c r="W423" s="66" t="str">
        <f t="shared" si="233"/>
        <v/>
      </c>
      <c r="X423" s="66" t="str">
        <f t="shared" si="233"/>
        <v/>
      </c>
      <c r="Y423" s="66" t="str">
        <f t="shared" si="233"/>
        <v/>
      </c>
      <c r="Z423" s="66" t="str">
        <f t="shared" si="233"/>
        <v/>
      </c>
      <c r="AA423" s="66" t="str">
        <f t="shared" si="233"/>
        <v/>
      </c>
      <c r="AB423" s="66" t="str">
        <f t="shared" si="233"/>
        <v/>
      </c>
      <c r="AC423" s="66" t="str">
        <f t="shared" si="233"/>
        <v/>
      </c>
      <c r="AD423" s="66" t="str">
        <f t="shared" si="233"/>
        <v/>
      </c>
      <c r="AE423" s="66" t="str">
        <f t="shared" si="233"/>
        <v/>
      </c>
      <c r="AF423" s="66" t="str">
        <f t="shared" si="233"/>
        <v/>
      </c>
      <c r="AG423" s="66" t="str">
        <f t="shared" si="233"/>
        <v/>
      </c>
      <c r="AH423" s="66" t="str">
        <f t="shared" si="233"/>
        <v/>
      </c>
      <c r="AI423" s="66" t="str">
        <f t="shared" si="233"/>
        <v/>
      </c>
      <c r="AJ423" s="66" t="str">
        <f t="shared" si="233"/>
        <v/>
      </c>
      <c r="AK423" s="66" t="str">
        <f t="shared" si="233"/>
        <v/>
      </c>
      <c r="AL423" s="66" t="str">
        <f t="shared" si="233"/>
        <v/>
      </c>
      <c r="AM423" s="66" t="str">
        <f t="shared" si="233"/>
        <v/>
      </c>
      <c r="AN423" s="66" t="str">
        <f t="shared" si="233"/>
        <v/>
      </c>
      <c r="AO423" s="66" t="str">
        <f t="shared" si="233"/>
        <v/>
      </c>
      <c r="AP423" s="66" t="str">
        <f t="shared" si="233"/>
        <v/>
      </c>
      <c r="AQ423" s="66" t="str">
        <f t="shared" si="233"/>
        <v/>
      </c>
      <c r="AR423" s="66" t="str">
        <f t="shared" si="233"/>
        <v/>
      </c>
      <c r="AS423" s="66" t="str">
        <f t="shared" si="233"/>
        <v/>
      </c>
      <c r="AT423" s="66" t="str">
        <f t="shared" si="233"/>
        <v/>
      </c>
      <c r="AU423" s="66" t="str">
        <f t="shared" si="233"/>
        <v/>
      </c>
      <c r="AV423" s="66" t="str">
        <f t="shared" si="233"/>
        <v/>
      </c>
      <c r="AW423" s="66" t="str">
        <f t="shared" si="233"/>
        <v/>
      </c>
      <c r="AX423" s="66" t="str">
        <f t="shared" si="233"/>
        <v/>
      </c>
      <c r="AY423" s="66" t="str">
        <f t="shared" si="233"/>
        <v/>
      </c>
      <c r="AZ423" s="66" t="str">
        <f t="shared" si="233"/>
        <v/>
      </c>
      <c r="BA423" s="66" t="str">
        <f t="shared" si="233"/>
        <v/>
      </c>
      <c r="BB423" s="66" t="str">
        <f t="shared" si="233"/>
        <v/>
      </c>
      <c r="BC423" s="66" t="str">
        <f t="shared" si="233"/>
        <v/>
      </c>
      <c r="BD423" s="66" t="str">
        <f t="shared" si="233"/>
        <v/>
      </c>
      <c r="BE423" s="66" t="str">
        <f t="shared" si="233"/>
        <v/>
      </c>
      <c r="BF423" s="66" t="str">
        <f t="shared" si="233"/>
        <v/>
      </c>
      <c r="BG423" s="66" t="str">
        <f t="shared" si="233"/>
        <v/>
      </c>
      <c r="BH423" s="66" t="str">
        <f t="shared" si="233"/>
        <v/>
      </c>
      <c r="BI423" s="66" t="str">
        <f t="shared" si="233"/>
        <v/>
      </c>
      <c r="BJ423" s="66" t="str">
        <f t="shared" si="233"/>
        <v/>
      </c>
      <c r="BK423" s="66" t="str">
        <f t="shared" si="233"/>
        <v/>
      </c>
      <c r="BL423" s="66" t="str">
        <f t="shared" si="233"/>
        <v/>
      </c>
      <c r="BM423" s="66" t="str">
        <f t="shared" si="233"/>
        <v/>
      </c>
      <c r="BN423" s="66" t="str">
        <f t="shared" si="233"/>
        <v/>
      </c>
      <c r="BO423" s="66" t="str">
        <f t="shared" si="233"/>
        <v/>
      </c>
      <c r="BP423" s="66" t="str">
        <f t="shared" si="233"/>
        <v/>
      </c>
      <c r="BQ423" s="66" t="str">
        <f t="shared" si="233"/>
        <v/>
      </c>
      <c r="BR423" s="66" t="str">
        <f t="shared" si="233"/>
        <v/>
      </c>
      <c r="BS423" s="66" t="str">
        <f t="shared" si="231"/>
        <v/>
      </c>
      <c r="BT423" s="66" t="str">
        <f t="shared" si="231"/>
        <v/>
      </c>
      <c r="BU423" s="66" t="str">
        <f t="shared" si="231"/>
        <v/>
      </c>
      <c r="BV423" s="66" t="str">
        <f t="shared" si="231"/>
        <v/>
      </c>
      <c r="BW423" s="66" t="str">
        <f t="shared" si="231"/>
        <v/>
      </c>
      <c r="BX423" s="66" t="str">
        <f t="shared" si="231"/>
        <v/>
      </c>
      <c r="BY423" s="66" t="str">
        <f t="shared" si="231"/>
        <v/>
      </c>
      <c r="BZ423" s="66" t="str">
        <f t="shared" si="231"/>
        <v/>
      </c>
      <c r="CA423" s="66" t="str">
        <f t="shared" si="231"/>
        <v/>
      </c>
      <c r="CB423" s="66" t="str">
        <f t="shared" si="231"/>
        <v/>
      </c>
      <c r="CC423" s="66" t="str">
        <f t="shared" si="231"/>
        <v/>
      </c>
      <c r="CD423" s="66" t="str">
        <f t="shared" si="231"/>
        <v/>
      </c>
      <c r="CE423" s="66" t="str">
        <f t="shared" si="231"/>
        <v/>
      </c>
      <c r="CF423" s="66" t="str">
        <f t="shared" si="231"/>
        <v/>
      </c>
      <c r="CG423" s="66">
        <f t="shared" si="231"/>
        <v>0</v>
      </c>
      <c r="CH423" s="66">
        <f t="shared" si="231"/>
        <v>0</v>
      </c>
      <c r="CI423" s="66">
        <f t="shared" si="231"/>
        <v>0</v>
      </c>
      <c r="CJ423" s="66">
        <f t="shared" si="231"/>
        <v>0</v>
      </c>
      <c r="CK423" s="66">
        <f t="shared" si="231"/>
        <v>0</v>
      </c>
      <c r="CL423" s="66">
        <f t="shared" si="231"/>
        <v>0</v>
      </c>
      <c r="CM423" s="66">
        <f t="shared" si="231"/>
        <v>0</v>
      </c>
      <c r="CN423" s="66">
        <f t="shared" si="231"/>
        <v>0</v>
      </c>
      <c r="CO423" s="66">
        <f t="shared" si="231"/>
        <v>0</v>
      </c>
      <c r="CP423" s="66">
        <f t="shared" si="231"/>
        <v>0</v>
      </c>
      <c r="CQ423" s="66">
        <f t="shared" si="231"/>
        <v>0</v>
      </c>
      <c r="CR423" s="66">
        <f t="shared" si="231"/>
        <v>0</v>
      </c>
      <c r="CS423" s="66">
        <f t="shared" si="231"/>
        <v>0</v>
      </c>
      <c r="CT423" s="66">
        <f t="shared" si="231"/>
        <v>0</v>
      </c>
      <c r="CU423" s="66">
        <f t="shared" si="231"/>
        <v>0</v>
      </c>
      <c r="CV423" s="66">
        <f t="shared" si="231"/>
        <v>0</v>
      </c>
      <c r="CW423" s="66">
        <f t="shared" si="231"/>
        <v>0</v>
      </c>
      <c r="CX423" s="66">
        <f t="shared" si="231"/>
        <v>0</v>
      </c>
      <c r="CY423" s="66">
        <f t="shared" si="231"/>
        <v>0</v>
      </c>
      <c r="CZ423" s="66">
        <f t="shared" si="231"/>
        <v>0</v>
      </c>
      <c r="DA423" s="66">
        <f t="shared" si="231"/>
        <v>0</v>
      </c>
      <c r="DB423" s="66">
        <f t="shared" si="231"/>
        <v>0</v>
      </c>
      <c r="DC423" s="66">
        <f t="shared" si="224"/>
        <v>0</v>
      </c>
    </row>
    <row r="424" spans="2:107" ht="12" customHeight="1">
      <c r="B424" s="12"/>
      <c r="C424" s="12"/>
      <c r="D424" s="12"/>
      <c r="E424" s="65">
        <f t="shared" si="225"/>
        <v>79</v>
      </c>
      <c r="G424" s="66" t="str">
        <f t="shared" si="233"/>
        <v/>
      </c>
      <c r="H424" s="66" t="str">
        <f t="shared" si="233"/>
        <v/>
      </c>
      <c r="I424" s="66" t="str">
        <f t="shared" si="233"/>
        <v/>
      </c>
      <c r="J424" s="66" t="str">
        <f t="shared" si="233"/>
        <v/>
      </c>
      <c r="K424" s="66" t="str">
        <f t="shared" si="233"/>
        <v/>
      </c>
      <c r="L424" s="66" t="str">
        <f t="shared" si="233"/>
        <v/>
      </c>
      <c r="M424" s="66" t="str">
        <f t="shared" si="233"/>
        <v/>
      </c>
      <c r="N424" s="66" t="str">
        <f t="shared" si="233"/>
        <v/>
      </c>
      <c r="O424" s="66" t="str">
        <f t="shared" si="233"/>
        <v/>
      </c>
      <c r="P424" s="66" t="str">
        <f t="shared" si="233"/>
        <v/>
      </c>
      <c r="Q424" s="66" t="str">
        <f t="shared" si="233"/>
        <v/>
      </c>
      <c r="R424" s="66" t="str">
        <f t="shared" si="233"/>
        <v/>
      </c>
      <c r="S424" s="66" t="str">
        <f t="shared" si="233"/>
        <v/>
      </c>
      <c r="T424" s="66" t="str">
        <f t="shared" si="233"/>
        <v/>
      </c>
      <c r="U424" s="66" t="str">
        <f t="shared" si="233"/>
        <v/>
      </c>
      <c r="V424" s="66" t="str">
        <f t="shared" si="233"/>
        <v/>
      </c>
      <c r="W424" s="66" t="str">
        <f t="shared" si="233"/>
        <v/>
      </c>
      <c r="X424" s="66" t="str">
        <f t="shared" si="233"/>
        <v/>
      </c>
      <c r="Y424" s="66" t="str">
        <f t="shared" si="233"/>
        <v/>
      </c>
      <c r="Z424" s="66" t="str">
        <f t="shared" si="233"/>
        <v/>
      </c>
      <c r="AA424" s="66" t="str">
        <f t="shared" si="233"/>
        <v/>
      </c>
      <c r="AB424" s="66" t="str">
        <f t="shared" si="233"/>
        <v/>
      </c>
      <c r="AC424" s="66" t="str">
        <f t="shared" si="233"/>
        <v/>
      </c>
      <c r="AD424" s="66" t="str">
        <f t="shared" si="233"/>
        <v/>
      </c>
      <c r="AE424" s="66" t="str">
        <f t="shared" si="233"/>
        <v/>
      </c>
      <c r="AF424" s="66" t="str">
        <f t="shared" si="233"/>
        <v/>
      </c>
      <c r="AG424" s="66" t="str">
        <f t="shared" si="233"/>
        <v/>
      </c>
      <c r="AH424" s="66" t="str">
        <f t="shared" si="233"/>
        <v/>
      </c>
      <c r="AI424" s="66" t="str">
        <f t="shared" si="233"/>
        <v/>
      </c>
      <c r="AJ424" s="66" t="str">
        <f t="shared" si="233"/>
        <v/>
      </c>
      <c r="AK424" s="66" t="str">
        <f t="shared" si="233"/>
        <v/>
      </c>
      <c r="AL424" s="66" t="str">
        <f t="shared" si="233"/>
        <v/>
      </c>
      <c r="AM424" s="66" t="str">
        <f t="shared" si="233"/>
        <v/>
      </c>
      <c r="AN424" s="66" t="str">
        <f t="shared" si="233"/>
        <v/>
      </c>
      <c r="AO424" s="66" t="str">
        <f t="shared" si="233"/>
        <v/>
      </c>
      <c r="AP424" s="66" t="str">
        <f t="shared" si="233"/>
        <v/>
      </c>
      <c r="AQ424" s="66" t="str">
        <f t="shared" si="233"/>
        <v/>
      </c>
      <c r="AR424" s="66" t="str">
        <f t="shared" si="233"/>
        <v/>
      </c>
      <c r="AS424" s="66" t="str">
        <f t="shared" si="233"/>
        <v/>
      </c>
      <c r="AT424" s="66" t="str">
        <f t="shared" si="233"/>
        <v/>
      </c>
      <c r="AU424" s="66" t="str">
        <f t="shared" si="233"/>
        <v/>
      </c>
      <c r="AV424" s="66" t="str">
        <f t="shared" si="233"/>
        <v/>
      </c>
      <c r="AW424" s="66" t="str">
        <f t="shared" si="233"/>
        <v/>
      </c>
      <c r="AX424" s="66" t="str">
        <f t="shared" si="233"/>
        <v/>
      </c>
      <c r="AY424" s="66" t="str">
        <f t="shared" si="233"/>
        <v/>
      </c>
      <c r="AZ424" s="66" t="str">
        <f t="shared" si="233"/>
        <v/>
      </c>
      <c r="BA424" s="66" t="str">
        <f t="shared" si="233"/>
        <v/>
      </c>
      <c r="BB424" s="66" t="str">
        <f t="shared" si="233"/>
        <v/>
      </c>
      <c r="BC424" s="66" t="str">
        <f t="shared" si="233"/>
        <v/>
      </c>
      <c r="BD424" s="66" t="str">
        <f t="shared" si="233"/>
        <v/>
      </c>
      <c r="BE424" s="66" t="str">
        <f t="shared" si="233"/>
        <v/>
      </c>
      <c r="BF424" s="66" t="str">
        <f t="shared" si="233"/>
        <v/>
      </c>
      <c r="BG424" s="66" t="str">
        <f t="shared" si="233"/>
        <v/>
      </c>
      <c r="BH424" s="66" t="str">
        <f t="shared" si="233"/>
        <v/>
      </c>
      <c r="BI424" s="66" t="str">
        <f t="shared" si="233"/>
        <v/>
      </c>
      <c r="BJ424" s="66" t="str">
        <f t="shared" si="233"/>
        <v/>
      </c>
      <c r="BK424" s="66" t="str">
        <f t="shared" si="233"/>
        <v/>
      </c>
      <c r="BL424" s="66" t="str">
        <f t="shared" si="233"/>
        <v/>
      </c>
      <c r="BM424" s="66" t="str">
        <f t="shared" si="233"/>
        <v/>
      </c>
      <c r="BN424" s="66" t="str">
        <f t="shared" si="233"/>
        <v/>
      </c>
      <c r="BO424" s="66" t="str">
        <f t="shared" si="233"/>
        <v/>
      </c>
      <c r="BP424" s="66" t="str">
        <f t="shared" si="233"/>
        <v/>
      </c>
      <c r="BQ424" s="66" t="str">
        <f t="shared" si="233"/>
        <v/>
      </c>
      <c r="BR424" s="66" t="str">
        <f t="shared" ref="BR424" si="234">IF(BR$341&gt;=$E424,IF(BR208*$C$23&gt;MAX($C$22,(BS317*$C$34+BS318*$C$35)*EXP(-$C$12*$C$30)+(BS424*$C$34+BS425*$C$35)*EXP(-$C$14*$C$30)),BR208*$C$23,(BS424*$C$34+BS425*$C$35)*EXP(-$C$14*$C$30)),"")</f>
        <v/>
      </c>
      <c r="BS424" s="66" t="str">
        <f t="shared" si="231"/>
        <v/>
      </c>
      <c r="BT424" s="66" t="str">
        <f t="shared" si="231"/>
        <v/>
      </c>
      <c r="BU424" s="66" t="str">
        <f t="shared" si="231"/>
        <v/>
      </c>
      <c r="BV424" s="66" t="str">
        <f t="shared" ref="BV424:DB424" si="235">IF(BV$341&gt;=$E424,IF(BV208*$C$23&gt;MAX($C$22,(BW317*$C$34+BW318*$C$35)*EXP(-$C$12*$C$30)+(BW424*$C$34+BW425*$C$35)*EXP(-$C$14*$C$30)),BV208*$C$23,(BW424*$C$34+BW425*$C$35)*EXP(-$C$14*$C$30)),"")</f>
        <v/>
      </c>
      <c r="BW424" s="66" t="str">
        <f t="shared" si="235"/>
        <v/>
      </c>
      <c r="BX424" s="66" t="str">
        <f t="shared" si="235"/>
        <v/>
      </c>
      <c r="BY424" s="66" t="str">
        <f t="shared" si="235"/>
        <v/>
      </c>
      <c r="BZ424" s="66" t="str">
        <f t="shared" si="235"/>
        <v/>
      </c>
      <c r="CA424" s="66" t="str">
        <f t="shared" si="235"/>
        <v/>
      </c>
      <c r="CB424" s="66" t="str">
        <f t="shared" si="235"/>
        <v/>
      </c>
      <c r="CC424" s="66" t="str">
        <f t="shared" si="235"/>
        <v/>
      </c>
      <c r="CD424" s="66" t="str">
        <f t="shared" si="235"/>
        <v/>
      </c>
      <c r="CE424" s="66" t="str">
        <f t="shared" si="235"/>
        <v/>
      </c>
      <c r="CF424" s="66" t="str">
        <f t="shared" si="235"/>
        <v/>
      </c>
      <c r="CG424" s="66" t="str">
        <f t="shared" si="235"/>
        <v/>
      </c>
      <c r="CH424" s="66">
        <f t="shared" si="235"/>
        <v>0</v>
      </c>
      <c r="CI424" s="66">
        <f t="shared" si="235"/>
        <v>0</v>
      </c>
      <c r="CJ424" s="66">
        <f t="shared" si="235"/>
        <v>0</v>
      </c>
      <c r="CK424" s="66">
        <f t="shared" si="235"/>
        <v>0</v>
      </c>
      <c r="CL424" s="66">
        <f t="shared" si="235"/>
        <v>0</v>
      </c>
      <c r="CM424" s="66">
        <f t="shared" si="235"/>
        <v>0</v>
      </c>
      <c r="CN424" s="66">
        <f t="shared" si="235"/>
        <v>0</v>
      </c>
      <c r="CO424" s="66">
        <f t="shared" si="235"/>
        <v>0</v>
      </c>
      <c r="CP424" s="66">
        <f t="shared" si="235"/>
        <v>0</v>
      </c>
      <c r="CQ424" s="66">
        <f t="shared" si="235"/>
        <v>0</v>
      </c>
      <c r="CR424" s="66">
        <f t="shared" si="235"/>
        <v>0</v>
      </c>
      <c r="CS424" s="66">
        <f t="shared" si="235"/>
        <v>0</v>
      </c>
      <c r="CT424" s="66">
        <f t="shared" si="235"/>
        <v>0</v>
      </c>
      <c r="CU424" s="66">
        <f t="shared" si="235"/>
        <v>0</v>
      </c>
      <c r="CV424" s="66">
        <f t="shared" si="235"/>
        <v>0</v>
      </c>
      <c r="CW424" s="66">
        <f t="shared" si="235"/>
        <v>0</v>
      </c>
      <c r="CX424" s="66">
        <f t="shared" si="235"/>
        <v>0</v>
      </c>
      <c r="CY424" s="66">
        <f t="shared" si="235"/>
        <v>0</v>
      </c>
      <c r="CZ424" s="66">
        <f t="shared" si="235"/>
        <v>0</v>
      </c>
      <c r="DA424" s="66">
        <f t="shared" si="235"/>
        <v>0</v>
      </c>
      <c r="DB424" s="66">
        <f t="shared" si="235"/>
        <v>0</v>
      </c>
      <c r="DC424" s="66">
        <f t="shared" si="224"/>
        <v>0</v>
      </c>
    </row>
    <row r="425" spans="2:107" ht="12" customHeight="1">
      <c r="B425" s="12"/>
      <c r="C425" s="12"/>
      <c r="D425" s="12"/>
      <c r="E425" s="65">
        <f t="shared" si="225"/>
        <v>80</v>
      </c>
      <c r="G425" s="66" t="str">
        <f t="shared" ref="G425:BR428" si="236">IF(G$341&gt;=$E425,IF(G209*$C$23&gt;MAX($C$22,(H318*$C$34+H319*$C$35)*EXP(-$C$12*$C$30)+(H425*$C$34+H426*$C$35)*EXP(-$C$14*$C$30)),G209*$C$23,(H425*$C$34+H426*$C$35)*EXP(-$C$14*$C$30)),"")</f>
        <v/>
      </c>
      <c r="H425" s="66" t="str">
        <f t="shared" si="236"/>
        <v/>
      </c>
      <c r="I425" s="66" t="str">
        <f t="shared" si="236"/>
        <v/>
      </c>
      <c r="J425" s="66" t="str">
        <f t="shared" si="236"/>
        <v/>
      </c>
      <c r="K425" s="66" t="str">
        <f t="shared" si="236"/>
        <v/>
      </c>
      <c r="L425" s="66" t="str">
        <f t="shared" si="236"/>
        <v/>
      </c>
      <c r="M425" s="66" t="str">
        <f t="shared" si="236"/>
        <v/>
      </c>
      <c r="N425" s="66" t="str">
        <f t="shared" si="236"/>
        <v/>
      </c>
      <c r="O425" s="66" t="str">
        <f t="shared" si="236"/>
        <v/>
      </c>
      <c r="P425" s="66" t="str">
        <f t="shared" si="236"/>
        <v/>
      </c>
      <c r="Q425" s="66" t="str">
        <f t="shared" si="236"/>
        <v/>
      </c>
      <c r="R425" s="66" t="str">
        <f t="shared" si="236"/>
        <v/>
      </c>
      <c r="S425" s="66" t="str">
        <f t="shared" si="236"/>
        <v/>
      </c>
      <c r="T425" s="66" t="str">
        <f t="shared" si="236"/>
        <v/>
      </c>
      <c r="U425" s="66" t="str">
        <f t="shared" si="236"/>
        <v/>
      </c>
      <c r="V425" s="66" t="str">
        <f t="shared" si="236"/>
        <v/>
      </c>
      <c r="W425" s="66" t="str">
        <f t="shared" si="236"/>
        <v/>
      </c>
      <c r="X425" s="66" t="str">
        <f t="shared" si="236"/>
        <v/>
      </c>
      <c r="Y425" s="66" t="str">
        <f t="shared" si="236"/>
        <v/>
      </c>
      <c r="Z425" s="66" t="str">
        <f t="shared" si="236"/>
        <v/>
      </c>
      <c r="AA425" s="66" t="str">
        <f t="shared" si="236"/>
        <v/>
      </c>
      <c r="AB425" s="66" t="str">
        <f t="shared" si="236"/>
        <v/>
      </c>
      <c r="AC425" s="66" t="str">
        <f t="shared" si="236"/>
        <v/>
      </c>
      <c r="AD425" s="66" t="str">
        <f t="shared" si="236"/>
        <v/>
      </c>
      <c r="AE425" s="66" t="str">
        <f t="shared" si="236"/>
        <v/>
      </c>
      <c r="AF425" s="66" t="str">
        <f t="shared" si="236"/>
        <v/>
      </c>
      <c r="AG425" s="66" t="str">
        <f t="shared" si="236"/>
        <v/>
      </c>
      <c r="AH425" s="66" t="str">
        <f t="shared" si="236"/>
        <v/>
      </c>
      <c r="AI425" s="66" t="str">
        <f t="shared" si="236"/>
        <v/>
      </c>
      <c r="AJ425" s="66" t="str">
        <f t="shared" si="236"/>
        <v/>
      </c>
      <c r="AK425" s="66" t="str">
        <f t="shared" si="236"/>
        <v/>
      </c>
      <c r="AL425" s="66" t="str">
        <f t="shared" si="236"/>
        <v/>
      </c>
      <c r="AM425" s="66" t="str">
        <f t="shared" si="236"/>
        <v/>
      </c>
      <c r="AN425" s="66" t="str">
        <f t="shared" si="236"/>
        <v/>
      </c>
      <c r="AO425" s="66" t="str">
        <f t="shared" si="236"/>
        <v/>
      </c>
      <c r="AP425" s="66" t="str">
        <f t="shared" si="236"/>
        <v/>
      </c>
      <c r="AQ425" s="66" t="str">
        <f t="shared" si="236"/>
        <v/>
      </c>
      <c r="AR425" s="66" t="str">
        <f t="shared" si="236"/>
        <v/>
      </c>
      <c r="AS425" s="66" t="str">
        <f t="shared" si="236"/>
        <v/>
      </c>
      <c r="AT425" s="66" t="str">
        <f t="shared" si="236"/>
        <v/>
      </c>
      <c r="AU425" s="66" t="str">
        <f t="shared" si="236"/>
        <v/>
      </c>
      <c r="AV425" s="66" t="str">
        <f t="shared" si="236"/>
        <v/>
      </c>
      <c r="AW425" s="66" t="str">
        <f t="shared" si="236"/>
        <v/>
      </c>
      <c r="AX425" s="66" t="str">
        <f t="shared" si="236"/>
        <v/>
      </c>
      <c r="AY425" s="66" t="str">
        <f t="shared" si="236"/>
        <v/>
      </c>
      <c r="AZ425" s="66" t="str">
        <f t="shared" si="236"/>
        <v/>
      </c>
      <c r="BA425" s="66" t="str">
        <f t="shared" si="236"/>
        <v/>
      </c>
      <c r="BB425" s="66" t="str">
        <f t="shared" si="236"/>
        <v/>
      </c>
      <c r="BC425" s="66" t="str">
        <f t="shared" si="236"/>
        <v/>
      </c>
      <c r="BD425" s="66" t="str">
        <f t="shared" si="236"/>
        <v/>
      </c>
      <c r="BE425" s="66" t="str">
        <f t="shared" si="236"/>
        <v/>
      </c>
      <c r="BF425" s="66" t="str">
        <f t="shared" si="236"/>
        <v/>
      </c>
      <c r="BG425" s="66" t="str">
        <f t="shared" si="236"/>
        <v/>
      </c>
      <c r="BH425" s="66" t="str">
        <f t="shared" si="236"/>
        <v/>
      </c>
      <c r="BI425" s="66" t="str">
        <f t="shared" si="236"/>
        <v/>
      </c>
      <c r="BJ425" s="66" t="str">
        <f t="shared" si="236"/>
        <v/>
      </c>
      <c r="BK425" s="66" t="str">
        <f t="shared" si="236"/>
        <v/>
      </c>
      <c r="BL425" s="66" t="str">
        <f t="shared" si="236"/>
        <v/>
      </c>
      <c r="BM425" s="66" t="str">
        <f t="shared" si="236"/>
        <v/>
      </c>
      <c r="BN425" s="66" t="str">
        <f t="shared" si="236"/>
        <v/>
      </c>
      <c r="BO425" s="66" t="str">
        <f t="shared" si="236"/>
        <v/>
      </c>
      <c r="BP425" s="66" t="str">
        <f t="shared" si="236"/>
        <v/>
      </c>
      <c r="BQ425" s="66" t="str">
        <f t="shared" si="236"/>
        <v/>
      </c>
      <c r="BR425" s="66" t="str">
        <f t="shared" si="236"/>
        <v/>
      </c>
      <c r="BS425" s="66" t="str">
        <f t="shared" ref="BS425:DB432" si="237">IF(BS$341&gt;=$E425,IF(BS209*$C$23&gt;MAX($C$22,(BT318*$C$34+BT319*$C$35)*EXP(-$C$12*$C$30)+(BT425*$C$34+BT426*$C$35)*EXP(-$C$14*$C$30)),BS209*$C$23,(BT425*$C$34+BT426*$C$35)*EXP(-$C$14*$C$30)),"")</f>
        <v/>
      </c>
      <c r="BT425" s="66" t="str">
        <f t="shared" si="237"/>
        <v/>
      </c>
      <c r="BU425" s="66" t="str">
        <f t="shared" si="237"/>
        <v/>
      </c>
      <c r="BV425" s="66" t="str">
        <f t="shared" si="237"/>
        <v/>
      </c>
      <c r="BW425" s="66" t="str">
        <f t="shared" si="237"/>
        <v/>
      </c>
      <c r="BX425" s="66" t="str">
        <f t="shared" si="237"/>
        <v/>
      </c>
      <c r="BY425" s="66" t="str">
        <f t="shared" si="237"/>
        <v/>
      </c>
      <c r="BZ425" s="66" t="str">
        <f t="shared" si="237"/>
        <v/>
      </c>
      <c r="CA425" s="66" t="str">
        <f t="shared" si="237"/>
        <v/>
      </c>
      <c r="CB425" s="66" t="str">
        <f t="shared" si="237"/>
        <v/>
      </c>
      <c r="CC425" s="66" t="str">
        <f t="shared" si="237"/>
        <v/>
      </c>
      <c r="CD425" s="66" t="str">
        <f t="shared" si="237"/>
        <v/>
      </c>
      <c r="CE425" s="66" t="str">
        <f t="shared" si="237"/>
        <v/>
      </c>
      <c r="CF425" s="66" t="str">
        <f t="shared" si="237"/>
        <v/>
      </c>
      <c r="CG425" s="66" t="str">
        <f t="shared" si="237"/>
        <v/>
      </c>
      <c r="CH425" s="66" t="str">
        <f t="shared" si="237"/>
        <v/>
      </c>
      <c r="CI425" s="66">
        <f t="shared" si="237"/>
        <v>0</v>
      </c>
      <c r="CJ425" s="66">
        <f t="shared" si="237"/>
        <v>0</v>
      </c>
      <c r="CK425" s="66">
        <f t="shared" si="237"/>
        <v>0</v>
      </c>
      <c r="CL425" s="66">
        <f t="shared" si="237"/>
        <v>0</v>
      </c>
      <c r="CM425" s="66">
        <f t="shared" si="237"/>
        <v>0</v>
      </c>
      <c r="CN425" s="66">
        <f t="shared" si="237"/>
        <v>0</v>
      </c>
      <c r="CO425" s="66">
        <f t="shared" si="237"/>
        <v>0</v>
      </c>
      <c r="CP425" s="66">
        <f t="shared" si="237"/>
        <v>0</v>
      </c>
      <c r="CQ425" s="66">
        <f t="shared" si="237"/>
        <v>0</v>
      </c>
      <c r="CR425" s="66">
        <f t="shared" si="237"/>
        <v>0</v>
      </c>
      <c r="CS425" s="66">
        <f t="shared" si="237"/>
        <v>0</v>
      </c>
      <c r="CT425" s="66">
        <f t="shared" si="237"/>
        <v>0</v>
      </c>
      <c r="CU425" s="66">
        <f t="shared" si="237"/>
        <v>0</v>
      </c>
      <c r="CV425" s="66">
        <f t="shared" si="237"/>
        <v>0</v>
      </c>
      <c r="CW425" s="66">
        <f t="shared" si="237"/>
        <v>0</v>
      </c>
      <c r="CX425" s="66">
        <f t="shared" si="237"/>
        <v>0</v>
      </c>
      <c r="CY425" s="66">
        <f t="shared" si="237"/>
        <v>0</v>
      </c>
      <c r="CZ425" s="66">
        <f t="shared" si="237"/>
        <v>0</v>
      </c>
      <c r="DA425" s="66">
        <f t="shared" si="237"/>
        <v>0</v>
      </c>
      <c r="DB425" s="66">
        <f t="shared" si="237"/>
        <v>0</v>
      </c>
      <c r="DC425" s="66">
        <f t="shared" si="224"/>
        <v>0</v>
      </c>
    </row>
    <row r="426" spans="2:107" ht="12" customHeight="1">
      <c r="B426" s="12"/>
      <c r="C426" s="12"/>
      <c r="D426" s="12"/>
      <c r="E426" s="65">
        <f t="shared" si="225"/>
        <v>81</v>
      </c>
      <c r="G426" s="66" t="str">
        <f t="shared" si="236"/>
        <v/>
      </c>
      <c r="H426" s="66" t="str">
        <f t="shared" si="236"/>
        <v/>
      </c>
      <c r="I426" s="66" t="str">
        <f t="shared" si="236"/>
        <v/>
      </c>
      <c r="J426" s="66" t="str">
        <f t="shared" si="236"/>
        <v/>
      </c>
      <c r="K426" s="66" t="str">
        <f t="shared" si="236"/>
        <v/>
      </c>
      <c r="L426" s="66" t="str">
        <f t="shared" si="236"/>
        <v/>
      </c>
      <c r="M426" s="66" t="str">
        <f t="shared" si="236"/>
        <v/>
      </c>
      <c r="N426" s="66" t="str">
        <f t="shared" si="236"/>
        <v/>
      </c>
      <c r="O426" s="66" t="str">
        <f t="shared" si="236"/>
        <v/>
      </c>
      <c r="P426" s="66" t="str">
        <f t="shared" si="236"/>
        <v/>
      </c>
      <c r="Q426" s="66" t="str">
        <f t="shared" si="236"/>
        <v/>
      </c>
      <c r="R426" s="66" t="str">
        <f t="shared" si="236"/>
        <v/>
      </c>
      <c r="S426" s="66" t="str">
        <f t="shared" si="236"/>
        <v/>
      </c>
      <c r="T426" s="66" t="str">
        <f t="shared" si="236"/>
        <v/>
      </c>
      <c r="U426" s="66" t="str">
        <f t="shared" si="236"/>
        <v/>
      </c>
      <c r="V426" s="66" t="str">
        <f t="shared" si="236"/>
        <v/>
      </c>
      <c r="W426" s="66" t="str">
        <f t="shared" si="236"/>
        <v/>
      </c>
      <c r="X426" s="66" t="str">
        <f t="shared" si="236"/>
        <v/>
      </c>
      <c r="Y426" s="66" t="str">
        <f t="shared" si="236"/>
        <v/>
      </c>
      <c r="Z426" s="66" t="str">
        <f t="shared" si="236"/>
        <v/>
      </c>
      <c r="AA426" s="66" t="str">
        <f t="shared" si="236"/>
        <v/>
      </c>
      <c r="AB426" s="66" t="str">
        <f t="shared" si="236"/>
        <v/>
      </c>
      <c r="AC426" s="66" t="str">
        <f t="shared" si="236"/>
        <v/>
      </c>
      <c r="AD426" s="66" t="str">
        <f t="shared" si="236"/>
        <v/>
      </c>
      <c r="AE426" s="66" t="str">
        <f t="shared" si="236"/>
        <v/>
      </c>
      <c r="AF426" s="66" t="str">
        <f t="shared" si="236"/>
        <v/>
      </c>
      <c r="AG426" s="66" t="str">
        <f t="shared" si="236"/>
        <v/>
      </c>
      <c r="AH426" s="66" t="str">
        <f t="shared" si="236"/>
        <v/>
      </c>
      <c r="AI426" s="66" t="str">
        <f t="shared" si="236"/>
        <v/>
      </c>
      <c r="AJ426" s="66" t="str">
        <f t="shared" si="236"/>
        <v/>
      </c>
      <c r="AK426" s="66" t="str">
        <f t="shared" si="236"/>
        <v/>
      </c>
      <c r="AL426" s="66" t="str">
        <f t="shared" si="236"/>
        <v/>
      </c>
      <c r="AM426" s="66" t="str">
        <f t="shared" si="236"/>
        <v/>
      </c>
      <c r="AN426" s="66" t="str">
        <f t="shared" si="236"/>
        <v/>
      </c>
      <c r="AO426" s="66" t="str">
        <f t="shared" si="236"/>
        <v/>
      </c>
      <c r="AP426" s="66" t="str">
        <f t="shared" si="236"/>
        <v/>
      </c>
      <c r="AQ426" s="66" t="str">
        <f t="shared" si="236"/>
        <v/>
      </c>
      <c r="AR426" s="66" t="str">
        <f t="shared" si="236"/>
        <v/>
      </c>
      <c r="AS426" s="66" t="str">
        <f t="shared" si="236"/>
        <v/>
      </c>
      <c r="AT426" s="66" t="str">
        <f t="shared" si="236"/>
        <v/>
      </c>
      <c r="AU426" s="66" t="str">
        <f t="shared" si="236"/>
        <v/>
      </c>
      <c r="AV426" s="66" t="str">
        <f t="shared" si="236"/>
        <v/>
      </c>
      <c r="AW426" s="66" t="str">
        <f t="shared" si="236"/>
        <v/>
      </c>
      <c r="AX426" s="66" t="str">
        <f t="shared" si="236"/>
        <v/>
      </c>
      <c r="AY426" s="66" t="str">
        <f t="shared" si="236"/>
        <v/>
      </c>
      <c r="AZ426" s="66" t="str">
        <f t="shared" si="236"/>
        <v/>
      </c>
      <c r="BA426" s="66" t="str">
        <f t="shared" si="236"/>
        <v/>
      </c>
      <c r="BB426" s="66" t="str">
        <f t="shared" si="236"/>
        <v/>
      </c>
      <c r="BC426" s="66" t="str">
        <f t="shared" si="236"/>
        <v/>
      </c>
      <c r="BD426" s="66" t="str">
        <f t="shared" si="236"/>
        <v/>
      </c>
      <c r="BE426" s="66" t="str">
        <f t="shared" si="236"/>
        <v/>
      </c>
      <c r="BF426" s="66" t="str">
        <f t="shared" si="236"/>
        <v/>
      </c>
      <c r="BG426" s="66" t="str">
        <f t="shared" si="236"/>
        <v/>
      </c>
      <c r="BH426" s="66" t="str">
        <f t="shared" si="236"/>
        <v/>
      </c>
      <c r="BI426" s="66" t="str">
        <f t="shared" si="236"/>
        <v/>
      </c>
      <c r="BJ426" s="66" t="str">
        <f t="shared" si="236"/>
        <v/>
      </c>
      <c r="BK426" s="66" t="str">
        <f t="shared" si="236"/>
        <v/>
      </c>
      <c r="BL426" s="66" t="str">
        <f t="shared" si="236"/>
        <v/>
      </c>
      <c r="BM426" s="66" t="str">
        <f t="shared" si="236"/>
        <v/>
      </c>
      <c r="BN426" s="66" t="str">
        <f t="shared" si="236"/>
        <v/>
      </c>
      <c r="BO426" s="66" t="str">
        <f t="shared" si="236"/>
        <v/>
      </c>
      <c r="BP426" s="66" t="str">
        <f t="shared" si="236"/>
        <v/>
      </c>
      <c r="BQ426" s="66" t="str">
        <f t="shared" si="236"/>
        <v/>
      </c>
      <c r="BR426" s="66" t="str">
        <f t="shared" si="236"/>
        <v/>
      </c>
      <c r="BS426" s="66" t="str">
        <f t="shared" si="237"/>
        <v/>
      </c>
      <c r="BT426" s="66" t="str">
        <f t="shared" si="237"/>
        <v/>
      </c>
      <c r="BU426" s="66" t="str">
        <f t="shared" si="237"/>
        <v/>
      </c>
      <c r="BV426" s="66" t="str">
        <f t="shared" si="237"/>
        <v/>
      </c>
      <c r="BW426" s="66" t="str">
        <f t="shared" si="237"/>
        <v/>
      </c>
      <c r="BX426" s="66" t="str">
        <f t="shared" si="237"/>
        <v/>
      </c>
      <c r="BY426" s="66" t="str">
        <f t="shared" si="237"/>
        <v/>
      </c>
      <c r="BZ426" s="66" t="str">
        <f t="shared" si="237"/>
        <v/>
      </c>
      <c r="CA426" s="66" t="str">
        <f t="shared" si="237"/>
        <v/>
      </c>
      <c r="CB426" s="66" t="str">
        <f t="shared" si="237"/>
        <v/>
      </c>
      <c r="CC426" s="66" t="str">
        <f t="shared" si="237"/>
        <v/>
      </c>
      <c r="CD426" s="66" t="str">
        <f t="shared" si="237"/>
        <v/>
      </c>
      <c r="CE426" s="66" t="str">
        <f t="shared" si="237"/>
        <v/>
      </c>
      <c r="CF426" s="66" t="str">
        <f t="shared" si="237"/>
        <v/>
      </c>
      <c r="CG426" s="66" t="str">
        <f t="shared" si="237"/>
        <v/>
      </c>
      <c r="CH426" s="66" t="str">
        <f t="shared" si="237"/>
        <v/>
      </c>
      <c r="CI426" s="66" t="str">
        <f t="shared" si="237"/>
        <v/>
      </c>
      <c r="CJ426" s="66">
        <f t="shared" si="237"/>
        <v>0</v>
      </c>
      <c r="CK426" s="66">
        <f t="shared" si="237"/>
        <v>0</v>
      </c>
      <c r="CL426" s="66">
        <f t="shared" si="237"/>
        <v>0</v>
      </c>
      <c r="CM426" s="66">
        <f t="shared" si="237"/>
        <v>0</v>
      </c>
      <c r="CN426" s="66">
        <f t="shared" si="237"/>
        <v>0</v>
      </c>
      <c r="CO426" s="66">
        <f t="shared" si="237"/>
        <v>0</v>
      </c>
      <c r="CP426" s="66">
        <f t="shared" si="237"/>
        <v>0</v>
      </c>
      <c r="CQ426" s="66">
        <f t="shared" si="237"/>
        <v>0</v>
      </c>
      <c r="CR426" s="66">
        <f t="shared" si="237"/>
        <v>0</v>
      </c>
      <c r="CS426" s="66">
        <f t="shared" si="237"/>
        <v>0</v>
      </c>
      <c r="CT426" s="66">
        <f t="shared" si="237"/>
        <v>0</v>
      </c>
      <c r="CU426" s="66">
        <f t="shared" si="237"/>
        <v>0</v>
      </c>
      <c r="CV426" s="66">
        <f t="shared" si="237"/>
        <v>0</v>
      </c>
      <c r="CW426" s="66">
        <f t="shared" si="237"/>
        <v>0</v>
      </c>
      <c r="CX426" s="66">
        <f t="shared" si="237"/>
        <v>0</v>
      </c>
      <c r="CY426" s="66">
        <f t="shared" si="237"/>
        <v>0</v>
      </c>
      <c r="CZ426" s="66">
        <f t="shared" si="237"/>
        <v>0</v>
      </c>
      <c r="DA426" s="66">
        <f t="shared" si="237"/>
        <v>0</v>
      </c>
      <c r="DB426" s="66">
        <f t="shared" si="237"/>
        <v>0</v>
      </c>
      <c r="DC426" s="66">
        <f t="shared" si="224"/>
        <v>0</v>
      </c>
    </row>
    <row r="427" spans="2:107" ht="12" customHeight="1">
      <c r="B427" s="12"/>
      <c r="C427" s="12"/>
      <c r="D427" s="12"/>
      <c r="E427" s="65">
        <f t="shared" si="225"/>
        <v>82</v>
      </c>
      <c r="G427" s="66" t="str">
        <f t="shared" si="236"/>
        <v/>
      </c>
      <c r="H427" s="66" t="str">
        <f t="shared" si="236"/>
        <v/>
      </c>
      <c r="I427" s="66" t="str">
        <f t="shared" si="236"/>
        <v/>
      </c>
      <c r="J427" s="66" t="str">
        <f t="shared" si="236"/>
        <v/>
      </c>
      <c r="K427" s="66" t="str">
        <f t="shared" si="236"/>
        <v/>
      </c>
      <c r="L427" s="66" t="str">
        <f t="shared" si="236"/>
        <v/>
      </c>
      <c r="M427" s="66" t="str">
        <f t="shared" si="236"/>
        <v/>
      </c>
      <c r="N427" s="66" t="str">
        <f t="shared" si="236"/>
        <v/>
      </c>
      <c r="O427" s="66" t="str">
        <f t="shared" si="236"/>
        <v/>
      </c>
      <c r="P427" s="66" t="str">
        <f t="shared" si="236"/>
        <v/>
      </c>
      <c r="Q427" s="66" t="str">
        <f t="shared" si="236"/>
        <v/>
      </c>
      <c r="R427" s="66" t="str">
        <f t="shared" si="236"/>
        <v/>
      </c>
      <c r="S427" s="66" t="str">
        <f t="shared" si="236"/>
        <v/>
      </c>
      <c r="T427" s="66" t="str">
        <f t="shared" si="236"/>
        <v/>
      </c>
      <c r="U427" s="66" t="str">
        <f t="shared" si="236"/>
        <v/>
      </c>
      <c r="V427" s="66" t="str">
        <f t="shared" si="236"/>
        <v/>
      </c>
      <c r="W427" s="66" t="str">
        <f t="shared" si="236"/>
        <v/>
      </c>
      <c r="X427" s="66" t="str">
        <f t="shared" si="236"/>
        <v/>
      </c>
      <c r="Y427" s="66" t="str">
        <f t="shared" si="236"/>
        <v/>
      </c>
      <c r="Z427" s="66" t="str">
        <f t="shared" si="236"/>
        <v/>
      </c>
      <c r="AA427" s="66" t="str">
        <f t="shared" si="236"/>
        <v/>
      </c>
      <c r="AB427" s="66" t="str">
        <f t="shared" si="236"/>
        <v/>
      </c>
      <c r="AC427" s="66" t="str">
        <f t="shared" si="236"/>
        <v/>
      </c>
      <c r="AD427" s="66" t="str">
        <f t="shared" si="236"/>
        <v/>
      </c>
      <c r="AE427" s="66" t="str">
        <f t="shared" si="236"/>
        <v/>
      </c>
      <c r="AF427" s="66" t="str">
        <f t="shared" si="236"/>
        <v/>
      </c>
      <c r="AG427" s="66" t="str">
        <f t="shared" si="236"/>
        <v/>
      </c>
      <c r="AH427" s="66" t="str">
        <f t="shared" si="236"/>
        <v/>
      </c>
      <c r="AI427" s="66" t="str">
        <f t="shared" si="236"/>
        <v/>
      </c>
      <c r="AJ427" s="66" t="str">
        <f t="shared" si="236"/>
        <v/>
      </c>
      <c r="AK427" s="66" t="str">
        <f t="shared" si="236"/>
        <v/>
      </c>
      <c r="AL427" s="66" t="str">
        <f t="shared" si="236"/>
        <v/>
      </c>
      <c r="AM427" s="66" t="str">
        <f t="shared" si="236"/>
        <v/>
      </c>
      <c r="AN427" s="66" t="str">
        <f t="shared" si="236"/>
        <v/>
      </c>
      <c r="AO427" s="66" t="str">
        <f t="shared" si="236"/>
        <v/>
      </c>
      <c r="AP427" s="66" t="str">
        <f t="shared" si="236"/>
        <v/>
      </c>
      <c r="AQ427" s="66" t="str">
        <f t="shared" si="236"/>
        <v/>
      </c>
      <c r="AR427" s="66" t="str">
        <f t="shared" si="236"/>
        <v/>
      </c>
      <c r="AS427" s="66" t="str">
        <f t="shared" si="236"/>
        <v/>
      </c>
      <c r="AT427" s="66" t="str">
        <f t="shared" si="236"/>
        <v/>
      </c>
      <c r="AU427" s="66" t="str">
        <f t="shared" si="236"/>
        <v/>
      </c>
      <c r="AV427" s="66" t="str">
        <f t="shared" si="236"/>
        <v/>
      </c>
      <c r="AW427" s="66" t="str">
        <f t="shared" si="236"/>
        <v/>
      </c>
      <c r="AX427" s="66" t="str">
        <f t="shared" si="236"/>
        <v/>
      </c>
      <c r="AY427" s="66" t="str">
        <f t="shared" si="236"/>
        <v/>
      </c>
      <c r="AZ427" s="66" t="str">
        <f t="shared" si="236"/>
        <v/>
      </c>
      <c r="BA427" s="66" t="str">
        <f t="shared" si="236"/>
        <v/>
      </c>
      <c r="BB427" s="66" t="str">
        <f t="shared" si="236"/>
        <v/>
      </c>
      <c r="BC427" s="66" t="str">
        <f t="shared" si="236"/>
        <v/>
      </c>
      <c r="BD427" s="66" t="str">
        <f t="shared" si="236"/>
        <v/>
      </c>
      <c r="BE427" s="66" t="str">
        <f t="shared" si="236"/>
        <v/>
      </c>
      <c r="BF427" s="66" t="str">
        <f t="shared" si="236"/>
        <v/>
      </c>
      <c r="BG427" s="66" t="str">
        <f t="shared" si="236"/>
        <v/>
      </c>
      <c r="BH427" s="66" t="str">
        <f t="shared" si="236"/>
        <v/>
      </c>
      <c r="BI427" s="66" t="str">
        <f t="shared" si="236"/>
        <v/>
      </c>
      <c r="BJ427" s="66" t="str">
        <f t="shared" si="236"/>
        <v/>
      </c>
      <c r="BK427" s="66" t="str">
        <f t="shared" si="236"/>
        <v/>
      </c>
      <c r="BL427" s="66" t="str">
        <f t="shared" si="236"/>
        <v/>
      </c>
      <c r="BM427" s="66" t="str">
        <f t="shared" si="236"/>
        <v/>
      </c>
      <c r="BN427" s="66" t="str">
        <f t="shared" si="236"/>
        <v/>
      </c>
      <c r="BO427" s="66" t="str">
        <f t="shared" si="236"/>
        <v/>
      </c>
      <c r="BP427" s="66" t="str">
        <f t="shared" si="236"/>
        <v/>
      </c>
      <c r="BQ427" s="66" t="str">
        <f t="shared" si="236"/>
        <v/>
      </c>
      <c r="BR427" s="66" t="str">
        <f t="shared" si="236"/>
        <v/>
      </c>
      <c r="BS427" s="66" t="str">
        <f t="shared" si="237"/>
        <v/>
      </c>
      <c r="BT427" s="66" t="str">
        <f t="shared" si="237"/>
        <v/>
      </c>
      <c r="BU427" s="66" t="str">
        <f t="shared" si="237"/>
        <v/>
      </c>
      <c r="BV427" s="66" t="str">
        <f t="shared" si="237"/>
        <v/>
      </c>
      <c r="BW427" s="66" t="str">
        <f t="shared" si="237"/>
        <v/>
      </c>
      <c r="BX427" s="66" t="str">
        <f t="shared" si="237"/>
        <v/>
      </c>
      <c r="BY427" s="66" t="str">
        <f t="shared" si="237"/>
        <v/>
      </c>
      <c r="BZ427" s="66" t="str">
        <f t="shared" si="237"/>
        <v/>
      </c>
      <c r="CA427" s="66" t="str">
        <f t="shared" si="237"/>
        <v/>
      </c>
      <c r="CB427" s="66" t="str">
        <f t="shared" si="237"/>
        <v/>
      </c>
      <c r="CC427" s="66" t="str">
        <f t="shared" si="237"/>
        <v/>
      </c>
      <c r="CD427" s="66" t="str">
        <f t="shared" si="237"/>
        <v/>
      </c>
      <c r="CE427" s="66" t="str">
        <f t="shared" si="237"/>
        <v/>
      </c>
      <c r="CF427" s="66" t="str">
        <f t="shared" si="237"/>
        <v/>
      </c>
      <c r="CG427" s="66" t="str">
        <f t="shared" si="237"/>
        <v/>
      </c>
      <c r="CH427" s="66" t="str">
        <f t="shared" si="237"/>
        <v/>
      </c>
      <c r="CI427" s="66" t="str">
        <f t="shared" si="237"/>
        <v/>
      </c>
      <c r="CJ427" s="66" t="str">
        <f t="shared" si="237"/>
        <v/>
      </c>
      <c r="CK427" s="66">
        <f t="shared" si="237"/>
        <v>0</v>
      </c>
      <c r="CL427" s="66">
        <f t="shared" si="237"/>
        <v>0</v>
      </c>
      <c r="CM427" s="66">
        <f t="shared" si="237"/>
        <v>0</v>
      </c>
      <c r="CN427" s="66">
        <f t="shared" si="237"/>
        <v>0</v>
      </c>
      <c r="CO427" s="66">
        <f t="shared" si="237"/>
        <v>0</v>
      </c>
      <c r="CP427" s="66">
        <f t="shared" si="237"/>
        <v>0</v>
      </c>
      <c r="CQ427" s="66">
        <f t="shared" si="237"/>
        <v>0</v>
      </c>
      <c r="CR427" s="66">
        <f t="shared" si="237"/>
        <v>0</v>
      </c>
      <c r="CS427" s="66">
        <f t="shared" si="237"/>
        <v>0</v>
      </c>
      <c r="CT427" s="66">
        <f t="shared" si="237"/>
        <v>0</v>
      </c>
      <c r="CU427" s="66">
        <f t="shared" si="237"/>
        <v>0</v>
      </c>
      <c r="CV427" s="66">
        <f t="shared" si="237"/>
        <v>0</v>
      </c>
      <c r="CW427" s="66">
        <f t="shared" si="237"/>
        <v>0</v>
      </c>
      <c r="CX427" s="66">
        <f t="shared" si="237"/>
        <v>0</v>
      </c>
      <c r="CY427" s="66">
        <f t="shared" si="237"/>
        <v>0</v>
      </c>
      <c r="CZ427" s="66">
        <f t="shared" si="237"/>
        <v>0</v>
      </c>
      <c r="DA427" s="66">
        <f t="shared" si="237"/>
        <v>0</v>
      </c>
      <c r="DB427" s="66">
        <f t="shared" si="237"/>
        <v>0</v>
      </c>
      <c r="DC427" s="66">
        <f t="shared" si="224"/>
        <v>0</v>
      </c>
    </row>
    <row r="428" spans="2:107" ht="12" customHeight="1">
      <c r="B428" s="12"/>
      <c r="C428" s="12"/>
      <c r="D428" s="12"/>
      <c r="E428" s="65">
        <f t="shared" si="225"/>
        <v>83</v>
      </c>
      <c r="G428" s="66" t="str">
        <f t="shared" si="236"/>
        <v/>
      </c>
      <c r="H428" s="66" t="str">
        <f t="shared" si="236"/>
        <v/>
      </c>
      <c r="I428" s="66" t="str">
        <f t="shared" si="236"/>
        <v/>
      </c>
      <c r="J428" s="66" t="str">
        <f t="shared" si="236"/>
        <v/>
      </c>
      <c r="K428" s="66" t="str">
        <f t="shared" si="236"/>
        <v/>
      </c>
      <c r="L428" s="66" t="str">
        <f t="shared" si="236"/>
        <v/>
      </c>
      <c r="M428" s="66" t="str">
        <f t="shared" si="236"/>
        <v/>
      </c>
      <c r="N428" s="66" t="str">
        <f t="shared" si="236"/>
        <v/>
      </c>
      <c r="O428" s="66" t="str">
        <f t="shared" si="236"/>
        <v/>
      </c>
      <c r="P428" s="66" t="str">
        <f t="shared" si="236"/>
        <v/>
      </c>
      <c r="Q428" s="66" t="str">
        <f t="shared" si="236"/>
        <v/>
      </c>
      <c r="R428" s="66" t="str">
        <f t="shared" si="236"/>
        <v/>
      </c>
      <c r="S428" s="66" t="str">
        <f t="shared" si="236"/>
        <v/>
      </c>
      <c r="T428" s="66" t="str">
        <f t="shared" si="236"/>
        <v/>
      </c>
      <c r="U428" s="66" t="str">
        <f t="shared" si="236"/>
        <v/>
      </c>
      <c r="V428" s="66" t="str">
        <f t="shared" si="236"/>
        <v/>
      </c>
      <c r="W428" s="66" t="str">
        <f t="shared" si="236"/>
        <v/>
      </c>
      <c r="X428" s="66" t="str">
        <f t="shared" si="236"/>
        <v/>
      </c>
      <c r="Y428" s="66" t="str">
        <f t="shared" si="236"/>
        <v/>
      </c>
      <c r="Z428" s="66" t="str">
        <f t="shared" si="236"/>
        <v/>
      </c>
      <c r="AA428" s="66" t="str">
        <f t="shared" si="236"/>
        <v/>
      </c>
      <c r="AB428" s="66" t="str">
        <f t="shared" si="236"/>
        <v/>
      </c>
      <c r="AC428" s="66" t="str">
        <f t="shared" si="236"/>
        <v/>
      </c>
      <c r="AD428" s="66" t="str">
        <f t="shared" si="236"/>
        <v/>
      </c>
      <c r="AE428" s="66" t="str">
        <f t="shared" si="236"/>
        <v/>
      </c>
      <c r="AF428" s="66" t="str">
        <f t="shared" si="236"/>
        <v/>
      </c>
      <c r="AG428" s="66" t="str">
        <f t="shared" si="236"/>
        <v/>
      </c>
      <c r="AH428" s="66" t="str">
        <f t="shared" si="236"/>
        <v/>
      </c>
      <c r="AI428" s="66" t="str">
        <f t="shared" si="236"/>
        <v/>
      </c>
      <c r="AJ428" s="66" t="str">
        <f t="shared" si="236"/>
        <v/>
      </c>
      <c r="AK428" s="66" t="str">
        <f t="shared" si="236"/>
        <v/>
      </c>
      <c r="AL428" s="66" t="str">
        <f t="shared" si="236"/>
        <v/>
      </c>
      <c r="AM428" s="66" t="str">
        <f t="shared" si="236"/>
        <v/>
      </c>
      <c r="AN428" s="66" t="str">
        <f t="shared" si="236"/>
        <v/>
      </c>
      <c r="AO428" s="66" t="str">
        <f t="shared" si="236"/>
        <v/>
      </c>
      <c r="AP428" s="66" t="str">
        <f t="shared" si="236"/>
        <v/>
      </c>
      <c r="AQ428" s="66" t="str">
        <f t="shared" si="236"/>
        <v/>
      </c>
      <c r="AR428" s="66" t="str">
        <f t="shared" si="236"/>
        <v/>
      </c>
      <c r="AS428" s="66" t="str">
        <f t="shared" si="236"/>
        <v/>
      </c>
      <c r="AT428" s="66" t="str">
        <f t="shared" si="236"/>
        <v/>
      </c>
      <c r="AU428" s="66" t="str">
        <f t="shared" si="236"/>
        <v/>
      </c>
      <c r="AV428" s="66" t="str">
        <f t="shared" si="236"/>
        <v/>
      </c>
      <c r="AW428" s="66" t="str">
        <f t="shared" si="236"/>
        <v/>
      </c>
      <c r="AX428" s="66" t="str">
        <f t="shared" si="236"/>
        <v/>
      </c>
      <c r="AY428" s="66" t="str">
        <f t="shared" si="236"/>
        <v/>
      </c>
      <c r="AZ428" s="66" t="str">
        <f t="shared" si="236"/>
        <v/>
      </c>
      <c r="BA428" s="66" t="str">
        <f t="shared" si="236"/>
        <v/>
      </c>
      <c r="BB428" s="66" t="str">
        <f t="shared" si="236"/>
        <v/>
      </c>
      <c r="BC428" s="66" t="str">
        <f t="shared" si="236"/>
        <v/>
      </c>
      <c r="BD428" s="66" t="str">
        <f t="shared" si="236"/>
        <v/>
      </c>
      <c r="BE428" s="66" t="str">
        <f t="shared" si="236"/>
        <v/>
      </c>
      <c r="BF428" s="66" t="str">
        <f t="shared" si="236"/>
        <v/>
      </c>
      <c r="BG428" s="66" t="str">
        <f t="shared" si="236"/>
        <v/>
      </c>
      <c r="BH428" s="66" t="str">
        <f t="shared" si="236"/>
        <v/>
      </c>
      <c r="BI428" s="66" t="str">
        <f t="shared" si="236"/>
        <v/>
      </c>
      <c r="BJ428" s="66" t="str">
        <f t="shared" si="236"/>
        <v/>
      </c>
      <c r="BK428" s="66" t="str">
        <f t="shared" si="236"/>
        <v/>
      </c>
      <c r="BL428" s="66" t="str">
        <f t="shared" si="236"/>
        <v/>
      </c>
      <c r="BM428" s="66" t="str">
        <f t="shared" si="236"/>
        <v/>
      </c>
      <c r="BN428" s="66" t="str">
        <f t="shared" si="236"/>
        <v/>
      </c>
      <c r="BO428" s="66" t="str">
        <f t="shared" si="236"/>
        <v/>
      </c>
      <c r="BP428" s="66" t="str">
        <f t="shared" si="236"/>
        <v/>
      </c>
      <c r="BQ428" s="66" t="str">
        <f t="shared" si="236"/>
        <v/>
      </c>
      <c r="BR428" s="66" t="str">
        <f t="shared" ref="BR428" si="238">IF(BR$341&gt;=$E428,IF(BR212*$C$23&gt;MAX($C$22,(BS321*$C$34+BS322*$C$35)*EXP(-$C$12*$C$30)+(BS428*$C$34+BS429*$C$35)*EXP(-$C$14*$C$30)),BR212*$C$23,(BS428*$C$34+BS429*$C$35)*EXP(-$C$14*$C$30)),"")</f>
        <v/>
      </c>
      <c r="BS428" s="66" t="str">
        <f t="shared" si="237"/>
        <v/>
      </c>
      <c r="BT428" s="66" t="str">
        <f t="shared" si="237"/>
        <v/>
      </c>
      <c r="BU428" s="66" t="str">
        <f t="shared" si="237"/>
        <v/>
      </c>
      <c r="BV428" s="66" t="str">
        <f t="shared" si="237"/>
        <v/>
      </c>
      <c r="BW428" s="66" t="str">
        <f t="shared" si="237"/>
        <v/>
      </c>
      <c r="BX428" s="66" t="str">
        <f t="shared" si="237"/>
        <v/>
      </c>
      <c r="BY428" s="66" t="str">
        <f t="shared" si="237"/>
        <v/>
      </c>
      <c r="BZ428" s="66" t="str">
        <f t="shared" si="237"/>
        <v/>
      </c>
      <c r="CA428" s="66" t="str">
        <f t="shared" si="237"/>
        <v/>
      </c>
      <c r="CB428" s="66" t="str">
        <f t="shared" si="237"/>
        <v/>
      </c>
      <c r="CC428" s="66" t="str">
        <f t="shared" si="237"/>
        <v/>
      </c>
      <c r="CD428" s="66" t="str">
        <f t="shared" si="237"/>
        <v/>
      </c>
      <c r="CE428" s="66" t="str">
        <f t="shared" si="237"/>
        <v/>
      </c>
      <c r="CF428" s="66" t="str">
        <f t="shared" si="237"/>
        <v/>
      </c>
      <c r="CG428" s="66" t="str">
        <f t="shared" si="237"/>
        <v/>
      </c>
      <c r="CH428" s="66" t="str">
        <f t="shared" si="237"/>
        <v/>
      </c>
      <c r="CI428" s="66" t="str">
        <f t="shared" si="237"/>
        <v/>
      </c>
      <c r="CJ428" s="66" t="str">
        <f t="shared" si="237"/>
        <v/>
      </c>
      <c r="CK428" s="66" t="str">
        <f t="shared" si="237"/>
        <v/>
      </c>
      <c r="CL428" s="66">
        <f t="shared" si="237"/>
        <v>0</v>
      </c>
      <c r="CM428" s="66">
        <f t="shared" si="237"/>
        <v>0</v>
      </c>
      <c r="CN428" s="66">
        <f t="shared" si="237"/>
        <v>0</v>
      </c>
      <c r="CO428" s="66">
        <f t="shared" si="237"/>
        <v>0</v>
      </c>
      <c r="CP428" s="66">
        <f t="shared" si="237"/>
        <v>0</v>
      </c>
      <c r="CQ428" s="66">
        <f t="shared" si="237"/>
        <v>0</v>
      </c>
      <c r="CR428" s="66">
        <f t="shared" si="237"/>
        <v>0</v>
      </c>
      <c r="CS428" s="66">
        <f t="shared" si="237"/>
        <v>0</v>
      </c>
      <c r="CT428" s="66">
        <f t="shared" si="237"/>
        <v>0</v>
      </c>
      <c r="CU428" s="66">
        <f t="shared" si="237"/>
        <v>0</v>
      </c>
      <c r="CV428" s="66">
        <f t="shared" si="237"/>
        <v>0</v>
      </c>
      <c r="CW428" s="66">
        <f t="shared" si="237"/>
        <v>0</v>
      </c>
      <c r="CX428" s="66">
        <f t="shared" si="237"/>
        <v>0</v>
      </c>
      <c r="CY428" s="66">
        <f t="shared" si="237"/>
        <v>0</v>
      </c>
      <c r="CZ428" s="66">
        <f t="shared" si="237"/>
        <v>0</v>
      </c>
      <c r="DA428" s="66">
        <f t="shared" si="237"/>
        <v>0</v>
      </c>
      <c r="DB428" s="66">
        <f t="shared" si="237"/>
        <v>0</v>
      </c>
      <c r="DC428" s="66">
        <f t="shared" si="224"/>
        <v>0</v>
      </c>
    </row>
    <row r="429" spans="2:107" ht="12" customHeight="1">
      <c r="B429" s="12"/>
      <c r="C429" s="12"/>
      <c r="D429" s="12"/>
      <c r="E429" s="65">
        <f t="shared" si="225"/>
        <v>84</v>
      </c>
      <c r="G429" s="66" t="str">
        <f t="shared" ref="G429:BR432" si="239">IF(G$341&gt;=$E429,IF(G213*$C$23&gt;MAX($C$22,(H322*$C$34+H323*$C$35)*EXP(-$C$12*$C$30)+(H429*$C$34+H430*$C$35)*EXP(-$C$14*$C$30)),G213*$C$23,(H429*$C$34+H430*$C$35)*EXP(-$C$14*$C$30)),"")</f>
        <v/>
      </c>
      <c r="H429" s="66" t="str">
        <f t="shared" si="239"/>
        <v/>
      </c>
      <c r="I429" s="66" t="str">
        <f t="shared" si="239"/>
        <v/>
      </c>
      <c r="J429" s="66" t="str">
        <f t="shared" si="239"/>
        <v/>
      </c>
      <c r="K429" s="66" t="str">
        <f t="shared" si="239"/>
        <v/>
      </c>
      <c r="L429" s="66" t="str">
        <f t="shared" si="239"/>
        <v/>
      </c>
      <c r="M429" s="66" t="str">
        <f t="shared" si="239"/>
        <v/>
      </c>
      <c r="N429" s="66" t="str">
        <f t="shared" si="239"/>
        <v/>
      </c>
      <c r="O429" s="66" t="str">
        <f t="shared" si="239"/>
        <v/>
      </c>
      <c r="P429" s="66" t="str">
        <f t="shared" si="239"/>
        <v/>
      </c>
      <c r="Q429" s="66" t="str">
        <f t="shared" si="239"/>
        <v/>
      </c>
      <c r="R429" s="66" t="str">
        <f t="shared" si="239"/>
        <v/>
      </c>
      <c r="S429" s="66" t="str">
        <f t="shared" si="239"/>
        <v/>
      </c>
      <c r="T429" s="66" t="str">
        <f t="shared" si="239"/>
        <v/>
      </c>
      <c r="U429" s="66" t="str">
        <f t="shared" si="239"/>
        <v/>
      </c>
      <c r="V429" s="66" t="str">
        <f t="shared" si="239"/>
        <v/>
      </c>
      <c r="W429" s="66" t="str">
        <f t="shared" si="239"/>
        <v/>
      </c>
      <c r="X429" s="66" t="str">
        <f t="shared" si="239"/>
        <v/>
      </c>
      <c r="Y429" s="66" t="str">
        <f t="shared" si="239"/>
        <v/>
      </c>
      <c r="Z429" s="66" t="str">
        <f t="shared" si="239"/>
        <v/>
      </c>
      <c r="AA429" s="66" t="str">
        <f t="shared" si="239"/>
        <v/>
      </c>
      <c r="AB429" s="66" t="str">
        <f t="shared" si="239"/>
        <v/>
      </c>
      <c r="AC429" s="66" t="str">
        <f t="shared" si="239"/>
        <v/>
      </c>
      <c r="AD429" s="66" t="str">
        <f t="shared" si="239"/>
        <v/>
      </c>
      <c r="AE429" s="66" t="str">
        <f t="shared" si="239"/>
        <v/>
      </c>
      <c r="AF429" s="66" t="str">
        <f t="shared" si="239"/>
        <v/>
      </c>
      <c r="AG429" s="66" t="str">
        <f t="shared" si="239"/>
        <v/>
      </c>
      <c r="AH429" s="66" t="str">
        <f t="shared" si="239"/>
        <v/>
      </c>
      <c r="AI429" s="66" t="str">
        <f t="shared" si="239"/>
        <v/>
      </c>
      <c r="AJ429" s="66" t="str">
        <f t="shared" si="239"/>
        <v/>
      </c>
      <c r="AK429" s="66" t="str">
        <f t="shared" si="239"/>
        <v/>
      </c>
      <c r="AL429" s="66" t="str">
        <f t="shared" si="239"/>
        <v/>
      </c>
      <c r="AM429" s="66" t="str">
        <f t="shared" si="239"/>
        <v/>
      </c>
      <c r="AN429" s="66" t="str">
        <f t="shared" si="239"/>
        <v/>
      </c>
      <c r="AO429" s="66" t="str">
        <f t="shared" si="239"/>
        <v/>
      </c>
      <c r="AP429" s="66" t="str">
        <f t="shared" si="239"/>
        <v/>
      </c>
      <c r="AQ429" s="66" t="str">
        <f t="shared" si="239"/>
        <v/>
      </c>
      <c r="AR429" s="66" t="str">
        <f t="shared" si="239"/>
        <v/>
      </c>
      <c r="AS429" s="66" t="str">
        <f t="shared" si="239"/>
        <v/>
      </c>
      <c r="AT429" s="66" t="str">
        <f t="shared" si="239"/>
        <v/>
      </c>
      <c r="AU429" s="66" t="str">
        <f t="shared" si="239"/>
        <v/>
      </c>
      <c r="AV429" s="66" t="str">
        <f t="shared" si="239"/>
        <v/>
      </c>
      <c r="AW429" s="66" t="str">
        <f t="shared" si="239"/>
        <v/>
      </c>
      <c r="AX429" s="66" t="str">
        <f t="shared" si="239"/>
        <v/>
      </c>
      <c r="AY429" s="66" t="str">
        <f t="shared" si="239"/>
        <v/>
      </c>
      <c r="AZ429" s="66" t="str">
        <f t="shared" si="239"/>
        <v/>
      </c>
      <c r="BA429" s="66" t="str">
        <f t="shared" si="239"/>
        <v/>
      </c>
      <c r="BB429" s="66" t="str">
        <f t="shared" si="239"/>
        <v/>
      </c>
      <c r="BC429" s="66" t="str">
        <f t="shared" si="239"/>
        <v/>
      </c>
      <c r="BD429" s="66" t="str">
        <f t="shared" si="239"/>
        <v/>
      </c>
      <c r="BE429" s="66" t="str">
        <f t="shared" si="239"/>
        <v/>
      </c>
      <c r="BF429" s="66" t="str">
        <f t="shared" si="239"/>
        <v/>
      </c>
      <c r="BG429" s="66" t="str">
        <f t="shared" si="239"/>
        <v/>
      </c>
      <c r="BH429" s="66" t="str">
        <f t="shared" si="239"/>
        <v/>
      </c>
      <c r="BI429" s="66" t="str">
        <f t="shared" si="239"/>
        <v/>
      </c>
      <c r="BJ429" s="66" t="str">
        <f t="shared" si="239"/>
        <v/>
      </c>
      <c r="BK429" s="66" t="str">
        <f t="shared" si="239"/>
        <v/>
      </c>
      <c r="BL429" s="66" t="str">
        <f t="shared" si="239"/>
        <v/>
      </c>
      <c r="BM429" s="66" t="str">
        <f t="shared" si="239"/>
        <v/>
      </c>
      <c r="BN429" s="66" t="str">
        <f t="shared" si="239"/>
        <v/>
      </c>
      <c r="BO429" s="66" t="str">
        <f t="shared" si="239"/>
        <v/>
      </c>
      <c r="BP429" s="66" t="str">
        <f t="shared" si="239"/>
        <v/>
      </c>
      <c r="BQ429" s="66" t="str">
        <f t="shared" si="239"/>
        <v/>
      </c>
      <c r="BR429" s="66" t="str">
        <f t="shared" si="239"/>
        <v/>
      </c>
      <c r="BS429" s="66" t="str">
        <f t="shared" si="237"/>
        <v/>
      </c>
      <c r="BT429" s="66" t="str">
        <f t="shared" si="237"/>
        <v/>
      </c>
      <c r="BU429" s="66" t="str">
        <f t="shared" si="237"/>
        <v/>
      </c>
      <c r="BV429" s="66" t="str">
        <f t="shared" si="237"/>
        <v/>
      </c>
      <c r="BW429" s="66" t="str">
        <f t="shared" si="237"/>
        <v/>
      </c>
      <c r="BX429" s="66" t="str">
        <f t="shared" si="237"/>
        <v/>
      </c>
      <c r="BY429" s="66" t="str">
        <f t="shared" si="237"/>
        <v/>
      </c>
      <c r="BZ429" s="66" t="str">
        <f t="shared" si="237"/>
        <v/>
      </c>
      <c r="CA429" s="66" t="str">
        <f t="shared" si="237"/>
        <v/>
      </c>
      <c r="CB429" s="66" t="str">
        <f t="shared" si="237"/>
        <v/>
      </c>
      <c r="CC429" s="66" t="str">
        <f t="shared" si="237"/>
        <v/>
      </c>
      <c r="CD429" s="66" t="str">
        <f t="shared" si="237"/>
        <v/>
      </c>
      <c r="CE429" s="66" t="str">
        <f t="shared" si="237"/>
        <v/>
      </c>
      <c r="CF429" s="66" t="str">
        <f t="shared" si="237"/>
        <v/>
      </c>
      <c r="CG429" s="66" t="str">
        <f t="shared" si="237"/>
        <v/>
      </c>
      <c r="CH429" s="66" t="str">
        <f t="shared" si="237"/>
        <v/>
      </c>
      <c r="CI429" s="66" t="str">
        <f t="shared" si="237"/>
        <v/>
      </c>
      <c r="CJ429" s="66" t="str">
        <f t="shared" si="237"/>
        <v/>
      </c>
      <c r="CK429" s="66" t="str">
        <f t="shared" si="237"/>
        <v/>
      </c>
      <c r="CL429" s="66" t="str">
        <f t="shared" si="237"/>
        <v/>
      </c>
      <c r="CM429" s="66">
        <f t="shared" si="237"/>
        <v>0</v>
      </c>
      <c r="CN429" s="66">
        <f t="shared" si="237"/>
        <v>0</v>
      </c>
      <c r="CO429" s="66">
        <f t="shared" si="237"/>
        <v>0</v>
      </c>
      <c r="CP429" s="66">
        <f t="shared" si="237"/>
        <v>0</v>
      </c>
      <c r="CQ429" s="66">
        <f t="shared" si="237"/>
        <v>0</v>
      </c>
      <c r="CR429" s="66">
        <f t="shared" si="237"/>
        <v>0</v>
      </c>
      <c r="CS429" s="66">
        <f t="shared" si="237"/>
        <v>0</v>
      </c>
      <c r="CT429" s="66">
        <f t="shared" si="237"/>
        <v>0</v>
      </c>
      <c r="CU429" s="66">
        <f t="shared" si="237"/>
        <v>0</v>
      </c>
      <c r="CV429" s="66">
        <f t="shared" si="237"/>
        <v>0</v>
      </c>
      <c r="CW429" s="66">
        <f t="shared" si="237"/>
        <v>0</v>
      </c>
      <c r="CX429" s="66">
        <f t="shared" si="237"/>
        <v>0</v>
      </c>
      <c r="CY429" s="66">
        <f t="shared" si="237"/>
        <v>0</v>
      </c>
      <c r="CZ429" s="66">
        <f t="shared" si="237"/>
        <v>0</v>
      </c>
      <c r="DA429" s="66">
        <f t="shared" si="237"/>
        <v>0</v>
      </c>
      <c r="DB429" s="66">
        <f t="shared" si="237"/>
        <v>0</v>
      </c>
      <c r="DC429" s="66">
        <f t="shared" si="224"/>
        <v>0</v>
      </c>
    </row>
    <row r="430" spans="2:107" ht="12" customHeight="1">
      <c r="B430" s="12"/>
      <c r="C430" s="12"/>
      <c r="D430" s="12"/>
      <c r="E430" s="65">
        <f t="shared" si="225"/>
        <v>85</v>
      </c>
      <c r="G430" s="66" t="str">
        <f t="shared" si="239"/>
        <v/>
      </c>
      <c r="H430" s="66" t="str">
        <f t="shared" si="239"/>
        <v/>
      </c>
      <c r="I430" s="66" t="str">
        <f t="shared" si="239"/>
        <v/>
      </c>
      <c r="J430" s="66" t="str">
        <f t="shared" si="239"/>
        <v/>
      </c>
      <c r="K430" s="66" t="str">
        <f t="shared" si="239"/>
        <v/>
      </c>
      <c r="L430" s="66" t="str">
        <f t="shared" si="239"/>
        <v/>
      </c>
      <c r="M430" s="66" t="str">
        <f t="shared" si="239"/>
        <v/>
      </c>
      <c r="N430" s="66" t="str">
        <f t="shared" si="239"/>
        <v/>
      </c>
      <c r="O430" s="66" t="str">
        <f t="shared" si="239"/>
        <v/>
      </c>
      <c r="P430" s="66" t="str">
        <f t="shared" si="239"/>
        <v/>
      </c>
      <c r="Q430" s="66" t="str">
        <f t="shared" si="239"/>
        <v/>
      </c>
      <c r="R430" s="66" t="str">
        <f t="shared" si="239"/>
        <v/>
      </c>
      <c r="S430" s="66" t="str">
        <f t="shared" si="239"/>
        <v/>
      </c>
      <c r="T430" s="66" t="str">
        <f t="shared" si="239"/>
        <v/>
      </c>
      <c r="U430" s="66" t="str">
        <f t="shared" si="239"/>
        <v/>
      </c>
      <c r="V430" s="66" t="str">
        <f t="shared" si="239"/>
        <v/>
      </c>
      <c r="W430" s="66" t="str">
        <f t="shared" si="239"/>
        <v/>
      </c>
      <c r="X430" s="66" t="str">
        <f t="shared" si="239"/>
        <v/>
      </c>
      <c r="Y430" s="66" t="str">
        <f t="shared" si="239"/>
        <v/>
      </c>
      <c r="Z430" s="66" t="str">
        <f t="shared" si="239"/>
        <v/>
      </c>
      <c r="AA430" s="66" t="str">
        <f t="shared" si="239"/>
        <v/>
      </c>
      <c r="AB430" s="66" t="str">
        <f t="shared" si="239"/>
        <v/>
      </c>
      <c r="AC430" s="66" t="str">
        <f t="shared" si="239"/>
        <v/>
      </c>
      <c r="AD430" s="66" t="str">
        <f t="shared" si="239"/>
        <v/>
      </c>
      <c r="AE430" s="66" t="str">
        <f t="shared" si="239"/>
        <v/>
      </c>
      <c r="AF430" s="66" t="str">
        <f t="shared" si="239"/>
        <v/>
      </c>
      <c r="AG430" s="66" t="str">
        <f t="shared" si="239"/>
        <v/>
      </c>
      <c r="AH430" s="66" t="str">
        <f t="shared" si="239"/>
        <v/>
      </c>
      <c r="AI430" s="66" t="str">
        <f t="shared" si="239"/>
        <v/>
      </c>
      <c r="AJ430" s="66" t="str">
        <f t="shared" si="239"/>
        <v/>
      </c>
      <c r="AK430" s="66" t="str">
        <f t="shared" si="239"/>
        <v/>
      </c>
      <c r="AL430" s="66" t="str">
        <f t="shared" si="239"/>
        <v/>
      </c>
      <c r="AM430" s="66" t="str">
        <f t="shared" si="239"/>
        <v/>
      </c>
      <c r="AN430" s="66" t="str">
        <f t="shared" si="239"/>
        <v/>
      </c>
      <c r="AO430" s="66" t="str">
        <f t="shared" si="239"/>
        <v/>
      </c>
      <c r="AP430" s="66" t="str">
        <f t="shared" si="239"/>
        <v/>
      </c>
      <c r="AQ430" s="66" t="str">
        <f t="shared" si="239"/>
        <v/>
      </c>
      <c r="AR430" s="66" t="str">
        <f t="shared" si="239"/>
        <v/>
      </c>
      <c r="AS430" s="66" t="str">
        <f t="shared" si="239"/>
        <v/>
      </c>
      <c r="AT430" s="66" t="str">
        <f t="shared" si="239"/>
        <v/>
      </c>
      <c r="AU430" s="66" t="str">
        <f t="shared" si="239"/>
        <v/>
      </c>
      <c r="AV430" s="66" t="str">
        <f t="shared" si="239"/>
        <v/>
      </c>
      <c r="AW430" s="66" t="str">
        <f t="shared" si="239"/>
        <v/>
      </c>
      <c r="AX430" s="66" t="str">
        <f t="shared" si="239"/>
        <v/>
      </c>
      <c r="AY430" s="66" t="str">
        <f t="shared" si="239"/>
        <v/>
      </c>
      <c r="AZ430" s="66" t="str">
        <f t="shared" si="239"/>
        <v/>
      </c>
      <c r="BA430" s="66" t="str">
        <f t="shared" si="239"/>
        <v/>
      </c>
      <c r="BB430" s="66" t="str">
        <f t="shared" si="239"/>
        <v/>
      </c>
      <c r="BC430" s="66" t="str">
        <f t="shared" si="239"/>
        <v/>
      </c>
      <c r="BD430" s="66" t="str">
        <f t="shared" si="239"/>
        <v/>
      </c>
      <c r="BE430" s="66" t="str">
        <f t="shared" si="239"/>
        <v/>
      </c>
      <c r="BF430" s="66" t="str">
        <f t="shared" si="239"/>
        <v/>
      </c>
      <c r="BG430" s="66" t="str">
        <f t="shared" si="239"/>
        <v/>
      </c>
      <c r="BH430" s="66" t="str">
        <f t="shared" si="239"/>
        <v/>
      </c>
      <c r="BI430" s="66" t="str">
        <f t="shared" si="239"/>
        <v/>
      </c>
      <c r="BJ430" s="66" t="str">
        <f t="shared" si="239"/>
        <v/>
      </c>
      <c r="BK430" s="66" t="str">
        <f t="shared" si="239"/>
        <v/>
      </c>
      <c r="BL430" s="66" t="str">
        <f t="shared" si="239"/>
        <v/>
      </c>
      <c r="BM430" s="66" t="str">
        <f t="shared" si="239"/>
        <v/>
      </c>
      <c r="BN430" s="66" t="str">
        <f t="shared" si="239"/>
        <v/>
      </c>
      <c r="BO430" s="66" t="str">
        <f t="shared" si="239"/>
        <v/>
      </c>
      <c r="BP430" s="66" t="str">
        <f t="shared" si="239"/>
        <v/>
      </c>
      <c r="BQ430" s="66" t="str">
        <f t="shared" si="239"/>
        <v/>
      </c>
      <c r="BR430" s="66" t="str">
        <f t="shared" si="239"/>
        <v/>
      </c>
      <c r="BS430" s="66" t="str">
        <f t="shared" si="237"/>
        <v/>
      </c>
      <c r="BT430" s="66" t="str">
        <f t="shared" si="237"/>
        <v/>
      </c>
      <c r="BU430" s="66" t="str">
        <f t="shared" si="237"/>
        <v/>
      </c>
      <c r="BV430" s="66" t="str">
        <f t="shared" si="237"/>
        <v/>
      </c>
      <c r="BW430" s="66" t="str">
        <f t="shared" si="237"/>
        <v/>
      </c>
      <c r="BX430" s="66" t="str">
        <f t="shared" si="237"/>
        <v/>
      </c>
      <c r="BY430" s="66" t="str">
        <f t="shared" si="237"/>
        <v/>
      </c>
      <c r="BZ430" s="66" t="str">
        <f t="shared" si="237"/>
        <v/>
      </c>
      <c r="CA430" s="66" t="str">
        <f t="shared" si="237"/>
        <v/>
      </c>
      <c r="CB430" s="66" t="str">
        <f t="shared" si="237"/>
        <v/>
      </c>
      <c r="CC430" s="66" t="str">
        <f t="shared" si="237"/>
        <v/>
      </c>
      <c r="CD430" s="66" t="str">
        <f t="shared" si="237"/>
        <v/>
      </c>
      <c r="CE430" s="66" t="str">
        <f t="shared" si="237"/>
        <v/>
      </c>
      <c r="CF430" s="66" t="str">
        <f t="shared" si="237"/>
        <v/>
      </c>
      <c r="CG430" s="66" t="str">
        <f t="shared" si="237"/>
        <v/>
      </c>
      <c r="CH430" s="66" t="str">
        <f t="shared" si="237"/>
        <v/>
      </c>
      <c r="CI430" s="66" t="str">
        <f t="shared" si="237"/>
        <v/>
      </c>
      <c r="CJ430" s="66" t="str">
        <f t="shared" si="237"/>
        <v/>
      </c>
      <c r="CK430" s="66" t="str">
        <f t="shared" si="237"/>
        <v/>
      </c>
      <c r="CL430" s="66" t="str">
        <f t="shared" si="237"/>
        <v/>
      </c>
      <c r="CM430" s="66" t="str">
        <f t="shared" si="237"/>
        <v/>
      </c>
      <c r="CN430" s="66">
        <f t="shared" si="237"/>
        <v>0</v>
      </c>
      <c r="CO430" s="66">
        <f t="shared" si="237"/>
        <v>0</v>
      </c>
      <c r="CP430" s="66">
        <f t="shared" si="237"/>
        <v>0</v>
      </c>
      <c r="CQ430" s="66">
        <f t="shared" si="237"/>
        <v>0</v>
      </c>
      <c r="CR430" s="66">
        <f t="shared" si="237"/>
        <v>0</v>
      </c>
      <c r="CS430" s="66">
        <f t="shared" si="237"/>
        <v>0</v>
      </c>
      <c r="CT430" s="66">
        <f t="shared" si="237"/>
        <v>0</v>
      </c>
      <c r="CU430" s="66">
        <f t="shared" si="237"/>
        <v>0</v>
      </c>
      <c r="CV430" s="66">
        <f t="shared" si="237"/>
        <v>0</v>
      </c>
      <c r="CW430" s="66">
        <f t="shared" si="237"/>
        <v>0</v>
      </c>
      <c r="CX430" s="66">
        <f t="shared" si="237"/>
        <v>0</v>
      </c>
      <c r="CY430" s="66">
        <f t="shared" si="237"/>
        <v>0</v>
      </c>
      <c r="CZ430" s="66">
        <f t="shared" si="237"/>
        <v>0</v>
      </c>
      <c r="DA430" s="66">
        <f t="shared" si="237"/>
        <v>0</v>
      </c>
      <c r="DB430" s="66">
        <f t="shared" si="237"/>
        <v>0</v>
      </c>
      <c r="DC430" s="66">
        <f t="shared" si="224"/>
        <v>0</v>
      </c>
    </row>
    <row r="431" spans="2:107" ht="12" customHeight="1">
      <c r="B431" s="12"/>
      <c r="C431" s="12"/>
      <c r="D431" s="12"/>
      <c r="E431" s="65">
        <f t="shared" si="225"/>
        <v>86</v>
      </c>
      <c r="G431" s="66" t="str">
        <f t="shared" si="239"/>
        <v/>
      </c>
      <c r="H431" s="66" t="str">
        <f t="shared" si="239"/>
        <v/>
      </c>
      <c r="I431" s="66" t="str">
        <f t="shared" si="239"/>
        <v/>
      </c>
      <c r="J431" s="66" t="str">
        <f t="shared" si="239"/>
        <v/>
      </c>
      <c r="K431" s="66" t="str">
        <f t="shared" si="239"/>
        <v/>
      </c>
      <c r="L431" s="66" t="str">
        <f t="shared" si="239"/>
        <v/>
      </c>
      <c r="M431" s="66" t="str">
        <f t="shared" si="239"/>
        <v/>
      </c>
      <c r="N431" s="66" t="str">
        <f t="shared" si="239"/>
        <v/>
      </c>
      <c r="O431" s="66" t="str">
        <f t="shared" si="239"/>
        <v/>
      </c>
      <c r="P431" s="66" t="str">
        <f t="shared" si="239"/>
        <v/>
      </c>
      <c r="Q431" s="66" t="str">
        <f t="shared" si="239"/>
        <v/>
      </c>
      <c r="R431" s="66" t="str">
        <f t="shared" si="239"/>
        <v/>
      </c>
      <c r="S431" s="66" t="str">
        <f t="shared" si="239"/>
        <v/>
      </c>
      <c r="T431" s="66" t="str">
        <f t="shared" si="239"/>
        <v/>
      </c>
      <c r="U431" s="66" t="str">
        <f t="shared" si="239"/>
        <v/>
      </c>
      <c r="V431" s="66" t="str">
        <f t="shared" si="239"/>
        <v/>
      </c>
      <c r="W431" s="66" t="str">
        <f t="shared" si="239"/>
        <v/>
      </c>
      <c r="X431" s="66" t="str">
        <f t="shared" si="239"/>
        <v/>
      </c>
      <c r="Y431" s="66" t="str">
        <f t="shared" si="239"/>
        <v/>
      </c>
      <c r="Z431" s="66" t="str">
        <f t="shared" si="239"/>
        <v/>
      </c>
      <c r="AA431" s="66" t="str">
        <f t="shared" si="239"/>
        <v/>
      </c>
      <c r="AB431" s="66" t="str">
        <f t="shared" si="239"/>
        <v/>
      </c>
      <c r="AC431" s="66" t="str">
        <f t="shared" si="239"/>
        <v/>
      </c>
      <c r="AD431" s="66" t="str">
        <f t="shared" si="239"/>
        <v/>
      </c>
      <c r="AE431" s="66" t="str">
        <f t="shared" si="239"/>
        <v/>
      </c>
      <c r="AF431" s="66" t="str">
        <f t="shared" si="239"/>
        <v/>
      </c>
      <c r="AG431" s="66" t="str">
        <f t="shared" si="239"/>
        <v/>
      </c>
      <c r="AH431" s="66" t="str">
        <f t="shared" si="239"/>
        <v/>
      </c>
      <c r="AI431" s="66" t="str">
        <f t="shared" si="239"/>
        <v/>
      </c>
      <c r="AJ431" s="66" t="str">
        <f t="shared" si="239"/>
        <v/>
      </c>
      <c r="AK431" s="66" t="str">
        <f t="shared" si="239"/>
        <v/>
      </c>
      <c r="AL431" s="66" t="str">
        <f t="shared" si="239"/>
        <v/>
      </c>
      <c r="AM431" s="66" t="str">
        <f t="shared" si="239"/>
        <v/>
      </c>
      <c r="AN431" s="66" t="str">
        <f t="shared" si="239"/>
        <v/>
      </c>
      <c r="AO431" s="66" t="str">
        <f t="shared" si="239"/>
        <v/>
      </c>
      <c r="AP431" s="66" t="str">
        <f t="shared" si="239"/>
        <v/>
      </c>
      <c r="AQ431" s="66" t="str">
        <f t="shared" si="239"/>
        <v/>
      </c>
      <c r="AR431" s="66" t="str">
        <f t="shared" si="239"/>
        <v/>
      </c>
      <c r="AS431" s="66" t="str">
        <f t="shared" si="239"/>
        <v/>
      </c>
      <c r="AT431" s="66" t="str">
        <f t="shared" si="239"/>
        <v/>
      </c>
      <c r="AU431" s="66" t="str">
        <f t="shared" si="239"/>
        <v/>
      </c>
      <c r="AV431" s="66" t="str">
        <f t="shared" si="239"/>
        <v/>
      </c>
      <c r="AW431" s="66" t="str">
        <f t="shared" si="239"/>
        <v/>
      </c>
      <c r="AX431" s="66" t="str">
        <f t="shared" si="239"/>
        <v/>
      </c>
      <c r="AY431" s="66" t="str">
        <f t="shared" si="239"/>
        <v/>
      </c>
      <c r="AZ431" s="66" t="str">
        <f t="shared" si="239"/>
        <v/>
      </c>
      <c r="BA431" s="66" t="str">
        <f t="shared" si="239"/>
        <v/>
      </c>
      <c r="BB431" s="66" t="str">
        <f t="shared" si="239"/>
        <v/>
      </c>
      <c r="BC431" s="66" t="str">
        <f t="shared" si="239"/>
        <v/>
      </c>
      <c r="BD431" s="66" t="str">
        <f t="shared" si="239"/>
        <v/>
      </c>
      <c r="BE431" s="66" t="str">
        <f t="shared" si="239"/>
        <v/>
      </c>
      <c r="BF431" s="66" t="str">
        <f t="shared" si="239"/>
        <v/>
      </c>
      <c r="BG431" s="66" t="str">
        <f t="shared" si="239"/>
        <v/>
      </c>
      <c r="BH431" s="66" t="str">
        <f t="shared" si="239"/>
        <v/>
      </c>
      <c r="BI431" s="66" t="str">
        <f t="shared" si="239"/>
        <v/>
      </c>
      <c r="BJ431" s="66" t="str">
        <f t="shared" si="239"/>
        <v/>
      </c>
      <c r="BK431" s="66" t="str">
        <f t="shared" si="239"/>
        <v/>
      </c>
      <c r="BL431" s="66" t="str">
        <f t="shared" si="239"/>
        <v/>
      </c>
      <c r="BM431" s="66" t="str">
        <f t="shared" si="239"/>
        <v/>
      </c>
      <c r="BN431" s="66" t="str">
        <f t="shared" si="239"/>
        <v/>
      </c>
      <c r="BO431" s="66" t="str">
        <f t="shared" si="239"/>
        <v/>
      </c>
      <c r="BP431" s="66" t="str">
        <f t="shared" si="239"/>
        <v/>
      </c>
      <c r="BQ431" s="66" t="str">
        <f t="shared" si="239"/>
        <v/>
      </c>
      <c r="BR431" s="66" t="str">
        <f t="shared" si="239"/>
        <v/>
      </c>
      <c r="BS431" s="66" t="str">
        <f t="shared" si="237"/>
        <v/>
      </c>
      <c r="BT431" s="66" t="str">
        <f t="shared" si="237"/>
        <v/>
      </c>
      <c r="BU431" s="66" t="str">
        <f t="shared" si="237"/>
        <v/>
      </c>
      <c r="BV431" s="66" t="str">
        <f t="shared" si="237"/>
        <v/>
      </c>
      <c r="BW431" s="66" t="str">
        <f t="shared" si="237"/>
        <v/>
      </c>
      <c r="BX431" s="66" t="str">
        <f t="shared" si="237"/>
        <v/>
      </c>
      <c r="BY431" s="66" t="str">
        <f t="shared" si="237"/>
        <v/>
      </c>
      <c r="BZ431" s="66" t="str">
        <f t="shared" si="237"/>
        <v/>
      </c>
      <c r="CA431" s="66" t="str">
        <f t="shared" si="237"/>
        <v/>
      </c>
      <c r="CB431" s="66" t="str">
        <f t="shared" si="237"/>
        <v/>
      </c>
      <c r="CC431" s="66" t="str">
        <f t="shared" si="237"/>
        <v/>
      </c>
      <c r="CD431" s="66" t="str">
        <f t="shared" si="237"/>
        <v/>
      </c>
      <c r="CE431" s="66" t="str">
        <f t="shared" si="237"/>
        <v/>
      </c>
      <c r="CF431" s="66" t="str">
        <f t="shared" si="237"/>
        <v/>
      </c>
      <c r="CG431" s="66" t="str">
        <f t="shared" si="237"/>
        <v/>
      </c>
      <c r="CH431" s="66" t="str">
        <f t="shared" si="237"/>
        <v/>
      </c>
      <c r="CI431" s="66" t="str">
        <f t="shared" si="237"/>
        <v/>
      </c>
      <c r="CJ431" s="66" t="str">
        <f t="shared" si="237"/>
        <v/>
      </c>
      <c r="CK431" s="66" t="str">
        <f t="shared" si="237"/>
        <v/>
      </c>
      <c r="CL431" s="66" t="str">
        <f t="shared" si="237"/>
        <v/>
      </c>
      <c r="CM431" s="66" t="str">
        <f t="shared" si="237"/>
        <v/>
      </c>
      <c r="CN431" s="66" t="str">
        <f t="shared" si="237"/>
        <v/>
      </c>
      <c r="CO431" s="66">
        <f t="shared" si="237"/>
        <v>0</v>
      </c>
      <c r="CP431" s="66">
        <f t="shared" si="237"/>
        <v>0</v>
      </c>
      <c r="CQ431" s="66">
        <f t="shared" si="237"/>
        <v>0</v>
      </c>
      <c r="CR431" s="66">
        <f t="shared" si="237"/>
        <v>0</v>
      </c>
      <c r="CS431" s="66">
        <f t="shared" si="237"/>
        <v>0</v>
      </c>
      <c r="CT431" s="66">
        <f t="shared" si="237"/>
        <v>0</v>
      </c>
      <c r="CU431" s="66">
        <f t="shared" si="237"/>
        <v>0</v>
      </c>
      <c r="CV431" s="66">
        <f t="shared" si="237"/>
        <v>0</v>
      </c>
      <c r="CW431" s="66">
        <f t="shared" si="237"/>
        <v>0</v>
      </c>
      <c r="CX431" s="66">
        <f t="shared" si="237"/>
        <v>0</v>
      </c>
      <c r="CY431" s="66">
        <f t="shared" si="237"/>
        <v>0</v>
      </c>
      <c r="CZ431" s="66">
        <f t="shared" si="237"/>
        <v>0</v>
      </c>
      <c r="DA431" s="66">
        <f t="shared" si="237"/>
        <v>0</v>
      </c>
      <c r="DB431" s="66">
        <f t="shared" si="237"/>
        <v>0</v>
      </c>
      <c r="DC431" s="66">
        <f t="shared" si="224"/>
        <v>0</v>
      </c>
    </row>
    <row r="432" spans="2:107" ht="12" customHeight="1">
      <c r="B432" s="12"/>
      <c r="C432" s="12"/>
      <c r="D432" s="12"/>
      <c r="E432" s="65">
        <f t="shared" si="225"/>
        <v>87</v>
      </c>
      <c r="G432" s="66" t="str">
        <f t="shared" si="239"/>
        <v/>
      </c>
      <c r="H432" s="66" t="str">
        <f t="shared" si="239"/>
        <v/>
      </c>
      <c r="I432" s="66" t="str">
        <f t="shared" si="239"/>
        <v/>
      </c>
      <c r="J432" s="66" t="str">
        <f t="shared" si="239"/>
        <v/>
      </c>
      <c r="K432" s="66" t="str">
        <f t="shared" si="239"/>
        <v/>
      </c>
      <c r="L432" s="66" t="str">
        <f t="shared" si="239"/>
        <v/>
      </c>
      <c r="M432" s="66" t="str">
        <f t="shared" si="239"/>
        <v/>
      </c>
      <c r="N432" s="66" t="str">
        <f t="shared" si="239"/>
        <v/>
      </c>
      <c r="O432" s="66" t="str">
        <f t="shared" si="239"/>
        <v/>
      </c>
      <c r="P432" s="66" t="str">
        <f t="shared" si="239"/>
        <v/>
      </c>
      <c r="Q432" s="66" t="str">
        <f t="shared" si="239"/>
        <v/>
      </c>
      <c r="R432" s="66" t="str">
        <f t="shared" si="239"/>
        <v/>
      </c>
      <c r="S432" s="66" t="str">
        <f t="shared" si="239"/>
        <v/>
      </c>
      <c r="T432" s="66" t="str">
        <f t="shared" si="239"/>
        <v/>
      </c>
      <c r="U432" s="66" t="str">
        <f t="shared" si="239"/>
        <v/>
      </c>
      <c r="V432" s="66" t="str">
        <f t="shared" si="239"/>
        <v/>
      </c>
      <c r="W432" s="66" t="str">
        <f t="shared" si="239"/>
        <v/>
      </c>
      <c r="X432" s="66" t="str">
        <f t="shared" si="239"/>
        <v/>
      </c>
      <c r="Y432" s="66" t="str">
        <f t="shared" si="239"/>
        <v/>
      </c>
      <c r="Z432" s="66" t="str">
        <f t="shared" si="239"/>
        <v/>
      </c>
      <c r="AA432" s="66" t="str">
        <f t="shared" si="239"/>
        <v/>
      </c>
      <c r="AB432" s="66" t="str">
        <f t="shared" si="239"/>
        <v/>
      </c>
      <c r="AC432" s="66" t="str">
        <f t="shared" si="239"/>
        <v/>
      </c>
      <c r="AD432" s="66" t="str">
        <f t="shared" si="239"/>
        <v/>
      </c>
      <c r="AE432" s="66" t="str">
        <f t="shared" si="239"/>
        <v/>
      </c>
      <c r="AF432" s="66" t="str">
        <f t="shared" si="239"/>
        <v/>
      </c>
      <c r="AG432" s="66" t="str">
        <f t="shared" si="239"/>
        <v/>
      </c>
      <c r="AH432" s="66" t="str">
        <f t="shared" si="239"/>
        <v/>
      </c>
      <c r="AI432" s="66" t="str">
        <f t="shared" si="239"/>
        <v/>
      </c>
      <c r="AJ432" s="66" t="str">
        <f t="shared" si="239"/>
        <v/>
      </c>
      <c r="AK432" s="66" t="str">
        <f t="shared" si="239"/>
        <v/>
      </c>
      <c r="AL432" s="66" t="str">
        <f t="shared" si="239"/>
        <v/>
      </c>
      <c r="AM432" s="66" t="str">
        <f t="shared" si="239"/>
        <v/>
      </c>
      <c r="AN432" s="66" t="str">
        <f t="shared" si="239"/>
        <v/>
      </c>
      <c r="AO432" s="66" t="str">
        <f t="shared" si="239"/>
        <v/>
      </c>
      <c r="AP432" s="66" t="str">
        <f t="shared" si="239"/>
        <v/>
      </c>
      <c r="AQ432" s="66" t="str">
        <f t="shared" si="239"/>
        <v/>
      </c>
      <c r="AR432" s="66" t="str">
        <f t="shared" si="239"/>
        <v/>
      </c>
      <c r="AS432" s="66" t="str">
        <f t="shared" si="239"/>
        <v/>
      </c>
      <c r="AT432" s="66" t="str">
        <f t="shared" si="239"/>
        <v/>
      </c>
      <c r="AU432" s="66" t="str">
        <f t="shared" si="239"/>
        <v/>
      </c>
      <c r="AV432" s="66" t="str">
        <f t="shared" si="239"/>
        <v/>
      </c>
      <c r="AW432" s="66" t="str">
        <f t="shared" si="239"/>
        <v/>
      </c>
      <c r="AX432" s="66" t="str">
        <f t="shared" si="239"/>
        <v/>
      </c>
      <c r="AY432" s="66" t="str">
        <f t="shared" si="239"/>
        <v/>
      </c>
      <c r="AZ432" s="66" t="str">
        <f t="shared" si="239"/>
        <v/>
      </c>
      <c r="BA432" s="66" t="str">
        <f t="shared" si="239"/>
        <v/>
      </c>
      <c r="BB432" s="66" t="str">
        <f t="shared" si="239"/>
        <v/>
      </c>
      <c r="BC432" s="66" t="str">
        <f t="shared" si="239"/>
        <v/>
      </c>
      <c r="BD432" s="66" t="str">
        <f t="shared" si="239"/>
        <v/>
      </c>
      <c r="BE432" s="66" t="str">
        <f t="shared" si="239"/>
        <v/>
      </c>
      <c r="BF432" s="66" t="str">
        <f t="shared" si="239"/>
        <v/>
      </c>
      <c r="BG432" s="66" t="str">
        <f t="shared" si="239"/>
        <v/>
      </c>
      <c r="BH432" s="66" t="str">
        <f t="shared" si="239"/>
        <v/>
      </c>
      <c r="BI432" s="66" t="str">
        <f t="shared" si="239"/>
        <v/>
      </c>
      <c r="BJ432" s="66" t="str">
        <f t="shared" si="239"/>
        <v/>
      </c>
      <c r="BK432" s="66" t="str">
        <f t="shared" si="239"/>
        <v/>
      </c>
      <c r="BL432" s="66" t="str">
        <f t="shared" si="239"/>
        <v/>
      </c>
      <c r="BM432" s="66" t="str">
        <f t="shared" si="239"/>
        <v/>
      </c>
      <c r="BN432" s="66" t="str">
        <f t="shared" si="239"/>
        <v/>
      </c>
      <c r="BO432" s="66" t="str">
        <f t="shared" si="239"/>
        <v/>
      </c>
      <c r="BP432" s="66" t="str">
        <f t="shared" si="239"/>
        <v/>
      </c>
      <c r="BQ432" s="66" t="str">
        <f t="shared" si="239"/>
        <v/>
      </c>
      <c r="BR432" s="66" t="str">
        <f t="shared" ref="BR432" si="240">IF(BR$341&gt;=$E432,IF(BR216*$C$23&gt;MAX($C$22,(BS325*$C$34+BS326*$C$35)*EXP(-$C$12*$C$30)+(BS432*$C$34+BS433*$C$35)*EXP(-$C$14*$C$30)),BR216*$C$23,(BS432*$C$34+BS433*$C$35)*EXP(-$C$14*$C$30)),"")</f>
        <v/>
      </c>
      <c r="BS432" s="66" t="str">
        <f t="shared" si="237"/>
        <v/>
      </c>
      <c r="BT432" s="66" t="str">
        <f t="shared" si="237"/>
        <v/>
      </c>
      <c r="BU432" s="66" t="str">
        <f t="shared" si="237"/>
        <v/>
      </c>
      <c r="BV432" s="66" t="str">
        <f t="shared" ref="BV432:DB432" si="241">IF(BV$341&gt;=$E432,IF(BV216*$C$23&gt;MAX($C$22,(BW325*$C$34+BW326*$C$35)*EXP(-$C$12*$C$30)+(BW432*$C$34+BW433*$C$35)*EXP(-$C$14*$C$30)),BV216*$C$23,(BW432*$C$34+BW433*$C$35)*EXP(-$C$14*$C$30)),"")</f>
        <v/>
      </c>
      <c r="BW432" s="66" t="str">
        <f t="shared" si="241"/>
        <v/>
      </c>
      <c r="BX432" s="66" t="str">
        <f t="shared" si="241"/>
        <v/>
      </c>
      <c r="BY432" s="66" t="str">
        <f t="shared" si="241"/>
        <v/>
      </c>
      <c r="BZ432" s="66" t="str">
        <f t="shared" si="241"/>
        <v/>
      </c>
      <c r="CA432" s="66" t="str">
        <f t="shared" si="241"/>
        <v/>
      </c>
      <c r="CB432" s="66" t="str">
        <f t="shared" si="241"/>
        <v/>
      </c>
      <c r="CC432" s="66" t="str">
        <f t="shared" si="241"/>
        <v/>
      </c>
      <c r="CD432" s="66" t="str">
        <f t="shared" si="241"/>
        <v/>
      </c>
      <c r="CE432" s="66" t="str">
        <f t="shared" si="241"/>
        <v/>
      </c>
      <c r="CF432" s="66" t="str">
        <f t="shared" si="241"/>
        <v/>
      </c>
      <c r="CG432" s="66" t="str">
        <f t="shared" si="241"/>
        <v/>
      </c>
      <c r="CH432" s="66" t="str">
        <f t="shared" si="241"/>
        <v/>
      </c>
      <c r="CI432" s="66" t="str">
        <f t="shared" si="241"/>
        <v/>
      </c>
      <c r="CJ432" s="66" t="str">
        <f t="shared" si="241"/>
        <v/>
      </c>
      <c r="CK432" s="66" t="str">
        <f t="shared" si="241"/>
        <v/>
      </c>
      <c r="CL432" s="66" t="str">
        <f t="shared" si="241"/>
        <v/>
      </c>
      <c r="CM432" s="66" t="str">
        <f t="shared" si="241"/>
        <v/>
      </c>
      <c r="CN432" s="66" t="str">
        <f t="shared" si="241"/>
        <v/>
      </c>
      <c r="CO432" s="66" t="str">
        <f t="shared" si="241"/>
        <v/>
      </c>
      <c r="CP432" s="66">
        <f t="shared" si="241"/>
        <v>0</v>
      </c>
      <c r="CQ432" s="66">
        <f t="shared" si="241"/>
        <v>0</v>
      </c>
      <c r="CR432" s="66">
        <f t="shared" si="241"/>
        <v>0</v>
      </c>
      <c r="CS432" s="66">
        <f t="shared" si="241"/>
        <v>0</v>
      </c>
      <c r="CT432" s="66">
        <f t="shared" si="241"/>
        <v>0</v>
      </c>
      <c r="CU432" s="66">
        <f t="shared" si="241"/>
        <v>0</v>
      </c>
      <c r="CV432" s="66">
        <f t="shared" si="241"/>
        <v>0</v>
      </c>
      <c r="CW432" s="66">
        <f t="shared" si="241"/>
        <v>0</v>
      </c>
      <c r="CX432" s="66">
        <f t="shared" si="241"/>
        <v>0</v>
      </c>
      <c r="CY432" s="66">
        <f t="shared" si="241"/>
        <v>0</v>
      </c>
      <c r="CZ432" s="66">
        <f t="shared" si="241"/>
        <v>0</v>
      </c>
      <c r="DA432" s="66">
        <f t="shared" si="241"/>
        <v>0</v>
      </c>
      <c r="DB432" s="66">
        <f t="shared" si="241"/>
        <v>0</v>
      </c>
      <c r="DC432" s="66">
        <f t="shared" si="224"/>
        <v>0</v>
      </c>
    </row>
    <row r="433" spans="2:107" ht="12" customHeight="1">
      <c r="B433" s="12"/>
      <c r="C433" s="12"/>
      <c r="D433" s="12"/>
      <c r="E433" s="65">
        <f t="shared" si="225"/>
        <v>88</v>
      </c>
      <c r="G433" s="66" t="str">
        <f t="shared" ref="G433:BR436" si="242">IF(G$341&gt;=$E433,IF(G217*$C$23&gt;MAX($C$22,(H326*$C$34+H327*$C$35)*EXP(-$C$12*$C$30)+(H433*$C$34+H434*$C$35)*EXP(-$C$14*$C$30)),G217*$C$23,(H433*$C$34+H434*$C$35)*EXP(-$C$14*$C$30)),"")</f>
        <v/>
      </c>
      <c r="H433" s="66" t="str">
        <f t="shared" si="242"/>
        <v/>
      </c>
      <c r="I433" s="66" t="str">
        <f t="shared" si="242"/>
        <v/>
      </c>
      <c r="J433" s="66" t="str">
        <f t="shared" si="242"/>
        <v/>
      </c>
      <c r="K433" s="66" t="str">
        <f t="shared" si="242"/>
        <v/>
      </c>
      <c r="L433" s="66" t="str">
        <f t="shared" si="242"/>
        <v/>
      </c>
      <c r="M433" s="66" t="str">
        <f t="shared" si="242"/>
        <v/>
      </c>
      <c r="N433" s="66" t="str">
        <f t="shared" si="242"/>
        <v/>
      </c>
      <c r="O433" s="66" t="str">
        <f t="shared" si="242"/>
        <v/>
      </c>
      <c r="P433" s="66" t="str">
        <f t="shared" si="242"/>
        <v/>
      </c>
      <c r="Q433" s="66" t="str">
        <f t="shared" si="242"/>
        <v/>
      </c>
      <c r="R433" s="66" t="str">
        <f t="shared" si="242"/>
        <v/>
      </c>
      <c r="S433" s="66" t="str">
        <f t="shared" si="242"/>
        <v/>
      </c>
      <c r="T433" s="66" t="str">
        <f t="shared" si="242"/>
        <v/>
      </c>
      <c r="U433" s="66" t="str">
        <f t="shared" si="242"/>
        <v/>
      </c>
      <c r="V433" s="66" t="str">
        <f t="shared" si="242"/>
        <v/>
      </c>
      <c r="W433" s="66" t="str">
        <f t="shared" si="242"/>
        <v/>
      </c>
      <c r="X433" s="66" t="str">
        <f t="shared" si="242"/>
        <v/>
      </c>
      <c r="Y433" s="66" t="str">
        <f t="shared" si="242"/>
        <v/>
      </c>
      <c r="Z433" s="66" t="str">
        <f t="shared" si="242"/>
        <v/>
      </c>
      <c r="AA433" s="66" t="str">
        <f t="shared" si="242"/>
        <v/>
      </c>
      <c r="AB433" s="66" t="str">
        <f t="shared" si="242"/>
        <v/>
      </c>
      <c r="AC433" s="66" t="str">
        <f t="shared" si="242"/>
        <v/>
      </c>
      <c r="AD433" s="66" t="str">
        <f t="shared" si="242"/>
        <v/>
      </c>
      <c r="AE433" s="66" t="str">
        <f t="shared" si="242"/>
        <v/>
      </c>
      <c r="AF433" s="66" t="str">
        <f t="shared" si="242"/>
        <v/>
      </c>
      <c r="AG433" s="66" t="str">
        <f t="shared" si="242"/>
        <v/>
      </c>
      <c r="AH433" s="66" t="str">
        <f t="shared" si="242"/>
        <v/>
      </c>
      <c r="AI433" s="66" t="str">
        <f t="shared" si="242"/>
        <v/>
      </c>
      <c r="AJ433" s="66" t="str">
        <f t="shared" si="242"/>
        <v/>
      </c>
      <c r="AK433" s="66" t="str">
        <f t="shared" si="242"/>
        <v/>
      </c>
      <c r="AL433" s="66" t="str">
        <f t="shared" si="242"/>
        <v/>
      </c>
      <c r="AM433" s="66" t="str">
        <f t="shared" si="242"/>
        <v/>
      </c>
      <c r="AN433" s="66" t="str">
        <f t="shared" si="242"/>
        <v/>
      </c>
      <c r="AO433" s="66" t="str">
        <f t="shared" si="242"/>
        <v/>
      </c>
      <c r="AP433" s="66" t="str">
        <f t="shared" si="242"/>
        <v/>
      </c>
      <c r="AQ433" s="66" t="str">
        <f t="shared" si="242"/>
        <v/>
      </c>
      <c r="AR433" s="66" t="str">
        <f t="shared" si="242"/>
        <v/>
      </c>
      <c r="AS433" s="66" t="str">
        <f t="shared" si="242"/>
        <v/>
      </c>
      <c r="AT433" s="66" t="str">
        <f t="shared" si="242"/>
        <v/>
      </c>
      <c r="AU433" s="66" t="str">
        <f t="shared" si="242"/>
        <v/>
      </c>
      <c r="AV433" s="66" t="str">
        <f t="shared" si="242"/>
        <v/>
      </c>
      <c r="AW433" s="66" t="str">
        <f t="shared" si="242"/>
        <v/>
      </c>
      <c r="AX433" s="66" t="str">
        <f t="shared" si="242"/>
        <v/>
      </c>
      <c r="AY433" s="66" t="str">
        <f t="shared" si="242"/>
        <v/>
      </c>
      <c r="AZ433" s="66" t="str">
        <f t="shared" si="242"/>
        <v/>
      </c>
      <c r="BA433" s="66" t="str">
        <f t="shared" si="242"/>
        <v/>
      </c>
      <c r="BB433" s="66" t="str">
        <f t="shared" si="242"/>
        <v/>
      </c>
      <c r="BC433" s="66" t="str">
        <f t="shared" si="242"/>
        <v/>
      </c>
      <c r="BD433" s="66" t="str">
        <f t="shared" si="242"/>
        <v/>
      </c>
      <c r="BE433" s="66" t="str">
        <f t="shared" si="242"/>
        <v/>
      </c>
      <c r="BF433" s="66" t="str">
        <f t="shared" si="242"/>
        <v/>
      </c>
      <c r="BG433" s="66" t="str">
        <f t="shared" si="242"/>
        <v/>
      </c>
      <c r="BH433" s="66" t="str">
        <f t="shared" si="242"/>
        <v/>
      </c>
      <c r="BI433" s="66" t="str">
        <f t="shared" si="242"/>
        <v/>
      </c>
      <c r="BJ433" s="66" t="str">
        <f t="shared" si="242"/>
        <v/>
      </c>
      <c r="BK433" s="66" t="str">
        <f t="shared" si="242"/>
        <v/>
      </c>
      <c r="BL433" s="66" t="str">
        <f t="shared" si="242"/>
        <v/>
      </c>
      <c r="BM433" s="66" t="str">
        <f t="shared" si="242"/>
        <v/>
      </c>
      <c r="BN433" s="66" t="str">
        <f t="shared" si="242"/>
        <v/>
      </c>
      <c r="BO433" s="66" t="str">
        <f t="shared" si="242"/>
        <v/>
      </c>
      <c r="BP433" s="66" t="str">
        <f t="shared" si="242"/>
        <v/>
      </c>
      <c r="BQ433" s="66" t="str">
        <f t="shared" si="242"/>
        <v/>
      </c>
      <c r="BR433" s="66" t="str">
        <f t="shared" si="242"/>
        <v/>
      </c>
      <c r="BS433" s="66" t="str">
        <f t="shared" ref="BS433:DB440" si="243">IF(BS$341&gt;=$E433,IF(BS217*$C$23&gt;MAX($C$22,(BT326*$C$34+BT327*$C$35)*EXP(-$C$12*$C$30)+(BT433*$C$34+BT434*$C$35)*EXP(-$C$14*$C$30)),BS217*$C$23,(BT433*$C$34+BT434*$C$35)*EXP(-$C$14*$C$30)),"")</f>
        <v/>
      </c>
      <c r="BT433" s="66" t="str">
        <f t="shared" si="243"/>
        <v/>
      </c>
      <c r="BU433" s="66" t="str">
        <f t="shared" si="243"/>
        <v/>
      </c>
      <c r="BV433" s="66" t="str">
        <f t="shared" si="243"/>
        <v/>
      </c>
      <c r="BW433" s="66" t="str">
        <f t="shared" si="243"/>
        <v/>
      </c>
      <c r="BX433" s="66" t="str">
        <f t="shared" si="243"/>
        <v/>
      </c>
      <c r="BY433" s="66" t="str">
        <f t="shared" si="243"/>
        <v/>
      </c>
      <c r="BZ433" s="66" t="str">
        <f t="shared" si="243"/>
        <v/>
      </c>
      <c r="CA433" s="66" t="str">
        <f t="shared" si="243"/>
        <v/>
      </c>
      <c r="CB433" s="66" t="str">
        <f t="shared" si="243"/>
        <v/>
      </c>
      <c r="CC433" s="66" t="str">
        <f t="shared" si="243"/>
        <v/>
      </c>
      <c r="CD433" s="66" t="str">
        <f t="shared" si="243"/>
        <v/>
      </c>
      <c r="CE433" s="66" t="str">
        <f t="shared" si="243"/>
        <v/>
      </c>
      <c r="CF433" s="66" t="str">
        <f t="shared" si="243"/>
        <v/>
      </c>
      <c r="CG433" s="66" t="str">
        <f t="shared" si="243"/>
        <v/>
      </c>
      <c r="CH433" s="66" t="str">
        <f t="shared" si="243"/>
        <v/>
      </c>
      <c r="CI433" s="66" t="str">
        <f t="shared" si="243"/>
        <v/>
      </c>
      <c r="CJ433" s="66" t="str">
        <f t="shared" si="243"/>
        <v/>
      </c>
      <c r="CK433" s="66" t="str">
        <f t="shared" si="243"/>
        <v/>
      </c>
      <c r="CL433" s="66" t="str">
        <f t="shared" si="243"/>
        <v/>
      </c>
      <c r="CM433" s="66" t="str">
        <f t="shared" si="243"/>
        <v/>
      </c>
      <c r="CN433" s="66" t="str">
        <f t="shared" si="243"/>
        <v/>
      </c>
      <c r="CO433" s="66" t="str">
        <f t="shared" si="243"/>
        <v/>
      </c>
      <c r="CP433" s="66" t="str">
        <f t="shared" si="243"/>
        <v/>
      </c>
      <c r="CQ433" s="66">
        <f t="shared" si="243"/>
        <v>0</v>
      </c>
      <c r="CR433" s="66">
        <f t="shared" si="243"/>
        <v>0</v>
      </c>
      <c r="CS433" s="66">
        <f t="shared" si="243"/>
        <v>0</v>
      </c>
      <c r="CT433" s="66">
        <f t="shared" si="243"/>
        <v>0</v>
      </c>
      <c r="CU433" s="66">
        <f t="shared" si="243"/>
        <v>0</v>
      </c>
      <c r="CV433" s="66">
        <f t="shared" si="243"/>
        <v>0</v>
      </c>
      <c r="CW433" s="66">
        <f t="shared" si="243"/>
        <v>0</v>
      </c>
      <c r="CX433" s="66">
        <f t="shared" si="243"/>
        <v>0</v>
      </c>
      <c r="CY433" s="66">
        <f t="shared" si="243"/>
        <v>0</v>
      </c>
      <c r="CZ433" s="66">
        <f t="shared" si="243"/>
        <v>0</v>
      </c>
      <c r="DA433" s="66">
        <f t="shared" si="243"/>
        <v>0</v>
      </c>
      <c r="DB433" s="66">
        <f t="shared" si="243"/>
        <v>0</v>
      </c>
      <c r="DC433" s="66">
        <f t="shared" si="224"/>
        <v>0</v>
      </c>
    </row>
    <row r="434" spans="2:107" ht="12" customHeight="1">
      <c r="B434" s="12"/>
      <c r="C434" s="12"/>
      <c r="D434" s="12"/>
      <c r="E434" s="65">
        <f t="shared" si="225"/>
        <v>89</v>
      </c>
      <c r="G434" s="66" t="str">
        <f t="shared" si="242"/>
        <v/>
      </c>
      <c r="H434" s="66" t="str">
        <f t="shared" si="242"/>
        <v/>
      </c>
      <c r="I434" s="66" t="str">
        <f t="shared" si="242"/>
        <v/>
      </c>
      <c r="J434" s="66" t="str">
        <f t="shared" si="242"/>
        <v/>
      </c>
      <c r="K434" s="66" t="str">
        <f t="shared" si="242"/>
        <v/>
      </c>
      <c r="L434" s="66" t="str">
        <f t="shared" si="242"/>
        <v/>
      </c>
      <c r="M434" s="66" t="str">
        <f t="shared" si="242"/>
        <v/>
      </c>
      <c r="N434" s="66" t="str">
        <f t="shared" si="242"/>
        <v/>
      </c>
      <c r="O434" s="66" t="str">
        <f t="shared" si="242"/>
        <v/>
      </c>
      <c r="P434" s="66" t="str">
        <f t="shared" si="242"/>
        <v/>
      </c>
      <c r="Q434" s="66" t="str">
        <f t="shared" si="242"/>
        <v/>
      </c>
      <c r="R434" s="66" t="str">
        <f t="shared" si="242"/>
        <v/>
      </c>
      <c r="S434" s="66" t="str">
        <f t="shared" si="242"/>
        <v/>
      </c>
      <c r="T434" s="66" t="str">
        <f t="shared" si="242"/>
        <v/>
      </c>
      <c r="U434" s="66" t="str">
        <f t="shared" si="242"/>
        <v/>
      </c>
      <c r="V434" s="66" t="str">
        <f t="shared" si="242"/>
        <v/>
      </c>
      <c r="W434" s="66" t="str">
        <f t="shared" si="242"/>
        <v/>
      </c>
      <c r="X434" s="66" t="str">
        <f t="shared" si="242"/>
        <v/>
      </c>
      <c r="Y434" s="66" t="str">
        <f t="shared" si="242"/>
        <v/>
      </c>
      <c r="Z434" s="66" t="str">
        <f t="shared" si="242"/>
        <v/>
      </c>
      <c r="AA434" s="66" t="str">
        <f t="shared" si="242"/>
        <v/>
      </c>
      <c r="AB434" s="66" t="str">
        <f t="shared" si="242"/>
        <v/>
      </c>
      <c r="AC434" s="66" t="str">
        <f t="shared" si="242"/>
        <v/>
      </c>
      <c r="AD434" s="66" t="str">
        <f t="shared" si="242"/>
        <v/>
      </c>
      <c r="AE434" s="66" t="str">
        <f t="shared" si="242"/>
        <v/>
      </c>
      <c r="AF434" s="66" t="str">
        <f t="shared" si="242"/>
        <v/>
      </c>
      <c r="AG434" s="66" t="str">
        <f t="shared" si="242"/>
        <v/>
      </c>
      <c r="AH434" s="66" t="str">
        <f t="shared" si="242"/>
        <v/>
      </c>
      <c r="AI434" s="66" t="str">
        <f t="shared" si="242"/>
        <v/>
      </c>
      <c r="AJ434" s="66" t="str">
        <f t="shared" si="242"/>
        <v/>
      </c>
      <c r="AK434" s="66" t="str">
        <f t="shared" si="242"/>
        <v/>
      </c>
      <c r="AL434" s="66" t="str">
        <f t="shared" si="242"/>
        <v/>
      </c>
      <c r="AM434" s="66" t="str">
        <f t="shared" si="242"/>
        <v/>
      </c>
      <c r="AN434" s="66" t="str">
        <f t="shared" si="242"/>
        <v/>
      </c>
      <c r="AO434" s="66" t="str">
        <f t="shared" si="242"/>
        <v/>
      </c>
      <c r="AP434" s="66" t="str">
        <f t="shared" si="242"/>
        <v/>
      </c>
      <c r="AQ434" s="66" t="str">
        <f t="shared" si="242"/>
        <v/>
      </c>
      <c r="AR434" s="66" t="str">
        <f t="shared" si="242"/>
        <v/>
      </c>
      <c r="AS434" s="66" t="str">
        <f t="shared" si="242"/>
        <v/>
      </c>
      <c r="AT434" s="66" t="str">
        <f t="shared" si="242"/>
        <v/>
      </c>
      <c r="AU434" s="66" t="str">
        <f t="shared" si="242"/>
        <v/>
      </c>
      <c r="AV434" s="66" t="str">
        <f t="shared" si="242"/>
        <v/>
      </c>
      <c r="AW434" s="66" t="str">
        <f t="shared" si="242"/>
        <v/>
      </c>
      <c r="AX434" s="66" t="str">
        <f t="shared" si="242"/>
        <v/>
      </c>
      <c r="AY434" s="66" t="str">
        <f t="shared" si="242"/>
        <v/>
      </c>
      <c r="AZ434" s="66" t="str">
        <f t="shared" si="242"/>
        <v/>
      </c>
      <c r="BA434" s="66" t="str">
        <f t="shared" si="242"/>
        <v/>
      </c>
      <c r="BB434" s="66" t="str">
        <f t="shared" si="242"/>
        <v/>
      </c>
      <c r="BC434" s="66" t="str">
        <f t="shared" si="242"/>
        <v/>
      </c>
      <c r="BD434" s="66" t="str">
        <f t="shared" si="242"/>
        <v/>
      </c>
      <c r="BE434" s="66" t="str">
        <f t="shared" si="242"/>
        <v/>
      </c>
      <c r="BF434" s="66" t="str">
        <f t="shared" si="242"/>
        <v/>
      </c>
      <c r="BG434" s="66" t="str">
        <f t="shared" si="242"/>
        <v/>
      </c>
      <c r="BH434" s="66" t="str">
        <f t="shared" si="242"/>
        <v/>
      </c>
      <c r="BI434" s="66" t="str">
        <f t="shared" si="242"/>
        <v/>
      </c>
      <c r="BJ434" s="66" t="str">
        <f t="shared" si="242"/>
        <v/>
      </c>
      <c r="BK434" s="66" t="str">
        <f t="shared" si="242"/>
        <v/>
      </c>
      <c r="BL434" s="66" t="str">
        <f t="shared" si="242"/>
        <v/>
      </c>
      <c r="BM434" s="66" t="str">
        <f t="shared" si="242"/>
        <v/>
      </c>
      <c r="BN434" s="66" t="str">
        <f t="shared" si="242"/>
        <v/>
      </c>
      <c r="BO434" s="66" t="str">
        <f t="shared" si="242"/>
        <v/>
      </c>
      <c r="BP434" s="66" t="str">
        <f t="shared" si="242"/>
        <v/>
      </c>
      <c r="BQ434" s="66" t="str">
        <f t="shared" si="242"/>
        <v/>
      </c>
      <c r="BR434" s="66" t="str">
        <f t="shared" si="242"/>
        <v/>
      </c>
      <c r="BS434" s="66" t="str">
        <f t="shared" si="243"/>
        <v/>
      </c>
      <c r="BT434" s="66" t="str">
        <f t="shared" si="243"/>
        <v/>
      </c>
      <c r="BU434" s="66" t="str">
        <f t="shared" si="243"/>
        <v/>
      </c>
      <c r="BV434" s="66" t="str">
        <f t="shared" si="243"/>
        <v/>
      </c>
      <c r="BW434" s="66" t="str">
        <f t="shared" si="243"/>
        <v/>
      </c>
      <c r="BX434" s="66" t="str">
        <f t="shared" si="243"/>
        <v/>
      </c>
      <c r="BY434" s="66" t="str">
        <f t="shared" si="243"/>
        <v/>
      </c>
      <c r="BZ434" s="66" t="str">
        <f t="shared" si="243"/>
        <v/>
      </c>
      <c r="CA434" s="66" t="str">
        <f t="shared" si="243"/>
        <v/>
      </c>
      <c r="CB434" s="66" t="str">
        <f t="shared" si="243"/>
        <v/>
      </c>
      <c r="CC434" s="66" t="str">
        <f t="shared" si="243"/>
        <v/>
      </c>
      <c r="CD434" s="66" t="str">
        <f t="shared" si="243"/>
        <v/>
      </c>
      <c r="CE434" s="66" t="str">
        <f t="shared" si="243"/>
        <v/>
      </c>
      <c r="CF434" s="66" t="str">
        <f t="shared" si="243"/>
        <v/>
      </c>
      <c r="CG434" s="66" t="str">
        <f t="shared" si="243"/>
        <v/>
      </c>
      <c r="CH434" s="66" t="str">
        <f t="shared" si="243"/>
        <v/>
      </c>
      <c r="CI434" s="66" t="str">
        <f t="shared" si="243"/>
        <v/>
      </c>
      <c r="CJ434" s="66" t="str">
        <f t="shared" si="243"/>
        <v/>
      </c>
      <c r="CK434" s="66" t="str">
        <f t="shared" si="243"/>
        <v/>
      </c>
      <c r="CL434" s="66" t="str">
        <f t="shared" si="243"/>
        <v/>
      </c>
      <c r="CM434" s="66" t="str">
        <f t="shared" si="243"/>
        <v/>
      </c>
      <c r="CN434" s="66" t="str">
        <f t="shared" si="243"/>
        <v/>
      </c>
      <c r="CO434" s="66" t="str">
        <f t="shared" si="243"/>
        <v/>
      </c>
      <c r="CP434" s="66" t="str">
        <f t="shared" si="243"/>
        <v/>
      </c>
      <c r="CQ434" s="66" t="str">
        <f t="shared" si="243"/>
        <v/>
      </c>
      <c r="CR434" s="66">
        <f t="shared" si="243"/>
        <v>0</v>
      </c>
      <c r="CS434" s="66">
        <f t="shared" si="243"/>
        <v>0</v>
      </c>
      <c r="CT434" s="66">
        <f t="shared" si="243"/>
        <v>0</v>
      </c>
      <c r="CU434" s="66">
        <f t="shared" si="243"/>
        <v>0</v>
      </c>
      <c r="CV434" s="66">
        <f t="shared" si="243"/>
        <v>0</v>
      </c>
      <c r="CW434" s="66">
        <f t="shared" si="243"/>
        <v>0</v>
      </c>
      <c r="CX434" s="66">
        <f t="shared" si="243"/>
        <v>0</v>
      </c>
      <c r="CY434" s="66">
        <f t="shared" si="243"/>
        <v>0</v>
      </c>
      <c r="CZ434" s="66">
        <f t="shared" si="243"/>
        <v>0</v>
      </c>
      <c r="DA434" s="66">
        <f t="shared" si="243"/>
        <v>0</v>
      </c>
      <c r="DB434" s="66">
        <f t="shared" si="243"/>
        <v>0</v>
      </c>
      <c r="DC434" s="66">
        <f t="shared" si="224"/>
        <v>0</v>
      </c>
    </row>
    <row r="435" spans="2:107" ht="12" customHeight="1">
      <c r="B435" s="12"/>
      <c r="C435" s="12"/>
      <c r="D435" s="12"/>
      <c r="E435" s="65">
        <f t="shared" si="225"/>
        <v>90</v>
      </c>
      <c r="G435" s="66" t="str">
        <f t="shared" si="242"/>
        <v/>
      </c>
      <c r="H435" s="66" t="str">
        <f t="shared" si="242"/>
        <v/>
      </c>
      <c r="I435" s="66" t="str">
        <f t="shared" si="242"/>
        <v/>
      </c>
      <c r="J435" s="66" t="str">
        <f t="shared" si="242"/>
        <v/>
      </c>
      <c r="K435" s="66" t="str">
        <f t="shared" si="242"/>
        <v/>
      </c>
      <c r="L435" s="66" t="str">
        <f t="shared" si="242"/>
        <v/>
      </c>
      <c r="M435" s="66" t="str">
        <f t="shared" si="242"/>
        <v/>
      </c>
      <c r="N435" s="66" t="str">
        <f t="shared" si="242"/>
        <v/>
      </c>
      <c r="O435" s="66" t="str">
        <f t="shared" si="242"/>
        <v/>
      </c>
      <c r="P435" s="66" t="str">
        <f t="shared" si="242"/>
        <v/>
      </c>
      <c r="Q435" s="66" t="str">
        <f t="shared" si="242"/>
        <v/>
      </c>
      <c r="R435" s="66" t="str">
        <f t="shared" si="242"/>
        <v/>
      </c>
      <c r="S435" s="66" t="str">
        <f t="shared" si="242"/>
        <v/>
      </c>
      <c r="T435" s="66" t="str">
        <f t="shared" si="242"/>
        <v/>
      </c>
      <c r="U435" s="66" t="str">
        <f t="shared" si="242"/>
        <v/>
      </c>
      <c r="V435" s="66" t="str">
        <f t="shared" si="242"/>
        <v/>
      </c>
      <c r="W435" s="66" t="str">
        <f t="shared" si="242"/>
        <v/>
      </c>
      <c r="X435" s="66" t="str">
        <f t="shared" si="242"/>
        <v/>
      </c>
      <c r="Y435" s="66" t="str">
        <f t="shared" si="242"/>
        <v/>
      </c>
      <c r="Z435" s="66" t="str">
        <f t="shared" si="242"/>
        <v/>
      </c>
      <c r="AA435" s="66" t="str">
        <f t="shared" si="242"/>
        <v/>
      </c>
      <c r="AB435" s="66" t="str">
        <f t="shared" si="242"/>
        <v/>
      </c>
      <c r="AC435" s="66" t="str">
        <f t="shared" si="242"/>
        <v/>
      </c>
      <c r="AD435" s="66" t="str">
        <f t="shared" si="242"/>
        <v/>
      </c>
      <c r="AE435" s="66" t="str">
        <f t="shared" si="242"/>
        <v/>
      </c>
      <c r="AF435" s="66" t="str">
        <f t="shared" si="242"/>
        <v/>
      </c>
      <c r="AG435" s="66" t="str">
        <f t="shared" si="242"/>
        <v/>
      </c>
      <c r="AH435" s="66" t="str">
        <f t="shared" si="242"/>
        <v/>
      </c>
      <c r="AI435" s="66" t="str">
        <f t="shared" si="242"/>
        <v/>
      </c>
      <c r="AJ435" s="66" t="str">
        <f t="shared" si="242"/>
        <v/>
      </c>
      <c r="AK435" s="66" t="str">
        <f t="shared" si="242"/>
        <v/>
      </c>
      <c r="AL435" s="66" t="str">
        <f t="shared" si="242"/>
        <v/>
      </c>
      <c r="AM435" s="66" t="str">
        <f t="shared" si="242"/>
        <v/>
      </c>
      <c r="AN435" s="66" t="str">
        <f t="shared" si="242"/>
        <v/>
      </c>
      <c r="AO435" s="66" t="str">
        <f t="shared" si="242"/>
        <v/>
      </c>
      <c r="AP435" s="66" t="str">
        <f t="shared" si="242"/>
        <v/>
      </c>
      <c r="AQ435" s="66" t="str">
        <f t="shared" si="242"/>
        <v/>
      </c>
      <c r="AR435" s="66" t="str">
        <f t="shared" si="242"/>
        <v/>
      </c>
      <c r="AS435" s="66" t="str">
        <f t="shared" si="242"/>
        <v/>
      </c>
      <c r="AT435" s="66" t="str">
        <f t="shared" si="242"/>
        <v/>
      </c>
      <c r="AU435" s="66" t="str">
        <f t="shared" si="242"/>
        <v/>
      </c>
      <c r="AV435" s="66" t="str">
        <f t="shared" si="242"/>
        <v/>
      </c>
      <c r="AW435" s="66" t="str">
        <f t="shared" si="242"/>
        <v/>
      </c>
      <c r="AX435" s="66" t="str">
        <f t="shared" si="242"/>
        <v/>
      </c>
      <c r="AY435" s="66" t="str">
        <f t="shared" si="242"/>
        <v/>
      </c>
      <c r="AZ435" s="66" t="str">
        <f t="shared" si="242"/>
        <v/>
      </c>
      <c r="BA435" s="66" t="str">
        <f t="shared" si="242"/>
        <v/>
      </c>
      <c r="BB435" s="66" t="str">
        <f t="shared" si="242"/>
        <v/>
      </c>
      <c r="BC435" s="66" t="str">
        <f t="shared" si="242"/>
        <v/>
      </c>
      <c r="BD435" s="66" t="str">
        <f t="shared" si="242"/>
        <v/>
      </c>
      <c r="BE435" s="66" t="str">
        <f t="shared" si="242"/>
        <v/>
      </c>
      <c r="BF435" s="66" t="str">
        <f t="shared" si="242"/>
        <v/>
      </c>
      <c r="BG435" s="66" t="str">
        <f t="shared" si="242"/>
        <v/>
      </c>
      <c r="BH435" s="66" t="str">
        <f t="shared" si="242"/>
        <v/>
      </c>
      <c r="BI435" s="66" t="str">
        <f t="shared" si="242"/>
        <v/>
      </c>
      <c r="BJ435" s="66" t="str">
        <f t="shared" si="242"/>
        <v/>
      </c>
      <c r="BK435" s="66" t="str">
        <f t="shared" si="242"/>
        <v/>
      </c>
      <c r="BL435" s="66" t="str">
        <f t="shared" si="242"/>
        <v/>
      </c>
      <c r="BM435" s="66" t="str">
        <f t="shared" si="242"/>
        <v/>
      </c>
      <c r="BN435" s="66" t="str">
        <f t="shared" si="242"/>
        <v/>
      </c>
      <c r="BO435" s="66" t="str">
        <f t="shared" si="242"/>
        <v/>
      </c>
      <c r="BP435" s="66" t="str">
        <f t="shared" si="242"/>
        <v/>
      </c>
      <c r="BQ435" s="66" t="str">
        <f t="shared" si="242"/>
        <v/>
      </c>
      <c r="BR435" s="66" t="str">
        <f t="shared" si="242"/>
        <v/>
      </c>
      <c r="BS435" s="66" t="str">
        <f t="shared" si="243"/>
        <v/>
      </c>
      <c r="BT435" s="66" t="str">
        <f t="shared" si="243"/>
        <v/>
      </c>
      <c r="BU435" s="66" t="str">
        <f t="shared" si="243"/>
        <v/>
      </c>
      <c r="BV435" s="66" t="str">
        <f t="shared" si="243"/>
        <v/>
      </c>
      <c r="BW435" s="66" t="str">
        <f t="shared" si="243"/>
        <v/>
      </c>
      <c r="BX435" s="66" t="str">
        <f t="shared" si="243"/>
        <v/>
      </c>
      <c r="BY435" s="66" t="str">
        <f t="shared" si="243"/>
        <v/>
      </c>
      <c r="BZ435" s="66" t="str">
        <f t="shared" si="243"/>
        <v/>
      </c>
      <c r="CA435" s="66" t="str">
        <f t="shared" si="243"/>
        <v/>
      </c>
      <c r="CB435" s="66" t="str">
        <f t="shared" si="243"/>
        <v/>
      </c>
      <c r="CC435" s="66" t="str">
        <f t="shared" si="243"/>
        <v/>
      </c>
      <c r="CD435" s="66" t="str">
        <f t="shared" si="243"/>
        <v/>
      </c>
      <c r="CE435" s="66" t="str">
        <f t="shared" si="243"/>
        <v/>
      </c>
      <c r="CF435" s="66" t="str">
        <f t="shared" si="243"/>
        <v/>
      </c>
      <c r="CG435" s="66" t="str">
        <f t="shared" si="243"/>
        <v/>
      </c>
      <c r="CH435" s="66" t="str">
        <f t="shared" si="243"/>
        <v/>
      </c>
      <c r="CI435" s="66" t="str">
        <f t="shared" si="243"/>
        <v/>
      </c>
      <c r="CJ435" s="66" t="str">
        <f t="shared" si="243"/>
        <v/>
      </c>
      <c r="CK435" s="66" t="str">
        <f t="shared" si="243"/>
        <v/>
      </c>
      <c r="CL435" s="66" t="str">
        <f t="shared" si="243"/>
        <v/>
      </c>
      <c r="CM435" s="66" t="str">
        <f t="shared" si="243"/>
        <v/>
      </c>
      <c r="CN435" s="66" t="str">
        <f t="shared" si="243"/>
        <v/>
      </c>
      <c r="CO435" s="66" t="str">
        <f t="shared" si="243"/>
        <v/>
      </c>
      <c r="CP435" s="66" t="str">
        <f t="shared" si="243"/>
        <v/>
      </c>
      <c r="CQ435" s="66" t="str">
        <f t="shared" si="243"/>
        <v/>
      </c>
      <c r="CR435" s="66" t="str">
        <f t="shared" si="243"/>
        <v/>
      </c>
      <c r="CS435" s="66">
        <f t="shared" si="243"/>
        <v>0</v>
      </c>
      <c r="CT435" s="66">
        <f t="shared" si="243"/>
        <v>0</v>
      </c>
      <c r="CU435" s="66">
        <f t="shared" si="243"/>
        <v>0</v>
      </c>
      <c r="CV435" s="66">
        <f t="shared" si="243"/>
        <v>0</v>
      </c>
      <c r="CW435" s="66">
        <f t="shared" si="243"/>
        <v>0</v>
      </c>
      <c r="CX435" s="66">
        <f t="shared" si="243"/>
        <v>0</v>
      </c>
      <c r="CY435" s="66">
        <f t="shared" si="243"/>
        <v>0</v>
      </c>
      <c r="CZ435" s="66">
        <f t="shared" si="243"/>
        <v>0</v>
      </c>
      <c r="DA435" s="66">
        <f t="shared" si="243"/>
        <v>0</v>
      </c>
      <c r="DB435" s="66">
        <f t="shared" si="243"/>
        <v>0</v>
      </c>
      <c r="DC435" s="66">
        <f t="shared" si="224"/>
        <v>0</v>
      </c>
    </row>
    <row r="436" spans="2:107" ht="12" customHeight="1">
      <c r="B436" s="12"/>
      <c r="C436" s="12"/>
      <c r="D436" s="12"/>
      <c r="E436" s="65">
        <f t="shared" si="225"/>
        <v>91</v>
      </c>
      <c r="G436" s="66" t="str">
        <f t="shared" si="242"/>
        <v/>
      </c>
      <c r="H436" s="66" t="str">
        <f t="shared" si="242"/>
        <v/>
      </c>
      <c r="I436" s="66" t="str">
        <f t="shared" si="242"/>
        <v/>
      </c>
      <c r="J436" s="66" t="str">
        <f t="shared" si="242"/>
        <v/>
      </c>
      <c r="K436" s="66" t="str">
        <f t="shared" si="242"/>
        <v/>
      </c>
      <c r="L436" s="66" t="str">
        <f t="shared" si="242"/>
        <v/>
      </c>
      <c r="M436" s="66" t="str">
        <f t="shared" si="242"/>
        <v/>
      </c>
      <c r="N436" s="66" t="str">
        <f t="shared" si="242"/>
        <v/>
      </c>
      <c r="O436" s="66" t="str">
        <f t="shared" si="242"/>
        <v/>
      </c>
      <c r="P436" s="66" t="str">
        <f t="shared" si="242"/>
        <v/>
      </c>
      <c r="Q436" s="66" t="str">
        <f t="shared" si="242"/>
        <v/>
      </c>
      <c r="R436" s="66" t="str">
        <f t="shared" si="242"/>
        <v/>
      </c>
      <c r="S436" s="66" t="str">
        <f t="shared" si="242"/>
        <v/>
      </c>
      <c r="T436" s="66" t="str">
        <f t="shared" si="242"/>
        <v/>
      </c>
      <c r="U436" s="66" t="str">
        <f t="shared" si="242"/>
        <v/>
      </c>
      <c r="V436" s="66" t="str">
        <f t="shared" si="242"/>
        <v/>
      </c>
      <c r="W436" s="66" t="str">
        <f t="shared" si="242"/>
        <v/>
      </c>
      <c r="X436" s="66" t="str">
        <f t="shared" si="242"/>
        <v/>
      </c>
      <c r="Y436" s="66" t="str">
        <f t="shared" si="242"/>
        <v/>
      </c>
      <c r="Z436" s="66" t="str">
        <f t="shared" si="242"/>
        <v/>
      </c>
      <c r="AA436" s="66" t="str">
        <f t="shared" si="242"/>
        <v/>
      </c>
      <c r="AB436" s="66" t="str">
        <f t="shared" si="242"/>
        <v/>
      </c>
      <c r="AC436" s="66" t="str">
        <f t="shared" si="242"/>
        <v/>
      </c>
      <c r="AD436" s="66" t="str">
        <f t="shared" si="242"/>
        <v/>
      </c>
      <c r="AE436" s="66" t="str">
        <f t="shared" si="242"/>
        <v/>
      </c>
      <c r="AF436" s="66" t="str">
        <f t="shared" si="242"/>
        <v/>
      </c>
      <c r="AG436" s="66" t="str">
        <f t="shared" si="242"/>
        <v/>
      </c>
      <c r="AH436" s="66" t="str">
        <f t="shared" si="242"/>
        <v/>
      </c>
      <c r="AI436" s="66" t="str">
        <f t="shared" si="242"/>
        <v/>
      </c>
      <c r="AJ436" s="66" t="str">
        <f t="shared" si="242"/>
        <v/>
      </c>
      <c r="AK436" s="66" t="str">
        <f t="shared" si="242"/>
        <v/>
      </c>
      <c r="AL436" s="66" t="str">
        <f t="shared" si="242"/>
        <v/>
      </c>
      <c r="AM436" s="66" t="str">
        <f t="shared" si="242"/>
        <v/>
      </c>
      <c r="AN436" s="66" t="str">
        <f t="shared" si="242"/>
        <v/>
      </c>
      <c r="AO436" s="66" t="str">
        <f t="shared" si="242"/>
        <v/>
      </c>
      <c r="AP436" s="66" t="str">
        <f t="shared" si="242"/>
        <v/>
      </c>
      <c r="AQ436" s="66" t="str">
        <f t="shared" si="242"/>
        <v/>
      </c>
      <c r="AR436" s="66" t="str">
        <f t="shared" si="242"/>
        <v/>
      </c>
      <c r="AS436" s="66" t="str">
        <f t="shared" si="242"/>
        <v/>
      </c>
      <c r="AT436" s="66" t="str">
        <f t="shared" si="242"/>
        <v/>
      </c>
      <c r="AU436" s="66" t="str">
        <f t="shared" si="242"/>
        <v/>
      </c>
      <c r="AV436" s="66" t="str">
        <f t="shared" si="242"/>
        <v/>
      </c>
      <c r="AW436" s="66" t="str">
        <f t="shared" si="242"/>
        <v/>
      </c>
      <c r="AX436" s="66" t="str">
        <f t="shared" si="242"/>
        <v/>
      </c>
      <c r="AY436" s="66" t="str">
        <f t="shared" si="242"/>
        <v/>
      </c>
      <c r="AZ436" s="66" t="str">
        <f t="shared" si="242"/>
        <v/>
      </c>
      <c r="BA436" s="66" t="str">
        <f t="shared" si="242"/>
        <v/>
      </c>
      <c r="BB436" s="66" t="str">
        <f t="shared" si="242"/>
        <v/>
      </c>
      <c r="BC436" s="66" t="str">
        <f t="shared" si="242"/>
        <v/>
      </c>
      <c r="BD436" s="66" t="str">
        <f t="shared" si="242"/>
        <v/>
      </c>
      <c r="BE436" s="66" t="str">
        <f t="shared" si="242"/>
        <v/>
      </c>
      <c r="BF436" s="66" t="str">
        <f t="shared" si="242"/>
        <v/>
      </c>
      <c r="BG436" s="66" t="str">
        <f t="shared" si="242"/>
        <v/>
      </c>
      <c r="BH436" s="66" t="str">
        <f t="shared" si="242"/>
        <v/>
      </c>
      <c r="BI436" s="66" t="str">
        <f t="shared" si="242"/>
        <v/>
      </c>
      <c r="BJ436" s="66" t="str">
        <f t="shared" si="242"/>
        <v/>
      </c>
      <c r="BK436" s="66" t="str">
        <f t="shared" si="242"/>
        <v/>
      </c>
      <c r="BL436" s="66" t="str">
        <f t="shared" si="242"/>
        <v/>
      </c>
      <c r="BM436" s="66" t="str">
        <f t="shared" si="242"/>
        <v/>
      </c>
      <c r="BN436" s="66" t="str">
        <f t="shared" si="242"/>
        <v/>
      </c>
      <c r="BO436" s="66" t="str">
        <f t="shared" si="242"/>
        <v/>
      </c>
      <c r="BP436" s="66" t="str">
        <f t="shared" si="242"/>
        <v/>
      </c>
      <c r="BQ436" s="66" t="str">
        <f t="shared" si="242"/>
        <v/>
      </c>
      <c r="BR436" s="66" t="str">
        <f t="shared" ref="BR436" si="244">IF(BR$341&gt;=$E436,IF(BR220*$C$23&gt;MAX($C$22,(BS329*$C$34+BS330*$C$35)*EXP(-$C$12*$C$30)+(BS436*$C$34+BS437*$C$35)*EXP(-$C$14*$C$30)),BR220*$C$23,(BS436*$C$34+BS437*$C$35)*EXP(-$C$14*$C$30)),"")</f>
        <v/>
      </c>
      <c r="BS436" s="66" t="str">
        <f t="shared" si="243"/>
        <v/>
      </c>
      <c r="BT436" s="66" t="str">
        <f t="shared" si="243"/>
        <v/>
      </c>
      <c r="BU436" s="66" t="str">
        <f t="shared" si="243"/>
        <v/>
      </c>
      <c r="BV436" s="66" t="str">
        <f t="shared" si="243"/>
        <v/>
      </c>
      <c r="BW436" s="66" t="str">
        <f t="shared" si="243"/>
        <v/>
      </c>
      <c r="BX436" s="66" t="str">
        <f t="shared" si="243"/>
        <v/>
      </c>
      <c r="BY436" s="66" t="str">
        <f t="shared" si="243"/>
        <v/>
      </c>
      <c r="BZ436" s="66" t="str">
        <f t="shared" si="243"/>
        <v/>
      </c>
      <c r="CA436" s="66" t="str">
        <f t="shared" si="243"/>
        <v/>
      </c>
      <c r="CB436" s="66" t="str">
        <f t="shared" si="243"/>
        <v/>
      </c>
      <c r="CC436" s="66" t="str">
        <f t="shared" si="243"/>
        <v/>
      </c>
      <c r="CD436" s="66" t="str">
        <f t="shared" si="243"/>
        <v/>
      </c>
      <c r="CE436" s="66" t="str">
        <f t="shared" si="243"/>
        <v/>
      </c>
      <c r="CF436" s="66" t="str">
        <f t="shared" si="243"/>
        <v/>
      </c>
      <c r="CG436" s="66" t="str">
        <f t="shared" si="243"/>
        <v/>
      </c>
      <c r="CH436" s="66" t="str">
        <f t="shared" si="243"/>
        <v/>
      </c>
      <c r="CI436" s="66" t="str">
        <f t="shared" si="243"/>
        <v/>
      </c>
      <c r="CJ436" s="66" t="str">
        <f t="shared" si="243"/>
        <v/>
      </c>
      <c r="CK436" s="66" t="str">
        <f t="shared" si="243"/>
        <v/>
      </c>
      <c r="CL436" s="66" t="str">
        <f t="shared" si="243"/>
        <v/>
      </c>
      <c r="CM436" s="66" t="str">
        <f t="shared" si="243"/>
        <v/>
      </c>
      <c r="CN436" s="66" t="str">
        <f t="shared" si="243"/>
        <v/>
      </c>
      <c r="CO436" s="66" t="str">
        <f t="shared" si="243"/>
        <v/>
      </c>
      <c r="CP436" s="66" t="str">
        <f t="shared" si="243"/>
        <v/>
      </c>
      <c r="CQ436" s="66" t="str">
        <f t="shared" si="243"/>
        <v/>
      </c>
      <c r="CR436" s="66" t="str">
        <f t="shared" si="243"/>
        <v/>
      </c>
      <c r="CS436" s="66" t="str">
        <f t="shared" si="243"/>
        <v/>
      </c>
      <c r="CT436" s="66">
        <f t="shared" si="243"/>
        <v>0</v>
      </c>
      <c r="CU436" s="66">
        <f t="shared" si="243"/>
        <v>0</v>
      </c>
      <c r="CV436" s="66">
        <f t="shared" si="243"/>
        <v>0</v>
      </c>
      <c r="CW436" s="66">
        <f t="shared" si="243"/>
        <v>0</v>
      </c>
      <c r="CX436" s="66">
        <f t="shared" si="243"/>
        <v>0</v>
      </c>
      <c r="CY436" s="66">
        <f t="shared" si="243"/>
        <v>0</v>
      </c>
      <c r="CZ436" s="66">
        <f t="shared" si="243"/>
        <v>0</v>
      </c>
      <c r="DA436" s="66">
        <f t="shared" si="243"/>
        <v>0</v>
      </c>
      <c r="DB436" s="66">
        <f t="shared" si="243"/>
        <v>0</v>
      </c>
      <c r="DC436" s="66">
        <f t="shared" si="224"/>
        <v>0</v>
      </c>
    </row>
    <row r="437" spans="2:107" ht="12" customHeight="1">
      <c r="B437" s="12"/>
      <c r="C437" s="12"/>
      <c r="D437" s="12"/>
      <c r="E437" s="65">
        <f t="shared" si="225"/>
        <v>92</v>
      </c>
      <c r="G437" s="66" t="str">
        <f t="shared" ref="G437:BR440" si="245">IF(G$341&gt;=$E437,IF(G221*$C$23&gt;MAX($C$22,(H330*$C$34+H331*$C$35)*EXP(-$C$12*$C$30)+(H437*$C$34+H438*$C$35)*EXP(-$C$14*$C$30)),G221*$C$23,(H437*$C$34+H438*$C$35)*EXP(-$C$14*$C$30)),"")</f>
        <v/>
      </c>
      <c r="H437" s="66" t="str">
        <f t="shared" si="245"/>
        <v/>
      </c>
      <c r="I437" s="66" t="str">
        <f t="shared" si="245"/>
        <v/>
      </c>
      <c r="J437" s="66" t="str">
        <f t="shared" si="245"/>
        <v/>
      </c>
      <c r="K437" s="66" t="str">
        <f t="shared" si="245"/>
        <v/>
      </c>
      <c r="L437" s="66" t="str">
        <f t="shared" si="245"/>
        <v/>
      </c>
      <c r="M437" s="66" t="str">
        <f t="shared" si="245"/>
        <v/>
      </c>
      <c r="N437" s="66" t="str">
        <f t="shared" si="245"/>
        <v/>
      </c>
      <c r="O437" s="66" t="str">
        <f t="shared" si="245"/>
        <v/>
      </c>
      <c r="P437" s="66" t="str">
        <f t="shared" si="245"/>
        <v/>
      </c>
      <c r="Q437" s="66" t="str">
        <f t="shared" si="245"/>
        <v/>
      </c>
      <c r="R437" s="66" t="str">
        <f t="shared" si="245"/>
        <v/>
      </c>
      <c r="S437" s="66" t="str">
        <f t="shared" si="245"/>
        <v/>
      </c>
      <c r="T437" s="66" t="str">
        <f t="shared" si="245"/>
        <v/>
      </c>
      <c r="U437" s="66" t="str">
        <f t="shared" si="245"/>
        <v/>
      </c>
      <c r="V437" s="66" t="str">
        <f t="shared" si="245"/>
        <v/>
      </c>
      <c r="W437" s="66" t="str">
        <f t="shared" si="245"/>
        <v/>
      </c>
      <c r="X437" s="66" t="str">
        <f t="shared" si="245"/>
        <v/>
      </c>
      <c r="Y437" s="66" t="str">
        <f t="shared" si="245"/>
        <v/>
      </c>
      <c r="Z437" s="66" t="str">
        <f t="shared" si="245"/>
        <v/>
      </c>
      <c r="AA437" s="66" t="str">
        <f t="shared" si="245"/>
        <v/>
      </c>
      <c r="AB437" s="66" t="str">
        <f t="shared" si="245"/>
        <v/>
      </c>
      <c r="AC437" s="66" t="str">
        <f t="shared" si="245"/>
        <v/>
      </c>
      <c r="AD437" s="66" t="str">
        <f t="shared" si="245"/>
        <v/>
      </c>
      <c r="AE437" s="66" t="str">
        <f t="shared" si="245"/>
        <v/>
      </c>
      <c r="AF437" s="66" t="str">
        <f t="shared" si="245"/>
        <v/>
      </c>
      <c r="AG437" s="66" t="str">
        <f t="shared" si="245"/>
        <v/>
      </c>
      <c r="AH437" s="66" t="str">
        <f t="shared" si="245"/>
        <v/>
      </c>
      <c r="AI437" s="66" t="str">
        <f t="shared" si="245"/>
        <v/>
      </c>
      <c r="AJ437" s="66" t="str">
        <f t="shared" si="245"/>
        <v/>
      </c>
      <c r="AK437" s="66" t="str">
        <f t="shared" si="245"/>
        <v/>
      </c>
      <c r="AL437" s="66" t="str">
        <f t="shared" si="245"/>
        <v/>
      </c>
      <c r="AM437" s="66" t="str">
        <f t="shared" si="245"/>
        <v/>
      </c>
      <c r="AN437" s="66" t="str">
        <f t="shared" si="245"/>
        <v/>
      </c>
      <c r="AO437" s="66" t="str">
        <f t="shared" si="245"/>
        <v/>
      </c>
      <c r="AP437" s="66" t="str">
        <f t="shared" si="245"/>
        <v/>
      </c>
      <c r="AQ437" s="66" t="str">
        <f t="shared" si="245"/>
        <v/>
      </c>
      <c r="AR437" s="66" t="str">
        <f t="shared" si="245"/>
        <v/>
      </c>
      <c r="AS437" s="66" t="str">
        <f t="shared" si="245"/>
        <v/>
      </c>
      <c r="AT437" s="66" t="str">
        <f t="shared" si="245"/>
        <v/>
      </c>
      <c r="AU437" s="66" t="str">
        <f t="shared" si="245"/>
        <v/>
      </c>
      <c r="AV437" s="66" t="str">
        <f t="shared" si="245"/>
        <v/>
      </c>
      <c r="AW437" s="66" t="str">
        <f t="shared" si="245"/>
        <v/>
      </c>
      <c r="AX437" s="66" t="str">
        <f t="shared" si="245"/>
        <v/>
      </c>
      <c r="AY437" s="66" t="str">
        <f t="shared" si="245"/>
        <v/>
      </c>
      <c r="AZ437" s="66" t="str">
        <f t="shared" si="245"/>
        <v/>
      </c>
      <c r="BA437" s="66" t="str">
        <f t="shared" si="245"/>
        <v/>
      </c>
      <c r="BB437" s="66" t="str">
        <f t="shared" si="245"/>
        <v/>
      </c>
      <c r="BC437" s="66" t="str">
        <f t="shared" si="245"/>
        <v/>
      </c>
      <c r="BD437" s="66" t="str">
        <f t="shared" si="245"/>
        <v/>
      </c>
      <c r="BE437" s="66" t="str">
        <f t="shared" si="245"/>
        <v/>
      </c>
      <c r="BF437" s="66" t="str">
        <f t="shared" si="245"/>
        <v/>
      </c>
      <c r="BG437" s="66" t="str">
        <f t="shared" si="245"/>
        <v/>
      </c>
      <c r="BH437" s="66" t="str">
        <f t="shared" si="245"/>
        <v/>
      </c>
      <c r="BI437" s="66" t="str">
        <f t="shared" si="245"/>
        <v/>
      </c>
      <c r="BJ437" s="66" t="str">
        <f t="shared" si="245"/>
        <v/>
      </c>
      <c r="BK437" s="66" t="str">
        <f t="shared" si="245"/>
        <v/>
      </c>
      <c r="BL437" s="66" t="str">
        <f t="shared" si="245"/>
        <v/>
      </c>
      <c r="BM437" s="66" t="str">
        <f t="shared" si="245"/>
        <v/>
      </c>
      <c r="BN437" s="66" t="str">
        <f t="shared" si="245"/>
        <v/>
      </c>
      <c r="BO437" s="66" t="str">
        <f t="shared" si="245"/>
        <v/>
      </c>
      <c r="BP437" s="66" t="str">
        <f t="shared" si="245"/>
        <v/>
      </c>
      <c r="BQ437" s="66" t="str">
        <f t="shared" si="245"/>
        <v/>
      </c>
      <c r="BR437" s="66" t="str">
        <f t="shared" si="245"/>
        <v/>
      </c>
      <c r="BS437" s="66" t="str">
        <f t="shared" si="243"/>
        <v/>
      </c>
      <c r="BT437" s="66" t="str">
        <f t="shared" si="243"/>
        <v/>
      </c>
      <c r="BU437" s="66" t="str">
        <f t="shared" si="243"/>
        <v/>
      </c>
      <c r="BV437" s="66" t="str">
        <f t="shared" si="243"/>
        <v/>
      </c>
      <c r="BW437" s="66" t="str">
        <f t="shared" si="243"/>
        <v/>
      </c>
      <c r="BX437" s="66" t="str">
        <f t="shared" si="243"/>
        <v/>
      </c>
      <c r="BY437" s="66" t="str">
        <f t="shared" si="243"/>
        <v/>
      </c>
      <c r="BZ437" s="66" t="str">
        <f t="shared" si="243"/>
        <v/>
      </c>
      <c r="CA437" s="66" t="str">
        <f t="shared" si="243"/>
        <v/>
      </c>
      <c r="CB437" s="66" t="str">
        <f t="shared" si="243"/>
        <v/>
      </c>
      <c r="CC437" s="66" t="str">
        <f t="shared" si="243"/>
        <v/>
      </c>
      <c r="CD437" s="66" t="str">
        <f t="shared" si="243"/>
        <v/>
      </c>
      <c r="CE437" s="66" t="str">
        <f t="shared" si="243"/>
        <v/>
      </c>
      <c r="CF437" s="66" t="str">
        <f t="shared" si="243"/>
        <v/>
      </c>
      <c r="CG437" s="66" t="str">
        <f t="shared" si="243"/>
        <v/>
      </c>
      <c r="CH437" s="66" t="str">
        <f t="shared" si="243"/>
        <v/>
      </c>
      <c r="CI437" s="66" t="str">
        <f t="shared" si="243"/>
        <v/>
      </c>
      <c r="CJ437" s="66" t="str">
        <f t="shared" si="243"/>
        <v/>
      </c>
      <c r="CK437" s="66" t="str">
        <f t="shared" si="243"/>
        <v/>
      </c>
      <c r="CL437" s="66" t="str">
        <f t="shared" si="243"/>
        <v/>
      </c>
      <c r="CM437" s="66" t="str">
        <f t="shared" si="243"/>
        <v/>
      </c>
      <c r="CN437" s="66" t="str">
        <f t="shared" si="243"/>
        <v/>
      </c>
      <c r="CO437" s="66" t="str">
        <f t="shared" si="243"/>
        <v/>
      </c>
      <c r="CP437" s="66" t="str">
        <f t="shared" si="243"/>
        <v/>
      </c>
      <c r="CQ437" s="66" t="str">
        <f t="shared" si="243"/>
        <v/>
      </c>
      <c r="CR437" s="66" t="str">
        <f t="shared" si="243"/>
        <v/>
      </c>
      <c r="CS437" s="66" t="str">
        <f t="shared" si="243"/>
        <v/>
      </c>
      <c r="CT437" s="66" t="str">
        <f t="shared" si="243"/>
        <v/>
      </c>
      <c r="CU437" s="66">
        <f t="shared" si="243"/>
        <v>0</v>
      </c>
      <c r="CV437" s="66">
        <f t="shared" si="243"/>
        <v>0</v>
      </c>
      <c r="CW437" s="66">
        <f t="shared" si="243"/>
        <v>0</v>
      </c>
      <c r="CX437" s="66">
        <f t="shared" si="243"/>
        <v>0</v>
      </c>
      <c r="CY437" s="66">
        <f t="shared" si="243"/>
        <v>0</v>
      </c>
      <c r="CZ437" s="66">
        <f t="shared" si="243"/>
        <v>0</v>
      </c>
      <c r="DA437" s="66">
        <f t="shared" si="243"/>
        <v>0</v>
      </c>
      <c r="DB437" s="66">
        <f t="shared" si="243"/>
        <v>0</v>
      </c>
      <c r="DC437" s="66">
        <f t="shared" si="224"/>
        <v>0</v>
      </c>
    </row>
    <row r="438" spans="2:107" ht="12" customHeight="1">
      <c r="B438" s="12"/>
      <c r="C438" s="12"/>
      <c r="D438" s="12"/>
      <c r="E438" s="65">
        <f t="shared" si="225"/>
        <v>93</v>
      </c>
      <c r="G438" s="66" t="str">
        <f t="shared" si="245"/>
        <v/>
      </c>
      <c r="H438" s="66" t="str">
        <f t="shared" si="245"/>
        <v/>
      </c>
      <c r="I438" s="66" t="str">
        <f t="shared" si="245"/>
        <v/>
      </c>
      <c r="J438" s="66" t="str">
        <f t="shared" si="245"/>
        <v/>
      </c>
      <c r="K438" s="66" t="str">
        <f t="shared" si="245"/>
        <v/>
      </c>
      <c r="L438" s="66" t="str">
        <f t="shared" si="245"/>
        <v/>
      </c>
      <c r="M438" s="66" t="str">
        <f t="shared" si="245"/>
        <v/>
      </c>
      <c r="N438" s="66" t="str">
        <f t="shared" si="245"/>
        <v/>
      </c>
      <c r="O438" s="66" t="str">
        <f t="shared" si="245"/>
        <v/>
      </c>
      <c r="P438" s="66" t="str">
        <f t="shared" si="245"/>
        <v/>
      </c>
      <c r="Q438" s="66" t="str">
        <f t="shared" si="245"/>
        <v/>
      </c>
      <c r="R438" s="66" t="str">
        <f t="shared" si="245"/>
        <v/>
      </c>
      <c r="S438" s="66" t="str">
        <f t="shared" si="245"/>
        <v/>
      </c>
      <c r="T438" s="66" t="str">
        <f t="shared" si="245"/>
        <v/>
      </c>
      <c r="U438" s="66" t="str">
        <f t="shared" si="245"/>
        <v/>
      </c>
      <c r="V438" s="66" t="str">
        <f t="shared" si="245"/>
        <v/>
      </c>
      <c r="W438" s="66" t="str">
        <f t="shared" si="245"/>
        <v/>
      </c>
      <c r="X438" s="66" t="str">
        <f t="shared" si="245"/>
        <v/>
      </c>
      <c r="Y438" s="66" t="str">
        <f t="shared" si="245"/>
        <v/>
      </c>
      <c r="Z438" s="66" t="str">
        <f t="shared" si="245"/>
        <v/>
      </c>
      <c r="AA438" s="66" t="str">
        <f t="shared" si="245"/>
        <v/>
      </c>
      <c r="AB438" s="66" t="str">
        <f t="shared" si="245"/>
        <v/>
      </c>
      <c r="AC438" s="66" t="str">
        <f t="shared" si="245"/>
        <v/>
      </c>
      <c r="AD438" s="66" t="str">
        <f t="shared" si="245"/>
        <v/>
      </c>
      <c r="AE438" s="66" t="str">
        <f t="shared" si="245"/>
        <v/>
      </c>
      <c r="AF438" s="66" t="str">
        <f t="shared" si="245"/>
        <v/>
      </c>
      <c r="AG438" s="66" t="str">
        <f t="shared" si="245"/>
        <v/>
      </c>
      <c r="AH438" s="66" t="str">
        <f t="shared" si="245"/>
        <v/>
      </c>
      <c r="AI438" s="66" t="str">
        <f t="shared" si="245"/>
        <v/>
      </c>
      <c r="AJ438" s="66" t="str">
        <f t="shared" si="245"/>
        <v/>
      </c>
      <c r="AK438" s="66" t="str">
        <f t="shared" si="245"/>
        <v/>
      </c>
      <c r="AL438" s="66" t="str">
        <f t="shared" si="245"/>
        <v/>
      </c>
      <c r="AM438" s="66" t="str">
        <f t="shared" si="245"/>
        <v/>
      </c>
      <c r="AN438" s="66" t="str">
        <f t="shared" si="245"/>
        <v/>
      </c>
      <c r="AO438" s="66" t="str">
        <f t="shared" si="245"/>
        <v/>
      </c>
      <c r="AP438" s="66" t="str">
        <f t="shared" si="245"/>
        <v/>
      </c>
      <c r="AQ438" s="66" t="str">
        <f t="shared" si="245"/>
        <v/>
      </c>
      <c r="AR438" s="66" t="str">
        <f t="shared" si="245"/>
        <v/>
      </c>
      <c r="AS438" s="66" t="str">
        <f t="shared" si="245"/>
        <v/>
      </c>
      <c r="AT438" s="66" t="str">
        <f t="shared" si="245"/>
        <v/>
      </c>
      <c r="AU438" s="66" t="str">
        <f t="shared" si="245"/>
        <v/>
      </c>
      <c r="AV438" s="66" t="str">
        <f t="shared" si="245"/>
        <v/>
      </c>
      <c r="AW438" s="66" t="str">
        <f t="shared" si="245"/>
        <v/>
      </c>
      <c r="AX438" s="66" t="str">
        <f t="shared" si="245"/>
        <v/>
      </c>
      <c r="AY438" s="66" t="str">
        <f t="shared" si="245"/>
        <v/>
      </c>
      <c r="AZ438" s="66" t="str">
        <f t="shared" si="245"/>
        <v/>
      </c>
      <c r="BA438" s="66" t="str">
        <f t="shared" si="245"/>
        <v/>
      </c>
      <c r="BB438" s="66" t="str">
        <f t="shared" si="245"/>
        <v/>
      </c>
      <c r="BC438" s="66" t="str">
        <f t="shared" si="245"/>
        <v/>
      </c>
      <c r="BD438" s="66" t="str">
        <f t="shared" si="245"/>
        <v/>
      </c>
      <c r="BE438" s="66" t="str">
        <f t="shared" si="245"/>
        <v/>
      </c>
      <c r="BF438" s="66" t="str">
        <f t="shared" si="245"/>
        <v/>
      </c>
      <c r="BG438" s="66" t="str">
        <f t="shared" si="245"/>
        <v/>
      </c>
      <c r="BH438" s="66" t="str">
        <f t="shared" si="245"/>
        <v/>
      </c>
      <c r="BI438" s="66" t="str">
        <f t="shared" si="245"/>
        <v/>
      </c>
      <c r="BJ438" s="66" t="str">
        <f t="shared" si="245"/>
        <v/>
      </c>
      <c r="BK438" s="66" t="str">
        <f t="shared" si="245"/>
        <v/>
      </c>
      <c r="BL438" s="66" t="str">
        <f t="shared" si="245"/>
        <v/>
      </c>
      <c r="BM438" s="66" t="str">
        <f t="shared" si="245"/>
        <v/>
      </c>
      <c r="BN438" s="66" t="str">
        <f t="shared" si="245"/>
        <v/>
      </c>
      <c r="BO438" s="66" t="str">
        <f t="shared" si="245"/>
        <v/>
      </c>
      <c r="BP438" s="66" t="str">
        <f t="shared" si="245"/>
        <v/>
      </c>
      <c r="BQ438" s="66" t="str">
        <f t="shared" si="245"/>
        <v/>
      </c>
      <c r="BR438" s="66" t="str">
        <f t="shared" si="245"/>
        <v/>
      </c>
      <c r="BS438" s="66" t="str">
        <f t="shared" si="243"/>
        <v/>
      </c>
      <c r="BT438" s="66" t="str">
        <f t="shared" si="243"/>
        <v/>
      </c>
      <c r="BU438" s="66" t="str">
        <f t="shared" si="243"/>
        <v/>
      </c>
      <c r="BV438" s="66" t="str">
        <f t="shared" si="243"/>
        <v/>
      </c>
      <c r="BW438" s="66" t="str">
        <f t="shared" si="243"/>
        <v/>
      </c>
      <c r="BX438" s="66" t="str">
        <f t="shared" si="243"/>
        <v/>
      </c>
      <c r="BY438" s="66" t="str">
        <f t="shared" si="243"/>
        <v/>
      </c>
      <c r="BZ438" s="66" t="str">
        <f t="shared" si="243"/>
        <v/>
      </c>
      <c r="CA438" s="66" t="str">
        <f t="shared" si="243"/>
        <v/>
      </c>
      <c r="CB438" s="66" t="str">
        <f t="shared" si="243"/>
        <v/>
      </c>
      <c r="CC438" s="66" t="str">
        <f t="shared" si="243"/>
        <v/>
      </c>
      <c r="CD438" s="66" t="str">
        <f t="shared" si="243"/>
        <v/>
      </c>
      <c r="CE438" s="66" t="str">
        <f t="shared" si="243"/>
        <v/>
      </c>
      <c r="CF438" s="66" t="str">
        <f t="shared" si="243"/>
        <v/>
      </c>
      <c r="CG438" s="66" t="str">
        <f t="shared" si="243"/>
        <v/>
      </c>
      <c r="CH438" s="66" t="str">
        <f t="shared" si="243"/>
        <v/>
      </c>
      <c r="CI438" s="66" t="str">
        <f t="shared" si="243"/>
        <v/>
      </c>
      <c r="CJ438" s="66" t="str">
        <f t="shared" si="243"/>
        <v/>
      </c>
      <c r="CK438" s="66" t="str">
        <f t="shared" si="243"/>
        <v/>
      </c>
      <c r="CL438" s="66" t="str">
        <f t="shared" si="243"/>
        <v/>
      </c>
      <c r="CM438" s="66" t="str">
        <f t="shared" si="243"/>
        <v/>
      </c>
      <c r="CN438" s="66" t="str">
        <f t="shared" si="243"/>
        <v/>
      </c>
      <c r="CO438" s="66" t="str">
        <f t="shared" si="243"/>
        <v/>
      </c>
      <c r="CP438" s="66" t="str">
        <f t="shared" si="243"/>
        <v/>
      </c>
      <c r="CQ438" s="66" t="str">
        <f t="shared" si="243"/>
        <v/>
      </c>
      <c r="CR438" s="66" t="str">
        <f t="shared" si="243"/>
        <v/>
      </c>
      <c r="CS438" s="66" t="str">
        <f t="shared" si="243"/>
        <v/>
      </c>
      <c r="CT438" s="66" t="str">
        <f t="shared" si="243"/>
        <v/>
      </c>
      <c r="CU438" s="66" t="str">
        <f t="shared" si="243"/>
        <v/>
      </c>
      <c r="CV438" s="66">
        <f t="shared" si="243"/>
        <v>0</v>
      </c>
      <c r="CW438" s="66">
        <f t="shared" si="243"/>
        <v>0</v>
      </c>
      <c r="CX438" s="66">
        <f t="shared" si="243"/>
        <v>0</v>
      </c>
      <c r="CY438" s="66">
        <f t="shared" si="243"/>
        <v>0</v>
      </c>
      <c r="CZ438" s="66">
        <f t="shared" si="243"/>
        <v>0</v>
      </c>
      <c r="DA438" s="66">
        <f t="shared" si="243"/>
        <v>0</v>
      </c>
      <c r="DB438" s="66">
        <f t="shared" si="243"/>
        <v>0</v>
      </c>
      <c r="DC438" s="66">
        <f t="shared" si="224"/>
        <v>0</v>
      </c>
    </row>
    <row r="439" spans="2:107" ht="12" customHeight="1">
      <c r="B439" s="12"/>
      <c r="C439" s="12"/>
      <c r="D439" s="12"/>
      <c r="E439" s="65">
        <f t="shared" si="225"/>
        <v>94</v>
      </c>
      <c r="G439" s="66" t="str">
        <f t="shared" si="245"/>
        <v/>
      </c>
      <c r="H439" s="66" t="str">
        <f t="shared" si="245"/>
        <v/>
      </c>
      <c r="I439" s="66" t="str">
        <f t="shared" si="245"/>
        <v/>
      </c>
      <c r="J439" s="66" t="str">
        <f t="shared" si="245"/>
        <v/>
      </c>
      <c r="K439" s="66" t="str">
        <f t="shared" si="245"/>
        <v/>
      </c>
      <c r="L439" s="66" t="str">
        <f t="shared" si="245"/>
        <v/>
      </c>
      <c r="M439" s="66" t="str">
        <f t="shared" si="245"/>
        <v/>
      </c>
      <c r="N439" s="66" t="str">
        <f t="shared" si="245"/>
        <v/>
      </c>
      <c r="O439" s="66" t="str">
        <f t="shared" si="245"/>
        <v/>
      </c>
      <c r="P439" s="66" t="str">
        <f t="shared" si="245"/>
        <v/>
      </c>
      <c r="Q439" s="66" t="str">
        <f t="shared" si="245"/>
        <v/>
      </c>
      <c r="R439" s="66" t="str">
        <f t="shared" si="245"/>
        <v/>
      </c>
      <c r="S439" s="66" t="str">
        <f t="shared" si="245"/>
        <v/>
      </c>
      <c r="T439" s="66" t="str">
        <f t="shared" si="245"/>
        <v/>
      </c>
      <c r="U439" s="66" t="str">
        <f t="shared" si="245"/>
        <v/>
      </c>
      <c r="V439" s="66" t="str">
        <f t="shared" si="245"/>
        <v/>
      </c>
      <c r="W439" s="66" t="str">
        <f t="shared" si="245"/>
        <v/>
      </c>
      <c r="X439" s="66" t="str">
        <f t="shared" si="245"/>
        <v/>
      </c>
      <c r="Y439" s="66" t="str">
        <f t="shared" si="245"/>
        <v/>
      </c>
      <c r="Z439" s="66" t="str">
        <f t="shared" si="245"/>
        <v/>
      </c>
      <c r="AA439" s="66" t="str">
        <f t="shared" si="245"/>
        <v/>
      </c>
      <c r="AB439" s="66" t="str">
        <f t="shared" si="245"/>
        <v/>
      </c>
      <c r="AC439" s="66" t="str">
        <f t="shared" si="245"/>
        <v/>
      </c>
      <c r="AD439" s="66" t="str">
        <f t="shared" si="245"/>
        <v/>
      </c>
      <c r="AE439" s="66" t="str">
        <f t="shared" si="245"/>
        <v/>
      </c>
      <c r="AF439" s="66" t="str">
        <f t="shared" si="245"/>
        <v/>
      </c>
      <c r="AG439" s="66" t="str">
        <f t="shared" si="245"/>
        <v/>
      </c>
      <c r="AH439" s="66" t="str">
        <f t="shared" si="245"/>
        <v/>
      </c>
      <c r="AI439" s="66" t="str">
        <f t="shared" si="245"/>
        <v/>
      </c>
      <c r="AJ439" s="66" t="str">
        <f t="shared" si="245"/>
        <v/>
      </c>
      <c r="AK439" s="66" t="str">
        <f t="shared" si="245"/>
        <v/>
      </c>
      <c r="AL439" s="66" t="str">
        <f t="shared" si="245"/>
        <v/>
      </c>
      <c r="AM439" s="66" t="str">
        <f t="shared" si="245"/>
        <v/>
      </c>
      <c r="AN439" s="66" t="str">
        <f t="shared" si="245"/>
        <v/>
      </c>
      <c r="AO439" s="66" t="str">
        <f t="shared" si="245"/>
        <v/>
      </c>
      <c r="AP439" s="66" t="str">
        <f t="shared" si="245"/>
        <v/>
      </c>
      <c r="AQ439" s="66" t="str">
        <f t="shared" si="245"/>
        <v/>
      </c>
      <c r="AR439" s="66" t="str">
        <f t="shared" si="245"/>
        <v/>
      </c>
      <c r="AS439" s="66" t="str">
        <f t="shared" si="245"/>
        <v/>
      </c>
      <c r="AT439" s="66" t="str">
        <f t="shared" si="245"/>
        <v/>
      </c>
      <c r="AU439" s="66" t="str">
        <f t="shared" si="245"/>
        <v/>
      </c>
      <c r="AV439" s="66" t="str">
        <f t="shared" si="245"/>
        <v/>
      </c>
      <c r="AW439" s="66" t="str">
        <f t="shared" si="245"/>
        <v/>
      </c>
      <c r="AX439" s="66" t="str">
        <f t="shared" si="245"/>
        <v/>
      </c>
      <c r="AY439" s="66" t="str">
        <f t="shared" si="245"/>
        <v/>
      </c>
      <c r="AZ439" s="66" t="str">
        <f t="shared" si="245"/>
        <v/>
      </c>
      <c r="BA439" s="66" t="str">
        <f t="shared" si="245"/>
        <v/>
      </c>
      <c r="BB439" s="66" t="str">
        <f t="shared" si="245"/>
        <v/>
      </c>
      <c r="BC439" s="66" t="str">
        <f t="shared" si="245"/>
        <v/>
      </c>
      <c r="BD439" s="66" t="str">
        <f t="shared" si="245"/>
        <v/>
      </c>
      <c r="BE439" s="66" t="str">
        <f t="shared" si="245"/>
        <v/>
      </c>
      <c r="BF439" s="66" t="str">
        <f t="shared" si="245"/>
        <v/>
      </c>
      <c r="BG439" s="66" t="str">
        <f t="shared" si="245"/>
        <v/>
      </c>
      <c r="BH439" s="66" t="str">
        <f t="shared" si="245"/>
        <v/>
      </c>
      <c r="BI439" s="66" t="str">
        <f t="shared" si="245"/>
        <v/>
      </c>
      <c r="BJ439" s="66" t="str">
        <f t="shared" si="245"/>
        <v/>
      </c>
      <c r="BK439" s="66" t="str">
        <f t="shared" si="245"/>
        <v/>
      </c>
      <c r="BL439" s="66" t="str">
        <f t="shared" si="245"/>
        <v/>
      </c>
      <c r="BM439" s="66" t="str">
        <f t="shared" si="245"/>
        <v/>
      </c>
      <c r="BN439" s="66" t="str">
        <f t="shared" si="245"/>
        <v/>
      </c>
      <c r="BO439" s="66" t="str">
        <f t="shared" si="245"/>
        <v/>
      </c>
      <c r="BP439" s="66" t="str">
        <f t="shared" si="245"/>
        <v/>
      </c>
      <c r="BQ439" s="66" t="str">
        <f t="shared" si="245"/>
        <v/>
      </c>
      <c r="BR439" s="66" t="str">
        <f t="shared" si="245"/>
        <v/>
      </c>
      <c r="BS439" s="66" t="str">
        <f t="shared" si="243"/>
        <v/>
      </c>
      <c r="BT439" s="66" t="str">
        <f t="shared" si="243"/>
        <v/>
      </c>
      <c r="BU439" s="66" t="str">
        <f t="shared" si="243"/>
        <v/>
      </c>
      <c r="BV439" s="66" t="str">
        <f t="shared" si="243"/>
        <v/>
      </c>
      <c r="BW439" s="66" t="str">
        <f t="shared" si="243"/>
        <v/>
      </c>
      <c r="BX439" s="66" t="str">
        <f t="shared" si="243"/>
        <v/>
      </c>
      <c r="BY439" s="66" t="str">
        <f t="shared" si="243"/>
        <v/>
      </c>
      <c r="BZ439" s="66" t="str">
        <f t="shared" si="243"/>
        <v/>
      </c>
      <c r="CA439" s="66" t="str">
        <f t="shared" si="243"/>
        <v/>
      </c>
      <c r="CB439" s="66" t="str">
        <f t="shared" si="243"/>
        <v/>
      </c>
      <c r="CC439" s="66" t="str">
        <f t="shared" si="243"/>
        <v/>
      </c>
      <c r="CD439" s="66" t="str">
        <f t="shared" si="243"/>
        <v/>
      </c>
      <c r="CE439" s="66" t="str">
        <f t="shared" si="243"/>
        <v/>
      </c>
      <c r="CF439" s="66" t="str">
        <f t="shared" si="243"/>
        <v/>
      </c>
      <c r="CG439" s="66" t="str">
        <f t="shared" si="243"/>
        <v/>
      </c>
      <c r="CH439" s="66" t="str">
        <f t="shared" si="243"/>
        <v/>
      </c>
      <c r="CI439" s="66" t="str">
        <f t="shared" si="243"/>
        <v/>
      </c>
      <c r="CJ439" s="66" t="str">
        <f t="shared" si="243"/>
        <v/>
      </c>
      <c r="CK439" s="66" t="str">
        <f t="shared" si="243"/>
        <v/>
      </c>
      <c r="CL439" s="66" t="str">
        <f t="shared" si="243"/>
        <v/>
      </c>
      <c r="CM439" s="66" t="str">
        <f t="shared" si="243"/>
        <v/>
      </c>
      <c r="CN439" s="66" t="str">
        <f t="shared" si="243"/>
        <v/>
      </c>
      <c r="CO439" s="66" t="str">
        <f t="shared" si="243"/>
        <v/>
      </c>
      <c r="CP439" s="66" t="str">
        <f t="shared" si="243"/>
        <v/>
      </c>
      <c r="CQ439" s="66" t="str">
        <f t="shared" si="243"/>
        <v/>
      </c>
      <c r="CR439" s="66" t="str">
        <f t="shared" si="243"/>
        <v/>
      </c>
      <c r="CS439" s="66" t="str">
        <f t="shared" si="243"/>
        <v/>
      </c>
      <c r="CT439" s="66" t="str">
        <f t="shared" si="243"/>
        <v/>
      </c>
      <c r="CU439" s="66" t="str">
        <f t="shared" si="243"/>
        <v/>
      </c>
      <c r="CV439" s="66" t="str">
        <f t="shared" si="243"/>
        <v/>
      </c>
      <c r="CW439" s="66">
        <f t="shared" si="243"/>
        <v>0</v>
      </c>
      <c r="CX439" s="66">
        <f t="shared" si="243"/>
        <v>0</v>
      </c>
      <c r="CY439" s="66">
        <f t="shared" si="243"/>
        <v>0</v>
      </c>
      <c r="CZ439" s="66">
        <f t="shared" si="243"/>
        <v>0</v>
      </c>
      <c r="DA439" s="66">
        <f t="shared" si="243"/>
        <v>0</v>
      </c>
      <c r="DB439" s="66">
        <f t="shared" si="243"/>
        <v>0</v>
      </c>
      <c r="DC439" s="66">
        <f t="shared" si="224"/>
        <v>0</v>
      </c>
    </row>
    <row r="440" spans="2:107" ht="12" customHeight="1">
      <c r="B440" s="12"/>
      <c r="C440" s="12"/>
      <c r="D440" s="12"/>
      <c r="E440" s="65">
        <f t="shared" si="225"/>
        <v>95</v>
      </c>
      <c r="G440" s="66" t="str">
        <f t="shared" si="245"/>
        <v/>
      </c>
      <c r="H440" s="66" t="str">
        <f t="shared" si="245"/>
        <v/>
      </c>
      <c r="I440" s="66" t="str">
        <f t="shared" si="245"/>
        <v/>
      </c>
      <c r="J440" s="66" t="str">
        <f t="shared" si="245"/>
        <v/>
      </c>
      <c r="K440" s="66" t="str">
        <f t="shared" si="245"/>
        <v/>
      </c>
      <c r="L440" s="66" t="str">
        <f t="shared" si="245"/>
        <v/>
      </c>
      <c r="M440" s="66" t="str">
        <f t="shared" si="245"/>
        <v/>
      </c>
      <c r="N440" s="66" t="str">
        <f t="shared" si="245"/>
        <v/>
      </c>
      <c r="O440" s="66" t="str">
        <f t="shared" si="245"/>
        <v/>
      </c>
      <c r="P440" s="66" t="str">
        <f t="shared" si="245"/>
        <v/>
      </c>
      <c r="Q440" s="66" t="str">
        <f t="shared" si="245"/>
        <v/>
      </c>
      <c r="R440" s="66" t="str">
        <f t="shared" si="245"/>
        <v/>
      </c>
      <c r="S440" s="66" t="str">
        <f t="shared" si="245"/>
        <v/>
      </c>
      <c r="T440" s="66" t="str">
        <f t="shared" si="245"/>
        <v/>
      </c>
      <c r="U440" s="66" t="str">
        <f t="shared" si="245"/>
        <v/>
      </c>
      <c r="V440" s="66" t="str">
        <f t="shared" si="245"/>
        <v/>
      </c>
      <c r="W440" s="66" t="str">
        <f t="shared" si="245"/>
        <v/>
      </c>
      <c r="X440" s="66" t="str">
        <f t="shared" si="245"/>
        <v/>
      </c>
      <c r="Y440" s="66" t="str">
        <f t="shared" si="245"/>
        <v/>
      </c>
      <c r="Z440" s="66" t="str">
        <f t="shared" si="245"/>
        <v/>
      </c>
      <c r="AA440" s="66" t="str">
        <f t="shared" si="245"/>
        <v/>
      </c>
      <c r="AB440" s="66" t="str">
        <f t="shared" si="245"/>
        <v/>
      </c>
      <c r="AC440" s="66" t="str">
        <f t="shared" si="245"/>
        <v/>
      </c>
      <c r="AD440" s="66" t="str">
        <f t="shared" si="245"/>
        <v/>
      </c>
      <c r="AE440" s="66" t="str">
        <f t="shared" si="245"/>
        <v/>
      </c>
      <c r="AF440" s="66" t="str">
        <f t="shared" si="245"/>
        <v/>
      </c>
      <c r="AG440" s="66" t="str">
        <f t="shared" si="245"/>
        <v/>
      </c>
      <c r="AH440" s="66" t="str">
        <f t="shared" si="245"/>
        <v/>
      </c>
      <c r="AI440" s="66" t="str">
        <f t="shared" si="245"/>
        <v/>
      </c>
      <c r="AJ440" s="66" t="str">
        <f t="shared" si="245"/>
        <v/>
      </c>
      <c r="AK440" s="66" t="str">
        <f t="shared" si="245"/>
        <v/>
      </c>
      <c r="AL440" s="66" t="str">
        <f t="shared" si="245"/>
        <v/>
      </c>
      <c r="AM440" s="66" t="str">
        <f t="shared" si="245"/>
        <v/>
      </c>
      <c r="AN440" s="66" t="str">
        <f t="shared" si="245"/>
        <v/>
      </c>
      <c r="AO440" s="66" t="str">
        <f t="shared" si="245"/>
        <v/>
      </c>
      <c r="AP440" s="66" t="str">
        <f t="shared" si="245"/>
        <v/>
      </c>
      <c r="AQ440" s="66" t="str">
        <f t="shared" si="245"/>
        <v/>
      </c>
      <c r="AR440" s="66" t="str">
        <f t="shared" si="245"/>
        <v/>
      </c>
      <c r="AS440" s="66" t="str">
        <f t="shared" si="245"/>
        <v/>
      </c>
      <c r="AT440" s="66" t="str">
        <f t="shared" si="245"/>
        <v/>
      </c>
      <c r="AU440" s="66" t="str">
        <f t="shared" si="245"/>
        <v/>
      </c>
      <c r="AV440" s="66" t="str">
        <f t="shared" si="245"/>
        <v/>
      </c>
      <c r="AW440" s="66" t="str">
        <f t="shared" si="245"/>
        <v/>
      </c>
      <c r="AX440" s="66" t="str">
        <f t="shared" si="245"/>
        <v/>
      </c>
      <c r="AY440" s="66" t="str">
        <f t="shared" si="245"/>
        <v/>
      </c>
      <c r="AZ440" s="66" t="str">
        <f t="shared" si="245"/>
        <v/>
      </c>
      <c r="BA440" s="66" t="str">
        <f t="shared" si="245"/>
        <v/>
      </c>
      <c r="BB440" s="66" t="str">
        <f t="shared" si="245"/>
        <v/>
      </c>
      <c r="BC440" s="66" t="str">
        <f t="shared" si="245"/>
        <v/>
      </c>
      <c r="BD440" s="66" t="str">
        <f t="shared" si="245"/>
        <v/>
      </c>
      <c r="BE440" s="66" t="str">
        <f t="shared" si="245"/>
        <v/>
      </c>
      <c r="BF440" s="66" t="str">
        <f t="shared" si="245"/>
        <v/>
      </c>
      <c r="BG440" s="66" t="str">
        <f t="shared" si="245"/>
        <v/>
      </c>
      <c r="BH440" s="66" t="str">
        <f t="shared" si="245"/>
        <v/>
      </c>
      <c r="BI440" s="66" t="str">
        <f t="shared" si="245"/>
        <v/>
      </c>
      <c r="BJ440" s="66" t="str">
        <f t="shared" si="245"/>
        <v/>
      </c>
      <c r="BK440" s="66" t="str">
        <f t="shared" si="245"/>
        <v/>
      </c>
      <c r="BL440" s="66" t="str">
        <f t="shared" si="245"/>
        <v/>
      </c>
      <c r="BM440" s="66" t="str">
        <f t="shared" si="245"/>
        <v/>
      </c>
      <c r="BN440" s="66" t="str">
        <f t="shared" si="245"/>
        <v/>
      </c>
      <c r="BO440" s="66" t="str">
        <f t="shared" si="245"/>
        <v/>
      </c>
      <c r="BP440" s="66" t="str">
        <f t="shared" si="245"/>
        <v/>
      </c>
      <c r="BQ440" s="66" t="str">
        <f t="shared" si="245"/>
        <v/>
      </c>
      <c r="BR440" s="66" t="str">
        <f t="shared" ref="BR440" si="246">IF(BR$341&gt;=$E440,IF(BR224*$C$23&gt;MAX($C$22,(BS333*$C$34+BS334*$C$35)*EXP(-$C$12*$C$30)+(BS440*$C$34+BS441*$C$35)*EXP(-$C$14*$C$30)),BR224*$C$23,(BS440*$C$34+BS441*$C$35)*EXP(-$C$14*$C$30)),"")</f>
        <v/>
      </c>
      <c r="BS440" s="66" t="str">
        <f t="shared" si="243"/>
        <v/>
      </c>
      <c r="BT440" s="66" t="str">
        <f t="shared" si="243"/>
        <v/>
      </c>
      <c r="BU440" s="66" t="str">
        <f t="shared" si="243"/>
        <v/>
      </c>
      <c r="BV440" s="66" t="str">
        <f t="shared" ref="BV440:DB440" si="247">IF(BV$341&gt;=$E440,IF(BV224*$C$23&gt;MAX($C$22,(BW333*$C$34+BW334*$C$35)*EXP(-$C$12*$C$30)+(BW440*$C$34+BW441*$C$35)*EXP(-$C$14*$C$30)),BV224*$C$23,(BW440*$C$34+BW441*$C$35)*EXP(-$C$14*$C$30)),"")</f>
        <v/>
      </c>
      <c r="BW440" s="66" t="str">
        <f t="shared" si="247"/>
        <v/>
      </c>
      <c r="BX440" s="66" t="str">
        <f t="shared" si="247"/>
        <v/>
      </c>
      <c r="BY440" s="66" t="str">
        <f t="shared" si="247"/>
        <v/>
      </c>
      <c r="BZ440" s="66" t="str">
        <f t="shared" si="247"/>
        <v/>
      </c>
      <c r="CA440" s="66" t="str">
        <f t="shared" si="247"/>
        <v/>
      </c>
      <c r="CB440" s="66" t="str">
        <f t="shared" si="247"/>
        <v/>
      </c>
      <c r="CC440" s="66" t="str">
        <f t="shared" si="247"/>
        <v/>
      </c>
      <c r="CD440" s="66" t="str">
        <f t="shared" si="247"/>
        <v/>
      </c>
      <c r="CE440" s="66" t="str">
        <f t="shared" si="247"/>
        <v/>
      </c>
      <c r="CF440" s="66" t="str">
        <f t="shared" si="247"/>
        <v/>
      </c>
      <c r="CG440" s="66" t="str">
        <f t="shared" si="247"/>
        <v/>
      </c>
      <c r="CH440" s="66" t="str">
        <f t="shared" si="247"/>
        <v/>
      </c>
      <c r="CI440" s="66" t="str">
        <f t="shared" si="247"/>
        <v/>
      </c>
      <c r="CJ440" s="66" t="str">
        <f t="shared" si="247"/>
        <v/>
      </c>
      <c r="CK440" s="66" t="str">
        <f t="shared" si="247"/>
        <v/>
      </c>
      <c r="CL440" s="66" t="str">
        <f t="shared" si="247"/>
        <v/>
      </c>
      <c r="CM440" s="66" t="str">
        <f t="shared" si="247"/>
        <v/>
      </c>
      <c r="CN440" s="66" t="str">
        <f t="shared" si="247"/>
        <v/>
      </c>
      <c r="CO440" s="66" t="str">
        <f t="shared" si="247"/>
        <v/>
      </c>
      <c r="CP440" s="66" t="str">
        <f t="shared" si="247"/>
        <v/>
      </c>
      <c r="CQ440" s="66" t="str">
        <f t="shared" si="247"/>
        <v/>
      </c>
      <c r="CR440" s="66" t="str">
        <f t="shared" si="247"/>
        <v/>
      </c>
      <c r="CS440" s="66" t="str">
        <f t="shared" si="247"/>
        <v/>
      </c>
      <c r="CT440" s="66" t="str">
        <f t="shared" si="247"/>
        <v/>
      </c>
      <c r="CU440" s="66" t="str">
        <f t="shared" si="247"/>
        <v/>
      </c>
      <c r="CV440" s="66" t="str">
        <f t="shared" si="247"/>
        <v/>
      </c>
      <c r="CW440" s="66" t="str">
        <f t="shared" si="247"/>
        <v/>
      </c>
      <c r="CX440" s="66">
        <f t="shared" si="247"/>
        <v>0</v>
      </c>
      <c r="CY440" s="66">
        <f t="shared" si="247"/>
        <v>0</v>
      </c>
      <c r="CZ440" s="66">
        <f t="shared" si="247"/>
        <v>0</v>
      </c>
      <c r="DA440" s="66">
        <f t="shared" si="247"/>
        <v>0</v>
      </c>
      <c r="DB440" s="66">
        <f t="shared" si="247"/>
        <v>0</v>
      </c>
      <c r="DC440" s="66">
        <f t="shared" si="224"/>
        <v>0</v>
      </c>
    </row>
    <row r="441" spans="2:107" ht="12" customHeight="1">
      <c r="B441" s="12"/>
      <c r="C441" s="12"/>
      <c r="D441" s="12"/>
      <c r="E441" s="65">
        <f t="shared" si="225"/>
        <v>96</v>
      </c>
      <c r="G441" s="66" t="str">
        <f t="shared" ref="G441:BR444" si="248">IF(G$341&gt;=$E441,IF(G225*$C$23&gt;MAX($C$22,(H334*$C$34+H335*$C$35)*EXP(-$C$12*$C$30)+(H441*$C$34+H442*$C$35)*EXP(-$C$14*$C$30)),G225*$C$23,(H441*$C$34+H442*$C$35)*EXP(-$C$14*$C$30)),"")</f>
        <v/>
      </c>
      <c r="H441" s="66" t="str">
        <f t="shared" si="248"/>
        <v/>
      </c>
      <c r="I441" s="66" t="str">
        <f t="shared" si="248"/>
        <v/>
      </c>
      <c r="J441" s="66" t="str">
        <f t="shared" si="248"/>
        <v/>
      </c>
      <c r="K441" s="66" t="str">
        <f t="shared" si="248"/>
        <v/>
      </c>
      <c r="L441" s="66" t="str">
        <f t="shared" si="248"/>
        <v/>
      </c>
      <c r="M441" s="66" t="str">
        <f t="shared" si="248"/>
        <v/>
      </c>
      <c r="N441" s="66" t="str">
        <f t="shared" si="248"/>
        <v/>
      </c>
      <c r="O441" s="66" t="str">
        <f t="shared" si="248"/>
        <v/>
      </c>
      <c r="P441" s="66" t="str">
        <f t="shared" si="248"/>
        <v/>
      </c>
      <c r="Q441" s="66" t="str">
        <f t="shared" si="248"/>
        <v/>
      </c>
      <c r="R441" s="66" t="str">
        <f t="shared" si="248"/>
        <v/>
      </c>
      <c r="S441" s="66" t="str">
        <f t="shared" si="248"/>
        <v/>
      </c>
      <c r="T441" s="66" t="str">
        <f t="shared" si="248"/>
        <v/>
      </c>
      <c r="U441" s="66" t="str">
        <f t="shared" si="248"/>
        <v/>
      </c>
      <c r="V441" s="66" t="str">
        <f t="shared" si="248"/>
        <v/>
      </c>
      <c r="W441" s="66" t="str">
        <f t="shared" si="248"/>
        <v/>
      </c>
      <c r="X441" s="66" t="str">
        <f t="shared" si="248"/>
        <v/>
      </c>
      <c r="Y441" s="66" t="str">
        <f t="shared" si="248"/>
        <v/>
      </c>
      <c r="Z441" s="66" t="str">
        <f t="shared" si="248"/>
        <v/>
      </c>
      <c r="AA441" s="66" t="str">
        <f t="shared" si="248"/>
        <v/>
      </c>
      <c r="AB441" s="66" t="str">
        <f t="shared" si="248"/>
        <v/>
      </c>
      <c r="AC441" s="66" t="str">
        <f t="shared" si="248"/>
        <v/>
      </c>
      <c r="AD441" s="66" t="str">
        <f t="shared" si="248"/>
        <v/>
      </c>
      <c r="AE441" s="66" t="str">
        <f t="shared" si="248"/>
        <v/>
      </c>
      <c r="AF441" s="66" t="str">
        <f t="shared" si="248"/>
        <v/>
      </c>
      <c r="AG441" s="66" t="str">
        <f t="shared" si="248"/>
        <v/>
      </c>
      <c r="AH441" s="66" t="str">
        <f t="shared" si="248"/>
        <v/>
      </c>
      <c r="AI441" s="66" t="str">
        <f t="shared" si="248"/>
        <v/>
      </c>
      <c r="AJ441" s="66" t="str">
        <f t="shared" si="248"/>
        <v/>
      </c>
      <c r="AK441" s="66" t="str">
        <f t="shared" si="248"/>
        <v/>
      </c>
      <c r="AL441" s="66" t="str">
        <f t="shared" si="248"/>
        <v/>
      </c>
      <c r="AM441" s="66" t="str">
        <f t="shared" si="248"/>
        <v/>
      </c>
      <c r="AN441" s="66" t="str">
        <f t="shared" si="248"/>
        <v/>
      </c>
      <c r="AO441" s="66" t="str">
        <f t="shared" si="248"/>
        <v/>
      </c>
      <c r="AP441" s="66" t="str">
        <f t="shared" si="248"/>
        <v/>
      </c>
      <c r="AQ441" s="66" t="str">
        <f t="shared" si="248"/>
        <v/>
      </c>
      <c r="AR441" s="66" t="str">
        <f t="shared" si="248"/>
        <v/>
      </c>
      <c r="AS441" s="66" t="str">
        <f t="shared" si="248"/>
        <v/>
      </c>
      <c r="AT441" s="66" t="str">
        <f t="shared" si="248"/>
        <v/>
      </c>
      <c r="AU441" s="66" t="str">
        <f t="shared" si="248"/>
        <v/>
      </c>
      <c r="AV441" s="66" t="str">
        <f t="shared" si="248"/>
        <v/>
      </c>
      <c r="AW441" s="66" t="str">
        <f t="shared" si="248"/>
        <v/>
      </c>
      <c r="AX441" s="66" t="str">
        <f t="shared" si="248"/>
        <v/>
      </c>
      <c r="AY441" s="66" t="str">
        <f t="shared" si="248"/>
        <v/>
      </c>
      <c r="AZ441" s="66" t="str">
        <f t="shared" si="248"/>
        <v/>
      </c>
      <c r="BA441" s="66" t="str">
        <f t="shared" si="248"/>
        <v/>
      </c>
      <c r="BB441" s="66" t="str">
        <f t="shared" si="248"/>
        <v/>
      </c>
      <c r="BC441" s="66" t="str">
        <f t="shared" si="248"/>
        <v/>
      </c>
      <c r="BD441" s="66" t="str">
        <f t="shared" si="248"/>
        <v/>
      </c>
      <c r="BE441" s="66" t="str">
        <f t="shared" si="248"/>
        <v/>
      </c>
      <c r="BF441" s="66" t="str">
        <f t="shared" si="248"/>
        <v/>
      </c>
      <c r="BG441" s="66" t="str">
        <f t="shared" si="248"/>
        <v/>
      </c>
      <c r="BH441" s="66" t="str">
        <f t="shared" si="248"/>
        <v/>
      </c>
      <c r="BI441" s="66" t="str">
        <f t="shared" si="248"/>
        <v/>
      </c>
      <c r="BJ441" s="66" t="str">
        <f t="shared" si="248"/>
        <v/>
      </c>
      <c r="BK441" s="66" t="str">
        <f t="shared" si="248"/>
        <v/>
      </c>
      <c r="BL441" s="66" t="str">
        <f t="shared" si="248"/>
        <v/>
      </c>
      <c r="BM441" s="66" t="str">
        <f t="shared" si="248"/>
        <v/>
      </c>
      <c r="BN441" s="66" t="str">
        <f t="shared" si="248"/>
        <v/>
      </c>
      <c r="BO441" s="66" t="str">
        <f t="shared" si="248"/>
        <v/>
      </c>
      <c r="BP441" s="66" t="str">
        <f t="shared" si="248"/>
        <v/>
      </c>
      <c r="BQ441" s="66" t="str">
        <f t="shared" si="248"/>
        <v/>
      </c>
      <c r="BR441" s="66" t="str">
        <f t="shared" si="248"/>
        <v/>
      </c>
      <c r="BS441" s="66" t="str">
        <f t="shared" ref="BS441:DB445" si="249">IF(BS$341&gt;=$E441,IF(BS225*$C$23&gt;MAX($C$22,(BT334*$C$34+BT335*$C$35)*EXP(-$C$12*$C$30)+(BT441*$C$34+BT442*$C$35)*EXP(-$C$14*$C$30)),BS225*$C$23,(BT441*$C$34+BT442*$C$35)*EXP(-$C$14*$C$30)),"")</f>
        <v/>
      </c>
      <c r="BT441" s="66" t="str">
        <f t="shared" si="249"/>
        <v/>
      </c>
      <c r="BU441" s="66" t="str">
        <f t="shared" si="249"/>
        <v/>
      </c>
      <c r="BV441" s="66" t="str">
        <f t="shared" si="249"/>
        <v/>
      </c>
      <c r="BW441" s="66" t="str">
        <f t="shared" si="249"/>
        <v/>
      </c>
      <c r="BX441" s="66" t="str">
        <f t="shared" si="249"/>
        <v/>
      </c>
      <c r="BY441" s="66" t="str">
        <f t="shared" si="249"/>
        <v/>
      </c>
      <c r="BZ441" s="66" t="str">
        <f t="shared" si="249"/>
        <v/>
      </c>
      <c r="CA441" s="66" t="str">
        <f t="shared" si="249"/>
        <v/>
      </c>
      <c r="CB441" s="66" t="str">
        <f t="shared" si="249"/>
        <v/>
      </c>
      <c r="CC441" s="66" t="str">
        <f t="shared" si="249"/>
        <v/>
      </c>
      <c r="CD441" s="66" t="str">
        <f t="shared" si="249"/>
        <v/>
      </c>
      <c r="CE441" s="66" t="str">
        <f t="shared" si="249"/>
        <v/>
      </c>
      <c r="CF441" s="66" t="str">
        <f t="shared" si="249"/>
        <v/>
      </c>
      <c r="CG441" s="66" t="str">
        <f t="shared" si="249"/>
        <v/>
      </c>
      <c r="CH441" s="66" t="str">
        <f t="shared" si="249"/>
        <v/>
      </c>
      <c r="CI441" s="66" t="str">
        <f t="shared" si="249"/>
        <v/>
      </c>
      <c r="CJ441" s="66" t="str">
        <f t="shared" si="249"/>
        <v/>
      </c>
      <c r="CK441" s="66" t="str">
        <f t="shared" si="249"/>
        <v/>
      </c>
      <c r="CL441" s="66" t="str">
        <f t="shared" si="249"/>
        <v/>
      </c>
      <c r="CM441" s="66" t="str">
        <f t="shared" si="249"/>
        <v/>
      </c>
      <c r="CN441" s="66" t="str">
        <f t="shared" si="249"/>
        <v/>
      </c>
      <c r="CO441" s="66" t="str">
        <f t="shared" si="249"/>
        <v/>
      </c>
      <c r="CP441" s="66" t="str">
        <f t="shared" si="249"/>
        <v/>
      </c>
      <c r="CQ441" s="66" t="str">
        <f t="shared" si="249"/>
        <v/>
      </c>
      <c r="CR441" s="66" t="str">
        <f t="shared" si="249"/>
        <v/>
      </c>
      <c r="CS441" s="66" t="str">
        <f t="shared" si="249"/>
        <v/>
      </c>
      <c r="CT441" s="66" t="str">
        <f t="shared" si="249"/>
        <v/>
      </c>
      <c r="CU441" s="66" t="str">
        <f t="shared" si="249"/>
        <v/>
      </c>
      <c r="CV441" s="66" t="str">
        <f t="shared" si="249"/>
        <v/>
      </c>
      <c r="CW441" s="66" t="str">
        <f t="shared" si="249"/>
        <v/>
      </c>
      <c r="CX441" s="66" t="str">
        <f t="shared" si="249"/>
        <v/>
      </c>
      <c r="CY441" s="66">
        <f t="shared" si="249"/>
        <v>0</v>
      </c>
      <c r="CZ441" s="66">
        <f t="shared" si="249"/>
        <v>0</v>
      </c>
      <c r="DA441" s="66">
        <f t="shared" si="249"/>
        <v>0</v>
      </c>
      <c r="DB441" s="66">
        <f t="shared" si="249"/>
        <v>0</v>
      </c>
      <c r="DC441" s="66">
        <f t="shared" si="224"/>
        <v>0</v>
      </c>
    </row>
    <row r="442" spans="2:107" ht="12" customHeight="1">
      <c r="B442" s="12"/>
      <c r="C442" s="12"/>
      <c r="D442" s="12"/>
      <c r="E442" s="65">
        <f t="shared" si="225"/>
        <v>97</v>
      </c>
      <c r="G442" s="66" t="str">
        <f t="shared" si="248"/>
        <v/>
      </c>
      <c r="H442" s="66" t="str">
        <f t="shared" si="248"/>
        <v/>
      </c>
      <c r="I442" s="66" t="str">
        <f t="shared" si="248"/>
        <v/>
      </c>
      <c r="J442" s="66" t="str">
        <f t="shared" si="248"/>
        <v/>
      </c>
      <c r="K442" s="66" t="str">
        <f t="shared" si="248"/>
        <v/>
      </c>
      <c r="L442" s="66" t="str">
        <f t="shared" si="248"/>
        <v/>
      </c>
      <c r="M442" s="66" t="str">
        <f t="shared" si="248"/>
        <v/>
      </c>
      <c r="N442" s="66" t="str">
        <f t="shared" si="248"/>
        <v/>
      </c>
      <c r="O442" s="66" t="str">
        <f t="shared" si="248"/>
        <v/>
      </c>
      <c r="P442" s="66" t="str">
        <f t="shared" si="248"/>
        <v/>
      </c>
      <c r="Q442" s="66" t="str">
        <f t="shared" si="248"/>
        <v/>
      </c>
      <c r="R442" s="66" t="str">
        <f t="shared" si="248"/>
        <v/>
      </c>
      <c r="S442" s="66" t="str">
        <f t="shared" si="248"/>
        <v/>
      </c>
      <c r="T442" s="66" t="str">
        <f t="shared" si="248"/>
        <v/>
      </c>
      <c r="U442" s="66" t="str">
        <f t="shared" si="248"/>
        <v/>
      </c>
      <c r="V442" s="66" t="str">
        <f t="shared" si="248"/>
        <v/>
      </c>
      <c r="W442" s="66" t="str">
        <f t="shared" si="248"/>
        <v/>
      </c>
      <c r="X442" s="66" t="str">
        <f t="shared" si="248"/>
        <v/>
      </c>
      <c r="Y442" s="66" t="str">
        <f t="shared" si="248"/>
        <v/>
      </c>
      <c r="Z442" s="66" t="str">
        <f t="shared" si="248"/>
        <v/>
      </c>
      <c r="AA442" s="66" t="str">
        <f t="shared" si="248"/>
        <v/>
      </c>
      <c r="AB442" s="66" t="str">
        <f t="shared" si="248"/>
        <v/>
      </c>
      <c r="AC442" s="66" t="str">
        <f t="shared" si="248"/>
        <v/>
      </c>
      <c r="AD442" s="66" t="str">
        <f t="shared" si="248"/>
        <v/>
      </c>
      <c r="AE442" s="66" t="str">
        <f t="shared" si="248"/>
        <v/>
      </c>
      <c r="AF442" s="66" t="str">
        <f t="shared" si="248"/>
        <v/>
      </c>
      <c r="AG442" s="66" t="str">
        <f t="shared" si="248"/>
        <v/>
      </c>
      <c r="AH442" s="66" t="str">
        <f t="shared" si="248"/>
        <v/>
      </c>
      <c r="AI442" s="66" t="str">
        <f t="shared" si="248"/>
        <v/>
      </c>
      <c r="AJ442" s="66" t="str">
        <f t="shared" si="248"/>
        <v/>
      </c>
      <c r="AK442" s="66" t="str">
        <f t="shared" si="248"/>
        <v/>
      </c>
      <c r="AL442" s="66" t="str">
        <f t="shared" si="248"/>
        <v/>
      </c>
      <c r="AM442" s="66" t="str">
        <f t="shared" si="248"/>
        <v/>
      </c>
      <c r="AN442" s="66" t="str">
        <f t="shared" si="248"/>
        <v/>
      </c>
      <c r="AO442" s="66" t="str">
        <f t="shared" si="248"/>
        <v/>
      </c>
      <c r="AP442" s="66" t="str">
        <f t="shared" si="248"/>
        <v/>
      </c>
      <c r="AQ442" s="66" t="str">
        <f t="shared" si="248"/>
        <v/>
      </c>
      <c r="AR442" s="66" t="str">
        <f t="shared" si="248"/>
        <v/>
      </c>
      <c r="AS442" s="66" t="str">
        <f t="shared" si="248"/>
        <v/>
      </c>
      <c r="AT442" s="66" t="str">
        <f t="shared" si="248"/>
        <v/>
      </c>
      <c r="AU442" s="66" t="str">
        <f t="shared" si="248"/>
        <v/>
      </c>
      <c r="AV442" s="66" t="str">
        <f t="shared" si="248"/>
        <v/>
      </c>
      <c r="AW442" s="66" t="str">
        <f t="shared" si="248"/>
        <v/>
      </c>
      <c r="AX442" s="66" t="str">
        <f t="shared" si="248"/>
        <v/>
      </c>
      <c r="AY442" s="66" t="str">
        <f t="shared" si="248"/>
        <v/>
      </c>
      <c r="AZ442" s="66" t="str">
        <f t="shared" si="248"/>
        <v/>
      </c>
      <c r="BA442" s="66" t="str">
        <f t="shared" si="248"/>
        <v/>
      </c>
      <c r="BB442" s="66" t="str">
        <f t="shared" si="248"/>
        <v/>
      </c>
      <c r="BC442" s="66" t="str">
        <f t="shared" si="248"/>
        <v/>
      </c>
      <c r="BD442" s="66" t="str">
        <f t="shared" si="248"/>
        <v/>
      </c>
      <c r="BE442" s="66" t="str">
        <f t="shared" si="248"/>
        <v/>
      </c>
      <c r="BF442" s="66" t="str">
        <f t="shared" si="248"/>
        <v/>
      </c>
      <c r="BG442" s="66" t="str">
        <f t="shared" si="248"/>
        <v/>
      </c>
      <c r="BH442" s="66" t="str">
        <f t="shared" si="248"/>
        <v/>
      </c>
      <c r="BI442" s="66" t="str">
        <f t="shared" si="248"/>
        <v/>
      </c>
      <c r="BJ442" s="66" t="str">
        <f t="shared" si="248"/>
        <v/>
      </c>
      <c r="BK442" s="66" t="str">
        <f t="shared" si="248"/>
        <v/>
      </c>
      <c r="BL442" s="66" t="str">
        <f t="shared" si="248"/>
        <v/>
      </c>
      <c r="BM442" s="66" t="str">
        <f t="shared" si="248"/>
        <v/>
      </c>
      <c r="BN442" s="66" t="str">
        <f t="shared" si="248"/>
        <v/>
      </c>
      <c r="BO442" s="66" t="str">
        <f t="shared" si="248"/>
        <v/>
      </c>
      <c r="BP442" s="66" t="str">
        <f t="shared" si="248"/>
        <v/>
      </c>
      <c r="BQ442" s="66" t="str">
        <f t="shared" si="248"/>
        <v/>
      </c>
      <c r="BR442" s="66" t="str">
        <f t="shared" si="248"/>
        <v/>
      </c>
      <c r="BS442" s="66" t="str">
        <f t="shared" si="249"/>
        <v/>
      </c>
      <c r="BT442" s="66" t="str">
        <f t="shared" si="249"/>
        <v/>
      </c>
      <c r="BU442" s="66" t="str">
        <f t="shared" si="249"/>
        <v/>
      </c>
      <c r="BV442" s="66" t="str">
        <f t="shared" si="249"/>
        <v/>
      </c>
      <c r="BW442" s="66" t="str">
        <f t="shared" si="249"/>
        <v/>
      </c>
      <c r="BX442" s="66" t="str">
        <f t="shared" si="249"/>
        <v/>
      </c>
      <c r="BY442" s="66" t="str">
        <f t="shared" si="249"/>
        <v/>
      </c>
      <c r="BZ442" s="66" t="str">
        <f t="shared" si="249"/>
        <v/>
      </c>
      <c r="CA442" s="66" t="str">
        <f t="shared" si="249"/>
        <v/>
      </c>
      <c r="CB442" s="66" t="str">
        <f t="shared" si="249"/>
        <v/>
      </c>
      <c r="CC442" s="66" t="str">
        <f t="shared" si="249"/>
        <v/>
      </c>
      <c r="CD442" s="66" t="str">
        <f t="shared" si="249"/>
        <v/>
      </c>
      <c r="CE442" s="66" t="str">
        <f t="shared" si="249"/>
        <v/>
      </c>
      <c r="CF442" s="66" t="str">
        <f t="shared" si="249"/>
        <v/>
      </c>
      <c r="CG442" s="66" t="str">
        <f t="shared" si="249"/>
        <v/>
      </c>
      <c r="CH442" s="66" t="str">
        <f t="shared" si="249"/>
        <v/>
      </c>
      <c r="CI442" s="66" t="str">
        <f t="shared" si="249"/>
        <v/>
      </c>
      <c r="CJ442" s="66" t="str">
        <f t="shared" si="249"/>
        <v/>
      </c>
      <c r="CK442" s="66" t="str">
        <f t="shared" si="249"/>
        <v/>
      </c>
      <c r="CL442" s="66" t="str">
        <f t="shared" si="249"/>
        <v/>
      </c>
      <c r="CM442" s="66" t="str">
        <f t="shared" si="249"/>
        <v/>
      </c>
      <c r="CN442" s="66" t="str">
        <f t="shared" si="249"/>
        <v/>
      </c>
      <c r="CO442" s="66" t="str">
        <f t="shared" si="249"/>
        <v/>
      </c>
      <c r="CP442" s="66" t="str">
        <f t="shared" si="249"/>
        <v/>
      </c>
      <c r="CQ442" s="66" t="str">
        <f t="shared" si="249"/>
        <v/>
      </c>
      <c r="CR442" s="66" t="str">
        <f t="shared" si="249"/>
        <v/>
      </c>
      <c r="CS442" s="66" t="str">
        <f t="shared" si="249"/>
        <v/>
      </c>
      <c r="CT442" s="66" t="str">
        <f t="shared" si="249"/>
        <v/>
      </c>
      <c r="CU442" s="66" t="str">
        <f t="shared" si="249"/>
        <v/>
      </c>
      <c r="CV442" s="66" t="str">
        <f t="shared" si="249"/>
        <v/>
      </c>
      <c r="CW442" s="66" t="str">
        <f t="shared" si="249"/>
        <v/>
      </c>
      <c r="CX442" s="66" t="str">
        <f t="shared" si="249"/>
        <v/>
      </c>
      <c r="CY442" s="66" t="str">
        <f t="shared" si="249"/>
        <v/>
      </c>
      <c r="CZ442" s="66">
        <f t="shared" si="249"/>
        <v>0</v>
      </c>
      <c r="DA442" s="66">
        <f t="shared" si="249"/>
        <v>0</v>
      </c>
      <c r="DB442" s="66">
        <f t="shared" si="249"/>
        <v>0</v>
      </c>
      <c r="DC442" s="66">
        <f t="shared" si="224"/>
        <v>0</v>
      </c>
    </row>
    <row r="443" spans="2:107" ht="12" customHeight="1">
      <c r="B443" s="12"/>
      <c r="C443" s="12"/>
      <c r="D443" s="12"/>
      <c r="E443" s="65">
        <f t="shared" si="225"/>
        <v>98</v>
      </c>
      <c r="G443" s="66" t="str">
        <f t="shared" si="248"/>
        <v/>
      </c>
      <c r="H443" s="66" t="str">
        <f t="shared" si="248"/>
        <v/>
      </c>
      <c r="I443" s="66" t="str">
        <f t="shared" si="248"/>
        <v/>
      </c>
      <c r="J443" s="66" t="str">
        <f t="shared" si="248"/>
        <v/>
      </c>
      <c r="K443" s="66" t="str">
        <f t="shared" si="248"/>
        <v/>
      </c>
      <c r="L443" s="66" t="str">
        <f t="shared" si="248"/>
        <v/>
      </c>
      <c r="M443" s="66" t="str">
        <f t="shared" si="248"/>
        <v/>
      </c>
      <c r="N443" s="66" t="str">
        <f t="shared" si="248"/>
        <v/>
      </c>
      <c r="O443" s="66" t="str">
        <f t="shared" si="248"/>
        <v/>
      </c>
      <c r="P443" s="66" t="str">
        <f t="shared" si="248"/>
        <v/>
      </c>
      <c r="Q443" s="66" t="str">
        <f t="shared" si="248"/>
        <v/>
      </c>
      <c r="R443" s="66" t="str">
        <f t="shared" si="248"/>
        <v/>
      </c>
      <c r="S443" s="66" t="str">
        <f t="shared" si="248"/>
        <v/>
      </c>
      <c r="T443" s="66" t="str">
        <f t="shared" si="248"/>
        <v/>
      </c>
      <c r="U443" s="66" t="str">
        <f t="shared" si="248"/>
        <v/>
      </c>
      <c r="V443" s="66" t="str">
        <f t="shared" si="248"/>
        <v/>
      </c>
      <c r="W443" s="66" t="str">
        <f t="shared" si="248"/>
        <v/>
      </c>
      <c r="X443" s="66" t="str">
        <f t="shared" si="248"/>
        <v/>
      </c>
      <c r="Y443" s="66" t="str">
        <f t="shared" si="248"/>
        <v/>
      </c>
      <c r="Z443" s="66" t="str">
        <f t="shared" si="248"/>
        <v/>
      </c>
      <c r="AA443" s="66" t="str">
        <f t="shared" si="248"/>
        <v/>
      </c>
      <c r="AB443" s="66" t="str">
        <f t="shared" si="248"/>
        <v/>
      </c>
      <c r="AC443" s="66" t="str">
        <f t="shared" si="248"/>
        <v/>
      </c>
      <c r="AD443" s="66" t="str">
        <f t="shared" si="248"/>
        <v/>
      </c>
      <c r="AE443" s="66" t="str">
        <f t="shared" si="248"/>
        <v/>
      </c>
      <c r="AF443" s="66" t="str">
        <f t="shared" si="248"/>
        <v/>
      </c>
      <c r="AG443" s="66" t="str">
        <f t="shared" si="248"/>
        <v/>
      </c>
      <c r="AH443" s="66" t="str">
        <f t="shared" si="248"/>
        <v/>
      </c>
      <c r="AI443" s="66" t="str">
        <f t="shared" si="248"/>
        <v/>
      </c>
      <c r="AJ443" s="66" t="str">
        <f t="shared" si="248"/>
        <v/>
      </c>
      <c r="AK443" s="66" t="str">
        <f t="shared" si="248"/>
        <v/>
      </c>
      <c r="AL443" s="66" t="str">
        <f t="shared" si="248"/>
        <v/>
      </c>
      <c r="AM443" s="66" t="str">
        <f t="shared" si="248"/>
        <v/>
      </c>
      <c r="AN443" s="66" t="str">
        <f t="shared" si="248"/>
        <v/>
      </c>
      <c r="AO443" s="66" t="str">
        <f t="shared" si="248"/>
        <v/>
      </c>
      <c r="AP443" s="66" t="str">
        <f t="shared" si="248"/>
        <v/>
      </c>
      <c r="AQ443" s="66" t="str">
        <f t="shared" si="248"/>
        <v/>
      </c>
      <c r="AR443" s="66" t="str">
        <f t="shared" si="248"/>
        <v/>
      </c>
      <c r="AS443" s="66" t="str">
        <f t="shared" si="248"/>
        <v/>
      </c>
      <c r="AT443" s="66" t="str">
        <f t="shared" si="248"/>
        <v/>
      </c>
      <c r="AU443" s="66" t="str">
        <f t="shared" si="248"/>
        <v/>
      </c>
      <c r="AV443" s="66" t="str">
        <f t="shared" si="248"/>
        <v/>
      </c>
      <c r="AW443" s="66" t="str">
        <f t="shared" si="248"/>
        <v/>
      </c>
      <c r="AX443" s="66" t="str">
        <f t="shared" si="248"/>
        <v/>
      </c>
      <c r="AY443" s="66" t="str">
        <f t="shared" si="248"/>
        <v/>
      </c>
      <c r="AZ443" s="66" t="str">
        <f t="shared" si="248"/>
        <v/>
      </c>
      <c r="BA443" s="66" t="str">
        <f t="shared" si="248"/>
        <v/>
      </c>
      <c r="BB443" s="66" t="str">
        <f t="shared" si="248"/>
        <v/>
      </c>
      <c r="BC443" s="66" t="str">
        <f t="shared" si="248"/>
        <v/>
      </c>
      <c r="BD443" s="66" t="str">
        <f t="shared" si="248"/>
        <v/>
      </c>
      <c r="BE443" s="66" t="str">
        <f t="shared" si="248"/>
        <v/>
      </c>
      <c r="BF443" s="66" t="str">
        <f t="shared" si="248"/>
        <v/>
      </c>
      <c r="BG443" s="66" t="str">
        <f t="shared" si="248"/>
        <v/>
      </c>
      <c r="BH443" s="66" t="str">
        <f t="shared" si="248"/>
        <v/>
      </c>
      <c r="BI443" s="66" t="str">
        <f t="shared" si="248"/>
        <v/>
      </c>
      <c r="BJ443" s="66" t="str">
        <f t="shared" si="248"/>
        <v/>
      </c>
      <c r="BK443" s="66" t="str">
        <f t="shared" si="248"/>
        <v/>
      </c>
      <c r="BL443" s="66" t="str">
        <f t="shared" si="248"/>
        <v/>
      </c>
      <c r="BM443" s="66" t="str">
        <f t="shared" si="248"/>
        <v/>
      </c>
      <c r="BN443" s="66" t="str">
        <f t="shared" si="248"/>
        <v/>
      </c>
      <c r="BO443" s="66" t="str">
        <f t="shared" si="248"/>
        <v/>
      </c>
      <c r="BP443" s="66" t="str">
        <f t="shared" si="248"/>
        <v/>
      </c>
      <c r="BQ443" s="66" t="str">
        <f t="shared" si="248"/>
        <v/>
      </c>
      <c r="BR443" s="66" t="str">
        <f t="shared" si="248"/>
        <v/>
      </c>
      <c r="BS443" s="66" t="str">
        <f t="shared" si="249"/>
        <v/>
      </c>
      <c r="BT443" s="66" t="str">
        <f t="shared" si="249"/>
        <v/>
      </c>
      <c r="BU443" s="66" t="str">
        <f t="shared" si="249"/>
        <v/>
      </c>
      <c r="BV443" s="66" t="str">
        <f t="shared" si="249"/>
        <v/>
      </c>
      <c r="BW443" s="66" t="str">
        <f t="shared" si="249"/>
        <v/>
      </c>
      <c r="BX443" s="66" t="str">
        <f t="shared" si="249"/>
        <v/>
      </c>
      <c r="BY443" s="66" t="str">
        <f t="shared" si="249"/>
        <v/>
      </c>
      <c r="BZ443" s="66" t="str">
        <f t="shared" si="249"/>
        <v/>
      </c>
      <c r="CA443" s="66" t="str">
        <f t="shared" si="249"/>
        <v/>
      </c>
      <c r="CB443" s="66" t="str">
        <f t="shared" si="249"/>
        <v/>
      </c>
      <c r="CC443" s="66" t="str">
        <f t="shared" si="249"/>
        <v/>
      </c>
      <c r="CD443" s="66" t="str">
        <f t="shared" si="249"/>
        <v/>
      </c>
      <c r="CE443" s="66" t="str">
        <f t="shared" si="249"/>
        <v/>
      </c>
      <c r="CF443" s="66" t="str">
        <f t="shared" si="249"/>
        <v/>
      </c>
      <c r="CG443" s="66" t="str">
        <f t="shared" si="249"/>
        <v/>
      </c>
      <c r="CH443" s="66" t="str">
        <f t="shared" si="249"/>
        <v/>
      </c>
      <c r="CI443" s="66" t="str">
        <f t="shared" si="249"/>
        <v/>
      </c>
      <c r="CJ443" s="66" t="str">
        <f t="shared" si="249"/>
        <v/>
      </c>
      <c r="CK443" s="66" t="str">
        <f t="shared" si="249"/>
        <v/>
      </c>
      <c r="CL443" s="66" t="str">
        <f t="shared" si="249"/>
        <v/>
      </c>
      <c r="CM443" s="66" t="str">
        <f t="shared" si="249"/>
        <v/>
      </c>
      <c r="CN443" s="66" t="str">
        <f t="shared" si="249"/>
        <v/>
      </c>
      <c r="CO443" s="66" t="str">
        <f t="shared" si="249"/>
        <v/>
      </c>
      <c r="CP443" s="66" t="str">
        <f t="shared" si="249"/>
        <v/>
      </c>
      <c r="CQ443" s="66" t="str">
        <f t="shared" si="249"/>
        <v/>
      </c>
      <c r="CR443" s="66" t="str">
        <f t="shared" si="249"/>
        <v/>
      </c>
      <c r="CS443" s="66" t="str">
        <f t="shared" si="249"/>
        <v/>
      </c>
      <c r="CT443" s="66" t="str">
        <f t="shared" si="249"/>
        <v/>
      </c>
      <c r="CU443" s="66" t="str">
        <f t="shared" si="249"/>
        <v/>
      </c>
      <c r="CV443" s="66" t="str">
        <f t="shared" si="249"/>
        <v/>
      </c>
      <c r="CW443" s="66" t="str">
        <f t="shared" si="249"/>
        <v/>
      </c>
      <c r="CX443" s="66" t="str">
        <f t="shared" si="249"/>
        <v/>
      </c>
      <c r="CY443" s="66" t="str">
        <f t="shared" si="249"/>
        <v/>
      </c>
      <c r="CZ443" s="66" t="str">
        <f t="shared" si="249"/>
        <v/>
      </c>
      <c r="DA443" s="66">
        <f t="shared" si="249"/>
        <v>0</v>
      </c>
      <c r="DB443" s="66">
        <f t="shared" si="249"/>
        <v>0</v>
      </c>
      <c r="DC443" s="66">
        <f t="shared" si="224"/>
        <v>0</v>
      </c>
    </row>
    <row r="444" spans="2:107" ht="12" customHeight="1">
      <c r="B444" s="12"/>
      <c r="C444" s="12"/>
      <c r="D444" s="12"/>
      <c r="E444" s="65">
        <f t="shared" si="225"/>
        <v>99</v>
      </c>
      <c r="G444" s="66" t="str">
        <f t="shared" si="248"/>
        <v/>
      </c>
      <c r="H444" s="66" t="str">
        <f t="shared" si="248"/>
        <v/>
      </c>
      <c r="I444" s="66" t="str">
        <f t="shared" si="248"/>
        <v/>
      </c>
      <c r="J444" s="66" t="str">
        <f t="shared" si="248"/>
        <v/>
      </c>
      <c r="K444" s="66" t="str">
        <f t="shared" si="248"/>
        <v/>
      </c>
      <c r="L444" s="66" t="str">
        <f t="shared" si="248"/>
        <v/>
      </c>
      <c r="M444" s="66" t="str">
        <f t="shared" si="248"/>
        <v/>
      </c>
      <c r="N444" s="66" t="str">
        <f t="shared" si="248"/>
        <v/>
      </c>
      <c r="O444" s="66" t="str">
        <f t="shared" si="248"/>
        <v/>
      </c>
      <c r="P444" s="66" t="str">
        <f t="shared" si="248"/>
        <v/>
      </c>
      <c r="Q444" s="66" t="str">
        <f t="shared" si="248"/>
        <v/>
      </c>
      <c r="R444" s="66" t="str">
        <f t="shared" si="248"/>
        <v/>
      </c>
      <c r="S444" s="66" t="str">
        <f t="shared" si="248"/>
        <v/>
      </c>
      <c r="T444" s="66" t="str">
        <f t="shared" si="248"/>
        <v/>
      </c>
      <c r="U444" s="66" t="str">
        <f t="shared" si="248"/>
        <v/>
      </c>
      <c r="V444" s="66" t="str">
        <f t="shared" si="248"/>
        <v/>
      </c>
      <c r="W444" s="66" t="str">
        <f t="shared" si="248"/>
        <v/>
      </c>
      <c r="X444" s="66" t="str">
        <f t="shared" si="248"/>
        <v/>
      </c>
      <c r="Y444" s="66" t="str">
        <f t="shared" si="248"/>
        <v/>
      </c>
      <c r="Z444" s="66" t="str">
        <f t="shared" si="248"/>
        <v/>
      </c>
      <c r="AA444" s="66" t="str">
        <f t="shared" si="248"/>
        <v/>
      </c>
      <c r="AB444" s="66" t="str">
        <f t="shared" si="248"/>
        <v/>
      </c>
      <c r="AC444" s="66" t="str">
        <f t="shared" si="248"/>
        <v/>
      </c>
      <c r="AD444" s="66" t="str">
        <f t="shared" si="248"/>
        <v/>
      </c>
      <c r="AE444" s="66" t="str">
        <f t="shared" si="248"/>
        <v/>
      </c>
      <c r="AF444" s="66" t="str">
        <f t="shared" si="248"/>
        <v/>
      </c>
      <c r="AG444" s="66" t="str">
        <f t="shared" si="248"/>
        <v/>
      </c>
      <c r="AH444" s="66" t="str">
        <f t="shared" si="248"/>
        <v/>
      </c>
      <c r="AI444" s="66" t="str">
        <f t="shared" si="248"/>
        <v/>
      </c>
      <c r="AJ444" s="66" t="str">
        <f t="shared" si="248"/>
        <v/>
      </c>
      <c r="AK444" s="66" t="str">
        <f t="shared" si="248"/>
        <v/>
      </c>
      <c r="AL444" s="66" t="str">
        <f t="shared" si="248"/>
        <v/>
      </c>
      <c r="AM444" s="66" t="str">
        <f t="shared" si="248"/>
        <v/>
      </c>
      <c r="AN444" s="66" t="str">
        <f t="shared" si="248"/>
        <v/>
      </c>
      <c r="AO444" s="66" t="str">
        <f t="shared" si="248"/>
        <v/>
      </c>
      <c r="AP444" s="66" t="str">
        <f t="shared" si="248"/>
        <v/>
      </c>
      <c r="AQ444" s="66" t="str">
        <f t="shared" si="248"/>
        <v/>
      </c>
      <c r="AR444" s="66" t="str">
        <f t="shared" si="248"/>
        <v/>
      </c>
      <c r="AS444" s="66" t="str">
        <f t="shared" si="248"/>
        <v/>
      </c>
      <c r="AT444" s="66" t="str">
        <f t="shared" si="248"/>
        <v/>
      </c>
      <c r="AU444" s="66" t="str">
        <f t="shared" si="248"/>
        <v/>
      </c>
      <c r="AV444" s="66" t="str">
        <f t="shared" si="248"/>
        <v/>
      </c>
      <c r="AW444" s="66" t="str">
        <f t="shared" si="248"/>
        <v/>
      </c>
      <c r="AX444" s="66" t="str">
        <f t="shared" si="248"/>
        <v/>
      </c>
      <c r="AY444" s="66" t="str">
        <f t="shared" si="248"/>
        <v/>
      </c>
      <c r="AZ444" s="66" t="str">
        <f t="shared" si="248"/>
        <v/>
      </c>
      <c r="BA444" s="66" t="str">
        <f t="shared" si="248"/>
        <v/>
      </c>
      <c r="BB444" s="66" t="str">
        <f t="shared" si="248"/>
        <v/>
      </c>
      <c r="BC444" s="66" t="str">
        <f t="shared" si="248"/>
        <v/>
      </c>
      <c r="BD444" s="66" t="str">
        <f t="shared" si="248"/>
        <v/>
      </c>
      <c r="BE444" s="66" t="str">
        <f t="shared" si="248"/>
        <v/>
      </c>
      <c r="BF444" s="66" t="str">
        <f t="shared" si="248"/>
        <v/>
      </c>
      <c r="BG444" s="66" t="str">
        <f t="shared" si="248"/>
        <v/>
      </c>
      <c r="BH444" s="66" t="str">
        <f t="shared" si="248"/>
        <v/>
      </c>
      <c r="BI444" s="66" t="str">
        <f t="shared" si="248"/>
        <v/>
      </c>
      <c r="BJ444" s="66" t="str">
        <f t="shared" si="248"/>
        <v/>
      </c>
      <c r="BK444" s="66" t="str">
        <f t="shared" si="248"/>
        <v/>
      </c>
      <c r="BL444" s="66" t="str">
        <f t="shared" si="248"/>
        <v/>
      </c>
      <c r="BM444" s="66" t="str">
        <f t="shared" si="248"/>
        <v/>
      </c>
      <c r="BN444" s="66" t="str">
        <f t="shared" si="248"/>
        <v/>
      </c>
      <c r="BO444" s="66" t="str">
        <f t="shared" si="248"/>
        <v/>
      </c>
      <c r="BP444" s="66" t="str">
        <f t="shared" si="248"/>
        <v/>
      </c>
      <c r="BQ444" s="66" t="str">
        <f t="shared" si="248"/>
        <v/>
      </c>
      <c r="BR444" s="66" t="str">
        <f t="shared" ref="BR444" si="250">IF(BR$341&gt;=$E444,IF(BR228*$C$23&gt;MAX($C$22,(BS337*$C$34+BS338*$C$35)*EXP(-$C$12*$C$30)+(BS444*$C$34+BS445*$C$35)*EXP(-$C$14*$C$30)),BR228*$C$23,(BS444*$C$34+BS445*$C$35)*EXP(-$C$14*$C$30)),"")</f>
        <v/>
      </c>
      <c r="BS444" s="66" t="str">
        <f t="shared" si="249"/>
        <v/>
      </c>
      <c r="BT444" s="66" t="str">
        <f t="shared" si="249"/>
        <v/>
      </c>
      <c r="BU444" s="66" t="str">
        <f t="shared" si="249"/>
        <v/>
      </c>
      <c r="BV444" s="66" t="str">
        <f t="shared" si="249"/>
        <v/>
      </c>
      <c r="BW444" s="66" t="str">
        <f t="shared" si="249"/>
        <v/>
      </c>
      <c r="BX444" s="66" t="str">
        <f t="shared" si="249"/>
        <v/>
      </c>
      <c r="BY444" s="66" t="str">
        <f t="shared" si="249"/>
        <v/>
      </c>
      <c r="BZ444" s="66" t="str">
        <f t="shared" si="249"/>
        <v/>
      </c>
      <c r="CA444" s="66" t="str">
        <f t="shared" si="249"/>
        <v/>
      </c>
      <c r="CB444" s="66" t="str">
        <f t="shared" si="249"/>
        <v/>
      </c>
      <c r="CC444" s="66" t="str">
        <f t="shared" si="249"/>
        <v/>
      </c>
      <c r="CD444" s="66" t="str">
        <f t="shared" si="249"/>
        <v/>
      </c>
      <c r="CE444" s="66" t="str">
        <f t="shared" si="249"/>
        <v/>
      </c>
      <c r="CF444" s="66" t="str">
        <f t="shared" si="249"/>
        <v/>
      </c>
      <c r="CG444" s="66" t="str">
        <f t="shared" si="249"/>
        <v/>
      </c>
      <c r="CH444" s="66" t="str">
        <f t="shared" si="249"/>
        <v/>
      </c>
      <c r="CI444" s="66" t="str">
        <f t="shared" si="249"/>
        <v/>
      </c>
      <c r="CJ444" s="66" t="str">
        <f t="shared" si="249"/>
        <v/>
      </c>
      <c r="CK444" s="66" t="str">
        <f t="shared" si="249"/>
        <v/>
      </c>
      <c r="CL444" s="66" t="str">
        <f t="shared" si="249"/>
        <v/>
      </c>
      <c r="CM444" s="66" t="str">
        <f t="shared" si="249"/>
        <v/>
      </c>
      <c r="CN444" s="66" t="str">
        <f t="shared" si="249"/>
        <v/>
      </c>
      <c r="CO444" s="66" t="str">
        <f t="shared" si="249"/>
        <v/>
      </c>
      <c r="CP444" s="66" t="str">
        <f t="shared" si="249"/>
        <v/>
      </c>
      <c r="CQ444" s="66" t="str">
        <f t="shared" si="249"/>
        <v/>
      </c>
      <c r="CR444" s="66" t="str">
        <f t="shared" si="249"/>
        <v/>
      </c>
      <c r="CS444" s="66" t="str">
        <f t="shared" si="249"/>
        <v/>
      </c>
      <c r="CT444" s="66" t="str">
        <f t="shared" si="249"/>
        <v/>
      </c>
      <c r="CU444" s="66" t="str">
        <f t="shared" si="249"/>
        <v/>
      </c>
      <c r="CV444" s="66" t="str">
        <f t="shared" si="249"/>
        <v/>
      </c>
      <c r="CW444" s="66" t="str">
        <f t="shared" si="249"/>
        <v/>
      </c>
      <c r="CX444" s="66" t="str">
        <f t="shared" si="249"/>
        <v/>
      </c>
      <c r="CY444" s="66" t="str">
        <f t="shared" si="249"/>
        <v/>
      </c>
      <c r="CZ444" s="66" t="str">
        <f t="shared" si="249"/>
        <v/>
      </c>
      <c r="DA444" s="66" t="str">
        <f t="shared" si="249"/>
        <v/>
      </c>
      <c r="DB444" s="66">
        <f t="shared" si="249"/>
        <v>0</v>
      </c>
      <c r="DC444" s="66">
        <f t="shared" si="224"/>
        <v>0</v>
      </c>
    </row>
    <row r="445" spans="2:107" ht="12" customHeight="1">
      <c r="B445" s="12"/>
      <c r="C445" s="12"/>
      <c r="D445" s="12"/>
      <c r="E445" s="65">
        <f t="shared" si="225"/>
        <v>100</v>
      </c>
      <c r="G445" s="66" t="str">
        <f t="shared" ref="G445:BR445" si="251">IF(G$341&gt;=$E445,IF(G229*$C$23&gt;MAX($C$22,(H338*$C$34+H339*$C$35)*EXP(-$C$12*$C$30)+(H445*$C$34+H446*$C$35)*EXP(-$C$14*$C$30)),G229*$C$23,(H445*$C$34+H446*$C$35)*EXP(-$C$14*$C$30)),"")</f>
        <v/>
      </c>
      <c r="H445" s="66" t="str">
        <f t="shared" si="251"/>
        <v/>
      </c>
      <c r="I445" s="66" t="str">
        <f t="shared" si="251"/>
        <v/>
      </c>
      <c r="J445" s="66" t="str">
        <f t="shared" si="251"/>
        <v/>
      </c>
      <c r="K445" s="66" t="str">
        <f t="shared" si="251"/>
        <v/>
      </c>
      <c r="L445" s="66" t="str">
        <f t="shared" si="251"/>
        <v/>
      </c>
      <c r="M445" s="66" t="str">
        <f t="shared" si="251"/>
        <v/>
      </c>
      <c r="N445" s="66" t="str">
        <f t="shared" si="251"/>
        <v/>
      </c>
      <c r="O445" s="66" t="str">
        <f t="shared" si="251"/>
        <v/>
      </c>
      <c r="P445" s="66" t="str">
        <f t="shared" si="251"/>
        <v/>
      </c>
      <c r="Q445" s="66" t="str">
        <f t="shared" si="251"/>
        <v/>
      </c>
      <c r="R445" s="66" t="str">
        <f t="shared" si="251"/>
        <v/>
      </c>
      <c r="S445" s="66" t="str">
        <f t="shared" si="251"/>
        <v/>
      </c>
      <c r="T445" s="66" t="str">
        <f t="shared" si="251"/>
        <v/>
      </c>
      <c r="U445" s="66" t="str">
        <f t="shared" si="251"/>
        <v/>
      </c>
      <c r="V445" s="66" t="str">
        <f t="shared" si="251"/>
        <v/>
      </c>
      <c r="W445" s="66" t="str">
        <f t="shared" si="251"/>
        <v/>
      </c>
      <c r="X445" s="66" t="str">
        <f t="shared" si="251"/>
        <v/>
      </c>
      <c r="Y445" s="66" t="str">
        <f t="shared" si="251"/>
        <v/>
      </c>
      <c r="Z445" s="66" t="str">
        <f t="shared" si="251"/>
        <v/>
      </c>
      <c r="AA445" s="66" t="str">
        <f t="shared" si="251"/>
        <v/>
      </c>
      <c r="AB445" s="66" t="str">
        <f t="shared" si="251"/>
        <v/>
      </c>
      <c r="AC445" s="66" t="str">
        <f t="shared" si="251"/>
        <v/>
      </c>
      <c r="AD445" s="66" t="str">
        <f t="shared" si="251"/>
        <v/>
      </c>
      <c r="AE445" s="66" t="str">
        <f t="shared" si="251"/>
        <v/>
      </c>
      <c r="AF445" s="66" t="str">
        <f t="shared" si="251"/>
        <v/>
      </c>
      <c r="AG445" s="66" t="str">
        <f t="shared" si="251"/>
        <v/>
      </c>
      <c r="AH445" s="66" t="str">
        <f t="shared" si="251"/>
        <v/>
      </c>
      <c r="AI445" s="66" t="str">
        <f t="shared" si="251"/>
        <v/>
      </c>
      <c r="AJ445" s="66" t="str">
        <f t="shared" si="251"/>
        <v/>
      </c>
      <c r="AK445" s="66" t="str">
        <f t="shared" si="251"/>
        <v/>
      </c>
      <c r="AL445" s="66" t="str">
        <f t="shared" si="251"/>
        <v/>
      </c>
      <c r="AM445" s="66" t="str">
        <f t="shared" si="251"/>
        <v/>
      </c>
      <c r="AN445" s="66" t="str">
        <f t="shared" si="251"/>
        <v/>
      </c>
      <c r="AO445" s="66" t="str">
        <f t="shared" si="251"/>
        <v/>
      </c>
      <c r="AP445" s="66" t="str">
        <f t="shared" si="251"/>
        <v/>
      </c>
      <c r="AQ445" s="66" t="str">
        <f t="shared" si="251"/>
        <v/>
      </c>
      <c r="AR445" s="66" t="str">
        <f t="shared" si="251"/>
        <v/>
      </c>
      <c r="AS445" s="66" t="str">
        <f t="shared" si="251"/>
        <v/>
      </c>
      <c r="AT445" s="66" t="str">
        <f t="shared" si="251"/>
        <v/>
      </c>
      <c r="AU445" s="66" t="str">
        <f t="shared" si="251"/>
        <v/>
      </c>
      <c r="AV445" s="66" t="str">
        <f t="shared" si="251"/>
        <v/>
      </c>
      <c r="AW445" s="66" t="str">
        <f t="shared" si="251"/>
        <v/>
      </c>
      <c r="AX445" s="66" t="str">
        <f t="shared" si="251"/>
        <v/>
      </c>
      <c r="AY445" s="66" t="str">
        <f t="shared" si="251"/>
        <v/>
      </c>
      <c r="AZ445" s="66" t="str">
        <f t="shared" si="251"/>
        <v/>
      </c>
      <c r="BA445" s="66" t="str">
        <f t="shared" si="251"/>
        <v/>
      </c>
      <c r="BB445" s="66" t="str">
        <f t="shared" si="251"/>
        <v/>
      </c>
      <c r="BC445" s="66" t="str">
        <f t="shared" si="251"/>
        <v/>
      </c>
      <c r="BD445" s="66" t="str">
        <f t="shared" si="251"/>
        <v/>
      </c>
      <c r="BE445" s="66" t="str">
        <f t="shared" si="251"/>
        <v/>
      </c>
      <c r="BF445" s="66" t="str">
        <f t="shared" si="251"/>
        <v/>
      </c>
      <c r="BG445" s="66" t="str">
        <f t="shared" si="251"/>
        <v/>
      </c>
      <c r="BH445" s="66" t="str">
        <f t="shared" si="251"/>
        <v/>
      </c>
      <c r="BI445" s="66" t="str">
        <f t="shared" si="251"/>
        <v/>
      </c>
      <c r="BJ445" s="66" t="str">
        <f t="shared" si="251"/>
        <v/>
      </c>
      <c r="BK445" s="66" t="str">
        <f t="shared" si="251"/>
        <v/>
      </c>
      <c r="BL445" s="66" t="str">
        <f t="shared" si="251"/>
        <v/>
      </c>
      <c r="BM445" s="66" t="str">
        <f t="shared" si="251"/>
        <v/>
      </c>
      <c r="BN445" s="66" t="str">
        <f t="shared" si="251"/>
        <v/>
      </c>
      <c r="BO445" s="66" t="str">
        <f t="shared" si="251"/>
        <v/>
      </c>
      <c r="BP445" s="66" t="str">
        <f t="shared" si="251"/>
        <v/>
      </c>
      <c r="BQ445" s="66" t="str">
        <f t="shared" si="251"/>
        <v/>
      </c>
      <c r="BR445" s="66" t="str">
        <f t="shared" si="251"/>
        <v/>
      </c>
      <c r="BS445" s="66" t="str">
        <f t="shared" si="249"/>
        <v/>
      </c>
      <c r="BT445" s="66" t="str">
        <f t="shared" si="249"/>
        <v/>
      </c>
      <c r="BU445" s="66" t="str">
        <f t="shared" si="249"/>
        <v/>
      </c>
      <c r="BV445" s="66" t="str">
        <f t="shared" si="249"/>
        <v/>
      </c>
      <c r="BW445" s="66" t="str">
        <f t="shared" si="249"/>
        <v/>
      </c>
      <c r="BX445" s="66" t="str">
        <f t="shared" si="249"/>
        <v/>
      </c>
      <c r="BY445" s="66" t="str">
        <f t="shared" si="249"/>
        <v/>
      </c>
      <c r="BZ445" s="66" t="str">
        <f t="shared" si="249"/>
        <v/>
      </c>
      <c r="CA445" s="66" t="str">
        <f t="shared" si="249"/>
        <v/>
      </c>
      <c r="CB445" s="66" t="str">
        <f t="shared" si="249"/>
        <v/>
      </c>
      <c r="CC445" s="66" t="str">
        <f t="shared" si="249"/>
        <v/>
      </c>
      <c r="CD445" s="66" t="str">
        <f t="shared" si="249"/>
        <v/>
      </c>
      <c r="CE445" s="66" t="str">
        <f t="shared" si="249"/>
        <v/>
      </c>
      <c r="CF445" s="66" t="str">
        <f t="shared" si="249"/>
        <v/>
      </c>
      <c r="CG445" s="66" t="str">
        <f t="shared" si="249"/>
        <v/>
      </c>
      <c r="CH445" s="66" t="str">
        <f t="shared" si="249"/>
        <v/>
      </c>
      <c r="CI445" s="66" t="str">
        <f t="shared" si="249"/>
        <v/>
      </c>
      <c r="CJ445" s="66" t="str">
        <f t="shared" si="249"/>
        <v/>
      </c>
      <c r="CK445" s="66" t="str">
        <f t="shared" si="249"/>
        <v/>
      </c>
      <c r="CL445" s="66" t="str">
        <f t="shared" si="249"/>
        <v/>
      </c>
      <c r="CM445" s="66" t="str">
        <f t="shared" si="249"/>
        <v/>
      </c>
      <c r="CN445" s="66" t="str">
        <f t="shared" si="249"/>
        <v/>
      </c>
      <c r="CO445" s="66" t="str">
        <f t="shared" si="249"/>
        <v/>
      </c>
      <c r="CP445" s="66" t="str">
        <f t="shared" si="249"/>
        <v/>
      </c>
      <c r="CQ445" s="66" t="str">
        <f t="shared" si="249"/>
        <v/>
      </c>
      <c r="CR445" s="66" t="str">
        <f t="shared" si="249"/>
        <v/>
      </c>
      <c r="CS445" s="66" t="str">
        <f t="shared" si="249"/>
        <v/>
      </c>
      <c r="CT445" s="66" t="str">
        <f t="shared" si="249"/>
        <v/>
      </c>
      <c r="CU445" s="66" t="str">
        <f t="shared" si="249"/>
        <v/>
      </c>
      <c r="CV445" s="66" t="str">
        <f t="shared" si="249"/>
        <v/>
      </c>
      <c r="CW445" s="66" t="str">
        <f t="shared" si="249"/>
        <v/>
      </c>
      <c r="CX445" s="66" t="str">
        <f t="shared" si="249"/>
        <v/>
      </c>
      <c r="CY445" s="66" t="str">
        <f t="shared" si="249"/>
        <v/>
      </c>
      <c r="CZ445" s="66" t="str">
        <f t="shared" si="249"/>
        <v/>
      </c>
      <c r="DA445" s="66" t="str">
        <f t="shared" si="249"/>
        <v/>
      </c>
      <c r="DB445" s="66" t="str">
        <f t="shared" si="249"/>
        <v/>
      </c>
      <c r="DC445" s="66">
        <f t="shared" si="224"/>
        <v>0</v>
      </c>
    </row>
    <row r="446" spans="2:107" ht="12" customHeight="1">
      <c r="B446" s="12"/>
      <c r="C446" s="12"/>
      <c r="D446" s="12"/>
      <c r="E446" s="65"/>
      <c r="AG446" s="67"/>
      <c r="AH446" s="67"/>
      <c r="AI446" s="67"/>
    </row>
    <row r="447" spans="2:107" ht="12" customHeight="1">
      <c r="B447" s="12"/>
      <c r="C447" s="12"/>
      <c r="D447" s="12"/>
      <c r="E447" s="65"/>
      <c r="F447" s="63"/>
    </row>
    <row r="448" spans="2:107" ht="12" customHeight="1">
      <c r="B448" s="12"/>
      <c r="C448" s="12"/>
      <c r="D448" s="12"/>
      <c r="E448" s="65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</row>
    <row r="449" spans="2:109" ht="12" customHeight="1">
      <c r="B449" s="12"/>
      <c r="C449" s="12"/>
      <c r="D449" s="12"/>
      <c r="E449" s="65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</row>
    <row r="450" spans="2:109" ht="12" customHeight="1">
      <c r="B450" s="12"/>
      <c r="C450" s="12"/>
      <c r="D450" s="12"/>
      <c r="E450" s="65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</row>
    <row r="451" spans="2:109" ht="12" customHeight="1">
      <c r="B451" s="12"/>
      <c r="C451" s="12"/>
      <c r="D451" s="12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</row>
    <row r="452" spans="2:109" ht="12" customHeight="1">
      <c r="B452" s="12"/>
      <c r="C452" s="12"/>
      <c r="D452" s="12"/>
      <c r="G452" s="59">
        <v>0</v>
      </c>
      <c r="H452" s="59">
        <v>1</v>
      </c>
      <c r="I452" s="59">
        <v>2</v>
      </c>
      <c r="J452" s="59">
        <v>3</v>
      </c>
      <c r="K452" s="59">
        <v>4</v>
      </c>
      <c r="L452" s="59">
        <v>5</v>
      </c>
      <c r="M452" s="59">
        <v>6</v>
      </c>
      <c r="N452" s="59">
        <v>7</v>
      </c>
      <c r="O452" s="59">
        <v>8</v>
      </c>
      <c r="P452" s="59">
        <v>9</v>
      </c>
      <c r="Q452" s="59">
        <v>10</v>
      </c>
      <c r="R452" s="59">
        <v>11</v>
      </c>
      <c r="S452" s="59">
        <v>12</v>
      </c>
      <c r="T452" s="59">
        <v>13</v>
      </c>
      <c r="U452" s="59">
        <v>14</v>
      </c>
      <c r="V452" s="59">
        <v>15</v>
      </c>
      <c r="W452" s="59">
        <v>16</v>
      </c>
      <c r="X452" s="59">
        <v>17</v>
      </c>
      <c r="Y452" s="59">
        <v>18</v>
      </c>
      <c r="Z452" s="59">
        <v>19</v>
      </c>
      <c r="AA452" s="59">
        <v>20</v>
      </c>
      <c r="AB452" s="59">
        <v>21</v>
      </c>
      <c r="AC452" s="59">
        <v>22</v>
      </c>
      <c r="AD452" s="59">
        <v>23</v>
      </c>
      <c r="AE452" s="59">
        <v>24</v>
      </c>
      <c r="AF452" s="59">
        <v>25</v>
      </c>
      <c r="AG452" s="59">
        <v>26</v>
      </c>
      <c r="AH452" s="59">
        <v>27</v>
      </c>
      <c r="AI452" s="59">
        <v>28</v>
      </c>
      <c r="AJ452" s="59">
        <v>29</v>
      </c>
      <c r="AK452" s="59">
        <v>30</v>
      </c>
      <c r="AL452" s="59">
        <v>31</v>
      </c>
      <c r="AM452" s="59">
        <v>32</v>
      </c>
      <c r="AN452" s="59">
        <v>33</v>
      </c>
      <c r="AO452" s="59">
        <v>34</v>
      </c>
      <c r="AP452" s="59">
        <v>35</v>
      </c>
      <c r="AQ452" s="59">
        <v>36</v>
      </c>
      <c r="AR452" s="59">
        <v>37</v>
      </c>
      <c r="AS452" s="59">
        <v>38</v>
      </c>
      <c r="AT452" s="59">
        <v>39</v>
      </c>
      <c r="AU452" s="59">
        <v>40</v>
      </c>
      <c r="AV452" s="59">
        <v>41</v>
      </c>
      <c r="AW452" s="59">
        <v>42</v>
      </c>
      <c r="AX452" s="59">
        <v>43</v>
      </c>
      <c r="AY452" s="59">
        <v>44</v>
      </c>
      <c r="AZ452" s="59">
        <v>45</v>
      </c>
      <c r="BA452" s="59">
        <v>46</v>
      </c>
      <c r="BB452" s="59">
        <v>47</v>
      </c>
      <c r="BC452" s="59">
        <v>48</v>
      </c>
      <c r="BD452" s="59">
        <v>49</v>
      </c>
      <c r="BE452" s="59">
        <v>50</v>
      </c>
      <c r="BF452" s="59">
        <v>51</v>
      </c>
      <c r="BG452" s="59">
        <v>52</v>
      </c>
      <c r="BH452" s="59">
        <v>53</v>
      </c>
      <c r="BI452" s="59">
        <v>54</v>
      </c>
      <c r="BJ452" s="59">
        <v>55</v>
      </c>
      <c r="BK452" s="59">
        <v>56</v>
      </c>
      <c r="BL452" s="59">
        <v>57</v>
      </c>
      <c r="BM452" s="59">
        <v>58</v>
      </c>
      <c r="BN452" s="59">
        <v>59</v>
      </c>
      <c r="BO452" s="59">
        <v>60</v>
      </c>
      <c r="BP452" s="59">
        <v>61</v>
      </c>
      <c r="BQ452" s="59">
        <v>62</v>
      </c>
      <c r="BR452" s="59">
        <v>63</v>
      </c>
      <c r="BS452" s="59">
        <v>64</v>
      </c>
      <c r="BT452" s="59">
        <v>65</v>
      </c>
      <c r="BU452" s="59">
        <v>66</v>
      </c>
      <c r="BV452" s="59">
        <v>67</v>
      </c>
      <c r="BW452" s="59">
        <v>68</v>
      </c>
      <c r="BX452" s="59">
        <v>69</v>
      </c>
      <c r="BY452" s="59">
        <v>70</v>
      </c>
      <c r="BZ452" s="59">
        <v>71</v>
      </c>
      <c r="CA452" s="59">
        <v>72</v>
      </c>
      <c r="CB452" s="59">
        <v>73</v>
      </c>
      <c r="CC452" s="59">
        <v>74</v>
      </c>
      <c r="CD452" s="59">
        <v>75</v>
      </c>
      <c r="CE452" s="59">
        <v>76</v>
      </c>
      <c r="CF452" s="59">
        <v>77</v>
      </c>
      <c r="CG452" s="59">
        <v>78</v>
      </c>
      <c r="CH452" s="59">
        <v>79</v>
      </c>
      <c r="CI452" s="59">
        <v>80</v>
      </c>
      <c r="CJ452" s="59">
        <v>81</v>
      </c>
      <c r="CK452" s="59">
        <v>82</v>
      </c>
      <c r="CL452" s="59">
        <v>83</v>
      </c>
      <c r="CM452" s="59">
        <v>84</v>
      </c>
      <c r="CN452" s="59">
        <v>85</v>
      </c>
      <c r="CO452" s="59">
        <v>86</v>
      </c>
      <c r="CP452" s="59">
        <v>87</v>
      </c>
      <c r="CQ452" s="59">
        <v>88</v>
      </c>
      <c r="CR452" s="59">
        <v>89</v>
      </c>
      <c r="CS452" s="59">
        <v>90</v>
      </c>
      <c r="CT452" s="59">
        <v>91</v>
      </c>
      <c r="CU452" s="59">
        <v>92</v>
      </c>
      <c r="CV452" s="59">
        <v>93</v>
      </c>
      <c r="CW452" s="59">
        <v>94</v>
      </c>
      <c r="CX452" s="59">
        <v>95</v>
      </c>
      <c r="CY452" s="59">
        <v>96</v>
      </c>
      <c r="CZ452" s="59">
        <v>97</v>
      </c>
      <c r="DA452" s="59">
        <v>98</v>
      </c>
      <c r="DB452" s="59">
        <v>99</v>
      </c>
      <c r="DC452" s="59">
        <v>100</v>
      </c>
    </row>
    <row r="453" spans="2:109" ht="12" customHeight="1">
      <c r="B453" s="12"/>
      <c r="C453" s="12"/>
      <c r="D453" s="12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</row>
    <row r="454" spans="2:109" ht="12" customHeight="1">
      <c r="B454" s="12"/>
      <c r="C454" s="12"/>
      <c r="D454" s="12"/>
      <c r="E454" s="65">
        <v>0</v>
      </c>
      <c r="G454" s="12" t="str">
        <f t="shared" ref="G454:BR457" si="252">IF(G$452&gt;=$E454,IF(G129*$C$23&gt;MAX($C$22,(H238*$C$34+H239*$C$35)/(1+$C$12)^$C$30+(H345*$C$34+H346*$C$35)/(1+$C$14)^$C$30),"convert","hold"),"")</f>
        <v>hold</v>
      </c>
      <c r="H454" s="12" t="str">
        <f t="shared" si="252"/>
        <v>hold</v>
      </c>
      <c r="I454" s="12" t="str">
        <f t="shared" si="252"/>
        <v>hold</v>
      </c>
      <c r="J454" s="12" t="str">
        <f t="shared" si="252"/>
        <v>hold</v>
      </c>
      <c r="K454" s="12" t="str">
        <f t="shared" si="252"/>
        <v>hold</v>
      </c>
      <c r="L454" s="12" t="str">
        <f t="shared" si="252"/>
        <v>hold</v>
      </c>
      <c r="M454" s="12" t="str">
        <f t="shared" si="252"/>
        <v>hold</v>
      </c>
      <c r="N454" s="12" t="str">
        <f t="shared" si="252"/>
        <v>hold</v>
      </c>
      <c r="O454" s="12" t="str">
        <f t="shared" si="252"/>
        <v>hold</v>
      </c>
      <c r="P454" s="12" t="str">
        <f t="shared" si="252"/>
        <v>hold</v>
      </c>
      <c r="Q454" s="12" t="str">
        <f t="shared" si="252"/>
        <v>hold</v>
      </c>
      <c r="R454" s="12" t="str">
        <f t="shared" si="252"/>
        <v>hold</v>
      </c>
      <c r="S454" s="12" t="str">
        <f t="shared" si="252"/>
        <v>hold</v>
      </c>
      <c r="T454" s="12" t="str">
        <f t="shared" si="252"/>
        <v>hold</v>
      </c>
      <c r="U454" s="12" t="str">
        <f t="shared" si="252"/>
        <v>hold</v>
      </c>
      <c r="V454" s="12" t="str">
        <f t="shared" si="252"/>
        <v>hold</v>
      </c>
      <c r="W454" s="12" t="str">
        <f t="shared" si="252"/>
        <v>hold</v>
      </c>
      <c r="X454" s="12" t="str">
        <f t="shared" si="252"/>
        <v>hold</v>
      </c>
      <c r="Y454" s="12" t="str">
        <f t="shared" si="252"/>
        <v>hold</v>
      </c>
      <c r="Z454" s="12" t="str">
        <f t="shared" si="252"/>
        <v>hold</v>
      </c>
      <c r="AA454" s="12" t="str">
        <f t="shared" si="252"/>
        <v>hold</v>
      </c>
      <c r="AB454" s="12" t="str">
        <f t="shared" si="252"/>
        <v>hold</v>
      </c>
      <c r="AC454" s="12" t="str">
        <f t="shared" si="252"/>
        <v>hold</v>
      </c>
      <c r="AD454" s="12" t="str">
        <f t="shared" si="252"/>
        <v>hold</v>
      </c>
      <c r="AE454" s="12" t="str">
        <f t="shared" si="252"/>
        <v>hold</v>
      </c>
      <c r="AF454" s="12" t="str">
        <f t="shared" si="252"/>
        <v>hold</v>
      </c>
      <c r="AG454" s="12" t="str">
        <f t="shared" si="252"/>
        <v>hold</v>
      </c>
      <c r="AH454" s="12" t="str">
        <f t="shared" si="252"/>
        <v>hold</v>
      </c>
      <c r="AI454" s="12" t="str">
        <f t="shared" si="252"/>
        <v>hold</v>
      </c>
      <c r="AJ454" s="12" t="str">
        <f t="shared" si="252"/>
        <v>hold</v>
      </c>
      <c r="AK454" s="12" t="str">
        <f t="shared" si="252"/>
        <v>hold</v>
      </c>
      <c r="AL454" s="12" t="str">
        <f t="shared" si="252"/>
        <v>hold</v>
      </c>
      <c r="AM454" s="12" t="str">
        <f t="shared" si="252"/>
        <v>hold</v>
      </c>
      <c r="AN454" s="12" t="str">
        <f t="shared" si="252"/>
        <v>hold</v>
      </c>
      <c r="AO454" s="12" t="str">
        <f t="shared" si="252"/>
        <v>hold</v>
      </c>
      <c r="AP454" s="12" t="str">
        <f t="shared" si="252"/>
        <v>hold</v>
      </c>
      <c r="AQ454" s="12" t="str">
        <f t="shared" si="252"/>
        <v>hold</v>
      </c>
      <c r="AR454" s="12" t="str">
        <f t="shared" si="252"/>
        <v>hold</v>
      </c>
      <c r="AS454" s="12" t="str">
        <f t="shared" si="252"/>
        <v>hold</v>
      </c>
      <c r="AT454" s="12" t="str">
        <f t="shared" si="252"/>
        <v>hold</v>
      </c>
      <c r="AU454" s="12" t="str">
        <f t="shared" si="252"/>
        <v>hold</v>
      </c>
      <c r="AV454" s="12" t="str">
        <f t="shared" si="252"/>
        <v>hold</v>
      </c>
      <c r="AW454" s="12" t="str">
        <f t="shared" si="252"/>
        <v>hold</v>
      </c>
      <c r="AX454" s="12" t="str">
        <f t="shared" si="252"/>
        <v>hold</v>
      </c>
      <c r="AY454" s="12" t="str">
        <f t="shared" si="252"/>
        <v>hold</v>
      </c>
      <c r="AZ454" s="12" t="str">
        <f t="shared" si="252"/>
        <v>hold</v>
      </c>
      <c r="BA454" s="12" t="str">
        <f t="shared" si="252"/>
        <v>hold</v>
      </c>
      <c r="BB454" s="12" t="str">
        <f t="shared" si="252"/>
        <v>hold</v>
      </c>
      <c r="BC454" s="12" t="str">
        <f t="shared" si="252"/>
        <v>hold</v>
      </c>
      <c r="BD454" s="12" t="str">
        <f t="shared" si="252"/>
        <v>hold</v>
      </c>
      <c r="BE454" s="12" t="str">
        <f t="shared" si="252"/>
        <v>hold</v>
      </c>
      <c r="BF454" s="12" t="str">
        <f t="shared" si="252"/>
        <v>hold</v>
      </c>
      <c r="BG454" s="12" t="str">
        <f t="shared" si="252"/>
        <v>hold</v>
      </c>
      <c r="BH454" s="12" t="str">
        <f t="shared" si="252"/>
        <v>hold</v>
      </c>
      <c r="BI454" s="12" t="str">
        <f t="shared" si="252"/>
        <v>hold</v>
      </c>
      <c r="BJ454" s="12" t="str">
        <f t="shared" si="252"/>
        <v>hold</v>
      </c>
      <c r="BK454" s="12" t="str">
        <f t="shared" si="252"/>
        <v>hold</v>
      </c>
      <c r="BL454" s="12" t="str">
        <f t="shared" si="252"/>
        <v>hold</v>
      </c>
      <c r="BM454" s="12" t="str">
        <f t="shared" si="252"/>
        <v>hold</v>
      </c>
      <c r="BN454" s="12" t="str">
        <f t="shared" si="252"/>
        <v>hold</v>
      </c>
      <c r="BO454" s="12" t="str">
        <f t="shared" si="252"/>
        <v>hold</v>
      </c>
      <c r="BP454" s="12" t="str">
        <f t="shared" si="252"/>
        <v>hold</v>
      </c>
      <c r="BQ454" s="12" t="str">
        <f t="shared" si="252"/>
        <v>hold</v>
      </c>
      <c r="BR454" s="12" t="str">
        <f t="shared" si="252"/>
        <v>hold</v>
      </c>
      <c r="BS454" s="12" t="str">
        <f t="shared" ref="BS454:DB461" si="253">IF(BS$452&gt;=$E454,IF(BS129*$C$23&gt;MAX($C$22,(BT238*$C$34+BT239*$C$35)/(1+$C$12)^$C$30+(BT345*$C$34+BT346*$C$35)/(1+$C$14)^$C$30),"convert","hold"),"")</f>
        <v>hold</v>
      </c>
      <c r="BT454" s="12" t="str">
        <f t="shared" si="253"/>
        <v>hold</v>
      </c>
      <c r="BU454" s="12" t="str">
        <f t="shared" si="253"/>
        <v>hold</v>
      </c>
      <c r="BV454" s="12" t="str">
        <f t="shared" si="253"/>
        <v>hold</v>
      </c>
      <c r="BW454" s="12" t="str">
        <f t="shared" si="253"/>
        <v>hold</v>
      </c>
      <c r="BX454" s="12" t="str">
        <f t="shared" si="253"/>
        <v>hold</v>
      </c>
      <c r="BY454" s="12" t="str">
        <f t="shared" si="253"/>
        <v>hold</v>
      </c>
      <c r="BZ454" s="12" t="str">
        <f t="shared" si="253"/>
        <v>hold</v>
      </c>
      <c r="CA454" s="12" t="str">
        <f t="shared" si="253"/>
        <v>hold</v>
      </c>
      <c r="CB454" s="12" t="str">
        <f t="shared" si="253"/>
        <v>hold</v>
      </c>
      <c r="CC454" s="12" t="str">
        <f t="shared" si="253"/>
        <v>hold</v>
      </c>
      <c r="CD454" s="12" t="str">
        <f t="shared" si="253"/>
        <v>hold</v>
      </c>
      <c r="CE454" s="12" t="str">
        <f t="shared" si="253"/>
        <v>hold</v>
      </c>
      <c r="CF454" s="12" t="str">
        <f t="shared" si="253"/>
        <v>hold</v>
      </c>
      <c r="CG454" s="12" t="str">
        <f t="shared" si="253"/>
        <v>hold</v>
      </c>
      <c r="CH454" s="12" t="str">
        <f t="shared" si="253"/>
        <v>hold</v>
      </c>
      <c r="CI454" s="12" t="str">
        <f t="shared" si="253"/>
        <v>hold</v>
      </c>
      <c r="CJ454" s="12" t="str">
        <f t="shared" si="253"/>
        <v>hold</v>
      </c>
      <c r="CK454" s="12" t="str">
        <f t="shared" si="253"/>
        <v>hold</v>
      </c>
      <c r="CL454" s="12" t="str">
        <f t="shared" si="253"/>
        <v>hold</v>
      </c>
      <c r="CM454" s="12" t="str">
        <f t="shared" si="253"/>
        <v>hold</v>
      </c>
      <c r="CN454" s="12" t="str">
        <f t="shared" si="253"/>
        <v>hold</v>
      </c>
      <c r="CO454" s="12" t="str">
        <f t="shared" si="253"/>
        <v>hold</v>
      </c>
      <c r="CP454" s="12" t="str">
        <f t="shared" si="253"/>
        <v>hold</v>
      </c>
      <c r="CQ454" s="12" t="str">
        <f t="shared" si="253"/>
        <v>hold</v>
      </c>
      <c r="CR454" s="12" t="str">
        <f t="shared" si="253"/>
        <v>hold</v>
      </c>
      <c r="CS454" s="12" t="str">
        <f t="shared" si="253"/>
        <v>hold</v>
      </c>
      <c r="CT454" s="12" t="str">
        <f t="shared" si="253"/>
        <v>hold</v>
      </c>
      <c r="CU454" s="12" t="str">
        <f t="shared" si="253"/>
        <v>hold</v>
      </c>
      <c r="CV454" s="12" t="str">
        <f t="shared" si="253"/>
        <v>hold</v>
      </c>
      <c r="CW454" s="12" t="str">
        <f t="shared" si="253"/>
        <v>hold</v>
      </c>
      <c r="CX454" s="12" t="str">
        <f t="shared" si="253"/>
        <v>hold</v>
      </c>
      <c r="CY454" s="12" t="str">
        <f t="shared" si="253"/>
        <v>hold</v>
      </c>
      <c r="CZ454" s="12" t="str">
        <f t="shared" si="253"/>
        <v>hold</v>
      </c>
      <c r="DA454" s="12" t="str">
        <f t="shared" si="253"/>
        <v>hold</v>
      </c>
      <c r="DB454" s="12" t="str">
        <f t="shared" si="253"/>
        <v>hold</v>
      </c>
      <c r="DC454" s="12" t="str">
        <f t="shared" ref="DC454:DC517" si="254">IF(DC129*$C$23&gt;$C$22,"convert","redeem")</f>
        <v>convert</v>
      </c>
    </row>
    <row r="455" spans="2:109" ht="12" customHeight="1">
      <c r="B455" s="12"/>
      <c r="C455" s="12"/>
      <c r="D455" s="12"/>
      <c r="E455" s="65">
        <f>E454+1</f>
        <v>1</v>
      </c>
      <c r="G455" s="12" t="str">
        <f t="shared" si="252"/>
        <v/>
      </c>
      <c r="H455" s="12" t="str">
        <f t="shared" si="252"/>
        <v>hold</v>
      </c>
      <c r="I455" s="12" t="str">
        <f t="shared" si="252"/>
        <v>hold</v>
      </c>
      <c r="J455" s="12" t="str">
        <f t="shared" si="252"/>
        <v>hold</v>
      </c>
      <c r="K455" s="12" t="str">
        <f t="shared" si="252"/>
        <v>hold</v>
      </c>
      <c r="L455" s="12" t="str">
        <f t="shared" si="252"/>
        <v>hold</v>
      </c>
      <c r="M455" s="12" t="str">
        <f t="shared" si="252"/>
        <v>hold</v>
      </c>
      <c r="N455" s="12" t="str">
        <f t="shared" si="252"/>
        <v>hold</v>
      </c>
      <c r="O455" s="12" t="str">
        <f t="shared" si="252"/>
        <v>hold</v>
      </c>
      <c r="P455" s="12" t="str">
        <f t="shared" si="252"/>
        <v>hold</v>
      </c>
      <c r="Q455" s="12" t="str">
        <f t="shared" si="252"/>
        <v>hold</v>
      </c>
      <c r="R455" s="12" t="str">
        <f t="shared" si="252"/>
        <v>hold</v>
      </c>
      <c r="S455" s="12" t="str">
        <f t="shared" si="252"/>
        <v>hold</v>
      </c>
      <c r="T455" s="12" t="str">
        <f t="shared" si="252"/>
        <v>hold</v>
      </c>
      <c r="U455" s="12" t="str">
        <f t="shared" si="252"/>
        <v>hold</v>
      </c>
      <c r="V455" s="12" t="str">
        <f t="shared" si="252"/>
        <v>hold</v>
      </c>
      <c r="W455" s="12" t="str">
        <f t="shared" si="252"/>
        <v>hold</v>
      </c>
      <c r="X455" s="12" t="str">
        <f t="shared" si="252"/>
        <v>hold</v>
      </c>
      <c r="Y455" s="12" t="str">
        <f t="shared" si="252"/>
        <v>hold</v>
      </c>
      <c r="Z455" s="12" t="str">
        <f t="shared" si="252"/>
        <v>hold</v>
      </c>
      <c r="AA455" s="12" t="str">
        <f t="shared" si="252"/>
        <v>hold</v>
      </c>
      <c r="AB455" s="12" t="str">
        <f t="shared" si="252"/>
        <v>hold</v>
      </c>
      <c r="AC455" s="12" t="str">
        <f t="shared" si="252"/>
        <v>hold</v>
      </c>
      <c r="AD455" s="12" t="str">
        <f t="shared" si="252"/>
        <v>hold</v>
      </c>
      <c r="AE455" s="12" t="str">
        <f t="shared" si="252"/>
        <v>hold</v>
      </c>
      <c r="AF455" s="12" t="str">
        <f t="shared" si="252"/>
        <v>hold</v>
      </c>
      <c r="AG455" s="12" t="str">
        <f t="shared" si="252"/>
        <v>hold</v>
      </c>
      <c r="AH455" s="12" t="str">
        <f t="shared" si="252"/>
        <v>hold</v>
      </c>
      <c r="AI455" s="12" t="str">
        <f t="shared" si="252"/>
        <v>hold</v>
      </c>
      <c r="AJ455" s="12" t="str">
        <f t="shared" si="252"/>
        <v>hold</v>
      </c>
      <c r="AK455" s="12" t="str">
        <f t="shared" si="252"/>
        <v>hold</v>
      </c>
      <c r="AL455" s="12" t="str">
        <f t="shared" si="252"/>
        <v>hold</v>
      </c>
      <c r="AM455" s="12" t="str">
        <f t="shared" si="252"/>
        <v>hold</v>
      </c>
      <c r="AN455" s="12" t="str">
        <f t="shared" si="252"/>
        <v>hold</v>
      </c>
      <c r="AO455" s="12" t="str">
        <f t="shared" si="252"/>
        <v>hold</v>
      </c>
      <c r="AP455" s="12" t="str">
        <f t="shared" si="252"/>
        <v>hold</v>
      </c>
      <c r="AQ455" s="12" t="str">
        <f t="shared" si="252"/>
        <v>hold</v>
      </c>
      <c r="AR455" s="12" t="str">
        <f t="shared" si="252"/>
        <v>hold</v>
      </c>
      <c r="AS455" s="12" t="str">
        <f t="shared" si="252"/>
        <v>hold</v>
      </c>
      <c r="AT455" s="12" t="str">
        <f t="shared" si="252"/>
        <v>hold</v>
      </c>
      <c r="AU455" s="12" t="str">
        <f t="shared" si="252"/>
        <v>hold</v>
      </c>
      <c r="AV455" s="12" t="str">
        <f t="shared" si="252"/>
        <v>hold</v>
      </c>
      <c r="AW455" s="12" t="str">
        <f t="shared" si="252"/>
        <v>hold</v>
      </c>
      <c r="AX455" s="12" t="str">
        <f t="shared" si="252"/>
        <v>hold</v>
      </c>
      <c r="AY455" s="12" t="str">
        <f t="shared" si="252"/>
        <v>hold</v>
      </c>
      <c r="AZ455" s="12" t="str">
        <f t="shared" si="252"/>
        <v>hold</v>
      </c>
      <c r="BA455" s="12" t="str">
        <f t="shared" si="252"/>
        <v>hold</v>
      </c>
      <c r="BB455" s="12" t="str">
        <f t="shared" si="252"/>
        <v>hold</v>
      </c>
      <c r="BC455" s="12" t="str">
        <f t="shared" si="252"/>
        <v>hold</v>
      </c>
      <c r="BD455" s="12" t="str">
        <f t="shared" si="252"/>
        <v>hold</v>
      </c>
      <c r="BE455" s="12" t="str">
        <f t="shared" si="252"/>
        <v>hold</v>
      </c>
      <c r="BF455" s="12" t="str">
        <f t="shared" si="252"/>
        <v>hold</v>
      </c>
      <c r="BG455" s="12" t="str">
        <f t="shared" si="252"/>
        <v>hold</v>
      </c>
      <c r="BH455" s="12" t="str">
        <f t="shared" si="252"/>
        <v>hold</v>
      </c>
      <c r="BI455" s="12" t="str">
        <f t="shared" si="252"/>
        <v>hold</v>
      </c>
      <c r="BJ455" s="12" t="str">
        <f t="shared" si="252"/>
        <v>hold</v>
      </c>
      <c r="BK455" s="12" t="str">
        <f t="shared" si="252"/>
        <v>hold</v>
      </c>
      <c r="BL455" s="12" t="str">
        <f t="shared" si="252"/>
        <v>hold</v>
      </c>
      <c r="BM455" s="12" t="str">
        <f t="shared" si="252"/>
        <v>hold</v>
      </c>
      <c r="BN455" s="12" t="str">
        <f t="shared" si="252"/>
        <v>hold</v>
      </c>
      <c r="BO455" s="12" t="str">
        <f t="shared" si="252"/>
        <v>hold</v>
      </c>
      <c r="BP455" s="12" t="str">
        <f t="shared" si="252"/>
        <v>hold</v>
      </c>
      <c r="BQ455" s="12" t="str">
        <f t="shared" si="252"/>
        <v>hold</v>
      </c>
      <c r="BR455" s="12" t="str">
        <f t="shared" si="252"/>
        <v>hold</v>
      </c>
      <c r="BS455" s="12" t="str">
        <f t="shared" si="253"/>
        <v>hold</v>
      </c>
      <c r="BT455" s="12" t="str">
        <f t="shared" si="253"/>
        <v>hold</v>
      </c>
      <c r="BU455" s="12" t="str">
        <f t="shared" si="253"/>
        <v>hold</v>
      </c>
      <c r="BV455" s="12" t="str">
        <f t="shared" si="253"/>
        <v>hold</v>
      </c>
      <c r="BW455" s="12" t="str">
        <f t="shared" si="253"/>
        <v>hold</v>
      </c>
      <c r="BX455" s="12" t="str">
        <f t="shared" si="253"/>
        <v>hold</v>
      </c>
      <c r="BY455" s="12" t="str">
        <f t="shared" si="253"/>
        <v>hold</v>
      </c>
      <c r="BZ455" s="12" t="str">
        <f t="shared" si="253"/>
        <v>hold</v>
      </c>
      <c r="CA455" s="12" t="str">
        <f t="shared" si="253"/>
        <v>hold</v>
      </c>
      <c r="CB455" s="12" t="str">
        <f t="shared" si="253"/>
        <v>hold</v>
      </c>
      <c r="CC455" s="12" t="str">
        <f t="shared" si="253"/>
        <v>hold</v>
      </c>
      <c r="CD455" s="12" t="str">
        <f t="shared" si="253"/>
        <v>hold</v>
      </c>
      <c r="CE455" s="12" t="str">
        <f t="shared" si="253"/>
        <v>hold</v>
      </c>
      <c r="CF455" s="12" t="str">
        <f t="shared" si="253"/>
        <v>hold</v>
      </c>
      <c r="CG455" s="12" t="str">
        <f t="shared" si="253"/>
        <v>hold</v>
      </c>
      <c r="CH455" s="12" t="str">
        <f t="shared" si="253"/>
        <v>hold</v>
      </c>
      <c r="CI455" s="12" t="str">
        <f t="shared" si="253"/>
        <v>hold</v>
      </c>
      <c r="CJ455" s="12" t="str">
        <f t="shared" si="253"/>
        <v>hold</v>
      </c>
      <c r="CK455" s="12" t="str">
        <f t="shared" si="253"/>
        <v>hold</v>
      </c>
      <c r="CL455" s="12" t="str">
        <f t="shared" si="253"/>
        <v>hold</v>
      </c>
      <c r="CM455" s="12" t="str">
        <f t="shared" si="253"/>
        <v>hold</v>
      </c>
      <c r="CN455" s="12" t="str">
        <f t="shared" si="253"/>
        <v>hold</v>
      </c>
      <c r="CO455" s="12" t="str">
        <f t="shared" si="253"/>
        <v>hold</v>
      </c>
      <c r="CP455" s="12" t="str">
        <f t="shared" si="253"/>
        <v>hold</v>
      </c>
      <c r="CQ455" s="12" t="str">
        <f t="shared" si="253"/>
        <v>hold</v>
      </c>
      <c r="CR455" s="12" t="str">
        <f t="shared" si="253"/>
        <v>hold</v>
      </c>
      <c r="CS455" s="12" t="str">
        <f t="shared" si="253"/>
        <v>hold</v>
      </c>
      <c r="CT455" s="12" t="str">
        <f t="shared" si="253"/>
        <v>hold</v>
      </c>
      <c r="CU455" s="12" t="str">
        <f t="shared" si="253"/>
        <v>hold</v>
      </c>
      <c r="CV455" s="12" t="str">
        <f t="shared" si="253"/>
        <v>hold</v>
      </c>
      <c r="CW455" s="12" t="str">
        <f t="shared" si="253"/>
        <v>hold</v>
      </c>
      <c r="CX455" s="12" t="str">
        <f t="shared" si="253"/>
        <v>hold</v>
      </c>
      <c r="CY455" s="12" t="str">
        <f t="shared" si="253"/>
        <v>hold</v>
      </c>
      <c r="CZ455" s="12" t="str">
        <f t="shared" si="253"/>
        <v>hold</v>
      </c>
      <c r="DA455" s="12" t="str">
        <f t="shared" si="253"/>
        <v>hold</v>
      </c>
      <c r="DB455" s="12" t="str">
        <f t="shared" si="253"/>
        <v>hold</v>
      </c>
      <c r="DC455" s="12" t="str">
        <f t="shared" si="254"/>
        <v>convert</v>
      </c>
    </row>
    <row r="456" spans="2:109" ht="12" customHeight="1">
      <c r="B456" s="12"/>
      <c r="C456" s="12"/>
      <c r="D456" s="12"/>
      <c r="E456" s="65">
        <f t="shared" ref="E456:E519" si="255">E455+1</f>
        <v>2</v>
      </c>
      <c r="G456" s="12" t="str">
        <f t="shared" si="252"/>
        <v/>
      </c>
      <c r="H456" s="12" t="str">
        <f t="shared" si="252"/>
        <v/>
      </c>
      <c r="I456" s="12" t="str">
        <f t="shared" si="252"/>
        <v>hold</v>
      </c>
      <c r="J456" s="12" t="str">
        <f t="shared" si="252"/>
        <v>hold</v>
      </c>
      <c r="K456" s="12" t="str">
        <f t="shared" si="252"/>
        <v>hold</v>
      </c>
      <c r="L456" s="12" t="str">
        <f t="shared" si="252"/>
        <v>hold</v>
      </c>
      <c r="M456" s="12" t="str">
        <f t="shared" si="252"/>
        <v>hold</v>
      </c>
      <c r="N456" s="12" t="str">
        <f t="shared" si="252"/>
        <v>hold</v>
      </c>
      <c r="O456" s="12" t="str">
        <f t="shared" si="252"/>
        <v>hold</v>
      </c>
      <c r="P456" s="12" t="str">
        <f t="shared" si="252"/>
        <v>hold</v>
      </c>
      <c r="Q456" s="12" t="str">
        <f t="shared" si="252"/>
        <v>hold</v>
      </c>
      <c r="R456" s="12" t="str">
        <f t="shared" si="252"/>
        <v>hold</v>
      </c>
      <c r="S456" s="12" t="str">
        <f t="shared" si="252"/>
        <v>hold</v>
      </c>
      <c r="T456" s="12" t="str">
        <f t="shared" si="252"/>
        <v>hold</v>
      </c>
      <c r="U456" s="12" t="str">
        <f t="shared" si="252"/>
        <v>hold</v>
      </c>
      <c r="V456" s="12" t="str">
        <f t="shared" si="252"/>
        <v>hold</v>
      </c>
      <c r="W456" s="12" t="str">
        <f t="shared" si="252"/>
        <v>hold</v>
      </c>
      <c r="X456" s="12" t="str">
        <f t="shared" si="252"/>
        <v>hold</v>
      </c>
      <c r="Y456" s="12" t="str">
        <f t="shared" si="252"/>
        <v>hold</v>
      </c>
      <c r="Z456" s="12" t="str">
        <f t="shared" si="252"/>
        <v>hold</v>
      </c>
      <c r="AA456" s="12" t="str">
        <f t="shared" si="252"/>
        <v>hold</v>
      </c>
      <c r="AB456" s="12" t="str">
        <f t="shared" si="252"/>
        <v>hold</v>
      </c>
      <c r="AC456" s="12" t="str">
        <f t="shared" si="252"/>
        <v>hold</v>
      </c>
      <c r="AD456" s="12" t="str">
        <f t="shared" si="252"/>
        <v>hold</v>
      </c>
      <c r="AE456" s="12" t="str">
        <f t="shared" si="252"/>
        <v>hold</v>
      </c>
      <c r="AF456" s="12" t="str">
        <f t="shared" si="252"/>
        <v>hold</v>
      </c>
      <c r="AG456" s="12" t="str">
        <f t="shared" si="252"/>
        <v>hold</v>
      </c>
      <c r="AH456" s="12" t="str">
        <f t="shared" si="252"/>
        <v>hold</v>
      </c>
      <c r="AI456" s="12" t="str">
        <f t="shared" si="252"/>
        <v>hold</v>
      </c>
      <c r="AJ456" s="12" t="str">
        <f t="shared" si="252"/>
        <v>hold</v>
      </c>
      <c r="AK456" s="12" t="str">
        <f t="shared" si="252"/>
        <v>hold</v>
      </c>
      <c r="AL456" s="12" t="str">
        <f t="shared" si="252"/>
        <v>hold</v>
      </c>
      <c r="AM456" s="12" t="str">
        <f t="shared" si="252"/>
        <v>hold</v>
      </c>
      <c r="AN456" s="12" t="str">
        <f t="shared" si="252"/>
        <v>hold</v>
      </c>
      <c r="AO456" s="12" t="str">
        <f t="shared" si="252"/>
        <v>hold</v>
      </c>
      <c r="AP456" s="12" t="str">
        <f t="shared" si="252"/>
        <v>hold</v>
      </c>
      <c r="AQ456" s="12" t="str">
        <f t="shared" si="252"/>
        <v>hold</v>
      </c>
      <c r="AR456" s="12" t="str">
        <f t="shared" si="252"/>
        <v>hold</v>
      </c>
      <c r="AS456" s="12" t="str">
        <f t="shared" si="252"/>
        <v>hold</v>
      </c>
      <c r="AT456" s="12" t="str">
        <f t="shared" si="252"/>
        <v>hold</v>
      </c>
      <c r="AU456" s="12" t="str">
        <f t="shared" si="252"/>
        <v>hold</v>
      </c>
      <c r="AV456" s="12" t="str">
        <f t="shared" si="252"/>
        <v>hold</v>
      </c>
      <c r="AW456" s="12" t="str">
        <f t="shared" si="252"/>
        <v>hold</v>
      </c>
      <c r="AX456" s="12" t="str">
        <f t="shared" si="252"/>
        <v>hold</v>
      </c>
      <c r="AY456" s="12" t="str">
        <f t="shared" si="252"/>
        <v>hold</v>
      </c>
      <c r="AZ456" s="12" t="str">
        <f t="shared" si="252"/>
        <v>hold</v>
      </c>
      <c r="BA456" s="12" t="str">
        <f t="shared" si="252"/>
        <v>hold</v>
      </c>
      <c r="BB456" s="12" t="str">
        <f t="shared" si="252"/>
        <v>hold</v>
      </c>
      <c r="BC456" s="12" t="str">
        <f t="shared" si="252"/>
        <v>hold</v>
      </c>
      <c r="BD456" s="12" t="str">
        <f t="shared" si="252"/>
        <v>hold</v>
      </c>
      <c r="BE456" s="12" t="str">
        <f t="shared" si="252"/>
        <v>hold</v>
      </c>
      <c r="BF456" s="12" t="str">
        <f t="shared" si="252"/>
        <v>hold</v>
      </c>
      <c r="BG456" s="12" t="str">
        <f t="shared" si="252"/>
        <v>hold</v>
      </c>
      <c r="BH456" s="12" t="str">
        <f t="shared" si="252"/>
        <v>hold</v>
      </c>
      <c r="BI456" s="12" t="str">
        <f t="shared" si="252"/>
        <v>hold</v>
      </c>
      <c r="BJ456" s="12" t="str">
        <f t="shared" si="252"/>
        <v>hold</v>
      </c>
      <c r="BK456" s="12" t="str">
        <f t="shared" si="252"/>
        <v>hold</v>
      </c>
      <c r="BL456" s="12" t="str">
        <f t="shared" si="252"/>
        <v>hold</v>
      </c>
      <c r="BM456" s="12" t="str">
        <f t="shared" si="252"/>
        <v>hold</v>
      </c>
      <c r="BN456" s="12" t="str">
        <f t="shared" si="252"/>
        <v>hold</v>
      </c>
      <c r="BO456" s="12" t="str">
        <f t="shared" si="252"/>
        <v>hold</v>
      </c>
      <c r="BP456" s="12" t="str">
        <f t="shared" si="252"/>
        <v>hold</v>
      </c>
      <c r="BQ456" s="12" t="str">
        <f t="shared" si="252"/>
        <v>hold</v>
      </c>
      <c r="BR456" s="12" t="str">
        <f t="shared" si="252"/>
        <v>hold</v>
      </c>
      <c r="BS456" s="12" t="str">
        <f t="shared" si="253"/>
        <v>hold</v>
      </c>
      <c r="BT456" s="12" t="str">
        <f t="shared" si="253"/>
        <v>hold</v>
      </c>
      <c r="BU456" s="12" t="str">
        <f t="shared" si="253"/>
        <v>hold</v>
      </c>
      <c r="BV456" s="12" t="str">
        <f t="shared" si="253"/>
        <v>hold</v>
      </c>
      <c r="BW456" s="12" t="str">
        <f t="shared" si="253"/>
        <v>hold</v>
      </c>
      <c r="BX456" s="12" t="str">
        <f t="shared" si="253"/>
        <v>hold</v>
      </c>
      <c r="BY456" s="12" t="str">
        <f t="shared" si="253"/>
        <v>hold</v>
      </c>
      <c r="BZ456" s="12" t="str">
        <f t="shared" si="253"/>
        <v>hold</v>
      </c>
      <c r="CA456" s="12" t="str">
        <f t="shared" si="253"/>
        <v>hold</v>
      </c>
      <c r="CB456" s="12" t="str">
        <f t="shared" si="253"/>
        <v>hold</v>
      </c>
      <c r="CC456" s="12" t="str">
        <f t="shared" si="253"/>
        <v>hold</v>
      </c>
      <c r="CD456" s="12" t="str">
        <f t="shared" si="253"/>
        <v>hold</v>
      </c>
      <c r="CE456" s="12" t="str">
        <f t="shared" si="253"/>
        <v>hold</v>
      </c>
      <c r="CF456" s="12" t="str">
        <f t="shared" si="253"/>
        <v>hold</v>
      </c>
      <c r="CG456" s="12" t="str">
        <f t="shared" si="253"/>
        <v>hold</v>
      </c>
      <c r="CH456" s="12" t="str">
        <f t="shared" si="253"/>
        <v>hold</v>
      </c>
      <c r="CI456" s="12" t="str">
        <f t="shared" si="253"/>
        <v>hold</v>
      </c>
      <c r="CJ456" s="12" t="str">
        <f t="shared" si="253"/>
        <v>hold</v>
      </c>
      <c r="CK456" s="12" t="str">
        <f t="shared" si="253"/>
        <v>hold</v>
      </c>
      <c r="CL456" s="12" t="str">
        <f t="shared" si="253"/>
        <v>hold</v>
      </c>
      <c r="CM456" s="12" t="str">
        <f t="shared" si="253"/>
        <v>hold</v>
      </c>
      <c r="CN456" s="12" t="str">
        <f t="shared" si="253"/>
        <v>hold</v>
      </c>
      <c r="CO456" s="12" t="str">
        <f t="shared" si="253"/>
        <v>hold</v>
      </c>
      <c r="CP456" s="12" t="str">
        <f t="shared" si="253"/>
        <v>hold</v>
      </c>
      <c r="CQ456" s="12" t="str">
        <f t="shared" si="253"/>
        <v>hold</v>
      </c>
      <c r="CR456" s="12" t="str">
        <f t="shared" si="253"/>
        <v>hold</v>
      </c>
      <c r="CS456" s="12" t="str">
        <f t="shared" si="253"/>
        <v>hold</v>
      </c>
      <c r="CT456" s="12" t="str">
        <f t="shared" si="253"/>
        <v>hold</v>
      </c>
      <c r="CU456" s="12" t="str">
        <f t="shared" si="253"/>
        <v>hold</v>
      </c>
      <c r="CV456" s="12" t="str">
        <f t="shared" si="253"/>
        <v>hold</v>
      </c>
      <c r="CW456" s="12" t="str">
        <f t="shared" si="253"/>
        <v>hold</v>
      </c>
      <c r="CX456" s="12" t="str">
        <f t="shared" si="253"/>
        <v>hold</v>
      </c>
      <c r="CY456" s="12" t="str">
        <f t="shared" si="253"/>
        <v>hold</v>
      </c>
      <c r="CZ456" s="12" t="str">
        <f t="shared" si="253"/>
        <v>hold</v>
      </c>
      <c r="DA456" s="12" t="str">
        <f t="shared" si="253"/>
        <v>hold</v>
      </c>
      <c r="DB456" s="12" t="str">
        <f t="shared" si="253"/>
        <v>hold</v>
      </c>
      <c r="DC456" s="12" t="str">
        <f t="shared" si="254"/>
        <v>convert</v>
      </c>
      <c r="DD456" s="12"/>
      <c r="DE456" s="12"/>
    </row>
    <row r="457" spans="2:109" ht="12" customHeight="1">
      <c r="B457" s="12"/>
      <c r="C457" s="12"/>
      <c r="D457" s="12"/>
      <c r="E457" s="65">
        <f t="shared" si="255"/>
        <v>3</v>
      </c>
      <c r="G457" s="12" t="str">
        <f t="shared" si="252"/>
        <v/>
      </c>
      <c r="H457" s="12" t="str">
        <f t="shared" si="252"/>
        <v/>
      </c>
      <c r="I457" s="12" t="str">
        <f t="shared" si="252"/>
        <v/>
      </c>
      <c r="J457" s="12" t="str">
        <f t="shared" si="252"/>
        <v>hold</v>
      </c>
      <c r="K457" s="12" t="str">
        <f t="shared" si="252"/>
        <v>hold</v>
      </c>
      <c r="L457" s="12" t="str">
        <f t="shared" si="252"/>
        <v>hold</v>
      </c>
      <c r="M457" s="12" t="str">
        <f t="shared" si="252"/>
        <v>hold</v>
      </c>
      <c r="N457" s="12" t="str">
        <f t="shared" si="252"/>
        <v>hold</v>
      </c>
      <c r="O457" s="12" t="str">
        <f t="shared" si="252"/>
        <v>hold</v>
      </c>
      <c r="P457" s="12" t="str">
        <f t="shared" si="252"/>
        <v>hold</v>
      </c>
      <c r="Q457" s="12" t="str">
        <f t="shared" si="252"/>
        <v>hold</v>
      </c>
      <c r="R457" s="12" t="str">
        <f t="shared" si="252"/>
        <v>hold</v>
      </c>
      <c r="S457" s="12" t="str">
        <f t="shared" si="252"/>
        <v>hold</v>
      </c>
      <c r="T457" s="12" t="str">
        <f t="shared" si="252"/>
        <v>hold</v>
      </c>
      <c r="U457" s="12" t="str">
        <f t="shared" si="252"/>
        <v>hold</v>
      </c>
      <c r="V457" s="12" t="str">
        <f t="shared" si="252"/>
        <v>hold</v>
      </c>
      <c r="W457" s="12" t="str">
        <f t="shared" si="252"/>
        <v>hold</v>
      </c>
      <c r="X457" s="12" t="str">
        <f t="shared" si="252"/>
        <v>hold</v>
      </c>
      <c r="Y457" s="12" t="str">
        <f t="shared" si="252"/>
        <v>hold</v>
      </c>
      <c r="Z457" s="12" t="str">
        <f t="shared" si="252"/>
        <v>hold</v>
      </c>
      <c r="AA457" s="12" t="str">
        <f t="shared" si="252"/>
        <v>hold</v>
      </c>
      <c r="AB457" s="12" t="str">
        <f t="shared" si="252"/>
        <v>hold</v>
      </c>
      <c r="AC457" s="12" t="str">
        <f t="shared" si="252"/>
        <v>hold</v>
      </c>
      <c r="AD457" s="12" t="str">
        <f t="shared" si="252"/>
        <v>hold</v>
      </c>
      <c r="AE457" s="12" t="str">
        <f t="shared" si="252"/>
        <v>hold</v>
      </c>
      <c r="AF457" s="12" t="str">
        <f t="shared" si="252"/>
        <v>hold</v>
      </c>
      <c r="AG457" s="12" t="str">
        <f t="shared" si="252"/>
        <v>hold</v>
      </c>
      <c r="AH457" s="12" t="str">
        <f t="shared" si="252"/>
        <v>hold</v>
      </c>
      <c r="AI457" s="12" t="str">
        <f t="shared" si="252"/>
        <v>hold</v>
      </c>
      <c r="AJ457" s="12" t="str">
        <f t="shared" si="252"/>
        <v>hold</v>
      </c>
      <c r="AK457" s="12" t="str">
        <f t="shared" si="252"/>
        <v>hold</v>
      </c>
      <c r="AL457" s="12" t="str">
        <f t="shared" si="252"/>
        <v>hold</v>
      </c>
      <c r="AM457" s="12" t="str">
        <f t="shared" si="252"/>
        <v>hold</v>
      </c>
      <c r="AN457" s="12" t="str">
        <f t="shared" si="252"/>
        <v>hold</v>
      </c>
      <c r="AO457" s="12" t="str">
        <f t="shared" si="252"/>
        <v>hold</v>
      </c>
      <c r="AP457" s="12" t="str">
        <f t="shared" si="252"/>
        <v>hold</v>
      </c>
      <c r="AQ457" s="12" t="str">
        <f t="shared" si="252"/>
        <v>hold</v>
      </c>
      <c r="AR457" s="12" t="str">
        <f t="shared" si="252"/>
        <v>hold</v>
      </c>
      <c r="AS457" s="12" t="str">
        <f t="shared" si="252"/>
        <v>hold</v>
      </c>
      <c r="AT457" s="12" t="str">
        <f t="shared" si="252"/>
        <v>hold</v>
      </c>
      <c r="AU457" s="12" t="str">
        <f t="shared" si="252"/>
        <v>hold</v>
      </c>
      <c r="AV457" s="12" t="str">
        <f t="shared" si="252"/>
        <v>hold</v>
      </c>
      <c r="AW457" s="12" t="str">
        <f t="shared" si="252"/>
        <v>hold</v>
      </c>
      <c r="AX457" s="12" t="str">
        <f t="shared" si="252"/>
        <v>hold</v>
      </c>
      <c r="AY457" s="12" t="str">
        <f t="shared" si="252"/>
        <v>hold</v>
      </c>
      <c r="AZ457" s="12" t="str">
        <f t="shared" si="252"/>
        <v>hold</v>
      </c>
      <c r="BA457" s="12" t="str">
        <f t="shared" si="252"/>
        <v>hold</v>
      </c>
      <c r="BB457" s="12" t="str">
        <f t="shared" si="252"/>
        <v>hold</v>
      </c>
      <c r="BC457" s="12" t="str">
        <f t="shared" si="252"/>
        <v>hold</v>
      </c>
      <c r="BD457" s="12" t="str">
        <f t="shared" si="252"/>
        <v>hold</v>
      </c>
      <c r="BE457" s="12" t="str">
        <f t="shared" si="252"/>
        <v>hold</v>
      </c>
      <c r="BF457" s="12" t="str">
        <f t="shared" si="252"/>
        <v>hold</v>
      </c>
      <c r="BG457" s="12" t="str">
        <f t="shared" si="252"/>
        <v>hold</v>
      </c>
      <c r="BH457" s="12" t="str">
        <f t="shared" si="252"/>
        <v>hold</v>
      </c>
      <c r="BI457" s="12" t="str">
        <f t="shared" si="252"/>
        <v>hold</v>
      </c>
      <c r="BJ457" s="12" t="str">
        <f t="shared" si="252"/>
        <v>hold</v>
      </c>
      <c r="BK457" s="12" t="str">
        <f t="shared" si="252"/>
        <v>hold</v>
      </c>
      <c r="BL457" s="12" t="str">
        <f t="shared" si="252"/>
        <v>hold</v>
      </c>
      <c r="BM457" s="12" t="str">
        <f t="shared" si="252"/>
        <v>hold</v>
      </c>
      <c r="BN457" s="12" t="str">
        <f t="shared" si="252"/>
        <v>hold</v>
      </c>
      <c r="BO457" s="12" t="str">
        <f t="shared" si="252"/>
        <v>hold</v>
      </c>
      <c r="BP457" s="12" t="str">
        <f t="shared" si="252"/>
        <v>hold</v>
      </c>
      <c r="BQ457" s="12" t="str">
        <f t="shared" si="252"/>
        <v>hold</v>
      </c>
      <c r="BR457" s="12" t="str">
        <f t="shared" ref="BR457" si="256">IF(BR$452&gt;=$E457,IF(BR132*$C$23&gt;MAX($C$22,(BS241*$C$34+BS242*$C$35)/(1+$C$12)^$C$30+(BS348*$C$34+BS349*$C$35)/(1+$C$14)^$C$30),"convert","hold"),"")</f>
        <v>hold</v>
      </c>
      <c r="BS457" s="12" t="str">
        <f t="shared" si="253"/>
        <v>hold</v>
      </c>
      <c r="BT457" s="12" t="str">
        <f t="shared" si="253"/>
        <v>hold</v>
      </c>
      <c r="BU457" s="12" t="str">
        <f t="shared" si="253"/>
        <v>hold</v>
      </c>
      <c r="BV457" s="12" t="str">
        <f t="shared" si="253"/>
        <v>hold</v>
      </c>
      <c r="BW457" s="12" t="str">
        <f t="shared" si="253"/>
        <v>hold</v>
      </c>
      <c r="BX457" s="12" t="str">
        <f t="shared" si="253"/>
        <v>hold</v>
      </c>
      <c r="BY457" s="12" t="str">
        <f t="shared" si="253"/>
        <v>hold</v>
      </c>
      <c r="BZ457" s="12" t="str">
        <f t="shared" si="253"/>
        <v>hold</v>
      </c>
      <c r="CA457" s="12" t="str">
        <f t="shared" si="253"/>
        <v>hold</v>
      </c>
      <c r="CB457" s="12" t="str">
        <f t="shared" si="253"/>
        <v>hold</v>
      </c>
      <c r="CC457" s="12" t="str">
        <f t="shared" si="253"/>
        <v>hold</v>
      </c>
      <c r="CD457" s="12" t="str">
        <f t="shared" si="253"/>
        <v>hold</v>
      </c>
      <c r="CE457" s="12" t="str">
        <f t="shared" si="253"/>
        <v>hold</v>
      </c>
      <c r="CF457" s="12" t="str">
        <f t="shared" si="253"/>
        <v>hold</v>
      </c>
      <c r="CG457" s="12" t="str">
        <f t="shared" si="253"/>
        <v>hold</v>
      </c>
      <c r="CH457" s="12" t="str">
        <f t="shared" si="253"/>
        <v>hold</v>
      </c>
      <c r="CI457" s="12" t="str">
        <f t="shared" si="253"/>
        <v>hold</v>
      </c>
      <c r="CJ457" s="12" t="str">
        <f t="shared" si="253"/>
        <v>hold</v>
      </c>
      <c r="CK457" s="12" t="str">
        <f t="shared" si="253"/>
        <v>hold</v>
      </c>
      <c r="CL457" s="12" t="str">
        <f t="shared" si="253"/>
        <v>hold</v>
      </c>
      <c r="CM457" s="12" t="str">
        <f t="shared" si="253"/>
        <v>hold</v>
      </c>
      <c r="CN457" s="12" t="str">
        <f t="shared" si="253"/>
        <v>hold</v>
      </c>
      <c r="CO457" s="12" t="str">
        <f t="shared" si="253"/>
        <v>hold</v>
      </c>
      <c r="CP457" s="12" t="str">
        <f t="shared" si="253"/>
        <v>hold</v>
      </c>
      <c r="CQ457" s="12" t="str">
        <f t="shared" si="253"/>
        <v>hold</v>
      </c>
      <c r="CR457" s="12" t="str">
        <f t="shared" si="253"/>
        <v>hold</v>
      </c>
      <c r="CS457" s="12" t="str">
        <f t="shared" si="253"/>
        <v>hold</v>
      </c>
      <c r="CT457" s="12" t="str">
        <f t="shared" si="253"/>
        <v>hold</v>
      </c>
      <c r="CU457" s="12" t="str">
        <f t="shared" si="253"/>
        <v>hold</v>
      </c>
      <c r="CV457" s="12" t="str">
        <f t="shared" si="253"/>
        <v>hold</v>
      </c>
      <c r="CW457" s="12" t="str">
        <f t="shared" si="253"/>
        <v>hold</v>
      </c>
      <c r="CX457" s="12" t="str">
        <f t="shared" si="253"/>
        <v>hold</v>
      </c>
      <c r="CY457" s="12" t="str">
        <f t="shared" si="253"/>
        <v>hold</v>
      </c>
      <c r="CZ457" s="12" t="str">
        <f t="shared" si="253"/>
        <v>hold</v>
      </c>
      <c r="DA457" s="12" t="str">
        <f t="shared" si="253"/>
        <v>hold</v>
      </c>
      <c r="DB457" s="12" t="str">
        <f t="shared" si="253"/>
        <v>hold</v>
      </c>
      <c r="DC457" s="12" t="str">
        <f t="shared" si="254"/>
        <v>convert</v>
      </c>
      <c r="DD457" s="12"/>
      <c r="DE457" s="12"/>
    </row>
    <row r="458" spans="2:109" ht="12" customHeight="1">
      <c r="B458" s="12"/>
      <c r="C458" s="12"/>
      <c r="D458" s="12"/>
      <c r="E458" s="65">
        <f t="shared" si="255"/>
        <v>4</v>
      </c>
      <c r="G458" s="12" t="str">
        <f t="shared" ref="G458:BR461" si="257">IF(G$452&gt;=$E458,IF(G133*$C$23&gt;MAX($C$22,(H242*$C$34+H243*$C$35)/(1+$C$12)^$C$30+(H349*$C$34+H350*$C$35)/(1+$C$14)^$C$30),"convert","hold"),"")</f>
        <v/>
      </c>
      <c r="H458" s="12" t="str">
        <f t="shared" si="257"/>
        <v/>
      </c>
      <c r="I458" s="12" t="str">
        <f t="shared" si="257"/>
        <v/>
      </c>
      <c r="J458" s="12" t="str">
        <f t="shared" si="257"/>
        <v/>
      </c>
      <c r="K458" s="12" t="str">
        <f t="shared" si="257"/>
        <v>hold</v>
      </c>
      <c r="L458" s="12" t="str">
        <f t="shared" si="257"/>
        <v>hold</v>
      </c>
      <c r="M458" s="12" t="str">
        <f t="shared" si="257"/>
        <v>hold</v>
      </c>
      <c r="N458" s="12" t="str">
        <f t="shared" si="257"/>
        <v>hold</v>
      </c>
      <c r="O458" s="12" t="str">
        <f t="shared" si="257"/>
        <v>hold</v>
      </c>
      <c r="P458" s="12" t="str">
        <f t="shared" si="257"/>
        <v>hold</v>
      </c>
      <c r="Q458" s="12" t="str">
        <f t="shared" si="257"/>
        <v>hold</v>
      </c>
      <c r="R458" s="12" t="str">
        <f t="shared" si="257"/>
        <v>hold</v>
      </c>
      <c r="S458" s="12" t="str">
        <f t="shared" si="257"/>
        <v>hold</v>
      </c>
      <c r="T458" s="12" t="str">
        <f t="shared" si="257"/>
        <v>hold</v>
      </c>
      <c r="U458" s="12" t="str">
        <f t="shared" si="257"/>
        <v>hold</v>
      </c>
      <c r="V458" s="12" t="str">
        <f t="shared" si="257"/>
        <v>hold</v>
      </c>
      <c r="W458" s="12" t="str">
        <f t="shared" si="257"/>
        <v>hold</v>
      </c>
      <c r="X458" s="12" t="str">
        <f t="shared" si="257"/>
        <v>hold</v>
      </c>
      <c r="Y458" s="12" t="str">
        <f t="shared" si="257"/>
        <v>hold</v>
      </c>
      <c r="Z458" s="12" t="str">
        <f t="shared" si="257"/>
        <v>hold</v>
      </c>
      <c r="AA458" s="12" t="str">
        <f t="shared" si="257"/>
        <v>hold</v>
      </c>
      <c r="AB458" s="12" t="str">
        <f t="shared" si="257"/>
        <v>hold</v>
      </c>
      <c r="AC458" s="12" t="str">
        <f t="shared" si="257"/>
        <v>hold</v>
      </c>
      <c r="AD458" s="12" t="str">
        <f t="shared" si="257"/>
        <v>hold</v>
      </c>
      <c r="AE458" s="12" t="str">
        <f t="shared" si="257"/>
        <v>hold</v>
      </c>
      <c r="AF458" s="12" t="str">
        <f t="shared" si="257"/>
        <v>hold</v>
      </c>
      <c r="AG458" s="12" t="str">
        <f t="shared" si="257"/>
        <v>hold</v>
      </c>
      <c r="AH458" s="12" t="str">
        <f t="shared" si="257"/>
        <v>hold</v>
      </c>
      <c r="AI458" s="12" t="str">
        <f t="shared" si="257"/>
        <v>hold</v>
      </c>
      <c r="AJ458" s="12" t="str">
        <f t="shared" si="257"/>
        <v>hold</v>
      </c>
      <c r="AK458" s="12" t="str">
        <f t="shared" si="257"/>
        <v>hold</v>
      </c>
      <c r="AL458" s="12" t="str">
        <f t="shared" si="257"/>
        <v>hold</v>
      </c>
      <c r="AM458" s="12" t="str">
        <f t="shared" si="257"/>
        <v>hold</v>
      </c>
      <c r="AN458" s="12" t="str">
        <f t="shared" si="257"/>
        <v>hold</v>
      </c>
      <c r="AO458" s="12" t="str">
        <f t="shared" si="257"/>
        <v>hold</v>
      </c>
      <c r="AP458" s="12" t="str">
        <f t="shared" si="257"/>
        <v>hold</v>
      </c>
      <c r="AQ458" s="12" t="str">
        <f t="shared" si="257"/>
        <v>hold</v>
      </c>
      <c r="AR458" s="12" t="str">
        <f t="shared" si="257"/>
        <v>hold</v>
      </c>
      <c r="AS458" s="12" t="str">
        <f t="shared" si="257"/>
        <v>hold</v>
      </c>
      <c r="AT458" s="12" t="str">
        <f t="shared" si="257"/>
        <v>hold</v>
      </c>
      <c r="AU458" s="12" t="str">
        <f t="shared" si="257"/>
        <v>hold</v>
      </c>
      <c r="AV458" s="12" t="str">
        <f t="shared" si="257"/>
        <v>hold</v>
      </c>
      <c r="AW458" s="12" t="str">
        <f t="shared" si="257"/>
        <v>hold</v>
      </c>
      <c r="AX458" s="12" t="str">
        <f t="shared" si="257"/>
        <v>hold</v>
      </c>
      <c r="AY458" s="12" t="str">
        <f t="shared" si="257"/>
        <v>hold</v>
      </c>
      <c r="AZ458" s="12" t="str">
        <f t="shared" si="257"/>
        <v>hold</v>
      </c>
      <c r="BA458" s="12" t="str">
        <f t="shared" si="257"/>
        <v>hold</v>
      </c>
      <c r="BB458" s="12" t="str">
        <f t="shared" si="257"/>
        <v>hold</v>
      </c>
      <c r="BC458" s="12" t="str">
        <f t="shared" si="257"/>
        <v>hold</v>
      </c>
      <c r="BD458" s="12" t="str">
        <f t="shared" si="257"/>
        <v>hold</v>
      </c>
      <c r="BE458" s="12" t="str">
        <f t="shared" si="257"/>
        <v>hold</v>
      </c>
      <c r="BF458" s="12" t="str">
        <f t="shared" si="257"/>
        <v>hold</v>
      </c>
      <c r="BG458" s="12" t="str">
        <f t="shared" si="257"/>
        <v>hold</v>
      </c>
      <c r="BH458" s="12" t="str">
        <f t="shared" si="257"/>
        <v>hold</v>
      </c>
      <c r="BI458" s="12" t="str">
        <f t="shared" si="257"/>
        <v>hold</v>
      </c>
      <c r="BJ458" s="12" t="str">
        <f t="shared" si="257"/>
        <v>hold</v>
      </c>
      <c r="BK458" s="12" t="str">
        <f t="shared" si="257"/>
        <v>hold</v>
      </c>
      <c r="BL458" s="12" t="str">
        <f t="shared" si="257"/>
        <v>hold</v>
      </c>
      <c r="BM458" s="12" t="str">
        <f t="shared" si="257"/>
        <v>hold</v>
      </c>
      <c r="BN458" s="12" t="str">
        <f t="shared" si="257"/>
        <v>hold</v>
      </c>
      <c r="BO458" s="12" t="str">
        <f t="shared" si="257"/>
        <v>hold</v>
      </c>
      <c r="BP458" s="12" t="str">
        <f t="shared" si="257"/>
        <v>hold</v>
      </c>
      <c r="BQ458" s="12" t="str">
        <f t="shared" si="257"/>
        <v>hold</v>
      </c>
      <c r="BR458" s="12" t="str">
        <f t="shared" si="257"/>
        <v>hold</v>
      </c>
      <c r="BS458" s="12" t="str">
        <f t="shared" si="253"/>
        <v>hold</v>
      </c>
      <c r="BT458" s="12" t="str">
        <f t="shared" si="253"/>
        <v>hold</v>
      </c>
      <c r="BU458" s="12" t="str">
        <f t="shared" si="253"/>
        <v>hold</v>
      </c>
      <c r="BV458" s="12" t="str">
        <f t="shared" si="253"/>
        <v>hold</v>
      </c>
      <c r="BW458" s="12" t="str">
        <f t="shared" si="253"/>
        <v>hold</v>
      </c>
      <c r="BX458" s="12" t="str">
        <f t="shared" si="253"/>
        <v>hold</v>
      </c>
      <c r="BY458" s="12" t="str">
        <f t="shared" si="253"/>
        <v>hold</v>
      </c>
      <c r="BZ458" s="12" t="str">
        <f t="shared" si="253"/>
        <v>hold</v>
      </c>
      <c r="CA458" s="12" t="str">
        <f t="shared" si="253"/>
        <v>hold</v>
      </c>
      <c r="CB458" s="12" t="str">
        <f t="shared" si="253"/>
        <v>hold</v>
      </c>
      <c r="CC458" s="12" t="str">
        <f t="shared" si="253"/>
        <v>hold</v>
      </c>
      <c r="CD458" s="12" t="str">
        <f t="shared" si="253"/>
        <v>hold</v>
      </c>
      <c r="CE458" s="12" t="str">
        <f t="shared" si="253"/>
        <v>hold</v>
      </c>
      <c r="CF458" s="12" t="str">
        <f t="shared" si="253"/>
        <v>hold</v>
      </c>
      <c r="CG458" s="12" t="str">
        <f t="shared" si="253"/>
        <v>hold</v>
      </c>
      <c r="CH458" s="12" t="str">
        <f t="shared" si="253"/>
        <v>hold</v>
      </c>
      <c r="CI458" s="12" t="str">
        <f t="shared" si="253"/>
        <v>hold</v>
      </c>
      <c r="CJ458" s="12" t="str">
        <f t="shared" si="253"/>
        <v>hold</v>
      </c>
      <c r="CK458" s="12" t="str">
        <f t="shared" si="253"/>
        <v>hold</v>
      </c>
      <c r="CL458" s="12" t="str">
        <f t="shared" si="253"/>
        <v>hold</v>
      </c>
      <c r="CM458" s="12" t="str">
        <f t="shared" si="253"/>
        <v>hold</v>
      </c>
      <c r="CN458" s="12" t="str">
        <f t="shared" si="253"/>
        <v>hold</v>
      </c>
      <c r="CO458" s="12" t="str">
        <f t="shared" si="253"/>
        <v>hold</v>
      </c>
      <c r="CP458" s="12" t="str">
        <f t="shared" si="253"/>
        <v>hold</v>
      </c>
      <c r="CQ458" s="12" t="str">
        <f t="shared" si="253"/>
        <v>hold</v>
      </c>
      <c r="CR458" s="12" t="str">
        <f t="shared" si="253"/>
        <v>hold</v>
      </c>
      <c r="CS458" s="12" t="str">
        <f t="shared" si="253"/>
        <v>hold</v>
      </c>
      <c r="CT458" s="12" t="str">
        <f t="shared" si="253"/>
        <v>hold</v>
      </c>
      <c r="CU458" s="12" t="str">
        <f t="shared" si="253"/>
        <v>hold</v>
      </c>
      <c r="CV458" s="12" t="str">
        <f t="shared" si="253"/>
        <v>hold</v>
      </c>
      <c r="CW458" s="12" t="str">
        <f t="shared" si="253"/>
        <v>hold</v>
      </c>
      <c r="CX458" s="12" t="str">
        <f t="shared" si="253"/>
        <v>hold</v>
      </c>
      <c r="CY458" s="12" t="str">
        <f t="shared" si="253"/>
        <v>hold</v>
      </c>
      <c r="CZ458" s="12" t="str">
        <f t="shared" si="253"/>
        <v>hold</v>
      </c>
      <c r="DA458" s="12" t="str">
        <f t="shared" si="253"/>
        <v>hold</v>
      </c>
      <c r="DB458" s="12" t="str">
        <f t="shared" si="253"/>
        <v>hold</v>
      </c>
      <c r="DC458" s="12" t="str">
        <f t="shared" si="254"/>
        <v>convert</v>
      </c>
      <c r="DD458" s="12"/>
      <c r="DE458" s="12"/>
    </row>
    <row r="459" spans="2:109" ht="12" customHeight="1">
      <c r="B459" s="12"/>
      <c r="C459" s="12"/>
      <c r="D459" s="12"/>
      <c r="E459" s="65">
        <f t="shared" si="255"/>
        <v>5</v>
      </c>
      <c r="G459" s="12" t="str">
        <f t="shared" si="257"/>
        <v/>
      </c>
      <c r="H459" s="12" t="str">
        <f t="shared" si="257"/>
        <v/>
      </c>
      <c r="I459" s="12" t="str">
        <f t="shared" si="257"/>
        <v/>
      </c>
      <c r="J459" s="12" t="str">
        <f t="shared" si="257"/>
        <v/>
      </c>
      <c r="K459" s="12" t="str">
        <f t="shared" si="257"/>
        <v/>
      </c>
      <c r="L459" s="12" t="str">
        <f t="shared" si="257"/>
        <v>hold</v>
      </c>
      <c r="M459" s="12" t="str">
        <f t="shared" si="257"/>
        <v>hold</v>
      </c>
      <c r="N459" s="12" t="str">
        <f t="shared" si="257"/>
        <v>hold</v>
      </c>
      <c r="O459" s="12" t="str">
        <f t="shared" si="257"/>
        <v>hold</v>
      </c>
      <c r="P459" s="12" t="str">
        <f t="shared" si="257"/>
        <v>hold</v>
      </c>
      <c r="Q459" s="12" t="str">
        <f t="shared" si="257"/>
        <v>hold</v>
      </c>
      <c r="R459" s="12" t="str">
        <f t="shared" si="257"/>
        <v>hold</v>
      </c>
      <c r="S459" s="12" t="str">
        <f t="shared" si="257"/>
        <v>hold</v>
      </c>
      <c r="T459" s="12" t="str">
        <f t="shared" si="257"/>
        <v>hold</v>
      </c>
      <c r="U459" s="12" t="str">
        <f t="shared" si="257"/>
        <v>hold</v>
      </c>
      <c r="V459" s="12" t="str">
        <f t="shared" si="257"/>
        <v>hold</v>
      </c>
      <c r="W459" s="12" t="str">
        <f t="shared" si="257"/>
        <v>hold</v>
      </c>
      <c r="X459" s="12" t="str">
        <f t="shared" si="257"/>
        <v>hold</v>
      </c>
      <c r="Y459" s="12" t="str">
        <f t="shared" si="257"/>
        <v>hold</v>
      </c>
      <c r="Z459" s="12" t="str">
        <f t="shared" si="257"/>
        <v>hold</v>
      </c>
      <c r="AA459" s="12" t="str">
        <f t="shared" si="257"/>
        <v>hold</v>
      </c>
      <c r="AB459" s="12" t="str">
        <f t="shared" si="257"/>
        <v>hold</v>
      </c>
      <c r="AC459" s="12" t="str">
        <f t="shared" si="257"/>
        <v>hold</v>
      </c>
      <c r="AD459" s="12" t="str">
        <f t="shared" si="257"/>
        <v>hold</v>
      </c>
      <c r="AE459" s="12" t="str">
        <f t="shared" si="257"/>
        <v>hold</v>
      </c>
      <c r="AF459" s="12" t="str">
        <f t="shared" si="257"/>
        <v>hold</v>
      </c>
      <c r="AG459" s="12" t="str">
        <f t="shared" si="257"/>
        <v>hold</v>
      </c>
      <c r="AH459" s="12" t="str">
        <f t="shared" si="257"/>
        <v>hold</v>
      </c>
      <c r="AI459" s="12" t="str">
        <f t="shared" si="257"/>
        <v>hold</v>
      </c>
      <c r="AJ459" s="12" t="str">
        <f t="shared" si="257"/>
        <v>hold</v>
      </c>
      <c r="AK459" s="12" t="str">
        <f t="shared" si="257"/>
        <v>hold</v>
      </c>
      <c r="AL459" s="12" t="str">
        <f t="shared" si="257"/>
        <v>hold</v>
      </c>
      <c r="AM459" s="12" t="str">
        <f t="shared" si="257"/>
        <v>hold</v>
      </c>
      <c r="AN459" s="12" t="str">
        <f t="shared" si="257"/>
        <v>hold</v>
      </c>
      <c r="AO459" s="12" t="str">
        <f t="shared" si="257"/>
        <v>hold</v>
      </c>
      <c r="AP459" s="12" t="str">
        <f t="shared" si="257"/>
        <v>hold</v>
      </c>
      <c r="AQ459" s="12" t="str">
        <f t="shared" si="257"/>
        <v>hold</v>
      </c>
      <c r="AR459" s="12" t="str">
        <f t="shared" si="257"/>
        <v>hold</v>
      </c>
      <c r="AS459" s="12" t="str">
        <f t="shared" si="257"/>
        <v>hold</v>
      </c>
      <c r="AT459" s="12" t="str">
        <f t="shared" si="257"/>
        <v>hold</v>
      </c>
      <c r="AU459" s="12" t="str">
        <f t="shared" si="257"/>
        <v>hold</v>
      </c>
      <c r="AV459" s="12" t="str">
        <f t="shared" si="257"/>
        <v>hold</v>
      </c>
      <c r="AW459" s="12" t="str">
        <f t="shared" si="257"/>
        <v>hold</v>
      </c>
      <c r="AX459" s="12" t="str">
        <f t="shared" si="257"/>
        <v>hold</v>
      </c>
      <c r="AY459" s="12" t="str">
        <f t="shared" si="257"/>
        <v>hold</v>
      </c>
      <c r="AZ459" s="12" t="str">
        <f t="shared" si="257"/>
        <v>hold</v>
      </c>
      <c r="BA459" s="12" t="str">
        <f t="shared" si="257"/>
        <v>hold</v>
      </c>
      <c r="BB459" s="12" t="str">
        <f t="shared" si="257"/>
        <v>hold</v>
      </c>
      <c r="BC459" s="12" t="str">
        <f t="shared" si="257"/>
        <v>hold</v>
      </c>
      <c r="BD459" s="12" t="str">
        <f t="shared" si="257"/>
        <v>hold</v>
      </c>
      <c r="BE459" s="12" t="str">
        <f t="shared" si="257"/>
        <v>hold</v>
      </c>
      <c r="BF459" s="12" t="str">
        <f t="shared" si="257"/>
        <v>hold</v>
      </c>
      <c r="BG459" s="12" t="str">
        <f t="shared" si="257"/>
        <v>hold</v>
      </c>
      <c r="BH459" s="12" t="str">
        <f t="shared" si="257"/>
        <v>hold</v>
      </c>
      <c r="BI459" s="12" t="str">
        <f t="shared" si="257"/>
        <v>hold</v>
      </c>
      <c r="BJ459" s="12" t="str">
        <f t="shared" si="257"/>
        <v>hold</v>
      </c>
      <c r="BK459" s="12" t="str">
        <f t="shared" si="257"/>
        <v>hold</v>
      </c>
      <c r="BL459" s="12" t="str">
        <f t="shared" si="257"/>
        <v>hold</v>
      </c>
      <c r="BM459" s="12" t="str">
        <f t="shared" si="257"/>
        <v>hold</v>
      </c>
      <c r="BN459" s="12" t="str">
        <f t="shared" si="257"/>
        <v>hold</v>
      </c>
      <c r="BO459" s="12" t="str">
        <f t="shared" si="257"/>
        <v>hold</v>
      </c>
      <c r="BP459" s="12" t="str">
        <f t="shared" si="257"/>
        <v>hold</v>
      </c>
      <c r="BQ459" s="12" t="str">
        <f t="shared" si="257"/>
        <v>hold</v>
      </c>
      <c r="BR459" s="12" t="str">
        <f t="shared" si="257"/>
        <v>hold</v>
      </c>
      <c r="BS459" s="12" t="str">
        <f t="shared" si="253"/>
        <v>hold</v>
      </c>
      <c r="BT459" s="12" t="str">
        <f t="shared" si="253"/>
        <v>hold</v>
      </c>
      <c r="BU459" s="12" t="str">
        <f t="shared" si="253"/>
        <v>hold</v>
      </c>
      <c r="BV459" s="12" t="str">
        <f t="shared" si="253"/>
        <v>hold</v>
      </c>
      <c r="BW459" s="12" t="str">
        <f t="shared" si="253"/>
        <v>hold</v>
      </c>
      <c r="BX459" s="12" t="str">
        <f t="shared" si="253"/>
        <v>hold</v>
      </c>
      <c r="BY459" s="12" t="str">
        <f t="shared" si="253"/>
        <v>hold</v>
      </c>
      <c r="BZ459" s="12" t="str">
        <f t="shared" si="253"/>
        <v>hold</v>
      </c>
      <c r="CA459" s="12" t="str">
        <f t="shared" si="253"/>
        <v>hold</v>
      </c>
      <c r="CB459" s="12" t="str">
        <f t="shared" si="253"/>
        <v>hold</v>
      </c>
      <c r="CC459" s="12" t="str">
        <f t="shared" si="253"/>
        <v>hold</v>
      </c>
      <c r="CD459" s="12" t="str">
        <f t="shared" si="253"/>
        <v>hold</v>
      </c>
      <c r="CE459" s="12" t="str">
        <f t="shared" si="253"/>
        <v>hold</v>
      </c>
      <c r="CF459" s="12" t="str">
        <f t="shared" si="253"/>
        <v>hold</v>
      </c>
      <c r="CG459" s="12" t="str">
        <f t="shared" si="253"/>
        <v>hold</v>
      </c>
      <c r="CH459" s="12" t="str">
        <f t="shared" si="253"/>
        <v>hold</v>
      </c>
      <c r="CI459" s="12" t="str">
        <f t="shared" si="253"/>
        <v>hold</v>
      </c>
      <c r="CJ459" s="12" t="str">
        <f t="shared" si="253"/>
        <v>hold</v>
      </c>
      <c r="CK459" s="12" t="str">
        <f t="shared" si="253"/>
        <v>hold</v>
      </c>
      <c r="CL459" s="12" t="str">
        <f t="shared" si="253"/>
        <v>hold</v>
      </c>
      <c r="CM459" s="12" t="str">
        <f t="shared" si="253"/>
        <v>hold</v>
      </c>
      <c r="CN459" s="12" t="str">
        <f t="shared" si="253"/>
        <v>hold</v>
      </c>
      <c r="CO459" s="12" t="str">
        <f t="shared" si="253"/>
        <v>hold</v>
      </c>
      <c r="CP459" s="12" t="str">
        <f t="shared" si="253"/>
        <v>hold</v>
      </c>
      <c r="CQ459" s="12" t="str">
        <f t="shared" si="253"/>
        <v>hold</v>
      </c>
      <c r="CR459" s="12" t="str">
        <f t="shared" si="253"/>
        <v>hold</v>
      </c>
      <c r="CS459" s="12" t="str">
        <f t="shared" si="253"/>
        <v>hold</v>
      </c>
      <c r="CT459" s="12" t="str">
        <f t="shared" si="253"/>
        <v>hold</v>
      </c>
      <c r="CU459" s="12" t="str">
        <f t="shared" si="253"/>
        <v>hold</v>
      </c>
      <c r="CV459" s="12" t="str">
        <f t="shared" si="253"/>
        <v>hold</v>
      </c>
      <c r="CW459" s="12" t="str">
        <f t="shared" si="253"/>
        <v>hold</v>
      </c>
      <c r="CX459" s="12" t="str">
        <f t="shared" si="253"/>
        <v>hold</v>
      </c>
      <c r="CY459" s="12" t="str">
        <f t="shared" si="253"/>
        <v>hold</v>
      </c>
      <c r="CZ459" s="12" t="str">
        <f t="shared" si="253"/>
        <v>hold</v>
      </c>
      <c r="DA459" s="12" t="str">
        <f t="shared" si="253"/>
        <v>hold</v>
      </c>
      <c r="DB459" s="12" t="str">
        <f t="shared" si="253"/>
        <v>hold</v>
      </c>
      <c r="DC459" s="12" t="str">
        <f t="shared" si="254"/>
        <v>convert</v>
      </c>
      <c r="DD459" s="12"/>
      <c r="DE459" s="12"/>
    </row>
    <row r="460" spans="2:109" ht="12" customHeight="1">
      <c r="B460" s="12"/>
      <c r="C460" s="12"/>
      <c r="D460" s="12"/>
      <c r="E460" s="65">
        <f t="shared" si="255"/>
        <v>6</v>
      </c>
      <c r="G460" s="12" t="str">
        <f t="shared" si="257"/>
        <v/>
      </c>
      <c r="H460" s="12" t="str">
        <f t="shared" si="257"/>
        <v/>
      </c>
      <c r="I460" s="12" t="str">
        <f t="shared" si="257"/>
        <v/>
      </c>
      <c r="J460" s="12" t="str">
        <f t="shared" si="257"/>
        <v/>
      </c>
      <c r="K460" s="12" t="str">
        <f t="shared" si="257"/>
        <v/>
      </c>
      <c r="L460" s="12" t="str">
        <f t="shared" si="257"/>
        <v/>
      </c>
      <c r="M460" s="12" t="str">
        <f t="shared" si="257"/>
        <v>hold</v>
      </c>
      <c r="N460" s="12" t="str">
        <f t="shared" si="257"/>
        <v>hold</v>
      </c>
      <c r="O460" s="12" t="str">
        <f t="shared" si="257"/>
        <v>hold</v>
      </c>
      <c r="P460" s="12" t="str">
        <f t="shared" si="257"/>
        <v>hold</v>
      </c>
      <c r="Q460" s="12" t="str">
        <f t="shared" si="257"/>
        <v>hold</v>
      </c>
      <c r="R460" s="12" t="str">
        <f t="shared" si="257"/>
        <v>hold</v>
      </c>
      <c r="S460" s="12" t="str">
        <f t="shared" si="257"/>
        <v>hold</v>
      </c>
      <c r="T460" s="12" t="str">
        <f t="shared" si="257"/>
        <v>hold</v>
      </c>
      <c r="U460" s="12" t="str">
        <f t="shared" si="257"/>
        <v>hold</v>
      </c>
      <c r="V460" s="12" t="str">
        <f t="shared" si="257"/>
        <v>hold</v>
      </c>
      <c r="W460" s="12" t="str">
        <f t="shared" si="257"/>
        <v>hold</v>
      </c>
      <c r="X460" s="12" t="str">
        <f t="shared" si="257"/>
        <v>hold</v>
      </c>
      <c r="Y460" s="12" t="str">
        <f t="shared" si="257"/>
        <v>hold</v>
      </c>
      <c r="Z460" s="12" t="str">
        <f t="shared" si="257"/>
        <v>hold</v>
      </c>
      <c r="AA460" s="12" t="str">
        <f t="shared" si="257"/>
        <v>hold</v>
      </c>
      <c r="AB460" s="12" t="str">
        <f t="shared" si="257"/>
        <v>hold</v>
      </c>
      <c r="AC460" s="12" t="str">
        <f t="shared" si="257"/>
        <v>hold</v>
      </c>
      <c r="AD460" s="12" t="str">
        <f t="shared" si="257"/>
        <v>hold</v>
      </c>
      <c r="AE460" s="12" t="str">
        <f t="shared" si="257"/>
        <v>hold</v>
      </c>
      <c r="AF460" s="12" t="str">
        <f t="shared" si="257"/>
        <v>hold</v>
      </c>
      <c r="AG460" s="12" t="str">
        <f t="shared" si="257"/>
        <v>hold</v>
      </c>
      <c r="AH460" s="12" t="str">
        <f t="shared" si="257"/>
        <v>hold</v>
      </c>
      <c r="AI460" s="12" t="str">
        <f t="shared" si="257"/>
        <v>hold</v>
      </c>
      <c r="AJ460" s="12" t="str">
        <f t="shared" si="257"/>
        <v>hold</v>
      </c>
      <c r="AK460" s="12" t="str">
        <f t="shared" si="257"/>
        <v>hold</v>
      </c>
      <c r="AL460" s="12" t="str">
        <f t="shared" si="257"/>
        <v>hold</v>
      </c>
      <c r="AM460" s="12" t="str">
        <f t="shared" si="257"/>
        <v>hold</v>
      </c>
      <c r="AN460" s="12" t="str">
        <f t="shared" si="257"/>
        <v>hold</v>
      </c>
      <c r="AO460" s="12" t="str">
        <f t="shared" si="257"/>
        <v>hold</v>
      </c>
      <c r="AP460" s="12" t="str">
        <f t="shared" si="257"/>
        <v>hold</v>
      </c>
      <c r="AQ460" s="12" t="str">
        <f t="shared" si="257"/>
        <v>hold</v>
      </c>
      <c r="AR460" s="12" t="str">
        <f t="shared" si="257"/>
        <v>hold</v>
      </c>
      <c r="AS460" s="12" t="str">
        <f t="shared" si="257"/>
        <v>hold</v>
      </c>
      <c r="AT460" s="12" t="str">
        <f t="shared" si="257"/>
        <v>hold</v>
      </c>
      <c r="AU460" s="12" t="str">
        <f t="shared" si="257"/>
        <v>hold</v>
      </c>
      <c r="AV460" s="12" t="str">
        <f t="shared" si="257"/>
        <v>hold</v>
      </c>
      <c r="AW460" s="12" t="str">
        <f t="shared" si="257"/>
        <v>hold</v>
      </c>
      <c r="AX460" s="12" t="str">
        <f t="shared" si="257"/>
        <v>hold</v>
      </c>
      <c r="AY460" s="12" t="str">
        <f t="shared" si="257"/>
        <v>hold</v>
      </c>
      <c r="AZ460" s="12" t="str">
        <f t="shared" si="257"/>
        <v>hold</v>
      </c>
      <c r="BA460" s="12" t="str">
        <f t="shared" si="257"/>
        <v>hold</v>
      </c>
      <c r="BB460" s="12" t="str">
        <f t="shared" si="257"/>
        <v>hold</v>
      </c>
      <c r="BC460" s="12" t="str">
        <f t="shared" si="257"/>
        <v>hold</v>
      </c>
      <c r="BD460" s="12" t="str">
        <f t="shared" si="257"/>
        <v>hold</v>
      </c>
      <c r="BE460" s="12" t="str">
        <f t="shared" si="257"/>
        <v>hold</v>
      </c>
      <c r="BF460" s="12" t="str">
        <f t="shared" si="257"/>
        <v>hold</v>
      </c>
      <c r="BG460" s="12" t="str">
        <f t="shared" si="257"/>
        <v>hold</v>
      </c>
      <c r="BH460" s="12" t="str">
        <f t="shared" si="257"/>
        <v>hold</v>
      </c>
      <c r="BI460" s="12" t="str">
        <f t="shared" si="257"/>
        <v>hold</v>
      </c>
      <c r="BJ460" s="12" t="str">
        <f t="shared" si="257"/>
        <v>hold</v>
      </c>
      <c r="BK460" s="12" t="str">
        <f t="shared" si="257"/>
        <v>hold</v>
      </c>
      <c r="BL460" s="12" t="str">
        <f t="shared" si="257"/>
        <v>hold</v>
      </c>
      <c r="BM460" s="12" t="str">
        <f t="shared" si="257"/>
        <v>hold</v>
      </c>
      <c r="BN460" s="12" t="str">
        <f t="shared" si="257"/>
        <v>hold</v>
      </c>
      <c r="BO460" s="12" t="str">
        <f t="shared" si="257"/>
        <v>hold</v>
      </c>
      <c r="BP460" s="12" t="str">
        <f t="shared" si="257"/>
        <v>hold</v>
      </c>
      <c r="BQ460" s="12" t="str">
        <f t="shared" si="257"/>
        <v>hold</v>
      </c>
      <c r="BR460" s="12" t="str">
        <f t="shared" si="257"/>
        <v>hold</v>
      </c>
      <c r="BS460" s="12" t="str">
        <f t="shared" si="253"/>
        <v>hold</v>
      </c>
      <c r="BT460" s="12" t="str">
        <f t="shared" si="253"/>
        <v>hold</v>
      </c>
      <c r="BU460" s="12" t="str">
        <f t="shared" si="253"/>
        <v>hold</v>
      </c>
      <c r="BV460" s="12" t="str">
        <f t="shared" si="253"/>
        <v>hold</v>
      </c>
      <c r="BW460" s="12" t="str">
        <f t="shared" si="253"/>
        <v>hold</v>
      </c>
      <c r="BX460" s="12" t="str">
        <f t="shared" si="253"/>
        <v>hold</v>
      </c>
      <c r="BY460" s="12" t="str">
        <f t="shared" si="253"/>
        <v>hold</v>
      </c>
      <c r="BZ460" s="12" t="str">
        <f t="shared" si="253"/>
        <v>hold</v>
      </c>
      <c r="CA460" s="12" t="str">
        <f t="shared" si="253"/>
        <v>hold</v>
      </c>
      <c r="CB460" s="12" t="str">
        <f t="shared" si="253"/>
        <v>hold</v>
      </c>
      <c r="CC460" s="12" t="str">
        <f t="shared" si="253"/>
        <v>hold</v>
      </c>
      <c r="CD460" s="12" t="str">
        <f t="shared" si="253"/>
        <v>hold</v>
      </c>
      <c r="CE460" s="12" t="str">
        <f t="shared" si="253"/>
        <v>hold</v>
      </c>
      <c r="CF460" s="12" t="str">
        <f t="shared" si="253"/>
        <v>hold</v>
      </c>
      <c r="CG460" s="12" t="str">
        <f t="shared" si="253"/>
        <v>hold</v>
      </c>
      <c r="CH460" s="12" t="str">
        <f t="shared" si="253"/>
        <v>hold</v>
      </c>
      <c r="CI460" s="12" t="str">
        <f t="shared" si="253"/>
        <v>hold</v>
      </c>
      <c r="CJ460" s="12" t="str">
        <f t="shared" si="253"/>
        <v>hold</v>
      </c>
      <c r="CK460" s="12" t="str">
        <f t="shared" si="253"/>
        <v>hold</v>
      </c>
      <c r="CL460" s="12" t="str">
        <f t="shared" si="253"/>
        <v>hold</v>
      </c>
      <c r="CM460" s="12" t="str">
        <f t="shared" si="253"/>
        <v>hold</v>
      </c>
      <c r="CN460" s="12" t="str">
        <f t="shared" si="253"/>
        <v>hold</v>
      </c>
      <c r="CO460" s="12" t="str">
        <f t="shared" si="253"/>
        <v>hold</v>
      </c>
      <c r="CP460" s="12" t="str">
        <f t="shared" si="253"/>
        <v>hold</v>
      </c>
      <c r="CQ460" s="12" t="str">
        <f t="shared" si="253"/>
        <v>hold</v>
      </c>
      <c r="CR460" s="12" t="str">
        <f t="shared" si="253"/>
        <v>hold</v>
      </c>
      <c r="CS460" s="12" t="str">
        <f t="shared" si="253"/>
        <v>hold</v>
      </c>
      <c r="CT460" s="12" t="str">
        <f t="shared" si="253"/>
        <v>hold</v>
      </c>
      <c r="CU460" s="12" t="str">
        <f t="shared" si="253"/>
        <v>hold</v>
      </c>
      <c r="CV460" s="12" t="str">
        <f t="shared" si="253"/>
        <v>hold</v>
      </c>
      <c r="CW460" s="12" t="str">
        <f t="shared" si="253"/>
        <v>hold</v>
      </c>
      <c r="CX460" s="12" t="str">
        <f t="shared" si="253"/>
        <v>hold</v>
      </c>
      <c r="CY460" s="12" t="str">
        <f t="shared" si="253"/>
        <v>hold</v>
      </c>
      <c r="CZ460" s="12" t="str">
        <f t="shared" si="253"/>
        <v>hold</v>
      </c>
      <c r="DA460" s="12" t="str">
        <f t="shared" si="253"/>
        <v>hold</v>
      </c>
      <c r="DB460" s="12" t="str">
        <f t="shared" si="253"/>
        <v>hold</v>
      </c>
      <c r="DC460" s="12" t="str">
        <f t="shared" si="254"/>
        <v>convert</v>
      </c>
      <c r="DD460" s="12"/>
      <c r="DE460" s="12"/>
    </row>
    <row r="461" spans="2:109" ht="12" customHeight="1">
      <c r="B461" s="12"/>
      <c r="C461" s="12"/>
      <c r="D461" s="12"/>
      <c r="E461" s="65">
        <f t="shared" si="255"/>
        <v>7</v>
      </c>
      <c r="G461" s="12" t="str">
        <f t="shared" si="257"/>
        <v/>
      </c>
      <c r="H461" s="12" t="str">
        <f t="shared" si="257"/>
        <v/>
      </c>
      <c r="I461" s="12" t="str">
        <f t="shared" si="257"/>
        <v/>
      </c>
      <c r="J461" s="12" t="str">
        <f t="shared" si="257"/>
        <v/>
      </c>
      <c r="K461" s="12" t="str">
        <f t="shared" si="257"/>
        <v/>
      </c>
      <c r="L461" s="12" t="str">
        <f t="shared" si="257"/>
        <v/>
      </c>
      <c r="M461" s="12" t="str">
        <f t="shared" si="257"/>
        <v/>
      </c>
      <c r="N461" s="12" t="str">
        <f t="shared" si="257"/>
        <v>hold</v>
      </c>
      <c r="O461" s="12" t="str">
        <f t="shared" si="257"/>
        <v>hold</v>
      </c>
      <c r="P461" s="12" t="str">
        <f t="shared" si="257"/>
        <v>hold</v>
      </c>
      <c r="Q461" s="12" t="str">
        <f t="shared" si="257"/>
        <v>hold</v>
      </c>
      <c r="R461" s="12" t="str">
        <f t="shared" si="257"/>
        <v>hold</v>
      </c>
      <c r="S461" s="12" t="str">
        <f t="shared" si="257"/>
        <v>hold</v>
      </c>
      <c r="T461" s="12" t="str">
        <f t="shared" si="257"/>
        <v>hold</v>
      </c>
      <c r="U461" s="12" t="str">
        <f t="shared" si="257"/>
        <v>hold</v>
      </c>
      <c r="V461" s="12" t="str">
        <f t="shared" si="257"/>
        <v>hold</v>
      </c>
      <c r="W461" s="12" t="str">
        <f t="shared" si="257"/>
        <v>hold</v>
      </c>
      <c r="X461" s="12" t="str">
        <f t="shared" si="257"/>
        <v>hold</v>
      </c>
      <c r="Y461" s="12" t="str">
        <f t="shared" si="257"/>
        <v>hold</v>
      </c>
      <c r="Z461" s="12" t="str">
        <f t="shared" si="257"/>
        <v>hold</v>
      </c>
      <c r="AA461" s="12" t="str">
        <f t="shared" si="257"/>
        <v>hold</v>
      </c>
      <c r="AB461" s="12" t="str">
        <f t="shared" si="257"/>
        <v>hold</v>
      </c>
      <c r="AC461" s="12" t="str">
        <f t="shared" si="257"/>
        <v>hold</v>
      </c>
      <c r="AD461" s="12" t="str">
        <f t="shared" si="257"/>
        <v>hold</v>
      </c>
      <c r="AE461" s="12" t="str">
        <f t="shared" si="257"/>
        <v>hold</v>
      </c>
      <c r="AF461" s="12" t="str">
        <f t="shared" si="257"/>
        <v>hold</v>
      </c>
      <c r="AG461" s="12" t="str">
        <f t="shared" si="257"/>
        <v>hold</v>
      </c>
      <c r="AH461" s="12" t="str">
        <f t="shared" si="257"/>
        <v>hold</v>
      </c>
      <c r="AI461" s="12" t="str">
        <f t="shared" si="257"/>
        <v>hold</v>
      </c>
      <c r="AJ461" s="12" t="str">
        <f t="shared" si="257"/>
        <v>hold</v>
      </c>
      <c r="AK461" s="12" t="str">
        <f t="shared" si="257"/>
        <v>hold</v>
      </c>
      <c r="AL461" s="12" t="str">
        <f t="shared" si="257"/>
        <v>hold</v>
      </c>
      <c r="AM461" s="12" t="str">
        <f t="shared" si="257"/>
        <v>hold</v>
      </c>
      <c r="AN461" s="12" t="str">
        <f t="shared" si="257"/>
        <v>hold</v>
      </c>
      <c r="AO461" s="12" t="str">
        <f t="shared" si="257"/>
        <v>hold</v>
      </c>
      <c r="AP461" s="12" t="str">
        <f t="shared" si="257"/>
        <v>hold</v>
      </c>
      <c r="AQ461" s="12" t="str">
        <f t="shared" si="257"/>
        <v>hold</v>
      </c>
      <c r="AR461" s="12" t="str">
        <f t="shared" si="257"/>
        <v>hold</v>
      </c>
      <c r="AS461" s="12" t="str">
        <f t="shared" si="257"/>
        <v>hold</v>
      </c>
      <c r="AT461" s="12" t="str">
        <f t="shared" si="257"/>
        <v>hold</v>
      </c>
      <c r="AU461" s="12" t="str">
        <f t="shared" si="257"/>
        <v>hold</v>
      </c>
      <c r="AV461" s="12" t="str">
        <f t="shared" si="257"/>
        <v>hold</v>
      </c>
      <c r="AW461" s="12" t="str">
        <f t="shared" si="257"/>
        <v>hold</v>
      </c>
      <c r="AX461" s="12" t="str">
        <f t="shared" si="257"/>
        <v>hold</v>
      </c>
      <c r="AY461" s="12" t="str">
        <f t="shared" si="257"/>
        <v>hold</v>
      </c>
      <c r="AZ461" s="12" t="str">
        <f t="shared" si="257"/>
        <v>hold</v>
      </c>
      <c r="BA461" s="12" t="str">
        <f t="shared" si="257"/>
        <v>hold</v>
      </c>
      <c r="BB461" s="12" t="str">
        <f t="shared" si="257"/>
        <v>hold</v>
      </c>
      <c r="BC461" s="12" t="str">
        <f t="shared" si="257"/>
        <v>hold</v>
      </c>
      <c r="BD461" s="12" t="str">
        <f t="shared" si="257"/>
        <v>hold</v>
      </c>
      <c r="BE461" s="12" t="str">
        <f t="shared" si="257"/>
        <v>hold</v>
      </c>
      <c r="BF461" s="12" t="str">
        <f t="shared" si="257"/>
        <v>hold</v>
      </c>
      <c r="BG461" s="12" t="str">
        <f t="shared" si="257"/>
        <v>hold</v>
      </c>
      <c r="BH461" s="12" t="str">
        <f t="shared" si="257"/>
        <v>hold</v>
      </c>
      <c r="BI461" s="12" t="str">
        <f t="shared" si="257"/>
        <v>hold</v>
      </c>
      <c r="BJ461" s="12" t="str">
        <f t="shared" si="257"/>
        <v>hold</v>
      </c>
      <c r="BK461" s="12" t="str">
        <f t="shared" si="257"/>
        <v>hold</v>
      </c>
      <c r="BL461" s="12" t="str">
        <f t="shared" si="257"/>
        <v>hold</v>
      </c>
      <c r="BM461" s="12" t="str">
        <f t="shared" si="257"/>
        <v>hold</v>
      </c>
      <c r="BN461" s="12" t="str">
        <f t="shared" si="257"/>
        <v>hold</v>
      </c>
      <c r="BO461" s="12" t="str">
        <f t="shared" si="257"/>
        <v>hold</v>
      </c>
      <c r="BP461" s="12" t="str">
        <f t="shared" si="257"/>
        <v>hold</v>
      </c>
      <c r="BQ461" s="12" t="str">
        <f t="shared" si="257"/>
        <v>hold</v>
      </c>
      <c r="BR461" s="12" t="str">
        <f t="shared" ref="BR461" si="258">IF(BR$452&gt;=$E461,IF(BR136*$C$23&gt;MAX($C$22,(BS245*$C$34+BS246*$C$35)/(1+$C$12)^$C$30+(BS352*$C$34+BS353*$C$35)/(1+$C$14)^$C$30),"convert","hold"),"")</f>
        <v>hold</v>
      </c>
      <c r="BS461" s="12" t="str">
        <f t="shared" si="253"/>
        <v>hold</v>
      </c>
      <c r="BT461" s="12" t="str">
        <f t="shared" si="253"/>
        <v>hold</v>
      </c>
      <c r="BU461" s="12" t="str">
        <f t="shared" si="253"/>
        <v>hold</v>
      </c>
      <c r="BV461" s="12" t="str">
        <f t="shared" ref="BV461:DB461" si="259">IF(BV$452&gt;=$E461,IF(BV136*$C$23&gt;MAX($C$22,(BW245*$C$34+BW246*$C$35)/(1+$C$12)^$C$30+(BW352*$C$34+BW353*$C$35)/(1+$C$14)^$C$30),"convert","hold"),"")</f>
        <v>hold</v>
      </c>
      <c r="BW461" s="12" t="str">
        <f t="shared" si="259"/>
        <v>hold</v>
      </c>
      <c r="BX461" s="12" t="str">
        <f t="shared" si="259"/>
        <v>hold</v>
      </c>
      <c r="BY461" s="12" t="str">
        <f t="shared" si="259"/>
        <v>hold</v>
      </c>
      <c r="BZ461" s="12" t="str">
        <f t="shared" si="259"/>
        <v>hold</v>
      </c>
      <c r="CA461" s="12" t="str">
        <f t="shared" si="259"/>
        <v>hold</v>
      </c>
      <c r="CB461" s="12" t="str">
        <f t="shared" si="259"/>
        <v>hold</v>
      </c>
      <c r="CC461" s="12" t="str">
        <f t="shared" si="259"/>
        <v>hold</v>
      </c>
      <c r="CD461" s="12" t="str">
        <f t="shared" si="259"/>
        <v>hold</v>
      </c>
      <c r="CE461" s="12" t="str">
        <f t="shared" si="259"/>
        <v>hold</v>
      </c>
      <c r="CF461" s="12" t="str">
        <f t="shared" si="259"/>
        <v>hold</v>
      </c>
      <c r="CG461" s="12" t="str">
        <f t="shared" si="259"/>
        <v>hold</v>
      </c>
      <c r="CH461" s="12" t="str">
        <f t="shared" si="259"/>
        <v>hold</v>
      </c>
      <c r="CI461" s="12" t="str">
        <f t="shared" si="259"/>
        <v>hold</v>
      </c>
      <c r="CJ461" s="12" t="str">
        <f t="shared" si="259"/>
        <v>hold</v>
      </c>
      <c r="CK461" s="12" t="str">
        <f t="shared" si="259"/>
        <v>hold</v>
      </c>
      <c r="CL461" s="12" t="str">
        <f t="shared" si="259"/>
        <v>hold</v>
      </c>
      <c r="CM461" s="12" t="str">
        <f t="shared" si="259"/>
        <v>hold</v>
      </c>
      <c r="CN461" s="12" t="str">
        <f t="shared" si="259"/>
        <v>hold</v>
      </c>
      <c r="CO461" s="12" t="str">
        <f t="shared" si="259"/>
        <v>hold</v>
      </c>
      <c r="CP461" s="12" t="str">
        <f t="shared" si="259"/>
        <v>hold</v>
      </c>
      <c r="CQ461" s="12" t="str">
        <f t="shared" si="259"/>
        <v>hold</v>
      </c>
      <c r="CR461" s="12" t="str">
        <f t="shared" si="259"/>
        <v>hold</v>
      </c>
      <c r="CS461" s="12" t="str">
        <f t="shared" si="259"/>
        <v>hold</v>
      </c>
      <c r="CT461" s="12" t="str">
        <f t="shared" si="259"/>
        <v>hold</v>
      </c>
      <c r="CU461" s="12" t="str">
        <f t="shared" si="259"/>
        <v>hold</v>
      </c>
      <c r="CV461" s="12" t="str">
        <f t="shared" si="259"/>
        <v>hold</v>
      </c>
      <c r="CW461" s="12" t="str">
        <f t="shared" si="259"/>
        <v>hold</v>
      </c>
      <c r="CX461" s="12" t="str">
        <f t="shared" si="259"/>
        <v>hold</v>
      </c>
      <c r="CY461" s="12" t="str">
        <f t="shared" si="259"/>
        <v>hold</v>
      </c>
      <c r="CZ461" s="12" t="str">
        <f t="shared" si="259"/>
        <v>hold</v>
      </c>
      <c r="DA461" s="12" t="str">
        <f t="shared" si="259"/>
        <v>hold</v>
      </c>
      <c r="DB461" s="12" t="str">
        <f t="shared" si="259"/>
        <v>hold</v>
      </c>
      <c r="DC461" s="12" t="str">
        <f t="shared" si="254"/>
        <v>convert</v>
      </c>
      <c r="DD461" s="12"/>
      <c r="DE461" s="12"/>
    </row>
    <row r="462" spans="2:109" ht="12" customHeight="1">
      <c r="B462" s="12"/>
      <c r="C462" s="12"/>
      <c r="D462" s="12"/>
      <c r="E462" s="65">
        <f t="shared" si="255"/>
        <v>8</v>
      </c>
      <c r="G462" s="12" t="str">
        <f t="shared" ref="G462:BR465" si="260">IF(G$452&gt;=$E462,IF(G137*$C$23&gt;MAX($C$22,(H246*$C$34+H247*$C$35)/(1+$C$12)^$C$30+(H353*$C$34+H354*$C$35)/(1+$C$14)^$C$30),"convert","hold"),"")</f>
        <v/>
      </c>
      <c r="H462" s="12" t="str">
        <f t="shared" si="260"/>
        <v/>
      </c>
      <c r="I462" s="12" t="str">
        <f t="shared" si="260"/>
        <v/>
      </c>
      <c r="J462" s="12" t="str">
        <f t="shared" si="260"/>
        <v/>
      </c>
      <c r="K462" s="12" t="str">
        <f t="shared" si="260"/>
        <v/>
      </c>
      <c r="L462" s="12" t="str">
        <f t="shared" si="260"/>
        <v/>
      </c>
      <c r="M462" s="12" t="str">
        <f t="shared" si="260"/>
        <v/>
      </c>
      <c r="N462" s="12" t="str">
        <f t="shared" si="260"/>
        <v/>
      </c>
      <c r="O462" s="12" t="str">
        <f t="shared" si="260"/>
        <v>hold</v>
      </c>
      <c r="P462" s="12" t="str">
        <f t="shared" si="260"/>
        <v>hold</v>
      </c>
      <c r="Q462" s="12" t="str">
        <f t="shared" si="260"/>
        <v>hold</v>
      </c>
      <c r="R462" s="12" t="str">
        <f t="shared" si="260"/>
        <v>hold</v>
      </c>
      <c r="S462" s="12" t="str">
        <f t="shared" si="260"/>
        <v>hold</v>
      </c>
      <c r="T462" s="12" t="str">
        <f t="shared" si="260"/>
        <v>hold</v>
      </c>
      <c r="U462" s="12" t="str">
        <f t="shared" si="260"/>
        <v>hold</v>
      </c>
      <c r="V462" s="12" t="str">
        <f t="shared" si="260"/>
        <v>hold</v>
      </c>
      <c r="W462" s="12" t="str">
        <f t="shared" si="260"/>
        <v>hold</v>
      </c>
      <c r="X462" s="12" t="str">
        <f t="shared" si="260"/>
        <v>hold</v>
      </c>
      <c r="Y462" s="12" t="str">
        <f t="shared" si="260"/>
        <v>hold</v>
      </c>
      <c r="Z462" s="12" t="str">
        <f t="shared" si="260"/>
        <v>hold</v>
      </c>
      <c r="AA462" s="12" t="str">
        <f t="shared" si="260"/>
        <v>hold</v>
      </c>
      <c r="AB462" s="12" t="str">
        <f t="shared" si="260"/>
        <v>hold</v>
      </c>
      <c r="AC462" s="12" t="str">
        <f t="shared" si="260"/>
        <v>hold</v>
      </c>
      <c r="AD462" s="12" t="str">
        <f t="shared" si="260"/>
        <v>hold</v>
      </c>
      <c r="AE462" s="12" t="str">
        <f t="shared" si="260"/>
        <v>hold</v>
      </c>
      <c r="AF462" s="12" t="str">
        <f t="shared" si="260"/>
        <v>hold</v>
      </c>
      <c r="AG462" s="12" t="str">
        <f t="shared" si="260"/>
        <v>hold</v>
      </c>
      <c r="AH462" s="12" t="str">
        <f t="shared" si="260"/>
        <v>hold</v>
      </c>
      <c r="AI462" s="12" t="str">
        <f t="shared" si="260"/>
        <v>hold</v>
      </c>
      <c r="AJ462" s="12" t="str">
        <f t="shared" si="260"/>
        <v>hold</v>
      </c>
      <c r="AK462" s="12" t="str">
        <f t="shared" si="260"/>
        <v>hold</v>
      </c>
      <c r="AL462" s="12" t="str">
        <f t="shared" si="260"/>
        <v>hold</v>
      </c>
      <c r="AM462" s="12" t="str">
        <f t="shared" si="260"/>
        <v>hold</v>
      </c>
      <c r="AN462" s="12" t="str">
        <f t="shared" si="260"/>
        <v>hold</v>
      </c>
      <c r="AO462" s="12" t="str">
        <f t="shared" si="260"/>
        <v>hold</v>
      </c>
      <c r="AP462" s="12" t="str">
        <f t="shared" si="260"/>
        <v>hold</v>
      </c>
      <c r="AQ462" s="12" t="str">
        <f t="shared" si="260"/>
        <v>hold</v>
      </c>
      <c r="AR462" s="12" t="str">
        <f t="shared" si="260"/>
        <v>hold</v>
      </c>
      <c r="AS462" s="12" t="str">
        <f t="shared" si="260"/>
        <v>hold</v>
      </c>
      <c r="AT462" s="12" t="str">
        <f t="shared" si="260"/>
        <v>hold</v>
      </c>
      <c r="AU462" s="12" t="str">
        <f t="shared" si="260"/>
        <v>hold</v>
      </c>
      <c r="AV462" s="12" t="str">
        <f t="shared" si="260"/>
        <v>hold</v>
      </c>
      <c r="AW462" s="12" t="str">
        <f t="shared" si="260"/>
        <v>hold</v>
      </c>
      <c r="AX462" s="12" t="str">
        <f t="shared" si="260"/>
        <v>hold</v>
      </c>
      <c r="AY462" s="12" t="str">
        <f t="shared" si="260"/>
        <v>hold</v>
      </c>
      <c r="AZ462" s="12" t="str">
        <f t="shared" si="260"/>
        <v>hold</v>
      </c>
      <c r="BA462" s="12" t="str">
        <f t="shared" si="260"/>
        <v>hold</v>
      </c>
      <c r="BB462" s="12" t="str">
        <f t="shared" si="260"/>
        <v>hold</v>
      </c>
      <c r="BC462" s="12" t="str">
        <f t="shared" si="260"/>
        <v>hold</v>
      </c>
      <c r="BD462" s="12" t="str">
        <f t="shared" si="260"/>
        <v>hold</v>
      </c>
      <c r="BE462" s="12" t="str">
        <f t="shared" si="260"/>
        <v>hold</v>
      </c>
      <c r="BF462" s="12" t="str">
        <f t="shared" si="260"/>
        <v>hold</v>
      </c>
      <c r="BG462" s="12" t="str">
        <f t="shared" si="260"/>
        <v>hold</v>
      </c>
      <c r="BH462" s="12" t="str">
        <f t="shared" si="260"/>
        <v>hold</v>
      </c>
      <c r="BI462" s="12" t="str">
        <f t="shared" si="260"/>
        <v>hold</v>
      </c>
      <c r="BJ462" s="12" t="str">
        <f t="shared" si="260"/>
        <v>hold</v>
      </c>
      <c r="BK462" s="12" t="str">
        <f t="shared" si="260"/>
        <v>hold</v>
      </c>
      <c r="BL462" s="12" t="str">
        <f t="shared" si="260"/>
        <v>hold</v>
      </c>
      <c r="BM462" s="12" t="str">
        <f t="shared" si="260"/>
        <v>hold</v>
      </c>
      <c r="BN462" s="12" t="str">
        <f t="shared" si="260"/>
        <v>hold</v>
      </c>
      <c r="BO462" s="12" t="str">
        <f t="shared" si="260"/>
        <v>hold</v>
      </c>
      <c r="BP462" s="12" t="str">
        <f t="shared" si="260"/>
        <v>hold</v>
      </c>
      <c r="BQ462" s="12" t="str">
        <f t="shared" si="260"/>
        <v>hold</v>
      </c>
      <c r="BR462" s="12" t="str">
        <f t="shared" si="260"/>
        <v>hold</v>
      </c>
      <c r="BS462" s="12" t="str">
        <f t="shared" ref="BS462:DB469" si="261">IF(BS$452&gt;=$E462,IF(BS137*$C$23&gt;MAX($C$22,(BT246*$C$34+BT247*$C$35)/(1+$C$12)^$C$30+(BT353*$C$34+BT354*$C$35)/(1+$C$14)^$C$30),"convert","hold"),"")</f>
        <v>hold</v>
      </c>
      <c r="BT462" s="12" t="str">
        <f t="shared" si="261"/>
        <v>hold</v>
      </c>
      <c r="BU462" s="12" t="str">
        <f t="shared" si="261"/>
        <v>hold</v>
      </c>
      <c r="BV462" s="12" t="str">
        <f t="shared" si="261"/>
        <v>hold</v>
      </c>
      <c r="BW462" s="12" t="str">
        <f t="shared" si="261"/>
        <v>hold</v>
      </c>
      <c r="BX462" s="12" t="str">
        <f t="shared" si="261"/>
        <v>hold</v>
      </c>
      <c r="BY462" s="12" t="str">
        <f t="shared" si="261"/>
        <v>hold</v>
      </c>
      <c r="BZ462" s="12" t="str">
        <f t="shared" si="261"/>
        <v>hold</v>
      </c>
      <c r="CA462" s="12" t="str">
        <f t="shared" si="261"/>
        <v>hold</v>
      </c>
      <c r="CB462" s="12" t="str">
        <f t="shared" si="261"/>
        <v>hold</v>
      </c>
      <c r="CC462" s="12" t="str">
        <f t="shared" si="261"/>
        <v>hold</v>
      </c>
      <c r="CD462" s="12" t="str">
        <f t="shared" si="261"/>
        <v>hold</v>
      </c>
      <c r="CE462" s="12" t="str">
        <f t="shared" si="261"/>
        <v>hold</v>
      </c>
      <c r="CF462" s="12" t="str">
        <f t="shared" si="261"/>
        <v>hold</v>
      </c>
      <c r="CG462" s="12" t="str">
        <f t="shared" si="261"/>
        <v>hold</v>
      </c>
      <c r="CH462" s="12" t="str">
        <f t="shared" si="261"/>
        <v>hold</v>
      </c>
      <c r="CI462" s="12" t="str">
        <f t="shared" si="261"/>
        <v>hold</v>
      </c>
      <c r="CJ462" s="12" t="str">
        <f t="shared" si="261"/>
        <v>hold</v>
      </c>
      <c r="CK462" s="12" t="str">
        <f t="shared" si="261"/>
        <v>hold</v>
      </c>
      <c r="CL462" s="12" t="str">
        <f t="shared" si="261"/>
        <v>hold</v>
      </c>
      <c r="CM462" s="12" t="str">
        <f t="shared" si="261"/>
        <v>hold</v>
      </c>
      <c r="CN462" s="12" t="str">
        <f t="shared" si="261"/>
        <v>hold</v>
      </c>
      <c r="CO462" s="12" t="str">
        <f t="shared" si="261"/>
        <v>hold</v>
      </c>
      <c r="CP462" s="12" t="str">
        <f t="shared" si="261"/>
        <v>hold</v>
      </c>
      <c r="CQ462" s="12" t="str">
        <f t="shared" si="261"/>
        <v>hold</v>
      </c>
      <c r="CR462" s="12" t="str">
        <f t="shared" si="261"/>
        <v>hold</v>
      </c>
      <c r="CS462" s="12" t="str">
        <f t="shared" si="261"/>
        <v>hold</v>
      </c>
      <c r="CT462" s="12" t="str">
        <f t="shared" si="261"/>
        <v>hold</v>
      </c>
      <c r="CU462" s="12" t="str">
        <f t="shared" si="261"/>
        <v>hold</v>
      </c>
      <c r="CV462" s="12" t="str">
        <f t="shared" si="261"/>
        <v>hold</v>
      </c>
      <c r="CW462" s="12" t="str">
        <f t="shared" si="261"/>
        <v>hold</v>
      </c>
      <c r="CX462" s="12" t="str">
        <f t="shared" si="261"/>
        <v>hold</v>
      </c>
      <c r="CY462" s="12" t="str">
        <f t="shared" si="261"/>
        <v>hold</v>
      </c>
      <c r="CZ462" s="12" t="str">
        <f t="shared" si="261"/>
        <v>hold</v>
      </c>
      <c r="DA462" s="12" t="str">
        <f t="shared" si="261"/>
        <v>hold</v>
      </c>
      <c r="DB462" s="12" t="str">
        <f t="shared" si="261"/>
        <v>hold</v>
      </c>
      <c r="DC462" s="12" t="str">
        <f t="shared" si="254"/>
        <v>convert</v>
      </c>
      <c r="DD462" s="12"/>
      <c r="DE462" s="12"/>
    </row>
    <row r="463" spans="2:109" ht="12" customHeight="1">
      <c r="B463" s="12"/>
      <c r="C463" s="12"/>
      <c r="D463" s="12"/>
      <c r="E463" s="65">
        <f t="shared" si="255"/>
        <v>9</v>
      </c>
      <c r="G463" s="12" t="str">
        <f t="shared" si="260"/>
        <v/>
      </c>
      <c r="H463" s="12" t="str">
        <f t="shared" si="260"/>
        <v/>
      </c>
      <c r="I463" s="12" t="str">
        <f t="shared" si="260"/>
        <v/>
      </c>
      <c r="J463" s="12" t="str">
        <f t="shared" si="260"/>
        <v/>
      </c>
      <c r="K463" s="12" t="str">
        <f t="shared" si="260"/>
        <v/>
      </c>
      <c r="L463" s="12" t="str">
        <f t="shared" si="260"/>
        <v/>
      </c>
      <c r="M463" s="12" t="str">
        <f t="shared" si="260"/>
        <v/>
      </c>
      <c r="N463" s="12" t="str">
        <f t="shared" si="260"/>
        <v/>
      </c>
      <c r="O463" s="12" t="str">
        <f t="shared" si="260"/>
        <v/>
      </c>
      <c r="P463" s="12" t="str">
        <f t="shared" si="260"/>
        <v>hold</v>
      </c>
      <c r="Q463" s="12" t="str">
        <f t="shared" si="260"/>
        <v>hold</v>
      </c>
      <c r="R463" s="12" t="str">
        <f t="shared" si="260"/>
        <v>hold</v>
      </c>
      <c r="S463" s="12" t="str">
        <f t="shared" si="260"/>
        <v>hold</v>
      </c>
      <c r="T463" s="12" t="str">
        <f t="shared" si="260"/>
        <v>hold</v>
      </c>
      <c r="U463" s="12" t="str">
        <f t="shared" si="260"/>
        <v>hold</v>
      </c>
      <c r="V463" s="12" t="str">
        <f t="shared" si="260"/>
        <v>hold</v>
      </c>
      <c r="W463" s="12" t="str">
        <f t="shared" si="260"/>
        <v>hold</v>
      </c>
      <c r="X463" s="12" t="str">
        <f t="shared" si="260"/>
        <v>hold</v>
      </c>
      <c r="Y463" s="12" t="str">
        <f t="shared" si="260"/>
        <v>hold</v>
      </c>
      <c r="Z463" s="12" t="str">
        <f t="shared" si="260"/>
        <v>hold</v>
      </c>
      <c r="AA463" s="12" t="str">
        <f t="shared" si="260"/>
        <v>hold</v>
      </c>
      <c r="AB463" s="12" t="str">
        <f t="shared" si="260"/>
        <v>hold</v>
      </c>
      <c r="AC463" s="12" t="str">
        <f t="shared" si="260"/>
        <v>hold</v>
      </c>
      <c r="AD463" s="12" t="str">
        <f t="shared" si="260"/>
        <v>hold</v>
      </c>
      <c r="AE463" s="12" t="str">
        <f t="shared" si="260"/>
        <v>hold</v>
      </c>
      <c r="AF463" s="12" t="str">
        <f t="shared" si="260"/>
        <v>hold</v>
      </c>
      <c r="AG463" s="12" t="str">
        <f t="shared" si="260"/>
        <v>hold</v>
      </c>
      <c r="AH463" s="12" t="str">
        <f t="shared" si="260"/>
        <v>hold</v>
      </c>
      <c r="AI463" s="12" t="str">
        <f t="shared" si="260"/>
        <v>hold</v>
      </c>
      <c r="AJ463" s="12" t="str">
        <f t="shared" si="260"/>
        <v>hold</v>
      </c>
      <c r="AK463" s="12" t="str">
        <f t="shared" si="260"/>
        <v>hold</v>
      </c>
      <c r="AL463" s="12" t="str">
        <f t="shared" si="260"/>
        <v>hold</v>
      </c>
      <c r="AM463" s="12" t="str">
        <f t="shared" si="260"/>
        <v>hold</v>
      </c>
      <c r="AN463" s="12" t="str">
        <f t="shared" si="260"/>
        <v>hold</v>
      </c>
      <c r="AO463" s="12" t="str">
        <f t="shared" si="260"/>
        <v>hold</v>
      </c>
      <c r="AP463" s="12" t="str">
        <f t="shared" si="260"/>
        <v>hold</v>
      </c>
      <c r="AQ463" s="12" t="str">
        <f t="shared" si="260"/>
        <v>hold</v>
      </c>
      <c r="AR463" s="12" t="str">
        <f t="shared" si="260"/>
        <v>hold</v>
      </c>
      <c r="AS463" s="12" t="str">
        <f t="shared" si="260"/>
        <v>hold</v>
      </c>
      <c r="AT463" s="12" t="str">
        <f t="shared" si="260"/>
        <v>hold</v>
      </c>
      <c r="AU463" s="12" t="str">
        <f t="shared" si="260"/>
        <v>hold</v>
      </c>
      <c r="AV463" s="12" t="str">
        <f t="shared" si="260"/>
        <v>hold</v>
      </c>
      <c r="AW463" s="12" t="str">
        <f t="shared" si="260"/>
        <v>hold</v>
      </c>
      <c r="AX463" s="12" t="str">
        <f t="shared" si="260"/>
        <v>hold</v>
      </c>
      <c r="AY463" s="12" t="str">
        <f t="shared" si="260"/>
        <v>hold</v>
      </c>
      <c r="AZ463" s="12" t="str">
        <f t="shared" si="260"/>
        <v>hold</v>
      </c>
      <c r="BA463" s="12" t="str">
        <f t="shared" si="260"/>
        <v>hold</v>
      </c>
      <c r="BB463" s="12" t="str">
        <f t="shared" si="260"/>
        <v>hold</v>
      </c>
      <c r="BC463" s="12" t="str">
        <f t="shared" si="260"/>
        <v>hold</v>
      </c>
      <c r="BD463" s="12" t="str">
        <f t="shared" si="260"/>
        <v>hold</v>
      </c>
      <c r="BE463" s="12" t="str">
        <f t="shared" si="260"/>
        <v>hold</v>
      </c>
      <c r="BF463" s="12" t="str">
        <f t="shared" si="260"/>
        <v>hold</v>
      </c>
      <c r="BG463" s="12" t="str">
        <f t="shared" si="260"/>
        <v>hold</v>
      </c>
      <c r="BH463" s="12" t="str">
        <f t="shared" si="260"/>
        <v>hold</v>
      </c>
      <c r="BI463" s="12" t="str">
        <f t="shared" si="260"/>
        <v>hold</v>
      </c>
      <c r="BJ463" s="12" t="str">
        <f t="shared" si="260"/>
        <v>hold</v>
      </c>
      <c r="BK463" s="12" t="str">
        <f t="shared" si="260"/>
        <v>hold</v>
      </c>
      <c r="BL463" s="12" t="str">
        <f t="shared" si="260"/>
        <v>hold</v>
      </c>
      <c r="BM463" s="12" t="str">
        <f t="shared" si="260"/>
        <v>hold</v>
      </c>
      <c r="BN463" s="12" t="str">
        <f t="shared" si="260"/>
        <v>hold</v>
      </c>
      <c r="BO463" s="12" t="str">
        <f t="shared" si="260"/>
        <v>hold</v>
      </c>
      <c r="BP463" s="12" t="str">
        <f t="shared" si="260"/>
        <v>hold</v>
      </c>
      <c r="BQ463" s="12" t="str">
        <f t="shared" si="260"/>
        <v>hold</v>
      </c>
      <c r="BR463" s="12" t="str">
        <f t="shared" si="260"/>
        <v>hold</v>
      </c>
      <c r="BS463" s="12" t="str">
        <f t="shared" si="261"/>
        <v>hold</v>
      </c>
      <c r="BT463" s="12" t="str">
        <f t="shared" si="261"/>
        <v>hold</v>
      </c>
      <c r="BU463" s="12" t="str">
        <f t="shared" si="261"/>
        <v>hold</v>
      </c>
      <c r="BV463" s="12" t="str">
        <f t="shared" si="261"/>
        <v>hold</v>
      </c>
      <c r="BW463" s="12" t="str">
        <f t="shared" si="261"/>
        <v>hold</v>
      </c>
      <c r="BX463" s="12" t="str">
        <f t="shared" si="261"/>
        <v>hold</v>
      </c>
      <c r="BY463" s="12" t="str">
        <f t="shared" si="261"/>
        <v>hold</v>
      </c>
      <c r="BZ463" s="12" t="str">
        <f t="shared" si="261"/>
        <v>hold</v>
      </c>
      <c r="CA463" s="12" t="str">
        <f t="shared" si="261"/>
        <v>hold</v>
      </c>
      <c r="CB463" s="12" t="str">
        <f t="shared" si="261"/>
        <v>hold</v>
      </c>
      <c r="CC463" s="12" t="str">
        <f t="shared" si="261"/>
        <v>hold</v>
      </c>
      <c r="CD463" s="12" t="str">
        <f t="shared" si="261"/>
        <v>hold</v>
      </c>
      <c r="CE463" s="12" t="str">
        <f t="shared" si="261"/>
        <v>hold</v>
      </c>
      <c r="CF463" s="12" t="str">
        <f t="shared" si="261"/>
        <v>hold</v>
      </c>
      <c r="CG463" s="12" t="str">
        <f t="shared" si="261"/>
        <v>hold</v>
      </c>
      <c r="CH463" s="12" t="str">
        <f t="shared" si="261"/>
        <v>hold</v>
      </c>
      <c r="CI463" s="12" t="str">
        <f t="shared" si="261"/>
        <v>hold</v>
      </c>
      <c r="CJ463" s="12" t="str">
        <f t="shared" si="261"/>
        <v>hold</v>
      </c>
      <c r="CK463" s="12" t="str">
        <f t="shared" si="261"/>
        <v>hold</v>
      </c>
      <c r="CL463" s="12" t="str">
        <f t="shared" si="261"/>
        <v>hold</v>
      </c>
      <c r="CM463" s="12" t="str">
        <f t="shared" si="261"/>
        <v>hold</v>
      </c>
      <c r="CN463" s="12" t="str">
        <f t="shared" si="261"/>
        <v>hold</v>
      </c>
      <c r="CO463" s="12" t="str">
        <f t="shared" si="261"/>
        <v>hold</v>
      </c>
      <c r="CP463" s="12" t="str">
        <f t="shared" si="261"/>
        <v>hold</v>
      </c>
      <c r="CQ463" s="12" t="str">
        <f t="shared" si="261"/>
        <v>hold</v>
      </c>
      <c r="CR463" s="12" t="str">
        <f t="shared" si="261"/>
        <v>hold</v>
      </c>
      <c r="CS463" s="12" t="str">
        <f t="shared" si="261"/>
        <v>hold</v>
      </c>
      <c r="CT463" s="12" t="str">
        <f t="shared" si="261"/>
        <v>hold</v>
      </c>
      <c r="CU463" s="12" t="str">
        <f t="shared" si="261"/>
        <v>hold</v>
      </c>
      <c r="CV463" s="12" t="str">
        <f t="shared" si="261"/>
        <v>hold</v>
      </c>
      <c r="CW463" s="12" t="str">
        <f t="shared" si="261"/>
        <v>hold</v>
      </c>
      <c r="CX463" s="12" t="str">
        <f t="shared" si="261"/>
        <v>hold</v>
      </c>
      <c r="CY463" s="12" t="str">
        <f t="shared" si="261"/>
        <v>hold</v>
      </c>
      <c r="CZ463" s="12" t="str">
        <f t="shared" si="261"/>
        <v>hold</v>
      </c>
      <c r="DA463" s="12" t="str">
        <f t="shared" si="261"/>
        <v>hold</v>
      </c>
      <c r="DB463" s="12" t="str">
        <f t="shared" si="261"/>
        <v>hold</v>
      </c>
      <c r="DC463" s="12" t="str">
        <f t="shared" si="254"/>
        <v>convert</v>
      </c>
      <c r="DD463" s="12"/>
      <c r="DE463" s="12"/>
    </row>
    <row r="464" spans="2:109" ht="12" customHeight="1">
      <c r="B464" s="12"/>
      <c r="C464" s="12"/>
      <c r="D464" s="12"/>
      <c r="E464" s="65">
        <f t="shared" si="255"/>
        <v>10</v>
      </c>
      <c r="G464" s="12" t="str">
        <f t="shared" si="260"/>
        <v/>
      </c>
      <c r="H464" s="12" t="str">
        <f t="shared" si="260"/>
        <v/>
      </c>
      <c r="I464" s="12" t="str">
        <f t="shared" si="260"/>
        <v/>
      </c>
      <c r="J464" s="12" t="str">
        <f t="shared" si="260"/>
        <v/>
      </c>
      <c r="K464" s="12" t="str">
        <f t="shared" si="260"/>
        <v/>
      </c>
      <c r="L464" s="12" t="str">
        <f t="shared" si="260"/>
        <v/>
      </c>
      <c r="M464" s="12" t="str">
        <f t="shared" si="260"/>
        <v/>
      </c>
      <c r="N464" s="12" t="str">
        <f t="shared" si="260"/>
        <v/>
      </c>
      <c r="O464" s="12" t="str">
        <f t="shared" si="260"/>
        <v/>
      </c>
      <c r="P464" s="12" t="str">
        <f t="shared" si="260"/>
        <v/>
      </c>
      <c r="Q464" s="12" t="str">
        <f t="shared" si="260"/>
        <v>hold</v>
      </c>
      <c r="R464" s="12" t="str">
        <f t="shared" si="260"/>
        <v>hold</v>
      </c>
      <c r="S464" s="12" t="str">
        <f t="shared" si="260"/>
        <v>hold</v>
      </c>
      <c r="T464" s="12" t="str">
        <f t="shared" si="260"/>
        <v>hold</v>
      </c>
      <c r="U464" s="12" t="str">
        <f t="shared" si="260"/>
        <v>hold</v>
      </c>
      <c r="V464" s="12" t="str">
        <f t="shared" si="260"/>
        <v>hold</v>
      </c>
      <c r="W464" s="12" t="str">
        <f t="shared" si="260"/>
        <v>hold</v>
      </c>
      <c r="X464" s="12" t="str">
        <f t="shared" si="260"/>
        <v>hold</v>
      </c>
      <c r="Y464" s="12" t="str">
        <f t="shared" si="260"/>
        <v>hold</v>
      </c>
      <c r="Z464" s="12" t="str">
        <f t="shared" si="260"/>
        <v>hold</v>
      </c>
      <c r="AA464" s="12" t="str">
        <f t="shared" si="260"/>
        <v>hold</v>
      </c>
      <c r="AB464" s="12" t="str">
        <f t="shared" si="260"/>
        <v>hold</v>
      </c>
      <c r="AC464" s="12" t="str">
        <f t="shared" si="260"/>
        <v>hold</v>
      </c>
      <c r="AD464" s="12" t="str">
        <f t="shared" si="260"/>
        <v>hold</v>
      </c>
      <c r="AE464" s="12" t="str">
        <f t="shared" si="260"/>
        <v>hold</v>
      </c>
      <c r="AF464" s="12" t="str">
        <f t="shared" si="260"/>
        <v>hold</v>
      </c>
      <c r="AG464" s="12" t="str">
        <f t="shared" si="260"/>
        <v>hold</v>
      </c>
      <c r="AH464" s="12" t="str">
        <f t="shared" si="260"/>
        <v>hold</v>
      </c>
      <c r="AI464" s="12" t="str">
        <f t="shared" si="260"/>
        <v>hold</v>
      </c>
      <c r="AJ464" s="12" t="str">
        <f t="shared" si="260"/>
        <v>hold</v>
      </c>
      <c r="AK464" s="12" t="str">
        <f t="shared" si="260"/>
        <v>hold</v>
      </c>
      <c r="AL464" s="12" t="str">
        <f t="shared" si="260"/>
        <v>hold</v>
      </c>
      <c r="AM464" s="12" t="str">
        <f t="shared" si="260"/>
        <v>hold</v>
      </c>
      <c r="AN464" s="12" t="str">
        <f t="shared" si="260"/>
        <v>hold</v>
      </c>
      <c r="AO464" s="12" t="str">
        <f t="shared" si="260"/>
        <v>hold</v>
      </c>
      <c r="AP464" s="12" t="str">
        <f t="shared" si="260"/>
        <v>hold</v>
      </c>
      <c r="AQ464" s="12" t="str">
        <f t="shared" si="260"/>
        <v>hold</v>
      </c>
      <c r="AR464" s="12" t="str">
        <f t="shared" si="260"/>
        <v>hold</v>
      </c>
      <c r="AS464" s="12" t="str">
        <f t="shared" si="260"/>
        <v>hold</v>
      </c>
      <c r="AT464" s="12" t="str">
        <f t="shared" si="260"/>
        <v>hold</v>
      </c>
      <c r="AU464" s="12" t="str">
        <f t="shared" si="260"/>
        <v>hold</v>
      </c>
      <c r="AV464" s="12" t="str">
        <f t="shared" si="260"/>
        <v>hold</v>
      </c>
      <c r="AW464" s="12" t="str">
        <f t="shared" si="260"/>
        <v>hold</v>
      </c>
      <c r="AX464" s="12" t="str">
        <f t="shared" si="260"/>
        <v>hold</v>
      </c>
      <c r="AY464" s="12" t="str">
        <f t="shared" si="260"/>
        <v>hold</v>
      </c>
      <c r="AZ464" s="12" t="str">
        <f t="shared" si="260"/>
        <v>hold</v>
      </c>
      <c r="BA464" s="12" t="str">
        <f t="shared" si="260"/>
        <v>hold</v>
      </c>
      <c r="BB464" s="12" t="str">
        <f t="shared" si="260"/>
        <v>hold</v>
      </c>
      <c r="BC464" s="12" t="str">
        <f t="shared" si="260"/>
        <v>hold</v>
      </c>
      <c r="BD464" s="12" t="str">
        <f t="shared" si="260"/>
        <v>hold</v>
      </c>
      <c r="BE464" s="12" t="str">
        <f t="shared" si="260"/>
        <v>hold</v>
      </c>
      <c r="BF464" s="12" t="str">
        <f t="shared" si="260"/>
        <v>hold</v>
      </c>
      <c r="BG464" s="12" t="str">
        <f t="shared" si="260"/>
        <v>hold</v>
      </c>
      <c r="BH464" s="12" t="str">
        <f t="shared" si="260"/>
        <v>hold</v>
      </c>
      <c r="BI464" s="12" t="str">
        <f t="shared" si="260"/>
        <v>hold</v>
      </c>
      <c r="BJ464" s="12" t="str">
        <f t="shared" si="260"/>
        <v>hold</v>
      </c>
      <c r="BK464" s="12" t="str">
        <f t="shared" si="260"/>
        <v>hold</v>
      </c>
      <c r="BL464" s="12" t="str">
        <f t="shared" si="260"/>
        <v>hold</v>
      </c>
      <c r="BM464" s="12" t="str">
        <f t="shared" si="260"/>
        <v>hold</v>
      </c>
      <c r="BN464" s="12" t="str">
        <f t="shared" si="260"/>
        <v>hold</v>
      </c>
      <c r="BO464" s="12" t="str">
        <f t="shared" si="260"/>
        <v>hold</v>
      </c>
      <c r="BP464" s="12" t="str">
        <f t="shared" si="260"/>
        <v>hold</v>
      </c>
      <c r="BQ464" s="12" t="str">
        <f t="shared" si="260"/>
        <v>hold</v>
      </c>
      <c r="BR464" s="12" t="str">
        <f t="shared" si="260"/>
        <v>hold</v>
      </c>
      <c r="BS464" s="12" t="str">
        <f t="shared" si="261"/>
        <v>hold</v>
      </c>
      <c r="BT464" s="12" t="str">
        <f t="shared" si="261"/>
        <v>hold</v>
      </c>
      <c r="BU464" s="12" t="str">
        <f t="shared" si="261"/>
        <v>hold</v>
      </c>
      <c r="BV464" s="12" t="str">
        <f t="shared" si="261"/>
        <v>hold</v>
      </c>
      <c r="BW464" s="12" t="str">
        <f t="shared" si="261"/>
        <v>hold</v>
      </c>
      <c r="BX464" s="12" t="str">
        <f t="shared" si="261"/>
        <v>hold</v>
      </c>
      <c r="BY464" s="12" t="str">
        <f t="shared" si="261"/>
        <v>hold</v>
      </c>
      <c r="BZ464" s="12" t="str">
        <f t="shared" si="261"/>
        <v>hold</v>
      </c>
      <c r="CA464" s="12" t="str">
        <f t="shared" si="261"/>
        <v>hold</v>
      </c>
      <c r="CB464" s="12" t="str">
        <f t="shared" si="261"/>
        <v>hold</v>
      </c>
      <c r="CC464" s="12" t="str">
        <f t="shared" si="261"/>
        <v>hold</v>
      </c>
      <c r="CD464" s="12" t="str">
        <f t="shared" si="261"/>
        <v>hold</v>
      </c>
      <c r="CE464" s="12" t="str">
        <f t="shared" si="261"/>
        <v>hold</v>
      </c>
      <c r="CF464" s="12" t="str">
        <f t="shared" si="261"/>
        <v>hold</v>
      </c>
      <c r="CG464" s="12" t="str">
        <f t="shared" si="261"/>
        <v>hold</v>
      </c>
      <c r="CH464" s="12" t="str">
        <f t="shared" si="261"/>
        <v>hold</v>
      </c>
      <c r="CI464" s="12" t="str">
        <f t="shared" si="261"/>
        <v>hold</v>
      </c>
      <c r="CJ464" s="12" t="str">
        <f t="shared" si="261"/>
        <v>hold</v>
      </c>
      <c r="CK464" s="12" t="str">
        <f t="shared" si="261"/>
        <v>hold</v>
      </c>
      <c r="CL464" s="12" t="str">
        <f t="shared" si="261"/>
        <v>hold</v>
      </c>
      <c r="CM464" s="12" t="str">
        <f t="shared" si="261"/>
        <v>hold</v>
      </c>
      <c r="CN464" s="12" t="str">
        <f t="shared" si="261"/>
        <v>hold</v>
      </c>
      <c r="CO464" s="12" t="str">
        <f t="shared" si="261"/>
        <v>hold</v>
      </c>
      <c r="CP464" s="12" t="str">
        <f t="shared" si="261"/>
        <v>hold</v>
      </c>
      <c r="CQ464" s="12" t="str">
        <f t="shared" si="261"/>
        <v>hold</v>
      </c>
      <c r="CR464" s="12" t="str">
        <f t="shared" si="261"/>
        <v>hold</v>
      </c>
      <c r="CS464" s="12" t="str">
        <f t="shared" si="261"/>
        <v>hold</v>
      </c>
      <c r="CT464" s="12" t="str">
        <f t="shared" si="261"/>
        <v>hold</v>
      </c>
      <c r="CU464" s="12" t="str">
        <f t="shared" si="261"/>
        <v>hold</v>
      </c>
      <c r="CV464" s="12" t="str">
        <f t="shared" si="261"/>
        <v>hold</v>
      </c>
      <c r="CW464" s="12" t="str">
        <f t="shared" si="261"/>
        <v>hold</v>
      </c>
      <c r="CX464" s="12" t="str">
        <f t="shared" si="261"/>
        <v>hold</v>
      </c>
      <c r="CY464" s="12" t="str">
        <f t="shared" si="261"/>
        <v>hold</v>
      </c>
      <c r="CZ464" s="12" t="str">
        <f t="shared" si="261"/>
        <v>hold</v>
      </c>
      <c r="DA464" s="12" t="str">
        <f t="shared" si="261"/>
        <v>hold</v>
      </c>
      <c r="DB464" s="12" t="str">
        <f t="shared" si="261"/>
        <v>hold</v>
      </c>
      <c r="DC464" s="12" t="str">
        <f t="shared" si="254"/>
        <v>convert</v>
      </c>
      <c r="DD464" s="12"/>
      <c r="DE464" s="12"/>
    </row>
    <row r="465" spans="5:107" s="12" customFormat="1" ht="12" customHeight="1">
      <c r="E465" s="65">
        <f t="shared" si="255"/>
        <v>11</v>
      </c>
      <c r="G465" s="12" t="str">
        <f t="shared" si="260"/>
        <v/>
      </c>
      <c r="H465" s="12" t="str">
        <f t="shared" si="260"/>
        <v/>
      </c>
      <c r="I465" s="12" t="str">
        <f t="shared" si="260"/>
        <v/>
      </c>
      <c r="J465" s="12" t="str">
        <f t="shared" si="260"/>
        <v/>
      </c>
      <c r="K465" s="12" t="str">
        <f t="shared" si="260"/>
        <v/>
      </c>
      <c r="L465" s="12" t="str">
        <f t="shared" si="260"/>
        <v/>
      </c>
      <c r="M465" s="12" t="str">
        <f t="shared" si="260"/>
        <v/>
      </c>
      <c r="N465" s="12" t="str">
        <f t="shared" si="260"/>
        <v/>
      </c>
      <c r="O465" s="12" t="str">
        <f t="shared" si="260"/>
        <v/>
      </c>
      <c r="P465" s="12" t="str">
        <f t="shared" si="260"/>
        <v/>
      </c>
      <c r="Q465" s="12" t="str">
        <f t="shared" si="260"/>
        <v/>
      </c>
      <c r="R465" s="12" t="str">
        <f t="shared" si="260"/>
        <v>hold</v>
      </c>
      <c r="S465" s="12" t="str">
        <f t="shared" si="260"/>
        <v>hold</v>
      </c>
      <c r="T465" s="12" t="str">
        <f t="shared" si="260"/>
        <v>hold</v>
      </c>
      <c r="U465" s="12" t="str">
        <f t="shared" si="260"/>
        <v>hold</v>
      </c>
      <c r="V465" s="12" t="str">
        <f t="shared" si="260"/>
        <v>hold</v>
      </c>
      <c r="W465" s="12" t="str">
        <f t="shared" si="260"/>
        <v>hold</v>
      </c>
      <c r="X465" s="12" t="str">
        <f t="shared" si="260"/>
        <v>hold</v>
      </c>
      <c r="Y465" s="12" t="str">
        <f t="shared" si="260"/>
        <v>hold</v>
      </c>
      <c r="Z465" s="12" t="str">
        <f t="shared" si="260"/>
        <v>hold</v>
      </c>
      <c r="AA465" s="12" t="str">
        <f t="shared" si="260"/>
        <v>hold</v>
      </c>
      <c r="AB465" s="12" t="str">
        <f t="shared" si="260"/>
        <v>hold</v>
      </c>
      <c r="AC465" s="12" t="str">
        <f t="shared" si="260"/>
        <v>hold</v>
      </c>
      <c r="AD465" s="12" t="str">
        <f t="shared" si="260"/>
        <v>hold</v>
      </c>
      <c r="AE465" s="12" t="str">
        <f t="shared" si="260"/>
        <v>hold</v>
      </c>
      <c r="AF465" s="12" t="str">
        <f t="shared" si="260"/>
        <v>hold</v>
      </c>
      <c r="AG465" s="12" t="str">
        <f t="shared" si="260"/>
        <v>hold</v>
      </c>
      <c r="AH465" s="12" t="str">
        <f t="shared" si="260"/>
        <v>hold</v>
      </c>
      <c r="AI465" s="12" t="str">
        <f t="shared" si="260"/>
        <v>hold</v>
      </c>
      <c r="AJ465" s="12" t="str">
        <f t="shared" si="260"/>
        <v>hold</v>
      </c>
      <c r="AK465" s="12" t="str">
        <f t="shared" si="260"/>
        <v>hold</v>
      </c>
      <c r="AL465" s="12" t="str">
        <f t="shared" si="260"/>
        <v>hold</v>
      </c>
      <c r="AM465" s="12" t="str">
        <f t="shared" si="260"/>
        <v>hold</v>
      </c>
      <c r="AN465" s="12" t="str">
        <f t="shared" si="260"/>
        <v>hold</v>
      </c>
      <c r="AO465" s="12" t="str">
        <f t="shared" si="260"/>
        <v>hold</v>
      </c>
      <c r="AP465" s="12" t="str">
        <f t="shared" si="260"/>
        <v>hold</v>
      </c>
      <c r="AQ465" s="12" t="str">
        <f t="shared" si="260"/>
        <v>hold</v>
      </c>
      <c r="AR465" s="12" t="str">
        <f t="shared" si="260"/>
        <v>hold</v>
      </c>
      <c r="AS465" s="12" t="str">
        <f t="shared" si="260"/>
        <v>hold</v>
      </c>
      <c r="AT465" s="12" t="str">
        <f t="shared" si="260"/>
        <v>hold</v>
      </c>
      <c r="AU465" s="12" t="str">
        <f t="shared" si="260"/>
        <v>hold</v>
      </c>
      <c r="AV465" s="12" t="str">
        <f t="shared" si="260"/>
        <v>hold</v>
      </c>
      <c r="AW465" s="12" t="str">
        <f t="shared" si="260"/>
        <v>hold</v>
      </c>
      <c r="AX465" s="12" t="str">
        <f t="shared" si="260"/>
        <v>hold</v>
      </c>
      <c r="AY465" s="12" t="str">
        <f t="shared" si="260"/>
        <v>hold</v>
      </c>
      <c r="AZ465" s="12" t="str">
        <f t="shared" si="260"/>
        <v>hold</v>
      </c>
      <c r="BA465" s="12" t="str">
        <f t="shared" si="260"/>
        <v>hold</v>
      </c>
      <c r="BB465" s="12" t="str">
        <f t="shared" si="260"/>
        <v>hold</v>
      </c>
      <c r="BC465" s="12" t="str">
        <f t="shared" si="260"/>
        <v>hold</v>
      </c>
      <c r="BD465" s="12" t="str">
        <f t="shared" si="260"/>
        <v>hold</v>
      </c>
      <c r="BE465" s="12" t="str">
        <f t="shared" si="260"/>
        <v>hold</v>
      </c>
      <c r="BF465" s="12" t="str">
        <f t="shared" si="260"/>
        <v>hold</v>
      </c>
      <c r="BG465" s="12" t="str">
        <f t="shared" si="260"/>
        <v>hold</v>
      </c>
      <c r="BH465" s="12" t="str">
        <f t="shared" si="260"/>
        <v>hold</v>
      </c>
      <c r="BI465" s="12" t="str">
        <f t="shared" si="260"/>
        <v>hold</v>
      </c>
      <c r="BJ465" s="12" t="str">
        <f t="shared" si="260"/>
        <v>hold</v>
      </c>
      <c r="BK465" s="12" t="str">
        <f t="shared" si="260"/>
        <v>hold</v>
      </c>
      <c r="BL465" s="12" t="str">
        <f t="shared" si="260"/>
        <v>hold</v>
      </c>
      <c r="BM465" s="12" t="str">
        <f t="shared" si="260"/>
        <v>hold</v>
      </c>
      <c r="BN465" s="12" t="str">
        <f t="shared" si="260"/>
        <v>hold</v>
      </c>
      <c r="BO465" s="12" t="str">
        <f t="shared" si="260"/>
        <v>hold</v>
      </c>
      <c r="BP465" s="12" t="str">
        <f t="shared" si="260"/>
        <v>hold</v>
      </c>
      <c r="BQ465" s="12" t="str">
        <f t="shared" si="260"/>
        <v>hold</v>
      </c>
      <c r="BR465" s="12" t="str">
        <f t="shared" ref="BR465" si="262">IF(BR$452&gt;=$E465,IF(BR140*$C$23&gt;MAX($C$22,(BS249*$C$34+BS250*$C$35)/(1+$C$12)^$C$30+(BS356*$C$34+BS357*$C$35)/(1+$C$14)^$C$30),"convert","hold"),"")</f>
        <v>hold</v>
      </c>
      <c r="BS465" s="12" t="str">
        <f t="shared" si="261"/>
        <v>hold</v>
      </c>
      <c r="BT465" s="12" t="str">
        <f t="shared" si="261"/>
        <v>hold</v>
      </c>
      <c r="BU465" s="12" t="str">
        <f t="shared" si="261"/>
        <v>hold</v>
      </c>
      <c r="BV465" s="12" t="str">
        <f t="shared" si="261"/>
        <v>hold</v>
      </c>
      <c r="BW465" s="12" t="str">
        <f t="shared" si="261"/>
        <v>hold</v>
      </c>
      <c r="BX465" s="12" t="str">
        <f t="shared" si="261"/>
        <v>hold</v>
      </c>
      <c r="BY465" s="12" t="str">
        <f t="shared" si="261"/>
        <v>hold</v>
      </c>
      <c r="BZ465" s="12" t="str">
        <f t="shared" si="261"/>
        <v>hold</v>
      </c>
      <c r="CA465" s="12" t="str">
        <f t="shared" si="261"/>
        <v>hold</v>
      </c>
      <c r="CB465" s="12" t="str">
        <f t="shared" si="261"/>
        <v>hold</v>
      </c>
      <c r="CC465" s="12" t="str">
        <f t="shared" si="261"/>
        <v>hold</v>
      </c>
      <c r="CD465" s="12" t="str">
        <f t="shared" si="261"/>
        <v>hold</v>
      </c>
      <c r="CE465" s="12" t="str">
        <f t="shared" si="261"/>
        <v>hold</v>
      </c>
      <c r="CF465" s="12" t="str">
        <f t="shared" si="261"/>
        <v>hold</v>
      </c>
      <c r="CG465" s="12" t="str">
        <f t="shared" si="261"/>
        <v>hold</v>
      </c>
      <c r="CH465" s="12" t="str">
        <f t="shared" si="261"/>
        <v>hold</v>
      </c>
      <c r="CI465" s="12" t="str">
        <f t="shared" si="261"/>
        <v>hold</v>
      </c>
      <c r="CJ465" s="12" t="str">
        <f t="shared" si="261"/>
        <v>hold</v>
      </c>
      <c r="CK465" s="12" t="str">
        <f t="shared" si="261"/>
        <v>hold</v>
      </c>
      <c r="CL465" s="12" t="str">
        <f t="shared" si="261"/>
        <v>hold</v>
      </c>
      <c r="CM465" s="12" t="str">
        <f t="shared" si="261"/>
        <v>hold</v>
      </c>
      <c r="CN465" s="12" t="str">
        <f t="shared" si="261"/>
        <v>hold</v>
      </c>
      <c r="CO465" s="12" t="str">
        <f t="shared" si="261"/>
        <v>hold</v>
      </c>
      <c r="CP465" s="12" t="str">
        <f t="shared" si="261"/>
        <v>hold</v>
      </c>
      <c r="CQ465" s="12" t="str">
        <f t="shared" si="261"/>
        <v>hold</v>
      </c>
      <c r="CR465" s="12" t="str">
        <f t="shared" si="261"/>
        <v>hold</v>
      </c>
      <c r="CS465" s="12" t="str">
        <f t="shared" si="261"/>
        <v>hold</v>
      </c>
      <c r="CT465" s="12" t="str">
        <f t="shared" si="261"/>
        <v>hold</v>
      </c>
      <c r="CU465" s="12" t="str">
        <f t="shared" si="261"/>
        <v>hold</v>
      </c>
      <c r="CV465" s="12" t="str">
        <f t="shared" si="261"/>
        <v>hold</v>
      </c>
      <c r="CW465" s="12" t="str">
        <f t="shared" si="261"/>
        <v>hold</v>
      </c>
      <c r="CX465" s="12" t="str">
        <f t="shared" si="261"/>
        <v>hold</v>
      </c>
      <c r="CY465" s="12" t="str">
        <f t="shared" si="261"/>
        <v>hold</v>
      </c>
      <c r="CZ465" s="12" t="str">
        <f t="shared" si="261"/>
        <v>hold</v>
      </c>
      <c r="DA465" s="12" t="str">
        <f t="shared" si="261"/>
        <v>hold</v>
      </c>
      <c r="DB465" s="12" t="str">
        <f t="shared" si="261"/>
        <v>hold</v>
      </c>
      <c r="DC465" s="12" t="str">
        <f t="shared" si="254"/>
        <v>convert</v>
      </c>
    </row>
    <row r="466" spans="5:107" s="12" customFormat="1" ht="12" customHeight="1">
      <c r="E466" s="65">
        <f t="shared" si="255"/>
        <v>12</v>
      </c>
      <c r="G466" s="12" t="str">
        <f t="shared" ref="G466:BR469" si="263">IF(G$452&gt;=$E466,IF(G141*$C$23&gt;MAX($C$22,(H250*$C$34+H251*$C$35)/(1+$C$12)^$C$30+(H357*$C$34+H358*$C$35)/(1+$C$14)^$C$30),"convert","hold"),"")</f>
        <v/>
      </c>
      <c r="H466" s="12" t="str">
        <f t="shared" si="263"/>
        <v/>
      </c>
      <c r="I466" s="12" t="str">
        <f t="shared" si="263"/>
        <v/>
      </c>
      <c r="J466" s="12" t="str">
        <f t="shared" si="263"/>
        <v/>
      </c>
      <c r="K466" s="12" t="str">
        <f t="shared" si="263"/>
        <v/>
      </c>
      <c r="L466" s="12" t="str">
        <f t="shared" si="263"/>
        <v/>
      </c>
      <c r="M466" s="12" t="str">
        <f t="shared" si="263"/>
        <v/>
      </c>
      <c r="N466" s="12" t="str">
        <f t="shared" si="263"/>
        <v/>
      </c>
      <c r="O466" s="12" t="str">
        <f t="shared" si="263"/>
        <v/>
      </c>
      <c r="P466" s="12" t="str">
        <f t="shared" si="263"/>
        <v/>
      </c>
      <c r="Q466" s="12" t="str">
        <f t="shared" si="263"/>
        <v/>
      </c>
      <c r="R466" s="12" t="str">
        <f t="shared" si="263"/>
        <v/>
      </c>
      <c r="S466" s="12" t="str">
        <f t="shared" si="263"/>
        <v>hold</v>
      </c>
      <c r="T466" s="12" t="str">
        <f t="shared" si="263"/>
        <v>hold</v>
      </c>
      <c r="U466" s="12" t="str">
        <f t="shared" si="263"/>
        <v>hold</v>
      </c>
      <c r="V466" s="12" t="str">
        <f t="shared" si="263"/>
        <v>hold</v>
      </c>
      <c r="W466" s="12" t="str">
        <f t="shared" si="263"/>
        <v>hold</v>
      </c>
      <c r="X466" s="12" t="str">
        <f t="shared" si="263"/>
        <v>hold</v>
      </c>
      <c r="Y466" s="12" t="str">
        <f t="shared" si="263"/>
        <v>hold</v>
      </c>
      <c r="Z466" s="12" t="str">
        <f t="shared" si="263"/>
        <v>hold</v>
      </c>
      <c r="AA466" s="12" t="str">
        <f t="shared" si="263"/>
        <v>hold</v>
      </c>
      <c r="AB466" s="12" t="str">
        <f t="shared" si="263"/>
        <v>hold</v>
      </c>
      <c r="AC466" s="12" t="str">
        <f t="shared" si="263"/>
        <v>hold</v>
      </c>
      <c r="AD466" s="12" t="str">
        <f t="shared" si="263"/>
        <v>hold</v>
      </c>
      <c r="AE466" s="12" t="str">
        <f t="shared" si="263"/>
        <v>hold</v>
      </c>
      <c r="AF466" s="12" t="str">
        <f t="shared" si="263"/>
        <v>hold</v>
      </c>
      <c r="AG466" s="12" t="str">
        <f t="shared" si="263"/>
        <v>hold</v>
      </c>
      <c r="AH466" s="12" t="str">
        <f t="shared" si="263"/>
        <v>hold</v>
      </c>
      <c r="AI466" s="12" t="str">
        <f t="shared" si="263"/>
        <v>hold</v>
      </c>
      <c r="AJ466" s="12" t="str">
        <f t="shared" si="263"/>
        <v>hold</v>
      </c>
      <c r="AK466" s="12" t="str">
        <f t="shared" si="263"/>
        <v>hold</v>
      </c>
      <c r="AL466" s="12" t="str">
        <f t="shared" si="263"/>
        <v>hold</v>
      </c>
      <c r="AM466" s="12" t="str">
        <f t="shared" si="263"/>
        <v>hold</v>
      </c>
      <c r="AN466" s="12" t="str">
        <f t="shared" si="263"/>
        <v>hold</v>
      </c>
      <c r="AO466" s="12" t="str">
        <f t="shared" si="263"/>
        <v>hold</v>
      </c>
      <c r="AP466" s="12" t="str">
        <f t="shared" si="263"/>
        <v>hold</v>
      </c>
      <c r="AQ466" s="12" t="str">
        <f t="shared" si="263"/>
        <v>hold</v>
      </c>
      <c r="AR466" s="12" t="str">
        <f t="shared" si="263"/>
        <v>hold</v>
      </c>
      <c r="AS466" s="12" t="str">
        <f t="shared" si="263"/>
        <v>hold</v>
      </c>
      <c r="AT466" s="12" t="str">
        <f t="shared" si="263"/>
        <v>hold</v>
      </c>
      <c r="AU466" s="12" t="str">
        <f t="shared" si="263"/>
        <v>hold</v>
      </c>
      <c r="AV466" s="12" t="str">
        <f t="shared" si="263"/>
        <v>hold</v>
      </c>
      <c r="AW466" s="12" t="str">
        <f t="shared" si="263"/>
        <v>hold</v>
      </c>
      <c r="AX466" s="12" t="str">
        <f t="shared" si="263"/>
        <v>hold</v>
      </c>
      <c r="AY466" s="12" t="str">
        <f t="shared" si="263"/>
        <v>hold</v>
      </c>
      <c r="AZ466" s="12" t="str">
        <f t="shared" si="263"/>
        <v>hold</v>
      </c>
      <c r="BA466" s="12" t="str">
        <f t="shared" si="263"/>
        <v>hold</v>
      </c>
      <c r="BB466" s="12" t="str">
        <f t="shared" si="263"/>
        <v>hold</v>
      </c>
      <c r="BC466" s="12" t="str">
        <f t="shared" si="263"/>
        <v>hold</v>
      </c>
      <c r="BD466" s="12" t="str">
        <f t="shared" si="263"/>
        <v>hold</v>
      </c>
      <c r="BE466" s="12" t="str">
        <f t="shared" si="263"/>
        <v>hold</v>
      </c>
      <c r="BF466" s="12" t="str">
        <f t="shared" si="263"/>
        <v>hold</v>
      </c>
      <c r="BG466" s="12" t="str">
        <f t="shared" si="263"/>
        <v>hold</v>
      </c>
      <c r="BH466" s="12" t="str">
        <f t="shared" si="263"/>
        <v>hold</v>
      </c>
      <c r="BI466" s="12" t="str">
        <f t="shared" si="263"/>
        <v>hold</v>
      </c>
      <c r="BJ466" s="12" t="str">
        <f t="shared" si="263"/>
        <v>hold</v>
      </c>
      <c r="BK466" s="12" t="str">
        <f t="shared" si="263"/>
        <v>hold</v>
      </c>
      <c r="BL466" s="12" t="str">
        <f t="shared" si="263"/>
        <v>hold</v>
      </c>
      <c r="BM466" s="12" t="str">
        <f t="shared" si="263"/>
        <v>hold</v>
      </c>
      <c r="BN466" s="12" t="str">
        <f t="shared" si="263"/>
        <v>hold</v>
      </c>
      <c r="BO466" s="12" t="str">
        <f t="shared" si="263"/>
        <v>hold</v>
      </c>
      <c r="BP466" s="12" t="str">
        <f t="shared" si="263"/>
        <v>hold</v>
      </c>
      <c r="BQ466" s="12" t="str">
        <f t="shared" si="263"/>
        <v>hold</v>
      </c>
      <c r="BR466" s="12" t="str">
        <f t="shared" si="263"/>
        <v>hold</v>
      </c>
      <c r="BS466" s="12" t="str">
        <f t="shared" si="261"/>
        <v>hold</v>
      </c>
      <c r="BT466" s="12" t="str">
        <f t="shared" si="261"/>
        <v>hold</v>
      </c>
      <c r="BU466" s="12" t="str">
        <f t="shared" si="261"/>
        <v>hold</v>
      </c>
      <c r="BV466" s="12" t="str">
        <f t="shared" si="261"/>
        <v>hold</v>
      </c>
      <c r="BW466" s="12" t="str">
        <f t="shared" si="261"/>
        <v>hold</v>
      </c>
      <c r="BX466" s="12" t="str">
        <f t="shared" si="261"/>
        <v>hold</v>
      </c>
      <c r="BY466" s="12" t="str">
        <f t="shared" si="261"/>
        <v>hold</v>
      </c>
      <c r="BZ466" s="12" t="str">
        <f t="shared" si="261"/>
        <v>hold</v>
      </c>
      <c r="CA466" s="12" t="str">
        <f t="shared" si="261"/>
        <v>hold</v>
      </c>
      <c r="CB466" s="12" t="str">
        <f t="shared" si="261"/>
        <v>hold</v>
      </c>
      <c r="CC466" s="12" t="str">
        <f t="shared" si="261"/>
        <v>hold</v>
      </c>
      <c r="CD466" s="12" t="str">
        <f t="shared" si="261"/>
        <v>hold</v>
      </c>
      <c r="CE466" s="12" t="str">
        <f t="shared" si="261"/>
        <v>hold</v>
      </c>
      <c r="CF466" s="12" t="str">
        <f t="shared" si="261"/>
        <v>hold</v>
      </c>
      <c r="CG466" s="12" t="str">
        <f t="shared" si="261"/>
        <v>hold</v>
      </c>
      <c r="CH466" s="12" t="str">
        <f t="shared" si="261"/>
        <v>hold</v>
      </c>
      <c r="CI466" s="12" t="str">
        <f t="shared" si="261"/>
        <v>hold</v>
      </c>
      <c r="CJ466" s="12" t="str">
        <f t="shared" si="261"/>
        <v>hold</v>
      </c>
      <c r="CK466" s="12" t="str">
        <f t="shared" si="261"/>
        <v>hold</v>
      </c>
      <c r="CL466" s="12" t="str">
        <f t="shared" si="261"/>
        <v>hold</v>
      </c>
      <c r="CM466" s="12" t="str">
        <f t="shared" si="261"/>
        <v>hold</v>
      </c>
      <c r="CN466" s="12" t="str">
        <f t="shared" si="261"/>
        <v>hold</v>
      </c>
      <c r="CO466" s="12" t="str">
        <f t="shared" si="261"/>
        <v>hold</v>
      </c>
      <c r="CP466" s="12" t="str">
        <f t="shared" si="261"/>
        <v>hold</v>
      </c>
      <c r="CQ466" s="12" t="str">
        <f t="shared" si="261"/>
        <v>hold</v>
      </c>
      <c r="CR466" s="12" t="str">
        <f t="shared" si="261"/>
        <v>hold</v>
      </c>
      <c r="CS466" s="12" t="str">
        <f t="shared" si="261"/>
        <v>hold</v>
      </c>
      <c r="CT466" s="12" t="str">
        <f t="shared" si="261"/>
        <v>hold</v>
      </c>
      <c r="CU466" s="12" t="str">
        <f t="shared" si="261"/>
        <v>hold</v>
      </c>
      <c r="CV466" s="12" t="str">
        <f t="shared" si="261"/>
        <v>hold</v>
      </c>
      <c r="CW466" s="12" t="str">
        <f t="shared" si="261"/>
        <v>hold</v>
      </c>
      <c r="CX466" s="12" t="str">
        <f t="shared" si="261"/>
        <v>hold</v>
      </c>
      <c r="CY466" s="12" t="str">
        <f t="shared" si="261"/>
        <v>hold</v>
      </c>
      <c r="CZ466" s="12" t="str">
        <f t="shared" si="261"/>
        <v>hold</v>
      </c>
      <c r="DA466" s="12" t="str">
        <f t="shared" si="261"/>
        <v>hold</v>
      </c>
      <c r="DB466" s="12" t="str">
        <f t="shared" si="261"/>
        <v>hold</v>
      </c>
      <c r="DC466" s="12" t="str">
        <f t="shared" si="254"/>
        <v>convert</v>
      </c>
    </row>
    <row r="467" spans="5:107" s="12" customFormat="1" ht="12" customHeight="1">
      <c r="E467" s="65">
        <f t="shared" si="255"/>
        <v>13</v>
      </c>
      <c r="G467" s="12" t="str">
        <f t="shared" si="263"/>
        <v/>
      </c>
      <c r="H467" s="12" t="str">
        <f t="shared" si="263"/>
        <v/>
      </c>
      <c r="I467" s="12" t="str">
        <f t="shared" si="263"/>
        <v/>
      </c>
      <c r="J467" s="12" t="str">
        <f t="shared" si="263"/>
        <v/>
      </c>
      <c r="K467" s="12" t="str">
        <f t="shared" si="263"/>
        <v/>
      </c>
      <c r="L467" s="12" t="str">
        <f t="shared" si="263"/>
        <v/>
      </c>
      <c r="M467" s="12" t="str">
        <f t="shared" si="263"/>
        <v/>
      </c>
      <c r="N467" s="12" t="str">
        <f t="shared" si="263"/>
        <v/>
      </c>
      <c r="O467" s="12" t="str">
        <f t="shared" si="263"/>
        <v/>
      </c>
      <c r="P467" s="12" t="str">
        <f t="shared" si="263"/>
        <v/>
      </c>
      <c r="Q467" s="12" t="str">
        <f t="shared" si="263"/>
        <v/>
      </c>
      <c r="R467" s="12" t="str">
        <f t="shared" si="263"/>
        <v/>
      </c>
      <c r="S467" s="12" t="str">
        <f t="shared" si="263"/>
        <v/>
      </c>
      <c r="T467" s="12" t="str">
        <f t="shared" si="263"/>
        <v>hold</v>
      </c>
      <c r="U467" s="12" t="str">
        <f t="shared" si="263"/>
        <v>hold</v>
      </c>
      <c r="V467" s="12" t="str">
        <f t="shared" si="263"/>
        <v>hold</v>
      </c>
      <c r="W467" s="12" t="str">
        <f t="shared" si="263"/>
        <v>hold</v>
      </c>
      <c r="X467" s="12" t="str">
        <f t="shared" si="263"/>
        <v>hold</v>
      </c>
      <c r="Y467" s="12" t="str">
        <f t="shared" si="263"/>
        <v>hold</v>
      </c>
      <c r="Z467" s="12" t="str">
        <f t="shared" si="263"/>
        <v>hold</v>
      </c>
      <c r="AA467" s="12" t="str">
        <f t="shared" si="263"/>
        <v>hold</v>
      </c>
      <c r="AB467" s="12" t="str">
        <f t="shared" si="263"/>
        <v>hold</v>
      </c>
      <c r="AC467" s="12" t="str">
        <f t="shared" si="263"/>
        <v>hold</v>
      </c>
      <c r="AD467" s="12" t="str">
        <f t="shared" si="263"/>
        <v>hold</v>
      </c>
      <c r="AE467" s="12" t="str">
        <f t="shared" si="263"/>
        <v>hold</v>
      </c>
      <c r="AF467" s="12" t="str">
        <f t="shared" si="263"/>
        <v>hold</v>
      </c>
      <c r="AG467" s="12" t="str">
        <f t="shared" si="263"/>
        <v>hold</v>
      </c>
      <c r="AH467" s="12" t="str">
        <f t="shared" si="263"/>
        <v>hold</v>
      </c>
      <c r="AI467" s="12" t="str">
        <f t="shared" si="263"/>
        <v>hold</v>
      </c>
      <c r="AJ467" s="12" t="str">
        <f t="shared" si="263"/>
        <v>hold</v>
      </c>
      <c r="AK467" s="12" t="str">
        <f t="shared" si="263"/>
        <v>hold</v>
      </c>
      <c r="AL467" s="12" t="str">
        <f t="shared" si="263"/>
        <v>hold</v>
      </c>
      <c r="AM467" s="12" t="str">
        <f t="shared" si="263"/>
        <v>hold</v>
      </c>
      <c r="AN467" s="12" t="str">
        <f t="shared" si="263"/>
        <v>hold</v>
      </c>
      <c r="AO467" s="12" t="str">
        <f t="shared" si="263"/>
        <v>hold</v>
      </c>
      <c r="AP467" s="12" t="str">
        <f t="shared" si="263"/>
        <v>hold</v>
      </c>
      <c r="AQ467" s="12" t="str">
        <f t="shared" si="263"/>
        <v>hold</v>
      </c>
      <c r="AR467" s="12" t="str">
        <f t="shared" si="263"/>
        <v>hold</v>
      </c>
      <c r="AS467" s="12" t="str">
        <f t="shared" si="263"/>
        <v>hold</v>
      </c>
      <c r="AT467" s="12" t="str">
        <f t="shared" si="263"/>
        <v>hold</v>
      </c>
      <c r="AU467" s="12" t="str">
        <f t="shared" si="263"/>
        <v>hold</v>
      </c>
      <c r="AV467" s="12" t="str">
        <f t="shared" si="263"/>
        <v>hold</v>
      </c>
      <c r="AW467" s="12" t="str">
        <f t="shared" si="263"/>
        <v>hold</v>
      </c>
      <c r="AX467" s="12" t="str">
        <f t="shared" si="263"/>
        <v>hold</v>
      </c>
      <c r="AY467" s="12" t="str">
        <f t="shared" si="263"/>
        <v>hold</v>
      </c>
      <c r="AZ467" s="12" t="str">
        <f t="shared" si="263"/>
        <v>hold</v>
      </c>
      <c r="BA467" s="12" t="str">
        <f t="shared" si="263"/>
        <v>hold</v>
      </c>
      <c r="BB467" s="12" t="str">
        <f t="shared" si="263"/>
        <v>hold</v>
      </c>
      <c r="BC467" s="12" t="str">
        <f t="shared" si="263"/>
        <v>hold</v>
      </c>
      <c r="BD467" s="12" t="str">
        <f t="shared" si="263"/>
        <v>hold</v>
      </c>
      <c r="BE467" s="12" t="str">
        <f t="shared" si="263"/>
        <v>hold</v>
      </c>
      <c r="BF467" s="12" t="str">
        <f t="shared" si="263"/>
        <v>hold</v>
      </c>
      <c r="BG467" s="12" t="str">
        <f t="shared" si="263"/>
        <v>hold</v>
      </c>
      <c r="BH467" s="12" t="str">
        <f t="shared" si="263"/>
        <v>hold</v>
      </c>
      <c r="BI467" s="12" t="str">
        <f t="shared" si="263"/>
        <v>hold</v>
      </c>
      <c r="BJ467" s="12" t="str">
        <f t="shared" si="263"/>
        <v>hold</v>
      </c>
      <c r="BK467" s="12" t="str">
        <f t="shared" si="263"/>
        <v>hold</v>
      </c>
      <c r="BL467" s="12" t="str">
        <f t="shared" si="263"/>
        <v>hold</v>
      </c>
      <c r="BM467" s="12" t="str">
        <f t="shared" si="263"/>
        <v>hold</v>
      </c>
      <c r="BN467" s="12" t="str">
        <f t="shared" si="263"/>
        <v>hold</v>
      </c>
      <c r="BO467" s="12" t="str">
        <f t="shared" si="263"/>
        <v>hold</v>
      </c>
      <c r="BP467" s="12" t="str">
        <f t="shared" si="263"/>
        <v>hold</v>
      </c>
      <c r="BQ467" s="12" t="str">
        <f t="shared" si="263"/>
        <v>hold</v>
      </c>
      <c r="BR467" s="12" t="str">
        <f t="shared" si="263"/>
        <v>hold</v>
      </c>
      <c r="BS467" s="12" t="str">
        <f t="shared" si="261"/>
        <v>hold</v>
      </c>
      <c r="BT467" s="12" t="str">
        <f t="shared" si="261"/>
        <v>hold</v>
      </c>
      <c r="BU467" s="12" t="str">
        <f t="shared" si="261"/>
        <v>hold</v>
      </c>
      <c r="BV467" s="12" t="str">
        <f t="shared" si="261"/>
        <v>hold</v>
      </c>
      <c r="BW467" s="12" t="str">
        <f t="shared" si="261"/>
        <v>hold</v>
      </c>
      <c r="BX467" s="12" t="str">
        <f t="shared" si="261"/>
        <v>hold</v>
      </c>
      <c r="BY467" s="12" t="str">
        <f t="shared" si="261"/>
        <v>hold</v>
      </c>
      <c r="BZ467" s="12" t="str">
        <f t="shared" si="261"/>
        <v>hold</v>
      </c>
      <c r="CA467" s="12" t="str">
        <f t="shared" si="261"/>
        <v>hold</v>
      </c>
      <c r="CB467" s="12" t="str">
        <f t="shared" si="261"/>
        <v>hold</v>
      </c>
      <c r="CC467" s="12" t="str">
        <f t="shared" si="261"/>
        <v>hold</v>
      </c>
      <c r="CD467" s="12" t="str">
        <f t="shared" si="261"/>
        <v>hold</v>
      </c>
      <c r="CE467" s="12" t="str">
        <f t="shared" si="261"/>
        <v>hold</v>
      </c>
      <c r="CF467" s="12" t="str">
        <f t="shared" si="261"/>
        <v>hold</v>
      </c>
      <c r="CG467" s="12" t="str">
        <f t="shared" si="261"/>
        <v>hold</v>
      </c>
      <c r="CH467" s="12" t="str">
        <f t="shared" si="261"/>
        <v>hold</v>
      </c>
      <c r="CI467" s="12" t="str">
        <f t="shared" si="261"/>
        <v>hold</v>
      </c>
      <c r="CJ467" s="12" t="str">
        <f t="shared" si="261"/>
        <v>hold</v>
      </c>
      <c r="CK467" s="12" t="str">
        <f t="shared" si="261"/>
        <v>hold</v>
      </c>
      <c r="CL467" s="12" t="str">
        <f t="shared" si="261"/>
        <v>hold</v>
      </c>
      <c r="CM467" s="12" t="str">
        <f t="shared" si="261"/>
        <v>hold</v>
      </c>
      <c r="CN467" s="12" t="str">
        <f t="shared" si="261"/>
        <v>hold</v>
      </c>
      <c r="CO467" s="12" t="str">
        <f t="shared" si="261"/>
        <v>hold</v>
      </c>
      <c r="CP467" s="12" t="str">
        <f t="shared" si="261"/>
        <v>hold</v>
      </c>
      <c r="CQ467" s="12" t="str">
        <f t="shared" si="261"/>
        <v>hold</v>
      </c>
      <c r="CR467" s="12" t="str">
        <f t="shared" si="261"/>
        <v>hold</v>
      </c>
      <c r="CS467" s="12" t="str">
        <f t="shared" si="261"/>
        <v>hold</v>
      </c>
      <c r="CT467" s="12" t="str">
        <f t="shared" si="261"/>
        <v>hold</v>
      </c>
      <c r="CU467" s="12" t="str">
        <f t="shared" si="261"/>
        <v>hold</v>
      </c>
      <c r="CV467" s="12" t="str">
        <f t="shared" si="261"/>
        <v>hold</v>
      </c>
      <c r="CW467" s="12" t="str">
        <f t="shared" si="261"/>
        <v>hold</v>
      </c>
      <c r="CX467" s="12" t="str">
        <f t="shared" si="261"/>
        <v>hold</v>
      </c>
      <c r="CY467" s="12" t="str">
        <f t="shared" si="261"/>
        <v>hold</v>
      </c>
      <c r="CZ467" s="12" t="str">
        <f t="shared" si="261"/>
        <v>hold</v>
      </c>
      <c r="DA467" s="12" t="str">
        <f t="shared" si="261"/>
        <v>hold</v>
      </c>
      <c r="DB467" s="12" t="str">
        <f t="shared" si="261"/>
        <v>hold</v>
      </c>
      <c r="DC467" s="12" t="str">
        <f t="shared" si="254"/>
        <v>convert</v>
      </c>
    </row>
    <row r="468" spans="5:107" s="12" customFormat="1" ht="12" customHeight="1">
      <c r="E468" s="65">
        <f t="shared" si="255"/>
        <v>14</v>
      </c>
      <c r="G468" s="12" t="str">
        <f t="shared" si="263"/>
        <v/>
      </c>
      <c r="H468" s="12" t="str">
        <f t="shared" si="263"/>
        <v/>
      </c>
      <c r="I468" s="12" t="str">
        <f t="shared" si="263"/>
        <v/>
      </c>
      <c r="J468" s="12" t="str">
        <f t="shared" si="263"/>
        <v/>
      </c>
      <c r="K468" s="12" t="str">
        <f t="shared" si="263"/>
        <v/>
      </c>
      <c r="L468" s="12" t="str">
        <f t="shared" si="263"/>
        <v/>
      </c>
      <c r="M468" s="12" t="str">
        <f t="shared" si="263"/>
        <v/>
      </c>
      <c r="N468" s="12" t="str">
        <f t="shared" si="263"/>
        <v/>
      </c>
      <c r="O468" s="12" t="str">
        <f t="shared" si="263"/>
        <v/>
      </c>
      <c r="P468" s="12" t="str">
        <f t="shared" si="263"/>
        <v/>
      </c>
      <c r="Q468" s="12" t="str">
        <f t="shared" si="263"/>
        <v/>
      </c>
      <c r="R468" s="12" t="str">
        <f t="shared" si="263"/>
        <v/>
      </c>
      <c r="S468" s="12" t="str">
        <f t="shared" si="263"/>
        <v/>
      </c>
      <c r="T468" s="12" t="str">
        <f t="shared" si="263"/>
        <v/>
      </c>
      <c r="U468" s="12" t="str">
        <f t="shared" si="263"/>
        <v>hold</v>
      </c>
      <c r="V468" s="12" t="str">
        <f t="shared" si="263"/>
        <v>hold</v>
      </c>
      <c r="W468" s="12" t="str">
        <f t="shared" si="263"/>
        <v>hold</v>
      </c>
      <c r="X468" s="12" t="str">
        <f t="shared" si="263"/>
        <v>hold</v>
      </c>
      <c r="Y468" s="12" t="str">
        <f t="shared" si="263"/>
        <v>hold</v>
      </c>
      <c r="Z468" s="12" t="str">
        <f t="shared" si="263"/>
        <v>hold</v>
      </c>
      <c r="AA468" s="12" t="str">
        <f t="shared" si="263"/>
        <v>hold</v>
      </c>
      <c r="AB468" s="12" t="str">
        <f t="shared" si="263"/>
        <v>hold</v>
      </c>
      <c r="AC468" s="12" t="str">
        <f t="shared" si="263"/>
        <v>hold</v>
      </c>
      <c r="AD468" s="12" t="str">
        <f t="shared" si="263"/>
        <v>hold</v>
      </c>
      <c r="AE468" s="12" t="str">
        <f t="shared" si="263"/>
        <v>hold</v>
      </c>
      <c r="AF468" s="12" t="str">
        <f t="shared" si="263"/>
        <v>hold</v>
      </c>
      <c r="AG468" s="12" t="str">
        <f t="shared" si="263"/>
        <v>hold</v>
      </c>
      <c r="AH468" s="12" t="str">
        <f t="shared" si="263"/>
        <v>hold</v>
      </c>
      <c r="AI468" s="12" t="str">
        <f t="shared" si="263"/>
        <v>hold</v>
      </c>
      <c r="AJ468" s="12" t="str">
        <f t="shared" si="263"/>
        <v>hold</v>
      </c>
      <c r="AK468" s="12" t="str">
        <f t="shared" si="263"/>
        <v>hold</v>
      </c>
      <c r="AL468" s="12" t="str">
        <f t="shared" si="263"/>
        <v>hold</v>
      </c>
      <c r="AM468" s="12" t="str">
        <f t="shared" si="263"/>
        <v>hold</v>
      </c>
      <c r="AN468" s="12" t="str">
        <f t="shared" si="263"/>
        <v>hold</v>
      </c>
      <c r="AO468" s="12" t="str">
        <f t="shared" si="263"/>
        <v>hold</v>
      </c>
      <c r="AP468" s="12" t="str">
        <f t="shared" si="263"/>
        <v>hold</v>
      </c>
      <c r="AQ468" s="12" t="str">
        <f t="shared" si="263"/>
        <v>hold</v>
      </c>
      <c r="AR468" s="12" t="str">
        <f t="shared" si="263"/>
        <v>hold</v>
      </c>
      <c r="AS468" s="12" t="str">
        <f t="shared" si="263"/>
        <v>hold</v>
      </c>
      <c r="AT468" s="12" t="str">
        <f t="shared" si="263"/>
        <v>hold</v>
      </c>
      <c r="AU468" s="12" t="str">
        <f t="shared" si="263"/>
        <v>hold</v>
      </c>
      <c r="AV468" s="12" t="str">
        <f t="shared" si="263"/>
        <v>hold</v>
      </c>
      <c r="AW468" s="12" t="str">
        <f t="shared" si="263"/>
        <v>hold</v>
      </c>
      <c r="AX468" s="12" t="str">
        <f t="shared" si="263"/>
        <v>hold</v>
      </c>
      <c r="AY468" s="12" t="str">
        <f t="shared" si="263"/>
        <v>hold</v>
      </c>
      <c r="AZ468" s="12" t="str">
        <f t="shared" si="263"/>
        <v>hold</v>
      </c>
      <c r="BA468" s="12" t="str">
        <f t="shared" si="263"/>
        <v>hold</v>
      </c>
      <c r="BB468" s="12" t="str">
        <f t="shared" si="263"/>
        <v>hold</v>
      </c>
      <c r="BC468" s="12" t="str">
        <f t="shared" si="263"/>
        <v>hold</v>
      </c>
      <c r="BD468" s="12" t="str">
        <f t="shared" si="263"/>
        <v>hold</v>
      </c>
      <c r="BE468" s="12" t="str">
        <f t="shared" si="263"/>
        <v>hold</v>
      </c>
      <c r="BF468" s="12" t="str">
        <f t="shared" si="263"/>
        <v>hold</v>
      </c>
      <c r="BG468" s="12" t="str">
        <f t="shared" si="263"/>
        <v>hold</v>
      </c>
      <c r="BH468" s="12" t="str">
        <f t="shared" si="263"/>
        <v>hold</v>
      </c>
      <c r="BI468" s="12" t="str">
        <f t="shared" si="263"/>
        <v>hold</v>
      </c>
      <c r="BJ468" s="12" t="str">
        <f t="shared" si="263"/>
        <v>hold</v>
      </c>
      <c r="BK468" s="12" t="str">
        <f t="shared" si="263"/>
        <v>hold</v>
      </c>
      <c r="BL468" s="12" t="str">
        <f t="shared" si="263"/>
        <v>hold</v>
      </c>
      <c r="BM468" s="12" t="str">
        <f t="shared" si="263"/>
        <v>hold</v>
      </c>
      <c r="BN468" s="12" t="str">
        <f t="shared" si="263"/>
        <v>hold</v>
      </c>
      <c r="BO468" s="12" t="str">
        <f t="shared" si="263"/>
        <v>hold</v>
      </c>
      <c r="BP468" s="12" t="str">
        <f t="shared" si="263"/>
        <v>hold</v>
      </c>
      <c r="BQ468" s="12" t="str">
        <f t="shared" si="263"/>
        <v>hold</v>
      </c>
      <c r="BR468" s="12" t="str">
        <f t="shared" si="263"/>
        <v>hold</v>
      </c>
      <c r="BS468" s="12" t="str">
        <f t="shared" si="261"/>
        <v>hold</v>
      </c>
      <c r="BT468" s="12" t="str">
        <f t="shared" si="261"/>
        <v>hold</v>
      </c>
      <c r="BU468" s="12" t="str">
        <f t="shared" si="261"/>
        <v>hold</v>
      </c>
      <c r="BV468" s="12" t="str">
        <f t="shared" si="261"/>
        <v>hold</v>
      </c>
      <c r="BW468" s="12" t="str">
        <f t="shared" si="261"/>
        <v>hold</v>
      </c>
      <c r="BX468" s="12" t="str">
        <f t="shared" si="261"/>
        <v>hold</v>
      </c>
      <c r="BY468" s="12" t="str">
        <f t="shared" si="261"/>
        <v>hold</v>
      </c>
      <c r="BZ468" s="12" t="str">
        <f t="shared" si="261"/>
        <v>hold</v>
      </c>
      <c r="CA468" s="12" t="str">
        <f t="shared" si="261"/>
        <v>hold</v>
      </c>
      <c r="CB468" s="12" t="str">
        <f t="shared" si="261"/>
        <v>hold</v>
      </c>
      <c r="CC468" s="12" t="str">
        <f t="shared" si="261"/>
        <v>hold</v>
      </c>
      <c r="CD468" s="12" t="str">
        <f t="shared" si="261"/>
        <v>hold</v>
      </c>
      <c r="CE468" s="12" t="str">
        <f t="shared" si="261"/>
        <v>hold</v>
      </c>
      <c r="CF468" s="12" t="str">
        <f t="shared" si="261"/>
        <v>hold</v>
      </c>
      <c r="CG468" s="12" t="str">
        <f t="shared" si="261"/>
        <v>hold</v>
      </c>
      <c r="CH468" s="12" t="str">
        <f t="shared" si="261"/>
        <v>hold</v>
      </c>
      <c r="CI468" s="12" t="str">
        <f t="shared" si="261"/>
        <v>hold</v>
      </c>
      <c r="CJ468" s="12" t="str">
        <f t="shared" si="261"/>
        <v>hold</v>
      </c>
      <c r="CK468" s="12" t="str">
        <f t="shared" si="261"/>
        <v>hold</v>
      </c>
      <c r="CL468" s="12" t="str">
        <f t="shared" si="261"/>
        <v>hold</v>
      </c>
      <c r="CM468" s="12" t="str">
        <f t="shared" si="261"/>
        <v>hold</v>
      </c>
      <c r="CN468" s="12" t="str">
        <f t="shared" si="261"/>
        <v>hold</v>
      </c>
      <c r="CO468" s="12" t="str">
        <f t="shared" si="261"/>
        <v>hold</v>
      </c>
      <c r="CP468" s="12" t="str">
        <f t="shared" si="261"/>
        <v>hold</v>
      </c>
      <c r="CQ468" s="12" t="str">
        <f t="shared" si="261"/>
        <v>hold</v>
      </c>
      <c r="CR468" s="12" t="str">
        <f t="shared" si="261"/>
        <v>hold</v>
      </c>
      <c r="CS468" s="12" t="str">
        <f t="shared" si="261"/>
        <v>hold</v>
      </c>
      <c r="CT468" s="12" t="str">
        <f t="shared" si="261"/>
        <v>hold</v>
      </c>
      <c r="CU468" s="12" t="str">
        <f t="shared" si="261"/>
        <v>hold</v>
      </c>
      <c r="CV468" s="12" t="str">
        <f t="shared" si="261"/>
        <v>hold</v>
      </c>
      <c r="CW468" s="12" t="str">
        <f t="shared" si="261"/>
        <v>hold</v>
      </c>
      <c r="CX468" s="12" t="str">
        <f t="shared" si="261"/>
        <v>hold</v>
      </c>
      <c r="CY468" s="12" t="str">
        <f t="shared" si="261"/>
        <v>hold</v>
      </c>
      <c r="CZ468" s="12" t="str">
        <f t="shared" si="261"/>
        <v>hold</v>
      </c>
      <c r="DA468" s="12" t="str">
        <f t="shared" si="261"/>
        <v>hold</v>
      </c>
      <c r="DB468" s="12" t="str">
        <f t="shared" si="261"/>
        <v>hold</v>
      </c>
      <c r="DC468" s="12" t="str">
        <f t="shared" si="254"/>
        <v>convert</v>
      </c>
    </row>
    <row r="469" spans="5:107" s="12" customFormat="1" ht="12" customHeight="1">
      <c r="E469" s="65">
        <f t="shared" si="255"/>
        <v>15</v>
      </c>
      <c r="G469" s="12" t="str">
        <f t="shared" si="263"/>
        <v/>
      </c>
      <c r="H469" s="12" t="str">
        <f t="shared" si="263"/>
        <v/>
      </c>
      <c r="I469" s="12" t="str">
        <f t="shared" si="263"/>
        <v/>
      </c>
      <c r="J469" s="12" t="str">
        <f t="shared" si="263"/>
        <v/>
      </c>
      <c r="K469" s="12" t="str">
        <f t="shared" si="263"/>
        <v/>
      </c>
      <c r="L469" s="12" t="str">
        <f t="shared" si="263"/>
        <v/>
      </c>
      <c r="M469" s="12" t="str">
        <f t="shared" si="263"/>
        <v/>
      </c>
      <c r="N469" s="12" t="str">
        <f t="shared" si="263"/>
        <v/>
      </c>
      <c r="O469" s="12" t="str">
        <f t="shared" si="263"/>
        <v/>
      </c>
      <c r="P469" s="12" t="str">
        <f t="shared" si="263"/>
        <v/>
      </c>
      <c r="Q469" s="12" t="str">
        <f t="shared" si="263"/>
        <v/>
      </c>
      <c r="R469" s="12" t="str">
        <f t="shared" si="263"/>
        <v/>
      </c>
      <c r="S469" s="12" t="str">
        <f t="shared" si="263"/>
        <v/>
      </c>
      <c r="T469" s="12" t="str">
        <f t="shared" si="263"/>
        <v/>
      </c>
      <c r="U469" s="12" t="str">
        <f t="shared" si="263"/>
        <v/>
      </c>
      <c r="V469" s="12" t="str">
        <f t="shared" si="263"/>
        <v>hold</v>
      </c>
      <c r="W469" s="12" t="str">
        <f t="shared" si="263"/>
        <v>hold</v>
      </c>
      <c r="X469" s="12" t="str">
        <f t="shared" si="263"/>
        <v>hold</v>
      </c>
      <c r="Y469" s="12" t="str">
        <f t="shared" si="263"/>
        <v>hold</v>
      </c>
      <c r="Z469" s="12" t="str">
        <f t="shared" si="263"/>
        <v>hold</v>
      </c>
      <c r="AA469" s="12" t="str">
        <f t="shared" si="263"/>
        <v>hold</v>
      </c>
      <c r="AB469" s="12" t="str">
        <f t="shared" si="263"/>
        <v>hold</v>
      </c>
      <c r="AC469" s="12" t="str">
        <f t="shared" si="263"/>
        <v>hold</v>
      </c>
      <c r="AD469" s="12" t="str">
        <f t="shared" si="263"/>
        <v>hold</v>
      </c>
      <c r="AE469" s="12" t="str">
        <f t="shared" si="263"/>
        <v>hold</v>
      </c>
      <c r="AF469" s="12" t="str">
        <f t="shared" si="263"/>
        <v>hold</v>
      </c>
      <c r="AG469" s="12" t="str">
        <f t="shared" si="263"/>
        <v>hold</v>
      </c>
      <c r="AH469" s="12" t="str">
        <f t="shared" si="263"/>
        <v>hold</v>
      </c>
      <c r="AI469" s="12" t="str">
        <f t="shared" si="263"/>
        <v>hold</v>
      </c>
      <c r="AJ469" s="12" t="str">
        <f t="shared" si="263"/>
        <v>hold</v>
      </c>
      <c r="AK469" s="12" t="str">
        <f t="shared" si="263"/>
        <v>hold</v>
      </c>
      <c r="AL469" s="12" t="str">
        <f t="shared" si="263"/>
        <v>hold</v>
      </c>
      <c r="AM469" s="12" t="str">
        <f t="shared" si="263"/>
        <v>hold</v>
      </c>
      <c r="AN469" s="12" t="str">
        <f t="shared" si="263"/>
        <v>hold</v>
      </c>
      <c r="AO469" s="12" t="str">
        <f t="shared" si="263"/>
        <v>hold</v>
      </c>
      <c r="AP469" s="12" t="str">
        <f t="shared" si="263"/>
        <v>hold</v>
      </c>
      <c r="AQ469" s="12" t="str">
        <f t="shared" si="263"/>
        <v>hold</v>
      </c>
      <c r="AR469" s="12" t="str">
        <f t="shared" si="263"/>
        <v>hold</v>
      </c>
      <c r="AS469" s="12" t="str">
        <f t="shared" si="263"/>
        <v>hold</v>
      </c>
      <c r="AT469" s="12" t="str">
        <f t="shared" si="263"/>
        <v>hold</v>
      </c>
      <c r="AU469" s="12" t="str">
        <f t="shared" si="263"/>
        <v>hold</v>
      </c>
      <c r="AV469" s="12" t="str">
        <f t="shared" si="263"/>
        <v>hold</v>
      </c>
      <c r="AW469" s="12" t="str">
        <f t="shared" si="263"/>
        <v>hold</v>
      </c>
      <c r="AX469" s="12" t="str">
        <f t="shared" si="263"/>
        <v>hold</v>
      </c>
      <c r="AY469" s="12" t="str">
        <f t="shared" si="263"/>
        <v>hold</v>
      </c>
      <c r="AZ469" s="12" t="str">
        <f t="shared" si="263"/>
        <v>hold</v>
      </c>
      <c r="BA469" s="12" t="str">
        <f t="shared" si="263"/>
        <v>hold</v>
      </c>
      <c r="BB469" s="12" t="str">
        <f t="shared" si="263"/>
        <v>hold</v>
      </c>
      <c r="BC469" s="12" t="str">
        <f t="shared" si="263"/>
        <v>hold</v>
      </c>
      <c r="BD469" s="12" t="str">
        <f t="shared" si="263"/>
        <v>hold</v>
      </c>
      <c r="BE469" s="12" t="str">
        <f t="shared" si="263"/>
        <v>hold</v>
      </c>
      <c r="BF469" s="12" t="str">
        <f t="shared" si="263"/>
        <v>hold</v>
      </c>
      <c r="BG469" s="12" t="str">
        <f t="shared" si="263"/>
        <v>hold</v>
      </c>
      <c r="BH469" s="12" t="str">
        <f t="shared" si="263"/>
        <v>hold</v>
      </c>
      <c r="BI469" s="12" t="str">
        <f t="shared" si="263"/>
        <v>hold</v>
      </c>
      <c r="BJ469" s="12" t="str">
        <f t="shared" si="263"/>
        <v>hold</v>
      </c>
      <c r="BK469" s="12" t="str">
        <f t="shared" si="263"/>
        <v>hold</v>
      </c>
      <c r="BL469" s="12" t="str">
        <f t="shared" si="263"/>
        <v>hold</v>
      </c>
      <c r="BM469" s="12" t="str">
        <f t="shared" si="263"/>
        <v>hold</v>
      </c>
      <c r="BN469" s="12" t="str">
        <f t="shared" si="263"/>
        <v>hold</v>
      </c>
      <c r="BO469" s="12" t="str">
        <f t="shared" si="263"/>
        <v>hold</v>
      </c>
      <c r="BP469" s="12" t="str">
        <f t="shared" si="263"/>
        <v>hold</v>
      </c>
      <c r="BQ469" s="12" t="str">
        <f t="shared" si="263"/>
        <v>hold</v>
      </c>
      <c r="BR469" s="12" t="str">
        <f t="shared" ref="BR469" si="264">IF(BR$452&gt;=$E469,IF(BR144*$C$23&gt;MAX($C$22,(BS253*$C$34+BS254*$C$35)/(1+$C$12)^$C$30+(BS360*$C$34+BS361*$C$35)/(1+$C$14)^$C$30),"convert","hold"),"")</f>
        <v>hold</v>
      </c>
      <c r="BS469" s="12" t="str">
        <f t="shared" si="261"/>
        <v>hold</v>
      </c>
      <c r="BT469" s="12" t="str">
        <f t="shared" si="261"/>
        <v>hold</v>
      </c>
      <c r="BU469" s="12" t="str">
        <f t="shared" si="261"/>
        <v>hold</v>
      </c>
      <c r="BV469" s="12" t="str">
        <f t="shared" ref="BV469:DB469" si="265">IF(BV$452&gt;=$E469,IF(BV144*$C$23&gt;MAX($C$22,(BW253*$C$34+BW254*$C$35)/(1+$C$12)^$C$30+(BW360*$C$34+BW361*$C$35)/(1+$C$14)^$C$30),"convert","hold"),"")</f>
        <v>hold</v>
      </c>
      <c r="BW469" s="12" t="str">
        <f t="shared" si="265"/>
        <v>hold</v>
      </c>
      <c r="BX469" s="12" t="str">
        <f t="shared" si="265"/>
        <v>hold</v>
      </c>
      <c r="BY469" s="12" t="str">
        <f t="shared" si="265"/>
        <v>hold</v>
      </c>
      <c r="BZ469" s="12" t="str">
        <f t="shared" si="265"/>
        <v>hold</v>
      </c>
      <c r="CA469" s="12" t="str">
        <f t="shared" si="265"/>
        <v>hold</v>
      </c>
      <c r="CB469" s="12" t="str">
        <f t="shared" si="265"/>
        <v>hold</v>
      </c>
      <c r="CC469" s="12" t="str">
        <f t="shared" si="265"/>
        <v>hold</v>
      </c>
      <c r="CD469" s="12" t="str">
        <f t="shared" si="265"/>
        <v>hold</v>
      </c>
      <c r="CE469" s="12" t="str">
        <f t="shared" si="265"/>
        <v>hold</v>
      </c>
      <c r="CF469" s="12" t="str">
        <f t="shared" si="265"/>
        <v>hold</v>
      </c>
      <c r="CG469" s="12" t="str">
        <f t="shared" si="265"/>
        <v>hold</v>
      </c>
      <c r="CH469" s="12" t="str">
        <f t="shared" si="265"/>
        <v>hold</v>
      </c>
      <c r="CI469" s="12" t="str">
        <f t="shared" si="265"/>
        <v>hold</v>
      </c>
      <c r="CJ469" s="12" t="str">
        <f t="shared" si="265"/>
        <v>hold</v>
      </c>
      <c r="CK469" s="12" t="str">
        <f t="shared" si="265"/>
        <v>hold</v>
      </c>
      <c r="CL469" s="12" t="str">
        <f t="shared" si="265"/>
        <v>hold</v>
      </c>
      <c r="CM469" s="12" t="str">
        <f t="shared" si="265"/>
        <v>hold</v>
      </c>
      <c r="CN469" s="12" t="str">
        <f t="shared" si="265"/>
        <v>hold</v>
      </c>
      <c r="CO469" s="12" t="str">
        <f t="shared" si="265"/>
        <v>hold</v>
      </c>
      <c r="CP469" s="12" t="str">
        <f t="shared" si="265"/>
        <v>hold</v>
      </c>
      <c r="CQ469" s="12" t="str">
        <f t="shared" si="265"/>
        <v>hold</v>
      </c>
      <c r="CR469" s="12" t="str">
        <f t="shared" si="265"/>
        <v>hold</v>
      </c>
      <c r="CS469" s="12" t="str">
        <f t="shared" si="265"/>
        <v>hold</v>
      </c>
      <c r="CT469" s="12" t="str">
        <f t="shared" si="265"/>
        <v>hold</v>
      </c>
      <c r="CU469" s="12" t="str">
        <f t="shared" si="265"/>
        <v>hold</v>
      </c>
      <c r="CV469" s="12" t="str">
        <f t="shared" si="265"/>
        <v>hold</v>
      </c>
      <c r="CW469" s="12" t="str">
        <f t="shared" si="265"/>
        <v>hold</v>
      </c>
      <c r="CX469" s="12" t="str">
        <f t="shared" si="265"/>
        <v>hold</v>
      </c>
      <c r="CY469" s="12" t="str">
        <f t="shared" si="265"/>
        <v>hold</v>
      </c>
      <c r="CZ469" s="12" t="str">
        <f t="shared" si="265"/>
        <v>hold</v>
      </c>
      <c r="DA469" s="12" t="str">
        <f t="shared" si="265"/>
        <v>hold</v>
      </c>
      <c r="DB469" s="12" t="str">
        <f t="shared" si="265"/>
        <v>hold</v>
      </c>
      <c r="DC469" s="12" t="str">
        <f t="shared" si="254"/>
        <v>convert</v>
      </c>
    </row>
    <row r="470" spans="5:107" s="12" customFormat="1" ht="12" customHeight="1">
      <c r="E470" s="65">
        <f t="shared" si="255"/>
        <v>16</v>
      </c>
      <c r="G470" s="12" t="str">
        <f t="shared" ref="G470:BR473" si="266">IF(G$452&gt;=$E470,IF(G145*$C$23&gt;MAX($C$22,(H254*$C$34+H255*$C$35)/(1+$C$12)^$C$30+(H361*$C$34+H362*$C$35)/(1+$C$14)^$C$30),"convert","hold"),"")</f>
        <v/>
      </c>
      <c r="H470" s="12" t="str">
        <f t="shared" si="266"/>
        <v/>
      </c>
      <c r="I470" s="12" t="str">
        <f t="shared" si="266"/>
        <v/>
      </c>
      <c r="J470" s="12" t="str">
        <f t="shared" si="266"/>
        <v/>
      </c>
      <c r="K470" s="12" t="str">
        <f t="shared" si="266"/>
        <v/>
      </c>
      <c r="L470" s="12" t="str">
        <f t="shared" si="266"/>
        <v/>
      </c>
      <c r="M470" s="12" t="str">
        <f t="shared" si="266"/>
        <v/>
      </c>
      <c r="N470" s="12" t="str">
        <f t="shared" si="266"/>
        <v/>
      </c>
      <c r="O470" s="12" t="str">
        <f t="shared" si="266"/>
        <v/>
      </c>
      <c r="P470" s="12" t="str">
        <f t="shared" si="266"/>
        <v/>
      </c>
      <c r="Q470" s="12" t="str">
        <f t="shared" si="266"/>
        <v/>
      </c>
      <c r="R470" s="12" t="str">
        <f t="shared" si="266"/>
        <v/>
      </c>
      <c r="S470" s="12" t="str">
        <f t="shared" si="266"/>
        <v/>
      </c>
      <c r="T470" s="12" t="str">
        <f t="shared" si="266"/>
        <v/>
      </c>
      <c r="U470" s="12" t="str">
        <f t="shared" si="266"/>
        <v/>
      </c>
      <c r="V470" s="12" t="str">
        <f t="shared" si="266"/>
        <v/>
      </c>
      <c r="W470" s="12" t="str">
        <f t="shared" si="266"/>
        <v>hold</v>
      </c>
      <c r="X470" s="12" t="str">
        <f t="shared" si="266"/>
        <v>hold</v>
      </c>
      <c r="Y470" s="12" t="str">
        <f t="shared" si="266"/>
        <v>hold</v>
      </c>
      <c r="Z470" s="12" t="str">
        <f t="shared" si="266"/>
        <v>hold</v>
      </c>
      <c r="AA470" s="12" t="str">
        <f t="shared" si="266"/>
        <v>hold</v>
      </c>
      <c r="AB470" s="12" t="str">
        <f t="shared" si="266"/>
        <v>hold</v>
      </c>
      <c r="AC470" s="12" t="str">
        <f t="shared" si="266"/>
        <v>hold</v>
      </c>
      <c r="AD470" s="12" t="str">
        <f t="shared" si="266"/>
        <v>hold</v>
      </c>
      <c r="AE470" s="12" t="str">
        <f t="shared" si="266"/>
        <v>hold</v>
      </c>
      <c r="AF470" s="12" t="str">
        <f t="shared" si="266"/>
        <v>hold</v>
      </c>
      <c r="AG470" s="12" t="str">
        <f t="shared" si="266"/>
        <v>hold</v>
      </c>
      <c r="AH470" s="12" t="str">
        <f t="shared" si="266"/>
        <v>hold</v>
      </c>
      <c r="AI470" s="12" t="str">
        <f t="shared" si="266"/>
        <v>hold</v>
      </c>
      <c r="AJ470" s="12" t="str">
        <f t="shared" si="266"/>
        <v>hold</v>
      </c>
      <c r="AK470" s="12" t="str">
        <f t="shared" si="266"/>
        <v>hold</v>
      </c>
      <c r="AL470" s="12" t="str">
        <f t="shared" si="266"/>
        <v>hold</v>
      </c>
      <c r="AM470" s="12" t="str">
        <f t="shared" si="266"/>
        <v>hold</v>
      </c>
      <c r="AN470" s="12" t="str">
        <f t="shared" si="266"/>
        <v>hold</v>
      </c>
      <c r="AO470" s="12" t="str">
        <f t="shared" si="266"/>
        <v>hold</v>
      </c>
      <c r="AP470" s="12" t="str">
        <f t="shared" si="266"/>
        <v>hold</v>
      </c>
      <c r="AQ470" s="12" t="str">
        <f t="shared" si="266"/>
        <v>hold</v>
      </c>
      <c r="AR470" s="12" t="str">
        <f t="shared" si="266"/>
        <v>hold</v>
      </c>
      <c r="AS470" s="12" t="str">
        <f t="shared" si="266"/>
        <v>hold</v>
      </c>
      <c r="AT470" s="12" t="str">
        <f t="shared" si="266"/>
        <v>hold</v>
      </c>
      <c r="AU470" s="12" t="str">
        <f t="shared" si="266"/>
        <v>hold</v>
      </c>
      <c r="AV470" s="12" t="str">
        <f t="shared" si="266"/>
        <v>hold</v>
      </c>
      <c r="AW470" s="12" t="str">
        <f t="shared" si="266"/>
        <v>hold</v>
      </c>
      <c r="AX470" s="12" t="str">
        <f t="shared" si="266"/>
        <v>hold</v>
      </c>
      <c r="AY470" s="12" t="str">
        <f t="shared" si="266"/>
        <v>hold</v>
      </c>
      <c r="AZ470" s="12" t="str">
        <f t="shared" si="266"/>
        <v>hold</v>
      </c>
      <c r="BA470" s="12" t="str">
        <f t="shared" si="266"/>
        <v>hold</v>
      </c>
      <c r="BB470" s="12" t="str">
        <f t="shared" si="266"/>
        <v>hold</v>
      </c>
      <c r="BC470" s="12" t="str">
        <f t="shared" si="266"/>
        <v>hold</v>
      </c>
      <c r="BD470" s="12" t="str">
        <f t="shared" si="266"/>
        <v>hold</v>
      </c>
      <c r="BE470" s="12" t="str">
        <f t="shared" si="266"/>
        <v>hold</v>
      </c>
      <c r="BF470" s="12" t="str">
        <f t="shared" si="266"/>
        <v>hold</v>
      </c>
      <c r="BG470" s="12" t="str">
        <f t="shared" si="266"/>
        <v>hold</v>
      </c>
      <c r="BH470" s="12" t="str">
        <f t="shared" si="266"/>
        <v>hold</v>
      </c>
      <c r="BI470" s="12" t="str">
        <f t="shared" si="266"/>
        <v>hold</v>
      </c>
      <c r="BJ470" s="12" t="str">
        <f t="shared" si="266"/>
        <v>hold</v>
      </c>
      <c r="BK470" s="12" t="str">
        <f t="shared" si="266"/>
        <v>hold</v>
      </c>
      <c r="BL470" s="12" t="str">
        <f t="shared" si="266"/>
        <v>hold</v>
      </c>
      <c r="BM470" s="12" t="str">
        <f t="shared" si="266"/>
        <v>hold</v>
      </c>
      <c r="BN470" s="12" t="str">
        <f t="shared" si="266"/>
        <v>hold</v>
      </c>
      <c r="BO470" s="12" t="str">
        <f t="shared" si="266"/>
        <v>hold</v>
      </c>
      <c r="BP470" s="12" t="str">
        <f t="shared" si="266"/>
        <v>hold</v>
      </c>
      <c r="BQ470" s="12" t="str">
        <f t="shared" si="266"/>
        <v>hold</v>
      </c>
      <c r="BR470" s="12" t="str">
        <f t="shared" si="266"/>
        <v>hold</v>
      </c>
      <c r="BS470" s="12" t="str">
        <f t="shared" ref="BS470:DB477" si="267">IF(BS$452&gt;=$E470,IF(BS145*$C$23&gt;MAX($C$22,(BT254*$C$34+BT255*$C$35)/(1+$C$12)^$C$30+(BT361*$C$34+BT362*$C$35)/(1+$C$14)^$C$30),"convert","hold"),"")</f>
        <v>hold</v>
      </c>
      <c r="BT470" s="12" t="str">
        <f t="shared" si="267"/>
        <v>hold</v>
      </c>
      <c r="BU470" s="12" t="str">
        <f t="shared" si="267"/>
        <v>hold</v>
      </c>
      <c r="BV470" s="12" t="str">
        <f t="shared" si="267"/>
        <v>hold</v>
      </c>
      <c r="BW470" s="12" t="str">
        <f t="shared" si="267"/>
        <v>hold</v>
      </c>
      <c r="BX470" s="12" t="str">
        <f t="shared" si="267"/>
        <v>hold</v>
      </c>
      <c r="BY470" s="12" t="str">
        <f t="shared" si="267"/>
        <v>hold</v>
      </c>
      <c r="BZ470" s="12" t="str">
        <f t="shared" si="267"/>
        <v>hold</v>
      </c>
      <c r="CA470" s="12" t="str">
        <f t="shared" si="267"/>
        <v>hold</v>
      </c>
      <c r="CB470" s="12" t="str">
        <f t="shared" si="267"/>
        <v>hold</v>
      </c>
      <c r="CC470" s="12" t="str">
        <f t="shared" si="267"/>
        <v>hold</v>
      </c>
      <c r="CD470" s="12" t="str">
        <f t="shared" si="267"/>
        <v>hold</v>
      </c>
      <c r="CE470" s="12" t="str">
        <f t="shared" si="267"/>
        <v>hold</v>
      </c>
      <c r="CF470" s="12" t="str">
        <f t="shared" si="267"/>
        <v>hold</v>
      </c>
      <c r="CG470" s="12" t="str">
        <f t="shared" si="267"/>
        <v>hold</v>
      </c>
      <c r="CH470" s="12" t="str">
        <f t="shared" si="267"/>
        <v>hold</v>
      </c>
      <c r="CI470" s="12" t="str">
        <f t="shared" si="267"/>
        <v>hold</v>
      </c>
      <c r="CJ470" s="12" t="str">
        <f t="shared" si="267"/>
        <v>hold</v>
      </c>
      <c r="CK470" s="12" t="str">
        <f t="shared" si="267"/>
        <v>hold</v>
      </c>
      <c r="CL470" s="12" t="str">
        <f t="shared" si="267"/>
        <v>hold</v>
      </c>
      <c r="CM470" s="12" t="str">
        <f t="shared" si="267"/>
        <v>hold</v>
      </c>
      <c r="CN470" s="12" t="str">
        <f t="shared" si="267"/>
        <v>hold</v>
      </c>
      <c r="CO470" s="12" t="str">
        <f t="shared" si="267"/>
        <v>hold</v>
      </c>
      <c r="CP470" s="12" t="str">
        <f t="shared" si="267"/>
        <v>hold</v>
      </c>
      <c r="CQ470" s="12" t="str">
        <f t="shared" si="267"/>
        <v>hold</v>
      </c>
      <c r="CR470" s="12" t="str">
        <f t="shared" si="267"/>
        <v>hold</v>
      </c>
      <c r="CS470" s="12" t="str">
        <f t="shared" si="267"/>
        <v>hold</v>
      </c>
      <c r="CT470" s="12" t="str">
        <f t="shared" si="267"/>
        <v>hold</v>
      </c>
      <c r="CU470" s="12" t="str">
        <f t="shared" si="267"/>
        <v>hold</v>
      </c>
      <c r="CV470" s="12" t="str">
        <f t="shared" si="267"/>
        <v>hold</v>
      </c>
      <c r="CW470" s="12" t="str">
        <f t="shared" si="267"/>
        <v>hold</v>
      </c>
      <c r="CX470" s="12" t="str">
        <f t="shared" si="267"/>
        <v>hold</v>
      </c>
      <c r="CY470" s="12" t="str">
        <f t="shared" si="267"/>
        <v>hold</v>
      </c>
      <c r="CZ470" s="12" t="str">
        <f t="shared" si="267"/>
        <v>hold</v>
      </c>
      <c r="DA470" s="12" t="str">
        <f t="shared" si="267"/>
        <v>hold</v>
      </c>
      <c r="DB470" s="12" t="str">
        <f t="shared" si="267"/>
        <v>hold</v>
      </c>
      <c r="DC470" s="12" t="str">
        <f t="shared" si="254"/>
        <v>convert</v>
      </c>
    </row>
    <row r="471" spans="5:107" s="12" customFormat="1" ht="12" customHeight="1">
      <c r="E471" s="65">
        <f t="shared" si="255"/>
        <v>17</v>
      </c>
      <c r="G471" s="12" t="str">
        <f t="shared" si="266"/>
        <v/>
      </c>
      <c r="H471" s="12" t="str">
        <f t="shared" si="266"/>
        <v/>
      </c>
      <c r="I471" s="12" t="str">
        <f t="shared" si="266"/>
        <v/>
      </c>
      <c r="J471" s="12" t="str">
        <f t="shared" si="266"/>
        <v/>
      </c>
      <c r="K471" s="12" t="str">
        <f t="shared" si="266"/>
        <v/>
      </c>
      <c r="L471" s="12" t="str">
        <f t="shared" si="266"/>
        <v/>
      </c>
      <c r="M471" s="12" t="str">
        <f t="shared" si="266"/>
        <v/>
      </c>
      <c r="N471" s="12" t="str">
        <f t="shared" si="266"/>
        <v/>
      </c>
      <c r="O471" s="12" t="str">
        <f t="shared" si="266"/>
        <v/>
      </c>
      <c r="P471" s="12" t="str">
        <f t="shared" si="266"/>
        <v/>
      </c>
      <c r="Q471" s="12" t="str">
        <f t="shared" si="266"/>
        <v/>
      </c>
      <c r="R471" s="12" t="str">
        <f t="shared" si="266"/>
        <v/>
      </c>
      <c r="S471" s="12" t="str">
        <f t="shared" si="266"/>
        <v/>
      </c>
      <c r="T471" s="12" t="str">
        <f t="shared" si="266"/>
        <v/>
      </c>
      <c r="U471" s="12" t="str">
        <f t="shared" si="266"/>
        <v/>
      </c>
      <c r="V471" s="12" t="str">
        <f t="shared" si="266"/>
        <v/>
      </c>
      <c r="W471" s="12" t="str">
        <f t="shared" si="266"/>
        <v/>
      </c>
      <c r="X471" s="12" t="str">
        <f t="shared" si="266"/>
        <v>hold</v>
      </c>
      <c r="Y471" s="12" t="str">
        <f t="shared" si="266"/>
        <v>hold</v>
      </c>
      <c r="Z471" s="12" t="str">
        <f t="shared" si="266"/>
        <v>hold</v>
      </c>
      <c r="AA471" s="12" t="str">
        <f t="shared" si="266"/>
        <v>hold</v>
      </c>
      <c r="AB471" s="12" t="str">
        <f t="shared" si="266"/>
        <v>hold</v>
      </c>
      <c r="AC471" s="12" t="str">
        <f t="shared" si="266"/>
        <v>hold</v>
      </c>
      <c r="AD471" s="12" t="str">
        <f t="shared" si="266"/>
        <v>hold</v>
      </c>
      <c r="AE471" s="12" t="str">
        <f t="shared" si="266"/>
        <v>hold</v>
      </c>
      <c r="AF471" s="12" t="str">
        <f t="shared" si="266"/>
        <v>hold</v>
      </c>
      <c r="AG471" s="12" t="str">
        <f t="shared" si="266"/>
        <v>hold</v>
      </c>
      <c r="AH471" s="12" t="str">
        <f t="shared" si="266"/>
        <v>hold</v>
      </c>
      <c r="AI471" s="12" t="str">
        <f t="shared" si="266"/>
        <v>hold</v>
      </c>
      <c r="AJ471" s="12" t="str">
        <f t="shared" si="266"/>
        <v>hold</v>
      </c>
      <c r="AK471" s="12" t="str">
        <f t="shared" si="266"/>
        <v>hold</v>
      </c>
      <c r="AL471" s="12" t="str">
        <f t="shared" si="266"/>
        <v>hold</v>
      </c>
      <c r="AM471" s="12" t="str">
        <f t="shared" si="266"/>
        <v>hold</v>
      </c>
      <c r="AN471" s="12" t="str">
        <f t="shared" si="266"/>
        <v>hold</v>
      </c>
      <c r="AO471" s="12" t="str">
        <f t="shared" si="266"/>
        <v>hold</v>
      </c>
      <c r="AP471" s="12" t="str">
        <f t="shared" si="266"/>
        <v>hold</v>
      </c>
      <c r="AQ471" s="12" t="str">
        <f t="shared" si="266"/>
        <v>hold</v>
      </c>
      <c r="AR471" s="12" t="str">
        <f t="shared" si="266"/>
        <v>hold</v>
      </c>
      <c r="AS471" s="12" t="str">
        <f t="shared" si="266"/>
        <v>hold</v>
      </c>
      <c r="AT471" s="12" t="str">
        <f t="shared" si="266"/>
        <v>hold</v>
      </c>
      <c r="AU471" s="12" t="str">
        <f t="shared" si="266"/>
        <v>hold</v>
      </c>
      <c r="AV471" s="12" t="str">
        <f t="shared" si="266"/>
        <v>hold</v>
      </c>
      <c r="AW471" s="12" t="str">
        <f t="shared" si="266"/>
        <v>hold</v>
      </c>
      <c r="AX471" s="12" t="str">
        <f t="shared" si="266"/>
        <v>hold</v>
      </c>
      <c r="AY471" s="12" t="str">
        <f t="shared" si="266"/>
        <v>hold</v>
      </c>
      <c r="AZ471" s="12" t="str">
        <f t="shared" si="266"/>
        <v>hold</v>
      </c>
      <c r="BA471" s="12" t="str">
        <f t="shared" si="266"/>
        <v>hold</v>
      </c>
      <c r="BB471" s="12" t="str">
        <f t="shared" si="266"/>
        <v>hold</v>
      </c>
      <c r="BC471" s="12" t="str">
        <f t="shared" si="266"/>
        <v>hold</v>
      </c>
      <c r="BD471" s="12" t="str">
        <f t="shared" si="266"/>
        <v>hold</v>
      </c>
      <c r="BE471" s="12" t="str">
        <f t="shared" si="266"/>
        <v>hold</v>
      </c>
      <c r="BF471" s="12" t="str">
        <f t="shared" si="266"/>
        <v>hold</v>
      </c>
      <c r="BG471" s="12" t="str">
        <f t="shared" si="266"/>
        <v>hold</v>
      </c>
      <c r="BH471" s="12" t="str">
        <f t="shared" si="266"/>
        <v>hold</v>
      </c>
      <c r="BI471" s="12" t="str">
        <f t="shared" si="266"/>
        <v>hold</v>
      </c>
      <c r="BJ471" s="12" t="str">
        <f t="shared" si="266"/>
        <v>hold</v>
      </c>
      <c r="BK471" s="12" t="str">
        <f t="shared" si="266"/>
        <v>hold</v>
      </c>
      <c r="BL471" s="12" t="str">
        <f t="shared" si="266"/>
        <v>hold</v>
      </c>
      <c r="BM471" s="12" t="str">
        <f t="shared" si="266"/>
        <v>hold</v>
      </c>
      <c r="BN471" s="12" t="str">
        <f t="shared" si="266"/>
        <v>hold</v>
      </c>
      <c r="BO471" s="12" t="str">
        <f t="shared" si="266"/>
        <v>hold</v>
      </c>
      <c r="BP471" s="12" t="str">
        <f t="shared" si="266"/>
        <v>hold</v>
      </c>
      <c r="BQ471" s="12" t="str">
        <f t="shared" si="266"/>
        <v>hold</v>
      </c>
      <c r="BR471" s="12" t="str">
        <f t="shared" si="266"/>
        <v>hold</v>
      </c>
      <c r="BS471" s="12" t="str">
        <f t="shared" si="267"/>
        <v>hold</v>
      </c>
      <c r="BT471" s="12" t="str">
        <f t="shared" si="267"/>
        <v>hold</v>
      </c>
      <c r="BU471" s="12" t="str">
        <f t="shared" si="267"/>
        <v>hold</v>
      </c>
      <c r="BV471" s="12" t="str">
        <f t="shared" si="267"/>
        <v>hold</v>
      </c>
      <c r="BW471" s="12" t="str">
        <f t="shared" si="267"/>
        <v>hold</v>
      </c>
      <c r="BX471" s="12" t="str">
        <f t="shared" si="267"/>
        <v>hold</v>
      </c>
      <c r="BY471" s="12" t="str">
        <f t="shared" si="267"/>
        <v>hold</v>
      </c>
      <c r="BZ471" s="12" t="str">
        <f t="shared" si="267"/>
        <v>hold</v>
      </c>
      <c r="CA471" s="12" t="str">
        <f t="shared" si="267"/>
        <v>hold</v>
      </c>
      <c r="CB471" s="12" t="str">
        <f t="shared" si="267"/>
        <v>hold</v>
      </c>
      <c r="CC471" s="12" t="str">
        <f t="shared" si="267"/>
        <v>hold</v>
      </c>
      <c r="CD471" s="12" t="str">
        <f t="shared" si="267"/>
        <v>hold</v>
      </c>
      <c r="CE471" s="12" t="str">
        <f t="shared" si="267"/>
        <v>hold</v>
      </c>
      <c r="CF471" s="12" t="str">
        <f t="shared" si="267"/>
        <v>hold</v>
      </c>
      <c r="CG471" s="12" t="str">
        <f t="shared" si="267"/>
        <v>hold</v>
      </c>
      <c r="CH471" s="12" t="str">
        <f t="shared" si="267"/>
        <v>hold</v>
      </c>
      <c r="CI471" s="12" t="str">
        <f t="shared" si="267"/>
        <v>hold</v>
      </c>
      <c r="CJ471" s="12" t="str">
        <f t="shared" si="267"/>
        <v>hold</v>
      </c>
      <c r="CK471" s="12" t="str">
        <f t="shared" si="267"/>
        <v>hold</v>
      </c>
      <c r="CL471" s="12" t="str">
        <f t="shared" si="267"/>
        <v>hold</v>
      </c>
      <c r="CM471" s="12" t="str">
        <f t="shared" si="267"/>
        <v>hold</v>
      </c>
      <c r="CN471" s="12" t="str">
        <f t="shared" si="267"/>
        <v>hold</v>
      </c>
      <c r="CO471" s="12" t="str">
        <f t="shared" si="267"/>
        <v>hold</v>
      </c>
      <c r="CP471" s="12" t="str">
        <f t="shared" si="267"/>
        <v>hold</v>
      </c>
      <c r="CQ471" s="12" t="str">
        <f t="shared" si="267"/>
        <v>hold</v>
      </c>
      <c r="CR471" s="12" t="str">
        <f t="shared" si="267"/>
        <v>hold</v>
      </c>
      <c r="CS471" s="12" t="str">
        <f t="shared" si="267"/>
        <v>hold</v>
      </c>
      <c r="CT471" s="12" t="str">
        <f t="shared" si="267"/>
        <v>hold</v>
      </c>
      <c r="CU471" s="12" t="str">
        <f t="shared" si="267"/>
        <v>hold</v>
      </c>
      <c r="CV471" s="12" t="str">
        <f t="shared" si="267"/>
        <v>hold</v>
      </c>
      <c r="CW471" s="12" t="str">
        <f t="shared" si="267"/>
        <v>hold</v>
      </c>
      <c r="CX471" s="12" t="str">
        <f t="shared" si="267"/>
        <v>hold</v>
      </c>
      <c r="CY471" s="12" t="str">
        <f t="shared" si="267"/>
        <v>hold</v>
      </c>
      <c r="CZ471" s="12" t="str">
        <f t="shared" si="267"/>
        <v>hold</v>
      </c>
      <c r="DA471" s="12" t="str">
        <f t="shared" si="267"/>
        <v>hold</v>
      </c>
      <c r="DB471" s="12" t="str">
        <f t="shared" si="267"/>
        <v>hold</v>
      </c>
      <c r="DC471" s="12" t="str">
        <f t="shared" si="254"/>
        <v>convert</v>
      </c>
    </row>
    <row r="472" spans="5:107" s="12" customFormat="1" ht="12" customHeight="1">
      <c r="E472" s="65">
        <f t="shared" si="255"/>
        <v>18</v>
      </c>
      <c r="G472" s="12" t="str">
        <f t="shared" si="266"/>
        <v/>
      </c>
      <c r="H472" s="12" t="str">
        <f t="shared" si="266"/>
        <v/>
      </c>
      <c r="I472" s="12" t="str">
        <f t="shared" si="266"/>
        <v/>
      </c>
      <c r="J472" s="12" t="str">
        <f t="shared" si="266"/>
        <v/>
      </c>
      <c r="K472" s="12" t="str">
        <f t="shared" si="266"/>
        <v/>
      </c>
      <c r="L472" s="12" t="str">
        <f t="shared" si="266"/>
        <v/>
      </c>
      <c r="M472" s="12" t="str">
        <f t="shared" si="266"/>
        <v/>
      </c>
      <c r="N472" s="12" t="str">
        <f t="shared" si="266"/>
        <v/>
      </c>
      <c r="O472" s="12" t="str">
        <f t="shared" si="266"/>
        <v/>
      </c>
      <c r="P472" s="12" t="str">
        <f t="shared" si="266"/>
        <v/>
      </c>
      <c r="Q472" s="12" t="str">
        <f t="shared" si="266"/>
        <v/>
      </c>
      <c r="R472" s="12" t="str">
        <f t="shared" si="266"/>
        <v/>
      </c>
      <c r="S472" s="12" t="str">
        <f t="shared" si="266"/>
        <v/>
      </c>
      <c r="T472" s="12" t="str">
        <f t="shared" si="266"/>
        <v/>
      </c>
      <c r="U472" s="12" t="str">
        <f t="shared" si="266"/>
        <v/>
      </c>
      <c r="V472" s="12" t="str">
        <f t="shared" si="266"/>
        <v/>
      </c>
      <c r="W472" s="12" t="str">
        <f t="shared" si="266"/>
        <v/>
      </c>
      <c r="X472" s="12" t="str">
        <f t="shared" si="266"/>
        <v/>
      </c>
      <c r="Y472" s="12" t="str">
        <f t="shared" si="266"/>
        <v>hold</v>
      </c>
      <c r="Z472" s="12" t="str">
        <f t="shared" si="266"/>
        <v>hold</v>
      </c>
      <c r="AA472" s="12" t="str">
        <f t="shared" si="266"/>
        <v>hold</v>
      </c>
      <c r="AB472" s="12" t="str">
        <f t="shared" si="266"/>
        <v>hold</v>
      </c>
      <c r="AC472" s="12" t="str">
        <f t="shared" si="266"/>
        <v>hold</v>
      </c>
      <c r="AD472" s="12" t="str">
        <f t="shared" si="266"/>
        <v>hold</v>
      </c>
      <c r="AE472" s="12" t="str">
        <f t="shared" si="266"/>
        <v>hold</v>
      </c>
      <c r="AF472" s="12" t="str">
        <f t="shared" si="266"/>
        <v>hold</v>
      </c>
      <c r="AG472" s="12" t="str">
        <f t="shared" si="266"/>
        <v>hold</v>
      </c>
      <c r="AH472" s="12" t="str">
        <f t="shared" si="266"/>
        <v>hold</v>
      </c>
      <c r="AI472" s="12" t="str">
        <f t="shared" si="266"/>
        <v>hold</v>
      </c>
      <c r="AJ472" s="12" t="str">
        <f t="shared" si="266"/>
        <v>hold</v>
      </c>
      <c r="AK472" s="12" t="str">
        <f t="shared" si="266"/>
        <v>hold</v>
      </c>
      <c r="AL472" s="12" t="str">
        <f t="shared" si="266"/>
        <v>hold</v>
      </c>
      <c r="AM472" s="12" t="str">
        <f t="shared" si="266"/>
        <v>hold</v>
      </c>
      <c r="AN472" s="12" t="str">
        <f t="shared" si="266"/>
        <v>hold</v>
      </c>
      <c r="AO472" s="12" t="str">
        <f t="shared" si="266"/>
        <v>hold</v>
      </c>
      <c r="AP472" s="12" t="str">
        <f t="shared" si="266"/>
        <v>hold</v>
      </c>
      <c r="AQ472" s="12" t="str">
        <f t="shared" si="266"/>
        <v>hold</v>
      </c>
      <c r="AR472" s="12" t="str">
        <f t="shared" si="266"/>
        <v>hold</v>
      </c>
      <c r="AS472" s="12" t="str">
        <f t="shared" si="266"/>
        <v>hold</v>
      </c>
      <c r="AT472" s="12" t="str">
        <f t="shared" si="266"/>
        <v>hold</v>
      </c>
      <c r="AU472" s="12" t="str">
        <f t="shared" si="266"/>
        <v>hold</v>
      </c>
      <c r="AV472" s="12" t="str">
        <f t="shared" si="266"/>
        <v>hold</v>
      </c>
      <c r="AW472" s="12" t="str">
        <f t="shared" si="266"/>
        <v>hold</v>
      </c>
      <c r="AX472" s="12" t="str">
        <f t="shared" si="266"/>
        <v>hold</v>
      </c>
      <c r="AY472" s="12" t="str">
        <f t="shared" si="266"/>
        <v>hold</v>
      </c>
      <c r="AZ472" s="12" t="str">
        <f t="shared" si="266"/>
        <v>hold</v>
      </c>
      <c r="BA472" s="12" t="str">
        <f t="shared" si="266"/>
        <v>hold</v>
      </c>
      <c r="BB472" s="12" t="str">
        <f t="shared" si="266"/>
        <v>hold</v>
      </c>
      <c r="BC472" s="12" t="str">
        <f t="shared" si="266"/>
        <v>hold</v>
      </c>
      <c r="BD472" s="12" t="str">
        <f t="shared" si="266"/>
        <v>hold</v>
      </c>
      <c r="BE472" s="12" t="str">
        <f t="shared" si="266"/>
        <v>hold</v>
      </c>
      <c r="BF472" s="12" t="str">
        <f t="shared" si="266"/>
        <v>hold</v>
      </c>
      <c r="BG472" s="12" t="str">
        <f t="shared" si="266"/>
        <v>hold</v>
      </c>
      <c r="BH472" s="12" t="str">
        <f t="shared" si="266"/>
        <v>hold</v>
      </c>
      <c r="BI472" s="12" t="str">
        <f t="shared" si="266"/>
        <v>hold</v>
      </c>
      <c r="BJ472" s="12" t="str">
        <f t="shared" si="266"/>
        <v>hold</v>
      </c>
      <c r="BK472" s="12" t="str">
        <f t="shared" si="266"/>
        <v>hold</v>
      </c>
      <c r="BL472" s="12" t="str">
        <f t="shared" si="266"/>
        <v>hold</v>
      </c>
      <c r="BM472" s="12" t="str">
        <f t="shared" si="266"/>
        <v>hold</v>
      </c>
      <c r="BN472" s="12" t="str">
        <f t="shared" si="266"/>
        <v>hold</v>
      </c>
      <c r="BO472" s="12" t="str">
        <f t="shared" si="266"/>
        <v>hold</v>
      </c>
      <c r="BP472" s="12" t="str">
        <f t="shared" si="266"/>
        <v>hold</v>
      </c>
      <c r="BQ472" s="12" t="str">
        <f t="shared" si="266"/>
        <v>hold</v>
      </c>
      <c r="BR472" s="12" t="str">
        <f t="shared" si="266"/>
        <v>hold</v>
      </c>
      <c r="BS472" s="12" t="str">
        <f t="shared" si="267"/>
        <v>hold</v>
      </c>
      <c r="BT472" s="12" t="str">
        <f t="shared" si="267"/>
        <v>hold</v>
      </c>
      <c r="BU472" s="12" t="str">
        <f t="shared" si="267"/>
        <v>hold</v>
      </c>
      <c r="BV472" s="12" t="str">
        <f t="shared" si="267"/>
        <v>hold</v>
      </c>
      <c r="BW472" s="12" t="str">
        <f t="shared" si="267"/>
        <v>hold</v>
      </c>
      <c r="BX472" s="12" t="str">
        <f t="shared" si="267"/>
        <v>hold</v>
      </c>
      <c r="BY472" s="12" t="str">
        <f t="shared" si="267"/>
        <v>hold</v>
      </c>
      <c r="BZ472" s="12" t="str">
        <f t="shared" si="267"/>
        <v>hold</v>
      </c>
      <c r="CA472" s="12" t="str">
        <f t="shared" si="267"/>
        <v>hold</v>
      </c>
      <c r="CB472" s="12" t="str">
        <f t="shared" si="267"/>
        <v>hold</v>
      </c>
      <c r="CC472" s="12" t="str">
        <f t="shared" si="267"/>
        <v>hold</v>
      </c>
      <c r="CD472" s="12" t="str">
        <f t="shared" si="267"/>
        <v>hold</v>
      </c>
      <c r="CE472" s="12" t="str">
        <f t="shared" si="267"/>
        <v>hold</v>
      </c>
      <c r="CF472" s="12" t="str">
        <f t="shared" si="267"/>
        <v>hold</v>
      </c>
      <c r="CG472" s="12" t="str">
        <f t="shared" si="267"/>
        <v>hold</v>
      </c>
      <c r="CH472" s="12" t="str">
        <f t="shared" si="267"/>
        <v>hold</v>
      </c>
      <c r="CI472" s="12" t="str">
        <f t="shared" si="267"/>
        <v>hold</v>
      </c>
      <c r="CJ472" s="12" t="str">
        <f t="shared" si="267"/>
        <v>hold</v>
      </c>
      <c r="CK472" s="12" t="str">
        <f t="shared" si="267"/>
        <v>hold</v>
      </c>
      <c r="CL472" s="12" t="str">
        <f t="shared" si="267"/>
        <v>hold</v>
      </c>
      <c r="CM472" s="12" t="str">
        <f t="shared" si="267"/>
        <v>hold</v>
      </c>
      <c r="CN472" s="12" t="str">
        <f t="shared" si="267"/>
        <v>hold</v>
      </c>
      <c r="CO472" s="12" t="str">
        <f t="shared" si="267"/>
        <v>hold</v>
      </c>
      <c r="CP472" s="12" t="str">
        <f t="shared" si="267"/>
        <v>hold</v>
      </c>
      <c r="CQ472" s="12" t="str">
        <f t="shared" si="267"/>
        <v>hold</v>
      </c>
      <c r="CR472" s="12" t="str">
        <f t="shared" si="267"/>
        <v>hold</v>
      </c>
      <c r="CS472" s="12" t="str">
        <f t="shared" si="267"/>
        <v>hold</v>
      </c>
      <c r="CT472" s="12" t="str">
        <f t="shared" si="267"/>
        <v>hold</v>
      </c>
      <c r="CU472" s="12" t="str">
        <f t="shared" si="267"/>
        <v>hold</v>
      </c>
      <c r="CV472" s="12" t="str">
        <f t="shared" si="267"/>
        <v>hold</v>
      </c>
      <c r="CW472" s="12" t="str">
        <f t="shared" si="267"/>
        <v>hold</v>
      </c>
      <c r="CX472" s="12" t="str">
        <f t="shared" si="267"/>
        <v>hold</v>
      </c>
      <c r="CY472" s="12" t="str">
        <f t="shared" si="267"/>
        <v>hold</v>
      </c>
      <c r="CZ472" s="12" t="str">
        <f t="shared" si="267"/>
        <v>hold</v>
      </c>
      <c r="DA472" s="12" t="str">
        <f t="shared" si="267"/>
        <v>hold</v>
      </c>
      <c r="DB472" s="12" t="str">
        <f t="shared" si="267"/>
        <v>hold</v>
      </c>
      <c r="DC472" s="12" t="str">
        <f t="shared" si="254"/>
        <v>convert</v>
      </c>
    </row>
    <row r="473" spans="5:107" s="12" customFormat="1" ht="12" customHeight="1">
      <c r="E473" s="65">
        <f t="shared" si="255"/>
        <v>19</v>
      </c>
      <c r="G473" s="12" t="str">
        <f t="shared" si="266"/>
        <v/>
      </c>
      <c r="H473" s="12" t="str">
        <f t="shared" si="266"/>
        <v/>
      </c>
      <c r="I473" s="12" t="str">
        <f t="shared" si="266"/>
        <v/>
      </c>
      <c r="J473" s="12" t="str">
        <f t="shared" si="266"/>
        <v/>
      </c>
      <c r="K473" s="12" t="str">
        <f t="shared" si="266"/>
        <v/>
      </c>
      <c r="L473" s="12" t="str">
        <f t="shared" si="266"/>
        <v/>
      </c>
      <c r="M473" s="12" t="str">
        <f t="shared" si="266"/>
        <v/>
      </c>
      <c r="N473" s="12" t="str">
        <f t="shared" si="266"/>
        <v/>
      </c>
      <c r="O473" s="12" t="str">
        <f t="shared" si="266"/>
        <v/>
      </c>
      <c r="P473" s="12" t="str">
        <f t="shared" si="266"/>
        <v/>
      </c>
      <c r="Q473" s="12" t="str">
        <f t="shared" si="266"/>
        <v/>
      </c>
      <c r="R473" s="12" t="str">
        <f t="shared" si="266"/>
        <v/>
      </c>
      <c r="S473" s="12" t="str">
        <f t="shared" si="266"/>
        <v/>
      </c>
      <c r="T473" s="12" t="str">
        <f t="shared" si="266"/>
        <v/>
      </c>
      <c r="U473" s="12" t="str">
        <f t="shared" si="266"/>
        <v/>
      </c>
      <c r="V473" s="12" t="str">
        <f t="shared" si="266"/>
        <v/>
      </c>
      <c r="W473" s="12" t="str">
        <f t="shared" si="266"/>
        <v/>
      </c>
      <c r="X473" s="12" t="str">
        <f t="shared" si="266"/>
        <v/>
      </c>
      <c r="Y473" s="12" t="str">
        <f t="shared" si="266"/>
        <v/>
      </c>
      <c r="Z473" s="12" t="str">
        <f t="shared" si="266"/>
        <v>hold</v>
      </c>
      <c r="AA473" s="12" t="str">
        <f t="shared" si="266"/>
        <v>hold</v>
      </c>
      <c r="AB473" s="12" t="str">
        <f t="shared" si="266"/>
        <v>hold</v>
      </c>
      <c r="AC473" s="12" t="str">
        <f t="shared" si="266"/>
        <v>hold</v>
      </c>
      <c r="AD473" s="12" t="str">
        <f t="shared" si="266"/>
        <v>hold</v>
      </c>
      <c r="AE473" s="12" t="str">
        <f t="shared" si="266"/>
        <v>hold</v>
      </c>
      <c r="AF473" s="12" t="str">
        <f t="shared" si="266"/>
        <v>hold</v>
      </c>
      <c r="AG473" s="12" t="str">
        <f t="shared" si="266"/>
        <v>hold</v>
      </c>
      <c r="AH473" s="12" t="str">
        <f t="shared" si="266"/>
        <v>hold</v>
      </c>
      <c r="AI473" s="12" t="str">
        <f t="shared" si="266"/>
        <v>hold</v>
      </c>
      <c r="AJ473" s="12" t="str">
        <f t="shared" si="266"/>
        <v>hold</v>
      </c>
      <c r="AK473" s="12" t="str">
        <f t="shared" si="266"/>
        <v>hold</v>
      </c>
      <c r="AL473" s="12" t="str">
        <f t="shared" si="266"/>
        <v>hold</v>
      </c>
      <c r="AM473" s="12" t="str">
        <f t="shared" si="266"/>
        <v>hold</v>
      </c>
      <c r="AN473" s="12" t="str">
        <f t="shared" si="266"/>
        <v>hold</v>
      </c>
      <c r="AO473" s="12" t="str">
        <f t="shared" si="266"/>
        <v>hold</v>
      </c>
      <c r="AP473" s="12" t="str">
        <f t="shared" si="266"/>
        <v>hold</v>
      </c>
      <c r="AQ473" s="12" t="str">
        <f t="shared" si="266"/>
        <v>hold</v>
      </c>
      <c r="AR473" s="12" t="str">
        <f t="shared" si="266"/>
        <v>hold</v>
      </c>
      <c r="AS473" s="12" t="str">
        <f t="shared" si="266"/>
        <v>hold</v>
      </c>
      <c r="AT473" s="12" t="str">
        <f t="shared" si="266"/>
        <v>hold</v>
      </c>
      <c r="AU473" s="12" t="str">
        <f t="shared" si="266"/>
        <v>hold</v>
      </c>
      <c r="AV473" s="12" t="str">
        <f t="shared" si="266"/>
        <v>hold</v>
      </c>
      <c r="AW473" s="12" t="str">
        <f t="shared" si="266"/>
        <v>hold</v>
      </c>
      <c r="AX473" s="12" t="str">
        <f t="shared" si="266"/>
        <v>hold</v>
      </c>
      <c r="AY473" s="12" t="str">
        <f t="shared" si="266"/>
        <v>hold</v>
      </c>
      <c r="AZ473" s="12" t="str">
        <f t="shared" si="266"/>
        <v>hold</v>
      </c>
      <c r="BA473" s="12" t="str">
        <f t="shared" si="266"/>
        <v>hold</v>
      </c>
      <c r="BB473" s="12" t="str">
        <f t="shared" si="266"/>
        <v>hold</v>
      </c>
      <c r="BC473" s="12" t="str">
        <f t="shared" si="266"/>
        <v>hold</v>
      </c>
      <c r="BD473" s="12" t="str">
        <f t="shared" si="266"/>
        <v>hold</v>
      </c>
      <c r="BE473" s="12" t="str">
        <f t="shared" si="266"/>
        <v>hold</v>
      </c>
      <c r="BF473" s="12" t="str">
        <f t="shared" si="266"/>
        <v>hold</v>
      </c>
      <c r="BG473" s="12" t="str">
        <f t="shared" si="266"/>
        <v>hold</v>
      </c>
      <c r="BH473" s="12" t="str">
        <f t="shared" si="266"/>
        <v>hold</v>
      </c>
      <c r="BI473" s="12" t="str">
        <f t="shared" si="266"/>
        <v>hold</v>
      </c>
      <c r="BJ473" s="12" t="str">
        <f t="shared" si="266"/>
        <v>hold</v>
      </c>
      <c r="BK473" s="12" t="str">
        <f t="shared" si="266"/>
        <v>hold</v>
      </c>
      <c r="BL473" s="12" t="str">
        <f t="shared" si="266"/>
        <v>hold</v>
      </c>
      <c r="BM473" s="12" t="str">
        <f t="shared" si="266"/>
        <v>hold</v>
      </c>
      <c r="BN473" s="12" t="str">
        <f t="shared" si="266"/>
        <v>hold</v>
      </c>
      <c r="BO473" s="12" t="str">
        <f t="shared" si="266"/>
        <v>hold</v>
      </c>
      <c r="BP473" s="12" t="str">
        <f t="shared" si="266"/>
        <v>hold</v>
      </c>
      <c r="BQ473" s="12" t="str">
        <f t="shared" si="266"/>
        <v>hold</v>
      </c>
      <c r="BR473" s="12" t="str">
        <f t="shared" ref="BR473" si="268">IF(BR$452&gt;=$E473,IF(BR148*$C$23&gt;MAX($C$22,(BS257*$C$34+BS258*$C$35)/(1+$C$12)^$C$30+(BS364*$C$34+BS365*$C$35)/(1+$C$14)^$C$30),"convert","hold"),"")</f>
        <v>hold</v>
      </c>
      <c r="BS473" s="12" t="str">
        <f t="shared" si="267"/>
        <v>hold</v>
      </c>
      <c r="BT473" s="12" t="str">
        <f t="shared" si="267"/>
        <v>hold</v>
      </c>
      <c r="BU473" s="12" t="str">
        <f t="shared" si="267"/>
        <v>hold</v>
      </c>
      <c r="BV473" s="12" t="str">
        <f t="shared" si="267"/>
        <v>hold</v>
      </c>
      <c r="BW473" s="12" t="str">
        <f t="shared" si="267"/>
        <v>hold</v>
      </c>
      <c r="BX473" s="12" t="str">
        <f t="shared" si="267"/>
        <v>hold</v>
      </c>
      <c r="BY473" s="12" t="str">
        <f t="shared" si="267"/>
        <v>hold</v>
      </c>
      <c r="BZ473" s="12" t="str">
        <f t="shared" si="267"/>
        <v>hold</v>
      </c>
      <c r="CA473" s="12" t="str">
        <f t="shared" si="267"/>
        <v>hold</v>
      </c>
      <c r="CB473" s="12" t="str">
        <f t="shared" si="267"/>
        <v>hold</v>
      </c>
      <c r="CC473" s="12" t="str">
        <f t="shared" si="267"/>
        <v>hold</v>
      </c>
      <c r="CD473" s="12" t="str">
        <f t="shared" si="267"/>
        <v>hold</v>
      </c>
      <c r="CE473" s="12" t="str">
        <f t="shared" si="267"/>
        <v>hold</v>
      </c>
      <c r="CF473" s="12" t="str">
        <f t="shared" si="267"/>
        <v>hold</v>
      </c>
      <c r="CG473" s="12" t="str">
        <f t="shared" si="267"/>
        <v>hold</v>
      </c>
      <c r="CH473" s="12" t="str">
        <f t="shared" si="267"/>
        <v>hold</v>
      </c>
      <c r="CI473" s="12" t="str">
        <f t="shared" si="267"/>
        <v>hold</v>
      </c>
      <c r="CJ473" s="12" t="str">
        <f t="shared" si="267"/>
        <v>hold</v>
      </c>
      <c r="CK473" s="12" t="str">
        <f t="shared" si="267"/>
        <v>hold</v>
      </c>
      <c r="CL473" s="12" t="str">
        <f t="shared" si="267"/>
        <v>hold</v>
      </c>
      <c r="CM473" s="12" t="str">
        <f t="shared" si="267"/>
        <v>hold</v>
      </c>
      <c r="CN473" s="12" t="str">
        <f t="shared" si="267"/>
        <v>hold</v>
      </c>
      <c r="CO473" s="12" t="str">
        <f t="shared" si="267"/>
        <v>hold</v>
      </c>
      <c r="CP473" s="12" t="str">
        <f t="shared" si="267"/>
        <v>hold</v>
      </c>
      <c r="CQ473" s="12" t="str">
        <f t="shared" si="267"/>
        <v>hold</v>
      </c>
      <c r="CR473" s="12" t="str">
        <f t="shared" si="267"/>
        <v>hold</v>
      </c>
      <c r="CS473" s="12" t="str">
        <f t="shared" si="267"/>
        <v>hold</v>
      </c>
      <c r="CT473" s="12" t="str">
        <f t="shared" si="267"/>
        <v>hold</v>
      </c>
      <c r="CU473" s="12" t="str">
        <f t="shared" si="267"/>
        <v>hold</v>
      </c>
      <c r="CV473" s="12" t="str">
        <f t="shared" si="267"/>
        <v>hold</v>
      </c>
      <c r="CW473" s="12" t="str">
        <f t="shared" si="267"/>
        <v>hold</v>
      </c>
      <c r="CX473" s="12" t="str">
        <f t="shared" si="267"/>
        <v>hold</v>
      </c>
      <c r="CY473" s="12" t="str">
        <f t="shared" si="267"/>
        <v>hold</v>
      </c>
      <c r="CZ473" s="12" t="str">
        <f t="shared" si="267"/>
        <v>hold</v>
      </c>
      <c r="DA473" s="12" t="str">
        <f t="shared" si="267"/>
        <v>hold</v>
      </c>
      <c r="DB473" s="12" t="str">
        <f t="shared" si="267"/>
        <v>hold</v>
      </c>
      <c r="DC473" s="12" t="str">
        <f t="shared" si="254"/>
        <v>convert</v>
      </c>
    </row>
    <row r="474" spans="5:107" s="12" customFormat="1" ht="12" customHeight="1">
      <c r="E474" s="65">
        <f t="shared" si="255"/>
        <v>20</v>
      </c>
      <c r="G474" s="12" t="str">
        <f t="shared" ref="G474:BR477" si="269">IF(G$452&gt;=$E474,IF(G149*$C$23&gt;MAX($C$22,(H258*$C$34+H259*$C$35)/(1+$C$12)^$C$30+(H365*$C$34+H366*$C$35)/(1+$C$14)^$C$30),"convert","hold"),"")</f>
        <v/>
      </c>
      <c r="H474" s="12" t="str">
        <f t="shared" si="269"/>
        <v/>
      </c>
      <c r="I474" s="12" t="str">
        <f t="shared" si="269"/>
        <v/>
      </c>
      <c r="J474" s="12" t="str">
        <f t="shared" si="269"/>
        <v/>
      </c>
      <c r="K474" s="12" t="str">
        <f t="shared" si="269"/>
        <v/>
      </c>
      <c r="L474" s="12" t="str">
        <f t="shared" si="269"/>
        <v/>
      </c>
      <c r="M474" s="12" t="str">
        <f t="shared" si="269"/>
        <v/>
      </c>
      <c r="N474" s="12" t="str">
        <f t="shared" si="269"/>
        <v/>
      </c>
      <c r="O474" s="12" t="str">
        <f t="shared" si="269"/>
        <v/>
      </c>
      <c r="P474" s="12" t="str">
        <f t="shared" si="269"/>
        <v/>
      </c>
      <c r="Q474" s="12" t="str">
        <f t="shared" si="269"/>
        <v/>
      </c>
      <c r="R474" s="12" t="str">
        <f t="shared" si="269"/>
        <v/>
      </c>
      <c r="S474" s="12" t="str">
        <f t="shared" si="269"/>
        <v/>
      </c>
      <c r="T474" s="12" t="str">
        <f t="shared" si="269"/>
        <v/>
      </c>
      <c r="U474" s="12" t="str">
        <f t="shared" si="269"/>
        <v/>
      </c>
      <c r="V474" s="12" t="str">
        <f t="shared" si="269"/>
        <v/>
      </c>
      <c r="W474" s="12" t="str">
        <f t="shared" si="269"/>
        <v/>
      </c>
      <c r="X474" s="12" t="str">
        <f t="shared" si="269"/>
        <v/>
      </c>
      <c r="Y474" s="12" t="str">
        <f t="shared" si="269"/>
        <v/>
      </c>
      <c r="Z474" s="12" t="str">
        <f t="shared" si="269"/>
        <v/>
      </c>
      <c r="AA474" s="12" t="str">
        <f t="shared" si="269"/>
        <v>hold</v>
      </c>
      <c r="AB474" s="12" t="str">
        <f t="shared" si="269"/>
        <v>hold</v>
      </c>
      <c r="AC474" s="12" t="str">
        <f t="shared" si="269"/>
        <v>hold</v>
      </c>
      <c r="AD474" s="12" t="str">
        <f t="shared" si="269"/>
        <v>hold</v>
      </c>
      <c r="AE474" s="12" t="str">
        <f t="shared" si="269"/>
        <v>hold</v>
      </c>
      <c r="AF474" s="12" t="str">
        <f t="shared" si="269"/>
        <v>hold</v>
      </c>
      <c r="AG474" s="12" t="str">
        <f t="shared" si="269"/>
        <v>hold</v>
      </c>
      <c r="AH474" s="12" t="str">
        <f t="shared" si="269"/>
        <v>hold</v>
      </c>
      <c r="AI474" s="12" t="str">
        <f t="shared" si="269"/>
        <v>hold</v>
      </c>
      <c r="AJ474" s="12" t="str">
        <f t="shared" si="269"/>
        <v>hold</v>
      </c>
      <c r="AK474" s="12" t="str">
        <f t="shared" si="269"/>
        <v>hold</v>
      </c>
      <c r="AL474" s="12" t="str">
        <f t="shared" si="269"/>
        <v>hold</v>
      </c>
      <c r="AM474" s="12" t="str">
        <f t="shared" si="269"/>
        <v>hold</v>
      </c>
      <c r="AN474" s="12" t="str">
        <f t="shared" si="269"/>
        <v>hold</v>
      </c>
      <c r="AO474" s="12" t="str">
        <f t="shared" si="269"/>
        <v>hold</v>
      </c>
      <c r="AP474" s="12" t="str">
        <f t="shared" si="269"/>
        <v>hold</v>
      </c>
      <c r="AQ474" s="12" t="str">
        <f t="shared" si="269"/>
        <v>hold</v>
      </c>
      <c r="AR474" s="12" t="str">
        <f t="shared" si="269"/>
        <v>hold</v>
      </c>
      <c r="AS474" s="12" t="str">
        <f t="shared" si="269"/>
        <v>hold</v>
      </c>
      <c r="AT474" s="12" t="str">
        <f t="shared" si="269"/>
        <v>hold</v>
      </c>
      <c r="AU474" s="12" t="str">
        <f t="shared" si="269"/>
        <v>hold</v>
      </c>
      <c r="AV474" s="12" t="str">
        <f t="shared" si="269"/>
        <v>hold</v>
      </c>
      <c r="AW474" s="12" t="str">
        <f t="shared" si="269"/>
        <v>hold</v>
      </c>
      <c r="AX474" s="12" t="str">
        <f t="shared" si="269"/>
        <v>hold</v>
      </c>
      <c r="AY474" s="12" t="str">
        <f t="shared" si="269"/>
        <v>hold</v>
      </c>
      <c r="AZ474" s="12" t="str">
        <f t="shared" si="269"/>
        <v>hold</v>
      </c>
      <c r="BA474" s="12" t="str">
        <f t="shared" si="269"/>
        <v>hold</v>
      </c>
      <c r="BB474" s="12" t="str">
        <f t="shared" si="269"/>
        <v>hold</v>
      </c>
      <c r="BC474" s="12" t="str">
        <f t="shared" si="269"/>
        <v>hold</v>
      </c>
      <c r="BD474" s="12" t="str">
        <f t="shared" si="269"/>
        <v>hold</v>
      </c>
      <c r="BE474" s="12" t="str">
        <f t="shared" si="269"/>
        <v>hold</v>
      </c>
      <c r="BF474" s="12" t="str">
        <f t="shared" si="269"/>
        <v>hold</v>
      </c>
      <c r="BG474" s="12" t="str">
        <f t="shared" si="269"/>
        <v>hold</v>
      </c>
      <c r="BH474" s="12" t="str">
        <f t="shared" si="269"/>
        <v>hold</v>
      </c>
      <c r="BI474" s="12" t="str">
        <f t="shared" si="269"/>
        <v>hold</v>
      </c>
      <c r="BJ474" s="12" t="str">
        <f t="shared" si="269"/>
        <v>hold</v>
      </c>
      <c r="BK474" s="12" t="str">
        <f t="shared" si="269"/>
        <v>hold</v>
      </c>
      <c r="BL474" s="12" t="str">
        <f t="shared" si="269"/>
        <v>hold</v>
      </c>
      <c r="BM474" s="12" t="str">
        <f t="shared" si="269"/>
        <v>hold</v>
      </c>
      <c r="BN474" s="12" t="str">
        <f t="shared" si="269"/>
        <v>hold</v>
      </c>
      <c r="BO474" s="12" t="str">
        <f t="shared" si="269"/>
        <v>hold</v>
      </c>
      <c r="BP474" s="12" t="str">
        <f t="shared" si="269"/>
        <v>hold</v>
      </c>
      <c r="BQ474" s="12" t="str">
        <f t="shared" si="269"/>
        <v>hold</v>
      </c>
      <c r="BR474" s="12" t="str">
        <f t="shared" si="269"/>
        <v>hold</v>
      </c>
      <c r="BS474" s="12" t="str">
        <f t="shared" si="267"/>
        <v>hold</v>
      </c>
      <c r="BT474" s="12" t="str">
        <f t="shared" si="267"/>
        <v>hold</v>
      </c>
      <c r="BU474" s="12" t="str">
        <f t="shared" si="267"/>
        <v>hold</v>
      </c>
      <c r="BV474" s="12" t="str">
        <f t="shared" si="267"/>
        <v>hold</v>
      </c>
      <c r="BW474" s="12" t="str">
        <f t="shared" si="267"/>
        <v>hold</v>
      </c>
      <c r="BX474" s="12" t="str">
        <f t="shared" si="267"/>
        <v>hold</v>
      </c>
      <c r="BY474" s="12" t="str">
        <f t="shared" si="267"/>
        <v>hold</v>
      </c>
      <c r="BZ474" s="12" t="str">
        <f t="shared" si="267"/>
        <v>hold</v>
      </c>
      <c r="CA474" s="12" t="str">
        <f t="shared" si="267"/>
        <v>hold</v>
      </c>
      <c r="CB474" s="12" t="str">
        <f t="shared" si="267"/>
        <v>hold</v>
      </c>
      <c r="CC474" s="12" t="str">
        <f t="shared" si="267"/>
        <v>hold</v>
      </c>
      <c r="CD474" s="12" t="str">
        <f t="shared" si="267"/>
        <v>hold</v>
      </c>
      <c r="CE474" s="12" t="str">
        <f t="shared" si="267"/>
        <v>hold</v>
      </c>
      <c r="CF474" s="12" t="str">
        <f t="shared" si="267"/>
        <v>hold</v>
      </c>
      <c r="CG474" s="12" t="str">
        <f t="shared" si="267"/>
        <v>hold</v>
      </c>
      <c r="CH474" s="12" t="str">
        <f t="shared" si="267"/>
        <v>hold</v>
      </c>
      <c r="CI474" s="12" t="str">
        <f t="shared" si="267"/>
        <v>hold</v>
      </c>
      <c r="CJ474" s="12" t="str">
        <f t="shared" si="267"/>
        <v>hold</v>
      </c>
      <c r="CK474" s="12" t="str">
        <f t="shared" si="267"/>
        <v>hold</v>
      </c>
      <c r="CL474" s="12" t="str">
        <f t="shared" si="267"/>
        <v>hold</v>
      </c>
      <c r="CM474" s="12" t="str">
        <f t="shared" si="267"/>
        <v>hold</v>
      </c>
      <c r="CN474" s="12" t="str">
        <f t="shared" si="267"/>
        <v>hold</v>
      </c>
      <c r="CO474" s="12" t="str">
        <f t="shared" si="267"/>
        <v>hold</v>
      </c>
      <c r="CP474" s="12" t="str">
        <f t="shared" si="267"/>
        <v>hold</v>
      </c>
      <c r="CQ474" s="12" t="str">
        <f t="shared" si="267"/>
        <v>hold</v>
      </c>
      <c r="CR474" s="12" t="str">
        <f t="shared" si="267"/>
        <v>hold</v>
      </c>
      <c r="CS474" s="12" t="str">
        <f t="shared" si="267"/>
        <v>hold</v>
      </c>
      <c r="CT474" s="12" t="str">
        <f t="shared" si="267"/>
        <v>hold</v>
      </c>
      <c r="CU474" s="12" t="str">
        <f t="shared" si="267"/>
        <v>hold</v>
      </c>
      <c r="CV474" s="12" t="str">
        <f t="shared" si="267"/>
        <v>hold</v>
      </c>
      <c r="CW474" s="12" t="str">
        <f t="shared" si="267"/>
        <v>hold</v>
      </c>
      <c r="CX474" s="12" t="str">
        <f t="shared" si="267"/>
        <v>hold</v>
      </c>
      <c r="CY474" s="12" t="str">
        <f t="shared" si="267"/>
        <v>hold</v>
      </c>
      <c r="CZ474" s="12" t="str">
        <f t="shared" si="267"/>
        <v>hold</v>
      </c>
      <c r="DA474" s="12" t="str">
        <f t="shared" si="267"/>
        <v>hold</v>
      </c>
      <c r="DB474" s="12" t="str">
        <f t="shared" si="267"/>
        <v>hold</v>
      </c>
      <c r="DC474" s="12" t="str">
        <f t="shared" si="254"/>
        <v>convert</v>
      </c>
    </row>
    <row r="475" spans="5:107" s="12" customFormat="1" ht="12" customHeight="1">
      <c r="E475" s="65">
        <f t="shared" si="255"/>
        <v>21</v>
      </c>
      <c r="G475" s="12" t="str">
        <f t="shared" si="269"/>
        <v/>
      </c>
      <c r="H475" s="12" t="str">
        <f t="shared" si="269"/>
        <v/>
      </c>
      <c r="I475" s="12" t="str">
        <f t="shared" si="269"/>
        <v/>
      </c>
      <c r="J475" s="12" t="str">
        <f t="shared" si="269"/>
        <v/>
      </c>
      <c r="K475" s="12" t="str">
        <f t="shared" si="269"/>
        <v/>
      </c>
      <c r="L475" s="12" t="str">
        <f t="shared" si="269"/>
        <v/>
      </c>
      <c r="M475" s="12" t="str">
        <f t="shared" si="269"/>
        <v/>
      </c>
      <c r="N475" s="12" t="str">
        <f t="shared" si="269"/>
        <v/>
      </c>
      <c r="O475" s="12" t="str">
        <f t="shared" si="269"/>
        <v/>
      </c>
      <c r="P475" s="12" t="str">
        <f t="shared" si="269"/>
        <v/>
      </c>
      <c r="Q475" s="12" t="str">
        <f t="shared" si="269"/>
        <v/>
      </c>
      <c r="R475" s="12" t="str">
        <f t="shared" si="269"/>
        <v/>
      </c>
      <c r="S475" s="12" t="str">
        <f t="shared" si="269"/>
        <v/>
      </c>
      <c r="T475" s="12" t="str">
        <f t="shared" si="269"/>
        <v/>
      </c>
      <c r="U475" s="12" t="str">
        <f t="shared" si="269"/>
        <v/>
      </c>
      <c r="V475" s="12" t="str">
        <f t="shared" si="269"/>
        <v/>
      </c>
      <c r="W475" s="12" t="str">
        <f t="shared" si="269"/>
        <v/>
      </c>
      <c r="X475" s="12" t="str">
        <f t="shared" si="269"/>
        <v/>
      </c>
      <c r="Y475" s="12" t="str">
        <f t="shared" si="269"/>
        <v/>
      </c>
      <c r="Z475" s="12" t="str">
        <f t="shared" si="269"/>
        <v/>
      </c>
      <c r="AA475" s="12" t="str">
        <f t="shared" si="269"/>
        <v/>
      </c>
      <c r="AB475" s="12" t="str">
        <f t="shared" si="269"/>
        <v>hold</v>
      </c>
      <c r="AC475" s="12" t="str">
        <f t="shared" si="269"/>
        <v>hold</v>
      </c>
      <c r="AD475" s="12" t="str">
        <f t="shared" si="269"/>
        <v>hold</v>
      </c>
      <c r="AE475" s="12" t="str">
        <f t="shared" si="269"/>
        <v>hold</v>
      </c>
      <c r="AF475" s="12" t="str">
        <f t="shared" si="269"/>
        <v>hold</v>
      </c>
      <c r="AG475" s="12" t="str">
        <f t="shared" si="269"/>
        <v>hold</v>
      </c>
      <c r="AH475" s="12" t="str">
        <f t="shared" si="269"/>
        <v>hold</v>
      </c>
      <c r="AI475" s="12" t="str">
        <f t="shared" si="269"/>
        <v>hold</v>
      </c>
      <c r="AJ475" s="12" t="str">
        <f t="shared" si="269"/>
        <v>hold</v>
      </c>
      <c r="AK475" s="12" t="str">
        <f t="shared" si="269"/>
        <v>hold</v>
      </c>
      <c r="AL475" s="12" t="str">
        <f t="shared" si="269"/>
        <v>hold</v>
      </c>
      <c r="AM475" s="12" t="str">
        <f t="shared" si="269"/>
        <v>hold</v>
      </c>
      <c r="AN475" s="12" t="str">
        <f t="shared" si="269"/>
        <v>hold</v>
      </c>
      <c r="AO475" s="12" t="str">
        <f t="shared" si="269"/>
        <v>hold</v>
      </c>
      <c r="AP475" s="12" t="str">
        <f t="shared" si="269"/>
        <v>hold</v>
      </c>
      <c r="AQ475" s="12" t="str">
        <f t="shared" si="269"/>
        <v>hold</v>
      </c>
      <c r="AR475" s="12" t="str">
        <f t="shared" si="269"/>
        <v>hold</v>
      </c>
      <c r="AS475" s="12" t="str">
        <f t="shared" si="269"/>
        <v>hold</v>
      </c>
      <c r="AT475" s="12" t="str">
        <f t="shared" si="269"/>
        <v>hold</v>
      </c>
      <c r="AU475" s="12" t="str">
        <f t="shared" si="269"/>
        <v>hold</v>
      </c>
      <c r="AV475" s="12" t="str">
        <f t="shared" si="269"/>
        <v>hold</v>
      </c>
      <c r="AW475" s="12" t="str">
        <f t="shared" si="269"/>
        <v>hold</v>
      </c>
      <c r="AX475" s="12" t="str">
        <f t="shared" si="269"/>
        <v>hold</v>
      </c>
      <c r="AY475" s="12" t="str">
        <f t="shared" si="269"/>
        <v>hold</v>
      </c>
      <c r="AZ475" s="12" t="str">
        <f t="shared" si="269"/>
        <v>hold</v>
      </c>
      <c r="BA475" s="12" t="str">
        <f t="shared" si="269"/>
        <v>hold</v>
      </c>
      <c r="BB475" s="12" t="str">
        <f t="shared" si="269"/>
        <v>hold</v>
      </c>
      <c r="BC475" s="12" t="str">
        <f t="shared" si="269"/>
        <v>hold</v>
      </c>
      <c r="BD475" s="12" t="str">
        <f t="shared" si="269"/>
        <v>hold</v>
      </c>
      <c r="BE475" s="12" t="str">
        <f t="shared" si="269"/>
        <v>hold</v>
      </c>
      <c r="BF475" s="12" t="str">
        <f t="shared" si="269"/>
        <v>hold</v>
      </c>
      <c r="BG475" s="12" t="str">
        <f t="shared" si="269"/>
        <v>hold</v>
      </c>
      <c r="BH475" s="12" t="str">
        <f t="shared" si="269"/>
        <v>hold</v>
      </c>
      <c r="BI475" s="12" t="str">
        <f t="shared" si="269"/>
        <v>hold</v>
      </c>
      <c r="BJ475" s="12" t="str">
        <f t="shared" si="269"/>
        <v>hold</v>
      </c>
      <c r="BK475" s="12" t="str">
        <f t="shared" si="269"/>
        <v>hold</v>
      </c>
      <c r="BL475" s="12" t="str">
        <f t="shared" si="269"/>
        <v>hold</v>
      </c>
      <c r="BM475" s="12" t="str">
        <f t="shared" si="269"/>
        <v>hold</v>
      </c>
      <c r="BN475" s="12" t="str">
        <f t="shared" si="269"/>
        <v>hold</v>
      </c>
      <c r="BO475" s="12" t="str">
        <f t="shared" si="269"/>
        <v>hold</v>
      </c>
      <c r="BP475" s="12" t="str">
        <f t="shared" si="269"/>
        <v>hold</v>
      </c>
      <c r="BQ475" s="12" t="str">
        <f t="shared" si="269"/>
        <v>hold</v>
      </c>
      <c r="BR475" s="12" t="str">
        <f t="shared" si="269"/>
        <v>hold</v>
      </c>
      <c r="BS475" s="12" t="str">
        <f t="shared" si="267"/>
        <v>hold</v>
      </c>
      <c r="BT475" s="12" t="str">
        <f t="shared" si="267"/>
        <v>hold</v>
      </c>
      <c r="BU475" s="12" t="str">
        <f t="shared" si="267"/>
        <v>hold</v>
      </c>
      <c r="BV475" s="12" t="str">
        <f t="shared" si="267"/>
        <v>hold</v>
      </c>
      <c r="BW475" s="12" t="str">
        <f t="shared" si="267"/>
        <v>hold</v>
      </c>
      <c r="BX475" s="12" t="str">
        <f t="shared" si="267"/>
        <v>hold</v>
      </c>
      <c r="BY475" s="12" t="str">
        <f t="shared" si="267"/>
        <v>hold</v>
      </c>
      <c r="BZ475" s="12" t="str">
        <f t="shared" si="267"/>
        <v>hold</v>
      </c>
      <c r="CA475" s="12" t="str">
        <f t="shared" si="267"/>
        <v>hold</v>
      </c>
      <c r="CB475" s="12" t="str">
        <f t="shared" si="267"/>
        <v>hold</v>
      </c>
      <c r="CC475" s="12" t="str">
        <f t="shared" si="267"/>
        <v>hold</v>
      </c>
      <c r="CD475" s="12" t="str">
        <f t="shared" si="267"/>
        <v>hold</v>
      </c>
      <c r="CE475" s="12" t="str">
        <f t="shared" si="267"/>
        <v>hold</v>
      </c>
      <c r="CF475" s="12" t="str">
        <f t="shared" si="267"/>
        <v>hold</v>
      </c>
      <c r="CG475" s="12" t="str">
        <f t="shared" si="267"/>
        <v>hold</v>
      </c>
      <c r="CH475" s="12" t="str">
        <f t="shared" si="267"/>
        <v>hold</v>
      </c>
      <c r="CI475" s="12" t="str">
        <f t="shared" si="267"/>
        <v>hold</v>
      </c>
      <c r="CJ475" s="12" t="str">
        <f t="shared" si="267"/>
        <v>hold</v>
      </c>
      <c r="CK475" s="12" t="str">
        <f t="shared" si="267"/>
        <v>hold</v>
      </c>
      <c r="CL475" s="12" t="str">
        <f t="shared" si="267"/>
        <v>hold</v>
      </c>
      <c r="CM475" s="12" t="str">
        <f t="shared" si="267"/>
        <v>hold</v>
      </c>
      <c r="CN475" s="12" t="str">
        <f t="shared" si="267"/>
        <v>hold</v>
      </c>
      <c r="CO475" s="12" t="str">
        <f t="shared" si="267"/>
        <v>hold</v>
      </c>
      <c r="CP475" s="12" t="str">
        <f t="shared" si="267"/>
        <v>hold</v>
      </c>
      <c r="CQ475" s="12" t="str">
        <f t="shared" si="267"/>
        <v>hold</v>
      </c>
      <c r="CR475" s="12" t="str">
        <f t="shared" si="267"/>
        <v>hold</v>
      </c>
      <c r="CS475" s="12" t="str">
        <f t="shared" si="267"/>
        <v>hold</v>
      </c>
      <c r="CT475" s="12" t="str">
        <f t="shared" si="267"/>
        <v>hold</v>
      </c>
      <c r="CU475" s="12" t="str">
        <f t="shared" si="267"/>
        <v>hold</v>
      </c>
      <c r="CV475" s="12" t="str">
        <f t="shared" si="267"/>
        <v>hold</v>
      </c>
      <c r="CW475" s="12" t="str">
        <f t="shared" si="267"/>
        <v>hold</v>
      </c>
      <c r="CX475" s="12" t="str">
        <f t="shared" si="267"/>
        <v>hold</v>
      </c>
      <c r="CY475" s="12" t="str">
        <f t="shared" si="267"/>
        <v>hold</v>
      </c>
      <c r="CZ475" s="12" t="str">
        <f t="shared" si="267"/>
        <v>hold</v>
      </c>
      <c r="DA475" s="12" t="str">
        <f t="shared" si="267"/>
        <v>hold</v>
      </c>
      <c r="DB475" s="12" t="str">
        <f t="shared" si="267"/>
        <v>hold</v>
      </c>
      <c r="DC475" s="12" t="str">
        <f t="shared" si="254"/>
        <v>convert</v>
      </c>
    </row>
    <row r="476" spans="5:107" s="12" customFormat="1" ht="12" customHeight="1">
      <c r="E476" s="65">
        <f t="shared" si="255"/>
        <v>22</v>
      </c>
      <c r="G476" s="12" t="str">
        <f t="shared" si="269"/>
        <v/>
      </c>
      <c r="H476" s="12" t="str">
        <f t="shared" si="269"/>
        <v/>
      </c>
      <c r="I476" s="12" t="str">
        <f t="shared" si="269"/>
        <v/>
      </c>
      <c r="J476" s="12" t="str">
        <f t="shared" si="269"/>
        <v/>
      </c>
      <c r="K476" s="12" t="str">
        <f t="shared" si="269"/>
        <v/>
      </c>
      <c r="L476" s="12" t="str">
        <f t="shared" si="269"/>
        <v/>
      </c>
      <c r="M476" s="12" t="str">
        <f t="shared" si="269"/>
        <v/>
      </c>
      <c r="N476" s="12" t="str">
        <f t="shared" si="269"/>
        <v/>
      </c>
      <c r="O476" s="12" t="str">
        <f t="shared" si="269"/>
        <v/>
      </c>
      <c r="P476" s="12" t="str">
        <f t="shared" si="269"/>
        <v/>
      </c>
      <c r="Q476" s="12" t="str">
        <f t="shared" si="269"/>
        <v/>
      </c>
      <c r="R476" s="12" t="str">
        <f t="shared" si="269"/>
        <v/>
      </c>
      <c r="S476" s="12" t="str">
        <f t="shared" si="269"/>
        <v/>
      </c>
      <c r="T476" s="12" t="str">
        <f t="shared" si="269"/>
        <v/>
      </c>
      <c r="U476" s="12" t="str">
        <f t="shared" si="269"/>
        <v/>
      </c>
      <c r="V476" s="12" t="str">
        <f t="shared" si="269"/>
        <v/>
      </c>
      <c r="W476" s="12" t="str">
        <f t="shared" si="269"/>
        <v/>
      </c>
      <c r="X476" s="12" t="str">
        <f t="shared" si="269"/>
        <v/>
      </c>
      <c r="Y476" s="12" t="str">
        <f t="shared" si="269"/>
        <v/>
      </c>
      <c r="Z476" s="12" t="str">
        <f t="shared" si="269"/>
        <v/>
      </c>
      <c r="AA476" s="12" t="str">
        <f t="shared" si="269"/>
        <v/>
      </c>
      <c r="AB476" s="12" t="str">
        <f t="shared" si="269"/>
        <v/>
      </c>
      <c r="AC476" s="12" t="str">
        <f t="shared" si="269"/>
        <v>hold</v>
      </c>
      <c r="AD476" s="12" t="str">
        <f t="shared" si="269"/>
        <v>hold</v>
      </c>
      <c r="AE476" s="12" t="str">
        <f t="shared" si="269"/>
        <v>hold</v>
      </c>
      <c r="AF476" s="12" t="str">
        <f t="shared" si="269"/>
        <v>hold</v>
      </c>
      <c r="AG476" s="12" t="str">
        <f t="shared" si="269"/>
        <v>hold</v>
      </c>
      <c r="AH476" s="12" t="str">
        <f t="shared" si="269"/>
        <v>hold</v>
      </c>
      <c r="AI476" s="12" t="str">
        <f t="shared" si="269"/>
        <v>hold</v>
      </c>
      <c r="AJ476" s="12" t="str">
        <f t="shared" si="269"/>
        <v>hold</v>
      </c>
      <c r="AK476" s="12" t="str">
        <f t="shared" si="269"/>
        <v>hold</v>
      </c>
      <c r="AL476" s="12" t="str">
        <f t="shared" si="269"/>
        <v>hold</v>
      </c>
      <c r="AM476" s="12" t="str">
        <f t="shared" si="269"/>
        <v>hold</v>
      </c>
      <c r="AN476" s="12" t="str">
        <f t="shared" si="269"/>
        <v>hold</v>
      </c>
      <c r="AO476" s="12" t="str">
        <f t="shared" si="269"/>
        <v>hold</v>
      </c>
      <c r="AP476" s="12" t="str">
        <f t="shared" si="269"/>
        <v>hold</v>
      </c>
      <c r="AQ476" s="12" t="str">
        <f t="shared" si="269"/>
        <v>hold</v>
      </c>
      <c r="AR476" s="12" t="str">
        <f t="shared" si="269"/>
        <v>hold</v>
      </c>
      <c r="AS476" s="12" t="str">
        <f t="shared" si="269"/>
        <v>hold</v>
      </c>
      <c r="AT476" s="12" t="str">
        <f t="shared" si="269"/>
        <v>hold</v>
      </c>
      <c r="AU476" s="12" t="str">
        <f t="shared" si="269"/>
        <v>hold</v>
      </c>
      <c r="AV476" s="12" t="str">
        <f t="shared" si="269"/>
        <v>hold</v>
      </c>
      <c r="AW476" s="12" t="str">
        <f t="shared" si="269"/>
        <v>hold</v>
      </c>
      <c r="AX476" s="12" t="str">
        <f t="shared" si="269"/>
        <v>hold</v>
      </c>
      <c r="AY476" s="12" t="str">
        <f t="shared" si="269"/>
        <v>hold</v>
      </c>
      <c r="AZ476" s="12" t="str">
        <f t="shared" si="269"/>
        <v>hold</v>
      </c>
      <c r="BA476" s="12" t="str">
        <f t="shared" si="269"/>
        <v>hold</v>
      </c>
      <c r="BB476" s="12" t="str">
        <f t="shared" si="269"/>
        <v>hold</v>
      </c>
      <c r="BC476" s="12" t="str">
        <f t="shared" si="269"/>
        <v>hold</v>
      </c>
      <c r="BD476" s="12" t="str">
        <f t="shared" si="269"/>
        <v>hold</v>
      </c>
      <c r="BE476" s="12" t="str">
        <f t="shared" si="269"/>
        <v>hold</v>
      </c>
      <c r="BF476" s="12" t="str">
        <f t="shared" si="269"/>
        <v>hold</v>
      </c>
      <c r="BG476" s="12" t="str">
        <f t="shared" si="269"/>
        <v>hold</v>
      </c>
      <c r="BH476" s="12" t="str">
        <f t="shared" si="269"/>
        <v>hold</v>
      </c>
      <c r="BI476" s="12" t="str">
        <f t="shared" si="269"/>
        <v>hold</v>
      </c>
      <c r="BJ476" s="12" t="str">
        <f t="shared" si="269"/>
        <v>hold</v>
      </c>
      <c r="BK476" s="12" t="str">
        <f t="shared" si="269"/>
        <v>hold</v>
      </c>
      <c r="BL476" s="12" t="str">
        <f t="shared" si="269"/>
        <v>hold</v>
      </c>
      <c r="BM476" s="12" t="str">
        <f t="shared" si="269"/>
        <v>hold</v>
      </c>
      <c r="BN476" s="12" t="str">
        <f t="shared" si="269"/>
        <v>hold</v>
      </c>
      <c r="BO476" s="12" t="str">
        <f t="shared" si="269"/>
        <v>hold</v>
      </c>
      <c r="BP476" s="12" t="str">
        <f t="shared" si="269"/>
        <v>hold</v>
      </c>
      <c r="BQ476" s="12" t="str">
        <f t="shared" si="269"/>
        <v>hold</v>
      </c>
      <c r="BR476" s="12" t="str">
        <f t="shared" si="269"/>
        <v>hold</v>
      </c>
      <c r="BS476" s="12" t="str">
        <f t="shared" si="267"/>
        <v>hold</v>
      </c>
      <c r="BT476" s="12" t="str">
        <f t="shared" si="267"/>
        <v>hold</v>
      </c>
      <c r="BU476" s="12" t="str">
        <f t="shared" si="267"/>
        <v>hold</v>
      </c>
      <c r="BV476" s="12" t="str">
        <f t="shared" si="267"/>
        <v>hold</v>
      </c>
      <c r="BW476" s="12" t="str">
        <f t="shared" si="267"/>
        <v>hold</v>
      </c>
      <c r="BX476" s="12" t="str">
        <f t="shared" si="267"/>
        <v>hold</v>
      </c>
      <c r="BY476" s="12" t="str">
        <f t="shared" si="267"/>
        <v>hold</v>
      </c>
      <c r="BZ476" s="12" t="str">
        <f t="shared" si="267"/>
        <v>hold</v>
      </c>
      <c r="CA476" s="12" t="str">
        <f t="shared" si="267"/>
        <v>hold</v>
      </c>
      <c r="CB476" s="12" t="str">
        <f t="shared" si="267"/>
        <v>hold</v>
      </c>
      <c r="CC476" s="12" t="str">
        <f t="shared" si="267"/>
        <v>hold</v>
      </c>
      <c r="CD476" s="12" t="str">
        <f t="shared" si="267"/>
        <v>hold</v>
      </c>
      <c r="CE476" s="12" t="str">
        <f t="shared" si="267"/>
        <v>hold</v>
      </c>
      <c r="CF476" s="12" t="str">
        <f t="shared" si="267"/>
        <v>hold</v>
      </c>
      <c r="CG476" s="12" t="str">
        <f t="shared" si="267"/>
        <v>hold</v>
      </c>
      <c r="CH476" s="12" t="str">
        <f t="shared" si="267"/>
        <v>hold</v>
      </c>
      <c r="CI476" s="12" t="str">
        <f t="shared" si="267"/>
        <v>hold</v>
      </c>
      <c r="CJ476" s="12" t="str">
        <f t="shared" si="267"/>
        <v>hold</v>
      </c>
      <c r="CK476" s="12" t="str">
        <f t="shared" si="267"/>
        <v>hold</v>
      </c>
      <c r="CL476" s="12" t="str">
        <f t="shared" si="267"/>
        <v>hold</v>
      </c>
      <c r="CM476" s="12" t="str">
        <f t="shared" si="267"/>
        <v>hold</v>
      </c>
      <c r="CN476" s="12" t="str">
        <f t="shared" si="267"/>
        <v>hold</v>
      </c>
      <c r="CO476" s="12" t="str">
        <f t="shared" si="267"/>
        <v>hold</v>
      </c>
      <c r="CP476" s="12" t="str">
        <f t="shared" si="267"/>
        <v>hold</v>
      </c>
      <c r="CQ476" s="12" t="str">
        <f t="shared" si="267"/>
        <v>hold</v>
      </c>
      <c r="CR476" s="12" t="str">
        <f t="shared" si="267"/>
        <v>hold</v>
      </c>
      <c r="CS476" s="12" t="str">
        <f t="shared" si="267"/>
        <v>hold</v>
      </c>
      <c r="CT476" s="12" t="str">
        <f t="shared" si="267"/>
        <v>hold</v>
      </c>
      <c r="CU476" s="12" t="str">
        <f t="shared" si="267"/>
        <v>hold</v>
      </c>
      <c r="CV476" s="12" t="str">
        <f t="shared" si="267"/>
        <v>hold</v>
      </c>
      <c r="CW476" s="12" t="str">
        <f t="shared" si="267"/>
        <v>hold</v>
      </c>
      <c r="CX476" s="12" t="str">
        <f t="shared" si="267"/>
        <v>hold</v>
      </c>
      <c r="CY476" s="12" t="str">
        <f t="shared" si="267"/>
        <v>hold</v>
      </c>
      <c r="CZ476" s="12" t="str">
        <f t="shared" si="267"/>
        <v>hold</v>
      </c>
      <c r="DA476" s="12" t="str">
        <f t="shared" si="267"/>
        <v>hold</v>
      </c>
      <c r="DB476" s="12" t="str">
        <f t="shared" si="267"/>
        <v>hold</v>
      </c>
      <c r="DC476" s="12" t="str">
        <f t="shared" si="254"/>
        <v>convert</v>
      </c>
    </row>
    <row r="477" spans="5:107" s="12" customFormat="1" ht="12" customHeight="1">
      <c r="E477" s="65">
        <f t="shared" si="255"/>
        <v>23</v>
      </c>
      <c r="G477" s="12" t="str">
        <f t="shared" si="269"/>
        <v/>
      </c>
      <c r="H477" s="12" t="str">
        <f t="shared" si="269"/>
        <v/>
      </c>
      <c r="I477" s="12" t="str">
        <f t="shared" si="269"/>
        <v/>
      </c>
      <c r="J477" s="12" t="str">
        <f t="shared" si="269"/>
        <v/>
      </c>
      <c r="K477" s="12" t="str">
        <f t="shared" si="269"/>
        <v/>
      </c>
      <c r="L477" s="12" t="str">
        <f t="shared" si="269"/>
        <v/>
      </c>
      <c r="M477" s="12" t="str">
        <f t="shared" si="269"/>
        <v/>
      </c>
      <c r="N477" s="12" t="str">
        <f t="shared" si="269"/>
        <v/>
      </c>
      <c r="O477" s="12" t="str">
        <f t="shared" si="269"/>
        <v/>
      </c>
      <c r="P477" s="12" t="str">
        <f t="shared" si="269"/>
        <v/>
      </c>
      <c r="Q477" s="12" t="str">
        <f t="shared" si="269"/>
        <v/>
      </c>
      <c r="R477" s="12" t="str">
        <f t="shared" si="269"/>
        <v/>
      </c>
      <c r="S477" s="12" t="str">
        <f t="shared" si="269"/>
        <v/>
      </c>
      <c r="T477" s="12" t="str">
        <f t="shared" si="269"/>
        <v/>
      </c>
      <c r="U477" s="12" t="str">
        <f t="shared" si="269"/>
        <v/>
      </c>
      <c r="V477" s="12" t="str">
        <f t="shared" si="269"/>
        <v/>
      </c>
      <c r="W477" s="12" t="str">
        <f t="shared" si="269"/>
        <v/>
      </c>
      <c r="X477" s="12" t="str">
        <f t="shared" si="269"/>
        <v/>
      </c>
      <c r="Y477" s="12" t="str">
        <f t="shared" si="269"/>
        <v/>
      </c>
      <c r="Z477" s="12" t="str">
        <f t="shared" si="269"/>
        <v/>
      </c>
      <c r="AA477" s="12" t="str">
        <f t="shared" si="269"/>
        <v/>
      </c>
      <c r="AB477" s="12" t="str">
        <f t="shared" si="269"/>
        <v/>
      </c>
      <c r="AC477" s="12" t="str">
        <f t="shared" si="269"/>
        <v/>
      </c>
      <c r="AD477" s="12" t="str">
        <f t="shared" si="269"/>
        <v>hold</v>
      </c>
      <c r="AE477" s="12" t="str">
        <f t="shared" si="269"/>
        <v>hold</v>
      </c>
      <c r="AF477" s="12" t="str">
        <f t="shared" si="269"/>
        <v>hold</v>
      </c>
      <c r="AG477" s="12" t="str">
        <f t="shared" si="269"/>
        <v>hold</v>
      </c>
      <c r="AH477" s="12" t="str">
        <f t="shared" si="269"/>
        <v>hold</v>
      </c>
      <c r="AI477" s="12" t="str">
        <f t="shared" si="269"/>
        <v>hold</v>
      </c>
      <c r="AJ477" s="12" t="str">
        <f t="shared" si="269"/>
        <v>hold</v>
      </c>
      <c r="AK477" s="12" t="str">
        <f t="shared" si="269"/>
        <v>hold</v>
      </c>
      <c r="AL477" s="12" t="str">
        <f t="shared" si="269"/>
        <v>hold</v>
      </c>
      <c r="AM477" s="12" t="str">
        <f t="shared" si="269"/>
        <v>hold</v>
      </c>
      <c r="AN477" s="12" t="str">
        <f t="shared" si="269"/>
        <v>hold</v>
      </c>
      <c r="AO477" s="12" t="str">
        <f t="shared" si="269"/>
        <v>hold</v>
      </c>
      <c r="AP477" s="12" t="str">
        <f t="shared" si="269"/>
        <v>hold</v>
      </c>
      <c r="AQ477" s="12" t="str">
        <f t="shared" si="269"/>
        <v>hold</v>
      </c>
      <c r="AR477" s="12" t="str">
        <f t="shared" si="269"/>
        <v>hold</v>
      </c>
      <c r="AS477" s="12" t="str">
        <f t="shared" si="269"/>
        <v>hold</v>
      </c>
      <c r="AT477" s="12" t="str">
        <f t="shared" si="269"/>
        <v>hold</v>
      </c>
      <c r="AU477" s="12" t="str">
        <f t="shared" si="269"/>
        <v>hold</v>
      </c>
      <c r="AV477" s="12" t="str">
        <f t="shared" si="269"/>
        <v>hold</v>
      </c>
      <c r="AW477" s="12" t="str">
        <f t="shared" si="269"/>
        <v>hold</v>
      </c>
      <c r="AX477" s="12" t="str">
        <f t="shared" si="269"/>
        <v>hold</v>
      </c>
      <c r="AY477" s="12" t="str">
        <f t="shared" si="269"/>
        <v>hold</v>
      </c>
      <c r="AZ477" s="12" t="str">
        <f t="shared" si="269"/>
        <v>hold</v>
      </c>
      <c r="BA477" s="12" t="str">
        <f t="shared" si="269"/>
        <v>hold</v>
      </c>
      <c r="BB477" s="12" t="str">
        <f t="shared" si="269"/>
        <v>hold</v>
      </c>
      <c r="BC477" s="12" t="str">
        <f t="shared" si="269"/>
        <v>hold</v>
      </c>
      <c r="BD477" s="12" t="str">
        <f t="shared" si="269"/>
        <v>hold</v>
      </c>
      <c r="BE477" s="12" t="str">
        <f t="shared" si="269"/>
        <v>hold</v>
      </c>
      <c r="BF477" s="12" t="str">
        <f t="shared" si="269"/>
        <v>hold</v>
      </c>
      <c r="BG477" s="12" t="str">
        <f t="shared" si="269"/>
        <v>hold</v>
      </c>
      <c r="BH477" s="12" t="str">
        <f t="shared" si="269"/>
        <v>hold</v>
      </c>
      <c r="BI477" s="12" t="str">
        <f t="shared" si="269"/>
        <v>hold</v>
      </c>
      <c r="BJ477" s="12" t="str">
        <f t="shared" si="269"/>
        <v>hold</v>
      </c>
      <c r="BK477" s="12" t="str">
        <f t="shared" si="269"/>
        <v>hold</v>
      </c>
      <c r="BL477" s="12" t="str">
        <f t="shared" si="269"/>
        <v>hold</v>
      </c>
      <c r="BM477" s="12" t="str">
        <f t="shared" si="269"/>
        <v>hold</v>
      </c>
      <c r="BN477" s="12" t="str">
        <f t="shared" si="269"/>
        <v>hold</v>
      </c>
      <c r="BO477" s="12" t="str">
        <f t="shared" si="269"/>
        <v>hold</v>
      </c>
      <c r="BP477" s="12" t="str">
        <f t="shared" si="269"/>
        <v>hold</v>
      </c>
      <c r="BQ477" s="12" t="str">
        <f t="shared" si="269"/>
        <v>hold</v>
      </c>
      <c r="BR477" s="12" t="str">
        <f t="shared" ref="BR477" si="270">IF(BR$452&gt;=$E477,IF(BR152*$C$23&gt;MAX($C$22,(BS261*$C$34+BS262*$C$35)/(1+$C$12)^$C$30+(BS368*$C$34+BS369*$C$35)/(1+$C$14)^$C$30),"convert","hold"),"")</f>
        <v>hold</v>
      </c>
      <c r="BS477" s="12" t="str">
        <f t="shared" si="267"/>
        <v>hold</v>
      </c>
      <c r="BT477" s="12" t="str">
        <f t="shared" si="267"/>
        <v>hold</v>
      </c>
      <c r="BU477" s="12" t="str">
        <f t="shared" si="267"/>
        <v>hold</v>
      </c>
      <c r="BV477" s="12" t="str">
        <f t="shared" ref="BV477:DB477" si="271">IF(BV$452&gt;=$E477,IF(BV152*$C$23&gt;MAX($C$22,(BW261*$C$34+BW262*$C$35)/(1+$C$12)^$C$30+(BW368*$C$34+BW369*$C$35)/(1+$C$14)^$C$30),"convert","hold"),"")</f>
        <v>hold</v>
      </c>
      <c r="BW477" s="12" t="str">
        <f t="shared" si="271"/>
        <v>hold</v>
      </c>
      <c r="BX477" s="12" t="str">
        <f t="shared" si="271"/>
        <v>hold</v>
      </c>
      <c r="BY477" s="12" t="str">
        <f t="shared" si="271"/>
        <v>hold</v>
      </c>
      <c r="BZ477" s="12" t="str">
        <f t="shared" si="271"/>
        <v>hold</v>
      </c>
      <c r="CA477" s="12" t="str">
        <f t="shared" si="271"/>
        <v>hold</v>
      </c>
      <c r="CB477" s="12" t="str">
        <f t="shared" si="271"/>
        <v>hold</v>
      </c>
      <c r="CC477" s="12" t="str">
        <f t="shared" si="271"/>
        <v>hold</v>
      </c>
      <c r="CD477" s="12" t="str">
        <f t="shared" si="271"/>
        <v>hold</v>
      </c>
      <c r="CE477" s="12" t="str">
        <f t="shared" si="271"/>
        <v>hold</v>
      </c>
      <c r="CF477" s="12" t="str">
        <f t="shared" si="271"/>
        <v>hold</v>
      </c>
      <c r="CG477" s="12" t="str">
        <f t="shared" si="271"/>
        <v>hold</v>
      </c>
      <c r="CH477" s="12" t="str">
        <f t="shared" si="271"/>
        <v>hold</v>
      </c>
      <c r="CI477" s="12" t="str">
        <f t="shared" si="271"/>
        <v>hold</v>
      </c>
      <c r="CJ477" s="12" t="str">
        <f t="shared" si="271"/>
        <v>hold</v>
      </c>
      <c r="CK477" s="12" t="str">
        <f t="shared" si="271"/>
        <v>hold</v>
      </c>
      <c r="CL477" s="12" t="str">
        <f t="shared" si="271"/>
        <v>hold</v>
      </c>
      <c r="CM477" s="12" t="str">
        <f t="shared" si="271"/>
        <v>hold</v>
      </c>
      <c r="CN477" s="12" t="str">
        <f t="shared" si="271"/>
        <v>hold</v>
      </c>
      <c r="CO477" s="12" t="str">
        <f t="shared" si="271"/>
        <v>hold</v>
      </c>
      <c r="CP477" s="12" t="str">
        <f t="shared" si="271"/>
        <v>hold</v>
      </c>
      <c r="CQ477" s="12" t="str">
        <f t="shared" si="271"/>
        <v>hold</v>
      </c>
      <c r="CR477" s="12" t="str">
        <f t="shared" si="271"/>
        <v>hold</v>
      </c>
      <c r="CS477" s="12" t="str">
        <f t="shared" si="271"/>
        <v>hold</v>
      </c>
      <c r="CT477" s="12" t="str">
        <f t="shared" si="271"/>
        <v>hold</v>
      </c>
      <c r="CU477" s="12" t="str">
        <f t="shared" si="271"/>
        <v>hold</v>
      </c>
      <c r="CV477" s="12" t="str">
        <f t="shared" si="271"/>
        <v>hold</v>
      </c>
      <c r="CW477" s="12" t="str">
        <f t="shared" si="271"/>
        <v>hold</v>
      </c>
      <c r="CX477" s="12" t="str">
        <f t="shared" si="271"/>
        <v>hold</v>
      </c>
      <c r="CY477" s="12" t="str">
        <f t="shared" si="271"/>
        <v>hold</v>
      </c>
      <c r="CZ477" s="12" t="str">
        <f t="shared" si="271"/>
        <v>hold</v>
      </c>
      <c r="DA477" s="12" t="str">
        <f t="shared" si="271"/>
        <v>hold</v>
      </c>
      <c r="DB477" s="12" t="str">
        <f t="shared" si="271"/>
        <v>hold</v>
      </c>
      <c r="DC477" s="12" t="str">
        <f t="shared" si="254"/>
        <v>convert</v>
      </c>
    </row>
    <row r="478" spans="5:107" s="12" customFormat="1" ht="12" customHeight="1">
      <c r="E478" s="65">
        <f t="shared" si="255"/>
        <v>24</v>
      </c>
      <c r="G478" s="12" t="str">
        <f t="shared" ref="G478:BR481" si="272">IF(G$452&gt;=$E478,IF(G153*$C$23&gt;MAX($C$22,(H262*$C$34+H263*$C$35)/(1+$C$12)^$C$30+(H369*$C$34+H370*$C$35)/(1+$C$14)^$C$30),"convert","hold"),"")</f>
        <v/>
      </c>
      <c r="H478" s="12" t="str">
        <f t="shared" si="272"/>
        <v/>
      </c>
      <c r="I478" s="12" t="str">
        <f t="shared" si="272"/>
        <v/>
      </c>
      <c r="J478" s="12" t="str">
        <f t="shared" si="272"/>
        <v/>
      </c>
      <c r="K478" s="12" t="str">
        <f t="shared" si="272"/>
        <v/>
      </c>
      <c r="L478" s="12" t="str">
        <f t="shared" si="272"/>
        <v/>
      </c>
      <c r="M478" s="12" t="str">
        <f t="shared" si="272"/>
        <v/>
      </c>
      <c r="N478" s="12" t="str">
        <f t="shared" si="272"/>
        <v/>
      </c>
      <c r="O478" s="12" t="str">
        <f t="shared" si="272"/>
        <v/>
      </c>
      <c r="P478" s="12" t="str">
        <f t="shared" si="272"/>
        <v/>
      </c>
      <c r="Q478" s="12" t="str">
        <f t="shared" si="272"/>
        <v/>
      </c>
      <c r="R478" s="12" t="str">
        <f t="shared" si="272"/>
        <v/>
      </c>
      <c r="S478" s="12" t="str">
        <f t="shared" si="272"/>
        <v/>
      </c>
      <c r="T478" s="12" t="str">
        <f t="shared" si="272"/>
        <v/>
      </c>
      <c r="U478" s="12" t="str">
        <f t="shared" si="272"/>
        <v/>
      </c>
      <c r="V478" s="12" t="str">
        <f t="shared" si="272"/>
        <v/>
      </c>
      <c r="W478" s="12" t="str">
        <f t="shared" si="272"/>
        <v/>
      </c>
      <c r="X478" s="12" t="str">
        <f t="shared" si="272"/>
        <v/>
      </c>
      <c r="Y478" s="12" t="str">
        <f t="shared" si="272"/>
        <v/>
      </c>
      <c r="Z478" s="12" t="str">
        <f t="shared" si="272"/>
        <v/>
      </c>
      <c r="AA478" s="12" t="str">
        <f t="shared" si="272"/>
        <v/>
      </c>
      <c r="AB478" s="12" t="str">
        <f t="shared" si="272"/>
        <v/>
      </c>
      <c r="AC478" s="12" t="str">
        <f t="shared" si="272"/>
        <v/>
      </c>
      <c r="AD478" s="12" t="str">
        <f t="shared" si="272"/>
        <v/>
      </c>
      <c r="AE478" s="12" t="str">
        <f t="shared" si="272"/>
        <v>hold</v>
      </c>
      <c r="AF478" s="12" t="str">
        <f t="shared" si="272"/>
        <v>hold</v>
      </c>
      <c r="AG478" s="12" t="str">
        <f t="shared" si="272"/>
        <v>hold</v>
      </c>
      <c r="AH478" s="12" t="str">
        <f t="shared" si="272"/>
        <v>hold</v>
      </c>
      <c r="AI478" s="12" t="str">
        <f t="shared" si="272"/>
        <v>hold</v>
      </c>
      <c r="AJ478" s="12" t="str">
        <f t="shared" si="272"/>
        <v>hold</v>
      </c>
      <c r="AK478" s="12" t="str">
        <f t="shared" si="272"/>
        <v>hold</v>
      </c>
      <c r="AL478" s="12" t="str">
        <f t="shared" si="272"/>
        <v>hold</v>
      </c>
      <c r="AM478" s="12" t="str">
        <f t="shared" si="272"/>
        <v>hold</v>
      </c>
      <c r="AN478" s="12" t="str">
        <f t="shared" si="272"/>
        <v>hold</v>
      </c>
      <c r="AO478" s="12" t="str">
        <f t="shared" si="272"/>
        <v>hold</v>
      </c>
      <c r="AP478" s="12" t="str">
        <f t="shared" si="272"/>
        <v>hold</v>
      </c>
      <c r="AQ478" s="12" t="str">
        <f t="shared" si="272"/>
        <v>hold</v>
      </c>
      <c r="AR478" s="12" t="str">
        <f t="shared" si="272"/>
        <v>hold</v>
      </c>
      <c r="AS478" s="12" t="str">
        <f t="shared" si="272"/>
        <v>hold</v>
      </c>
      <c r="AT478" s="12" t="str">
        <f t="shared" si="272"/>
        <v>hold</v>
      </c>
      <c r="AU478" s="12" t="str">
        <f t="shared" si="272"/>
        <v>hold</v>
      </c>
      <c r="AV478" s="12" t="str">
        <f t="shared" si="272"/>
        <v>hold</v>
      </c>
      <c r="AW478" s="12" t="str">
        <f t="shared" si="272"/>
        <v>hold</v>
      </c>
      <c r="AX478" s="12" t="str">
        <f t="shared" si="272"/>
        <v>hold</v>
      </c>
      <c r="AY478" s="12" t="str">
        <f t="shared" si="272"/>
        <v>hold</v>
      </c>
      <c r="AZ478" s="12" t="str">
        <f t="shared" si="272"/>
        <v>hold</v>
      </c>
      <c r="BA478" s="12" t="str">
        <f t="shared" si="272"/>
        <v>hold</v>
      </c>
      <c r="BB478" s="12" t="str">
        <f t="shared" si="272"/>
        <v>hold</v>
      </c>
      <c r="BC478" s="12" t="str">
        <f t="shared" si="272"/>
        <v>hold</v>
      </c>
      <c r="BD478" s="12" t="str">
        <f t="shared" si="272"/>
        <v>hold</v>
      </c>
      <c r="BE478" s="12" t="str">
        <f t="shared" si="272"/>
        <v>hold</v>
      </c>
      <c r="BF478" s="12" t="str">
        <f t="shared" si="272"/>
        <v>hold</v>
      </c>
      <c r="BG478" s="12" t="str">
        <f t="shared" si="272"/>
        <v>hold</v>
      </c>
      <c r="BH478" s="12" t="str">
        <f t="shared" si="272"/>
        <v>hold</v>
      </c>
      <c r="BI478" s="12" t="str">
        <f t="shared" si="272"/>
        <v>hold</v>
      </c>
      <c r="BJ478" s="12" t="str">
        <f t="shared" si="272"/>
        <v>hold</v>
      </c>
      <c r="BK478" s="12" t="str">
        <f t="shared" si="272"/>
        <v>hold</v>
      </c>
      <c r="BL478" s="12" t="str">
        <f t="shared" si="272"/>
        <v>hold</v>
      </c>
      <c r="BM478" s="12" t="str">
        <f t="shared" si="272"/>
        <v>hold</v>
      </c>
      <c r="BN478" s="12" t="str">
        <f t="shared" si="272"/>
        <v>hold</v>
      </c>
      <c r="BO478" s="12" t="str">
        <f t="shared" si="272"/>
        <v>hold</v>
      </c>
      <c r="BP478" s="12" t="str">
        <f t="shared" si="272"/>
        <v>hold</v>
      </c>
      <c r="BQ478" s="12" t="str">
        <f t="shared" si="272"/>
        <v>hold</v>
      </c>
      <c r="BR478" s="12" t="str">
        <f t="shared" si="272"/>
        <v>hold</v>
      </c>
      <c r="BS478" s="12" t="str">
        <f t="shared" ref="BS478:DB485" si="273">IF(BS$452&gt;=$E478,IF(BS153*$C$23&gt;MAX($C$22,(BT262*$C$34+BT263*$C$35)/(1+$C$12)^$C$30+(BT369*$C$34+BT370*$C$35)/(1+$C$14)^$C$30),"convert","hold"),"")</f>
        <v>hold</v>
      </c>
      <c r="BT478" s="12" t="str">
        <f t="shared" si="273"/>
        <v>hold</v>
      </c>
      <c r="BU478" s="12" t="str">
        <f t="shared" si="273"/>
        <v>hold</v>
      </c>
      <c r="BV478" s="12" t="str">
        <f t="shared" si="273"/>
        <v>hold</v>
      </c>
      <c r="BW478" s="12" t="str">
        <f t="shared" si="273"/>
        <v>hold</v>
      </c>
      <c r="BX478" s="12" t="str">
        <f t="shared" si="273"/>
        <v>hold</v>
      </c>
      <c r="BY478" s="12" t="str">
        <f t="shared" si="273"/>
        <v>hold</v>
      </c>
      <c r="BZ478" s="12" t="str">
        <f t="shared" si="273"/>
        <v>hold</v>
      </c>
      <c r="CA478" s="12" t="str">
        <f t="shared" si="273"/>
        <v>hold</v>
      </c>
      <c r="CB478" s="12" t="str">
        <f t="shared" si="273"/>
        <v>hold</v>
      </c>
      <c r="CC478" s="12" t="str">
        <f t="shared" si="273"/>
        <v>hold</v>
      </c>
      <c r="CD478" s="12" t="str">
        <f t="shared" si="273"/>
        <v>hold</v>
      </c>
      <c r="CE478" s="12" t="str">
        <f t="shared" si="273"/>
        <v>hold</v>
      </c>
      <c r="CF478" s="12" t="str">
        <f t="shared" si="273"/>
        <v>hold</v>
      </c>
      <c r="CG478" s="12" t="str">
        <f t="shared" si="273"/>
        <v>hold</v>
      </c>
      <c r="CH478" s="12" t="str">
        <f t="shared" si="273"/>
        <v>hold</v>
      </c>
      <c r="CI478" s="12" t="str">
        <f t="shared" si="273"/>
        <v>hold</v>
      </c>
      <c r="CJ478" s="12" t="str">
        <f t="shared" si="273"/>
        <v>hold</v>
      </c>
      <c r="CK478" s="12" t="str">
        <f t="shared" si="273"/>
        <v>hold</v>
      </c>
      <c r="CL478" s="12" t="str">
        <f t="shared" si="273"/>
        <v>hold</v>
      </c>
      <c r="CM478" s="12" t="str">
        <f t="shared" si="273"/>
        <v>hold</v>
      </c>
      <c r="CN478" s="12" t="str">
        <f t="shared" si="273"/>
        <v>hold</v>
      </c>
      <c r="CO478" s="12" t="str">
        <f t="shared" si="273"/>
        <v>hold</v>
      </c>
      <c r="CP478" s="12" t="str">
        <f t="shared" si="273"/>
        <v>hold</v>
      </c>
      <c r="CQ478" s="12" t="str">
        <f t="shared" si="273"/>
        <v>hold</v>
      </c>
      <c r="CR478" s="12" t="str">
        <f t="shared" si="273"/>
        <v>hold</v>
      </c>
      <c r="CS478" s="12" t="str">
        <f t="shared" si="273"/>
        <v>hold</v>
      </c>
      <c r="CT478" s="12" t="str">
        <f t="shared" si="273"/>
        <v>hold</v>
      </c>
      <c r="CU478" s="12" t="str">
        <f t="shared" si="273"/>
        <v>hold</v>
      </c>
      <c r="CV478" s="12" t="str">
        <f t="shared" si="273"/>
        <v>hold</v>
      </c>
      <c r="CW478" s="12" t="str">
        <f t="shared" si="273"/>
        <v>hold</v>
      </c>
      <c r="CX478" s="12" t="str">
        <f t="shared" si="273"/>
        <v>hold</v>
      </c>
      <c r="CY478" s="12" t="str">
        <f t="shared" si="273"/>
        <v>hold</v>
      </c>
      <c r="CZ478" s="12" t="str">
        <f t="shared" si="273"/>
        <v>hold</v>
      </c>
      <c r="DA478" s="12" t="str">
        <f t="shared" si="273"/>
        <v>hold</v>
      </c>
      <c r="DB478" s="12" t="str">
        <f t="shared" si="273"/>
        <v>hold</v>
      </c>
      <c r="DC478" s="12" t="str">
        <f t="shared" si="254"/>
        <v>convert</v>
      </c>
    </row>
    <row r="479" spans="5:107" s="12" customFormat="1" ht="12" customHeight="1">
      <c r="E479" s="65">
        <f t="shared" si="255"/>
        <v>25</v>
      </c>
      <c r="G479" s="12" t="str">
        <f t="shared" si="272"/>
        <v/>
      </c>
      <c r="H479" s="12" t="str">
        <f t="shared" si="272"/>
        <v/>
      </c>
      <c r="I479" s="12" t="str">
        <f t="shared" si="272"/>
        <v/>
      </c>
      <c r="J479" s="12" t="str">
        <f t="shared" si="272"/>
        <v/>
      </c>
      <c r="K479" s="12" t="str">
        <f t="shared" si="272"/>
        <v/>
      </c>
      <c r="L479" s="12" t="str">
        <f t="shared" si="272"/>
        <v/>
      </c>
      <c r="M479" s="12" t="str">
        <f t="shared" si="272"/>
        <v/>
      </c>
      <c r="N479" s="12" t="str">
        <f t="shared" si="272"/>
        <v/>
      </c>
      <c r="O479" s="12" t="str">
        <f t="shared" si="272"/>
        <v/>
      </c>
      <c r="P479" s="12" t="str">
        <f t="shared" si="272"/>
        <v/>
      </c>
      <c r="Q479" s="12" t="str">
        <f t="shared" si="272"/>
        <v/>
      </c>
      <c r="R479" s="12" t="str">
        <f t="shared" si="272"/>
        <v/>
      </c>
      <c r="S479" s="12" t="str">
        <f t="shared" si="272"/>
        <v/>
      </c>
      <c r="T479" s="12" t="str">
        <f t="shared" si="272"/>
        <v/>
      </c>
      <c r="U479" s="12" t="str">
        <f t="shared" si="272"/>
        <v/>
      </c>
      <c r="V479" s="12" t="str">
        <f t="shared" si="272"/>
        <v/>
      </c>
      <c r="W479" s="12" t="str">
        <f t="shared" si="272"/>
        <v/>
      </c>
      <c r="X479" s="12" t="str">
        <f t="shared" si="272"/>
        <v/>
      </c>
      <c r="Y479" s="12" t="str">
        <f t="shared" si="272"/>
        <v/>
      </c>
      <c r="Z479" s="12" t="str">
        <f t="shared" si="272"/>
        <v/>
      </c>
      <c r="AA479" s="12" t="str">
        <f t="shared" si="272"/>
        <v/>
      </c>
      <c r="AB479" s="12" t="str">
        <f t="shared" si="272"/>
        <v/>
      </c>
      <c r="AC479" s="12" t="str">
        <f t="shared" si="272"/>
        <v/>
      </c>
      <c r="AD479" s="12" t="str">
        <f t="shared" si="272"/>
        <v/>
      </c>
      <c r="AE479" s="12" t="str">
        <f t="shared" si="272"/>
        <v/>
      </c>
      <c r="AF479" s="12" t="str">
        <f t="shared" si="272"/>
        <v>hold</v>
      </c>
      <c r="AG479" s="12" t="str">
        <f t="shared" si="272"/>
        <v>hold</v>
      </c>
      <c r="AH479" s="12" t="str">
        <f t="shared" si="272"/>
        <v>hold</v>
      </c>
      <c r="AI479" s="12" t="str">
        <f t="shared" si="272"/>
        <v>hold</v>
      </c>
      <c r="AJ479" s="12" t="str">
        <f t="shared" si="272"/>
        <v>hold</v>
      </c>
      <c r="AK479" s="12" t="str">
        <f t="shared" si="272"/>
        <v>hold</v>
      </c>
      <c r="AL479" s="12" t="str">
        <f t="shared" si="272"/>
        <v>hold</v>
      </c>
      <c r="AM479" s="12" t="str">
        <f t="shared" si="272"/>
        <v>hold</v>
      </c>
      <c r="AN479" s="12" t="str">
        <f t="shared" si="272"/>
        <v>hold</v>
      </c>
      <c r="AO479" s="12" t="str">
        <f t="shared" si="272"/>
        <v>hold</v>
      </c>
      <c r="AP479" s="12" t="str">
        <f t="shared" si="272"/>
        <v>hold</v>
      </c>
      <c r="AQ479" s="12" t="str">
        <f t="shared" si="272"/>
        <v>hold</v>
      </c>
      <c r="AR479" s="12" t="str">
        <f t="shared" si="272"/>
        <v>hold</v>
      </c>
      <c r="AS479" s="12" t="str">
        <f t="shared" si="272"/>
        <v>hold</v>
      </c>
      <c r="AT479" s="12" t="str">
        <f t="shared" si="272"/>
        <v>hold</v>
      </c>
      <c r="AU479" s="12" t="str">
        <f t="shared" si="272"/>
        <v>hold</v>
      </c>
      <c r="AV479" s="12" t="str">
        <f t="shared" si="272"/>
        <v>hold</v>
      </c>
      <c r="AW479" s="12" t="str">
        <f t="shared" si="272"/>
        <v>hold</v>
      </c>
      <c r="AX479" s="12" t="str">
        <f t="shared" si="272"/>
        <v>hold</v>
      </c>
      <c r="AY479" s="12" t="str">
        <f t="shared" si="272"/>
        <v>hold</v>
      </c>
      <c r="AZ479" s="12" t="str">
        <f t="shared" si="272"/>
        <v>hold</v>
      </c>
      <c r="BA479" s="12" t="str">
        <f t="shared" si="272"/>
        <v>hold</v>
      </c>
      <c r="BB479" s="12" t="str">
        <f t="shared" si="272"/>
        <v>hold</v>
      </c>
      <c r="BC479" s="12" t="str">
        <f t="shared" si="272"/>
        <v>hold</v>
      </c>
      <c r="BD479" s="12" t="str">
        <f t="shared" si="272"/>
        <v>hold</v>
      </c>
      <c r="BE479" s="12" t="str">
        <f t="shared" si="272"/>
        <v>hold</v>
      </c>
      <c r="BF479" s="12" t="str">
        <f t="shared" si="272"/>
        <v>hold</v>
      </c>
      <c r="BG479" s="12" t="str">
        <f t="shared" si="272"/>
        <v>hold</v>
      </c>
      <c r="BH479" s="12" t="str">
        <f t="shared" si="272"/>
        <v>hold</v>
      </c>
      <c r="BI479" s="12" t="str">
        <f t="shared" si="272"/>
        <v>hold</v>
      </c>
      <c r="BJ479" s="12" t="str">
        <f t="shared" si="272"/>
        <v>hold</v>
      </c>
      <c r="BK479" s="12" t="str">
        <f t="shared" si="272"/>
        <v>hold</v>
      </c>
      <c r="BL479" s="12" t="str">
        <f t="shared" si="272"/>
        <v>hold</v>
      </c>
      <c r="BM479" s="12" t="str">
        <f t="shared" si="272"/>
        <v>hold</v>
      </c>
      <c r="BN479" s="12" t="str">
        <f t="shared" si="272"/>
        <v>hold</v>
      </c>
      <c r="BO479" s="12" t="str">
        <f t="shared" si="272"/>
        <v>hold</v>
      </c>
      <c r="BP479" s="12" t="str">
        <f t="shared" si="272"/>
        <v>hold</v>
      </c>
      <c r="BQ479" s="12" t="str">
        <f t="shared" si="272"/>
        <v>hold</v>
      </c>
      <c r="BR479" s="12" t="str">
        <f t="shared" si="272"/>
        <v>hold</v>
      </c>
      <c r="BS479" s="12" t="str">
        <f t="shared" si="273"/>
        <v>hold</v>
      </c>
      <c r="BT479" s="12" t="str">
        <f t="shared" si="273"/>
        <v>hold</v>
      </c>
      <c r="BU479" s="12" t="str">
        <f t="shared" si="273"/>
        <v>hold</v>
      </c>
      <c r="BV479" s="12" t="str">
        <f t="shared" si="273"/>
        <v>hold</v>
      </c>
      <c r="BW479" s="12" t="str">
        <f t="shared" si="273"/>
        <v>hold</v>
      </c>
      <c r="BX479" s="12" t="str">
        <f t="shared" si="273"/>
        <v>hold</v>
      </c>
      <c r="BY479" s="12" t="str">
        <f t="shared" si="273"/>
        <v>hold</v>
      </c>
      <c r="BZ479" s="12" t="str">
        <f t="shared" si="273"/>
        <v>hold</v>
      </c>
      <c r="CA479" s="12" t="str">
        <f t="shared" si="273"/>
        <v>hold</v>
      </c>
      <c r="CB479" s="12" t="str">
        <f t="shared" si="273"/>
        <v>hold</v>
      </c>
      <c r="CC479" s="12" t="str">
        <f t="shared" si="273"/>
        <v>hold</v>
      </c>
      <c r="CD479" s="12" t="str">
        <f t="shared" si="273"/>
        <v>hold</v>
      </c>
      <c r="CE479" s="12" t="str">
        <f t="shared" si="273"/>
        <v>hold</v>
      </c>
      <c r="CF479" s="12" t="str">
        <f t="shared" si="273"/>
        <v>hold</v>
      </c>
      <c r="CG479" s="12" t="str">
        <f t="shared" si="273"/>
        <v>hold</v>
      </c>
      <c r="CH479" s="12" t="str">
        <f t="shared" si="273"/>
        <v>hold</v>
      </c>
      <c r="CI479" s="12" t="str">
        <f t="shared" si="273"/>
        <v>hold</v>
      </c>
      <c r="CJ479" s="12" t="str">
        <f t="shared" si="273"/>
        <v>hold</v>
      </c>
      <c r="CK479" s="12" t="str">
        <f t="shared" si="273"/>
        <v>hold</v>
      </c>
      <c r="CL479" s="12" t="str">
        <f t="shared" si="273"/>
        <v>hold</v>
      </c>
      <c r="CM479" s="12" t="str">
        <f t="shared" si="273"/>
        <v>hold</v>
      </c>
      <c r="CN479" s="12" t="str">
        <f t="shared" si="273"/>
        <v>hold</v>
      </c>
      <c r="CO479" s="12" t="str">
        <f t="shared" si="273"/>
        <v>hold</v>
      </c>
      <c r="CP479" s="12" t="str">
        <f t="shared" si="273"/>
        <v>hold</v>
      </c>
      <c r="CQ479" s="12" t="str">
        <f t="shared" si="273"/>
        <v>hold</v>
      </c>
      <c r="CR479" s="12" t="str">
        <f t="shared" si="273"/>
        <v>hold</v>
      </c>
      <c r="CS479" s="12" t="str">
        <f t="shared" si="273"/>
        <v>hold</v>
      </c>
      <c r="CT479" s="12" t="str">
        <f t="shared" si="273"/>
        <v>hold</v>
      </c>
      <c r="CU479" s="12" t="str">
        <f t="shared" si="273"/>
        <v>hold</v>
      </c>
      <c r="CV479" s="12" t="str">
        <f t="shared" si="273"/>
        <v>hold</v>
      </c>
      <c r="CW479" s="12" t="str">
        <f t="shared" si="273"/>
        <v>hold</v>
      </c>
      <c r="CX479" s="12" t="str">
        <f t="shared" si="273"/>
        <v>hold</v>
      </c>
      <c r="CY479" s="12" t="str">
        <f t="shared" si="273"/>
        <v>hold</v>
      </c>
      <c r="CZ479" s="12" t="str">
        <f t="shared" si="273"/>
        <v>hold</v>
      </c>
      <c r="DA479" s="12" t="str">
        <f t="shared" si="273"/>
        <v>hold</v>
      </c>
      <c r="DB479" s="12" t="str">
        <f t="shared" si="273"/>
        <v>hold</v>
      </c>
      <c r="DC479" s="12" t="str">
        <f t="shared" si="254"/>
        <v>convert</v>
      </c>
    </row>
    <row r="480" spans="5:107" s="12" customFormat="1" ht="12" customHeight="1">
      <c r="E480" s="65">
        <f t="shared" si="255"/>
        <v>26</v>
      </c>
      <c r="G480" s="12" t="str">
        <f t="shared" si="272"/>
        <v/>
      </c>
      <c r="H480" s="12" t="str">
        <f t="shared" si="272"/>
        <v/>
      </c>
      <c r="I480" s="12" t="str">
        <f t="shared" si="272"/>
        <v/>
      </c>
      <c r="J480" s="12" t="str">
        <f t="shared" si="272"/>
        <v/>
      </c>
      <c r="K480" s="12" t="str">
        <f t="shared" si="272"/>
        <v/>
      </c>
      <c r="L480" s="12" t="str">
        <f t="shared" si="272"/>
        <v/>
      </c>
      <c r="M480" s="12" t="str">
        <f t="shared" si="272"/>
        <v/>
      </c>
      <c r="N480" s="12" t="str">
        <f t="shared" si="272"/>
        <v/>
      </c>
      <c r="O480" s="12" t="str">
        <f t="shared" si="272"/>
        <v/>
      </c>
      <c r="P480" s="12" t="str">
        <f t="shared" si="272"/>
        <v/>
      </c>
      <c r="Q480" s="12" t="str">
        <f t="shared" si="272"/>
        <v/>
      </c>
      <c r="R480" s="12" t="str">
        <f t="shared" si="272"/>
        <v/>
      </c>
      <c r="S480" s="12" t="str">
        <f t="shared" si="272"/>
        <v/>
      </c>
      <c r="T480" s="12" t="str">
        <f t="shared" si="272"/>
        <v/>
      </c>
      <c r="U480" s="12" t="str">
        <f t="shared" si="272"/>
        <v/>
      </c>
      <c r="V480" s="12" t="str">
        <f t="shared" si="272"/>
        <v/>
      </c>
      <c r="W480" s="12" t="str">
        <f t="shared" si="272"/>
        <v/>
      </c>
      <c r="X480" s="12" t="str">
        <f t="shared" si="272"/>
        <v/>
      </c>
      <c r="Y480" s="12" t="str">
        <f t="shared" si="272"/>
        <v/>
      </c>
      <c r="Z480" s="12" t="str">
        <f t="shared" si="272"/>
        <v/>
      </c>
      <c r="AA480" s="12" t="str">
        <f t="shared" si="272"/>
        <v/>
      </c>
      <c r="AB480" s="12" t="str">
        <f t="shared" si="272"/>
        <v/>
      </c>
      <c r="AC480" s="12" t="str">
        <f t="shared" si="272"/>
        <v/>
      </c>
      <c r="AD480" s="12" t="str">
        <f t="shared" si="272"/>
        <v/>
      </c>
      <c r="AE480" s="12" t="str">
        <f t="shared" si="272"/>
        <v/>
      </c>
      <c r="AF480" s="12" t="str">
        <f t="shared" si="272"/>
        <v/>
      </c>
      <c r="AG480" s="12" t="str">
        <f t="shared" si="272"/>
        <v>hold</v>
      </c>
      <c r="AH480" s="12" t="str">
        <f t="shared" si="272"/>
        <v>hold</v>
      </c>
      <c r="AI480" s="12" t="str">
        <f t="shared" si="272"/>
        <v>hold</v>
      </c>
      <c r="AJ480" s="12" t="str">
        <f t="shared" si="272"/>
        <v>hold</v>
      </c>
      <c r="AK480" s="12" t="str">
        <f t="shared" si="272"/>
        <v>hold</v>
      </c>
      <c r="AL480" s="12" t="str">
        <f t="shared" si="272"/>
        <v>hold</v>
      </c>
      <c r="AM480" s="12" t="str">
        <f t="shared" si="272"/>
        <v>hold</v>
      </c>
      <c r="AN480" s="12" t="str">
        <f t="shared" si="272"/>
        <v>hold</v>
      </c>
      <c r="AO480" s="12" t="str">
        <f t="shared" si="272"/>
        <v>hold</v>
      </c>
      <c r="AP480" s="12" t="str">
        <f t="shared" si="272"/>
        <v>hold</v>
      </c>
      <c r="AQ480" s="12" t="str">
        <f t="shared" si="272"/>
        <v>hold</v>
      </c>
      <c r="AR480" s="12" t="str">
        <f t="shared" si="272"/>
        <v>hold</v>
      </c>
      <c r="AS480" s="12" t="str">
        <f t="shared" si="272"/>
        <v>hold</v>
      </c>
      <c r="AT480" s="12" t="str">
        <f t="shared" si="272"/>
        <v>hold</v>
      </c>
      <c r="AU480" s="12" t="str">
        <f t="shared" si="272"/>
        <v>hold</v>
      </c>
      <c r="AV480" s="12" t="str">
        <f t="shared" si="272"/>
        <v>hold</v>
      </c>
      <c r="AW480" s="12" t="str">
        <f t="shared" si="272"/>
        <v>hold</v>
      </c>
      <c r="AX480" s="12" t="str">
        <f t="shared" si="272"/>
        <v>hold</v>
      </c>
      <c r="AY480" s="12" t="str">
        <f t="shared" si="272"/>
        <v>hold</v>
      </c>
      <c r="AZ480" s="12" t="str">
        <f t="shared" si="272"/>
        <v>hold</v>
      </c>
      <c r="BA480" s="12" t="str">
        <f t="shared" si="272"/>
        <v>hold</v>
      </c>
      <c r="BB480" s="12" t="str">
        <f t="shared" si="272"/>
        <v>hold</v>
      </c>
      <c r="BC480" s="12" t="str">
        <f t="shared" si="272"/>
        <v>hold</v>
      </c>
      <c r="BD480" s="12" t="str">
        <f t="shared" si="272"/>
        <v>hold</v>
      </c>
      <c r="BE480" s="12" t="str">
        <f t="shared" si="272"/>
        <v>hold</v>
      </c>
      <c r="BF480" s="12" t="str">
        <f t="shared" si="272"/>
        <v>hold</v>
      </c>
      <c r="BG480" s="12" t="str">
        <f t="shared" si="272"/>
        <v>hold</v>
      </c>
      <c r="BH480" s="12" t="str">
        <f t="shared" si="272"/>
        <v>hold</v>
      </c>
      <c r="BI480" s="12" t="str">
        <f t="shared" si="272"/>
        <v>hold</v>
      </c>
      <c r="BJ480" s="12" t="str">
        <f t="shared" si="272"/>
        <v>hold</v>
      </c>
      <c r="BK480" s="12" t="str">
        <f t="shared" si="272"/>
        <v>hold</v>
      </c>
      <c r="BL480" s="12" t="str">
        <f t="shared" si="272"/>
        <v>hold</v>
      </c>
      <c r="BM480" s="12" t="str">
        <f t="shared" si="272"/>
        <v>hold</v>
      </c>
      <c r="BN480" s="12" t="str">
        <f t="shared" si="272"/>
        <v>hold</v>
      </c>
      <c r="BO480" s="12" t="str">
        <f t="shared" si="272"/>
        <v>hold</v>
      </c>
      <c r="BP480" s="12" t="str">
        <f t="shared" si="272"/>
        <v>hold</v>
      </c>
      <c r="BQ480" s="12" t="str">
        <f t="shared" si="272"/>
        <v>hold</v>
      </c>
      <c r="BR480" s="12" t="str">
        <f t="shared" si="272"/>
        <v>hold</v>
      </c>
      <c r="BS480" s="12" t="str">
        <f t="shared" si="273"/>
        <v>hold</v>
      </c>
      <c r="BT480" s="12" t="str">
        <f t="shared" si="273"/>
        <v>hold</v>
      </c>
      <c r="BU480" s="12" t="str">
        <f t="shared" si="273"/>
        <v>hold</v>
      </c>
      <c r="BV480" s="12" t="str">
        <f t="shared" si="273"/>
        <v>hold</v>
      </c>
      <c r="BW480" s="12" t="str">
        <f t="shared" si="273"/>
        <v>hold</v>
      </c>
      <c r="BX480" s="12" t="str">
        <f t="shared" si="273"/>
        <v>hold</v>
      </c>
      <c r="BY480" s="12" t="str">
        <f t="shared" si="273"/>
        <v>hold</v>
      </c>
      <c r="BZ480" s="12" t="str">
        <f t="shared" si="273"/>
        <v>hold</v>
      </c>
      <c r="CA480" s="12" t="str">
        <f t="shared" si="273"/>
        <v>hold</v>
      </c>
      <c r="CB480" s="12" t="str">
        <f t="shared" si="273"/>
        <v>hold</v>
      </c>
      <c r="CC480" s="12" t="str">
        <f t="shared" si="273"/>
        <v>hold</v>
      </c>
      <c r="CD480" s="12" t="str">
        <f t="shared" si="273"/>
        <v>hold</v>
      </c>
      <c r="CE480" s="12" t="str">
        <f t="shared" si="273"/>
        <v>hold</v>
      </c>
      <c r="CF480" s="12" t="str">
        <f t="shared" si="273"/>
        <v>hold</v>
      </c>
      <c r="CG480" s="12" t="str">
        <f t="shared" si="273"/>
        <v>hold</v>
      </c>
      <c r="CH480" s="12" t="str">
        <f t="shared" si="273"/>
        <v>hold</v>
      </c>
      <c r="CI480" s="12" t="str">
        <f t="shared" si="273"/>
        <v>hold</v>
      </c>
      <c r="CJ480" s="12" t="str">
        <f t="shared" si="273"/>
        <v>hold</v>
      </c>
      <c r="CK480" s="12" t="str">
        <f t="shared" si="273"/>
        <v>hold</v>
      </c>
      <c r="CL480" s="12" t="str">
        <f t="shared" si="273"/>
        <v>hold</v>
      </c>
      <c r="CM480" s="12" t="str">
        <f t="shared" si="273"/>
        <v>hold</v>
      </c>
      <c r="CN480" s="12" t="str">
        <f t="shared" si="273"/>
        <v>hold</v>
      </c>
      <c r="CO480" s="12" t="str">
        <f t="shared" si="273"/>
        <v>hold</v>
      </c>
      <c r="CP480" s="12" t="str">
        <f t="shared" si="273"/>
        <v>hold</v>
      </c>
      <c r="CQ480" s="12" t="str">
        <f t="shared" si="273"/>
        <v>hold</v>
      </c>
      <c r="CR480" s="12" t="str">
        <f t="shared" si="273"/>
        <v>hold</v>
      </c>
      <c r="CS480" s="12" t="str">
        <f t="shared" si="273"/>
        <v>hold</v>
      </c>
      <c r="CT480" s="12" t="str">
        <f t="shared" si="273"/>
        <v>hold</v>
      </c>
      <c r="CU480" s="12" t="str">
        <f t="shared" si="273"/>
        <v>hold</v>
      </c>
      <c r="CV480" s="12" t="str">
        <f t="shared" si="273"/>
        <v>hold</v>
      </c>
      <c r="CW480" s="12" t="str">
        <f t="shared" si="273"/>
        <v>hold</v>
      </c>
      <c r="CX480" s="12" t="str">
        <f t="shared" si="273"/>
        <v>hold</v>
      </c>
      <c r="CY480" s="12" t="str">
        <f t="shared" si="273"/>
        <v>hold</v>
      </c>
      <c r="CZ480" s="12" t="str">
        <f t="shared" si="273"/>
        <v>hold</v>
      </c>
      <c r="DA480" s="12" t="str">
        <f t="shared" si="273"/>
        <v>hold</v>
      </c>
      <c r="DB480" s="12" t="str">
        <f t="shared" si="273"/>
        <v>hold</v>
      </c>
      <c r="DC480" s="12" t="str">
        <f t="shared" si="254"/>
        <v>convert</v>
      </c>
    </row>
    <row r="481" spans="5:107" s="12" customFormat="1" ht="12" customHeight="1">
      <c r="E481" s="65">
        <f t="shared" si="255"/>
        <v>27</v>
      </c>
      <c r="G481" s="12" t="str">
        <f t="shared" si="272"/>
        <v/>
      </c>
      <c r="H481" s="12" t="str">
        <f t="shared" si="272"/>
        <v/>
      </c>
      <c r="I481" s="12" t="str">
        <f t="shared" si="272"/>
        <v/>
      </c>
      <c r="J481" s="12" t="str">
        <f t="shared" si="272"/>
        <v/>
      </c>
      <c r="K481" s="12" t="str">
        <f t="shared" si="272"/>
        <v/>
      </c>
      <c r="L481" s="12" t="str">
        <f t="shared" si="272"/>
        <v/>
      </c>
      <c r="M481" s="12" t="str">
        <f t="shared" si="272"/>
        <v/>
      </c>
      <c r="N481" s="12" t="str">
        <f t="shared" si="272"/>
        <v/>
      </c>
      <c r="O481" s="12" t="str">
        <f t="shared" si="272"/>
        <v/>
      </c>
      <c r="P481" s="12" t="str">
        <f t="shared" si="272"/>
        <v/>
      </c>
      <c r="Q481" s="12" t="str">
        <f t="shared" si="272"/>
        <v/>
      </c>
      <c r="R481" s="12" t="str">
        <f t="shared" si="272"/>
        <v/>
      </c>
      <c r="S481" s="12" t="str">
        <f t="shared" si="272"/>
        <v/>
      </c>
      <c r="T481" s="12" t="str">
        <f t="shared" si="272"/>
        <v/>
      </c>
      <c r="U481" s="12" t="str">
        <f t="shared" si="272"/>
        <v/>
      </c>
      <c r="V481" s="12" t="str">
        <f t="shared" si="272"/>
        <v/>
      </c>
      <c r="W481" s="12" t="str">
        <f t="shared" si="272"/>
        <v/>
      </c>
      <c r="X481" s="12" t="str">
        <f t="shared" si="272"/>
        <v/>
      </c>
      <c r="Y481" s="12" t="str">
        <f t="shared" si="272"/>
        <v/>
      </c>
      <c r="Z481" s="12" t="str">
        <f t="shared" si="272"/>
        <v/>
      </c>
      <c r="AA481" s="12" t="str">
        <f t="shared" si="272"/>
        <v/>
      </c>
      <c r="AB481" s="12" t="str">
        <f t="shared" si="272"/>
        <v/>
      </c>
      <c r="AC481" s="12" t="str">
        <f t="shared" si="272"/>
        <v/>
      </c>
      <c r="AD481" s="12" t="str">
        <f t="shared" si="272"/>
        <v/>
      </c>
      <c r="AE481" s="12" t="str">
        <f t="shared" si="272"/>
        <v/>
      </c>
      <c r="AF481" s="12" t="str">
        <f t="shared" si="272"/>
        <v/>
      </c>
      <c r="AG481" s="12" t="str">
        <f t="shared" si="272"/>
        <v/>
      </c>
      <c r="AH481" s="12" t="str">
        <f t="shared" si="272"/>
        <v>hold</v>
      </c>
      <c r="AI481" s="12" t="str">
        <f t="shared" si="272"/>
        <v>hold</v>
      </c>
      <c r="AJ481" s="12" t="str">
        <f t="shared" si="272"/>
        <v>hold</v>
      </c>
      <c r="AK481" s="12" t="str">
        <f t="shared" si="272"/>
        <v>hold</v>
      </c>
      <c r="AL481" s="12" t="str">
        <f t="shared" si="272"/>
        <v>hold</v>
      </c>
      <c r="AM481" s="12" t="str">
        <f t="shared" si="272"/>
        <v>hold</v>
      </c>
      <c r="AN481" s="12" t="str">
        <f t="shared" si="272"/>
        <v>hold</v>
      </c>
      <c r="AO481" s="12" t="str">
        <f t="shared" si="272"/>
        <v>hold</v>
      </c>
      <c r="AP481" s="12" t="str">
        <f t="shared" si="272"/>
        <v>hold</v>
      </c>
      <c r="AQ481" s="12" t="str">
        <f t="shared" si="272"/>
        <v>hold</v>
      </c>
      <c r="AR481" s="12" t="str">
        <f t="shared" si="272"/>
        <v>hold</v>
      </c>
      <c r="AS481" s="12" t="str">
        <f t="shared" si="272"/>
        <v>hold</v>
      </c>
      <c r="AT481" s="12" t="str">
        <f t="shared" si="272"/>
        <v>hold</v>
      </c>
      <c r="AU481" s="12" t="str">
        <f t="shared" si="272"/>
        <v>hold</v>
      </c>
      <c r="AV481" s="12" t="str">
        <f t="shared" si="272"/>
        <v>hold</v>
      </c>
      <c r="AW481" s="12" t="str">
        <f t="shared" si="272"/>
        <v>hold</v>
      </c>
      <c r="AX481" s="12" t="str">
        <f t="shared" si="272"/>
        <v>hold</v>
      </c>
      <c r="AY481" s="12" t="str">
        <f t="shared" si="272"/>
        <v>hold</v>
      </c>
      <c r="AZ481" s="12" t="str">
        <f t="shared" si="272"/>
        <v>hold</v>
      </c>
      <c r="BA481" s="12" t="str">
        <f t="shared" si="272"/>
        <v>hold</v>
      </c>
      <c r="BB481" s="12" t="str">
        <f t="shared" si="272"/>
        <v>hold</v>
      </c>
      <c r="BC481" s="12" t="str">
        <f t="shared" si="272"/>
        <v>hold</v>
      </c>
      <c r="BD481" s="12" t="str">
        <f t="shared" si="272"/>
        <v>hold</v>
      </c>
      <c r="BE481" s="12" t="str">
        <f t="shared" si="272"/>
        <v>hold</v>
      </c>
      <c r="BF481" s="12" t="str">
        <f t="shared" si="272"/>
        <v>hold</v>
      </c>
      <c r="BG481" s="12" t="str">
        <f t="shared" si="272"/>
        <v>hold</v>
      </c>
      <c r="BH481" s="12" t="str">
        <f t="shared" si="272"/>
        <v>hold</v>
      </c>
      <c r="BI481" s="12" t="str">
        <f t="shared" si="272"/>
        <v>hold</v>
      </c>
      <c r="BJ481" s="12" t="str">
        <f t="shared" si="272"/>
        <v>hold</v>
      </c>
      <c r="BK481" s="12" t="str">
        <f t="shared" si="272"/>
        <v>hold</v>
      </c>
      <c r="BL481" s="12" t="str">
        <f t="shared" si="272"/>
        <v>hold</v>
      </c>
      <c r="BM481" s="12" t="str">
        <f t="shared" si="272"/>
        <v>hold</v>
      </c>
      <c r="BN481" s="12" t="str">
        <f t="shared" si="272"/>
        <v>hold</v>
      </c>
      <c r="BO481" s="12" t="str">
        <f t="shared" si="272"/>
        <v>hold</v>
      </c>
      <c r="BP481" s="12" t="str">
        <f t="shared" si="272"/>
        <v>hold</v>
      </c>
      <c r="BQ481" s="12" t="str">
        <f t="shared" si="272"/>
        <v>hold</v>
      </c>
      <c r="BR481" s="12" t="str">
        <f t="shared" ref="BR481" si="274">IF(BR$452&gt;=$E481,IF(BR156*$C$23&gt;MAX($C$22,(BS265*$C$34+BS266*$C$35)/(1+$C$12)^$C$30+(BS372*$C$34+BS373*$C$35)/(1+$C$14)^$C$30),"convert","hold"),"")</f>
        <v>hold</v>
      </c>
      <c r="BS481" s="12" t="str">
        <f t="shared" si="273"/>
        <v>hold</v>
      </c>
      <c r="BT481" s="12" t="str">
        <f t="shared" si="273"/>
        <v>hold</v>
      </c>
      <c r="BU481" s="12" t="str">
        <f t="shared" si="273"/>
        <v>hold</v>
      </c>
      <c r="BV481" s="12" t="str">
        <f t="shared" si="273"/>
        <v>hold</v>
      </c>
      <c r="BW481" s="12" t="str">
        <f t="shared" si="273"/>
        <v>hold</v>
      </c>
      <c r="BX481" s="12" t="str">
        <f t="shared" si="273"/>
        <v>hold</v>
      </c>
      <c r="BY481" s="12" t="str">
        <f t="shared" si="273"/>
        <v>hold</v>
      </c>
      <c r="BZ481" s="12" t="str">
        <f t="shared" si="273"/>
        <v>hold</v>
      </c>
      <c r="CA481" s="12" t="str">
        <f t="shared" si="273"/>
        <v>hold</v>
      </c>
      <c r="CB481" s="12" t="str">
        <f t="shared" si="273"/>
        <v>hold</v>
      </c>
      <c r="CC481" s="12" t="str">
        <f t="shared" si="273"/>
        <v>hold</v>
      </c>
      <c r="CD481" s="12" t="str">
        <f t="shared" si="273"/>
        <v>hold</v>
      </c>
      <c r="CE481" s="12" t="str">
        <f t="shared" si="273"/>
        <v>hold</v>
      </c>
      <c r="CF481" s="12" t="str">
        <f t="shared" si="273"/>
        <v>hold</v>
      </c>
      <c r="CG481" s="12" t="str">
        <f t="shared" si="273"/>
        <v>hold</v>
      </c>
      <c r="CH481" s="12" t="str">
        <f t="shared" si="273"/>
        <v>hold</v>
      </c>
      <c r="CI481" s="12" t="str">
        <f t="shared" si="273"/>
        <v>hold</v>
      </c>
      <c r="CJ481" s="12" t="str">
        <f t="shared" si="273"/>
        <v>hold</v>
      </c>
      <c r="CK481" s="12" t="str">
        <f t="shared" si="273"/>
        <v>hold</v>
      </c>
      <c r="CL481" s="12" t="str">
        <f t="shared" si="273"/>
        <v>hold</v>
      </c>
      <c r="CM481" s="12" t="str">
        <f t="shared" si="273"/>
        <v>hold</v>
      </c>
      <c r="CN481" s="12" t="str">
        <f t="shared" si="273"/>
        <v>hold</v>
      </c>
      <c r="CO481" s="12" t="str">
        <f t="shared" si="273"/>
        <v>hold</v>
      </c>
      <c r="CP481" s="12" t="str">
        <f t="shared" si="273"/>
        <v>hold</v>
      </c>
      <c r="CQ481" s="12" t="str">
        <f t="shared" si="273"/>
        <v>hold</v>
      </c>
      <c r="CR481" s="12" t="str">
        <f t="shared" si="273"/>
        <v>hold</v>
      </c>
      <c r="CS481" s="12" t="str">
        <f t="shared" si="273"/>
        <v>hold</v>
      </c>
      <c r="CT481" s="12" t="str">
        <f t="shared" si="273"/>
        <v>hold</v>
      </c>
      <c r="CU481" s="12" t="str">
        <f t="shared" si="273"/>
        <v>hold</v>
      </c>
      <c r="CV481" s="12" t="str">
        <f t="shared" si="273"/>
        <v>hold</v>
      </c>
      <c r="CW481" s="12" t="str">
        <f t="shared" si="273"/>
        <v>hold</v>
      </c>
      <c r="CX481" s="12" t="str">
        <f t="shared" si="273"/>
        <v>hold</v>
      </c>
      <c r="CY481" s="12" t="str">
        <f t="shared" si="273"/>
        <v>hold</v>
      </c>
      <c r="CZ481" s="12" t="str">
        <f t="shared" si="273"/>
        <v>hold</v>
      </c>
      <c r="DA481" s="12" t="str">
        <f t="shared" si="273"/>
        <v>hold</v>
      </c>
      <c r="DB481" s="12" t="str">
        <f t="shared" si="273"/>
        <v>hold</v>
      </c>
      <c r="DC481" s="12" t="str">
        <f t="shared" si="254"/>
        <v>convert</v>
      </c>
    </row>
    <row r="482" spans="5:107" s="12" customFormat="1" ht="12" customHeight="1">
      <c r="E482" s="65">
        <f t="shared" si="255"/>
        <v>28</v>
      </c>
      <c r="G482" s="12" t="str">
        <f t="shared" ref="G482:BR485" si="275">IF(G$452&gt;=$E482,IF(G157*$C$23&gt;MAX($C$22,(H266*$C$34+H267*$C$35)/(1+$C$12)^$C$30+(H373*$C$34+H374*$C$35)/(1+$C$14)^$C$30),"convert","hold"),"")</f>
        <v/>
      </c>
      <c r="H482" s="12" t="str">
        <f t="shared" si="275"/>
        <v/>
      </c>
      <c r="I482" s="12" t="str">
        <f t="shared" si="275"/>
        <v/>
      </c>
      <c r="J482" s="12" t="str">
        <f t="shared" si="275"/>
        <v/>
      </c>
      <c r="K482" s="12" t="str">
        <f t="shared" si="275"/>
        <v/>
      </c>
      <c r="L482" s="12" t="str">
        <f t="shared" si="275"/>
        <v/>
      </c>
      <c r="M482" s="12" t="str">
        <f t="shared" si="275"/>
        <v/>
      </c>
      <c r="N482" s="12" t="str">
        <f t="shared" si="275"/>
        <v/>
      </c>
      <c r="O482" s="12" t="str">
        <f t="shared" si="275"/>
        <v/>
      </c>
      <c r="P482" s="12" t="str">
        <f t="shared" si="275"/>
        <v/>
      </c>
      <c r="Q482" s="12" t="str">
        <f t="shared" si="275"/>
        <v/>
      </c>
      <c r="R482" s="12" t="str">
        <f t="shared" si="275"/>
        <v/>
      </c>
      <c r="S482" s="12" t="str">
        <f t="shared" si="275"/>
        <v/>
      </c>
      <c r="T482" s="12" t="str">
        <f t="shared" si="275"/>
        <v/>
      </c>
      <c r="U482" s="12" t="str">
        <f t="shared" si="275"/>
        <v/>
      </c>
      <c r="V482" s="12" t="str">
        <f t="shared" si="275"/>
        <v/>
      </c>
      <c r="W482" s="12" t="str">
        <f t="shared" si="275"/>
        <v/>
      </c>
      <c r="X482" s="12" t="str">
        <f t="shared" si="275"/>
        <v/>
      </c>
      <c r="Y482" s="12" t="str">
        <f t="shared" si="275"/>
        <v/>
      </c>
      <c r="Z482" s="12" t="str">
        <f t="shared" si="275"/>
        <v/>
      </c>
      <c r="AA482" s="12" t="str">
        <f t="shared" si="275"/>
        <v/>
      </c>
      <c r="AB482" s="12" t="str">
        <f t="shared" si="275"/>
        <v/>
      </c>
      <c r="AC482" s="12" t="str">
        <f t="shared" si="275"/>
        <v/>
      </c>
      <c r="AD482" s="12" t="str">
        <f t="shared" si="275"/>
        <v/>
      </c>
      <c r="AE482" s="12" t="str">
        <f t="shared" si="275"/>
        <v/>
      </c>
      <c r="AF482" s="12" t="str">
        <f t="shared" si="275"/>
        <v/>
      </c>
      <c r="AG482" s="12" t="str">
        <f t="shared" si="275"/>
        <v/>
      </c>
      <c r="AH482" s="12" t="str">
        <f t="shared" si="275"/>
        <v/>
      </c>
      <c r="AI482" s="12" t="str">
        <f t="shared" si="275"/>
        <v>hold</v>
      </c>
      <c r="AJ482" s="12" t="str">
        <f t="shared" si="275"/>
        <v>hold</v>
      </c>
      <c r="AK482" s="12" t="str">
        <f t="shared" si="275"/>
        <v>hold</v>
      </c>
      <c r="AL482" s="12" t="str">
        <f t="shared" si="275"/>
        <v>hold</v>
      </c>
      <c r="AM482" s="12" t="str">
        <f t="shared" si="275"/>
        <v>hold</v>
      </c>
      <c r="AN482" s="12" t="str">
        <f t="shared" si="275"/>
        <v>hold</v>
      </c>
      <c r="AO482" s="12" t="str">
        <f t="shared" si="275"/>
        <v>hold</v>
      </c>
      <c r="AP482" s="12" t="str">
        <f t="shared" si="275"/>
        <v>hold</v>
      </c>
      <c r="AQ482" s="12" t="str">
        <f t="shared" si="275"/>
        <v>hold</v>
      </c>
      <c r="AR482" s="12" t="str">
        <f t="shared" si="275"/>
        <v>hold</v>
      </c>
      <c r="AS482" s="12" t="str">
        <f t="shared" si="275"/>
        <v>hold</v>
      </c>
      <c r="AT482" s="12" t="str">
        <f t="shared" si="275"/>
        <v>hold</v>
      </c>
      <c r="AU482" s="12" t="str">
        <f t="shared" si="275"/>
        <v>hold</v>
      </c>
      <c r="AV482" s="12" t="str">
        <f t="shared" si="275"/>
        <v>hold</v>
      </c>
      <c r="AW482" s="12" t="str">
        <f t="shared" si="275"/>
        <v>hold</v>
      </c>
      <c r="AX482" s="12" t="str">
        <f t="shared" si="275"/>
        <v>hold</v>
      </c>
      <c r="AY482" s="12" t="str">
        <f t="shared" si="275"/>
        <v>hold</v>
      </c>
      <c r="AZ482" s="12" t="str">
        <f t="shared" si="275"/>
        <v>hold</v>
      </c>
      <c r="BA482" s="12" t="str">
        <f t="shared" si="275"/>
        <v>hold</v>
      </c>
      <c r="BB482" s="12" t="str">
        <f t="shared" si="275"/>
        <v>hold</v>
      </c>
      <c r="BC482" s="12" t="str">
        <f t="shared" si="275"/>
        <v>hold</v>
      </c>
      <c r="BD482" s="12" t="str">
        <f t="shared" si="275"/>
        <v>hold</v>
      </c>
      <c r="BE482" s="12" t="str">
        <f t="shared" si="275"/>
        <v>hold</v>
      </c>
      <c r="BF482" s="12" t="str">
        <f t="shared" si="275"/>
        <v>hold</v>
      </c>
      <c r="BG482" s="12" t="str">
        <f t="shared" si="275"/>
        <v>hold</v>
      </c>
      <c r="BH482" s="12" t="str">
        <f t="shared" si="275"/>
        <v>hold</v>
      </c>
      <c r="BI482" s="12" t="str">
        <f t="shared" si="275"/>
        <v>hold</v>
      </c>
      <c r="BJ482" s="12" t="str">
        <f t="shared" si="275"/>
        <v>hold</v>
      </c>
      <c r="BK482" s="12" t="str">
        <f t="shared" si="275"/>
        <v>hold</v>
      </c>
      <c r="BL482" s="12" t="str">
        <f t="shared" si="275"/>
        <v>hold</v>
      </c>
      <c r="BM482" s="12" t="str">
        <f t="shared" si="275"/>
        <v>hold</v>
      </c>
      <c r="BN482" s="12" t="str">
        <f t="shared" si="275"/>
        <v>hold</v>
      </c>
      <c r="BO482" s="12" t="str">
        <f t="shared" si="275"/>
        <v>hold</v>
      </c>
      <c r="BP482" s="12" t="str">
        <f t="shared" si="275"/>
        <v>hold</v>
      </c>
      <c r="BQ482" s="12" t="str">
        <f t="shared" si="275"/>
        <v>hold</v>
      </c>
      <c r="BR482" s="12" t="str">
        <f t="shared" si="275"/>
        <v>hold</v>
      </c>
      <c r="BS482" s="12" t="str">
        <f t="shared" si="273"/>
        <v>hold</v>
      </c>
      <c r="BT482" s="12" t="str">
        <f t="shared" si="273"/>
        <v>hold</v>
      </c>
      <c r="BU482" s="12" t="str">
        <f t="shared" si="273"/>
        <v>hold</v>
      </c>
      <c r="BV482" s="12" t="str">
        <f t="shared" si="273"/>
        <v>hold</v>
      </c>
      <c r="BW482" s="12" t="str">
        <f t="shared" si="273"/>
        <v>hold</v>
      </c>
      <c r="BX482" s="12" t="str">
        <f t="shared" si="273"/>
        <v>hold</v>
      </c>
      <c r="BY482" s="12" t="str">
        <f t="shared" si="273"/>
        <v>hold</v>
      </c>
      <c r="BZ482" s="12" t="str">
        <f t="shared" si="273"/>
        <v>hold</v>
      </c>
      <c r="CA482" s="12" t="str">
        <f t="shared" si="273"/>
        <v>hold</v>
      </c>
      <c r="CB482" s="12" t="str">
        <f t="shared" si="273"/>
        <v>hold</v>
      </c>
      <c r="CC482" s="12" t="str">
        <f t="shared" si="273"/>
        <v>hold</v>
      </c>
      <c r="CD482" s="12" t="str">
        <f t="shared" si="273"/>
        <v>hold</v>
      </c>
      <c r="CE482" s="12" t="str">
        <f t="shared" si="273"/>
        <v>hold</v>
      </c>
      <c r="CF482" s="12" t="str">
        <f t="shared" si="273"/>
        <v>hold</v>
      </c>
      <c r="CG482" s="12" t="str">
        <f t="shared" si="273"/>
        <v>hold</v>
      </c>
      <c r="CH482" s="12" t="str">
        <f t="shared" si="273"/>
        <v>hold</v>
      </c>
      <c r="CI482" s="12" t="str">
        <f t="shared" si="273"/>
        <v>hold</v>
      </c>
      <c r="CJ482" s="12" t="str">
        <f t="shared" si="273"/>
        <v>hold</v>
      </c>
      <c r="CK482" s="12" t="str">
        <f t="shared" si="273"/>
        <v>hold</v>
      </c>
      <c r="CL482" s="12" t="str">
        <f t="shared" si="273"/>
        <v>hold</v>
      </c>
      <c r="CM482" s="12" t="str">
        <f t="shared" si="273"/>
        <v>hold</v>
      </c>
      <c r="CN482" s="12" t="str">
        <f t="shared" si="273"/>
        <v>hold</v>
      </c>
      <c r="CO482" s="12" t="str">
        <f t="shared" si="273"/>
        <v>hold</v>
      </c>
      <c r="CP482" s="12" t="str">
        <f t="shared" si="273"/>
        <v>hold</v>
      </c>
      <c r="CQ482" s="12" t="str">
        <f t="shared" si="273"/>
        <v>hold</v>
      </c>
      <c r="CR482" s="12" t="str">
        <f t="shared" si="273"/>
        <v>hold</v>
      </c>
      <c r="CS482" s="12" t="str">
        <f t="shared" si="273"/>
        <v>hold</v>
      </c>
      <c r="CT482" s="12" t="str">
        <f t="shared" si="273"/>
        <v>hold</v>
      </c>
      <c r="CU482" s="12" t="str">
        <f t="shared" si="273"/>
        <v>hold</v>
      </c>
      <c r="CV482" s="12" t="str">
        <f t="shared" si="273"/>
        <v>hold</v>
      </c>
      <c r="CW482" s="12" t="str">
        <f t="shared" si="273"/>
        <v>hold</v>
      </c>
      <c r="CX482" s="12" t="str">
        <f t="shared" si="273"/>
        <v>hold</v>
      </c>
      <c r="CY482" s="12" t="str">
        <f t="shared" si="273"/>
        <v>hold</v>
      </c>
      <c r="CZ482" s="12" t="str">
        <f t="shared" si="273"/>
        <v>hold</v>
      </c>
      <c r="DA482" s="12" t="str">
        <f t="shared" si="273"/>
        <v>hold</v>
      </c>
      <c r="DB482" s="12" t="str">
        <f t="shared" si="273"/>
        <v>hold</v>
      </c>
      <c r="DC482" s="12" t="str">
        <f t="shared" si="254"/>
        <v>convert</v>
      </c>
    </row>
    <row r="483" spans="5:107" s="12" customFormat="1" ht="12" customHeight="1">
      <c r="E483" s="65">
        <f t="shared" si="255"/>
        <v>29</v>
      </c>
      <c r="G483" s="12" t="str">
        <f t="shared" si="275"/>
        <v/>
      </c>
      <c r="H483" s="12" t="str">
        <f t="shared" si="275"/>
        <v/>
      </c>
      <c r="I483" s="12" t="str">
        <f t="shared" si="275"/>
        <v/>
      </c>
      <c r="J483" s="12" t="str">
        <f t="shared" si="275"/>
        <v/>
      </c>
      <c r="K483" s="12" t="str">
        <f t="shared" si="275"/>
        <v/>
      </c>
      <c r="L483" s="12" t="str">
        <f t="shared" si="275"/>
        <v/>
      </c>
      <c r="M483" s="12" t="str">
        <f t="shared" si="275"/>
        <v/>
      </c>
      <c r="N483" s="12" t="str">
        <f t="shared" si="275"/>
        <v/>
      </c>
      <c r="O483" s="12" t="str">
        <f t="shared" si="275"/>
        <v/>
      </c>
      <c r="P483" s="12" t="str">
        <f t="shared" si="275"/>
        <v/>
      </c>
      <c r="Q483" s="12" t="str">
        <f t="shared" si="275"/>
        <v/>
      </c>
      <c r="R483" s="12" t="str">
        <f t="shared" si="275"/>
        <v/>
      </c>
      <c r="S483" s="12" t="str">
        <f t="shared" si="275"/>
        <v/>
      </c>
      <c r="T483" s="12" t="str">
        <f t="shared" si="275"/>
        <v/>
      </c>
      <c r="U483" s="12" t="str">
        <f t="shared" si="275"/>
        <v/>
      </c>
      <c r="V483" s="12" t="str">
        <f t="shared" si="275"/>
        <v/>
      </c>
      <c r="W483" s="12" t="str">
        <f t="shared" si="275"/>
        <v/>
      </c>
      <c r="X483" s="12" t="str">
        <f t="shared" si="275"/>
        <v/>
      </c>
      <c r="Y483" s="12" t="str">
        <f t="shared" si="275"/>
        <v/>
      </c>
      <c r="Z483" s="12" t="str">
        <f t="shared" si="275"/>
        <v/>
      </c>
      <c r="AA483" s="12" t="str">
        <f t="shared" si="275"/>
        <v/>
      </c>
      <c r="AB483" s="12" t="str">
        <f t="shared" si="275"/>
        <v/>
      </c>
      <c r="AC483" s="12" t="str">
        <f t="shared" si="275"/>
        <v/>
      </c>
      <c r="AD483" s="12" t="str">
        <f t="shared" si="275"/>
        <v/>
      </c>
      <c r="AE483" s="12" t="str">
        <f t="shared" si="275"/>
        <v/>
      </c>
      <c r="AF483" s="12" t="str">
        <f t="shared" si="275"/>
        <v/>
      </c>
      <c r="AG483" s="12" t="str">
        <f t="shared" si="275"/>
        <v/>
      </c>
      <c r="AH483" s="12" t="str">
        <f t="shared" si="275"/>
        <v/>
      </c>
      <c r="AI483" s="12" t="str">
        <f t="shared" si="275"/>
        <v/>
      </c>
      <c r="AJ483" s="12" t="str">
        <f t="shared" si="275"/>
        <v>hold</v>
      </c>
      <c r="AK483" s="12" t="str">
        <f t="shared" si="275"/>
        <v>hold</v>
      </c>
      <c r="AL483" s="12" t="str">
        <f t="shared" si="275"/>
        <v>hold</v>
      </c>
      <c r="AM483" s="12" t="str">
        <f t="shared" si="275"/>
        <v>hold</v>
      </c>
      <c r="AN483" s="12" t="str">
        <f t="shared" si="275"/>
        <v>hold</v>
      </c>
      <c r="AO483" s="12" t="str">
        <f t="shared" si="275"/>
        <v>hold</v>
      </c>
      <c r="AP483" s="12" t="str">
        <f t="shared" si="275"/>
        <v>hold</v>
      </c>
      <c r="AQ483" s="12" t="str">
        <f t="shared" si="275"/>
        <v>hold</v>
      </c>
      <c r="AR483" s="12" t="str">
        <f t="shared" si="275"/>
        <v>hold</v>
      </c>
      <c r="AS483" s="12" t="str">
        <f t="shared" si="275"/>
        <v>hold</v>
      </c>
      <c r="AT483" s="12" t="str">
        <f t="shared" si="275"/>
        <v>hold</v>
      </c>
      <c r="AU483" s="12" t="str">
        <f t="shared" si="275"/>
        <v>hold</v>
      </c>
      <c r="AV483" s="12" t="str">
        <f t="shared" si="275"/>
        <v>hold</v>
      </c>
      <c r="AW483" s="12" t="str">
        <f t="shared" si="275"/>
        <v>hold</v>
      </c>
      <c r="AX483" s="12" t="str">
        <f t="shared" si="275"/>
        <v>hold</v>
      </c>
      <c r="AY483" s="12" t="str">
        <f t="shared" si="275"/>
        <v>hold</v>
      </c>
      <c r="AZ483" s="12" t="str">
        <f t="shared" si="275"/>
        <v>hold</v>
      </c>
      <c r="BA483" s="12" t="str">
        <f t="shared" si="275"/>
        <v>hold</v>
      </c>
      <c r="BB483" s="12" t="str">
        <f t="shared" si="275"/>
        <v>hold</v>
      </c>
      <c r="BC483" s="12" t="str">
        <f t="shared" si="275"/>
        <v>hold</v>
      </c>
      <c r="BD483" s="12" t="str">
        <f t="shared" si="275"/>
        <v>hold</v>
      </c>
      <c r="BE483" s="12" t="str">
        <f t="shared" si="275"/>
        <v>hold</v>
      </c>
      <c r="BF483" s="12" t="str">
        <f t="shared" si="275"/>
        <v>hold</v>
      </c>
      <c r="BG483" s="12" t="str">
        <f t="shared" si="275"/>
        <v>hold</v>
      </c>
      <c r="BH483" s="12" t="str">
        <f t="shared" si="275"/>
        <v>hold</v>
      </c>
      <c r="BI483" s="12" t="str">
        <f t="shared" si="275"/>
        <v>hold</v>
      </c>
      <c r="BJ483" s="12" t="str">
        <f t="shared" si="275"/>
        <v>hold</v>
      </c>
      <c r="BK483" s="12" t="str">
        <f t="shared" si="275"/>
        <v>hold</v>
      </c>
      <c r="BL483" s="12" t="str">
        <f t="shared" si="275"/>
        <v>hold</v>
      </c>
      <c r="BM483" s="12" t="str">
        <f t="shared" si="275"/>
        <v>hold</v>
      </c>
      <c r="BN483" s="12" t="str">
        <f t="shared" si="275"/>
        <v>hold</v>
      </c>
      <c r="BO483" s="12" t="str">
        <f t="shared" si="275"/>
        <v>hold</v>
      </c>
      <c r="BP483" s="12" t="str">
        <f t="shared" si="275"/>
        <v>hold</v>
      </c>
      <c r="BQ483" s="12" t="str">
        <f t="shared" si="275"/>
        <v>hold</v>
      </c>
      <c r="BR483" s="12" t="str">
        <f t="shared" si="275"/>
        <v>hold</v>
      </c>
      <c r="BS483" s="12" t="str">
        <f t="shared" si="273"/>
        <v>hold</v>
      </c>
      <c r="BT483" s="12" t="str">
        <f t="shared" si="273"/>
        <v>hold</v>
      </c>
      <c r="BU483" s="12" t="str">
        <f t="shared" si="273"/>
        <v>hold</v>
      </c>
      <c r="BV483" s="12" t="str">
        <f t="shared" si="273"/>
        <v>hold</v>
      </c>
      <c r="BW483" s="12" t="str">
        <f t="shared" si="273"/>
        <v>hold</v>
      </c>
      <c r="BX483" s="12" t="str">
        <f t="shared" si="273"/>
        <v>hold</v>
      </c>
      <c r="BY483" s="12" t="str">
        <f t="shared" si="273"/>
        <v>hold</v>
      </c>
      <c r="BZ483" s="12" t="str">
        <f t="shared" si="273"/>
        <v>hold</v>
      </c>
      <c r="CA483" s="12" t="str">
        <f t="shared" si="273"/>
        <v>hold</v>
      </c>
      <c r="CB483" s="12" t="str">
        <f t="shared" si="273"/>
        <v>hold</v>
      </c>
      <c r="CC483" s="12" t="str">
        <f t="shared" si="273"/>
        <v>hold</v>
      </c>
      <c r="CD483" s="12" t="str">
        <f t="shared" si="273"/>
        <v>hold</v>
      </c>
      <c r="CE483" s="12" t="str">
        <f t="shared" si="273"/>
        <v>hold</v>
      </c>
      <c r="CF483" s="12" t="str">
        <f t="shared" si="273"/>
        <v>hold</v>
      </c>
      <c r="CG483" s="12" t="str">
        <f t="shared" si="273"/>
        <v>hold</v>
      </c>
      <c r="CH483" s="12" t="str">
        <f t="shared" si="273"/>
        <v>hold</v>
      </c>
      <c r="CI483" s="12" t="str">
        <f t="shared" si="273"/>
        <v>hold</v>
      </c>
      <c r="CJ483" s="12" t="str">
        <f t="shared" si="273"/>
        <v>hold</v>
      </c>
      <c r="CK483" s="12" t="str">
        <f t="shared" si="273"/>
        <v>hold</v>
      </c>
      <c r="CL483" s="12" t="str">
        <f t="shared" si="273"/>
        <v>hold</v>
      </c>
      <c r="CM483" s="12" t="str">
        <f t="shared" si="273"/>
        <v>hold</v>
      </c>
      <c r="CN483" s="12" t="str">
        <f t="shared" si="273"/>
        <v>hold</v>
      </c>
      <c r="CO483" s="12" t="str">
        <f t="shared" si="273"/>
        <v>hold</v>
      </c>
      <c r="CP483" s="12" t="str">
        <f t="shared" si="273"/>
        <v>hold</v>
      </c>
      <c r="CQ483" s="12" t="str">
        <f t="shared" si="273"/>
        <v>hold</v>
      </c>
      <c r="CR483" s="12" t="str">
        <f t="shared" si="273"/>
        <v>hold</v>
      </c>
      <c r="CS483" s="12" t="str">
        <f t="shared" si="273"/>
        <v>hold</v>
      </c>
      <c r="CT483" s="12" t="str">
        <f t="shared" si="273"/>
        <v>hold</v>
      </c>
      <c r="CU483" s="12" t="str">
        <f t="shared" si="273"/>
        <v>hold</v>
      </c>
      <c r="CV483" s="12" t="str">
        <f t="shared" si="273"/>
        <v>hold</v>
      </c>
      <c r="CW483" s="12" t="str">
        <f t="shared" si="273"/>
        <v>hold</v>
      </c>
      <c r="CX483" s="12" t="str">
        <f t="shared" si="273"/>
        <v>hold</v>
      </c>
      <c r="CY483" s="12" t="str">
        <f t="shared" si="273"/>
        <v>hold</v>
      </c>
      <c r="CZ483" s="12" t="str">
        <f t="shared" si="273"/>
        <v>hold</v>
      </c>
      <c r="DA483" s="12" t="str">
        <f t="shared" si="273"/>
        <v>hold</v>
      </c>
      <c r="DB483" s="12" t="str">
        <f t="shared" si="273"/>
        <v>hold</v>
      </c>
      <c r="DC483" s="12" t="str">
        <f t="shared" si="254"/>
        <v>convert</v>
      </c>
    </row>
    <row r="484" spans="5:107" s="12" customFormat="1" ht="12" customHeight="1">
      <c r="E484" s="65">
        <f t="shared" si="255"/>
        <v>30</v>
      </c>
      <c r="G484" s="12" t="str">
        <f t="shared" si="275"/>
        <v/>
      </c>
      <c r="H484" s="12" t="str">
        <f t="shared" si="275"/>
        <v/>
      </c>
      <c r="I484" s="12" t="str">
        <f t="shared" si="275"/>
        <v/>
      </c>
      <c r="J484" s="12" t="str">
        <f t="shared" si="275"/>
        <v/>
      </c>
      <c r="K484" s="12" t="str">
        <f t="shared" si="275"/>
        <v/>
      </c>
      <c r="L484" s="12" t="str">
        <f t="shared" si="275"/>
        <v/>
      </c>
      <c r="M484" s="12" t="str">
        <f t="shared" si="275"/>
        <v/>
      </c>
      <c r="N484" s="12" t="str">
        <f t="shared" si="275"/>
        <v/>
      </c>
      <c r="O484" s="12" t="str">
        <f t="shared" si="275"/>
        <v/>
      </c>
      <c r="P484" s="12" t="str">
        <f t="shared" si="275"/>
        <v/>
      </c>
      <c r="Q484" s="12" t="str">
        <f t="shared" si="275"/>
        <v/>
      </c>
      <c r="R484" s="12" t="str">
        <f t="shared" si="275"/>
        <v/>
      </c>
      <c r="S484" s="12" t="str">
        <f t="shared" si="275"/>
        <v/>
      </c>
      <c r="T484" s="12" t="str">
        <f t="shared" si="275"/>
        <v/>
      </c>
      <c r="U484" s="12" t="str">
        <f t="shared" si="275"/>
        <v/>
      </c>
      <c r="V484" s="12" t="str">
        <f t="shared" si="275"/>
        <v/>
      </c>
      <c r="W484" s="12" t="str">
        <f t="shared" si="275"/>
        <v/>
      </c>
      <c r="X484" s="12" t="str">
        <f t="shared" si="275"/>
        <v/>
      </c>
      <c r="Y484" s="12" t="str">
        <f t="shared" si="275"/>
        <v/>
      </c>
      <c r="Z484" s="12" t="str">
        <f t="shared" si="275"/>
        <v/>
      </c>
      <c r="AA484" s="12" t="str">
        <f t="shared" si="275"/>
        <v/>
      </c>
      <c r="AB484" s="12" t="str">
        <f t="shared" si="275"/>
        <v/>
      </c>
      <c r="AC484" s="12" t="str">
        <f t="shared" si="275"/>
        <v/>
      </c>
      <c r="AD484" s="12" t="str">
        <f t="shared" si="275"/>
        <v/>
      </c>
      <c r="AE484" s="12" t="str">
        <f t="shared" si="275"/>
        <v/>
      </c>
      <c r="AF484" s="12" t="str">
        <f t="shared" si="275"/>
        <v/>
      </c>
      <c r="AG484" s="12" t="str">
        <f t="shared" si="275"/>
        <v/>
      </c>
      <c r="AH484" s="12" t="str">
        <f t="shared" si="275"/>
        <v/>
      </c>
      <c r="AI484" s="12" t="str">
        <f t="shared" si="275"/>
        <v/>
      </c>
      <c r="AJ484" s="12" t="str">
        <f t="shared" si="275"/>
        <v/>
      </c>
      <c r="AK484" s="12" t="str">
        <f t="shared" si="275"/>
        <v>hold</v>
      </c>
      <c r="AL484" s="12" t="str">
        <f t="shared" si="275"/>
        <v>hold</v>
      </c>
      <c r="AM484" s="12" t="str">
        <f t="shared" si="275"/>
        <v>hold</v>
      </c>
      <c r="AN484" s="12" t="str">
        <f t="shared" si="275"/>
        <v>hold</v>
      </c>
      <c r="AO484" s="12" t="str">
        <f t="shared" si="275"/>
        <v>hold</v>
      </c>
      <c r="AP484" s="12" t="str">
        <f t="shared" si="275"/>
        <v>hold</v>
      </c>
      <c r="AQ484" s="12" t="str">
        <f t="shared" si="275"/>
        <v>hold</v>
      </c>
      <c r="AR484" s="12" t="str">
        <f t="shared" si="275"/>
        <v>hold</v>
      </c>
      <c r="AS484" s="12" t="str">
        <f t="shared" si="275"/>
        <v>hold</v>
      </c>
      <c r="AT484" s="12" t="str">
        <f t="shared" si="275"/>
        <v>hold</v>
      </c>
      <c r="AU484" s="12" t="str">
        <f t="shared" si="275"/>
        <v>hold</v>
      </c>
      <c r="AV484" s="12" t="str">
        <f t="shared" si="275"/>
        <v>hold</v>
      </c>
      <c r="AW484" s="12" t="str">
        <f t="shared" si="275"/>
        <v>hold</v>
      </c>
      <c r="AX484" s="12" t="str">
        <f t="shared" si="275"/>
        <v>hold</v>
      </c>
      <c r="AY484" s="12" t="str">
        <f t="shared" si="275"/>
        <v>hold</v>
      </c>
      <c r="AZ484" s="12" t="str">
        <f t="shared" si="275"/>
        <v>hold</v>
      </c>
      <c r="BA484" s="12" t="str">
        <f t="shared" si="275"/>
        <v>hold</v>
      </c>
      <c r="BB484" s="12" t="str">
        <f t="shared" si="275"/>
        <v>hold</v>
      </c>
      <c r="BC484" s="12" t="str">
        <f t="shared" si="275"/>
        <v>hold</v>
      </c>
      <c r="BD484" s="12" t="str">
        <f t="shared" si="275"/>
        <v>hold</v>
      </c>
      <c r="BE484" s="12" t="str">
        <f t="shared" si="275"/>
        <v>hold</v>
      </c>
      <c r="BF484" s="12" t="str">
        <f t="shared" si="275"/>
        <v>hold</v>
      </c>
      <c r="BG484" s="12" t="str">
        <f t="shared" si="275"/>
        <v>hold</v>
      </c>
      <c r="BH484" s="12" t="str">
        <f t="shared" si="275"/>
        <v>hold</v>
      </c>
      <c r="BI484" s="12" t="str">
        <f t="shared" si="275"/>
        <v>hold</v>
      </c>
      <c r="BJ484" s="12" t="str">
        <f t="shared" si="275"/>
        <v>hold</v>
      </c>
      <c r="BK484" s="12" t="str">
        <f t="shared" si="275"/>
        <v>hold</v>
      </c>
      <c r="BL484" s="12" t="str">
        <f t="shared" si="275"/>
        <v>hold</v>
      </c>
      <c r="BM484" s="12" t="str">
        <f t="shared" si="275"/>
        <v>hold</v>
      </c>
      <c r="BN484" s="12" t="str">
        <f t="shared" si="275"/>
        <v>hold</v>
      </c>
      <c r="BO484" s="12" t="str">
        <f t="shared" si="275"/>
        <v>hold</v>
      </c>
      <c r="BP484" s="12" t="str">
        <f t="shared" si="275"/>
        <v>hold</v>
      </c>
      <c r="BQ484" s="12" t="str">
        <f t="shared" si="275"/>
        <v>hold</v>
      </c>
      <c r="BR484" s="12" t="str">
        <f t="shared" si="275"/>
        <v>hold</v>
      </c>
      <c r="BS484" s="12" t="str">
        <f t="shared" si="273"/>
        <v>hold</v>
      </c>
      <c r="BT484" s="12" t="str">
        <f t="shared" si="273"/>
        <v>hold</v>
      </c>
      <c r="BU484" s="12" t="str">
        <f t="shared" si="273"/>
        <v>hold</v>
      </c>
      <c r="BV484" s="12" t="str">
        <f t="shared" si="273"/>
        <v>hold</v>
      </c>
      <c r="BW484" s="12" t="str">
        <f t="shared" si="273"/>
        <v>hold</v>
      </c>
      <c r="BX484" s="12" t="str">
        <f t="shared" si="273"/>
        <v>hold</v>
      </c>
      <c r="BY484" s="12" t="str">
        <f t="shared" si="273"/>
        <v>hold</v>
      </c>
      <c r="BZ484" s="12" t="str">
        <f t="shared" si="273"/>
        <v>hold</v>
      </c>
      <c r="CA484" s="12" t="str">
        <f t="shared" si="273"/>
        <v>hold</v>
      </c>
      <c r="CB484" s="12" t="str">
        <f t="shared" si="273"/>
        <v>hold</v>
      </c>
      <c r="CC484" s="12" t="str">
        <f t="shared" si="273"/>
        <v>hold</v>
      </c>
      <c r="CD484" s="12" t="str">
        <f t="shared" si="273"/>
        <v>hold</v>
      </c>
      <c r="CE484" s="12" t="str">
        <f t="shared" si="273"/>
        <v>hold</v>
      </c>
      <c r="CF484" s="12" t="str">
        <f t="shared" si="273"/>
        <v>hold</v>
      </c>
      <c r="CG484" s="12" t="str">
        <f t="shared" si="273"/>
        <v>hold</v>
      </c>
      <c r="CH484" s="12" t="str">
        <f t="shared" si="273"/>
        <v>hold</v>
      </c>
      <c r="CI484" s="12" t="str">
        <f t="shared" si="273"/>
        <v>hold</v>
      </c>
      <c r="CJ484" s="12" t="str">
        <f t="shared" si="273"/>
        <v>hold</v>
      </c>
      <c r="CK484" s="12" t="str">
        <f t="shared" si="273"/>
        <v>hold</v>
      </c>
      <c r="CL484" s="12" t="str">
        <f t="shared" si="273"/>
        <v>hold</v>
      </c>
      <c r="CM484" s="12" t="str">
        <f t="shared" si="273"/>
        <v>hold</v>
      </c>
      <c r="CN484" s="12" t="str">
        <f t="shared" si="273"/>
        <v>hold</v>
      </c>
      <c r="CO484" s="12" t="str">
        <f t="shared" si="273"/>
        <v>hold</v>
      </c>
      <c r="CP484" s="12" t="str">
        <f t="shared" si="273"/>
        <v>hold</v>
      </c>
      <c r="CQ484" s="12" t="str">
        <f t="shared" si="273"/>
        <v>hold</v>
      </c>
      <c r="CR484" s="12" t="str">
        <f t="shared" si="273"/>
        <v>hold</v>
      </c>
      <c r="CS484" s="12" t="str">
        <f t="shared" si="273"/>
        <v>hold</v>
      </c>
      <c r="CT484" s="12" t="str">
        <f t="shared" si="273"/>
        <v>hold</v>
      </c>
      <c r="CU484" s="12" t="str">
        <f t="shared" si="273"/>
        <v>hold</v>
      </c>
      <c r="CV484" s="12" t="str">
        <f t="shared" si="273"/>
        <v>hold</v>
      </c>
      <c r="CW484" s="12" t="str">
        <f t="shared" si="273"/>
        <v>hold</v>
      </c>
      <c r="CX484" s="12" t="str">
        <f t="shared" si="273"/>
        <v>hold</v>
      </c>
      <c r="CY484" s="12" t="str">
        <f t="shared" si="273"/>
        <v>hold</v>
      </c>
      <c r="CZ484" s="12" t="str">
        <f t="shared" si="273"/>
        <v>hold</v>
      </c>
      <c r="DA484" s="12" t="str">
        <f t="shared" si="273"/>
        <v>hold</v>
      </c>
      <c r="DB484" s="12" t="str">
        <f t="shared" si="273"/>
        <v>hold</v>
      </c>
      <c r="DC484" s="12" t="str">
        <f t="shared" si="254"/>
        <v>convert</v>
      </c>
    </row>
    <row r="485" spans="5:107" s="12" customFormat="1" ht="12" customHeight="1">
      <c r="E485" s="65">
        <f t="shared" si="255"/>
        <v>31</v>
      </c>
      <c r="G485" s="12" t="str">
        <f t="shared" si="275"/>
        <v/>
      </c>
      <c r="H485" s="12" t="str">
        <f t="shared" si="275"/>
        <v/>
      </c>
      <c r="I485" s="12" t="str">
        <f t="shared" si="275"/>
        <v/>
      </c>
      <c r="J485" s="12" t="str">
        <f t="shared" si="275"/>
        <v/>
      </c>
      <c r="K485" s="12" t="str">
        <f t="shared" si="275"/>
        <v/>
      </c>
      <c r="L485" s="12" t="str">
        <f t="shared" si="275"/>
        <v/>
      </c>
      <c r="M485" s="12" t="str">
        <f t="shared" si="275"/>
        <v/>
      </c>
      <c r="N485" s="12" t="str">
        <f t="shared" si="275"/>
        <v/>
      </c>
      <c r="O485" s="12" t="str">
        <f t="shared" si="275"/>
        <v/>
      </c>
      <c r="P485" s="12" t="str">
        <f t="shared" si="275"/>
        <v/>
      </c>
      <c r="Q485" s="12" t="str">
        <f t="shared" si="275"/>
        <v/>
      </c>
      <c r="R485" s="12" t="str">
        <f t="shared" si="275"/>
        <v/>
      </c>
      <c r="S485" s="12" t="str">
        <f t="shared" si="275"/>
        <v/>
      </c>
      <c r="T485" s="12" t="str">
        <f t="shared" si="275"/>
        <v/>
      </c>
      <c r="U485" s="12" t="str">
        <f t="shared" si="275"/>
        <v/>
      </c>
      <c r="V485" s="12" t="str">
        <f t="shared" si="275"/>
        <v/>
      </c>
      <c r="W485" s="12" t="str">
        <f t="shared" si="275"/>
        <v/>
      </c>
      <c r="X485" s="12" t="str">
        <f t="shared" si="275"/>
        <v/>
      </c>
      <c r="Y485" s="12" t="str">
        <f t="shared" si="275"/>
        <v/>
      </c>
      <c r="Z485" s="12" t="str">
        <f t="shared" si="275"/>
        <v/>
      </c>
      <c r="AA485" s="12" t="str">
        <f t="shared" si="275"/>
        <v/>
      </c>
      <c r="AB485" s="12" t="str">
        <f t="shared" si="275"/>
        <v/>
      </c>
      <c r="AC485" s="12" t="str">
        <f t="shared" si="275"/>
        <v/>
      </c>
      <c r="AD485" s="12" t="str">
        <f t="shared" si="275"/>
        <v/>
      </c>
      <c r="AE485" s="12" t="str">
        <f t="shared" si="275"/>
        <v/>
      </c>
      <c r="AF485" s="12" t="str">
        <f t="shared" si="275"/>
        <v/>
      </c>
      <c r="AG485" s="12" t="str">
        <f t="shared" si="275"/>
        <v/>
      </c>
      <c r="AH485" s="12" t="str">
        <f t="shared" si="275"/>
        <v/>
      </c>
      <c r="AI485" s="12" t="str">
        <f t="shared" si="275"/>
        <v/>
      </c>
      <c r="AJ485" s="12" t="str">
        <f t="shared" si="275"/>
        <v/>
      </c>
      <c r="AK485" s="12" t="str">
        <f t="shared" si="275"/>
        <v/>
      </c>
      <c r="AL485" s="12" t="str">
        <f t="shared" si="275"/>
        <v>hold</v>
      </c>
      <c r="AM485" s="12" t="str">
        <f t="shared" si="275"/>
        <v>hold</v>
      </c>
      <c r="AN485" s="12" t="str">
        <f t="shared" si="275"/>
        <v>hold</v>
      </c>
      <c r="AO485" s="12" t="str">
        <f t="shared" si="275"/>
        <v>hold</v>
      </c>
      <c r="AP485" s="12" t="str">
        <f t="shared" si="275"/>
        <v>hold</v>
      </c>
      <c r="AQ485" s="12" t="str">
        <f t="shared" si="275"/>
        <v>hold</v>
      </c>
      <c r="AR485" s="12" t="str">
        <f t="shared" si="275"/>
        <v>hold</v>
      </c>
      <c r="AS485" s="12" t="str">
        <f t="shared" si="275"/>
        <v>hold</v>
      </c>
      <c r="AT485" s="12" t="str">
        <f t="shared" si="275"/>
        <v>hold</v>
      </c>
      <c r="AU485" s="12" t="str">
        <f t="shared" si="275"/>
        <v>hold</v>
      </c>
      <c r="AV485" s="12" t="str">
        <f t="shared" si="275"/>
        <v>hold</v>
      </c>
      <c r="AW485" s="12" t="str">
        <f t="shared" si="275"/>
        <v>hold</v>
      </c>
      <c r="AX485" s="12" t="str">
        <f t="shared" si="275"/>
        <v>hold</v>
      </c>
      <c r="AY485" s="12" t="str">
        <f t="shared" si="275"/>
        <v>hold</v>
      </c>
      <c r="AZ485" s="12" t="str">
        <f t="shared" si="275"/>
        <v>hold</v>
      </c>
      <c r="BA485" s="12" t="str">
        <f t="shared" si="275"/>
        <v>hold</v>
      </c>
      <c r="BB485" s="12" t="str">
        <f t="shared" si="275"/>
        <v>hold</v>
      </c>
      <c r="BC485" s="12" t="str">
        <f t="shared" si="275"/>
        <v>hold</v>
      </c>
      <c r="BD485" s="12" t="str">
        <f t="shared" si="275"/>
        <v>hold</v>
      </c>
      <c r="BE485" s="12" t="str">
        <f t="shared" si="275"/>
        <v>hold</v>
      </c>
      <c r="BF485" s="12" t="str">
        <f t="shared" si="275"/>
        <v>hold</v>
      </c>
      <c r="BG485" s="12" t="str">
        <f t="shared" si="275"/>
        <v>hold</v>
      </c>
      <c r="BH485" s="12" t="str">
        <f t="shared" si="275"/>
        <v>hold</v>
      </c>
      <c r="BI485" s="12" t="str">
        <f t="shared" si="275"/>
        <v>hold</v>
      </c>
      <c r="BJ485" s="12" t="str">
        <f t="shared" si="275"/>
        <v>hold</v>
      </c>
      <c r="BK485" s="12" t="str">
        <f t="shared" si="275"/>
        <v>hold</v>
      </c>
      <c r="BL485" s="12" t="str">
        <f t="shared" si="275"/>
        <v>hold</v>
      </c>
      <c r="BM485" s="12" t="str">
        <f t="shared" si="275"/>
        <v>hold</v>
      </c>
      <c r="BN485" s="12" t="str">
        <f t="shared" si="275"/>
        <v>hold</v>
      </c>
      <c r="BO485" s="12" t="str">
        <f t="shared" si="275"/>
        <v>hold</v>
      </c>
      <c r="BP485" s="12" t="str">
        <f t="shared" si="275"/>
        <v>hold</v>
      </c>
      <c r="BQ485" s="12" t="str">
        <f t="shared" si="275"/>
        <v>hold</v>
      </c>
      <c r="BR485" s="12" t="str">
        <f t="shared" ref="BR485" si="276">IF(BR$452&gt;=$E485,IF(BR160*$C$23&gt;MAX($C$22,(BS269*$C$34+BS270*$C$35)/(1+$C$12)^$C$30+(BS376*$C$34+BS377*$C$35)/(1+$C$14)^$C$30),"convert","hold"),"")</f>
        <v>hold</v>
      </c>
      <c r="BS485" s="12" t="str">
        <f t="shared" si="273"/>
        <v>hold</v>
      </c>
      <c r="BT485" s="12" t="str">
        <f t="shared" si="273"/>
        <v>hold</v>
      </c>
      <c r="BU485" s="12" t="str">
        <f t="shared" si="273"/>
        <v>hold</v>
      </c>
      <c r="BV485" s="12" t="str">
        <f t="shared" ref="BV485:DB485" si="277">IF(BV$452&gt;=$E485,IF(BV160*$C$23&gt;MAX($C$22,(BW269*$C$34+BW270*$C$35)/(1+$C$12)^$C$30+(BW376*$C$34+BW377*$C$35)/(1+$C$14)^$C$30),"convert","hold"),"")</f>
        <v>hold</v>
      </c>
      <c r="BW485" s="12" t="str">
        <f t="shared" si="277"/>
        <v>hold</v>
      </c>
      <c r="BX485" s="12" t="str">
        <f t="shared" si="277"/>
        <v>hold</v>
      </c>
      <c r="BY485" s="12" t="str">
        <f t="shared" si="277"/>
        <v>hold</v>
      </c>
      <c r="BZ485" s="12" t="str">
        <f t="shared" si="277"/>
        <v>hold</v>
      </c>
      <c r="CA485" s="12" t="str">
        <f t="shared" si="277"/>
        <v>hold</v>
      </c>
      <c r="CB485" s="12" t="str">
        <f t="shared" si="277"/>
        <v>hold</v>
      </c>
      <c r="CC485" s="12" t="str">
        <f t="shared" si="277"/>
        <v>hold</v>
      </c>
      <c r="CD485" s="12" t="str">
        <f t="shared" si="277"/>
        <v>hold</v>
      </c>
      <c r="CE485" s="12" t="str">
        <f t="shared" si="277"/>
        <v>hold</v>
      </c>
      <c r="CF485" s="12" t="str">
        <f t="shared" si="277"/>
        <v>hold</v>
      </c>
      <c r="CG485" s="12" t="str">
        <f t="shared" si="277"/>
        <v>hold</v>
      </c>
      <c r="CH485" s="12" t="str">
        <f t="shared" si="277"/>
        <v>hold</v>
      </c>
      <c r="CI485" s="12" t="str">
        <f t="shared" si="277"/>
        <v>hold</v>
      </c>
      <c r="CJ485" s="12" t="str">
        <f t="shared" si="277"/>
        <v>hold</v>
      </c>
      <c r="CK485" s="12" t="str">
        <f t="shared" si="277"/>
        <v>hold</v>
      </c>
      <c r="CL485" s="12" t="str">
        <f t="shared" si="277"/>
        <v>hold</v>
      </c>
      <c r="CM485" s="12" t="str">
        <f t="shared" si="277"/>
        <v>hold</v>
      </c>
      <c r="CN485" s="12" t="str">
        <f t="shared" si="277"/>
        <v>hold</v>
      </c>
      <c r="CO485" s="12" t="str">
        <f t="shared" si="277"/>
        <v>hold</v>
      </c>
      <c r="CP485" s="12" t="str">
        <f t="shared" si="277"/>
        <v>hold</v>
      </c>
      <c r="CQ485" s="12" t="str">
        <f t="shared" si="277"/>
        <v>hold</v>
      </c>
      <c r="CR485" s="12" t="str">
        <f t="shared" si="277"/>
        <v>hold</v>
      </c>
      <c r="CS485" s="12" t="str">
        <f t="shared" si="277"/>
        <v>hold</v>
      </c>
      <c r="CT485" s="12" t="str">
        <f t="shared" si="277"/>
        <v>hold</v>
      </c>
      <c r="CU485" s="12" t="str">
        <f t="shared" si="277"/>
        <v>hold</v>
      </c>
      <c r="CV485" s="12" t="str">
        <f t="shared" si="277"/>
        <v>hold</v>
      </c>
      <c r="CW485" s="12" t="str">
        <f t="shared" si="277"/>
        <v>hold</v>
      </c>
      <c r="CX485" s="12" t="str">
        <f t="shared" si="277"/>
        <v>hold</v>
      </c>
      <c r="CY485" s="12" t="str">
        <f t="shared" si="277"/>
        <v>hold</v>
      </c>
      <c r="CZ485" s="12" t="str">
        <f t="shared" si="277"/>
        <v>hold</v>
      </c>
      <c r="DA485" s="12" t="str">
        <f t="shared" si="277"/>
        <v>hold</v>
      </c>
      <c r="DB485" s="12" t="str">
        <f t="shared" si="277"/>
        <v>hold</v>
      </c>
      <c r="DC485" s="12" t="str">
        <f t="shared" si="254"/>
        <v>convert</v>
      </c>
    </row>
    <row r="486" spans="5:107" s="12" customFormat="1" ht="12" customHeight="1">
      <c r="E486" s="65">
        <f t="shared" si="255"/>
        <v>32</v>
      </c>
      <c r="G486" s="12" t="str">
        <f t="shared" ref="G486:BR489" si="278">IF(G$452&gt;=$E486,IF(G161*$C$23&gt;MAX($C$22,(H270*$C$34+H271*$C$35)/(1+$C$12)^$C$30+(H377*$C$34+H378*$C$35)/(1+$C$14)^$C$30),"convert","hold"),"")</f>
        <v/>
      </c>
      <c r="H486" s="12" t="str">
        <f t="shared" si="278"/>
        <v/>
      </c>
      <c r="I486" s="12" t="str">
        <f t="shared" si="278"/>
        <v/>
      </c>
      <c r="J486" s="12" t="str">
        <f t="shared" si="278"/>
        <v/>
      </c>
      <c r="K486" s="12" t="str">
        <f t="shared" si="278"/>
        <v/>
      </c>
      <c r="L486" s="12" t="str">
        <f t="shared" si="278"/>
        <v/>
      </c>
      <c r="M486" s="12" t="str">
        <f t="shared" si="278"/>
        <v/>
      </c>
      <c r="N486" s="12" t="str">
        <f t="shared" si="278"/>
        <v/>
      </c>
      <c r="O486" s="12" t="str">
        <f t="shared" si="278"/>
        <v/>
      </c>
      <c r="P486" s="12" t="str">
        <f t="shared" si="278"/>
        <v/>
      </c>
      <c r="Q486" s="12" t="str">
        <f t="shared" si="278"/>
        <v/>
      </c>
      <c r="R486" s="12" t="str">
        <f t="shared" si="278"/>
        <v/>
      </c>
      <c r="S486" s="12" t="str">
        <f t="shared" si="278"/>
        <v/>
      </c>
      <c r="T486" s="12" t="str">
        <f t="shared" si="278"/>
        <v/>
      </c>
      <c r="U486" s="12" t="str">
        <f t="shared" si="278"/>
        <v/>
      </c>
      <c r="V486" s="12" t="str">
        <f t="shared" si="278"/>
        <v/>
      </c>
      <c r="W486" s="12" t="str">
        <f t="shared" si="278"/>
        <v/>
      </c>
      <c r="X486" s="12" t="str">
        <f t="shared" si="278"/>
        <v/>
      </c>
      <c r="Y486" s="12" t="str">
        <f t="shared" si="278"/>
        <v/>
      </c>
      <c r="Z486" s="12" t="str">
        <f t="shared" si="278"/>
        <v/>
      </c>
      <c r="AA486" s="12" t="str">
        <f t="shared" si="278"/>
        <v/>
      </c>
      <c r="AB486" s="12" t="str">
        <f t="shared" si="278"/>
        <v/>
      </c>
      <c r="AC486" s="12" t="str">
        <f t="shared" si="278"/>
        <v/>
      </c>
      <c r="AD486" s="12" t="str">
        <f t="shared" si="278"/>
        <v/>
      </c>
      <c r="AE486" s="12" t="str">
        <f t="shared" si="278"/>
        <v/>
      </c>
      <c r="AF486" s="12" t="str">
        <f t="shared" si="278"/>
        <v/>
      </c>
      <c r="AG486" s="12" t="str">
        <f t="shared" si="278"/>
        <v/>
      </c>
      <c r="AH486" s="12" t="str">
        <f t="shared" si="278"/>
        <v/>
      </c>
      <c r="AI486" s="12" t="str">
        <f t="shared" si="278"/>
        <v/>
      </c>
      <c r="AJ486" s="12" t="str">
        <f t="shared" si="278"/>
        <v/>
      </c>
      <c r="AK486" s="12" t="str">
        <f t="shared" si="278"/>
        <v/>
      </c>
      <c r="AL486" s="12" t="str">
        <f t="shared" si="278"/>
        <v/>
      </c>
      <c r="AM486" s="12" t="str">
        <f t="shared" si="278"/>
        <v>hold</v>
      </c>
      <c r="AN486" s="12" t="str">
        <f t="shared" si="278"/>
        <v>hold</v>
      </c>
      <c r="AO486" s="12" t="str">
        <f t="shared" si="278"/>
        <v>hold</v>
      </c>
      <c r="AP486" s="12" t="str">
        <f t="shared" si="278"/>
        <v>hold</v>
      </c>
      <c r="AQ486" s="12" t="str">
        <f t="shared" si="278"/>
        <v>hold</v>
      </c>
      <c r="AR486" s="12" t="str">
        <f t="shared" si="278"/>
        <v>hold</v>
      </c>
      <c r="AS486" s="12" t="str">
        <f t="shared" si="278"/>
        <v>hold</v>
      </c>
      <c r="AT486" s="12" t="str">
        <f t="shared" si="278"/>
        <v>hold</v>
      </c>
      <c r="AU486" s="12" t="str">
        <f t="shared" si="278"/>
        <v>hold</v>
      </c>
      <c r="AV486" s="12" t="str">
        <f t="shared" si="278"/>
        <v>hold</v>
      </c>
      <c r="AW486" s="12" t="str">
        <f t="shared" si="278"/>
        <v>hold</v>
      </c>
      <c r="AX486" s="12" t="str">
        <f t="shared" si="278"/>
        <v>hold</v>
      </c>
      <c r="AY486" s="12" t="str">
        <f t="shared" si="278"/>
        <v>hold</v>
      </c>
      <c r="AZ486" s="12" t="str">
        <f t="shared" si="278"/>
        <v>hold</v>
      </c>
      <c r="BA486" s="12" t="str">
        <f t="shared" si="278"/>
        <v>hold</v>
      </c>
      <c r="BB486" s="12" t="str">
        <f t="shared" si="278"/>
        <v>hold</v>
      </c>
      <c r="BC486" s="12" t="str">
        <f t="shared" si="278"/>
        <v>hold</v>
      </c>
      <c r="BD486" s="12" t="str">
        <f t="shared" si="278"/>
        <v>hold</v>
      </c>
      <c r="BE486" s="12" t="str">
        <f t="shared" si="278"/>
        <v>hold</v>
      </c>
      <c r="BF486" s="12" t="str">
        <f t="shared" si="278"/>
        <v>hold</v>
      </c>
      <c r="BG486" s="12" t="str">
        <f t="shared" si="278"/>
        <v>hold</v>
      </c>
      <c r="BH486" s="12" t="str">
        <f t="shared" si="278"/>
        <v>hold</v>
      </c>
      <c r="BI486" s="12" t="str">
        <f t="shared" si="278"/>
        <v>hold</v>
      </c>
      <c r="BJ486" s="12" t="str">
        <f t="shared" si="278"/>
        <v>hold</v>
      </c>
      <c r="BK486" s="12" t="str">
        <f t="shared" si="278"/>
        <v>hold</v>
      </c>
      <c r="BL486" s="12" t="str">
        <f t="shared" si="278"/>
        <v>hold</v>
      </c>
      <c r="BM486" s="12" t="str">
        <f t="shared" si="278"/>
        <v>hold</v>
      </c>
      <c r="BN486" s="12" t="str">
        <f t="shared" si="278"/>
        <v>hold</v>
      </c>
      <c r="BO486" s="12" t="str">
        <f t="shared" si="278"/>
        <v>hold</v>
      </c>
      <c r="BP486" s="12" t="str">
        <f t="shared" si="278"/>
        <v>hold</v>
      </c>
      <c r="BQ486" s="12" t="str">
        <f t="shared" si="278"/>
        <v>hold</v>
      </c>
      <c r="BR486" s="12" t="str">
        <f t="shared" si="278"/>
        <v>hold</v>
      </c>
      <c r="BS486" s="12" t="str">
        <f t="shared" ref="BS486:DB493" si="279">IF(BS$452&gt;=$E486,IF(BS161*$C$23&gt;MAX($C$22,(BT270*$C$34+BT271*$C$35)/(1+$C$12)^$C$30+(BT377*$C$34+BT378*$C$35)/(1+$C$14)^$C$30),"convert","hold"),"")</f>
        <v>hold</v>
      </c>
      <c r="BT486" s="12" t="str">
        <f t="shared" si="279"/>
        <v>hold</v>
      </c>
      <c r="BU486" s="12" t="str">
        <f t="shared" si="279"/>
        <v>hold</v>
      </c>
      <c r="BV486" s="12" t="str">
        <f t="shared" si="279"/>
        <v>hold</v>
      </c>
      <c r="BW486" s="12" t="str">
        <f t="shared" si="279"/>
        <v>hold</v>
      </c>
      <c r="BX486" s="12" t="str">
        <f t="shared" si="279"/>
        <v>hold</v>
      </c>
      <c r="BY486" s="12" t="str">
        <f t="shared" si="279"/>
        <v>hold</v>
      </c>
      <c r="BZ486" s="12" t="str">
        <f t="shared" si="279"/>
        <v>hold</v>
      </c>
      <c r="CA486" s="12" t="str">
        <f t="shared" si="279"/>
        <v>hold</v>
      </c>
      <c r="CB486" s="12" t="str">
        <f t="shared" si="279"/>
        <v>hold</v>
      </c>
      <c r="CC486" s="12" t="str">
        <f t="shared" si="279"/>
        <v>hold</v>
      </c>
      <c r="CD486" s="12" t="str">
        <f t="shared" si="279"/>
        <v>hold</v>
      </c>
      <c r="CE486" s="12" t="str">
        <f t="shared" si="279"/>
        <v>hold</v>
      </c>
      <c r="CF486" s="12" t="str">
        <f t="shared" si="279"/>
        <v>hold</v>
      </c>
      <c r="CG486" s="12" t="str">
        <f t="shared" si="279"/>
        <v>hold</v>
      </c>
      <c r="CH486" s="12" t="str">
        <f t="shared" si="279"/>
        <v>hold</v>
      </c>
      <c r="CI486" s="12" t="str">
        <f t="shared" si="279"/>
        <v>hold</v>
      </c>
      <c r="CJ486" s="12" t="str">
        <f t="shared" si="279"/>
        <v>hold</v>
      </c>
      <c r="CK486" s="12" t="str">
        <f t="shared" si="279"/>
        <v>hold</v>
      </c>
      <c r="CL486" s="12" t="str">
        <f t="shared" si="279"/>
        <v>hold</v>
      </c>
      <c r="CM486" s="12" t="str">
        <f t="shared" si="279"/>
        <v>hold</v>
      </c>
      <c r="CN486" s="12" t="str">
        <f t="shared" si="279"/>
        <v>hold</v>
      </c>
      <c r="CO486" s="12" t="str">
        <f t="shared" si="279"/>
        <v>hold</v>
      </c>
      <c r="CP486" s="12" t="str">
        <f t="shared" si="279"/>
        <v>hold</v>
      </c>
      <c r="CQ486" s="12" t="str">
        <f t="shared" si="279"/>
        <v>hold</v>
      </c>
      <c r="CR486" s="12" t="str">
        <f t="shared" si="279"/>
        <v>hold</v>
      </c>
      <c r="CS486" s="12" t="str">
        <f t="shared" si="279"/>
        <v>hold</v>
      </c>
      <c r="CT486" s="12" t="str">
        <f t="shared" si="279"/>
        <v>hold</v>
      </c>
      <c r="CU486" s="12" t="str">
        <f t="shared" si="279"/>
        <v>hold</v>
      </c>
      <c r="CV486" s="12" t="str">
        <f t="shared" si="279"/>
        <v>hold</v>
      </c>
      <c r="CW486" s="12" t="str">
        <f t="shared" si="279"/>
        <v>hold</v>
      </c>
      <c r="CX486" s="12" t="str">
        <f t="shared" si="279"/>
        <v>hold</v>
      </c>
      <c r="CY486" s="12" t="str">
        <f t="shared" si="279"/>
        <v>hold</v>
      </c>
      <c r="CZ486" s="12" t="str">
        <f t="shared" si="279"/>
        <v>hold</v>
      </c>
      <c r="DA486" s="12" t="str">
        <f t="shared" si="279"/>
        <v>hold</v>
      </c>
      <c r="DB486" s="12" t="str">
        <f t="shared" si="279"/>
        <v>hold</v>
      </c>
      <c r="DC486" s="12" t="str">
        <f t="shared" si="254"/>
        <v>convert</v>
      </c>
    </row>
    <row r="487" spans="5:107" s="12" customFormat="1" ht="12" customHeight="1">
      <c r="E487" s="65">
        <f t="shared" si="255"/>
        <v>33</v>
      </c>
      <c r="G487" s="12" t="str">
        <f t="shared" si="278"/>
        <v/>
      </c>
      <c r="H487" s="12" t="str">
        <f t="shared" si="278"/>
        <v/>
      </c>
      <c r="I487" s="12" t="str">
        <f t="shared" si="278"/>
        <v/>
      </c>
      <c r="J487" s="12" t="str">
        <f t="shared" si="278"/>
        <v/>
      </c>
      <c r="K487" s="12" t="str">
        <f t="shared" si="278"/>
        <v/>
      </c>
      <c r="L487" s="12" t="str">
        <f t="shared" si="278"/>
        <v/>
      </c>
      <c r="M487" s="12" t="str">
        <f t="shared" si="278"/>
        <v/>
      </c>
      <c r="N487" s="12" t="str">
        <f t="shared" si="278"/>
        <v/>
      </c>
      <c r="O487" s="12" t="str">
        <f t="shared" si="278"/>
        <v/>
      </c>
      <c r="P487" s="12" t="str">
        <f t="shared" si="278"/>
        <v/>
      </c>
      <c r="Q487" s="12" t="str">
        <f t="shared" si="278"/>
        <v/>
      </c>
      <c r="R487" s="12" t="str">
        <f t="shared" si="278"/>
        <v/>
      </c>
      <c r="S487" s="12" t="str">
        <f t="shared" si="278"/>
        <v/>
      </c>
      <c r="T487" s="12" t="str">
        <f t="shared" si="278"/>
        <v/>
      </c>
      <c r="U487" s="12" t="str">
        <f t="shared" si="278"/>
        <v/>
      </c>
      <c r="V487" s="12" t="str">
        <f t="shared" si="278"/>
        <v/>
      </c>
      <c r="W487" s="12" t="str">
        <f t="shared" si="278"/>
        <v/>
      </c>
      <c r="X487" s="12" t="str">
        <f t="shared" si="278"/>
        <v/>
      </c>
      <c r="Y487" s="12" t="str">
        <f t="shared" si="278"/>
        <v/>
      </c>
      <c r="Z487" s="12" t="str">
        <f t="shared" si="278"/>
        <v/>
      </c>
      <c r="AA487" s="12" t="str">
        <f t="shared" si="278"/>
        <v/>
      </c>
      <c r="AB487" s="12" t="str">
        <f t="shared" si="278"/>
        <v/>
      </c>
      <c r="AC487" s="12" t="str">
        <f t="shared" si="278"/>
        <v/>
      </c>
      <c r="AD487" s="12" t="str">
        <f t="shared" si="278"/>
        <v/>
      </c>
      <c r="AE487" s="12" t="str">
        <f t="shared" si="278"/>
        <v/>
      </c>
      <c r="AF487" s="12" t="str">
        <f t="shared" si="278"/>
        <v/>
      </c>
      <c r="AG487" s="12" t="str">
        <f t="shared" si="278"/>
        <v/>
      </c>
      <c r="AH487" s="12" t="str">
        <f t="shared" si="278"/>
        <v/>
      </c>
      <c r="AI487" s="12" t="str">
        <f t="shared" si="278"/>
        <v/>
      </c>
      <c r="AJ487" s="12" t="str">
        <f t="shared" si="278"/>
        <v/>
      </c>
      <c r="AK487" s="12" t="str">
        <f t="shared" si="278"/>
        <v/>
      </c>
      <c r="AL487" s="12" t="str">
        <f t="shared" si="278"/>
        <v/>
      </c>
      <c r="AM487" s="12" t="str">
        <f t="shared" si="278"/>
        <v/>
      </c>
      <c r="AN487" s="12" t="str">
        <f t="shared" si="278"/>
        <v>hold</v>
      </c>
      <c r="AO487" s="12" t="str">
        <f t="shared" si="278"/>
        <v>hold</v>
      </c>
      <c r="AP487" s="12" t="str">
        <f t="shared" si="278"/>
        <v>hold</v>
      </c>
      <c r="AQ487" s="12" t="str">
        <f t="shared" si="278"/>
        <v>hold</v>
      </c>
      <c r="AR487" s="12" t="str">
        <f t="shared" si="278"/>
        <v>hold</v>
      </c>
      <c r="AS487" s="12" t="str">
        <f t="shared" si="278"/>
        <v>hold</v>
      </c>
      <c r="AT487" s="12" t="str">
        <f t="shared" si="278"/>
        <v>hold</v>
      </c>
      <c r="AU487" s="12" t="str">
        <f t="shared" si="278"/>
        <v>hold</v>
      </c>
      <c r="AV487" s="12" t="str">
        <f t="shared" si="278"/>
        <v>hold</v>
      </c>
      <c r="AW487" s="12" t="str">
        <f t="shared" si="278"/>
        <v>hold</v>
      </c>
      <c r="AX487" s="12" t="str">
        <f t="shared" si="278"/>
        <v>hold</v>
      </c>
      <c r="AY487" s="12" t="str">
        <f t="shared" si="278"/>
        <v>hold</v>
      </c>
      <c r="AZ487" s="12" t="str">
        <f t="shared" si="278"/>
        <v>hold</v>
      </c>
      <c r="BA487" s="12" t="str">
        <f t="shared" si="278"/>
        <v>hold</v>
      </c>
      <c r="BB487" s="12" t="str">
        <f t="shared" si="278"/>
        <v>hold</v>
      </c>
      <c r="BC487" s="12" t="str">
        <f t="shared" si="278"/>
        <v>hold</v>
      </c>
      <c r="BD487" s="12" t="str">
        <f t="shared" si="278"/>
        <v>hold</v>
      </c>
      <c r="BE487" s="12" t="str">
        <f t="shared" si="278"/>
        <v>hold</v>
      </c>
      <c r="BF487" s="12" t="str">
        <f t="shared" si="278"/>
        <v>hold</v>
      </c>
      <c r="BG487" s="12" t="str">
        <f t="shared" si="278"/>
        <v>hold</v>
      </c>
      <c r="BH487" s="12" t="str">
        <f t="shared" si="278"/>
        <v>hold</v>
      </c>
      <c r="BI487" s="12" t="str">
        <f t="shared" si="278"/>
        <v>hold</v>
      </c>
      <c r="BJ487" s="12" t="str">
        <f t="shared" si="278"/>
        <v>hold</v>
      </c>
      <c r="BK487" s="12" t="str">
        <f t="shared" si="278"/>
        <v>hold</v>
      </c>
      <c r="BL487" s="12" t="str">
        <f t="shared" si="278"/>
        <v>hold</v>
      </c>
      <c r="BM487" s="12" t="str">
        <f t="shared" si="278"/>
        <v>hold</v>
      </c>
      <c r="BN487" s="12" t="str">
        <f t="shared" si="278"/>
        <v>hold</v>
      </c>
      <c r="BO487" s="12" t="str">
        <f t="shared" si="278"/>
        <v>hold</v>
      </c>
      <c r="BP487" s="12" t="str">
        <f t="shared" si="278"/>
        <v>hold</v>
      </c>
      <c r="BQ487" s="12" t="str">
        <f t="shared" si="278"/>
        <v>hold</v>
      </c>
      <c r="BR487" s="12" t="str">
        <f t="shared" si="278"/>
        <v>hold</v>
      </c>
      <c r="BS487" s="12" t="str">
        <f t="shared" si="279"/>
        <v>hold</v>
      </c>
      <c r="BT487" s="12" t="str">
        <f t="shared" si="279"/>
        <v>hold</v>
      </c>
      <c r="BU487" s="12" t="str">
        <f t="shared" si="279"/>
        <v>hold</v>
      </c>
      <c r="BV487" s="12" t="str">
        <f t="shared" si="279"/>
        <v>hold</v>
      </c>
      <c r="BW487" s="12" t="str">
        <f t="shared" si="279"/>
        <v>hold</v>
      </c>
      <c r="BX487" s="12" t="str">
        <f t="shared" si="279"/>
        <v>hold</v>
      </c>
      <c r="BY487" s="12" t="str">
        <f t="shared" si="279"/>
        <v>hold</v>
      </c>
      <c r="BZ487" s="12" t="str">
        <f t="shared" si="279"/>
        <v>hold</v>
      </c>
      <c r="CA487" s="12" t="str">
        <f t="shared" si="279"/>
        <v>hold</v>
      </c>
      <c r="CB487" s="12" t="str">
        <f t="shared" si="279"/>
        <v>hold</v>
      </c>
      <c r="CC487" s="12" t="str">
        <f t="shared" si="279"/>
        <v>hold</v>
      </c>
      <c r="CD487" s="12" t="str">
        <f t="shared" si="279"/>
        <v>hold</v>
      </c>
      <c r="CE487" s="12" t="str">
        <f t="shared" si="279"/>
        <v>hold</v>
      </c>
      <c r="CF487" s="12" t="str">
        <f t="shared" si="279"/>
        <v>hold</v>
      </c>
      <c r="CG487" s="12" t="str">
        <f t="shared" si="279"/>
        <v>hold</v>
      </c>
      <c r="CH487" s="12" t="str">
        <f t="shared" si="279"/>
        <v>hold</v>
      </c>
      <c r="CI487" s="12" t="str">
        <f t="shared" si="279"/>
        <v>hold</v>
      </c>
      <c r="CJ487" s="12" t="str">
        <f t="shared" si="279"/>
        <v>hold</v>
      </c>
      <c r="CK487" s="12" t="str">
        <f t="shared" si="279"/>
        <v>hold</v>
      </c>
      <c r="CL487" s="12" t="str">
        <f t="shared" si="279"/>
        <v>hold</v>
      </c>
      <c r="CM487" s="12" t="str">
        <f t="shared" si="279"/>
        <v>hold</v>
      </c>
      <c r="CN487" s="12" t="str">
        <f t="shared" si="279"/>
        <v>hold</v>
      </c>
      <c r="CO487" s="12" t="str">
        <f t="shared" si="279"/>
        <v>hold</v>
      </c>
      <c r="CP487" s="12" t="str">
        <f t="shared" si="279"/>
        <v>hold</v>
      </c>
      <c r="CQ487" s="12" t="str">
        <f t="shared" si="279"/>
        <v>hold</v>
      </c>
      <c r="CR487" s="12" t="str">
        <f t="shared" si="279"/>
        <v>hold</v>
      </c>
      <c r="CS487" s="12" t="str">
        <f t="shared" si="279"/>
        <v>hold</v>
      </c>
      <c r="CT487" s="12" t="str">
        <f t="shared" si="279"/>
        <v>hold</v>
      </c>
      <c r="CU487" s="12" t="str">
        <f t="shared" si="279"/>
        <v>hold</v>
      </c>
      <c r="CV487" s="12" t="str">
        <f t="shared" si="279"/>
        <v>hold</v>
      </c>
      <c r="CW487" s="12" t="str">
        <f t="shared" si="279"/>
        <v>hold</v>
      </c>
      <c r="CX487" s="12" t="str">
        <f t="shared" si="279"/>
        <v>hold</v>
      </c>
      <c r="CY487" s="12" t="str">
        <f t="shared" si="279"/>
        <v>hold</v>
      </c>
      <c r="CZ487" s="12" t="str">
        <f t="shared" si="279"/>
        <v>hold</v>
      </c>
      <c r="DA487" s="12" t="str">
        <f t="shared" si="279"/>
        <v>hold</v>
      </c>
      <c r="DB487" s="12" t="str">
        <f t="shared" si="279"/>
        <v>hold</v>
      </c>
      <c r="DC487" s="12" t="str">
        <f t="shared" si="254"/>
        <v>convert</v>
      </c>
    </row>
    <row r="488" spans="5:107" s="12" customFormat="1" ht="12" customHeight="1">
      <c r="E488" s="65">
        <f t="shared" si="255"/>
        <v>34</v>
      </c>
      <c r="G488" s="12" t="str">
        <f t="shared" si="278"/>
        <v/>
      </c>
      <c r="H488" s="12" t="str">
        <f t="shared" si="278"/>
        <v/>
      </c>
      <c r="I488" s="12" t="str">
        <f t="shared" si="278"/>
        <v/>
      </c>
      <c r="J488" s="12" t="str">
        <f t="shared" si="278"/>
        <v/>
      </c>
      <c r="K488" s="12" t="str">
        <f t="shared" si="278"/>
        <v/>
      </c>
      <c r="L488" s="12" t="str">
        <f t="shared" si="278"/>
        <v/>
      </c>
      <c r="M488" s="12" t="str">
        <f t="shared" si="278"/>
        <v/>
      </c>
      <c r="N488" s="12" t="str">
        <f t="shared" si="278"/>
        <v/>
      </c>
      <c r="O488" s="12" t="str">
        <f t="shared" si="278"/>
        <v/>
      </c>
      <c r="P488" s="12" t="str">
        <f t="shared" si="278"/>
        <v/>
      </c>
      <c r="Q488" s="12" t="str">
        <f t="shared" si="278"/>
        <v/>
      </c>
      <c r="R488" s="12" t="str">
        <f t="shared" si="278"/>
        <v/>
      </c>
      <c r="S488" s="12" t="str">
        <f t="shared" si="278"/>
        <v/>
      </c>
      <c r="T488" s="12" t="str">
        <f t="shared" si="278"/>
        <v/>
      </c>
      <c r="U488" s="12" t="str">
        <f t="shared" si="278"/>
        <v/>
      </c>
      <c r="V488" s="12" t="str">
        <f t="shared" si="278"/>
        <v/>
      </c>
      <c r="W488" s="12" t="str">
        <f t="shared" si="278"/>
        <v/>
      </c>
      <c r="X488" s="12" t="str">
        <f t="shared" si="278"/>
        <v/>
      </c>
      <c r="Y488" s="12" t="str">
        <f t="shared" si="278"/>
        <v/>
      </c>
      <c r="Z488" s="12" t="str">
        <f t="shared" si="278"/>
        <v/>
      </c>
      <c r="AA488" s="12" t="str">
        <f t="shared" si="278"/>
        <v/>
      </c>
      <c r="AB488" s="12" t="str">
        <f t="shared" si="278"/>
        <v/>
      </c>
      <c r="AC488" s="12" t="str">
        <f t="shared" si="278"/>
        <v/>
      </c>
      <c r="AD488" s="12" t="str">
        <f t="shared" si="278"/>
        <v/>
      </c>
      <c r="AE488" s="12" t="str">
        <f t="shared" si="278"/>
        <v/>
      </c>
      <c r="AF488" s="12" t="str">
        <f t="shared" si="278"/>
        <v/>
      </c>
      <c r="AG488" s="12" t="str">
        <f t="shared" si="278"/>
        <v/>
      </c>
      <c r="AH488" s="12" t="str">
        <f t="shared" si="278"/>
        <v/>
      </c>
      <c r="AI488" s="12" t="str">
        <f t="shared" si="278"/>
        <v/>
      </c>
      <c r="AJ488" s="12" t="str">
        <f t="shared" si="278"/>
        <v/>
      </c>
      <c r="AK488" s="12" t="str">
        <f t="shared" si="278"/>
        <v/>
      </c>
      <c r="AL488" s="12" t="str">
        <f t="shared" si="278"/>
        <v/>
      </c>
      <c r="AM488" s="12" t="str">
        <f t="shared" si="278"/>
        <v/>
      </c>
      <c r="AN488" s="12" t="str">
        <f t="shared" si="278"/>
        <v/>
      </c>
      <c r="AO488" s="12" t="str">
        <f t="shared" si="278"/>
        <v>hold</v>
      </c>
      <c r="AP488" s="12" t="str">
        <f t="shared" si="278"/>
        <v>hold</v>
      </c>
      <c r="AQ488" s="12" t="str">
        <f t="shared" si="278"/>
        <v>hold</v>
      </c>
      <c r="AR488" s="12" t="str">
        <f t="shared" si="278"/>
        <v>hold</v>
      </c>
      <c r="AS488" s="12" t="str">
        <f t="shared" si="278"/>
        <v>hold</v>
      </c>
      <c r="AT488" s="12" t="str">
        <f t="shared" si="278"/>
        <v>hold</v>
      </c>
      <c r="AU488" s="12" t="str">
        <f t="shared" si="278"/>
        <v>hold</v>
      </c>
      <c r="AV488" s="12" t="str">
        <f t="shared" si="278"/>
        <v>hold</v>
      </c>
      <c r="AW488" s="12" t="str">
        <f t="shared" si="278"/>
        <v>hold</v>
      </c>
      <c r="AX488" s="12" t="str">
        <f t="shared" si="278"/>
        <v>hold</v>
      </c>
      <c r="AY488" s="12" t="str">
        <f t="shared" si="278"/>
        <v>hold</v>
      </c>
      <c r="AZ488" s="12" t="str">
        <f t="shared" si="278"/>
        <v>hold</v>
      </c>
      <c r="BA488" s="12" t="str">
        <f t="shared" si="278"/>
        <v>hold</v>
      </c>
      <c r="BB488" s="12" t="str">
        <f t="shared" si="278"/>
        <v>hold</v>
      </c>
      <c r="BC488" s="12" t="str">
        <f t="shared" si="278"/>
        <v>hold</v>
      </c>
      <c r="BD488" s="12" t="str">
        <f t="shared" si="278"/>
        <v>hold</v>
      </c>
      <c r="BE488" s="12" t="str">
        <f t="shared" si="278"/>
        <v>hold</v>
      </c>
      <c r="BF488" s="12" t="str">
        <f t="shared" si="278"/>
        <v>hold</v>
      </c>
      <c r="BG488" s="12" t="str">
        <f t="shared" si="278"/>
        <v>hold</v>
      </c>
      <c r="BH488" s="12" t="str">
        <f t="shared" si="278"/>
        <v>hold</v>
      </c>
      <c r="BI488" s="12" t="str">
        <f t="shared" si="278"/>
        <v>hold</v>
      </c>
      <c r="BJ488" s="12" t="str">
        <f t="shared" si="278"/>
        <v>hold</v>
      </c>
      <c r="BK488" s="12" t="str">
        <f t="shared" si="278"/>
        <v>hold</v>
      </c>
      <c r="BL488" s="12" t="str">
        <f t="shared" si="278"/>
        <v>hold</v>
      </c>
      <c r="BM488" s="12" t="str">
        <f t="shared" si="278"/>
        <v>hold</v>
      </c>
      <c r="BN488" s="12" t="str">
        <f t="shared" si="278"/>
        <v>hold</v>
      </c>
      <c r="BO488" s="12" t="str">
        <f t="shared" si="278"/>
        <v>hold</v>
      </c>
      <c r="BP488" s="12" t="str">
        <f t="shared" si="278"/>
        <v>hold</v>
      </c>
      <c r="BQ488" s="12" t="str">
        <f t="shared" si="278"/>
        <v>hold</v>
      </c>
      <c r="BR488" s="12" t="str">
        <f t="shared" si="278"/>
        <v>hold</v>
      </c>
      <c r="BS488" s="12" t="str">
        <f t="shared" si="279"/>
        <v>hold</v>
      </c>
      <c r="BT488" s="12" t="str">
        <f t="shared" si="279"/>
        <v>hold</v>
      </c>
      <c r="BU488" s="12" t="str">
        <f t="shared" si="279"/>
        <v>hold</v>
      </c>
      <c r="BV488" s="12" t="str">
        <f t="shared" si="279"/>
        <v>hold</v>
      </c>
      <c r="BW488" s="12" t="str">
        <f t="shared" si="279"/>
        <v>hold</v>
      </c>
      <c r="BX488" s="12" t="str">
        <f t="shared" si="279"/>
        <v>hold</v>
      </c>
      <c r="BY488" s="12" t="str">
        <f t="shared" si="279"/>
        <v>hold</v>
      </c>
      <c r="BZ488" s="12" t="str">
        <f t="shared" si="279"/>
        <v>hold</v>
      </c>
      <c r="CA488" s="12" t="str">
        <f t="shared" si="279"/>
        <v>hold</v>
      </c>
      <c r="CB488" s="12" t="str">
        <f t="shared" si="279"/>
        <v>hold</v>
      </c>
      <c r="CC488" s="12" t="str">
        <f t="shared" si="279"/>
        <v>hold</v>
      </c>
      <c r="CD488" s="12" t="str">
        <f t="shared" si="279"/>
        <v>hold</v>
      </c>
      <c r="CE488" s="12" t="str">
        <f t="shared" si="279"/>
        <v>hold</v>
      </c>
      <c r="CF488" s="12" t="str">
        <f t="shared" si="279"/>
        <v>hold</v>
      </c>
      <c r="CG488" s="12" t="str">
        <f t="shared" si="279"/>
        <v>hold</v>
      </c>
      <c r="CH488" s="12" t="str">
        <f t="shared" si="279"/>
        <v>hold</v>
      </c>
      <c r="CI488" s="12" t="str">
        <f t="shared" si="279"/>
        <v>hold</v>
      </c>
      <c r="CJ488" s="12" t="str">
        <f t="shared" si="279"/>
        <v>hold</v>
      </c>
      <c r="CK488" s="12" t="str">
        <f t="shared" si="279"/>
        <v>hold</v>
      </c>
      <c r="CL488" s="12" t="str">
        <f t="shared" si="279"/>
        <v>hold</v>
      </c>
      <c r="CM488" s="12" t="str">
        <f t="shared" si="279"/>
        <v>hold</v>
      </c>
      <c r="CN488" s="12" t="str">
        <f t="shared" si="279"/>
        <v>hold</v>
      </c>
      <c r="CO488" s="12" t="str">
        <f t="shared" si="279"/>
        <v>hold</v>
      </c>
      <c r="CP488" s="12" t="str">
        <f t="shared" si="279"/>
        <v>hold</v>
      </c>
      <c r="CQ488" s="12" t="str">
        <f t="shared" si="279"/>
        <v>hold</v>
      </c>
      <c r="CR488" s="12" t="str">
        <f t="shared" si="279"/>
        <v>hold</v>
      </c>
      <c r="CS488" s="12" t="str">
        <f t="shared" si="279"/>
        <v>hold</v>
      </c>
      <c r="CT488" s="12" t="str">
        <f t="shared" si="279"/>
        <v>hold</v>
      </c>
      <c r="CU488" s="12" t="str">
        <f t="shared" si="279"/>
        <v>hold</v>
      </c>
      <c r="CV488" s="12" t="str">
        <f t="shared" si="279"/>
        <v>hold</v>
      </c>
      <c r="CW488" s="12" t="str">
        <f t="shared" si="279"/>
        <v>hold</v>
      </c>
      <c r="CX488" s="12" t="str">
        <f t="shared" si="279"/>
        <v>hold</v>
      </c>
      <c r="CY488" s="12" t="str">
        <f t="shared" si="279"/>
        <v>hold</v>
      </c>
      <c r="CZ488" s="12" t="str">
        <f t="shared" si="279"/>
        <v>hold</v>
      </c>
      <c r="DA488" s="12" t="str">
        <f t="shared" si="279"/>
        <v>hold</v>
      </c>
      <c r="DB488" s="12" t="str">
        <f t="shared" si="279"/>
        <v>hold</v>
      </c>
      <c r="DC488" s="12" t="str">
        <f t="shared" si="254"/>
        <v>convert</v>
      </c>
    </row>
    <row r="489" spans="5:107" s="12" customFormat="1" ht="12" customHeight="1">
      <c r="E489" s="65">
        <f t="shared" si="255"/>
        <v>35</v>
      </c>
      <c r="G489" s="12" t="str">
        <f t="shared" si="278"/>
        <v/>
      </c>
      <c r="H489" s="12" t="str">
        <f t="shared" si="278"/>
        <v/>
      </c>
      <c r="I489" s="12" t="str">
        <f t="shared" si="278"/>
        <v/>
      </c>
      <c r="J489" s="12" t="str">
        <f t="shared" si="278"/>
        <v/>
      </c>
      <c r="K489" s="12" t="str">
        <f t="shared" si="278"/>
        <v/>
      </c>
      <c r="L489" s="12" t="str">
        <f t="shared" si="278"/>
        <v/>
      </c>
      <c r="M489" s="12" t="str">
        <f t="shared" si="278"/>
        <v/>
      </c>
      <c r="N489" s="12" t="str">
        <f t="shared" si="278"/>
        <v/>
      </c>
      <c r="O489" s="12" t="str">
        <f t="shared" si="278"/>
        <v/>
      </c>
      <c r="P489" s="12" t="str">
        <f t="shared" si="278"/>
        <v/>
      </c>
      <c r="Q489" s="12" t="str">
        <f t="shared" si="278"/>
        <v/>
      </c>
      <c r="R489" s="12" t="str">
        <f t="shared" si="278"/>
        <v/>
      </c>
      <c r="S489" s="12" t="str">
        <f t="shared" si="278"/>
        <v/>
      </c>
      <c r="T489" s="12" t="str">
        <f t="shared" si="278"/>
        <v/>
      </c>
      <c r="U489" s="12" t="str">
        <f t="shared" si="278"/>
        <v/>
      </c>
      <c r="V489" s="12" t="str">
        <f t="shared" si="278"/>
        <v/>
      </c>
      <c r="W489" s="12" t="str">
        <f t="shared" si="278"/>
        <v/>
      </c>
      <c r="X489" s="12" t="str">
        <f t="shared" si="278"/>
        <v/>
      </c>
      <c r="Y489" s="12" t="str">
        <f t="shared" si="278"/>
        <v/>
      </c>
      <c r="Z489" s="12" t="str">
        <f t="shared" si="278"/>
        <v/>
      </c>
      <c r="AA489" s="12" t="str">
        <f t="shared" si="278"/>
        <v/>
      </c>
      <c r="AB489" s="12" t="str">
        <f t="shared" si="278"/>
        <v/>
      </c>
      <c r="AC489" s="12" t="str">
        <f t="shared" si="278"/>
        <v/>
      </c>
      <c r="AD489" s="12" t="str">
        <f t="shared" si="278"/>
        <v/>
      </c>
      <c r="AE489" s="12" t="str">
        <f t="shared" si="278"/>
        <v/>
      </c>
      <c r="AF489" s="12" t="str">
        <f t="shared" si="278"/>
        <v/>
      </c>
      <c r="AG489" s="12" t="str">
        <f t="shared" si="278"/>
        <v/>
      </c>
      <c r="AH489" s="12" t="str">
        <f t="shared" si="278"/>
        <v/>
      </c>
      <c r="AI489" s="12" t="str">
        <f t="shared" si="278"/>
        <v/>
      </c>
      <c r="AJ489" s="12" t="str">
        <f t="shared" si="278"/>
        <v/>
      </c>
      <c r="AK489" s="12" t="str">
        <f t="shared" si="278"/>
        <v/>
      </c>
      <c r="AL489" s="12" t="str">
        <f t="shared" si="278"/>
        <v/>
      </c>
      <c r="AM489" s="12" t="str">
        <f t="shared" si="278"/>
        <v/>
      </c>
      <c r="AN489" s="12" t="str">
        <f t="shared" si="278"/>
        <v/>
      </c>
      <c r="AO489" s="12" t="str">
        <f t="shared" si="278"/>
        <v/>
      </c>
      <c r="AP489" s="12" t="str">
        <f t="shared" si="278"/>
        <v>hold</v>
      </c>
      <c r="AQ489" s="12" t="str">
        <f t="shared" si="278"/>
        <v>hold</v>
      </c>
      <c r="AR489" s="12" t="str">
        <f t="shared" si="278"/>
        <v>hold</v>
      </c>
      <c r="AS489" s="12" t="str">
        <f t="shared" si="278"/>
        <v>hold</v>
      </c>
      <c r="AT489" s="12" t="str">
        <f t="shared" si="278"/>
        <v>hold</v>
      </c>
      <c r="AU489" s="12" t="str">
        <f t="shared" si="278"/>
        <v>hold</v>
      </c>
      <c r="AV489" s="12" t="str">
        <f t="shared" si="278"/>
        <v>hold</v>
      </c>
      <c r="AW489" s="12" t="str">
        <f t="shared" si="278"/>
        <v>hold</v>
      </c>
      <c r="AX489" s="12" t="str">
        <f t="shared" si="278"/>
        <v>hold</v>
      </c>
      <c r="AY489" s="12" t="str">
        <f t="shared" si="278"/>
        <v>hold</v>
      </c>
      <c r="AZ489" s="12" t="str">
        <f t="shared" si="278"/>
        <v>hold</v>
      </c>
      <c r="BA489" s="12" t="str">
        <f t="shared" si="278"/>
        <v>hold</v>
      </c>
      <c r="BB489" s="12" t="str">
        <f t="shared" si="278"/>
        <v>hold</v>
      </c>
      <c r="BC489" s="12" t="str">
        <f t="shared" si="278"/>
        <v>hold</v>
      </c>
      <c r="BD489" s="12" t="str">
        <f t="shared" si="278"/>
        <v>hold</v>
      </c>
      <c r="BE489" s="12" t="str">
        <f t="shared" si="278"/>
        <v>hold</v>
      </c>
      <c r="BF489" s="12" t="str">
        <f t="shared" si="278"/>
        <v>hold</v>
      </c>
      <c r="BG489" s="12" t="str">
        <f t="shared" si="278"/>
        <v>hold</v>
      </c>
      <c r="BH489" s="12" t="str">
        <f t="shared" si="278"/>
        <v>hold</v>
      </c>
      <c r="BI489" s="12" t="str">
        <f t="shared" si="278"/>
        <v>hold</v>
      </c>
      <c r="BJ489" s="12" t="str">
        <f t="shared" si="278"/>
        <v>hold</v>
      </c>
      <c r="BK489" s="12" t="str">
        <f t="shared" si="278"/>
        <v>hold</v>
      </c>
      <c r="BL489" s="12" t="str">
        <f t="shared" si="278"/>
        <v>hold</v>
      </c>
      <c r="BM489" s="12" t="str">
        <f t="shared" si="278"/>
        <v>hold</v>
      </c>
      <c r="BN489" s="12" t="str">
        <f t="shared" si="278"/>
        <v>hold</v>
      </c>
      <c r="BO489" s="12" t="str">
        <f t="shared" si="278"/>
        <v>hold</v>
      </c>
      <c r="BP489" s="12" t="str">
        <f t="shared" si="278"/>
        <v>hold</v>
      </c>
      <c r="BQ489" s="12" t="str">
        <f t="shared" si="278"/>
        <v>hold</v>
      </c>
      <c r="BR489" s="12" t="str">
        <f t="shared" ref="BR489" si="280">IF(BR$452&gt;=$E489,IF(BR164*$C$23&gt;MAX($C$22,(BS273*$C$34+BS274*$C$35)/(1+$C$12)^$C$30+(BS380*$C$34+BS381*$C$35)/(1+$C$14)^$C$30),"convert","hold"),"")</f>
        <v>hold</v>
      </c>
      <c r="BS489" s="12" t="str">
        <f t="shared" si="279"/>
        <v>hold</v>
      </c>
      <c r="BT489" s="12" t="str">
        <f t="shared" si="279"/>
        <v>hold</v>
      </c>
      <c r="BU489" s="12" t="str">
        <f t="shared" si="279"/>
        <v>hold</v>
      </c>
      <c r="BV489" s="12" t="str">
        <f t="shared" si="279"/>
        <v>hold</v>
      </c>
      <c r="BW489" s="12" t="str">
        <f t="shared" si="279"/>
        <v>hold</v>
      </c>
      <c r="BX489" s="12" t="str">
        <f t="shared" si="279"/>
        <v>hold</v>
      </c>
      <c r="BY489" s="12" t="str">
        <f t="shared" si="279"/>
        <v>hold</v>
      </c>
      <c r="BZ489" s="12" t="str">
        <f t="shared" si="279"/>
        <v>hold</v>
      </c>
      <c r="CA489" s="12" t="str">
        <f t="shared" si="279"/>
        <v>hold</v>
      </c>
      <c r="CB489" s="12" t="str">
        <f t="shared" si="279"/>
        <v>hold</v>
      </c>
      <c r="CC489" s="12" t="str">
        <f t="shared" si="279"/>
        <v>hold</v>
      </c>
      <c r="CD489" s="12" t="str">
        <f t="shared" si="279"/>
        <v>hold</v>
      </c>
      <c r="CE489" s="12" t="str">
        <f t="shared" si="279"/>
        <v>hold</v>
      </c>
      <c r="CF489" s="12" t="str">
        <f t="shared" si="279"/>
        <v>hold</v>
      </c>
      <c r="CG489" s="12" t="str">
        <f t="shared" si="279"/>
        <v>hold</v>
      </c>
      <c r="CH489" s="12" t="str">
        <f t="shared" si="279"/>
        <v>hold</v>
      </c>
      <c r="CI489" s="12" t="str">
        <f t="shared" si="279"/>
        <v>hold</v>
      </c>
      <c r="CJ489" s="12" t="str">
        <f t="shared" si="279"/>
        <v>hold</v>
      </c>
      <c r="CK489" s="12" t="str">
        <f t="shared" si="279"/>
        <v>hold</v>
      </c>
      <c r="CL489" s="12" t="str">
        <f t="shared" si="279"/>
        <v>hold</v>
      </c>
      <c r="CM489" s="12" t="str">
        <f t="shared" si="279"/>
        <v>hold</v>
      </c>
      <c r="CN489" s="12" t="str">
        <f t="shared" si="279"/>
        <v>hold</v>
      </c>
      <c r="CO489" s="12" t="str">
        <f t="shared" si="279"/>
        <v>hold</v>
      </c>
      <c r="CP489" s="12" t="str">
        <f t="shared" si="279"/>
        <v>hold</v>
      </c>
      <c r="CQ489" s="12" t="str">
        <f t="shared" si="279"/>
        <v>hold</v>
      </c>
      <c r="CR489" s="12" t="str">
        <f t="shared" si="279"/>
        <v>hold</v>
      </c>
      <c r="CS489" s="12" t="str">
        <f t="shared" si="279"/>
        <v>hold</v>
      </c>
      <c r="CT489" s="12" t="str">
        <f t="shared" si="279"/>
        <v>hold</v>
      </c>
      <c r="CU489" s="12" t="str">
        <f t="shared" si="279"/>
        <v>hold</v>
      </c>
      <c r="CV489" s="12" t="str">
        <f t="shared" si="279"/>
        <v>hold</v>
      </c>
      <c r="CW489" s="12" t="str">
        <f t="shared" si="279"/>
        <v>hold</v>
      </c>
      <c r="CX489" s="12" t="str">
        <f t="shared" si="279"/>
        <v>hold</v>
      </c>
      <c r="CY489" s="12" t="str">
        <f t="shared" si="279"/>
        <v>hold</v>
      </c>
      <c r="CZ489" s="12" t="str">
        <f t="shared" si="279"/>
        <v>hold</v>
      </c>
      <c r="DA489" s="12" t="str">
        <f t="shared" si="279"/>
        <v>hold</v>
      </c>
      <c r="DB489" s="12" t="str">
        <f t="shared" si="279"/>
        <v>hold</v>
      </c>
      <c r="DC489" s="12" t="str">
        <f t="shared" si="254"/>
        <v>convert</v>
      </c>
    </row>
    <row r="490" spans="5:107" s="12" customFormat="1" ht="12" customHeight="1">
      <c r="E490" s="65">
        <f t="shared" si="255"/>
        <v>36</v>
      </c>
      <c r="G490" s="12" t="str">
        <f t="shared" ref="G490:BR493" si="281">IF(G$452&gt;=$E490,IF(G165*$C$23&gt;MAX($C$22,(H274*$C$34+H275*$C$35)/(1+$C$12)^$C$30+(H381*$C$34+H382*$C$35)/(1+$C$14)^$C$30),"convert","hold"),"")</f>
        <v/>
      </c>
      <c r="H490" s="12" t="str">
        <f t="shared" si="281"/>
        <v/>
      </c>
      <c r="I490" s="12" t="str">
        <f t="shared" si="281"/>
        <v/>
      </c>
      <c r="J490" s="12" t="str">
        <f t="shared" si="281"/>
        <v/>
      </c>
      <c r="K490" s="12" t="str">
        <f t="shared" si="281"/>
        <v/>
      </c>
      <c r="L490" s="12" t="str">
        <f t="shared" si="281"/>
        <v/>
      </c>
      <c r="M490" s="12" t="str">
        <f t="shared" si="281"/>
        <v/>
      </c>
      <c r="N490" s="12" t="str">
        <f t="shared" si="281"/>
        <v/>
      </c>
      <c r="O490" s="12" t="str">
        <f t="shared" si="281"/>
        <v/>
      </c>
      <c r="P490" s="12" t="str">
        <f t="shared" si="281"/>
        <v/>
      </c>
      <c r="Q490" s="12" t="str">
        <f t="shared" si="281"/>
        <v/>
      </c>
      <c r="R490" s="12" t="str">
        <f t="shared" si="281"/>
        <v/>
      </c>
      <c r="S490" s="12" t="str">
        <f t="shared" si="281"/>
        <v/>
      </c>
      <c r="T490" s="12" t="str">
        <f t="shared" si="281"/>
        <v/>
      </c>
      <c r="U490" s="12" t="str">
        <f t="shared" si="281"/>
        <v/>
      </c>
      <c r="V490" s="12" t="str">
        <f t="shared" si="281"/>
        <v/>
      </c>
      <c r="W490" s="12" t="str">
        <f t="shared" si="281"/>
        <v/>
      </c>
      <c r="X490" s="12" t="str">
        <f t="shared" si="281"/>
        <v/>
      </c>
      <c r="Y490" s="12" t="str">
        <f t="shared" si="281"/>
        <v/>
      </c>
      <c r="Z490" s="12" t="str">
        <f t="shared" si="281"/>
        <v/>
      </c>
      <c r="AA490" s="12" t="str">
        <f t="shared" si="281"/>
        <v/>
      </c>
      <c r="AB490" s="12" t="str">
        <f t="shared" si="281"/>
        <v/>
      </c>
      <c r="AC490" s="12" t="str">
        <f t="shared" si="281"/>
        <v/>
      </c>
      <c r="AD490" s="12" t="str">
        <f t="shared" si="281"/>
        <v/>
      </c>
      <c r="AE490" s="12" t="str">
        <f t="shared" si="281"/>
        <v/>
      </c>
      <c r="AF490" s="12" t="str">
        <f t="shared" si="281"/>
        <v/>
      </c>
      <c r="AG490" s="12" t="str">
        <f t="shared" si="281"/>
        <v/>
      </c>
      <c r="AH490" s="12" t="str">
        <f t="shared" si="281"/>
        <v/>
      </c>
      <c r="AI490" s="12" t="str">
        <f t="shared" si="281"/>
        <v/>
      </c>
      <c r="AJ490" s="12" t="str">
        <f t="shared" si="281"/>
        <v/>
      </c>
      <c r="AK490" s="12" t="str">
        <f t="shared" si="281"/>
        <v/>
      </c>
      <c r="AL490" s="12" t="str">
        <f t="shared" si="281"/>
        <v/>
      </c>
      <c r="AM490" s="12" t="str">
        <f t="shared" si="281"/>
        <v/>
      </c>
      <c r="AN490" s="12" t="str">
        <f t="shared" si="281"/>
        <v/>
      </c>
      <c r="AO490" s="12" t="str">
        <f t="shared" si="281"/>
        <v/>
      </c>
      <c r="AP490" s="12" t="str">
        <f t="shared" si="281"/>
        <v/>
      </c>
      <c r="AQ490" s="12" t="str">
        <f t="shared" si="281"/>
        <v>hold</v>
      </c>
      <c r="AR490" s="12" t="str">
        <f t="shared" si="281"/>
        <v>hold</v>
      </c>
      <c r="AS490" s="12" t="str">
        <f t="shared" si="281"/>
        <v>hold</v>
      </c>
      <c r="AT490" s="12" t="str">
        <f t="shared" si="281"/>
        <v>hold</v>
      </c>
      <c r="AU490" s="12" t="str">
        <f t="shared" si="281"/>
        <v>hold</v>
      </c>
      <c r="AV490" s="12" t="str">
        <f t="shared" si="281"/>
        <v>hold</v>
      </c>
      <c r="AW490" s="12" t="str">
        <f t="shared" si="281"/>
        <v>hold</v>
      </c>
      <c r="AX490" s="12" t="str">
        <f t="shared" si="281"/>
        <v>hold</v>
      </c>
      <c r="AY490" s="12" t="str">
        <f t="shared" si="281"/>
        <v>hold</v>
      </c>
      <c r="AZ490" s="12" t="str">
        <f t="shared" si="281"/>
        <v>hold</v>
      </c>
      <c r="BA490" s="12" t="str">
        <f t="shared" si="281"/>
        <v>hold</v>
      </c>
      <c r="BB490" s="12" t="str">
        <f t="shared" si="281"/>
        <v>hold</v>
      </c>
      <c r="BC490" s="12" t="str">
        <f t="shared" si="281"/>
        <v>hold</v>
      </c>
      <c r="BD490" s="12" t="str">
        <f t="shared" si="281"/>
        <v>hold</v>
      </c>
      <c r="BE490" s="12" t="str">
        <f t="shared" si="281"/>
        <v>hold</v>
      </c>
      <c r="BF490" s="12" t="str">
        <f t="shared" si="281"/>
        <v>hold</v>
      </c>
      <c r="BG490" s="12" t="str">
        <f t="shared" si="281"/>
        <v>hold</v>
      </c>
      <c r="BH490" s="12" t="str">
        <f t="shared" si="281"/>
        <v>hold</v>
      </c>
      <c r="BI490" s="12" t="str">
        <f t="shared" si="281"/>
        <v>hold</v>
      </c>
      <c r="BJ490" s="12" t="str">
        <f t="shared" si="281"/>
        <v>hold</v>
      </c>
      <c r="BK490" s="12" t="str">
        <f t="shared" si="281"/>
        <v>hold</v>
      </c>
      <c r="BL490" s="12" t="str">
        <f t="shared" si="281"/>
        <v>hold</v>
      </c>
      <c r="BM490" s="12" t="str">
        <f t="shared" si="281"/>
        <v>hold</v>
      </c>
      <c r="BN490" s="12" t="str">
        <f t="shared" si="281"/>
        <v>hold</v>
      </c>
      <c r="BO490" s="12" t="str">
        <f t="shared" si="281"/>
        <v>hold</v>
      </c>
      <c r="BP490" s="12" t="str">
        <f t="shared" si="281"/>
        <v>hold</v>
      </c>
      <c r="BQ490" s="12" t="str">
        <f t="shared" si="281"/>
        <v>hold</v>
      </c>
      <c r="BR490" s="12" t="str">
        <f t="shared" si="281"/>
        <v>hold</v>
      </c>
      <c r="BS490" s="12" t="str">
        <f t="shared" si="279"/>
        <v>hold</v>
      </c>
      <c r="BT490" s="12" t="str">
        <f t="shared" si="279"/>
        <v>hold</v>
      </c>
      <c r="BU490" s="12" t="str">
        <f t="shared" si="279"/>
        <v>hold</v>
      </c>
      <c r="BV490" s="12" t="str">
        <f t="shared" si="279"/>
        <v>hold</v>
      </c>
      <c r="BW490" s="12" t="str">
        <f t="shared" si="279"/>
        <v>hold</v>
      </c>
      <c r="BX490" s="12" t="str">
        <f t="shared" si="279"/>
        <v>hold</v>
      </c>
      <c r="BY490" s="12" t="str">
        <f t="shared" si="279"/>
        <v>hold</v>
      </c>
      <c r="BZ490" s="12" t="str">
        <f t="shared" si="279"/>
        <v>hold</v>
      </c>
      <c r="CA490" s="12" t="str">
        <f t="shared" si="279"/>
        <v>hold</v>
      </c>
      <c r="CB490" s="12" t="str">
        <f t="shared" si="279"/>
        <v>hold</v>
      </c>
      <c r="CC490" s="12" t="str">
        <f t="shared" si="279"/>
        <v>hold</v>
      </c>
      <c r="CD490" s="12" t="str">
        <f t="shared" si="279"/>
        <v>hold</v>
      </c>
      <c r="CE490" s="12" t="str">
        <f t="shared" si="279"/>
        <v>hold</v>
      </c>
      <c r="CF490" s="12" t="str">
        <f t="shared" si="279"/>
        <v>hold</v>
      </c>
      <c r="CG490" s="12" t="str">
        <f t="shared" si="279"/>
        <v>hold</v>
      </c>
      <c r="CH490" s="12" t="str">
        <f t="shared" si="279"/>
        <v>hold</v>
      </c>
      <c r="CI490" s="12" t="str">
        <f t="shared" si="279"/>
        <v>hold</v>
      </c>
      <c r="CJ490" s="12" t="str">
        <f t="shared" si="279"/>
        <v>hold</v>
      </c>
      <c r="CK490" s="12" t="str">
        <f t="shared" si="279"/>
        <v>hold</v>
      </c>
      <c r="CL490" s="12" t="str">
        <f t="shared" si="279"/>
        <v>hold</v>
      </c>
      <c r="CM490" s="12" t="str">
        <f t="shared" si="279"/>
        <v>hold</v>
      </c>
      <c r="CN490" s="12" t="str">
        <f t="shared" si="279"/>
        <v>hold</v>
      </c>
      <c r="CO490" s="12" t="str">
        <f t="shared" si="279"/>
        <v>hold</v>
      </c>
      <c r="CP490" s="12" t="str">
        <f t="shared" si="279"/>
        <v>hold</v>
      </c>
      <c r="CQ490" s="12" t="str">
        <f t="shared" si="279"/>
        <v>hold</v>
      </c>
      <c r="CR490" s="12" t="str">
        <f t="shared" si="279"/>
        <v>hold</v>
      </c>
      <c r="CS490" s="12" t="str">
        <f t="shared" si="279"/>
        <v>hold</v>
      </c>
      <c r="CT490" s="12" t="str">
        <f t="shared" si="279"/>
        <v>hold</v>
      </c>
      <c r="CU490" s="12" t="str">
        <f t="shared" si="279"/>
        <v>hold</v>
      </c>
      <c r="CV490" s="12" t="str">
        <f t="shared" si="279"/>
        <v>hold</v>
      </c>
      <c r="CW490" s="12" t="str">
        <f t="shared" si="279"/>
        <v>hold</v>
      </c>
      <c r="CX490" s="12" t="str">
        <f t="shared" si="279"/>
        <v>hold</v>
      </c>
      <c r="CY490" s="12" t="str">
        <f t="shared" si="279"/>
        <v>hold</v>
      </c>
      <c r="CZ490" s="12" t="str">
        <f t="shared" si="279"/>
        <v>hold</v>
      </c>
      <c r="DA490" s="12" t="str">
        <f t="shared" si="279"/>
        <v>hold</v>
      </c>
      <c r="DB490" s="12" t="str">
        <f t="shared" si="279"/>
        <v>hold</v>
      </c>
      <c r="DC490" s="12" t="str">
        <f t="shared" si="254"/>
        <v>redeem</v>
      </c>
    </row>
    <row r="491" spans="5:107" s="12" customFormat="1" ht="12" customHeight="1">
      <c r="E491" s="65">
        <f t="shared" si="255"/>
        <v>37</v>
      </c>
      <c r="G491" s="12" t="str">
        <f t="shared" si="281"/>
        <v/>
      </c>
      <c r="H491" s="12" t="str">
        <f t="shared" si="281"/>
        <v/>
      </c>
      <c r="I491" s="12" t="str">
        <f t="shared" si="281"/>
        <v/>
      </c>
      <c r="J491" s="12" t="str">
        <f t="shared" si="281"/>
        <v/>
      </c>
      <c r="K491" s="12" t="str">
        <f t="shared" si="281"/>
        <v/>
      </c>
      <c r="L491" s="12" t="str">
        <f t="shared" si="281"/>
        <v/>
      </c>
      <c r="M491" s="12" t="str">
        <f t="shared" si="281"/>
        <v/>
      </c>
      <c r="N491" s="12" t="str">
        <f t="shared" si="281"/>
        <v/>
      </c>
      <c r="O491" s="12" t="str">
        <f t="shared" si="281"/>
        <v/>
      </c>
      <c r="P491" s="12" t="str">
        <f t="shared" si="281"/>
        <v/>
      </c>
      <c r="Q491" s="12" t="str">
        <f t="shared" si="281"/>
        <v/>
      </c>
      <c r="R491" s="12" t="str">
        <f t="shared" si="281"/>
        <v/>
      </c>
      <c r="S491" s="12" t="str">
        <f t="shared" si="281"/>
        <v/>
      </c>
      <c r="T491" s="12" t="str">
        <f t="shared" si="281"/>
        <v/>
      </c>
      <c r="U491" s="12" t="str">
        <f t="shared" si="281"/>
        <v/>
      </c>
      <c r="V491" s="12" t="str">
        <f t="shared" si="281"/>
        <v/>
      </c>
      <c r="W491" s="12" t="str">
        <f t="shared" si="281"/>
        <v/>
      </c>
      <c r="X491" s="12" t="str">
        <f t="shared" si="281"/>
        <v/>
      </c>
      <c r="Y491" s="12" t="str">
        <f t="shared" si="281"/>
        <v/>
      </c>
      <c r="Z491" s="12" t="str">
        <f t="shared" si="281"/>
        <v/>
      </c>
      <c r="AA491" s="12" t="str">
        <f t="shared" si="281"/>
        <v/>
      </c>
      <c r="AB491" s="12" t="str">
        <f t="shared" si="281"/>
        <v/>
      </c>
      <c r="AC491" s="12" t="str">
        <f t="shared" si="281"/>
        <v/>
      </c>
      <c r="AD491" s="12" t="str">
        <f t="shared" si="281"/>
        <v/>
      </c>
      <c r="AE491" s="12" t="str">
        <f t="shared" si="281"/>
        <v/>
      </c>
      <c r="AF491" s="12" t="str">
        <f t="shared" si="281"/>
        <v/>
      </c>
      <c r="AG491" s="12" t="str">
        <f t="shared" si="281"/>
        <v/>
      </c>
      <c r="AH491" s="12" t="str">
        <f t="shared" si="281"/>
        <v/>
      </c>
      <c r="AI491" s="12" t="str">
        <f t="shared" si="281"/>
        <v/>
      </c>
      <c r="AJ491" s="12" t="str">
        <f t="shared" si="281"/>
        <v/>
      </c>
      <c r="AK491" s="12" t="str">
        <f t="shared" si="281"/>
        <v/>
      </c>
      <c r="AL491" s="12" t="str">
        <f t="shared" si="281"/>
        <v/>
      </c>
      <c r="AM491" s="12" t="str">
        <f t="shared" si="281"/>
        <v/>
      </c>
      <c r="AN491" s="12" t="str">
        <f t="shared" si="281"/>
        <v/>
      </c>
      <c r="AO491" s="12" t="str">
        <f t="shared" si="281"/>
        <v/>
      </c>
      <c r="AP491" s="12" t="str">
        <f t="shared" si="281"/>
        <v/>
      </c>
      <c r="AQ491" s="12" t="str">
        <f t="shared" si="281"/>
        <v/>
      </c>
      <c r="AR491" s="12" t="str">
        <f t="shared" si="281"/>
        <v>hold</v>
      </c>
      <c r="AS491" s="12" t="str">
        <f t="shared" si="281"/>
        <v>hold</v>
      </c>
      <c r="AT491" s="12" t="str">
        <f t="shared" si="281"/>
        <v>hold</v>
      </c>
      <c r="AU491" s="12" t="str">
        <f t="shared" si="281"/>
        <v>hold</v>
      </c>
      <c r="AV491" s="12" t="str">
        <f t="shared" si="281"/>
        <v>hold</v>
      </c>
      <c r="AW491" s="12" t="str">
        <f t="shared" si="281"/>
        <v>hold</v>
      </c>
      <c r="AX491" s="12" t="str">
        <f t="shared" si="281"/>
        <v>hold</v>
      </c>
      <c r="AY491" s="12" t="str">
        <f t="shared" si="281"/>
        <v>hold</v>
      </c>
      <c r="AZ491" s="12" t="str">
        <f t="shared" si="281"/>
        <v>hold</v>
      </c>
      <c r="BA491" s="12" t="str">
        <f t="shared" si="281"/>
        <v>hold</v>
      </c>
      <c r="BB491" s="12" t="str">
        <f t="shared" si="281"/>
        <v>hold</v>
      </c>
      <c r="BC491" s="12" t="str">
        <f t="shared" si="281"/>
        <v>hold</v>
      </c>
      <c r="BD491" s="12" t="str">
        <f t="shared" si="281"/>
        <v>hold</v>
      </c>
      <c r="BE491" s="12" t="str">
        <f t="shared" si="281"/>
        <v>hold</v>
      </c>
      <c r="BF491" s="12" t="str">
        <f t="shared" si="281"/>
        <v>hold</v>
      </c>
      <c r="BG491" s="12" t="str">
        <f t="shared" si="281"/>
        <v>hold</v>
      </c>
      <c r="BH491" s="12" t="str">
        <f t="shared" si="281"/>
        <v>hold</v>
      </c>
      <c r="BI491" s="12" t="str">
        <f t="shared" si="281"/>
        <v>hold</v>
      </c>
      <c r="BJ491" s="12" t="str">
        <f t="shared" si="281"/>
        <v>hold</v>
      </c>
      <c r="BK491" s="12" t="str">
        <f t="shared" si="281"/>
        <v>hold</v>
      </c>
      <c r="BL491" s="12" t="str">
        <f t="shared" si="281"/>
        <v>hold</v>
      </c>
      <c r="BM491" s="12" t="str">
        <f t="shared" si="281"/>
        <v>hold</v>
      </c>
      <c r="BN491" s="12" t="str">
        <f t="shared" si="281"/>
        <v>hold</v>
      </c>
      <c r="BO491" s="12" t="str">
        <f t="shared" si="281"/>
        <v>hold</v>
      </c>
      <c r="BP491" s="12" t="str">
        <f t="shared" si="281"/>
        <v>hold</v>
      </c>
      <c r="BQ491" s="12" t="str">
        <f t="shared" si="281"/>
        <v>hold</v>
      </c>
      <c r="BR491" s="12" t="str">
        <f t="shared" si="281"/>
        <v>hold</v>
      </c>
      <c r="BS491" s="12" t="str">
        <f t="shared" si="279"/>
        <v>hold</v>
      </c>
      <c r="BT491" s="12" t="str">
        <f t="shared" si="279"/>
        <v>hold</v>
      </c>
      <c r="BU491" s="12" t="str">
        <f t="shared" si="279"/>
        <v>hold</v>
      </c>
      <c r="BV491" s="12" t="str">
        <f t="shared" si="279"/>
        <v>hold</v>
      </c>
      <c r="BW491" s="12" t="str">
        <f t="shared" si="279"/>
        <v>hold</v>
      </c>
      <c r="BX491" s="12" t="str">
        <f t="shared" si="279"/>
        <v>hold</v>
      </c>
      <c r="BY491" s="12" t="str">
        <f t="shared" si="279"/>
        <v>hold</v>
      </c>
      <c r="BZ491" s="12" t="str">
        <f t="shared" si="279"/>
        <v>hold</v>
      </c>
      <c r="CA491" s="12" t="str">
        <f t="shared" si="279"/>
        <v>hold</v>
      </c>
      <c r="CB491" s="12" t="str">
        <f t="shared" si="279"/>
        <v>hold</v>
      </c>
      <c r="CC491" s="12" t="str">
        <f t="shared" si="279"/>
        <v>hold</v>
      </c>
      <c r="CD491" s="12" t="str">
        <f t="shared" si="279"/>
        <v>hold</v>
      </c>
      <c r="CE491" s="12" t="str">
        <f t="shared" si="279"/>
        <v>hold</v>
      </c>
      <c r="CF491" s="12" t="str">
        <f t="shared" si="279"/>
        <v>hold</v>
      </c>
      <c r="CG491" s="12" t="str">
        <f t="shared" si="279"/>
        <v>hold</v>
      </c>
      <c r="CH491" s="12" t="str">
        <f t="shared" si="279"/>
        <v>hold</v>
      </c>
      <c r="CI491" s="12" t="str">
        <f t="shared" si="279"/>
        <v>hold</v>
      </c>
      <c r="CJ491" s="12" t="str">
        <f t="shared" si="279"/>
        <v>hold</v>
      </c>
      <c r="CK491" s="12" t="str">
        <f t="shared" si="279"/>
        <v>hold</v>
      </c>
      <c r="CL491" s="12" t="str">
        <f t="shared" si="279"/>
        <v>hold</v>
      </c>
      <c r="CM491" s="12" t="str">
        <f t="shared" si="279"/>
        <v>hold</v>
      </c>
      <c r="CN491" s="12" t="str">
        <f t="shared" si="279"/>
        <v>hold</v>
      </c>
      <c r="CO491" s="12" t="str">
        <f t="shared" si="279"/>
        <v>hold</v>
      </c>
      <c r="CP491" s="12" t="str">
        <f t="shared" si="279"/>
        <v>hold</v>
      </c>
      <c r="CQ491" s="12" t="str">
        <f t="shared" si="279"/>
        <v>hold</v>
      </c>
      <c r="CR491" s="12" t="str">
        <f t="shared" si="279"/>
        <v>hold</v>
      </c>
      <c r="CS491" s="12" t="str">
        <f t="shared" si="279"/>
        <v>hold</v>
      </c>
      <c r="CT491" s="12" t="str">
        <f t="shared" si="279"/>
        <v>hold</v>
      </c>
      <c r="CU491" s="12" t="str">
        <f t="shared" si="279"/>
        <v>hold</v>
      </c>
      <c r="CV491" s="12" t="str">
        <f t="shared" si="279"/>
        <v>hold</v>
      </c>
      <c r="CW491" s="12" t="str">
        <f t="shared" si="279"/>
        <v>hold</v>
      </c>
      <c r="CX491" s="12" t="str">
        <f t="shared" si="279"/>
        <v>hold</v>
      </c>
      <c r="CY491" s="12" t="str">
        <f t="shared" si="279"/>
        <v>hold</v>
      </c>
      <c r="CZ491" s="12" t="str">
        <f t="shared" si="279"/>
        <v>hold</v>
      </c>
      <c r="DA491" s="12" t="str">
        <f t="shared" si="279"/>
        <v>hold</v>
      </c>
      <c r="DB491" s="12" t="str">
        <f t="shared" si="279"/>
        <v>hold</v>
      </c>
      <c r="DC491" s="12" t="str">
        <f t="shared" si="254"/>
        <v>redeem</v>
      </c>
    </row>
    <row r="492" spans="5:107" s="12" customFormat="1" ht="12" customHeight="1">
      <c r="E492" s="65">
        <f t="shared" si="255"/>
        <v>38</v>
      </c>
      <c r="G492" s="12" t="str">
        <f t="shared" si="281"/>
        <v/>
      </c>
      <c r="H492" s="12" t="str">
        <f t="shared" si="281"/>
        <v/>
      </c>
      <c r="I492" s="12" t="str">
        <f t="shared" si="281"/>
        <v/>
      </c>
      <c r="J492" s="12" t="str">
        <f t="shared" si="281"/>
        <v/>
      </c>
      <c r="K492" s="12" t="str">
        <f t="shared" si="281"/>
        <v/>
      </c>
      <c r="L492" s="12" t="str">
        <f t="shared" si="281"/>
        <v/>
      </c>
      <c r="M492" s="12" t="str">
        <f t="shared" si="281"/>
        <v/>
      </c>
      <c r="N492" s="12" t="str">
        <f t="shared" si="281"/>
        <v/>
      </c>
      <c r="O492" s="12" t="str">
        <f t="shared" si="281"/>
        <v/>
      </c>
      <c r="P492" s="12" t="str">
        <f t="shared" si="281"/>
        <v/>
      </c>
      <c r="Q492" s="12" t="str">
        <f t="shared" si="281"/>
        <v/>
      </c>
      <c r="R492" s="12" t="str">
        <f t="shared" si="281"/>
        <v/>
      </c>
      <c r="S492" s="12" t="str">
        <f t="shared" si="281"/>
        <v/>
      </c>
      <c r="T492" s="12" t="str">
        <f t="shared" si="281"/>
        <v/>
      </c>
      <c r="U492" s="12" t="str">
        <f t="shared" si="281"/>
        <v/>
      </c>
      <c r="V492" s="12" t="str">
        <f t="shared" si="281"/>
        <v/>
      </c>
      <c r="W492" s="12" t="str">
        <f t="shared" si="281"/>
        <v/>
      </c>
      <c r="X492" s="12" t="str">
        <f t="shared" si="281"/>
        <v/>
      </c>
      <c r="Y492" s="12" t="str">
        <f t="shared" si="281"/>
        <v/>
      </c>
      <c r="Z492" s="12" t="str">
        <f t="shared" si="281"/>
        <v/>
      </c>
      <c r="AA492" s="12" t="str">
        <f t="shared" si="281"/>
        <v/>
      </c>
      <c r="AB492" s="12" t="str">
        <f t="shared" si="281"/>
        <v/>
      </c>
      <c r="AC492" s="12" t="str">
        <f t="shared" si="281"/>
        <v/>
      </c>
      <c r="AD492" s="12" t="str">
        <f t="shared" si="281"/>
        <v/>
      </c>
      <c r="AE492" s="12" t="str">
        <f t="shared" si="281"/>
        <v/>
      </c>
      <c r="AF492" s="12" t="str">
        <f t="shared" si="281"/>
        <v/>
      </c>
      <c r="AG492" s="12" t="str">
        <f t="shared" si="281"/>
        <v/>
      </c>
      <c r="AH492" s="12" t="str">
        <f t="shared" si="281"/>
        <v/>
      </c>
      <c r="AI492" s="12" t="str">
        <f t="shared" si="281"/>
        <v/>
      </c>
      <c r="AJ492" s="12" t="str">
        <f t="shared" si="281"/>
        <v/>
      </c>
      <c r="AK492" s="12" t="str">
        <f t="shared" si="281"/>
        <v/>
      </c>
      <c r="AL492" s="12" t="str">
        <f t="shared" si="281"/>
        <v/>
      </c>
      <c r="AM492" s="12" t="str">
        <f t="shared" si="281"/>
        <v/>
      </c>
      <c r="AN492" s="12" t="str">
        <f t="shared" si="281"/>
        <v/>
      </c>
      <c r="AO492" s="12" t="str">
        <f t="shared" si="281"/>
        <v/>
      </c>
      <c r="AP492" s="12" t="str">
        <f t="shared" si="281"/>
        <v/>
      </c>
      <c r="AQ492" s="12" t="str">
        <f t="shared" si="281"/>
        <v/>
      </c>
      <c r="AR492" s="12" t="str">
        <f t="shared" si="281"/>
        <v/>
      </c>
      <c r="AS492" s="12" t="str">
        <f t="shared" si="281"/>
        <v>hold</v>
      </c>
      <c r="AT492" s="12" t="str">
        <f t="shared" si="281"/>
        <v>hold</v>
      </c>
      <c r="AU492" s="12" t="str">
        <f t="shared" si="281"/>
        <v>hold</v>
      </c>
      <c r="AV492" s="12" t="str">
        <f t="shared" si="281"/>
        <v>hold</v>
      </c>
      <c r="AW492" s="12" t="str">
        <f t="shared" si="281"/>
        <v>hold</v>
      </c>
      <c r="AX492" s="12" t="str">
        <f t="shared" si="281"/>
        <v>hold</v>
      </c>
      <c r="AY492" s="12" t="str">
        <f t="shared" si="281"/>
        <v>hold</v>
      </c>
      <c r="AZ492" s="12" t="str">
        <f t="shared" si="281"/>
        <v>hold</v>
      </c>
      <c r="BA492" s="12" t="str">
        <f t="shared" si="281"/>
        <v>hold</v>
      </c>
      <c r="BB492" s="12" t="str">
        <f t="shared" si="281"/>
        <v>hold</v>
      </c>
      <c r="BC492" s="12" t="str">
        <f t="shared" si="281"/>
        <v>hold</v>
      </c>
      <c r="BD492" s="12" t="str">
        <f t="shared" si="281"/>
        <v>hold</v>
      </c>
      <c r="BE492" s="12" t="str">
        <f t="shared" si="281"/>
        <v>hold</v>
      </c>
      <c r="BF492" s="12" t="str">
        <f t="shared" si="281"/>
        <v>hold</v>
      </c>
      <c r="BG492" s="12" t="str">
        <f t="shared" si="281"/>
        <v>hold</v>
      </c>
      <c r="BH492" s="12" t="str">
        <f t="shared" si="281"/>
        <v>hold</v>
      </c>
      <c r="BI492" s="12" t="str">
        <f t="shared" si="281"/>
        <v>hold</v>
      </c>
      <c r="BJ492" s="12" t="str">
        <f t="shared" si="281"/>
        <v>hold</v>
      </c>
      <c r="BK492" s="12" t="str">
        <f t="shared" si="281"/>
        <v>hold</v>
      </c>
      <c r="BL492" s="12" t="str">
        <f t="shared" si="281"/>
        <v>hold</v>
      </c>
      <c r="BM492" s="12" t="str">
        <f t="shared" si="281"/>
        <v>hold</v>
      </c>
      <c r="BN492" s="12" t="str">
        <f t="shared" si="281"/>
        <v>hold</v>
      </c>
      <c r="BO492" s="12" t="str">
        <f t="shared" si="281"/>
        <v>hold</v>
      </c>
      <c r="BP492" s="12" t="str">
        <f t="shared" si="281"/>
        <v>hold</v>
      </c>
      <c r="BQ492" s="12" t="str">
        <f t="shared" si="281"/>
        <v>hold</v>
      </c>
      <c r="BR492" s="12" t="str">
        <f t="shared" si="281"/>
        <v>hold</v>
      </c>
      <c r="BS492" s="12" t="str">
        <f t="shared" si="279"/>
        <v>hold</v>
      </c>
      <c r="BT492" s="12" t="str">
        <f t="shared" si="279"/>
        <v>hold</v>
      </c>
      <c r="BU492" s="12" t="str">
        <f t="shared" si="279"/>
        <v>hold</v>
      </c>
      <c r="BV492" s="12" t="str">
        <f t="shared" si="279"/>
        <v>hold</v>
      </c>
      <c r="BW492" s="12" t="str">
        <f t="shared" si="279"/>
        <v>hold</v>
      </c>
      <c r="BX492" s="12" t="str">
        <f t="shared" si="279"/>
        <v>hold</v>
      </c>
      <c r="BY492" s="12" t="str">
        <f t="shared" si="279"/>
        <v>hold</v>
      </c>
      <c r="BZ492" s="12" t="str">
        <f t="shared" si="279"/>
        <v>hold</v>
      </c>
      <c r="CA492" s="12" t="str">
        <f t="shared" si="279"/>
        <v>hold</v>
      </c>
      <c r="CB492" s="12" t="str">
        <f t="shared" si="279"/>
        <v>hold</v>
      </c>
      <c r="CC492" s="12" t="str">
        <f t="shared" si="279"/>
        <v>hold</v>
      </c>
      <c r="CD492" s="12" t="str">
        <f t="shared" si="279"/>
        <v>hold</v>
      </c>
      <c r="CE492" s="12" t="str">
        <f t="shared" si="279"/>
        <v>hold</v>
      </c>
      <c r="CF492" s="12" t="str">
        <f t="shared" si="279"/>
        <v>hold</v>
      </c>
      <c r="CG492" s="12" t="str">
        <f t="shared" si="279"/>
        <v>hold</v>
      </c>
      <c r="CH492" s="12" t="str">
        <f t="shared" si="279"/>
        <v>hold</v>
      </c>
      <c r="CI492" s="12" t="str">
        <f t="shared" si="279"/>
        <v>hold</v>
      </c>
      <c r="CJ492" s="12" t="str">
        <f t="shared" si="279"/>
        <v>hold</v>
      </c>
      <c r="CK492" s="12" t="str">
        <f t="shared" si="279"/>
        <v>hold</v>
      </c>
      <c r="CL492" s="12" t="str">
        <f t="shared" si="279"/>
        <v>hold</v>
      </c>
      <c r="CM492" s="12" t="str">
        <f t="shared" si="279"/>
        <v>hold</v>
      </c>
      <c r="CN492" s="12" t="str">
        <f t="shared" si="279"/>
        <v>hold</v>
      </c>
      <c r="CO492" s="12" t="str">
        <f t="shared" si="279"/>
        <v>hold</v>
      </c>
      <c r="CP492" s="12" t="str">
        <f t="shared" si="279"/>
        <v>hold</v>
      </c>
      <c r="CQ492" s="12" t="str">
        <f t="shared" si="279"/>
        <v>hold</v>
      </c>
      <c r="CR492" s="12" t="str">
        <f t="shared" si="279"/>
        <v>hold</v>
      </c>
      <c r="CS492" s="12" t="str">
        <f t="shared" si="279"/>
        <v>hold</v>
      </c>
      <c r="CT492" s="12" t="str">
        <f t="shared" si="279"/>
        <v>hold</v>
      </c>
      <c r="CU492" s="12" t="str">
        <f t="shared" si="279"/>
        <v>hold</v>
      </c>
      <c r="CV492" s="12" t="str">
        <f t="shared" si="279"/>
        <v>hold</v>
      </c>
      <c r="CW492" s="12" t="str">
        <f t="shared" si="279"/>
        <v>hold</v>
      </c>
      <c r="CX492" s="12" t="str">
        <f t="shared" si="279"/>
        <v>hold</v>
      </c>
      <c r="CY492" s="12" t="str">
        <f t="shared" si="279"/>
        <v>hold</v>
      </c>
      <c r="CZ492" s="12" t="str">
        <f t="shared" si="279"/>
        <v>hold</v>
      </c>
      <c r="DA492" s="12" t="str">
        <f t="shared" si="279"/>
        <v>hold</v>
      </c>
      <c r="DB492" s="12" t="str">
        <f t="shared" si="279"/>
        <v>hold</v>
      </c>
      <c r="DC492" s="12" t="str">
        <f t="shared" si="254"/>
        <v>redeem</v>
      </c>
    </row>
    <row r="493" spans="5:107" s="12" customFormat="1" ht="12" customHeight="1">
      <c r="E493" s="65">
        <f t="shared" si="255"/>
        <v>39</v>
      </c>
      <c r="G493" s="12" t="str">
        <f t="shared" si="281"/>
        <v/>
      </c>
      <c r="H493" s="12" t="str">
        <f t="shared" si="281"/>
        <v/>
      </c>
      <c r="I493" s="12" t="str">
        <f t="shared" si="281"/>
        <v/>
      </c>
      <c r="J493" s="12" t="str">
        <f t="shared" si="281"/>
        <v/>
      </c>
      <c r="K493" s="12" t="str">
        <f t="shared" si="281"/>
        <v/>
      </c>
      <c r="L493" s="12" t="str">
        <f t="shared" si="281"/>
        <v/>
      </c>
      <c r="M493" s="12" t="str">
        <f t="shared" si="281"/>
        <v/>
      </c>
      <c r="N493" s="12" t="str">
        <f t="shared" si="281"/>
        <v/>
      </c>
      <c r="O493" s="12" t="str">
        <f t="shared" si="281"/>
        <v/>
      </c>
      <c r="P493" s="12" t="str">
        <f t="shared" si="281"/>
        <v/>
      </c>
      <c r="Q493" s="12" t="str">
        <f t="shared" si="281"/>
        <v/>
      </c>
      <c r="R493" s="12" t="str">
        <f t="shared" si="281"/>
        <v/>
      </c>
      <c r="S493" s="12" t="str">
        <f t="shared" si="281"/>
        <v/>
      </c>
      <c r="T493" s="12" t="str">
        <f t="shared" si="281"/>
        <v/>
      </c>
      <c r="U493" s="12" t="str">
        <f t="shared" si="281"/>
        <v/>
      </c>
      <c r="V493" s="12" t="str">
        <f t="shared" si="281"/>
        <v/>
      </c>
      <c r="W493" s="12" t="str">
        <f t="shared" si="281"/>
        <v/>
      </c>
      <c r="X493" s="12" t="str">
        <f t="shared" si="281"/>
        <v/>
      </c>
      <c r="Y493" s="12" t="str">
        <f t="shared" si="281"/>
        <v/>
      </c>
      <c r="Z493" s="12" t="str">
        <f t="shared" si="281"/>
        <v/>
      </c>
      <c r="AA493" s="12" t="str">
        <f t="shared" si="281"/>
        <v/>
      </c>
      <c r="AB493" s="12" t="str">
        <f t="shared" si="281"/>
        <v/>
      </c>
      <c r="AC493" s="12" t="str">
        <f t="shared" si="281"/>
        <v/>
      </c>
      <c r="AD493" s="12" t="str">
        <f t="shared" si="281"/>
        <v/>
      </c>
      <c r="AE493" s="12" t="str">
        <f t="shared" si="281"/>
        <v/>
      </c>
      <c r="AF493" s="12" t="str">
        <f t="shared" si="281"/>
        <v/>
      </c>
      <c r="AG493" s="12" t="str">
        <f t="shared" si="281"/>
        <v/>
      </c>
      <c r="AH493" s="12" t="str">
        <f t="shared" si="281"/>
        <v/>
      </c>
      <c r="AI493" s="12" t="str">
        <f t="shared" si="281"/>
        <v/>
      </c>
      <c r="AJ493" s="12" t="str">
        <f t="shared" si="281"/>
        <v/>
      </c>
      <c r="AK493" s="12" t="str">
        <f t="shared" si="281"/>
        <v/>
      </c>
      <c r="AL493" s="12" t="str">
        <f t="shared" si="281"/>
        <v/>
      </c>
      <c r="AM493" s="12" t="str">
        <f t="shared" si="281"/>
        <v/>
      </c>
      <c r="AN493" s="12" t="str">
        <f t="shared" si="281"/>
        <v/>
      </c>
      <c r="AO493" s="12" t="str">
        <f t="shared" si="281"/>
        <v/>
      </c>
      <c r="AP493" s="12" t="str">
        <f t="shared" si="281"/>
        <v/>
      </c>
      <c r="AQ493" s="12" t="str">
        <f t="shared" si="281"/>
        <v/>
      </c>
      <c r="AR493" s="12" t="str">
        <f t="shared" si="281"/>
        <v/>
      </c>
      <c r="AS493" s="12" t="str">
        <f t="shared" si="281"/>
        <v/>
      </c>
      <c r="AT493" s="12" t="str">
        <f t="shared" si="281"/>
        <v>hold</v>
      </c>
      <c r="AU493" s="12" t="str">
        <f t="shared" si="281"/>
        <v>hold</v>
      </c>
      <c r="AV493" s="12" t="str">
        <f t="shared" si="281"/>
        <v>hold</v>
      </c>
      <c r="AW493" s="12" t="str">
        <f t="shared" si="281"/>
        <v>hold</v>
      </c>
      <c r="AX493" s="12" t="str">
        <f t="shared" si="281"/>
        <v>hold</v>
      </c>
      <c r="AY493" s="12" t="str">
        <f t="shared" si="281"/>
        <v>hold</v>
      </c>
      <c r="AZ493" s="12" t="str">
        <f t="shared" si="281"/>
        <v>hold</v>
      </c>
      <c r="BA493" s="12" t="str">
        <f t="shared" si="281"/>
        <v>hold</v>
      </c>
      <c r="BB493" s="12" t="str">
        <f t="shared" si="281"/>
        <v>hold</v>
      </c>
      <c r="BC493" s="12" t="str">
        <f t="shared" si="281"/>
        <v>hold</v>
      </c>
      <c r="BD493" s="12" t="str">
        <f t="shared" si="281"/>
        <v>hold</v>
      </c>
      <c r="BE493" s="12" t="str">
        <f t="shared" si="281"/>
        <v>hold</v>
      </c>
      <c r="BF493" s="12" t="str">
        <f t="shared" si="281"/>
        <v>hold</v>
      </c>
      <c r="BG493" s="12" t="str">
        <f t="shared" si="281"/>
        <v>hold</v>
      </c>
      <c r="BH493" s="12" t="str">
        <f t="shared" si="281"/>
        <v>hold</v>
      </c>
      <c r="BI493" s="12" t="str">
        <f t="shared" si="281"/>
        <v>hold</v>
      </c>
      <c r="BJ493" s="12" t="str">
        <f t="shared" si="281"/>
        <v>hold</v>
      </c>
      <c r="BK493" s="12" t="str">
        <f t="shared" si="281"/>
        <v>hold</v>
      </c>
      <c r="BL493" s="12" t="str">
        <f t="shared" si="281"/>
        <v>hold</v>
      </c>
      <c r="BM493" s="12" t="str">
        <f t="shared" si="281"/>
        <v>hold</v>
      </c>
      <c r="BN493" s="12" t="str">
        <f t="shared" si="281"/>
        <v>hold</v>
      </c>
      <c r="BO493" s="12" t="str">
        <f t="shared" si="281"/>
        <v>hold</v>
      </c>
      <c r="BP493" s="12" t="str">
        <f t="shared" si="281"/>
        <v>hold</v>
      </c>
      <c r="BQ493" s="12" t="str">
        <f t="shared" si="281"/>
        <v>hold</v>
      </c>
      <c r="BR493" s="12" t="str">
        <f t="shared" ref="BR493" si="282">IF(BR$452&gt;=$E493,IF(BR168*$C$23&gt;MAX($C$22,(BS277*$C$34+BS278*$C$35)/(1+$C$12)^$C$30+(BS384*$C$34+BS385*$C$35)/(1+$C$14)^$C$30),"convert","hold"),"")</f>
        <v>hold</v>
      </c>
      <c r="BS493" s="12" t="str">
        <f t="shared" si="279"/>
        <v>hold</v>
      </c>
      <c r="BT493" s="12" t="str">
        <f t="shared" si="279"/>
        <v>hold</v>
      </c>
      <c r="BU493" s="12" t="str">
        <f t="shared" si="279"/>
        <v>hold</v>
      </c>
      <c r="BV493" s="12" t="str">
        <f t="shared" ref="BV493:DB493" si="283">IF(BV$452&gt;=$E493,IF(BV168*$C$23&gt;MAX($C$22,(BW277*$C$34+BW278*$C$35)/(1+$C$12)^$C$30+(BW384*$C$34+BW385*$C$35)/(1+$C$14)^$C$30),"convert","hold"),"")</f>
        <v>hold</v>
      </c>
      <c r="BW493" s="12" t="str">
        <f t="shared" si="283"/>
        <v>hold</v>
      </c>
      <c r="BX493" s="12" t="str">
        <f t="shared" si="283"/>
        <v>hold</v>
      </c>
      <c r="BY493" s="12" t="str">
        <f t="shared" si="283"/>
        <v>hold</v>
      </c>
      <c r="BZ493" s="12" t="str">
        <f t="shared" si="283"/>
        <v>hold</v>
      </c>
      <c r="CA493" s="12" t="str">
        <f t="shared" si="283"/>
        <v>hold</v>
      </c>
      <c r="CB493" s="12" t="str">
        <f t="shared" si="283"/>
        <v>hold</v>
      </c>
      <c r="CC493" s="12" t="str">
        <f t="shared" si="283"/>
        <v>hold</v>
      </c>
      <c r="CD493" s="12" t="str">
        <f t="shared" si="283"/>
        <v>hold</v>
      </c>
      <c r="CE493" s="12" t="str">
        <f t="shared" si="283"/>
        <v>hold</v>
      </c>
      <c r="CF493" s="12" t="str">
        <f t="shared" si="283"/>
        <v>hold</v>
      </c>
      <c r="CG493" s="12" t="str">
        <f t="shared" si="283"/>
        <v>hold</v>
      </c>
      <c r="CH493" s="12" t="str">
        <f t="shared" si="283"/>
        <v>hold</v>
      </c>
      <c r="CI493" s="12" t="str">
        <f t="shared" si="283"/>
        <v>hold</v>
      </c>
      <c r="CJ493" s="12" t="str">
        <f t="shared" si="283"/>
        <v>hold</v>
      </c>
      <c r="CK493" s="12" t="str">
        <f t="shared" si="283"/>
        <v>hold</v>
      </c>
      <c r="CL493" s="12" t="str">
        <f t="shared" si="283"/>
        <v>hold</v>
      </c>
      <c r="CM493" s="12" t="str">
        <f t="shared" si="283"/>
        <v>hold</v>
      </c>
      <c r="CN493" s="12" t="str">
        <f t="shared" si="283"/>
        <v>hold</v>
      </c>
      <c r="CO493" s="12" t="str">
        <f t="shared" si="283"/>
        <v>hold</v>
      </c>
      <c r="CP493" s="12" t="str">
        <f t="shared" si="283"/>
        <v>hold</v>
      </c>
      <c r="CQ493" s="12" t="str">
        <f t="shared" si="283"/>
        <v>hold</v>
      </c>
      <c r="CR493" s="12" t="str">
        <f t="shared" si="283"/>
        <v>hold</v>
      </c>
      <c r="CS493" s="12" t="str">
        <f t="shared" si="283"/>
        <v>hold</v>
      </c>
      <c r="CT493" s="12" t="str">
        <f t="shared" si="283"/>
        <v>hold</v>
      </c>
      <c r="CU493" s="12" t="str">
        <f t="shared" si="283"/>
        <v>hold</v>
      </c>
      <c r="CV493" s="12" t="str">
        <f t="shared" si="283"/>
        <v>hold</v>
      </c>
      <c r="CW493" s="12" t="str">
        <f t="shared" si="283"/>
        <v>hold</v>
      </c>
      <c r="CX493" s="12" t="str">
        <f t="shared" si="283"/>
        <v>hold</v>
      </c>
      <c r="CY493" s="12" t="str">
        <f t="shared" si="283"/>
        <v>hold</v>
      </c>
      <c r="CZ493" s="12" t="str">
        <f t="shared" si="283"/>
        <v>hold</v>
      </c>
      <c r="DA493" s="12" t="str">
        <f t="shared" si="283"/>
        <v>hold</v>
      </c>
      <c r="DB493" s="12" t="str">
        <f t="shared" si="283"/>
        <v>hold</v>
      </c>
      <c r="DC493" s="12" t="str">
        <f t="shared" si="254"/>
        <v>redeem</v>
      </c>
    </row>
    <row r="494" spans="5:107" s="12" customFormat="1" ht="12" customHeight="1">
      <c r="E494" s="65">
        <f t="shared" si="255"/>
        <v>40</v>
      </c>
      <c r="G494" s="12" t="str">
        <f t="shared" ref="G494:BR497" si="284">IF(G$452&gt;=$E494,IF(G169*$C$23&gt;MAX($C$22,(H278*$C$34+H279*$C$35)/(1+$C$12)^$C$30+(H385*$C$34+H386*$C$35)/(1+$C$14)^$C$30),"convert","hold"),"")</f>
        <v/>
      </c>
      <c r="H494" s="12" t="str">
        <f t="shared" si="284"/>
        <v/>
      </c>
      <c r="I494" s="12" t="str">
        <f t="shared" si="284"/>
        <v/>
      </c>
      <c r="J494" s="12" t="str">
        <f t="shared" si="284"/>
        <v/>
      </c>
      <c r="K494" s="12" t="str">
        <f t="shared" si="284"/>
        <v/>
      </c>
      <c r="L494" s="12" t="str">
        <f t="shared" si="284"/>
        <v/>
      </c>
      <c r="M494" s="12" t="str">
        <f t="shared" si="284"/>
        <v/>
      </c>
      <c r="N494" s="12" t="str">
        <f t="shared" si="284"/>
        <v/>
      </c>
      <c r="O494" s="12" t="str">
        <f t="shared" si="284"/>
        <v/>
      </c>
      <c r="P494" s="12" t="str">
        <f t="shared" si="284"/>
        <v/>
      </c>
      <c r="Q494" s="12" t="str">
        <f t="shared" si="284"/>
        <v/>
      </c>
      <c r="R494" s="12" t="str">
        <f t="shared" si="284"/>
        <v/>
      </c>
      <c r="S494" s="12" t="str">
        <f t="shared" si="284"/>
        <v/>
      </c>
      <c r="T494" s="12" t="str">
        <f t="shared" si="284"/>
        <v/>
      </c>
      <c r="U494" s="12" t="str">
        <f t="shared" si="284"/>
        <v/>
      </c>
      <c r="V494" s="12" t="str">
        <f t="shared" si="284"/>
        <v/>
      </c>
      <c r="W494" s="12" t="str">
        <f t="shared" si="284"/>
        <v/>
      </c>
      <c r="X494" s="12" t="str">
        <f t="shared" si="284"/>
        <v/>
      </c>
      <c r="Y494" s="12" t="str">
        <f t="shared" si="284"/>
        <v/>
      </c>
      <c r="Z494" s="12" t="str">
        <f t="shared" si="284"/>
        <v/>
      </c>
      <c r="AA494" s="12" t="str">
        <f t="shared" si="284"/>
        <v/>
      </c>
      <c r="AB494" s="12" t="str">
        <f t="shared" si="284"/>
        <v/>
      </c>
      <c r="AC494" s="12" t="str">
        <f t="shared" si="284"/>
        <v/>
      </c>
      <c r="AD494" s="12" t="str">
        <f t="shared" si="284"/>
        <v/>
      </c>
      <c r="AE494" s="12" t="str">
        <f t="shared" si="284"/>
        <v/>
      </c>
      <c r="AF494" s="12" t="str">
        <f t="shared" si="284"/>
        <v/>
      </c>
      <c r="AG494" s="12" t="str">
        <f t="shared" si="284"/>
        <v/>
      </c>
      <c r="AH494" s="12" t="str">
        <f t="shared" si="284"/>
        <v/>
      </c>
      <c r="AI494" s="12" t="str">
        <f t="shared" si="284"/>
        <v/>
      </c>
      <c r="AJ494" s="12" t="str">
        <f t="shared" si="284"/>
        <v/>
      </c>
      <c r="AK494" s="12" t="str">
        <f t="shared" si="284"/>
        <v/>
      </c>
      <c r="AL494" s="12" t="str">
        <f t="shared" si="284"/>
        <v/>
      </c>
      <c r="AM494" s="12" t="str">
        <f t="shared" si="284"/>
        <v/>
      </c>
      <c r="AN494" s="12" t="str">
        <f t="shared" si="284"/>
        <v/>
      </c>
      <c r="AO494" s="12" t="str">
        <f t="shared" si="284"/>
        <v/>
      </c>
      <c r="AP494" s="12" t="str">
        <f t="shared" si="284"/>
        <v/>
      </c>
      <c r="AQ494" s="12" t="str">
        <f t="shared" si="284"/>
        <v/>
      </c>
      <c r="AR494" s="12" t="str">
        <f t="shared" si="284"/>
        <v/>
      </c>
      <c r="AS494" s="12" t="str">
        <f t="shared" si="284"/>
        <v/>
      </c>
      <c r="AT494" s="12" t="str">
        <f t="shared" si="284"/>
        <v/>
      </c>
      <c r="AU494" s="12" t="str">
        <f t="shared" si="284"/>
        <v>hold</v>
      </c>
      <c r="AV494" s="12" t="str">
        <f t="shared" si="284"/>
        <v>hold</v>
      </c>
      <c r="AW494" s="12" t="str">
        <f t="shared" si="284"/>
        <v>hold</v>
      </c>
      <c r="AX494" s="12" t="str">
        <f t="shared" si="284"/>
        <v>hold</v>
      </c>
      <c r="AY494" s="12" t="str">
        <f t="shared" si="284"/>
        <v>hold</v>
      </c>
      <c r="AZ494" s="12" t="str">
        <f t="shared" si="284"/>
        <v>hold</v>
      </c>
      <c r="BA494" s="12" t="str">
        <f t="shared" si="284"/>
        <v>hold</v>
      </c>
      <c r="BB494" s="12" t="str">
        <f t="shared" si="284"/>
        <v>hold</v>
      </c>
      <c r="BC494" s="12" t="str">
        <f t="shared" si="284"/>
        <v>hold</v>
      </c>
      <c r="BD494" s="12" t="str">
        <f t="shared" si="284"/>
        <v>hold</v>
      </c>
      <c r="BE494" s="12" t="str">
        <f t="shared" si="284"/>
        <v>hold</v>
      </c>
      <c r="BF494" s="12" t="str">
        <f t="shared" si="284"/>
        <v>hold</v>
      </c>
      <c r="BG494" s="12" t="str">
        <f t="shared" si="284"/>
        <v>hold</v>
      </c>
      <c r="BH494" s="12" t="str">
        <f t="shared" si="284"/>
        <v>hold</v>
      </c>
      <c r="BI494" s="12" t="str">
        <f t="shared" si="284"/>
        <v>hold</v>
      </c>
      <c r="BJ494" s="12" t="str">
        <f t="shared" si="284"/>
        <v>hold</v>
      </c>
      <c r="BK494" s="12" t="str">
        <f t="shared" si="284"/>
        <v>hold</v>
      </c>
      <c r="BL494" s="12" t="str">
        <f t="shared" si="284"/>
        <v>hold</v>
      </c>
      <c r="BM494" s="12" t="str">
        <f t="shared" si="284"/>
        <v>hold</v>
      </c>
      <c r="BN494" s="12" t="str">
        <f t="shared" si="284"/>
        <v>hold</v>
      </c>
      <c r="BO494" s="12" t="str">
        <f t="shared" si="284"/>
        <v>hold</v>
      </c>
      <c r="BP494" s="12" t="str">
        <f t="shared" si="284"/>
        <v>hold</v>
      </c>
      <c r="BQ494" s="12" t="str">
        <f t="shared" si="284"/>
        <v>hold</v>
      </c>
      <c r="BR494" s="12" t="str">
        <f t="shared" si="284"/>
        <v>hold</v>
      </c>
      <c r="BS494" s="12" t="str">
        <f t="shared" ref="BS494:DB501" si="285">IF(BS$452&gt;=$E494,IF(BS169*$C$23&gt;MAX($C$22,(BT278*$C$34+BT279*$C$35)/(1+$C$12)^$C$30+(BT385*$C$34+BT386*$C$35)/(1+$C$14)^$C$30),"convert","hold"),"")</f>
        <v>hold</v>
      </c>
      <c r="BT494" s="12" t="str">
        <f t="shared" si="285"/>
        <v>hold</v>
      </c>
      <c r="BU494" s="12" t="str">
        <f t="shared" si="285"/>
        <v>hold</v>
      </c>
      <c r="BV494" s="12" t="str">
        <f t="shared" si="285"/>
        <v>hold</v>
      </c>
      <c r="BW494" s="12" t="str">
        <f t="shared" si="285"/>
        <v>hold</v>
      </c>
      <c r="BX494" s="12" t="str">
        <f t="shared" si="285"/>
        <v>hold</v>
      </c>
      <c r="BY494" s="12" t="str">
        <f t="shared" si="285"/>
        <v>hold</v>
      </c>
      <c r="BZ494" s="12" t="str">
        <f t="shared" si="285"/>
        <v>hold</v>
      </c>
      <c r="CA494" s="12" t="str">
        <f t="shared" si="285"/>
        <v>hold</v>
      </c>
      <c r="CB494" s="12" t="str">
        <f t="shared" si="285"/>
        <v>hold</v>
      </c>
      <c r="CC494" s="12" t="str">
        <f t="shared" si="285"/>
        <v>hold</v>
      </c>
      <c r="CD494" s="12" t="str">
        <f t="shared" si="285"/>
        <v>hold</v>
      </c>
      <c r="CE494" s="12" t="str">
        <f t="shared" si="285"/>
        <v>hold</v>
      </c>
      <c r="CF494" s="12" t="str">
        <f t="shared" si="285"/>
        <v>hold</v>
      </c>
      <c r="CG494" s="12" t="str">
        <f t="shared" si="285"/>
        <v>hold</v>
      </c>
      <c r="CH494" s="12" t="str">
        <f t="shared" si="285"/>
        <v>hold</v>
      </c>
      <c r="CI494" s="12" t="str">
        <f t="shared" si="285"/>
        <v>hold</v>
      </c>
      <c r="CJ494" s="12" t="str">
        <f t="shared" si="285"/>
        <v>hold</v>
      </c>
      <c r="CK494" s="12" t="str">
        <f t="shared" si="285"/>
        <v>hold</v>
      </c>
      <c r="CL494" s="12" t="str">
        <f t="shared" si="285"/>
        <v>hold</v>
      </c>
      <c r="CM494" s="12" t="str">
        <f t="shared" si="285"/>
        <v>hold</v>
      </c>
      <c r="CN494" s="12" t="str">
        <f t="shared" si="285"/>
        <v>hold</v>
      </c>
      <c r="CO494" s="12" t="str">
        <f t="shared" si="285"/>
        <v>hold</v>
      </c>
      <c r="CP494" s="12" t="str">
        <f t="shared" si="285"/>
        <v>hold</v>
      </c>
      <c r="CQ494" s="12" t="str">
        <f t="shared" si="285"/>
        <v>hold</v>
      </c>
      <c r="CR494" s="12" t="str">
        <f t="shared" si="285"/>
        <v>hold</v>
      </c>
      <c r="CS494" s="12" t="str">
        <f t="shared" si="285"/>
        <v>hold</v>
      </c>
      <c r="CT494" s="12" t="str">
        <f t="shared" si="285"/>
        <v>hold</v>
      </c>
      <c r="CU494" s="12" t="str">
        <f t="shared" si="285"/>
        <v>hold</v>
      </c>
      <c r="CV494" s="12" t="str">
        <f t="shared" si="285"/>
        <v>hold</v>
      </c>
      <c r="CW494" s="12" t="str">
        <f t="shared" si="285"/>
        <v>hold</v>
      </c>
      <c r="CX494" s="12" t="str">
        <f t="shared" si="285"/>
        <v>hold</v>
      </c>
      <c r="CY494" s="12" t="str">
        <f t="shared" si="285"/>
        <v>hold</v>
      </c>
      <c r="CZ494" s="12" t="str">
        <f t="shared" si="285"/>
        <v>hold</v>
      </c>
      <c r="DA494" s="12" t="str">
        <f t="shared" si="285"/>
        <v>hold</v>
      </c>
      <c r="DB494" s="12" t="str">
        <f t="shared" si="285"/>
        <v>hold</v>
      </c>
      <c r="DC494" s="12" t="str">
        <f t="shared" si="254"/>
        <v>redeem</v>
      </c>
    </row>
    <row r="495" spans="5:107" s="12" customFormat="1" ht="12" customHeight="1">
      <c r="E495" s="65">
        <f t="shared" si="255"/>
        <v>41</v>
      </c>
      <c r="G495" s="12" t="str">
        <f t="shared" si="284"/>
        <v/>
      </c>
      <c r="H495" s="12" t="str">
        <f t="shared" si="284"/>
        <v/>
      </c>
      <c r="I495" s="12" t="str">
        <f t="shared" si="284"/>
        <v/>
      </c>
      <c r="J495" s="12" t="str">
        <f t="shared" si="284"/>
        <v/>
      </c>
      <c r="K495" s="12" t="str">
        <f t="shared" si="284"/>
        <v/>
      </c>
      <c r="L495" s="12" t="str">
        <f t="shared" si="284"/>
        <v/>
      </c>
      <c r="M495" s="12" t="str">
        <f t="shared" si="284"/>
        <v/>
      </c>
      <c r="N495" s="12" t="str">
        <f t="shared" si="284"/>
        <v/>
      </c>
      <c r="O495" s="12" t="str">
        <f t="shared" si="284"/>
        <v/>
      </c>
      <c r="P495" s="12" t="str">
        <f t="shared" si="284"/>
        <v/>
      </c>
      <c r="Q495" s="12" t="str">
        <f t="shared" si="284"/>
        <v/>
      </c>
      <c r="R495" s="12" t="str">
        <f t="shared" si="284"/>
        <v/>
      </c>
      <c r="S495" s="12" t="str">
        <f t="shared" si="284"/>
        <v/>
      </c>
      <c r="T495" s="12" t="str">
        <f t="shared" si="284"/>
        <v/>
      </c>
      <c r="U495" s="12" t="str">
        <f t="shared" si="284"/>
        <v/>
      </c>
      <c r="V495" s="12" t="str">
        <f t="shared" si="284"/>
        <v/>
      </c>
      <c r="W495" s="12" t="str">
        <f t="shared" si="284"/>
        <v/>
      </c>
      <c r="X495" s="12" t="str">
        <f t="shared" si="284"/>
        <v/>
      </c>
      <c r="Y495" s="12" t="str">
        <f t="shared" si="284"/>
        <v/>
      </c>
      <c r="Z495" s="12" t="str">
        <f t="shared" si="284"/>
        <v/>
      </c>
      <c r="AA495" s="12" t="str">
        <f t="shared" si="284"/>
        <v/>
      </c>
      <c r="AB495" s="12" t="str">
        <f t="shared" si="284"/>
        <v/>
      </c>
      <c r="AC495" s="12" t="str">
        <f t="shared" si="284"/>
        <v/>
      </c>
      <c r="AD495" s="12" t="str">
        <f t="shared" si="284"/>
        <v/>
      </c>
      <c r="AE495" s="12" t="str">
        <f t="shared" si="284"/>
        <v/>
      </c>
      <c r="AF495" s="12" t="str">
        <f t="shared" si="284"/>
        <v/>
      </c>
      <c r="AG495" s="12" t="str">
        <f t="shared" si="284"/>
        <v/>
      </c>
      <c r="AH495" s="12" t="str">
        <f t="shared" si="284"/>
        <v/>
      </c>
      <c r="AI495" s="12" t="str">
        <f t="shared" si="284"/>
        <v/>
      </c>
      <c r="AJ495" s="12" t="str">
        <f t="shared" si="284"/>
        <v/>
      </c>
      <c r="AK495" s="12" t="str">
        <f t="shared" si="284"/>
        <v/>
      </c>
      <c r="AL495" s="12" t="str">
        <f t="shared" si="284"/>
        <v/>
      </c>
      <c r="AM495" s="12" t="str">
        <f t="shared" si="284"/>
        <v/>
      </c>
      <c r="AN495" s="12" t="str">
        <f t="shared" si="284"/>
        <v/>
      </c>
      <c r="AO495" s="12" t="str">
        <f t="shared" si="284"/>
        <v/>
      </c>
      <c r="AP495" s="12" t="str">
        <f t="shared" si="284"/>
        <v/>
      </c>
      <c r="AQ495" s="12" t="str">
        <f t="shared" si="284"/>
        <v/>
      </c>
      <c r="AR495" s="12" t="str">
        <f t="shared" si="284"/>
        <v/>
      </c>
      <c r="AS495" s="12" t="str">
        <f t="shared" si="284"/>
        <v/>
      </c>
      <c r="AT495" s="12" t="str">
        <f t="shared" si="284"/>
        <v/>
      </c>
      <c r="AU495" s="12" t="str">
        <f t="shared" si="284"/>
        <v/>
      </c>
      <c r="AV495" s="12" t="str">
        <f t="shared" si="284"/>
        <v>hold</v>
      </c>
      <c r="AW495" s="12" t="str">
        <f t="shared" si="284"/>
        <v>hold</v>
      </c>
      <c r="AX495" s="12" t="str">
        <f t="shared" si="284"/>
        <v>hold</v>
      </c>
      <c r="AY495" s="12" t="str">
        <f t="shared" si="284"/>
        <v>hold</v>
      </c>
      <c r="AZ495" s="12" t="str">
        <f t="shared" si="284"/>
        <v>hold</v>
      </c>
      <c r="BA495" s="12" t="str">
        <f t="shared" si="284"/>
        <v>hold</v>
      </c>
      <c r="BB495" s="12" t="str">
        <f t="shared" si="284"/>
        <v>hold</v>
      </c>
      <c r="BC495" s="12" t="str">
        <f t="shared" si="284"/>
        <v>hold</v>
      </c>
      <c r="BD495" s="12" t="str">
        <f t="shared" si="284"/>
        <v>hold</v>
      </c>
      <c r="BE495" s="12" t="str">
        <f t="shared" si="284"/>
        <v>hold</v>
      </c>
      <c r="BF495" s="12" t="str">
        <f t="shared" si="284"/>
        <v>hold</v>
      </c>
      <c r="BG495" s="12" t="str">
        <f t="shared" si="284"/>
        <v>hold</v>
      </c>
      <c r="BH495" s="12" t="str">
        <f t="shared" si="284"/>
        <v>hold</v>
      </c>
      <c r="BI495" s="12" t="str">
        <f t="shared" si="284"/>
        <v>hold</v>
      </c>
      <c r="BJ495" s="12" t="str">
        <f t="shared" si="284"/>
        <v>hold</v>
      </c>
      <c r="BK495" s="12" t="str">
        <f t="shared" si="284"/>
        <v>hold</v>
      </c>
      <c r="BL495" s="12" t="str">
        <f t="shared" si="284"/>
        <v>hold</v>
      </c>
      <c r="BM495" s="12" t="str">
        <f t="shared" si="284"/>
        <v>hold</v>
      </c>
      <c r="BN495" s="12" t="str">
        <f t="shared" si="284"/>
        <v>hold</v>
      </c>
      <c r="BO495" s="12" t="str">
        <f t="shared" si="284"/>
        <v>hold</v>
      </c>
      <c r="BP495" s="12" t="str">
        <f t="shared" si="284"/>
        <v>hold</v>
      </c>
      <c r="BQ495" s="12" t="str">
        <f t="shared" si="284"/>
        <v>hold</v>
      </c>
      <c r="BR495" s="12" t="str">
        <f t="shared" si="284"/>
        <v>hold</v>
      </c>
      <c r="BS495" s="12" t="str">
        <f t="shared" si="285"/>
        <v>hold</v>
      </c>
      <c r="BT495" s="12" t="str">
        <f t="shared" si="285"/>
        <v>hold</v>
      </c>
      <c r="BU495" s="12" t="str">
        <f t="shared" si="285"/>
        <v>hold</v>
      </c>
      <c r="BV495" s="12" t="str">
        <f t="shared" si="285"/>
        <v>hold</v>
      </c>
      <c r="BW495" s="12" t="str">
        <f t="shared" si="285"/>
        <v>hold</v>
      </c>
      <c r="BX495" s="12" t="str">
        <f t="shared" si="285"/>
        <v>hold</v>
      </c>
      <c r="BY495" s="12" t="str">
        <f t="shared" si="285"/>
        <v>hold</v>
      </c>
      <c r="BZ495" s="12" t="str">
        <f t="shared" si="285"/>
        <v>hold</v>
      </c>
      <c r="CA495" s="12" t="str">
        <f t="shared" si="285"/>
        <v>hold</v>
      </c>
      <c r="CB495" s="12" t="str">
        <f t="shared" si="285"/>
        <v>hold</v>
      </c>
      <c r="CC495" s="12" t="str">
        <f t="shared" si="285"/>
        <v>hold</v>
      </c>
      <c r="CD495" s="12" t="str">
        <f t="shared" si="285"/>
        <v>hold</v>
      </c>
      <c r="CE495" s="12" t="str">
        <f t="shared" si="285"/>
        <v>hold</v>
      </c>
      <c r="CF495" s="12" t="str">
        <f t="shared" si="285"/>
        <v>hold</v>
      </c>
      <c r="CG495" s="12" t="str">
        <f t="shared" si="285"/>
        <v>hold</v>
      </c>
      <c r="CH495" s="12" t="str">
        <f t="shared" si="285"/>
        <v>hold</v>
      </c>
      <c r="CI495" s="12" t="str">
        <f t="shared" si="285"/>
        <v>hold</v>
      </c>
      <c r="CJ495" s="12" t="str">
        <f t="shared" si="285"/>
        <v>hold</v>
      </c>
      <c r="CK495" s="12" t="str">
        <f t="shared" si="285"/>
        <v>hold</v>
      </c>
      <c r="CL495" s="12" t="str">
        <f t="shared" si="285"/>
        <v>hold</v>
      </c>
      <c r="CM495" s="12" t="str">
        <f t="shared" si="285"/>
        <v>hold</v>
      </c>
      <c r="CN495" s="12" t="str">
        <f t="shared" si="285"/>
        <v>hold</v>
      </c>
      <c r="CO495" s="12" t="str">
        <f t="shared" si="285"/>
        <v>hold</v>
      </c>
      <c r="CP495" s="12" t="str">
        <f t="shared" si="285"/>
        <v>hold</v>
      </c>
      <c r="CQ495" s="12" t="str">
        <f t="shared" si="285"/>
        <v>hold</v>
      </c>
      <c r="CR495" s="12" t="str">
        <f t="shared" si="285"/>
        <v>hold</v>
      </c>
      <c r="CS495" s="12" t="str">
        <f t="shared" si="285"/>
        <v>hold</v>
      </c>
      <c r="CT495" s="12" t="str">
        <f t="shared" si="285"/>
        <v>hold</v>
      </c>
      <c r="CU495" s="12" t="str">
        <f t="shared" si="285"/>
        <v>hold</v>
      </c>
      <c r="CV495" s="12" t="str">
        <f t="shared" si="285"/>
        <v>hold</v>
      </c>
      <c r="CW495" s="12" t="str">
        <f t="shared" si="285"/>
        <v>hold</v>
      </c>
      <c r="CX495" s="12" t="str">
        <f t="shared" si="285"/>
        <v>hold</v>
      </c>
      <c r="CY495" s="12" t="str">
        <f t="shared" si="285"/>
        <v>hold</v>
      </c>
      <c r="CZ495" s="12" t="str">
        <f t="shared" si="285"/>
        <v>hold</v>
      </c>
      <c r="DA495" s="12" t="str">
        <f t="shared" si="285"/>
        <v>hold</v>
      </c>
      <c r="DB495" s="12" t="str">
        <f t="shared" si="285"/>
        <v>hold</v>
      </c>
      <c r="DC495" s="12" t="str">
        <f t="shared" si="254"/>
        <v>redeem</v>
      </c>
    </row>
    <row r="496" spans="5:107" s="12" customFormat="1" ht="12" customHeight="1">
      <c r="E496" s="65">
        <f t="shared" si="255"/>
        <v>42</v>
      </c>
      <c r="G496" s="12" t="str">
        <f t="shared" si="284"/>
        <v/>
      </c>
      <c r="H496" s="12" t="str">
        <f t="shared" si="284"/>
        <v/>
      </c>
      <c r="I496" s="12" t="str">
        <f t="shared" si="284"/>
        <v/>
      </c>
      <c r="J496" s="12" t="str">
        <f t="shared" si="284"/>
        <v/>
      </c>
      <c r="K496" s="12" t="str">
        <f t="shared" si="284"/>
        <v/>
      </c>
      <c r="L496" s="12" t="str">
        <f t="shared" si="284"/>
        <v/>
      </c>
      <c r="M496" s="12" t="str">
        <f t="shared" si="284"/>
        <v/>
      </c>
      <c r="N496" s="12" t="str">
        <f t="shared" si="284"/>
        <v/>
      </c>
      <c r="O496" s="12" t="str">
        <f t="shared" si="284"/>
        <v/>
      </c>
      <c r="P496" s="12" t="str">
        <f t="shared" si="284"/>
        <v/>
      </c>
      <c r="Q496" s="12" t="str">
        <f t="shared" si="284"/>
        <v/>
      </c>
      <c r="R496" s="12" t="str">
        <f t="shared" si="284"/>
        <v/>
      </c>
      <c r="S496" s="12" t="str">
        <f t="shared" si="284"/>
        <v/>
      </c>
      <c r="T496" s="12" t="str">
        <f t="shared" si="284"/>
        <v/>
      </c>
      <c r="U496" s="12" t="str">
        <f t="shared" si="284"/>
        <v/>
      </c>
      <c r="V496" s="12" t="str">
        <f t="shared" si="284"/>
        <v/>
      </c>
      <c r="W496" s="12" t="str">
        <f t="shared" si="284"/>
        <v/>
      </c>
      <c r="X496" s="12" t="str">
        <f t="shared" si="284"/>
        <v/>
      </c>
      <c r="Y496" s="12" t="str">
        <f t="shared" si="284"/>
        <v/>
      </c>
      <c r="Z496" s="12" t="str">
        <f t="shared" si="284"/>
        <v/>
      </c>
      <c r="AA496" s="12" t="str">
        <f t="shared" si="284"/>
        <v/>
      </c>
      <c r="AB496" s="12" t="str">
        <f t="shared" si="284"/>
        <v/>
      </c>
      <c r="AC496" s="12" t="str">
        <f t="shared" si="284"/>
        <v/>
      </c>
      <c r="AD496" s="12" t="str">
        <f t="shared" si="284"/>
        <v/>
      </c>
      <c r="AE496" s="12" t="str">
        <f t="shared" si="284"/>
        <v/>
      </c>
      <c r="AF496" s="12" t="str">
        <f t="shared" si="284"/>
        <v/>
      </c>
      <c r="AG496" s="12" t="str">
        <f t="shared" si="284"/>
        <v/>
      </c>
      <c r="AH496" s="12" t="str">
        <f t="shared" si="284"/>
        <v/>
      </c>
      <c r="AI496" s="12" t="str">
        <f t="shared" si="284"/>
        <v/>
      </c>
      <c r="AJ496" s="12" t="str">
        <f t="shared" si="284"/>
        <v/>
      </c>
      <c r="AK496" s="12" t="str">
        <f t="shared" si="284"/>
        <v/>
      </c>
      <c r="AL496" s="12" t="str">
        <f t="shared" si="284"/>
        <v/>
      </c>
      <c r="AM496" s="12" t="str">
        <f t="shared" si="284"/>
        <v/>
      </c>
      <c r="AN496" s="12" t="str">
        <f t="shared" si="284"/>
        <v/>
      </c>
      <c r="AO496" s="12" t="str">
        <f t="shared" si="284"/>
        <v/>
      </c>
      <c r="AP496" s="12" t="str">
        <f t="shared" si="284"/>
        <v/>
      </c>
      <c r="AQ496" s="12" t="str">
        <f t="shared" si="284"/>
        <v/>
      </c>
      <c r="AR496" s="12" t="str">
        <f t="shared" si="284"/>
        <v/>
      </c>
      <c r="AS496" s="12" t="str">
        <f t="shared" si="284"/>
        <v/>
      </c>
      <c r="AT496" s="12" t="str">
        <f t="shared" si="284"/>
        <v/>
      </c>
      <c r="AU496" s="12" t="str">
        <f t="shared" si="284"/>
        <v/>
      </c>
      <c r="AV496" s="12" t="str">
        <f t="shared" si="284"/>
        <v/>
      </c>
      <c r="AW496" s="12" t="str">
        <f t="shared" si="284"/>
        <v>hold</v>
      </c>
      <c r="AX496" s="12" t="str">
        <f t="shared" si="284"/>
        <v>hold</v>
      </c>
      <c r="AY496" s="12" t="str">
        <f t="shared" si="284"/>
        <v>hold</v>
      </c>
      <c r="AZ496" s="12" t="str">
        <f t="shared" si="284"/>
        <v>hold</v>
      </c>
      <c r="BA496" s="12" t="str">
        <f t="shared" si="284"/>
        <v>hold</v>
      </c>
      <c r="BB496" s="12" t="str">
        <f t="shared" si="284"/>
        <v>hold</v>
      </c>
      <c r="BC496" s="12" t="str">
        <f t="shared" si="284"/>
        <v>hold</v>
      </c>
      <c r="BD496" s="12" t="str">
        <f t="shared" si="284"/>
        <v>hold</v>
      </c>
      <c r="BE496" s="12" t="str">
        <f t="shared" si="284"/>
        <v>hold</v>
      </c>
      <c r="BF496" s="12" t="str">
        <f t="shared" si="284"/>
        <v>hold</v>
      </c>
      <c r="BG496" s="12" t="str">
        <f t="shared" si="284"/>
        <v>hold</v>
      </c>
      <c r="BH496" s="12" t="str">
        <f t="shared" si="284"/>
        <v>hold</v>
      </c>
      <c r="BI496" s="12" t="str">
        <f t="shared" si="284"/>
        <v>hold</v>
      </c>
      <c r="BJ496" s="12" t="str">
        <f t="shared" si="284"/>
        <v>hold</v>
      </c>
      <c r="BK496" s="12" t="str">
        <f t="shared" si="284"/>
        <v>hold</v>
      </c>
      <c r="BL496" s="12" t="str">
        <f t="shared" si="284"/>
        <v>hold</v>
      </c>
      <c r="BM496" s="12" t="str">
        <f t="shared" si="284"/>
        <v>hold</v>
      </c>
      <c r="BN496" s="12" t="str">
        <f t="shared" si="284"/>
        <v>hold</v>
      </c>
      <c r="BO496" s="12" t="str">
        <f t="shared" si="284"/>
        <v>hold</v>
      </c>
      <c r="BP496" s="12" t="str">
        <f t="shared" si="284"/>
        <v>hold</v>
      </c>
      <c r="BQ496" s="12" t="str">
        <f t="shared" si="284"/>
        <v>hold</v>
      </c>
      <c r="BR496" s="12" t="str">
        <f t="shared" si="284"/>
        <v>hold</v>
      </c>
      <c r="BS496" s="12" t="str">
        <f t="shared" si="285"/>
        <v>hold</v>
      </c>
      <c r="BT496" s="12" t="str">
        <f t="shared" si="285"/>
        <v>hold</v>
      </c>
      <c r="BU496" s="12" t="str">
        <f t="shared" si="285"/>
        <v>hold</v>
      </c>
      <c r="BV496" s="12" t="str">
        <f t="shared" si="285"/>
        <v>hold</v>
      </c>
      <c r="BW496" s="12" t="str">
        <f t="shared" si="285"/>
        <v>hold</v>
      </c>
      <c r="BX496" s="12" t="str">
        <f t="shared" si="285"/>
        <v>hold</v>
      </c>
      <c r="BY496" s="12" t="str">
        <f t="shared" si="285"/>
        <v>hold</v>
      </c>
      <c r="BZ496" s="12" t="str">
        <f t="shared" si="285"/>
        <v>hold</v>
      </c>
      <c r="CA496" s="12" t="str">
        <f t="shared" si="285"/>
        <v>hold</v>
      </c>
      <c r="CB496" s="12" t="str">
        <f t="shared" si="285"/>
        <v>hold</v>
      </c>
      <c r="CC496" s="12" t="str">
        <f t="shared" si="285"/>
        <v>hold</v>
      </c>
      <c r="CD496" s="12" t="str">
        <f t="shared" si="285"/>
        <v>hold</v>
      </c>
      <c r="CE496" s="12" t="str">
        <f t="shared" si="285"/>
        <v>hold</v>
      </c>
      <c r="CF496" s="12" t="str">
        <f t="shared" si="285"/>
        <v>hold</v>
      </c>
      <c r="CG496" s="12" t="str">
        <f t="shared" si="285"/>
        <v>hold</v>
      </c>
      <c r="CH496" s="12" t="str">
        <f t="shared" si="285"/>
        <v>hold</v>
      </c>
      <c r="CI496" s="12" t="str">
        <f t="shared" si="285"/>
        <v>hold</v>
      </c>
      <c r="CJ496" s="12" t="str">
        <f t="shared" si="285"/>
        <v>hold</v>
      </c>
      <c r="CK496" s="12" t="str">
        <f t="shared" si="285"/>
        <v>hold</v>
      </c>
      <c r="CL496" s="12" t="str">
        <f t="shared" si="285"/>
        <v>hold</v>
      </c>
      <c r="CM496" s="12" t="str">
        <f t="shared" si="285"/>
        <v>hold</v>
      </c>
      <c r="CN496" s="12" t="str">
        <f t="shared" si="285"/>
        <v>hold</v>
      </c>
      <c r="CO496" s="12" t="str">
        <f t="shared" si="285"/>
        <v>hold</v>
      </c>
      <c r="CP496" s="12" t="str">
        <f t="shared" si="285"/>
        <v>hold</v>
      </c>
      <c r="CQ496" s="12" t="str">
        <f t="shared" si="285"/>
        <v>hold</v>
      </c>
      <c r="CR496" s="12" t="str">
        <f t="shared" si="285"/>
        <v>hold</v>
      </c>
      <c r="CS496" s="12" t="str">
        <f t="shared" si="285"/>
        <v>hold</v>
      </c>
      <c r="CT496" s="12" t="str">
        <f t="shared" si="285"/>
        <v>hold</v>
      </c>
      <c r="CU496" s="12" t="str">
        <f t="shared" si="285"/>
        <v>hold</v>
      </c>
      <c r="CV496" s="12" t="str">
        <f t="shared" si="285"/>
        <v>hold</v>
      </c>
      <c r="CW496" s="12" t="str">
        <f t="shared" si="285"/>
        <v>hold</v>
      </c>
      <c r="CX496" s="12" t="str">
        <f t="shared" si="285"/>
        <v>hold</v>
      </c>
      <c r="CY496" s="12" t="str">
        <f t="shared" si="285"/>
        <v>hold</v>
      </c>
      <c r="CZ496" s="12" t="str">
        <f t="shared" si="285"/>
        <v>hold</v>
      </c>
      <c r="DA496" s="12" t="str">
        <f t="shared" si="285"/>
        <v>hold</v>
      </c>
      <c r="DB496" s="12" t="str">
        <f t="shared" si="285"/>
        <v>hold</v>
      </c>
      <c r="DC496" s="12" t="str">
        <f t="shared" si="254"/>
        <v>redeem</v>
      </c>
    </row>
    <row r="497" spans="5:107" s="12" customFormat="1" ht="12" customHeight="1">
      <c r="E497" s="65">
        <f t="shared" si="255"/>
        <v>43</v>
      </c>
      <c r="G497" s="12" t="str">
        <f t="shared" si="284"/>
        <v/>
      </c>
      <c r="H497" s="12" t="str">
        <f t="shared" si="284"/>
        <v/>
      </c>
      <c r="I497" s="12" t="str">
        <f t="shared" si="284"/>
        <v/>
      </c>
      <c r="J497" s="12" t="str">
        <f t="shared" si="284"/>
        <v/>
      </c>
      <c r="K497" s="12" t="str">
        <f t="shared" si="284"/>
        <v/>
      </c>
      <c r="L497" s="12" t="str">
        <f t="shared" si="284"/>
        <v/>
      </c>
      <c r="M497" s="12" t="str">
        <f t="shared" si="284"/>
        <v/>
      </c>
      <c r="N497" s="12" t="str">
        <f t="shared" si="284"/>
        <v/>
      </c>
      <c r="O497" s="12" t="str">
        <f t="shared" si="284"/>
        <v/>
      </c>
      <c r="P497" s="12" t="str">
        <f t="shared" si="284"/>
        <v/>
      </c>
      <c r="Q497" s="12" t="str">
        <f t="shared" si="284"/>
        <v/>
      </c>
      <c r="R497" s="12" t="str">
        <f t="shared" si="284"/>
        <v/>
      </c>
      <c r="S497" s="12" t="str">
        <f t="shared" si="284"/>
        <v/>
      </c>
      <c r="T497" s="12" t="str">
        <f t="shared" si="284"/>
        <v/>
      </c>
      <c r="U497" s="12" t="str">
        <f t="shared" si="284"/>
        <v/>
      </c>
      <c r="V497" s="12" t="str">
        <f t="shared" si="284"/>
        <v/>
      </c>
      <c r="W497" s="12" t="str">
        <f t="shared" si="284"/>
        <v/>
      </c>
      <c r="X497" s="12" t="str">
        <f t="shared" si="284"/>
        <v/>
      </c>
      <c r="Y497" s="12" t="str">
        <f t="shared" si="284"/>
        <v/>
      </c>
      <c r="Z497" s="12" t="str">
        <f t="shared" si="284"/>
        <v/>
      </c>
      <c r="AA497" s="12" t="str">
        <f t="shared" si="284"/>
        <v/>
      </c>
      <c r="AB497" s="12" t="str">
        <f t="shared" si="284"/>
        <v/>
      </c>
      <c r="AC497" s="12" t="str">
        <f t="shared" si="284"/>
        <v/>
      </c>
      <c r="AD497" s="12" t="str">
        <f t="shared" si="284"/>
        <v/>
      </c>
      <c r="AE497" s="12" t="str">
        <f t="shared" si="284"/>
        <v/>
      </c>
      <c r="AF497" s="12" t="str">
        <f t="shared" si="284"/>
        <v/>
      </c>
      <c r="AG497" s="12" t="str">
        <f t="shared" si="284"/>
        <v/>
      </c>
      <c r="AH497" s="12" t="str">
        <f t="shared" si="284"/>
        <v/>
      </c>
      <c r="AI497" s="12" t="str">
        <f t="shared" si="284"/>
        <v/>
      </c>
      <c r="AJ497" s="12" t="str">
        <f t="shared" si="284"/>
        <v/>
      </c>
      <c r="AK497" s="12" t="str">
        <f t="shared" si="284"/>
        <v/>
      </c>
      <c r="AL497" s="12" t="str">
        <f t="shared" si="284"/>
        <v/>
      </c>
      <c r="AM497" s="12" t="str">
        <f t="shared" si="284"/>
        <v/>
      </c>
      <c r="AN497" s="12" t="str">
        <f t="shared" si="284"/>
        <v/>
      </c>
      <c r="AO497" s="12" t="str">
        <f t="shared" si="284"/>
        <v/>
      </c>
      <c r="AP497" s="12" t="str">
        <f t="shared" si="284"/>
        <v/>
      </c>
      <c r="AQ497" s="12" t="str">
        <f t="shared" si="284"/>
        <v/>
      </c>
      <c r="AR497" s="12" t="str">
        <f t="shared" si="284"/>
        <v/>
      </c>
      <c r="AS497" s="12" t="str">
        <f t="shared" si="284"/>
        <v/>
      </c>
      <c r="AT497" s="12" t="str">
        <f t="shared" si="284"/>
        <v/>
      </c>
      <c r="AU497" s="12" t="str">
        <f t="shared" si="284"/>
        <v/>
      </c>
      <c r="AV497" s="12" t="str">
        <f t="shared" si="284"/>
        <v/>
      </c>
      <c r="AW497" s="12" t="str">
        <f t="shared" si="284"/>
        <v/>
      </c>
      <c r="AX497" s="12" t="str">
        <f t="shared" si="284"/>
        <v>hold</v>
      </c>
      <c r="AY497" s="12" t="str">
        <f t="shared" si="284"/>
        <v>hold</v>
      </c>
      <c r="AZ497" s="12" t="str">
        <f t="shared" si="284"/>
        <v>hold</v>
      </c>
      <c r="BA497" s="12" t="str">
        <f t="shared" si="284"/>
        <v>hold</v>
      </c>
      <c r="BB497" s="12" t="str">
        <f t="shared" si="284"/>
        <v>hold</v>
      </c>
      <c r="BC497" s="12" t="str">
        <f t="shared" si="284"/>
        <v>hold</v>
      </c>
      <c r="BD497" s="12" t="str">
        <f t="shared" si="284"/>
        <v>hold</v>
      </c>
      <c r="BE497" s="12" t="str">
        <f t="shared" si="284"/>
        <v>hold</v>
      </c>
      <c r="BF497" s="12" t="str">
        <f t="shared" si="284"/>
        <v>hold</v>
      </c>
      <c r="BG497" s="12" t="str">
        <f t="shared" si="284"/>
        <v>hold</v>
      </c>
      <c r="BH497" s="12" t="str">
        <f t="shared" si="284"/>
        <v>hold</v>
      </c>
      <c r="BI497" s="12" t="str">
        <f t="shared" si="284"/>
        <v>hold</v>
      </c>
      <c r="BJ497" s="12" t="str">
        <f t="shared" si="284"/>
        <v>hold</v>
      </c>
      <c r="BK497" s="12" t="str">
        <f t="shared" si="284"/>
        <v>hold</v>
      </c>
      <c r="BL497" s="12" t="str">
        <f t="shared" si="284"/>
        <v>hold</v>
      </c>
      <c r="BM497" s="12" t="str">
        <f t="shared" si="284"/>
        <v>hold</v>
      </c>
      <c r="BN497" s="12" t="str">
        <f t="shared" si="284"/>
        <v>hold</v>
      </c>
      <c r="BO497" s="12" t="str">
        <f t="shared" si="284"/>
        <v>hold</v>
      </c>
      <c r="BP497" s="12" t="str">
        <f t="shared" si="284"/>
        <v>hold</v>
      </c>
      <c r="BQ497" s="12" t="str">
        <f t="shared" si="284"/>
        <v>hold</v>
      </c>
      <c r="BR497" s="12" t="str">
        <f t="shared" ref="BR497" si="286">IF(BR$452&gt;=$E497,IF(BR172*$C$23&gt;MAX($C$22,(BS281*$C$34+BS282*$C$35)/(1+$C$12)^$C$30+(BS388*$C$34+BS389*$C$35)/(1+$C$14)^$C$30),"convert","hold"),"")</f>
        <v>hold</v>
      </c>
      <c r="BS497" s="12" t="str">
        <f t="shared" si="285"/>
        <v>hold</v>
      </c>
      <c r="BT497" s="12" t="str">
        <f t="shared" si="285"/>
        <v>hold</v>
      </c>
      <c r="BU497" s="12" t="str">
        <f t="shared" si="285"/>
        <v>hold</v>
      </c>
      <c r="BV497" s="12" t="str">
        <f t="shared" si="285"/>
        <v>hold</v>
      </c>
      <c r="BW497" s="12" t="str">
        <f t="shared" si="285"/>
        <v>hold</v>
      </c>
      <c r="BX497" s="12" t="str">
        <f t="shared" si="285"/>
        <v>hold</v>
      </c>
      <c r="BY497" s="12" t="str">
        <f t="shared" si="285"/>
        <v>hold</v>
      </c>
      <c r="BZ497" s="12" t="str">
        <f t="shared" si="285"/>
        <v>hold</v>
      </c>
      <c r="CA497" s="12" t="str">
        <f t="shared" si="285"/>
        <v>hold</v>
      </c>
      <c r="CB497" s="12" t="str">
        <f t="shared" si="285"/>
        <v>hold</v>
      </c>
      <c r="CC497" s="12" t="str">
        <f t="shared" si="285"/>
        <v>hold</v>
      </c>
      <c r="CD497" s="12" t="str">
        <f t="shared" si="285"/>
        <v>hold</v>
      </c>
      <c r="CE497" s="12" t="str">
        <f t="shared" si="285"/>
        <v>hold</v>
      </c>
      <c r="CF497" s="12" t="str">
        <f t="shared" si="285"/>
        <v>hold</v>
      </c>
      <c r="CG497" s="12" t="str">
        <f t="shared" si="285"/>
        <v>hold</v>
      </c>
      <c r="CH497" s="12" t="str">
        <f t="shared" si="285"/>
        <v>hold</v>
      </c>
      <c r="CI497" s="12" t="str">
        <f t="shared" si="285"/>
        <v>hold</v>
      </c>
      <c r="CJ497" s="12" t="str">
        <f t="shared" si="285"/>
        <v>hold</v>
      </c>
      <c r="CK497" s="12" t="str">
        <f t="shared" si="285"/>
        <v>hold</v>
      </c>
      <c r="CL497" s="12" t="str">
        <f t="shared" si="285"/>
        <v>hold</v>
      </c>
      <c r="CM497" s="12" t="str">
        <f t="shared" si="285"/>
        <v>hold</v>
      </c>
      <c r="CN497" s="12" t="str">
        <f t="shared" si="285"/>
        <v>hold</v>
      </c>
      <c r="CO497" s="12" t="str">
        <f t="shared" si="285"/>
        <v>hold</v>
      </c>
      <c r="CP497" s="12" t="str">
        <f t="shared" si="285"/>
        <v>hold</v>
      </c>
      <c r="CQ497" s="12" t="str">
        <f t="shared" si="285"/>
        <v>hold</v>
      </c>
      <c r="CR497" s="12" t="str">
        <f t="shared" si="285"/>
        <v>hold</v>
      </c>
      <c r="CS497" s="12" t="str">
        <f t="shared" si="285"/>
        <v>hold</v>
      </c>
      <c r="CT497" s="12" t="str">
        <f t="shared" si="285"/>
        <v>hold</v>
      </c>
      <c r="CU497" s="12" t="str">
        <f t="shared" si="285"/>
        <v>hold</v>
      </c>
      <c r="CV497" s="12" t="str">
        <f t="shared" si="285"/>
        <v>hold</v>
      </c>
      <c r="CW497" s="12" t="str">
        <f t="shared" si="285"/>
        <v>hold</v>
      </c>
      <c r="CX497" s="12" t="str">
        <f t="shared" si="285"/>
        <v>hold</v>
      </c>
      <c r="CY497" s="12" t="str">
        <f t="shared" si="285"/>
        <v>hold</v>
      </c>
      <c r="CZ497" s="12" t="str">
        <f t="shared" si="285"/>
        <v>hold</v>
      </c>
      <c r="DA497" s="12" t="str">
        <f t="shared" si="285"/>
        <v>hold</v>
      </c>
      <c r="DB497" s="12" t="str">
        <f t="shared" si="285"/>
        <v>hold</v>
      </c>
      <c r="DC497" s="12" t="str">
        <f t="shared" si="254"/>
        <v>redeem</v>
      </c>
    </row>
    <row r="498" spans="5:107" s="12" customFormat="1" ht="12" customHeight="1">
      <c r="E498" s="65">
        <f t="shared" si="255"/>
        <v>44</v>
      </c>
      <c r="G498" s="12" t="str">
        <f t="shared" ref="G498:BR501" si="287">IF(G$452&gt;=$E498,IF(G173*$C$23&gt;MAX($C$22,(H282*$C$34+H283*$C$35)/(1+$C$12)^$C$30+(H389*$C$34+H390*$C$35)/(1+$C$14)^$C$30),"convert","hold"),"")</f>
        <v/>
      </c>
      <c r="H498" s="12" t="str">
        <f t="shared" si="287"/>
        <v/>
      </c>
      <c r="I498" s="12" t="str">
        <f t="shared" si="287"/>
        <v/>
      </c>
      <c r="J498" s="12" t="str">
        <f t="shared" si="287"/>
        <v/>
      </c>
      <c r="K498" s="12" t="str">
        <f t="shared" si="287"/>
        <v/>
      </c>
      <c r="L498" s="12" t="str">
        <f t="shared" si="287"/>
        <v/>
      </c>
      <c r="M498" s="12" t="str">
        <f t="shared" si="287"/>
        <v/>
      </c>
      <c r="N498" s="12" t="str">
        <f t="shared" si="287"/>
        <v/>
      </c>
      <c r="O498" s="12" t="str">
        <f t="shared" si="287"/>
        <v/>
      </c>
      <c r="P498" s="12" t="str">
        <f t="shared" si="287"/>
        <v/>
      </c>
      <c r="Q498" s="12" t="str">
        <f t="shared" si="287"/>
        <v/>
      </c>
      <c r="R498" s="12" t="str">
        <f t="shared" si="287"/>
        <v/>
      </c>
      <c r="S498" s="12" t="str">
        <f t="shared" si="287"/>
        <v/>
      </c>
      <c r="T498" s="12" t="str">
        <f t="shared" si="287"/>
        <v/>
      </c>
      <c r="U498" s="12" t="str">
        <f t="shared" si="287"/>
        <v/>
      </c>
      <c r="V498" s="12" t="str">
        <f t="shared" si="287"/>
        <v/>
      </c>
      <c r="W498" s="12" t="str">
        <f t="shared" si="287"/>
        <v/>
      </c>
      <c r="X498" s="12" t="str">
        <f t="shared" si="287"/>
        <v/>
      </c>
      <c r="Y498" s="12" t="str">
        <f t="shared" si="287"/>
        <v/>
      </c>
      <c r="Z498" s="12" t="str">
        <f t="shared" si="287"/>
        <v/>
      </c>
      <c r="AA498" s="12" t="str">
        <f t="shared" si="287"/>
        <v/>
      </c>
      <c r="AB498" s="12" t="str">
        <f t="shared" si="287"/>
        <v/>
      </c>
      <c r="AC498" s="12" t="str">
        <f t="shared" si="287"/>
        <v/>
      </c>
      <c r="AD498" s="12" t="str">
        <f t="shared" si="287"/>
        <v/>
      </c>
      <c r="AE498" s="12" t="str">
        <f t="shared" si="287"/>
        <v/>
      </c>
      <c r="AF498" s="12" t="str">
        <f t="shared" si="287"/>
        <v/>
      </c>
      <c r="AG498" s="12" t="str">
        <f t="shared" si="287"/>
        <v/>
      </c>
      <c r="AH498" s="12" t="str">
        <f t="shared" si="287"/>
        <v/>
      </c>
      <c r="AI498" s="12" t="str">
        <f t="shared" si="287"/>
        <v/>
      </c>
      <c r="AJ498" s="12" t="str">
        <f t="shared" si="287"/>
        <v/>
      </c>
      <c r="AK498" s="12" t="str">
        <f t="shared" si="287"/>
        <v/>
      </c>
      <c r="AL498" s="12" t="str">
        <f t="shared" si="287"/>
        <v/>
      </c>
      <c r="AM498" s="12" t="str">
        <f t="shared" si="287"/>
        <v/>
      </c>
      <c r="AN498" s="12" t="str">
        <f t="shared" si="287"/>
        <v/>
      </c>
      <c r="AO498" s="12" t="str">
        <f t="shared" si="287"/>
        <v/>
      </c>
      <c r="AP498" s="12" t="str">
        <f t="shared" si="287"/>
        <v/>
      </c>
      <c r="AQ498" s="12" t="str">
        <f t="shared" si="287"/>
        <v/>
      </c>
      <c r="AR498" s="12" t="str">
        <f t="shared" si="287"/>
        <v/>
      </c>
      <c r="AS498" s="12" t="str">
        <f t="shared" si="287"/>
        <v/>
      </c>
      <c r="AT498" s="12" t="str">
        <f t="shared" si="287"/>
        <v/>
      </c>
      <c r="AU498" s="12" t="str">
        <f t="shared" si="287"/>
        <v/>
      </c>
      <c r="AV498" s="12" t="str">
        <f t="shared" si="287"/>
        <v/>
      </c>
      <c r="AW498" s="12" t="str">
        <f t="shared" si="287"/>
        <v/>
      </c>
      <c r="AX498" s="12" t="str">
        <f t="shared" si="287"/>
        <v/>
      </c>
      <c r="AY498" s="12" t="str">
        <f t="shared" si="287"/>
        <v>hold</v>
      </c>
      <c r="AZ498" s="12" t="str">
        <f t="shared" si="287"/>
        <v>hold</v>
      </c>
      <c r="BA498" s="12" t="str">
        <f t="shared" si="287"/>
        <v>hold</v>
      </c>
      <c r="BB498" s="12" t="str">
        <f t="shared" si="287"/>
        <v>hold</v>
      </c>
      <c r="BC498" s="12" t="str">
        <f t="shared" si="287"/>
        <v>hold</v>
      </c>
      <c r="BD498" s="12" t="str">
        <f t="shared" si="287"/>
        <v>hold</v>
      </c>
      <c r="BE498" s="12" t="str">
        <f t="shared" si="287"/>
        <v>hold</v>
      </c>
      <c r="BF498" s="12" t="str">
        <f t="shared" si="287"/>
        <v>hold</v>
      </c>
      <c r="BG498" s="12" t="str">
        <f t="shared" si="287"/>
        <v>hold</v>
      </c>
      <c r="BH498" s="12" t="str">
        <f t="shared" si="287"/>
        <v>hold</v>
      </c>
      <c r="BI498" s="12" t="str">
        <f t="shared" si="287"/>
        <v>hold</v>
      </c>
      <c r="BJ498" s="12" t="str">
        <f t="shared" si="287"/>
        <v>hold</v>
      </c>
      <c r="BK498" s="12" t="str">
        <f t="shared" si="287"/>
        <v>hold</v>
      </c>
      <c r="BL498" s="12" t="str">
        <f t="shared" si="287"/>
        <v>hold</v>
      </c>
      <c r="BM498" s="12" t="str">
        <f t="shared" si="287"/>
        <v>hold</v>
      </c>
      <c r="BN498" s="12" t="str">
        <f t="shared" si="287"/>
        <v>hold</v>
      </c>
      <c r="BO498" s="12" t="str">
        <f t="shared" si="287"/>
        <v>hold</v>
      </c>
      <c r="BP498" s="12" t="str">
        <f t="shared" si="287"/>
        <v>hold</v>
      </c>
      <c r="BQ498" s="12" t="str">
        <f t="shared" si="287"/>
        <v>hold</v>
      </c>
      <c r="BR498" s="12" t="str">
        <f t="shared" si="287"/>
        <v>hold</v>
      </c>
      <c r="BS498" s="12" t="str">
        <f t="shared" si="285"/>
        <v>hold</v>
      </c>
      <c r="BT498" s="12" t="str">
        <f t="shared" si="285"/>
        <v>hold</v>
      </c>
      <c r="BU498" s="12" t="str">
        <f t="shared" si="285"/>
        <v>hold</v>
      </c>
      <c r="BV498" s="12" t="str">
        <f t="shared" si="285"/>
        <v>hold</v>
      </c>
      <c r="BW498" s="12" t="str">
        <f t="shared" si="285"/>
        <v>hold</v>
      </c>
      <c r="BX498" s="12" t="str">
        <f t="shared" si="285"/>
        <v>hold</v>
      </c>
      <c r="BY498" s="12" t="str">
        <f t="shared" si="285"/>
        <v>hold</v>
      </c>
      <c r="BZ498" s="12" t="str">
        <f t="shared" si="285"/>
        <v>hold</v>
      </c>
      <c r="CA498" s="12" t="str">
        <f t="shared" si="285"/>
        <v>hold</v>
      </c>
      <c r="CB498" s="12" t="str">
        <f t="shared" si="285"/>
        <v>hold</v>
      </c>
      <c r="CC498" s="12" t="str">
        <f t="shared" si="285"/>
        <v>hold</v>
      </c>
      <c r="CD498" s="12" t="str">
        <f t="shared" si="285"/>
        <v>hold</v>
      </c>
      <c r="CE498" s="12" t="str">
        <f t="shared" si="285"/>
        <v>hold</v>
      </c>
      <c r="CF498" s="12" t="str">
        <f t="shared" si="285"/>
        <v>hold</v>
      </c>
      <c r="CG498" s="12" t="str">
        <f t="shared" si="285"/>
        <v>hold</v>
      </c>
      <c r="CH498" s="12" t="str">
        <f t="shared" si="285"/>
        <v>hold</v>
      </c>
      <c r="CI498" s="12" t="str">
        <f t="shared" si="285"/>
        <v>hold</v>
      </c>
      <c r="CJ498" s="12" t="str">
        <f t="shared" si="285"/>
        <v>hold</v>
      </c>
      <c r="CK498" s="12" t="str">
        <f t="shared" si="285"/>
        <v>hold</v>
      </c>
      <c r="CL498" s="12" t="str">
        <f t="shared" si="285"/>
        <v>hold</v>
      </c>
      <c r="CM498" s="12" t="str">
        <f t="shared" si="285"/>
        <v>hold</v>
      </c>
      <c r="CN498" s="12" t="str">
        <f t="shared" si="285"/>
        <v>hold</v>
      </c>
      <c r="CO498" s="12" t="str">
        <f t="shared" si="285"/>
        <v>hold</v>
      </c>
      <c r="CP498" s="12" t="str">
        <f t="shared" si="285"/>
        <v>hold</v>
      </c>
      <c r="CQ498" s="12" t="str">
        <f t="shared" si="285"/>
        <v>hold</v>
      </c>
      <c r="CR498" s="12" t="str">
        <f t="shared" si="285"/>
        <v>hold</v>
      </c>
      <c r="CS498" s="12" t="str">
        <f t="shared" si="285"/>
        <v>hold</v>
      </c>
      <c r="CT498" s="12" t="str">
        <f t="shared" si="285"/>
        <v>hold</v>
      </c>
      <c r="CU498" s="12" t="str">
        <f t="shared" si="285"/>
        <v>hold</v>
      </c>
      <c r="CV498" s="12" t="str">
        <f t="shared" si="285"/>
        <v>hold</v>
      </c>
      <c r="CW498" s="12" t="str">
        <f t="shared" si="285"/>
        <v>hold</v>
      </c>
      <c r="CX498" s="12" t="str">
        <f t="shared" si="285"/>
        <v>hold</v>
      </c>
      <c r="CY498" s="12" t="str">
        <f t="shared" si="285"/>
        <v>hold</v>
      </c>
      <c r="CZ498" s="12" t="str">
        <f t="shared" si="285"/>
        <v>hold</v>
      </c>
      <c r="DA498" s="12" t="str">
        <f t="shared" si="285"/>
        <v>hold</v>
      </c>
      <c r="DB498" s="12" t="str">
        <f t="shared" si="285"/>
        <v>hold</v>
      </c>
      <c r="DC498" s="12" t="str">
        <f t="shared" si="254"/>
        <v>redeem</v>
      </c>
    </row>
    <row r="499" spans="5:107" s="12" customFormat="1" ht="12" customHeight="1">
      <c r="E499" s="65">
        <f t="shared" si="255"/>
        <v>45</v>
      </c>
      <c r="G499" s="12" t="str">
        <f t="shared" si="287"/>
        <v/>
      </c>
      <c r="H499" s="12" t="str">
        <f t="shared" si="287"/>
        <v/>
      </c>
      <c r="I499" s="12" t="str">
        <f t="shared" si="287"/>
        <v/>
      </c>
      <c r="J499" s="12" t="str">
        <f t="shared" si="287"/>
        <v/>
      </c>
      <c r="K499" s="12" t="str">
        <f t="shared" si="287"/>
        <v/>
      </c>
      <c r="L499" s="12" t="str">
        <f t="shared" si="287"/>
        <v/>
      </c>
      <c r="M499" s="12" t="str">
        <f t="shared" si="287"/>
        <v/>
      </c>
      <c r="N499" s="12" t="str">
        <f t="shared" si="287"/>
        <v/>
      </c>
      <c r="O499" s="12" t="str">
        <f t="shared" si="287"/>
        <v/>
      </c>
      <c r="P499" s="12" t="str">
        <f t="shared" si="287"/>
        <v/>
      </c>
      <c r="Q499" s="12" t="str">
        <f t="shared" si="287"/>
        <v/>
      </c>
      <c r="R499" s="12" t="str">
        <f t="shared" si="287"/>
        <v/>
      </c>
      <c r="S499" s="12" t="str">
        <f t="shared" si="287"/>
        <v/>
      </c>
      <c r="T499" s="12" t="str">
        <f t="shared" si="287"/>
        <v/>
      </c>
      <c r="U499" s="12" t="str">
        <f t="shared" si="287"/>
        <v/>
      </c>
      <c r="V499" s="12" t="str">
        <f t="shared" si="287"/>
        <v/>
      </c>
      <c r="W499" s="12" t="str">
        <f t="shared" si="287"/>
        <v/>
      </c>
      <c r="X499" s="12" t="str">
        <f t="shared" si="287"/>
        <v/>
      </c>
      <c r="Y499" s="12" t="str">
        <f t="shared" si="287"/>
        <v/>
      </c>
      <c r="Z499" s="12" t="str">
        <f t="shared" si="287"/>
        <v/>
      </c>
      <c r="AA499" s="12" t="str">
        <f t="shared" si="287"/>
        <v/>
      </c>
      <c r="AB499" s="12" t="str">
        <f t="shared" si="287"/>
        <v/>
      </c>
      <c r="AC499" s="12" t="str">
        <f t="shared" si="287"/>
        <v/>
      </c>
      <c r="AD499" s="12" t="str">
        <f t="shared" si="287"/>
        <v/>
      </c>
      <c r="AE499" s="12" t="str">
        <f t="shared" si="287"/>
        <v/>
      </c>
      <c r="AF499" s="12" t="str">
        <f t="shared" si="287"/>
        <v/>
      </c>
      <c r="AG499" s="12" t="str">
        <f t="shared" si="287"/>
        <v/>
      </c>
      <c r="AH499" s="12" t="str">
        <f t="shared" si="287"/>
        <v/>
      </c>
      <c r="AI499" s="12" t="str">
        <f t="shared" si="287"/>
        <v/>
      </c>
      <c r="AJ499" s="12" t="str">
        <f t="shared" si="287"/>
        <v/>
      </c>
      <c r="AK499" s="12" t="str">
        <f t="shared" si="287"/>
        <v/>
      </c>
      <c r="AL499" s="12" t="str">
        <f t="shared" si="287"/>
        <v/>
      </c>
      <c r="AM499" s="12" t="str">
        <f t="shared" si="287"/>
        <v/>
      </c>
      <c r="AN499" s="12" t="str">
        <f t="shared" si="287"/>
        <v/>
      </c>
      <c r="AO499" s="12" t="str">
        <f t="shared" si="287"/>
        <v/>
      </c>
      <c r="AP499" s="12" t="str">
        <f t="shared" si="287"/>
        <v/>
      </c>
      <c r="AQ499" s="12" t="str">
        <f t="shared" si="287"/>
        <v/>
      </c>
      <c r="AR499" s="12" t="str">
        <f t="shared" si="287"/>
        <v/>
      </c>
      <c r="AS499" s="12" t="str">
        <f t="shared" si="287"/>
        <v/>
      </c>
      <c r="AT499" s="12" t="str">
        <f t="shared" si="287"/>
        <v/>
      </c>
      <c r="AU499" s="12" t="str">
        <f t="shared" si="287"/>
        <v/>
      </c>
      <c r="AV499" s="12" t="str">
        <f t="shared" si="287"/>
        <v/>
      </c>
      <c r="AW499" s="12" t="str">
        <f t="shared" si="287"/>
        <v/>
      </c>
      <c r="AX499" s="12" t="str">
        <f t="shared" si="287"/>
        <v/>
      </c>
      <c r="AY499" s="12" t="str">
        <f t="shared" si="287"/>
        <v/>
      </c>
      <c r="AZ499" s="12" t="str">
        <f t="shared" si="287"/>
        <v>hold</v>
      </c>
      <c r="BA499" s="12" t="str">
        <f t="shared" si="287"/>
        <v>hold</v>
      </c>
      <c r="BB499" s="12" t="str">
        <f t="shared" si="287"/>
        <v>hold</v>
      </c>
      <c r="BC499" s="12" t="str">
        <f t="shared" si="287"/>
        <v>hold</v>
      </c>
      <c r="BD499" s="12" t="str">
        <f t="shared" si="287"/>
        <v>hold</v>
      </c>
      <c r="BE499" s="12" t="str">
        <f t="shared" si="287"/>
        <v>hold</v>
      </c>
      <c r="BF499" s="12" t="str">
        <f t="shared" si="287"/>
        <v>hold</v>
      </c>
      <c r="BG499" s="12" t="str">
        <f t="shared" si="287"/>
        <v>hold</v>
      </c>
      <c r="BH499" s="12" t="str">
        <f t="shared" si="287"/>
        <v>hold</v>
      </c>
      <c r="BI499" s="12" t="str">
        <f t="shared" si="287"/>
        <v>hold</v>
      </c>
      <c r="BJ499" s="12" t="str">
        <f t="shared" si="287"/>
        <v>hold</v>
      </c>
      <c r="BK499" s="12" t="str">
        <f t="shared" si="287"/>
        <v>hold</v>
      </c>
      <c r="BL499" s="12" t="str">
        <f t="shared" si="287"/>
        <v>hold</v>
      </c>
      <c r="BM499" s="12" t="str">
        <f t="shared" si="287"/>
        <v>hold</v>
      </c>
      <c r="BN499" s="12" t="str">
        <f t="shared" si="287"/>
        <v>hold</v>
      </c>
      <c r="BO499" s="12" t="str">
        <f t="shared" si="287"/>
        <v>hold</v>
      </c>
      <c r="BP499" s="12" t="str">
        <f t="shared" si="287"/>
        <v>hold</v>
      </c>
      <c r="BQ499" s="12" t="str">
        <f t="shared" si="287"/>
        <v>hold</v>
      </c>
      <c r="BR499" s="12" t="str">
        <f t="shared" si="287"/>
        <v>hold</v>
      </c>
      <c r="BS499" s="12" t="str">
        <f t="shared" si="285"/>
        <v>hold</v>
      </c>
      <c r="BT499" s="12" t="str">
        <f t="shared" si="285"/>
        <v>hold</v>
      </c>
      <c r="BU499" s="12" t="str">
        <f t="shared" si="285"/>
        <v>hold</v>
      </c>
      <c r="BV499" s="12" t="str">
        <f t="shared" si="285"/>
        <v>hold</v>
      </c>
      <c r="BW499" s="12" t="str">
        <f t="shared" si="285"/>
        <v>hold</v>
      </c>
      <c r="BX499" s="12" t="str">
        <f t="shared" si="285"/>
        <v>hold</v>
      </c>
      <c r="BY499" s="12" t="str">
        <f t="shared" si="285"/>
        <v>hold</v>
      </c>
      <c r="BZ499" s="12" t="str">
        <f t="shared" si="285"/>
        <v>hold</v>
      </c>
      <c r="CA499" s="12" t="str">
        <f t="shared" si="285"/>
        <v>hold</v>
      </c>
      <c r="CB499" s="12" t="str">
        <f t="shared" si="285"/>
        <v>hold</v>
      </c>
      <c r="CC499" s="12" t="str">
        <f t="shared" si="285"/>
        <v>hold</v>
      </c>
      <c r="CD499" s="12" t="str">
        <f t="shared" si="285"/>
        <v>hold</v>
      </c>
      <c r="CE499" s="12" t="str">
        <f t="shared" si="285"/>
        <v>hold</v>
      </c>
      <c r="CF499" s="12" t="str">
        <f t="shared" si="285"/>
        <v>hold</v>
      </c>
      <c r="CG499" s="12" t="str">
        <f t="shared" si="285"/>
        <v>hold</v>
      </c>
      <c r="CH499" s="12" t="str">
        <f t="shared" si="285"/>
        <v>hold</v>
      </c>
      <c r="CI499" s="12" t="str">
        <f t="shared" si="285"/>
        <v>hold</v>
      </c>
      <c r="CJ499" s="12" t="str">
        <f t="shared" si="285"/>
        <v>hold</v>
      </c>
      <c r="CK499" s="12" t="str">
        <f t="shared" si="285"/>
        <v>hold</v>
      </c>
      <c r="CL499" s="12" t="str">
        <f t="shared" si="285"/>
        <v>hold</v>
      </c>
      <c r="CM499" s="12" t="str">
        <f t="shared" si="285"/>
        <v>hold</v>
      </c>
      <c r="CN499" s="12" t="str">
        <f t="shared" si="285"/>
        <v>hold</v>
      </c>
      <c r="CO499" s="12" t="str">
        <f t="shared" si="285"/>
        <v>hold</v>
      </c>
      <c r="CP499" s="12" t="str">
        <f t="shared" si="285"/>
        <v>hold</v>
      </c>
      <c r="CQ499" s="12" t="str">
        <f t="shared" si="285"/>
        <v>hold</v>
      </c>
      <c r="CR499" s="12" t="str">
        <f t="shared" si="285"/>
        <v>hold</v>
      </c>
      <c r="CS499" s="12" t="str">
        <f t="shared" si="285"/>
        <v>hold</v>
      </c>
      <c r="CT499" s="12" t="str">
        <f t="shared" si="285"/>
        <v>hold</v>
      </c>
      <c r="CU499" s="12" t="str">
        <f t="shared" si="285"/>
        <v>hold</v>
      </c>
      <c r="CV499" s="12" t="str">
        <f t="shared" si="285"/>
        <v>hold</v>
      </c>
      <c r="CW499" s="12" t="str">
        <f t="shared" si="285"/>
        <v>hold</v>
      </c>
      <c r="CX499" s="12" t="str">
        <f t="shared" si="285"/>
        <v>hold</v>
      </c>
      <c r="CY499" s="12" t="str">
        <f t="shared" si="285"/>
        <v>hold</v>
      </c>
      <c r="CZ499" s="12" t="str">
        <f t="shared" si="285"/>
        <v>hold</v>
      </c>
      <c r="DA499" s="12" t="str">
        <f t="shared" si="285"/>
        <v>hold</v>
      </c>
      <c r="DB499" s="12" t="str">
        <f t="shared" si="285"/>
        <v>hold</v>
      </c>
      <c r="DC499" s="12" t="str">
        <f t="shared" si="254"/>
        <v>redeem</v>
      </c>
    </row>
    <row r="500" spans="5:107" s="12" customFormat="1" ht="12" customHeight="1">
      <c r="E500" s="65">
        <f t="shared" si="255"/>
        <v>46</v>
      </c>
      <c r="G500" s="12" t="str">
        <f t="shared" si="287"/>
        <v/>
      </c>
      <c r="H500" s="12" t="str">
        <f t="shared" si="287"/>
        <v/>
      </c>
      <c r="I500" s="12" t="str">
        <f t="shared" si="287"/>
        <v/>
      </c>
      <c r="J500" s="12" t="str">
        <f t="shared" si="287"/>
        <v/>
      </c>
      <c r="K500" s="12" t="str">
        <f t="shared" si="287"/>
        <v/>
      </c>
      <c r="L500" s="12" t="str">
        <f t="shared" si="287"/>
        <v/>
      </c>
      <c r="M500" s="12" t="str">
        <f t="shared" si="287"/>
        <v/>
      </c>
      <c r="N500" s="12" t="str">
        <f t="shared" si="287"/>
        <v/>
      </c>
      <c r="O500" s="12" t="str">
        <f t="shared" si="287"/>
        <v/>
      </c>
      <c r="P500" s="12" t="str">
        <f t="shared" si="287"/>
        <v/>
      </c>
      <c r="Q500" s="12" t="str">
        <f t="shared" si="287"/>
        <v/>
      </c>
      <c r="R500" s="12" t="str">
        <f t="shared" si="287"/>
        <v/>
      </c>
      <c r="S500" s="12" t="str">
        <f t="shared" si="287"/>
        <v/>
      </c>
      <c r="T500" s="12" t="str">
        <f t="shared" si="287"/>
        <v/>
      </c>
      <c r="U500" s="12" t="str">
        <f t="shared" si="287"/>
        <v/>
      </c>
      <c r="V500" s="12" t="str">
        <f t="shared" si="287"/>
        <v/>
      </c>
      <c r="W500" s="12" t="str">
        <f t="shared" si="287"/>
        <v/>
      </c>
      <c r="X500" s="12" t="str">
        <f t="shared" si="287"/>
        <v/>
      </c>
      <c r="Y500" s="12" t="str">
        <f t="shared" si="287"/>
        <v/>
      </c>
      <c r="Z500" s="12" t="str">
        <f t="shared" si="287"/>
        <v/>
      </c>
      <c r="AA500" s="12" t="str">
        <f t="shared" si="287"/>
        <v/>
      </c>
      <c r="AB500" s="12" t="str">
        <f t="shared" si="287"/>
        <v/>
      </c>
      <c r="AC500" s="12" t="str">
        <f t="shared" si="287"/>
        <v/>
      </c>
      <c r="AD500" s="12" t="str">
        <f t="shared" si="287"/>
        <v/>
      </c>
      <c r="AE500" s="12" t="str">
        <f t="shared" si="287"/>
        <v/>
      </c>
      <c r="AF500" s="12" t="str">
        <f t="shared" si="287"/>
        <v/>
      </c>
      <c r="AG500" s="12" t="str">
        <f t="shared" si="287"/>
        <v/>
      </c>
      <c r="AH500" s="12" t="str">
        <f t="shared" si="287"/>
        <v/>
      </c>
      <c r="AI500" s="12" t="str">
        <f t="shared" si="287"/>
        <v/>
      </c>
      <c r="AJ500" s="12" t="str">
        <f t="shared" si="287"/>
        <v/>
      </c>
      <c r="AK500" s="12" t="str">
        <f t="shared" si="287"/>
        <v/>
      </c>
      <c r="AL500" s="12" t="str">
        <f t="shared" si="287"/>
        <v/>
      </c>
      <c r="AM500" s="12" t="str">
        <f t="shared" si="287"/>
        <v/>
      </c>
      <c r="AN500" s="12" t="str">
        <f t="shared" si="287"/>
        <v/>
      </c>
      <c r="AO500" s="12" t="str">
        <f t="shared" si="287"/>
        <v/>
      </c>
      <c r="AP500" s="12" t="str">
        <f t="shared" si="287"/>
        <v/>
      </c>
      <c r="AQ500" s="12" t="str">
        <f t="shared" si="287"/>
        <v/>
      </c>
      <c r="AR500" s="12" t="str">
        <f t="shared" si="287"/>
        <v/>
      </c>
      <c r="AS500" s="12" t="str">
        <f t="shared" si="287"/>
        <v/>
      </c>
      <c r="AT500" s="12" t="str">
        <f t="shared" si="287"/>
        <v/>
      </c>
      <c r="AU500" s="12" t="str">
        <f t="shared" si="287"/>
        <v/>
      </c>
      <c r="AV500" s="12" t="str">
        <f t="shared" si="287"/>
        <v/>
      </c>
      <c r="AW500" s="12" t="str">
        <f t="shared" si="287"/>
        <v/>
      </c>
      <c r="AX500" s="12" t="str">
        <f t="shared" si="287"/>
        <v/>
      </c>
      <c r="AY500" s="12" t="str">
        <f t="shared" si="287"/>
        <v/>
      </c>
      <c r="AZ500" s="12" t="str">
        <f t="shared" si="287"/>
        <v/>
      </c>
      <c r="BA500" s="12" t="str">
        <f t="shared" si="287"/>
        <v>hold</v>
      </c>
      <c r="BB500" s="12" t="str">
        <f t="shared" si="287"/>
        <v>hold</v>
      </c>
      <c r="BC500" s="12" t="str">
        <f t="shared" si="287"/>
        <v>hold</v>
      </c>
      <c r="BD500" s="12" t="str">
        <f t="shared" si="287"/>
        <v>hold</v>
      </c>
      <c r="BE500" s="12" t="str">
        <f t="shared" si="287"/>
        <v>hold</v>
      </c>
      <c r="BF500" s="12" t="str">
        <f t="shared" si="287"/>
        <v>hold</v>
      </c>
      <c r="BG500" s="12" t="str">
        <f t="shared" si="287"/>
        <v>hold</v>
      </c>
      <c r="BH500" s="12" t="str">
        <f t="shared" si="287"/>
        <v>hold</v>
      </c>
      <c r="BI500" s="12" t="str">
        <f t="shared" si="287"/>
        <v>hold</v>
      </c>
      <c r="BJ500" s="12" t="str">
        <f t="shared" si="287"/>
        <v>hold</v>
      </c>
      <c r="BK500" s="12" t="str">
        <f t="shared" si="287"/>
        <v>hold</v>
      </c>
      <c r="BL500" s="12" t="str">
        <f t="shared" si="287"/>
        <v>hold</v>
      </c>
      <c r="BM500" s="12" t="str">
        <f t="shared" si="287"/>
        <v>hold</v>
      </c>
      <c r="BN500" s="12" t="str">
        <f t="shared" si="287"/>
        <v>hold</v>
      </c>
      <c r="BO500" s="12" t="str">
        <f t="shared" si="287"/>
        <v>hold</v>
      </c>
      <c r="BP500" s="12" t="str">
        <f t="shared" si="287"/>
        <v>hold</v>
      </c>
      <c r="BQ500" s="12" t="str">
        <f t="shared" si="287"/>
        <v>hold</v>
      </c>
      <c r="BR500" s="12" t="str">
        <f t="shared" si="287"/>
        <v>hold</v>
      </c>
      <c r="BS500" s="12" t="str">
        <f t="shared" si="285"/>
        <v>hold</v>
      </c>
      <c r="BT500" s="12" t="str">
        <f t="shared" si="285"/>
        <v>hold</v>
      </c>
      <c r="BU500" s="12" t="str">
        <f t="shared" si="285"/>
        <v>hold</v>
      </c>
      <c r="BV500" s="12" t="str">
        <f t="shared" si="285"/>
        <v>hold</v>
      </c>
      <c r="BW500" s="12" t="str">
        <f t="shared" si="285"/>
        <v>hold</v>
      </c>
      <c r="BX500" s="12" t="str">
        <f t="shared" si="285"/>
        <v>hold</v>
      </c>
      <c r="BY500" s="12" t="str">
        <f t="shared" si="285"/>
        <v>hold</v>
      </c>
      <c r="BZ500" s="12" t="str">
        <f t="shared" si="285"/>
        <v>hold</v>
      </c>
      <c r="CA500" s="12" t="str">
        <f t="shared" si="285"/>
        <v>hold</v>
      </c>
      <c r="CB500" s="12" t="str">
        <f t="shared" si="285"/>
        <v>hold</v>
      </c>
      <c r="CC500" s="12" t="str">
        <f t="shared" si="285"/>
        <v>hold</v>
      </c>
      <c r="CD500" s="12" t="str">
        <f t="shared" si="285"/>
        <v>hold</v>
      </c>
      <c r="CE500" s="12" t="str">
        <f t="shared" si="285"/>
        <v>hold</v>
      </c>
      <c r="CF500" s="12" t="str">
        <f t="shared" si="285"/>
        <v>hold</v>
      </c>
      <c r="CG500" s="12" t="str">
        <f t="shared" si="285"/>
        <v>hold</v>
      </c>
      <c r="CH500" s="12" t="str">
        <f t="shared" si="285"/>
        <v>hold</v>
      </c>
      <c r="CI500" s="12" t="str">
        <f t="shared" si="285"/>
        <v>hold</v>
      </c>
      <c r="CJ500" s="12" t="str">
        <f t="shared" si="285"/>
        <v>hold</v>
      </c>
      <c r="CK500" s="12" t="str">
        <f t="shared" si="285"/>
        <v>hold</v>
      </c>
      <c r="CL500" s="12" t="str">
        <f t="shared" si="285"/>
        <v>hold</v>
      </c>
      <c r="CM500" s="12" t="str">
        <f t="shared" si="285"/>
        <v>hold</v>
      </c>
      <c r="CN500" s="12" t="str">
        <f t="shared" si="285"/>
        <v>hold</v>
      </c>
      <c r="CO500" s="12" t="str">
        <f t="shared" si="285"/>
        <v>hold</v>
      </c>
      <c r="CP500" s="12" t="str">
        <f t="shared" si="285"/>
        <v>hold</v>
      </c>
      <c r="CQ500" s="12" t="str">
        <f t="shared" si="285"/>
        <v>hold</v>
      </c>
      <c r="CR500" s="12" t="str">
        <f t="shared" si="285"/>
        <v>hold</v>
      </c>
      <c r="CS500" s="12" t="str">
        <f t="shared" si="285"/>
        <v>hold</v>
      </c>
      <c r="CT500" s="12" t="str">
        <f t="shared" si="285"/>
        <v>hold</v>
      </c>
      <c r="CU500" s="12" t="str">
        <f t="shared" si="285"/>
        <v>hold</v>
      </c>
      <c r="CV500" s="12" t="str">
        <f t="shared" si="285"/>
        <v>hold</v>
      </c>
      <c r="CW500" s="12" t="str">
        <f t="shared" si="285"/>
        <v>hold</v>
      </c>
      <c r="CX500" s="12" t="str">
        <f t="shared" si="285"/>
        <v>hold</v>
      </c>
      <c r="CY500" s="12" t="str">
        <f t="shared" si="285"/>
        <v>hold</v>
      </c>
      <c r="CZ500" s="12" t="str">
        <f t="shared" si="285"/>
        <v>hold</v>
      </c>
      <c r="DA500" s="12" t="str">
        <f t="shared" si="285"/>
        <v>hold</v>
      </c>
      <c r="DB500" s="12" t="str">
        <f t="shared" si="285"/>
        <v>hold</v>
      </c>
      <c r="DC500" s="12" t="str">
        <f t="shared" si="254"/>
        <v>redeem</v>
      </c>
    </row>
    <row r="501" spans="5:107" s="12" customFormat="1" ht="12" customHeight="1">
      <c r="E501" s="65">
        <f t="shared" si="255"/>
        <v>47</v>
      </c>
      <c r="G501" s="12" t="str">
        <f t="shared" si="287"/>
        <v/>
      </c>
      <c r="H501" s="12" t="str">
        <f t="shared" si="287"/>
        <v/>
      </c>
      <c r="I501" s="12" t="str">
        <f t="shared" si="287"/>
        <v/>
      </c>
      <c r="J501" s="12" t="str">
        <f t="shared" si="287"/>
        <v/>
      </c>
      <c r="K501" s="12" t="str">
        <f t="shared" si="287"/>
        <v/>
      </c>
      <c r="L501" s="12" t="str">
        <f t="shared" si="287"/>
        <v/>
      </c>
      <c r="M501" s="12" t="str">
        <f t="shared" si="287"/>
        <v/>
      </c>
      <c r="N501" s="12" t="str">
        <f t="shared" si="287"/>
        <v/>
      </c>
      <c r="O501" s="12" t="str">
        <f t="shared" si="287"/>
        <v/>
      </c>
      <c r="P501" s="12" t="str">
        <f t="shared" si="287"/>
        <v/>
      </c>
      <c r="Q501" s="12" t="str">
        <f t="shared" si="287"/>
        <v/>
      </c>
      <c r="R501" s="12" t="str">
        <f t="shared" si="287"/>
        <v/>
      </c>
      <c r="S501" s="12" t="str">
        <f t="shared" si="287"/>
        <v/>
      </c>
      <c r="T501" s="12" t="str">
        <f t="shared" si="287"/>
        <v/>
      </c>
      <c r="U501" s="12" t="str">
        <f t="shared" si="287"/>
        <v/>
      </c>
      <c r="V501" s="12" t="str">
        <f t="shared" si="287"/>
        <v/>
      </c>
      <c r="W501" s="12" t="str">
        <f t="shared" si="287"/>
        <v/>
      </c>
      <c r="X501" s="12" t="str">
        <f t="shared" si="287"/>
        <v/>
      </c>
      <c r="Y501" s="12" t="str">
        <f t="shared" si="287"/>
        <v/>
      </c>
      <c r="Z501" s="12" t="str">
        <f t="shared" si="287"/>
        <v/>
      </c>
      <c r="AA501" s="12" t="str">
        <f t="shared" si="287"/>
        <v/>
      </c>
      <c r="AB501" s="12" t="str">
        <f t="shared" si="287"/>
        <v/>
      </c>
      <c r="AC501" s="12" t="str">
        <f t="shared" si="287"/>
        <v/>
      </c>
      <c r="AD501" s="12" t="str">
        <f t="shared" si="287"/>
        <v/>
      </c>
      <c r="AE501" s="12" t="str">
        <f t="shared" si="287"/>
        <v/>
      </c>
      <c r="AF501" s="12" t="str">
        <f t="shared" si="287"/>
        <v/>
      </c>
      <c r="AG501" s="12" t="str">
        <f t="shared" si="287"/>
        <v/>
      </c>
      <c r="AH501" s="12" t="str">
        <f t="shared" si="287"/>
        <v/>
      </c>
      <c r="AI501" s="12" t="str">
        <f t="shared" si="287"/>
        <v/>
      </c>
      <c r="AJ501" s="12" t="str">
        <f t="shared" si="287"/>
        <v/>
      </c>
      <c r="AK501" s="12" t="str">
        <f t="shared" si="287"/>
        <v/>
      </c>
      <c r="AL501" s="12" t="str">
        <f t="shared" si="287"/>
        <v/>
      </c>
      <c r="AM501" s="12" t="str">
        <f t="shared" si="287"/>
        <v/>
      </c>
      <c r="AN501" s="12" t="str">
        <f t="shared" si="287"/>
        <v/>
      </c>
      <c r="AO501" s="12" t="str">
        <f t="shared" si="287"/>
        <v/>
      </c>
      <c r="AP501" s="12" t="str">
        <f t="shared" si="287"/>
        <v/>
      </c>
      <c r="AQ501" s="12" t="str">
        <f t="shared" si="287"/>
        <v/>
      </c>
      <c r="AR501" s="12" t="str">
        <f t="shared" si="287"/>
        <v/>
      </c>
      <c r="AS501" s="12" t="str">
        <f t="shared" si="287"/>
        <v/>
      </c>
      <c r="AT501" s="12" t="str">
        <f t="shared" si="287"/>
        <v/>
      </c>
      <c r="AU501" s="12" t="str">
        <f t="shared" si="287"/>
        <v/>
      </c>
      <c r="AV501" s="12" t="str">
        <f t="shared" si="287"/>
        <v/>
      </c>
      <c r="AW501" s="12" t="str">
        <f t="shared" si="287"/>
        <v/>
      </c>
      <c r="AX501" s="12" t="str">
        <f t="shared" si="287"/>
        <v/>
      </c>
      <c r="AY501" s="12" t="str">
        <f t="shared" si="287"/>
        <v/>
      </c>
      <c r="AZ501" s="12" t="str">
        <f t="shared" si="287"/>
        <v/>
      </c>
      <c r="BA501" s="12" t="str">
        <f t="shared" si="287"/>
        <v/>
      </c>
      <c r="BB501" s="12" t="str">
        <f t="shared" si="287"/>
        <v>hold</v>
      </c>
      <c r="BC501" s="12" t="str">
        <f t="shared" si="287"/>
        <v>hold</v>
      </c>
      <c r="BD501" s="12" t="str">
        <f t="shared" si="287"/>
        <v>hold</v>
      </c>
      <c r="BE501" s="12" t="str">
        <f t="shared" si="287"/>
        <v>hold</v>
      </c>
      <c r="BF501" s="12" t="str">
        <f t="shared" si="287"/>
        <v>hold</v>
      </c>
      <c r="BG501" s="12" t="str">
        <f t="shared" si="287"/>
        <v>hold</v>
      </c>
      <c r="BH501" s="12" t="str">
        <f t="shared" si="287"/>
        <v>hold</v>
      </c>
      <c r="BI501" s="12" t="str">
        <f t="shared" si="287"/>
        <v>hold</v>
      </c>
      <c r="BJ501" s="12" t="str">
        <f t="shared" si="287"/>
        <v>hold</v>
      </c>
      <c r="BK501" s="12" t="str">
        <f t="shared" si="287"/>
        <v>hold</v>
      </c>
      <c r="BL501" s="12" t="str">
        <f t="shared" si="287"/>
        <v>hold</v>
      </c>
      <c r="BM501" s="12" t="str">
        <f t="shared" si="287"/>
        <v>hold</v>
      </c>
      <c r="BN501" s="12" t="str">
        <f t="shared" si="287"/>
        <v>hold</v>
      </c>
      <c r="BO501" s="12" t="str">
        <f t="shared" si="287"/>
        <v>hold</v>
      </c>
      <c r="BP501" s="12" t="str">
        <f t="shared" si="287"/>
        <v>hold</v>
      </c>
      <c r="BQ501" s="12" t="str">
        <f t="shared" si="287"/>
        <v>hold</v>
      </c>
      <c r="BR501" s="12" t="str">
        <f t="shared" ref="BR501" si="288">IF(BR$452&gt;=$E501,IF(BR176*$C$23&gt;MAX($C$22,(BS285*$C$34+BS286*$C$35)/(1+$C$12)^$C$30+(BS392*$C$34+BS393*$C$35)/(1+$C$14)^$C$30),"convert","hold"),"")</f>
        <v>hold</v>
      </c>
      <c r="BS501" s="12" t="str">
        <f t="shared" si="285"/>
        <v>hold</v>
      </c>
      <c r="BT501" s="12" t="str">
        <f t="shared" si="285"/>
        <v>hold</v>
      </c>
      <c r="BU501" s="12" t="str">
        <f t="shared" si="285"/>
        <v>hold</v>
      </c>
      <c r="BV501" s="12" t="str">
        <f t="shared" ref="BV501:DB501" si="289">IF(BV$452&gt;=$E501,IF(BV176*$C$23&gt;MAX($C$22,(BW285*$C$34+BW286*$C$35)/(1+$C$12)^$C$30+(BW392*$C$34+BW393*$C$35)/(1+$C$14)^$C$30),"convert","hold"),"")</f>
        <v>hold</v>
      </c>
      <c r="BW501" s="12" t="str">
        <f t="shared" si="289"/>
        <v>hold</v>
      </c>
      <c r="BX501" s="12" t="str">
        <f t="shared" si="289"/>
        <v>hold</v>
      </c>
      <c r="BY501" s="12" t="str">
        <f t="shared" si="289"/>
        <v>hold</v>
      </c>
      <c r="BZ501" s="12" t="str">
        <f t="shared" si="289"/>
        <v>hold</v>
      </c>
      <c r="CA501" s="12" t="str">
        <f t="shared" si="289"/>
        <v>hold</v>
      </c>
      <c r="CB501" s="12" t="str">
        <f t="shared" si="289"/>
        <v>hold</v>
      </c>
      <c r="CC501" s="12" t="str">
        <f t="shared" si="289"/>
        <v>hold</v>
      </c>
      <c r="CD501" s="12" t="str">
        <f t="shared" si="289"/>
        <v>hold</v>
      </c>
      <c r="CE501" s="12" t="str">
        <f t="shared" si="289"/>
        <v>hold</v>
      </c>
      <c r="CF501" s="12" t="str">
        <f t="shared" si="289"/>
        <v>hold</v>
      </c>
      <c r="CG501" s="12" t="str">
        <f t="shared" si="289"/>
        <v>hold</v>
      </c>
      <c r="CH501" s="12" t="str">
        <f t="shared" si="289"/>
        <v>hold</v>
      </c>
      <c r="CI501" s="12" t="str">
        <f t="shared" si="289"/>
        <v>hold</v>
      </c>
      <c r="CJ501" s="12" t="str">
        <f t="shared" si="289"/>
        <v>hold</v>
      </c>
      <c r="CK501" s="12" t="str">
        <f t="shared" si="289"/>
        <v>hold</v>
      </c>
      <c r="CL501" s="12" t="str">
        <f t="shared" si="289"/>
        <v>hold</v>
      </c>
      <c r="CM501" s="12" t="str">
        <f t="shared" si="289"/>
        <v>hold</v>
      </c>
      <c r="CN501" s="12" t="str">
        <f t="shared" si="289"/>
        <v>hold</v>
      </c>
      <c r="CO501" s="12" t="str">
        <f t="shared" si="289"/>
        <v>hold</v>
      </c>
      <c r="CP501" s="12" t="str">
        <f t="shared" si="289"/>
        <v>hold</v>
      </c>
      <c r="CQ501" s="12" t="str">
        <f t="shared" si="289"/>
        <v>hold</v>
      </c>
      <c r="CR501" s="12" t="str">
        <f t="shared" si="289"/>
        <v>hold</v>
      </c>
      <c r="CS501" s="12" t="str">
        <f t="shared" si="289"/>
        <v>hold</v>
      </c>
      <c r="CT501" s="12" t="str">
        <f t="shared" si="289"/>
        <v>hold</v>
      </c>
      <c r="CU501" s="12" t="str">
        <f t="shared" si="289"/>
        <v>hold</v>
      </c>
      <c r="CV501" s="12" t="str">
        <f t="shared" si="289"/>
        <v>hold</v>
      </c>
      <c r="CW501" s="12" t="str">
        <f t="shared" si="289"/>
        <v>hold</v>
      </c>
      <c r="CX501" s="12" t="str">
        <f t="shared" si="289"/>
        <v>hold</v>
      </c>
      <c r="CY501" s="12" t="str">
        <f t="shared" si="289"/>
        <v>hold</v>
      </c>
      <c r="CZ501" s="12" t="str">
        <f t="shared" si="289"/>
        <v>hold</v>
      </c>
      <c r="DA501" s="12" t="str">
        <f t="shared" si="289"/>
        <v>hold</v>
      </c>
      <c r="DB501" s="12" t="str">
        <f t="shared" si="289"/>
        <v>hold</v>
      </c>
      <c r="DC501" s="12" t="str">
        <f t="shared" si="254"/>
        <v>redeem</v>
      </c>
    </row>
    <row r="502" spans="5:107" s="12" customFormat="1" ht="12" customHeight="1">
      <c r="E502" s="65">
        <f t="shared" si="255"/>
        <v>48</v>
      </c>
      <c r="G502" s="12" t="str">
        <f t="shared" ref="G502:BR505" si="290">IF(G$452&gt;=$E502,IF(G177*$C$23&gt;MAX($C$22,(H286*$C$34+H287*$C$35)/(1+$C$12)^$C$30+(H393*$C$34+H394*$C$35)/(1+$C$14)^$C$30),"convert","hold"),"")</f>
        <v/>
      </c>
      <c r="H502" s="12" t="str">
        <f t="shared" si="290"/>
        <v/>
      </c>
      <c r="I502" s="12" t="str">
        <f t="shared" si="290"/>
        <v/>
      </c>
      <c r="J502" s="12" t="str">
        <f t="shared" si="290"/>
        <v/>
      </c>
      <c r="K502" s="12" t="str">
        <f t="shared" si="290"/>
        <v/>
      </c>
      <c r="L502" s="12" t="str">
        <f t="shared" si="290"/>
        <v/>
      </c>
      <c r="M502" s="12" t="str">
        <f t="shared" si="290"/>
        <v/>
      </c>
      <c r="N502" s="12" t="str">
        <f t="shared" si="290"/>
        <v/>
      </c>
      <c r="O502" s="12" t="str">
        <f t="shared" si="290"/>
        <v/>
      </c>
      <c r="P502" s="12" t="str">
        <f t="shared" si="290"/>
        <v/>
      </c>
      <c r="Q502" s="12" t="str">
        <f t="shared" si="290"/>
        <v/>
      </c>
      <c r="R502" s="12" t="str">
        <f t="shared" si="290"/>
        <v/>
      </c>
      <c r="S502" s="12" t="str">
        <f t="shared" si="290"/>
        <v/>
      </c>
      <c r="T502" s="12" t="str">
        <f t="shared" si="290"/>
        <v/>
      </c>
      <c r="U502" s="12" t="str">
        <f t="shared" si="290"/>
        <v/>
      </c>
      <c r="V502" s="12" t="str">
        <f t="shared" si="290"/>
        <v/>
      </c>
      <c r="W502" s="12" t="str">
        <f t="shared" si="290"/>
        <v/>
      </c>
      <c r="X502" s="12" t="str">
        <f t="shared" si="290"/>
        <v/>
      </c>
      <c r="Y502" s="12" t="str">
        <f t="shared" si="290"/>
        <v/>
      </c>
      <c r="Z502" s="12" t="str">
        <f t="shared" si="290"/>
        <v/>
      </c>
      <c r="AA502" s="12" t="str">
        <f t="shared" si="290"/>
        <v/>
      </c>
      <c r="AB502" s="12" t="str">
        <f t="shared" si="290"/>
        <v/>
      </c>
      <c r="AC502" s="12" t="str">
        <f t="shared" si="290"/>
        <v/>
      </c>
      <c r="AD502" s="12" t="str">
        <f t="shared" si="290"/>
        <v/>
      </c>
      <c r="AE502" s="12" t="str">
        <f t="shared" si="290"/>
        <v/>
      </c>
      <c r="AF502" s="12" t="str">
        <f t="shared" si="290"/>
        <v/>
      </c>
      <c r="AG502" s="12" t="str">
        <f t="shared" si="290"/>
        <v/>
      </c>
      <c r="AH502" s="12" t="str">
        <f t="shared" si="290"/>
        <v/>
      </c>
      <c r="AI502" s="12" t="str">
        <f t="shared" si="290"/>
        <v/>
      </c>
      <c r="AJ502" s="12" t="str">
        <f t="shared" si="290"/>
        <v/>
      </c>
      <c r="AK502" s="12" t="str">
        <f t="shared" si="290"/>
        <v/>
      </c>
      <c r="AL502" s="12" t="str">
        <f t="shared" si="290"/>
        <v/>
      </c>
      <c r="AM502" s="12" t="str">
        <f t="shared" si="290"/>
        <v/>
      </c>
      <c r="AN502" s="12" t="str">
        <f t="shared" si="290"/>
        <v/>
      </c>
      <c r="AO502" s="12" t="str">
        <f t="shared" si="290"/>
        <v/>
      </c>
      <c r="AP502" s="12" t="str">
        <f t="shared" si="290"/>
        <v/>
      </c>
      <c r="AQ502" s="12" t="str">
        <f t="shared" si="290"/>
        <v/>
      </c>
      <c r="AR502" s="12" t="str">
        <f t="shared" si="290"/>
        <v/>
      </c>
      <c r="AS502" s="12" t="str">
        <f t="shared" si="290"/>
        <v/>
      </c>
      <c r="AT502" s="12" t="str">
        <f t="shared" si="290"/>
        <v/>
      </c>
      <c r="AU502" s="12" t="str">
        <f t="shared" si="290"/>
        <v/>
      </c>
      <c r="AV502" s="12" t="str">
        <f t="shared" si="290"/>
        <v/>
      </c>
      <c r="AW502" s="12" t="str">
        <f t="shared" si="290"/>
        <v/>
      </c>
      <c r="AX502" s="12" t="str">
        <f t="shared" si="290"/>
        <v/>
      </c>
      <c r="AY502" s="12" t="str">
        <f t="shared" si="290"/>
        <v/>
      </c>
      <c r="AZ502" s="12" t="str">
        <f t="shared" si="290"/>
        <v/>
      </c>
      <c r="BA502" s="12" t="str">
        <f t="shared" si="290"/>
        <v/>
      </c>
      <c r="BB502" s="12" t="str">
        <f t="shared" si="290"/>
        <v/>
      </c>
      <c r="BC502" s="12" t="str">
        <f t="shared" si="290"/>
        <v>hold</v>
      </c>
      <c r="BD502" s="12" t="str">
        <f t="shared" si="290"/>
        <v>hold</v>
      </c>
      <c r="BE502" s="12" t="str">
        <f t="shared" si="290"/>
        <v>hold</v>
      </c>
      <c r="BF502" s="12" t="str">
        <f t="shared" si="290"/>
        <v>hold</v>
      </c>
      <c r="BG502" s="12" t="str">
        <f t="shared" si="290"/>
        <v>hold</v>
      </c>
      <c r="BH502" s="12" t="str">
        <f t="shared" si="290"/>
        <v>hold</v>
      </c>
      <c r="BI502" s="12" t="str">
        <f t="shared" si="290"/>
        <v>hold</v>
      </c>
      <c r="BJ502" s="12" t="str">
        <f t="shared" si="290"/>
        <v>hold</v>
      </c>
      <c r="BK502" s="12" t="str">
        <f t="shared" si="290"/>
        <v>hold</v>
      </c>
      <c r="BL502" s="12" t="str">
        <f t="shared" si="290"/>
        <v>hold</v>
      </c>
      <c r="BM502" s="12" t="str">
        <f t="shared" si="290"/>
        <v>hold</v>
      </c>
      <c r="BN502" s="12" t="str">
        <f t="shared" si="290"/>
        <v>hold</v>
      </c>
      <c r="BO502" s="12" t="str">
        <f t="shared" si="290"/>
        <v>hold</v>
      </c>
      <c r="BP502" s="12" t="str">
        <f t="shared" si="290"/>
        <v>hold</v>
      </c>
      <c r="BQ502" s="12" t="str">
        <f t="shared" si="290"/>
        <v>hold</v>
      </c>
      <c r="BR502" s="12" t="str">
        <f t="shared" si="290"/>
        <v>hold</v>
      </c>
      <c r="BS502" s="12" t="str">
        <f t="shared" ref="BS502:DB509" si="291">IF(BS$452&gt;=$E502,IF(BS177*$C$23&gt;MAX($C$22,(BT286*$C$34+BT287*$C$35)/(1+$C$12)^$C$30+(BT393*$C$34+BT394*$C$35)/(1+$C$14)^$C$30),"convert","hold"),"")</f>
        <v>hold</v>
      </c>
      <c r="BT502" s="12" t="str">
        <f t="shared" si="291"/>
        <v>hold</v>
      </c>
      <c r="BU502" s="12" t="str">
        <f t="shared" si="291"/>
        <v>hold</v>
      </c>
      <c r="BV502" s="12" t="str">
        <f t="shared" si="291"/>
        <v>hold</v>
      </c>
      <c r="BW502" s="12" t="str">
        <f t="shared" si="291"/>
        <v>hold</v>
      </c>
      <c r="BX502" s="12" t="str">
        <f t="shared" si="291"/>
        <v>hold</v>
      </c>
      <c r="BY502" s="12" t="str">
        <f t="shared" si="291"/>
        <v>hold</v>
      </c>
      <c r="BZ502" s="12" t="str">
        <f t="shared" si="291"/>
        <v>hold</v>
      </c>
      <c r="CA502" s="12" t="str">
        <f t="shared" si="291"/>
        <v>hold</v>
      </c>
      <c r="CB502" s="12" t="str">
        <f t="shared" si="291"/>
        <v>hold</v>
      </c>
      <c r="CC502" s="12" t="str">
        <f t="shared" si="291"/>
        <v>hold</v>
      </c>
      <c r="CD502" s="12" t="str">
        <f t="shared" si="291"/>
        <v>hold</v>
      </c>
      <c r="CE502" s="12" t="str">
        <f t="shared" si="291"/>
        <v>hold</v>
      </c>
      <c r="CF502" s="12" t="str">
        <f t="shared" si="291"/>
        <v>hold</v>
      </c>
      <c r="CG502" s="12" t="str">
        <f t="shared" si="291"/>
        <v>hold</v>
      </c>
      <c r="CH502" s="12" t="str">
        <f t="shared" si="291"/>
        <v>hold</v>
      </c>
      <c r="CI502" s="12" t="str">
        <f t="shared" si="291"/>
        <v>hold</v>
      </c>
      <c r="CJ502" s="12" t="str">
        <f t="shared" si="291"/>
        <v>hold</v>
      </c>
      <c r="CK502" s="12" t="str">
        <f t="shared" si="291"/>
        <v>hold</v>
      </c>
      <c r="CL502" s="12" t="str">
        <f t="shared" si="291"/>
        <v>hold</v>
      </c>
      <c r="CM502" s="12" t="str">
        <f t="shared" si="291"/>
        <v>hold</v>
      </c>
      <c r="CN502" s="12" t="str">
        <f t="shared" si="291"/>
        <v>hold</v>
      </c>
      <c r="CO502" s="12" t="str">
        <f t="shared" si="291"/>
        <v>hold</v>
      </c>
      <c r="CP502" s="12" t="str">
        <f t="shared" si="291"/>
        <v>hold</v>
      </c>
      <c r="CQ502" s="12" t="str">
        <f t="shared" si="291"/>
        <v>hold</v>
      </c>
      <c r="CR502" s="12" t="str">
        <f t="shared" si="291"/>
        <v>hold</v>
      </c>
      <c r="CS502" s="12" t="str">
        <f t="shared" si="291"/>
        <v>hold</v>
      </c>
      <c r="CT502" s="12" t="str">
        <f t="shared" si="291"/>
        <v>hold</v>
      </c>
      <c r="CU502" s="12" t="str">
        <f t="shared" si="291"/>
        <v>hold</v>
      </c>
      <c r="CV502" s="12" t="str">
        <f t="shared" si="291"/>
        <v>hold</v>
      </c>
      <c r="CW502" s="12" t="str">
        <f t="shared" si="291"/>
        <v>hold</v>
      </c>
      <c r="CX502" s="12" t="str">
        <f t="shared" si="291"/>
        <v>hold</v>
      </c>
      <c r="CY502" s="12" t="str">
        <f t="shared" si="291"/>
        <v>hold</v>
      </c>
      <c r="CZ502" s="12" t="str">
        <f t="shared" si="291"/>
        <v>hold</v>
      </c>
      <c r="DA502" s="12" t="str">
        <f t="shared" si="291"/>
        <v>hold</v>
      </c>
      <c r="DB502" s="12" t="str">
        <f t="shared" si="291"/>
        <v>hold</v>
      </c>
      <c r="DC502" s="12" t="str">
        <f t="shared" si="254"/>
        <v>redeem</v>
      </c>
    </row>
    <row r="503" spans="5:107" s="12" customFormat="1" ht="12" customHeight="1">
      <c r="E503" s="65">
        <f t="shared" si="255"/>
        <v>49</v>
      </c>
      <c r="G503" s="12" t="str">
        <f t="shared" si="290"/>
        <v/>
      </c>
      <c r="H503" s="12" t="str">
        <f t="shared" si="290"/>
        <v/>
      </c>
      <c r="I503" s="12" t="str">
        <f t="shared" si="290"/>
        <v/>
      </c>
      <c r="J503" s="12" t="str">
        <f t="shared" si="290"/>
        <v/>
      </c>
      <c r="K503" s="12" t="str">
        <f t="shared" si="290"/>
        <v/>
      </c>
      <c r="L503" s="12" t="str">
        <f t="shared" si="290"/>
        <v/>
      </c>
      <c r="M503" s="12" t="str">
        <f t="shared" si="290"/>
        <v/>
      </c>
      <c r="N503" s="12" t="str">
        <f t="shared" si="290"/>
        <v/>
      </c>
      <c r="O503" s="12" t="str">
        <f t="shared" si="290"/>
        <v/>
      </c>
      <c r="P503" s="12" t="str">
        <f t="shared" si="290"/>
        <v/>
      </c>
      <c r="Q503" s="12" t="str">
        <f t="shared" si="290"/>
        <v/>
      </c>
      <c r="R503" s="12" t="str">
        <f t="shared" si="290"/>
        <v/>
      </c>
      <c r="S503" s="12" t="str">
        <f t="shared" si="290"/>
        <v/>
      </c>
      <c r="T503" s="12" t="str">
        <f t="shared" si="290"/>
        <v/>
      </c>
      <c r="U503" s="12" t="str">
        <f t="shared" si="290"/>
        <v/>
      </c>
      <c r="V503" s="12" t="str">
        <f t="shared" si="290"/>
        <v/>
      </c>
      <c r="W503" s="12" t="str">
        <f t="shared" si="290"/>
        <v/>
      </c>
      <c r="X503" s="12" t="str">
        <f t="shared" si="290"/>
        <v/>
      </c>
      <c r="Y503" s="12" t="str">
        <f t="shared" si="290"/>
        <v/>
      </c>
      <c r="Z503" s="12" t="str">
        <f t="shared" si="290"/>
        <v/>
      </c>
      <c r="AA503" s="12" t="str">
        <f t="shared" si="290"/>
        <v/>
      </c>
      <c r="AB503" s="12" t="str">
        <f t="shared" si="290"/>
        <v/>
      </c>
      <c r="AC503" s="12" t="str">
        <f t="shared" si="290"/>
        <v/>
      </c>
      <c r="AD503" s="12" t="str">
        <f t="shared" si="290"/>
        <v/>
      </c>
      <c r="AE503" s="12" t="str">
        <f t="shared" si="290"/>
        <v/>
      </c>
      <c r="AF503" s="12" t="str">
        <f t="shared" si="290"/>
        <v/>
      </c>
      <c r="AG503" s="12" t="str">
        <f t="shared" si="290"/>
        <v/>
      </c>
      <c r="AH503" s="12" t="str">
        <f t="shared" si="290"/>
        <v/>
      </c>
      <c r="AI503" s="12" t="str">
        <f t="shared" si="290"/>
        <v/>
      </c>
      <c r="AJ503" s="12" t="str">
        <f t="shared" si="290"/>
        <v/>
      </c>
      <c r="AK503" s="12" t="str">
        <f t="shared" si="290"/>
        <v/>
      </c>
      <c r="AL503" s="12" t="str">
        <f t="shared" si="290"/>
        <v/>
      </c>
      <c r="AM503" s="12" t="str">
        <f t="shared" si="290"/>
        <v/>
      </c>
      <c r="AN503" s="12" t="str">
        <f t="shared" si="290"/>
        <v/>
      </c>
      <c r="AO503" s="12" t="str">
        <f t="shared" si="290"/>
        <v/>
      </c>
      <c r="AP503" s="12" t="str">
        <f t="shared" si="290"/>
        <v/>
      </c>
      <c r="AQ503" s="12" t="str">
        <f t="shared" si="290"/>
        <v/>
      </c>
      <c r="AR503" s="12" t="str">
        <f t="shared" si="290"/>
        <v/>
      </c>
      <c r="AS503" s="12" t="str">
        <f t="shared" si="290"/>
        <v/>
      </c>
      <c r="AT503" s="12" t="str">
        <f t="shared" si="290"/>
        <v/>
      </c>
      <c r="AU503" s="12" t="str">
        <f t="shared" si="290"/>
        <v/>
      </c>
      <c r="AV503" s="12" t="str">
        <f t="shared" si="290"/>
        <v/>
      </c>
      <c r="AW503" s="12" t="str">
        <f t="shared" si="290"/>
        <v/>
      </c>
      <c r="AX503" s="12" t="str">
        <f t="shared" si="290"/>
        <v/>
      </c>
      <c r="AY503" s="12" t="str">
        <f t="shared" si="290"/>
        <v/>
      </c>
      <c r="AZ503" s="12" t="str">
        <f t="shared" si="290"/>
        <v/>
      </c>
      <c r="BA503" s="12" t="str">
        <f t="shared" si="290"/>
        <v/>
      </c>
      <c r="BB503" s="12" t="str">
        <f t="shared" si="290"/>
        <v/>
      </c>
      <c r="BC503" s="12" t="str">
        <f t="shared" si="290"/>
        <v/>
      </c>
      <c r="BD503" s="12" t="str">
        <f t="shared" si="290"/>
        <v>hold</v>
      </c>
      <c r="BE503" s="12" t="str">
        <f t="shared" si="290"/>
        <v>hold</v>
      </c>
      <c r="BF503" s="12" t="str">
        <f t="shared" si="290"/>
        <v>hold</v>
      </c>
      <c r="BG503" s="12" t="str">
        <f t="shared" si="290"/>
        <v>hold</v>
      </c>
      <c r="BH503" s="12" t="str">
        <f t="shared" si="290"/>
        <v>hold</v>
      </c>
      <c r="BI503" s="12" t="str">
        <f t="shared" si="290"/>
        <v>hold</v>
      </c>
      <c r="BJ503" s="12" t="str">
        <f t="shared" si="290"/>
        <v>hold</v>
      </c>
      <c r="BK503" s="12" t="str">
        <f t="shared" si="290"/>
        <v>hold</v>
      </c>
      <c r="BL503" s="12" t="str">
        <f t="shared" si="290"/>
        <v>hold</v>
      </c>
      <c r="BM503" s="12" t="str">
        <f t="shared" si="290"/>
        <v>hold</v>
      </c>
      <c r="BN503" s="12" t="str">
        <f t="shared" si="290"/>
        <v>hold</v>
      </c>
      <c r="BO503" s="12" t="str">
        <f t="shared" si="290"/>
        <v>hold</v>
      </c>
      <c r="BP503" s="12" t="str">
        <f t="shared" si="290"/>
        <v>hold</v>
      </c>
      <c r="BQ503" s="12" t="str">
        <f t="shared" si="290"/>
        <v>hold</v>
      </c>
      <c r="BR503" s="12" t="str">
        <f t="shared" si="290"/>
        <v>hold</v>
      </c>
      <c r="BS503" s="12" t="str">
        <f t="shared" si="291"/>
        <v>hold</v>
      </c>
      <c r="BT503" s="12" t="str">
        <f t="shared" si="291"/>
        <v>hold</v>
      </c>
      <c r="BU503" s="12" t="str">
        <f t="shared" si="291"/>
        <v>hold</v>
      </c>
      <c r="BV503" s="12" t="str">
        <f t="shared" si="291"/>
        <v>hold</v>
      </c>
      <c r="BW503" s="12" t="str">
        <f t="shared" si="291"/>
        <v>hold</v>
      </c>
      <c r="BX503" s="12" t="str">
        <f t="shared" si="291"/>
        <v>hold</v>
      </c>
      <c r="BY503" s="12" t="str">
        <f t="shared" si="291"/>
        <v>hold</v>
      </c>
      <c r="BZ503" s="12" t="str">
        <f t="shared" si="291"/>
        <v>hold</v>
      </c>
      <c r="CA503" s="12" t="str">
        <f t="shared" si="291"/>
        <v>hold</v>
      </c>
      <c r="CB503" s="12" t="str">
        <f t="shared" si="291"/>
        <v>hold</v>
      </c>
      <c r="CC503" s="12" t="str">
        <f t="shared" si="291"/>
        <v>hold</v>
      </c>
      <c r="CD503" s="12" t="str">
        <f t="shared" si="291"/>
        <v>hold</v>
      </c>
      <c r="CE503" s="12" t="str">
        <f t="shared" si="291"/>
        <v>hold</v>
      </c>
      <c r="CF503" s="12" t="str">
        <f t="shared" si="291"/>
        <v>hold</v>
      </c>
      <c r="CG503" s="12" t="str">
        <f t="shared" si="291"/>
        <v>hold</v>
      </c>
      <c r="CH503" s="12" t="str">
        <f t="shared" si="291"/>
        <v>hold</v>
      </c>
      <c r="CI503" s="12" t="str">
        <f t="shared" si="291"/>
        <v>hold</v>
      </c>
      <c r="CJ503" s="12" t="str">
        <f t="shared" si="291"/>
        <v>hold</v>
      </c>
      <c r="CK503" s="12" t="str">
        <f t="shared" si="291"/>
        <v>hold</v>
      </c>
      <c r="CL503" s="12" t="str">
        <f t="shared" si="291"/>
        <v>hold</v>
      </c>
      <c r="CM503" s="12" t="str">
        <f t="shared" si="291"/>
        <v>hold</v>
      </c>
      <c r="CN503" s="12" t="str">
        <f t="shared" si="291"/>
        <v>hold</v>
      </c>
      <c r="CO503" s="12" t="str">
        <f t="shared" si="291"/>
        <v>hold</v>
      </c>
      <c r="CP503" s="12" t="str">
        <f t="shared" si="291"/>
        <v>hold</v>
      </c>
      <c r="CQ503" s="12" t="str">
        <f t="shared" si="291"/>
        <v>hold</v>
      </c>
      <c r="CR503" s="12" t="str">
        <f t="shared" si="291"/>
        <v>hold</v>
      </c>
      <c r="CS503" s="12" t="str">
        <f t="shared" si="291"/>
        <v>hold</v>
      </c>
      <c r="CT503" s="12" t="str">
        <f t="shared" si="291"/>
        <v>hold</v>
      </c>
      <c r="CU503" s="12" t="str">
        <f t="shared" si="291"/>
        <v>hold</v>
      </c>
      <c r="CV503" s="12" t="str">
        <f t="shared" si="291"/>
        <v>hold</v>
      </c>
      <c r="CW503" s="12" t="str">
        <f t="shared" si="291"/>
        <v>hold</v>
      </c>
      <c r="CX503" s="12" t="str">
        <f t="shared" si="291"/>
        <v>hold</v>
      </c>
      <c r="CY503" s="12" t="str">
        <f t="shared" si="291"/>
        <v>hold</v>
      </c>
      <c r="CZ503" s="12" t="str">
        <f t="shared" si="291"/>
        <v>hold</v>
      </c>
      <c r="DA503" s="12" t="str">
        <f t="shared" si="291"/>
        <v>hold</v>
      </c>
      <c r="DB503" s="12" t="str">
        <f t="shared" si="291"/>
        <v>hold</v>
      </c>
      <c r="DC503" s="12" t="str">
        <f t="shared" si="254"/>
        <v>redeem</v>
      </c>
    </row>
    <row r="504" spans="5:107" s="12" customFormat="1" ht="12" customHeight="1">
      <c r="E504" s="65">
        <f t="shared" si="255"/>
        <v>50</v>
      </c>
      <c r="G504" s="12" t="str">
        <f t="shared" si="290"/>
        <v/>
      </c>
      <c r="H504" s="12" t="str">
        <f t="shared" si="290"/>
        <v/>
      </c>
      <c r="I504" s="12" t="str">
        <f t="shared" si="290"/>
        <v/>
      </c>
      <c r="J504" s="12" t="str">
        <f t="shared" si="290"/>
        <v/>
      </c>
      <c r="K504" s="12" t="str">
        <f t="shared" si="290"/>
        <v/>
      </c>
      <c r="L504" s="12" t="str">
        <f t="shared" si="290"/>
        <v/>
      </c>
      <c r="M504" s="12" t="str">
        <f t="shared" si="290"/>
        <v/>
      </c>
      <c r="N504" s="12" t="str">
        <f t="shared" si="290"/>
        <v/>
      </c>
      <c r="O504" s="12" t="str">
        <f t="shared" si="290"/>
        <v/>
      </c>
      <c r="P504" s="12" t="str">
        <f t="shared" si="290"/>
        <v/>
      </c>
      <c r="Q504" s="12" t="str">
        <f t="shared" si="290"/>
        <v/>
      </c>
      <c r="R504" s="12" t="str">
        <f t="shared" si="290"/>
        <v/>
      </c>
      <c r="S504" s="12" t="str">
        <f t="shared" si="290"/>
        <v/>
      </c>
      <c r="T504" s="12" t="str">
        <f t="shared" si="290"/>
        <v/>
      </c>
      <c r="U504" s="12" t="str">
        <f t="shared" si="290"/>
        <v/>
      </c>
      <c r="V504" s="12" t="str">
        <f t="shared" si="290"/>
        <v/>
      </c>
      <c r="W504" s="12" t="str">
        <f t="shared" si="290"/>
        <v/>
      </c>
      <c r="X504" s="12" t="str">
        <f t="shared" si="290"/>
        <v/>
      </c>
      <c r="Y504" s="12" t="str">
        <f t="shared" si="290"/>
        <v/>
      </c>
      <c r="Z504" s="12" t="str">
        <f t="shared" si="290"/>
        <v/>
      </c>
      <c r="AA504" s="12" t="str">
        <f t="shared" si="290"/>
        <v/>
      </c>
      <c r="AB504" s="12" t="str">
        <f t="shared" si="290"/>
        <v/>
      </c>
      <c r="AC504" s="12" t="str">
        <f t="shared" si="290"/>
        <v/>
      </c>
      <c r="AD504" s="12" t="str">
        <f t="shared" si="290"/>
        <v/>
      </c>
      <c r="AE504" s="12" t="str">
        <f t="shared" si="290"/>
        <v/>
      </c>
      <c r="AF504" s="12" t="str">
        <f t="shared" si="290"/>
        <v/>
      </c>
      <c r="AG504" s="12" t="str">
        <f t="shared" si="290"/>
        <v/>
      </c>
      <c r="AH504" s="12" t="str">
        <f t="shared" si="290"/>
        <v/>
      </c>
      <c r="AI504" s="12" t="str">
        <f t="shared" si="290"/>
        <v/>
      </c>
      <c r="AJ504" s="12" t="str">
        <f t="shared" si="290"/>
        <v/>
      </c>
      <c r="AK504" s="12" t="str">
        <f t="shared" si="290"/>
        <v/>
      </c>
      <c r="AL504" s="12" t="str">
        <f t="shared" si="290"/>
        <v/>
      </c>
      <c r="AM504" s="12" t="str">
        <f t="shared" si="290"/>
        <v/>
      </c>
      <c r="AN504" s="12" t="str">
        <f t="shared" si="290"/>
        <v/>
      </c>
      <c r="AO504" s="12" t="str">
        <f t="shared" si="290"/>
        <v/>
      </c>
      <c r="AP504" s="12" t="str">
        <f t="shared" si="290"/>
        <v/>
      </c>
      <c r="AQ504" s="12" t="str">
        <f t="shared" si="290"/>
        <v/>
      </c>
      <c r="AR504" s="12" t="str">
        <f t="shared" si="290"/>
        <v/>
      </c>
      <c r="AS504" s="12" t="str">
        <f t="shared" si="290"/>
        <v/>
      </c>
      <c r="AT504" s="12" t="str">
        <f t="shared" si="290"/>
        <v/>
      </c>
      <c r="AU504" s="12" t="str">
        <f t="shared" si="290"/>
        <v/>
      </c>
      <c r="AV504" s="12" t="str">
        <f t="shared" si="290"/>
        <v/>
      </c>
      <c r="AW504" s="12" t="str">
        <f t="shared" si="290"/>
        <v/>
      </c>
      <c r="AX504" s="12" t="str">
        <f t="shared" si="290"/>
        <v/>
      </c>
      <c r="AY504" s="12" t="str">
        <f t="shared" si="290"/>
        <v/>
      </c>
      <c r="AZ504" s="12" t="str">
        <f t="shared" si="290"/>
        <v/>
      </c>
      <c r="BA504" s="12" t="str">
        <f t="shared" si="290"/>
        <v/>
      </c>
      <c r="BB504" s="12" t="str">
        <f t="shared" si="290"/>
        <v/>
      </c>
      <c r="BC504" s="12" t="str">
        <f t="shared" si="290"/>
        <v/>
      </c>
      <c r="BD504" s="12" t="str">
        <f t="shared" si="290"/>
        <v/>
      </c>
      <c r="BE504" s="12" t="str">
        <f t="shared" si="290"/>
        <v>hold</v>
      </c>
      <c r="BF504" s="12" t="str">
        <f t="shared" si="290"/>
        <v>hold</v>
      </c>
      <c r="BG504" s="12" t="str">
        <f t="shared" si="290"/>
        <v>hold</v>
      </c>
      <c r="BH504" s="12" t="str">
        <f t="shared" si="290"/>
        <v>hold</v>
      </c>
      <c r="BI504" s="12" t="str">
        <f t="shared" si="290"/>
        <v>hold</v>
      </c>
      <c r="BJ504" s="12" t="str">
        <f t="shared" si="290"/>
        <v>hold</v>
      </c>
      <c r="BK504" s="12" t="str">
        <f t="shared" si="290"/>
        <v>hold</v>
      </c>
      <c r="BL504" s="12" t="str">
        <f t="shared" si="290"/>
        <v>hold</v>
      </c>
      <c r="BM504" s="12" t="str">
        <f t="shared" si="290"/>
        <v>hold</v>
      </c>
      <c r="BN504" s="12" t="str">
        <f t="shared" si="290"/>
        <v>hold</v>
      </c>
      <c r="BO504" s="12" t="str">
        <f t="shared" si="290"/>
        <v>hold</v>
      </c>
      <c r="BP504" s="12" t="str">
        <f t="shared" si="290"/>
        <v>hold</v>
      </c>
      <c r="BQ504" s="12" t="str">
        <f t="shared" si="290"/>
        <v>hold</v>
      </c>
      <c r="BR504" s="12" t="str">
        <f t="shared" si="290"/>
        <v>hold</v>
      </c>
      <c r="BS504" s="12" t="str">
        <f t="shared" si="291"/>
        <v>hold</v>
      </c>
      <c r="BT504" s="12" t="str">
        <f t="shared" si="291"/>
        <v>hold</v>
      </c>
      <c r="BU504" s="12" t="str">
        <f t="shared" si="291"/>
        <v>hold</v>
      </c>
      <c r="BV504" s="12" t="str">
        <f t="shared" si="291"/>
        <v>hold</v>
      </c>
      <c r="BW504" s="12" t="str">
        <f t="shared" si="291"/>
        <v>hold</v>
      </c>
      <c r="BX504" s="12" t="str">
        <f t="shared" si="291"/>
        <v>hold</v>
      </c>
      <c r="BY504" s="12" t="str">
        <f t="shared" si="291"/>
        <v>hold</v>
      </c>
      <c r="BZ504" s="12" t="str">
        <f t="shared" si="291"/>
        <v>hold</v>
      </c>
      <c r="CA504" s="12" t="str">
        <f t="shared" si="291"/>
        <v>hold</v>
      </c>
      <c r="CB504" s="12" t="str">
        <f t="shared" si="291"/>
        <v>hold</v>
      </c>
      <c r="CC504" s="12" t="str">
        <f t="shared" si="291"/>
        <v>hold</v>
      </c>
      <c r="CD504" s="12" t="str">
        <f t="shared" si="291"/>
        <v>hold</v>
      </c>
      <c r="CE504" s="12" t="str">
        <f t="shared" si="291"/>
        <v>hold</v>
      </c>
      <c r="CF504" s="12" t="str">
        <f t="shared" si="291"/>
        <v>hold</v>
      </c>
      <c r="CG504" s="12" t="str">
        <f t="shared" si="291"/>
        <v>hold</v>
      </c>
      <c r="CH504" s="12" t="str">
        <f t="shared" si="291"/>
        <v>hold</v>
      </c>
      <c r="CI504" s="12" t="str">
        <f t="shared" si="291"/>
        <v>hold</v>
      </c>
      <c r="CJ504" s="12" t="str">
        <f t="shared" si="291"/>
        <v>hold</v>
      </c>
      <c r="CK504" s="12" t="str">
        <f t="shared" si="291"/>
        <v>hold</v>
      </c>
      <c r="CL504" s="12" t="str">
        <f t="shared" si="291"/>
        <v>hold</v>
      </c>
      <c r="CM504" s="12" t="str">
        <f t="shared" si="291"/>
        <v>hold</v>
      </c>
      <c r="CN504" s="12" t="str">
        <f t="shared" si="291"/>
        <v>hold</v>
      </c>
      <c r="CO504" s="12" t="str">
        <f t="shared" si="291"/>
        <v>hold</v>
      </c>
      <c r="CP504" s="12" t="str">
        <f t="shared" si="291"/>
        <v>hold</v>
      </c>
      <c r="CQ504" s="12" t="str">
        <f t="shared" si="291"/>
        <v>hold</v>
      </c>
      <c r="CR504" s="12" t="str">
        <f t="shared" si="291"/>
        <v>hold</v>
      </c>
      <c r="CS504" s="12" t="str">
        <f t="shared" si="291"/>
        <v>hold</v>
      </c>
      <c r="CT504" s="12" t="str">
        <f t="shared" si="291"/>
        <v>hold</v>
      </c>
      <c r="CU504" s="12" t="str">
        <f t="shared" si="291"/>
        <v>hold</v>
      </c>
      <c r="CV504" s="12" t="str">
        <f t="shared" si="291"/>
        <v>hold</v>
      </c>
      <c r="CW504" s="12" t="str">
        <f t="shared" si="291"/>
        <v>hold</v>
      </c>
      <c r="CX504" s="12" t="str">
        <f t="shared" si="291"/>
        <v>hold</v>
      </c>
      <c r="CY504" s="12" t="str">
        <f t="shared" si="291"/>
        <v>hold</v>
      </c>
      <c r="CZ504" s="12" t="str">
        <f t="shared" si="291"/>
        <v>hold</v>
      </c>
      <c r="DA504" s="12" t="str">
        <f t="shared" si="291"/>
        <v>hold</v>
      </c>
      <c r="DB504" s="12" t="str">
        <f t="shared" si="291"/>
        <v>hold</v>
      </c>
      <c r="DC504" s="12" t="str">
        <f t="shared" si="254"/>
        <v>redeem</v>
      </c>
    </row>
    <row r="505" spans="5:107" s="12" customFormat="1" ht="12" customHeight="1">
      <c r="E505" s="65">
        <f t="shared" si="255"/>
        <v>51</v>
      </c>
      <c r="G505" s="12" t="str">
        <f t="shared" si="290"/>
        <v/>
      </c>
      <c r="H505" s="12" t="str">
        <f t="shared" si="290"/>
        <v/>
      </c>
      <c r="I505" s="12" t="str">
        <f t="shared" si="290"/>
        <v/>
      </c>
      <c r="J505" s="12" t="str">
        <f t="shared" si="290"/>
        <v/>
      </c>
      <c r="K505" s="12" t="str">
        <f t="shared" si="290"/>
        <v/>
      </c>
      <c r="L505" s="12" t="str">
        <f t="shared" si="290"/>
        <v/>
      </c>
      <c r="M505" s="12" t="str">
        <f t="shared" si="290"/>
        <v/>
      </c>
      <c r="N505" s="12" t="str">
        <f t="shared" si="290"/>
        <v/>
      </c>
      <c r="O505" s="12" t="str">
        <f t="shared" si="290"/>
        <v/>
      </c>
      <c r="P505" s="12" t="str">
        <f t="shared" si="290"/>
        <v/>
      </c>
      <c r="Q505" s="12" t="str">
        <f t="shared" si="290"/>
        <v/>
      </c>
      <c r="R505" s="12" t="str">
        <f t="shared" si="290"/>
        <v/>
      </c>
      <c r="S505" s="12" t="str">
        <f t="shared" si="290"/>
        <v/>
      </c>
      <c r="T505" s="12" t="str">
        <f t="shared" si="290"/>
        <v/>
      </c>
      <c r="U505" s="12" t="str">
        <f t="shared" si="290"/>
        <v/>
      </c>
      <c r="V505" s="12" t="str">
        <f t="shared" si="290"/>
        <v/>
      </c>
      <c r="W505" s="12" t="str">
        <f t="shared" si="290"/>
        <v/>
      </c>
      <c r="X505" s="12" t="str">
        <f t="shared" si="290"/>
        <v/>
      </c>
      <c r="Y505" s="12" t="str">
        <f t="shared" si="290"/>
        <v/>
      </c>
      <c r="Z505" s="12" t="str">
        <f t="shared" si="290"/>
        <v/>
      </c>
      <c r="AA505" s="12" t="str">
        <f t="shared" si="290"/>
        <v/>
      </c>
      <c r="AB505" s="12" t="str">
        <f t="shared" si="290"/>
        <v/>
      </c>
      <c r="AC505" s="12" t="str">
        <f t="shared" si="290"/>
        <v/>
      </c>
      <c r="AD505" s="12" t="str">
        <f t="shared" si="290"/>
        <v/>
      </c>
      <c r="AE505" s="12" t="str">
        <f t="shared" si="290"/>
        <v/>
      </c>
      <c r="AF505" s="12" t="str">
        <f t="shared" si="290"/>
        <v/>
      </c>
      <c r="AG505" s="12" t="str">
        <f t="shared" si="290"/>
        <v/>
      </c>
      <c r="AH505" s="12" t="str">
        <f t="shared" si="290"/>
        <v/>
      </c>
      <c r="AI505" s="12" t="str">
        <f t="shared" si="290"/>
        <v/>
      </c>
      <c r="AJ505" s="12" t="str">
        <f t="shared" si="290"/>
        <v/>
      </c>
      <c r="AK505" s="12" t="str">
        <f t="shared" si="290"/>
        <v/>
      </c>
      <c r="AL505" s="12" t="str">
        <f t="shared" si="290"/>
        <v/>
      </c>
      <c r="AM505" s="12" t="str">
        <f t="shared" si="290"/>
        <v/>
      </c>
      <c r="AN505" s="12" t="str">
        <f t="shared" si="290"/>
        <v/>
      </c>
      <c r="AO505" s="12" t="str">
        <f t="shared" si="290"/>
        <v/>
      </c>
      <c r="AP505" s="12" t="str">
        <f t="shared" si="290"/>
        <v/>
      </c>
      <c r="AQ505" s="12" t="str">
        <f t="shared" si="290"/>
        <v/>
      </c>
      <c r="AR505" s="12" t="str">
        <f t="shared" si="290"/>
        <v/>
      </c>
      <c r="AS505" s="12" t="str">
        <f t="shared" si="290"/>
        <v/>
      </c>
      <c r="AT505" s="12" t="str">
        <f t="shared" si="290"/>
        <v/>
      </c>
      <c r="AU505" s="12" t="str">
        <f t="shared" si="290"/>
        <v/>
      </c>
      <c r="AV505" s="12" t="str">
        <f t="shared" si="290"/>
        <v/>
      </c>
      <c r="AW505" s="12" t="str">
        <f t="shared" si="290"/>
        <v/>
      </c>
      <c r="AX505" s="12" t="str">
        <f t="shared" si="290"/>
        <v/>
      </c>
      <c r="AY505" s="12" t="str">
        <f t="shared" si="290"/>
        <v/>
      </c>
      <c r="AZ505" s="12" t="str">
        <f t="shared" si="290"/>
        <v/>
      </c>
      <c r="BA505" s="12" t="str">
        <f t="shared" si="290"/>
        <v/>
      </c>
      <c r="BB505" s="12" t="str">
        <f t="shared" si="290"/>
        <v/>
      </c>
      <c r="BC505" s="12" t="str">
        <f t="shared" si="290"/>
        <v/>
      </c>
      <c r="BD505" s="12" t="str">
        <f t="shared" si="290"/>
        <v/>
      </c>
      <c r="BE505" s="12" t="str">
        <f t="shared" si="290"/>
        <v/>
      </c>
      <c r="BF505" s="12" t="str">
        <f t="shared" si="290"/>
        <v>hold</v>
      </c>
      <c r="BG505" s="12" t="str">
        <f t="shared" si="290"/>
        <v>hold</v>
      </c>
      <c r="BH505" s="12" t="str">
        <f t="shared" si="290"/>
        <v>hold</v>
      </c>
      <c r="BI505" s="12" t="str">
        <f t="shared" si="290"/>
        <v>hold</v>
      </c>
      <c r="BJ505" s="12" t="str">
        <f t="shared" si="290"/>
        <v>hold</v>
      </c>
      <c r="BK505" s="12" t="str">
        <f t="shared" si="290"/>
        <v>hold</v>
      </c>
      <c r="BL505" s="12" t="str">
        <f t="shared" si="290"/>
        <v>hold</v>
      </c>
      <c r="BM505" s="12" t="str">
        <f t="shared" si="290"/>
        <v>hold</v>
      </c>
      <c r="BN505" s="12" t="str">
        <f t="shared" si="290"/>
        <v>hold</v>
      </c>
      <c r="BO505" s="12" t="str">
        <f t="shared" si="290"/>
        <v>hold</v>
      </c>
      <c r="BP505" s="12" t="str">
        <f t="shared" si="290"/>
        <v>hold</v>
      </c>
      <c r="BQ505" s="12" t="str">
        <f t="shared" si="290"/>
        <v>hold</v>
      </c>
      <c r="BR505" s="12" t="str">
        <f t="shared" ref="BR505" si="292">IF(BR$452&gt;=$E505,IF(BR180*$C$23&gt;MAX($C$22,(BS289*$C$34+BS290*$C$35)/(1+$C$12)^$C$30+(BS396*$C$34+BS397*$C$35)/(1+$C$14)^$C$30),"convert","hold"),"")</f>
        <v>hold</v>
      </c>
      <c r="BS505" s="12" t="str">
        <f t="shared" si="291"/>
        <v>hold</v>
      </c>
      <c r="BT505" s="12" t="str">
        <f t="shared" si="291"/>
        <v>hold</v>
      </c>
      <c r="BU505" s="12" t="str">
        <f t="shared" si="291"/>
        <v>hold</v>
      </c>
      <c r="BV505" s="12" t="str">
        <f t="shared" si="291"/>
        <v>hold</v>
      </c>
      <c r="BW505" s="12" t="str">
        <f t="shared" si="291"/>
        <v>hold</v>
      </c>
      <c r="BX505" s="12" t="str">
        <f t="shared" si="291"/>
        <v>hold</v>
      </c>
      <c r="BY505" s="12" t="str">
        <f t="shared" si="291"/>
        <v>hold</v>
      </c>
      <c r="BZ505" s="12" t="str">
        <f t="shared" si="291"/>
        <v>hold</v>
      </c>
      <c r="CA505" s="12" t="str">
        <f t="shared" si="291"/>
        <v>hold</v>
      </c>
      <c r="CB505" s="12" t="str">
        <f t="shared" si="291"/>
        <v>hold</v>
      </c>
      <c r="CC505" s="12" t="str">
        <f t="shared" si="291"/>
        <v>hold</v>
      </c>
      <c r="CD505" s="12" t="str">
        <f t="shared" si="291"/>
        <v>hold</v>
      </c>
      <c r="CE505" s="12" t="str">
        <f t="shared" si="291"/>
        <v>hold</v>
      </c>
      <c r="CF505" s="12" t="str">
        <f t="shared" si="291"/>
        <v>hold</v>
      </c>
      <c r="CG505" s="12" t="str">
        <f t="shared" si="291"/>
        <v>hold</v>
      </c>
      <c r="CH505" s="12" t="str">
        <f t="shared" si="291"/>
        <v>hold</v>
      </c>
      <c r="CI505" s="12" t="str">
        <f t="shared" si="291"/>
        <v>hold</v>
      </c>
      <c r="CJ505" s="12" t="str">
        <f t="shared" si="291"/>
        <v>hold</v>
      </c>
      <c r="CK505" s="12" t="str">
        <f t="shared" si="291"/>
        <v>hold</v>
      </c>
      <c r="CL505" s="12" t="str">
        <f t="shared" si="291"/>
        <v>hold</v>
      </c>
      <c r="CM505" s="12" t="str">
        <f t="shared" si="291"/>
        <v>hold</v>
      </c>
      <c r="CN505" s="12" t="str">
        <f t="shared" si="291"/>
        <v>hold</v>
      </c>
      <c r="CO505" s="12" t="str">
        <f t="shared" si="291"/>
        <v>hold</v>
      </c>
      <c r="CP505" s="12" t="str">
        <f t="shared" si="291"/>
        <v>hold</v>
      </c>
      <c r="CQ505" s="12" t="str">
        <f t="shared" si="291"/>
        <v>hold</v>
      </c>
      <c r="CR505" s="12" t="str">
        <f t="shared" si="291"/>
        <v>hold</v>
      </c>
      <c r="CS505" s="12" t="str">
        <f t="shared" si="291"/>
        <v>hold</v>
      </c>
      <c r="CT505" s="12" t="str">
        <f t="shared" si="291"/>
        <v>hold</v>
      </c>
      <c r="CU505" s="12" t="str">
        <f t="shared" si="291"/>
        <v>hold</v>
      </c>
      <c r="CV505" s="12" t="str">
        <f t="shared" si="291"/>
        <v>hold</v>
      </c>
      <c r="CW505" s="12" t="str">
        <f t="shared" si="291"/>
        <v>hold</v>
      </c>
      <c r="CX505" s="12" t="str">
        <f t="shared" si="291"/>
        <v>hold</v>
      </c>
      <c r="CY505" s="12" t="str">
        <f t="shared" si="291"/>
        <v>hold</v>
      </c>
      <c r="CZ505" s="12" t="str">
        <f t="shared" si="291"/>
        <v>hold</v>
      </c>
      <c r="DA505" s="12" t="str">
        <f t="shared" si="291"/>
        <v>hold</v>
      </c>
      <c r="DB505" s="12" t="str">
        <f t="shared" si="291"/>
        <v>hold</v>
      </c>
      <c r="DC505" s="12" t="str">
        <f t="shared" si="254"/>
        <v>redeem</v>
      </c>
    </row>
    <row r="506" spans="5:107" s="12" customFormat="1" ht="12" customHeight="1">
      <c r="E506" s="65">
        <f t="shared" si="255"/>
        <v>52</v>
      </c>
      <c r="G506" s="12" t="str">
        <f t="shared" ref="G506:BR509" si="293">IF(G$452&gt;=$E506,IF(G181*$C$23&gt;MAX($C$22,(H290*$C$34+H291*$C$35)/(1+$C$12)^$C$30+(H397*$C$34+H398*$C$35)/(1+$C$14)^$C$30),"convert","hold"),"")</f>
        <v/>
      </c>
      <c r="H506" s="12" t="str">
        <f t="shared" si="293"/>
        <v/>
      </c>
      <c r="I506" s="12" t="str">
        <f t="shared" si="293"/>
        <v/>
      </c>
      <c r="J506" s="12" t="str">
        <f t="shared" si="293"/>
        <v/>
      </c>
      <c r="K506" s="12" t="str">
        <f t="shared" si="293"/>
        <v/>
      </c>
      <c r="L506" s="12" t="str">
        <f t="shared" si="293"/>
        <v/>
      </c>
      <c r="M506" s="12" t="str">
        <f t="shared" si="293"/>
        <v/>
      </c>
      <c r="N506" s="12" t="str">
        <f t="shared" si="293"/>
        <v/>
      </c>
      <c r="O506" s="12" t="str">
        <f t="shared" si="293"/>
        <v/>
      </c>
      <c r="P506" s="12" t="str">
        <f t="shared" si="293"/>
        <v/>
      </c>
      <c r="Q506" s="12" t="str">
        <f t="shared" si="293"/>
        <v/>
      </c>
      <c r="R506" s="12" t="str">
        <f t="shared" si="293"/>
        <v/>
      </c>
      <c r="S506" s="12" t="str">
        <f t="shared" si="293"/>
        <v/>
      </c>
      <c r="T506" s="12" t="str">
        <f t="shared" si="293"/>
        <v/>
      </c>
      <c r="U506" s="12" t="str">
        <f t="shared" si="293"/>
        <v/>
      </c>
      <c r="V506" s="12" t="str">
        <f t="shared" si="293"/>
        <v/>
      </c>
      <c r="W506" s="12" t="str">
        <f t="shared" si="293"/>
        <v/>
      </c>
      <c r="X506" s="12" t="str">
        <f t="shared" si="293"/>
        <v/>
      </c>
      <c r="Y506" s="12" t="str">
        <f t="shared" si="293"/>
        <v/>
      </c>
      <c r="Z506" s="12" t="str">
        <f t="shared" si="293"/>
        <v/>
      </c>
      <c r="AA506" s="12" t="str">
        <f t="shared" si="293"/>
        <v/>
      </c>
      <c r="AB506" s="12" t="str">
        <f t="shared" si="293"/>
        <v/>
      </c>
      <c r="AC506" s="12" t="str">
        <f t="shared" si="293"/>
        <v/>
      </c>
      <c r="AD506" s="12" t="str">
        <f t="shared" si="293"/>
        <v/>
      </c>
      <c r="AE506" s="12" t="str">
        <f t="shared" si="293"/>
        <v/>
      </c>
      <c r="AF506" s="12" t="str">
        <f t="shared" si="293"/>
        <v/>
      </c>
      <c r="AG506" s="12" t="str">
        <f t="shared" si="293"/>
        <v/>
      </c>
      <c r="AH506" s="12" t="str">
        <f t="shared" si="293"/>
        <v/>
      </c>
      <c r="AI506" s="12" t="str">
        <f t="shared" si="293"/>
        <v/>
      </c>
      <c r="AJ506" s="12" t="str">
        <f t="shared" si="293"/>
        <v/>
      </c>
      <c r="AK506" s="12" t="str">
        <f t="shared" si="293"/>
        <v/>
      </c>
      <c r="AL506" s="12" t="str">
        <f t="shared" si="293"/>
        <v/>
      </c>
      <c r="AM506" s="12" t="str">
        <f t="shared" si="293"/>
        <v/>
      </c>
      <c r="AN506" s="12" t="str">
        <f t="shared" si="293"/>
        <v/>
      </c>
      <c r="AO506" s="12" t="str">
        <f t="shared" si="293"/>
        <v/>
      </c>
      <c r="AP506" s="12" t="str">
        <f t="shared" si="293"/>
        <v/>
      </c>
      <c r="AQ506" s="12" t="str">
        <f t="shared" si="293"/>
        <v/>
      </c>
      <c r="AR506" s="12" t="str">
        <f t="shared" si="293"/>
        <v/>
      </c>
      <c r="AS506" s="12" t="str">
        <f t="shared" si="293"/>
        <v/>
      </c>
      <c r="AT506" s="12" t="str">
        <f t="shared" si="293"/>
        <v/>
      </c>
      <c r="AU506" s="12" t="str">
        <f t="shared" si="293"/>
        <v/>
      </c>
      <c r="AV506" s="12" t="str">
        <f t="shared" si="293"/>
        <v/>
      </c>
      <c r="AW506" s="12" t="str">
        <f t="shared" si="293"/>
        <v/>
      </c>
      <c r="AX506" s="12" t="str">
        <f t="shared" si="293"/>
        <v/>
      </c>
      <c r="AY506" s="12" t="str">
        <f t="shared" si="293"/>
        <v/>
      </c>
      <c r="AZ506" s="12" t="str">
        <f t="shared" si="293"/>
        <v/>
      </c>
      <c r="BA506" s="12" t="str">
        <f t="shared" si="293"/>
        <v/>
      </c>
      <c r="BB506" s="12" t="str">
        <f t="shared" si="293"/>
        <v/>
      </c>
      <c r="BC506" s="12" t="str">
        <f t="shared" si="293"/>
        <v/>
      </c>
      <c r="BD506" s="12" t="str">
        <f t="shared" si="293"/>
        <v/>
      </c>
      <c r="BE506" s="12" t="str">
        <f t="shared" si="293"/>
        <v/>
      </c>
      <c r="BF506" s="12" t="str">
        <f t="shared" si="293"/>
        <v/>
      </c>
      <c r="BG506" s="12" t="str">
        <f t="shared" si="293"/>
        <v>hold</v>
      </c>
      <c r="BH506" s="12" t="str">
        <f t="shared" si="293"/>
        <v>hold</v>
      </c>
      <c r="BI506" s="12" t="str">
        <f t="shared" si="293"/>
        <v>hold</v>
      </c>
      <c r="BJ506" s="12" t="str">
        <f t="shared" si="293"/>
        <v>hold</v>
      </c>
      <c r="BK506" s="12" t="str">
        <f t="shared" si="293"/>
        <v>hold</v>
      </c>
      <c r="BL506" s="12" t="str">
        <f t="shared" si="293"/>
        <v>hold</v>
      </c>
      <c r="BM506" s="12" t="str">
        <f t="shared" si="293"/>
        <v>hold</v>
      </c>
      <c r="BN506" s="12" t="str">
        <f t="shared" si="293"/>
        <v>hold</v>
      </c>
      <c r="BO506" s="12" t="str">
        <f t="shared" si="293"/>
        <v>hold</v>
      </c>
      <c r="BP506" s="12" t="str">
        <f t="shared" si="293"/>
        <v>hold</v>
      </c>
      <c r="BQ506" s="12" t="str">
        <f t="shared" si="293"/>
        <v>hold</v>
      </c>
      <c r="BR506" s="12" t="str">
        <f t="shared" si="293"/>
        <v>hold</v>
      </c>
      <c r="BS506" s="12" t="str">
        <f t="shared" si="291"/>
        <v>hold</v>
      </c>
      <c r="BT506" s="12" t="str">
        <f t="shared" si="291"/>
        <v>hold</v>
      </c>
      <c r="BU506" s="12" t="str">
        <f t="shared" si="291"/>
        <v>hold</v>
      </c>
      <c r="BV506" s="12" t="str">
        <f t="shared" si="291"/>
        <v>hold</v>
      </c>
      <c r="BW506" s="12" t="str">
        <f t="shared" si="291"/>
        <v>hold</v>
      </c>
      <c r="BX506" s="12" t="str">
        <f t="shared" si="291"/>
        <v>hold</v>
      </c>
      <c r="BY506" s="12" t="str">
        <f t="shared" si="291"/>
        <v>hold</v>
      </c>
      <c r="BZ506" s="12" t="str">
        <f t="shared" si="291"/>
        <v>hold</v>
      </c>
      <c r="CA506" s="12" t="str">
        <f t="shared" si="291"/>
        <v>hold</v>
      </c>
      <c r="CB506" s="12" t="str">
        <f t="shared" si="291"/>
        <v>hold</v>
      </c>
      <c r="CC506" s="12" t="str">
        <f t="shared" si="291"/>
        <v>hold</v>
      </c>
      <c r="CD506" s="12" t="str">
        <f t="shared" si="291"/>
        <v>hold</v>
      </c>
      <c r="CE506" s="12" t="str">
        <f t="shared" si="291"/>
        <v>hold</v>
      </c>
      <c r="CF506" s="12" t="str">
        <f t="shared" si="291"/>
        <v>hold</v>
      </c>
      <c r="CG506" s="12" t="str">
        <f t="shared" si="291"/>
        <v>hold</v>
      </c>
      <c r="CH506" s="12" t="str">
        <f t="shared" si="291"/>
        <v>hold</v>
      </c>
      <c r="CI506" s="12" t="str">
        <f t="shared" si="291"/>
        <v>hold</v>
      </c>
      <c r="CJ506" s="12" t="str">
        <f t="shared" si="291"/>
        <v>hold</v>
      </c>
      <c r="CK506" s="12" t="str">
        <f t="shared" si="291"/>
        <v>hold</v>
      </c>
      <c r="CL506" s="12" t="str">
        <f t="shared" si="291"/>
        <v>hold</v>
      </c>
      <c r="CM506" s="12" t="str">
        <f t="shared" si="291"/>
        <v>hold</v>
      </c>
      <c r="CN506" s="12" t="str">
        <f t="shared" si="291"/>
        <v>hold</v>
      </c>
      <c r="CO506" s="12" t="str">
        <f t="shared" si="291"/>
        <v>hold</v>
      </c>
      <c r="CP506" s="12" t="str">
        <f t="shared" si="291"/>
        <v>hold</v>
      </c>
      <c r="CQ506" s="12" t="str">
        <f t="shared" si="291"/>
        <v>hold</v>
      </c>
      <c r="CR506" s="12" t="str">
        <f t="shared" si="291"/>
        <v>hold</v>
      </c>
      <c r="CS506" s="12" t="str">
        <f t="shared" si="291"/>
        <v>hold</v>
      </c>
      <c r="CT506" s="12" t="str">
        <f t="shared" si="291"/>
        <v>hold</v>
      </c>
      <c r="CU506" s="12" t="str">
        <f t="shared" si="291"/>
        <v>hold</v>
      </c>
      <c r="CV506" s="12" t="str">
        <f t="shared" si="291"/>
        <v>hold</v>
      </c>
      <c r="CW506" s="12" t="str">
        <f t="shared" si="291"/>
        <v>hold</v>
      </c>
      <c r="CX506" s="12" t="str">
        <f t="shared" si="291"/>
        <v>hold</v>
      </c>
      <c r="CY506" s="12" t="str">
        <f t="shared" si="291"/>
        <v>hold</v>
      </c>
      <c r="CZ506" s="12" t="str">
        <f t="shared" si="291"/>
        <v>hold</v>
      </c>
      <c r="DA506" s="12" t="str">
        <f t="shared" si="291"/>
        <v>hold</v>
      </c>
      <c r="DB506" s="12" t="str">
        <f t="shared" si="291"/>
        <v>hold</v>
      </c>
      <c r="DC506" s="12" t="str">
        <f t="shared" si="254"/>
        <v>redeem</v>
      </c>
    </row>
    <row r="507" spans="5:107" s="12" customFormat="1" ht="12" customHeight="1">
      <c r="E507" s="65">
        <f t="shared" si="255"/>
        <v>53</v>
      </c>
      <c r="G507" s="12" t="str">
        <f t="shared" si="293"/>
        <v/>
      </c>
      <c r="H507" s="12" t="str">
        <f t="shared" si="293"/>
        <v/>
      </c>
      <c r="I507" s="12" t="str">
        <f t="shared" si="293"/>
        <v/>
      </c>
      <c r="J507" s="12" t="str">
        <f t="shared" si="293"/>
        <v/>
      </c>
      <c r="K507" s="12" t="str">
        <f t="shared" si="293"/>
        <v/>
      </c>
      <c r="L507" s="12" t="str">
        <f t="shared" si="293"/>
        <v/>
      </c>
      <c r="M507" s="12" t="str">
        <f t="shared" si="293"/>
        <v/>
      </c>
      <c r="N507" s="12" t="str">
        <f t="shared" si="293"/>
        <v/>
      </c>
      <c r="O507" s="12" t="str">
        <f t="shared" si="293"/>
        <v/>
      </c>
      <c r="P507" s="12" t="str">
        <f t="shared" si="293"/>
        <v/>
      </c>
      <c r="Q507" s="12" t="str">
        <f t="shared" si="293"/>
        <v/>
      </c>
      <c r="R507" s="12" t="str">
        <f t="shared" si="293"/>
        <v/>
      </c>
      <c r="S507" s="12" t="str">
        <f t="shared" si="293"/>
        <v/>
      </c>
      <c r="T507" s="12" t="str">
        <f t="shared" si="293"/>
        <v/>
      </c>
      <c r="U507" s="12" t="str">
        <f t="shared" si="293"/>
        <v/>
      </c>
      <c r="V507" s="12" t="str">
        <f t="shared" si="293"/>
        <v/>
      </c>
      <c r="W507" s="12" t="str">
        <f t="shared" si="293"/>
        <v/>
      </c>
      <c r="X507" s="12" t="str">
        <f t="shared" si="293"/>
        <v/>
      </c>
      <c r="Y507" s="12" t="str">
        <f t="shared" si="293"/>
        <v/>
      </c>
      <c r="Z507" s="12" t="str">
        <f t="shared" si="293"/>
        <v/>
      </c>
      <c r="AA507" s="12" t="str">
        <f t="shared" si="293"/>
        <v/>
      </c>
      <c r="AB507" s="12" t="str">
        <f t="shared" si="293"/>
        <v/>
      </c>
      <c r="AC507" s="12" t="str">
        <f t="shared" si="293"/>
        <v/>
      </c>
      <c r="AD507" s="12" t="str">
        <f t="shared" si="293"/>
        <v/>
      </c>
      <c r="AE507" s="12" t="str">
        <f t="shared" si="293"/>
        <v/>
      </c>
      <c r="AF507" s="12" t="str">
        <f t="shared" si="293"/>
        <v/>
      </c>
      <c r="AG507" s="12" t="str">
        <f t="shared" si="293"/>
        <v/>
      </c>
      <c r="AH507" s="12" t="str">
        <f t="shared" si="293"/>
        <v/>
      </c>
      <c r="AI507" s="12" t="str">
        <f t="shared" si="293"/>
        <v/>
      </c>
      <c r="AJ507" s="12" t="str">
        <f t="shared" si="293"/>
        <v/>
      </c>
      <c r="AK507" s="12" t="str">
        <f t="shared" si="293"/>
        <v/>
      </c>
      <c r="AL507" s="12" t="str">
        <f t="shared" si="293"/>
        <v/>
      </c>
      <c r="AM507" s="12" t="str">
        <f t="shared" si="293"/>
        <v/>
      </c>
      <c r="AN507" s="12" t="str">
        <f t="shared" si="293"/>
        <v/>
      </c>
      <c r="AO507" s="12" t="str">
        <f t="shared" si="293"/>
        <v/>
      </c>
      <c r="AP507" s="12" t="str">
        <f t="shared" si="293"/>
        <v/>
      </c>
      <c r="AQ507" s="12" t="str">
        <f t="shared" si="293"/>
        <v/>
      </c>
      <c r="AR507" s="12" t="str">
        <f t="shared" si="293"/>
        <v/>
      </c>
      <c r="AS507" s="12" t="str">
        <f t="shared" si="293"/>
        <v/>
      </c>
      <c r="AT507" s="12" t="str">
        <f t="shared" si="293"/>
        <v/>
      </c>
      <c r="AU507" s="12" t="str">
        <f t="shared" si="293"/>
        <v/>
      </c>
      <c r="AV507" s="12" t="str">
        <f t="shared" si="293"/>
        <v/>
      </c>
      <c r="AW507" s="12" t="str">
        <f t="shared" si="293"/>
        <v/>
      </c>
      <c r="AX507" s="12" t="str">
        <f t="shared" si="293"/>
        <v/>
      </c>
      <c r="AY507" s="12" t="str">
        <f t="shared" si="293"/>
        <v/>
      </c>
      <c r="AZ507" s="12" t="str">
        <f t="shared" si="293"/>
        <v/>
      </c>
      <c r="BA507" s="12" t="str">
        <f t="shared" si="293"/>
        <v/>
      </c>
      <c r="BB507" s="12" t="str">
        <f t="shared" si="293"/>
        <v/>
      </c>
      <c r="BC507" s="12" t="str">
        <f t="shared" si="293"/>
        <v/>
      </c>
      <c r="BD507" s="12" t="str">
        <f t="shared" si="293"/>
        <v/>
      </c>
      <c r="BE507" s="12" t="str">
        <f t="shared" si="293"/>
        <v/>
      </c>
      <c r="BF507" s="12" t="str">
        <f t="shared" si="293"/>
        <v/>
      </c>
      <c r="BG507" s="12" t="str">
        <f t="shared" si="293"/>
        <v/>
      </c>
      <c r="BH507" s="12" t="str">
        <f t="shared" si="293"/>
        <v>hold</v>
      </c>
      <c r="BI507" s="12" t="str">
        <f t="shared" si="293"/>
        <v>hold</v>
      </c>
      <c r="BJ507" s="12" t="str">
        <f t="shared" si="293"/>
        <v>hold</v>
      </c>
      <c r="BK507" s="12" t="str">
        <f t="shared" si="293"/>
        <v>hold</v>
      </c>
      <c r="BL507" s="12" t="str">
        <f t="shared" si="293"/>
        <v>hold</v>
      </c>
      <c r="BM507" s="12" t="str">
        <f t="shared" si="293"/>
        <v>hold</v>
      </c>
      <c r="BN507" s="12" t="str">
        <f t="shared" si="293"/>
        <v>hold</v>
      </c>
      <c r="BO507" s="12" t="str">
        <f t="shared" si="293"/>
        <v>hold</v>
      </c>
      <c r="BP507" s="12" t="str">
        <f t="shared" si="293"/>
        <v>hold</v>
      </c>
      <c r="BQ507" s="12" t="str">
        <f t="shared" si="293"/>
        <v>hold</v>
      </c>
      <c r="BR507" s="12" t="str">
        <f t="shared" si="293"/>
        <v>hold</v>
      </c>
      <c r="BS507" s="12" t="str">
        <f t="shared" si="291"/>
        <v>hold</v>
      </c>
      <c r="BT507" s="12" t="str">
        <f t="shared" si="291"/>
        <v>hold</v>
      </c>
      <c r="BU507" s="12" t="str">
        <f t="shared" si="291"/>
        <v>hold</v>
      </c>
      <c r="BV507" s="12" t="str">
        <f t="shared" si="291"/>
        <v>hold</v>
      </c>
      <c r="BW507" s="12" t="str">
        <f t="shared" si="291"/>
        <v>hold</v>
      </c>
      <c r="BX507" s="12" t="str">
        <f t="shared" si="291"/>
        <v>hold</v>
      </c>
      <c r="BY507" s="12" t="str">
        <f t="shared" si="291"/>
        <v>hold</v>
      </c>
      <c r="BZ507" s="12" t="str">
        <f t="shared" si="291"/>
        <v>hold</v>
      </c>
      <c r="CA507" s="12" t="str">
        <f t="shared" si="291"/>
        <v>hold</v>
      </c>
      <c r="CB507" s="12" t="str">
        <f t="shared" si="291"/>
        <v>hold</v>
      </c>
      <c r="CC507" s="12" t="str">
        <f t="shared" si="291"/>
        <v>hold</v>
      </c>
      <c r="CD507" s="12" t="str">
        <f t="shared" si="291"/>
        <v>hold</v>
      </c>
      <c r="CE507" s="12" t="str">
        <f t="shared" si="291"/>
        <v>hold</v>
      </c>
      <c r="CF507" s="12" t="str">
        <f t="shared" si="291"/>
        <v>hold</v>
      </c>
      <c r="CG507" s="12" t="str">
        <f t="shared" si="291"/>
        <v>hold</v>
      </c>
      <c r="CH507" s="12" t="str">
        <f t="shared" si="291"/>
        <v>hold</v>
      </c>
      <c r="CI507" s="12" t="str">
        <f t="shared" si="291"/>
        <v>hold</v>
      </c>
      <c r="CJ507" s="12" t="str">
        <f t="shared" si="291"/>
        <v>hold</v>
      </c>
      <c r="CK507" s="12" t="str">
        <f t="shared" si="291"/>
        <v>hold</v>
      </c>
      <c r="CL507" s="12" t="str">
        <f t="shared" si="291"/>
        <v>hold</v>
      </c>
      <c r="CM507" s="12" t="str">
        <f t="shared" si="291"/>
        <v>hold</v>
      </c>
      <c r="CN507" s="12" t="str">
        <f t="shared" si="291"/>
        <v>hold</v>
      </c>
      <c r="CO507" s="12" t="str">
        <f t="shared" si="291"/>
        <v>hold</v>
      </c>
      <c r="CP507" s="12" t="str">
        <f t="shared" si="291"/>
        <v>hold</v>
      </c>
      <c r="CQ507" s="12" t="str">
        <f t="shared" si="291"/>
        <v>hold</v>
      </c>
      <c r="CR507" s="12" t="str">
        <f t="shared" si="291"/>
        <v>hold</v>
      </c>
      <c r="CS507" s="12" t="str">
        <f t="shared" si="291"/>
        <v>hold</v>
      </c>
      <c r="CT507" s="12" t="str">
        <f t="shared" si="291"/>
        <v>hold</v>
      </c>
      <c r="CU507" s="12" t="str">
        <f t="shared" si="291"/>
        <v>hold</v>
      </c>
      <c r="CV507" s="12" t="str">
        <f t="shared" si="291"/>
        <v>hold</v>
      </c>
      <c r="CW507" s="12" t="str">
        <f t="shared" si="291"/>
        <v>hold</v>
      </c>
      <c r="CX507" s="12" t="str">
        <f t="shared" si="291"/>
        <v>hold</v>
      </c>
      <c r="CY507" s="12" t="str">
        <f t="shared" si="291"/>
        <v>hold</v>
      </c>
      <c r="CZ507" s="12" t="str">
        <f t="shared" si="291"/>
        <v>hold</v>
      </c>
      <c r="DA507" s="12" t="str">
        <f t="shared" si="291"/>
        <v>hold</v>
      </c>
      <c r="DB507" s="12" t="str">
        <f t="shared" si="291"/>
        <v>hold</v>
      </c>
      <c r="DC507" s="12" t="str">
        <f t="shared" si="254"/>
        <v>redeem</v>
      </c>
    </row>
    <row r="508" spans="5:107" s="12" customFormat="1" ht="12" customHeight="1">
      <c r="E508" s="65">
        <f t="shared" si="255"/>
        <v>54</v>
      </c>
      <c r="G508" s="12" t="str">
        <f t="shared" si="293"/>
        <v/>
      </c>
      <c r="H508" s="12" t="str">
        <f t="shared" si="293"/>
        <v/>
      </c>
      <c r="I508" s="12" t="str">
        <f t="shared" si="293"/>
        <v/>
      </c>
      <c r="J508" s="12" t="str">
        <f t="shared" si="293"/>
        <v/>
      </c>
      <c r="K508" s="12" t="str">
        <f t="shared" si="293"/>
        <v/>
      </c>
      <c r="L508" s="12" t="str">
        <f t="shared" si="293"/>
        <v/>
      </c>
      <c r="M508" s="12" t="str">
        <f t="shared" si="293"/>
        <v/>
      </c>
      <c r="N508" s="12" t="str">
        <f t="shared" si="293"/>
        <v/>
      </c>
      <c r="O508" s="12" t="str">
        <f t="shared" si="293"/>
        <v/>
      </c>
      <c r="P508" s="12" t="str">
        <f t="shared" si="293"/>
        <v/>
      </c>
      <c r="Q508" s="12" t="str">
        <f t="shared" si="293"/>
        <v/>
      </c>
      <c r="R508" s="12" t="str">
        <f t="shared" si="293"/>
        <v/>
      </c>
      <c r="S508" s="12" t="str">
        <f t="shared" si="293"/>
        <v/>
      </c>
      <c r="T508" s="12" t="str">
        <f t="shared" si="293"/>
        <v/>
      </c>
      <c r="U508" s="12" t="str">
        <f t="shared" si="293"/>
        <v/>
      </c>
      <c r="V508" s="12" t="str">
        <f t="shared" si="293"/>
        <v/>
      </c>
      <c r="W508" s="12" t="str">
        <f t="shared" si="293"/>
        <v/>
      </c>
      <c r="X508" s="12" t="str">
        <f t="shared" si="293"/>
        <v/>
      </c>
      <c r="Y508" s="12" t="str">
        <f t="shared" si="293"/>
        <v/>
      </c>
      <c r="Z508" s="12" t="str">
        <f t="shared" si="293"/>
        <v/>
      </c>
      <c r="AA508" s="12" t="str">
        <f t="shared" si="293"/>
        <v/>
      </c>
      <c r="AB508" s="12" t="str">
        <f t="shared" si="293"/>
        <v/>
      </c>
      <c r="AC508" s="12" t="str">
        <f t="shared" si="293"/>
        <v/>
      </c>
      <c r="AD508" s="12" t="str">
        <f t="shared" si="293"/>
        <v/>
      </c>
      <c r="AE508" s="12" t="str">
        <f t="shared" si="293"/>
        <v/>
      </c>
      <c r="AF508" s="12" t="str">
        <f t="shared" si="293"/>
        <v/>
      </c>
      <c r="AG508" s="12" t="str">
        <f t="shared" si="293"/>
        <v/>
      </c>
      <c r="AH508" s="12" t="str">
        <f t="shared" si="293"/>
        <v/>
      </c>
      <c r="AI508" s="12" t="str">
        <f t="shared" si="293"/>
        <v/>
      </c>
      <c r="AJ508" s="12" t="str">
        <f t="shared" si="293"/>
        <v/>
      </c>
      <c r="AK508" s="12" t="str">
        <f t="shared" si="293"/>
        <v/>
      </c>
      <c r="AL508" s="12" t="str">
        <f t="shared" si="293"/>
        <v/>
      </c>
      <c r="AM508" s="12" t="str">
        <f t="shared" si="293"/>
        <v/>
      </c>
      <c r="AN508" s="12" t="str">
        <f t="shared" si="293"/>
        <v/>
      </c>
      <c r="AO508" s="12" t="str">
        <f t="shared" si="293"/>
        <v/>
      </c>
      <c r="AP508" s="12" t="str">
        <f t="shared" si="293"/>
        <v/>
      </c>
      <c r="AQ508" s="12" t="str">
        <f t="shared" si="293"/>
        <v/>
      </c>
      <c r="AR508" s="12" t="str">
        <f t="shared" si="293"/>
        <v/>
      </c>
      <c r="AS508" s="12" t="str">
        <f t="shared" si="293"/>
        <v/>
      </c>
      <c r="AT508" s="12" t="str">
        <f t="shared" si="293"/>
        <v/>
      </c>
      <c r="AU508" s="12" t="str">
        <f t="shared" si="293"/>
        <v/>
      </c>
      <c r="AV508" s="12" t="str">
        <f t="shared" si="293"/>
        <v/>
      </c>
      <c r="AW508" s="12" t="str">
        <f t="shared" si="293"/>
        <v/>
      </c>
      <c r="AX508" s="12" t="str">
        <f t="shared" si="293"/>
        <v/>
      </c>
      <c r="AY508" s="12" t="str">
        <f t="shared" si="293"/>
        <v/>
      </c>
      <c r="AZ508" s="12" t="str">
        <f t="shared" si="293"/>
        <v/>
      </c>
      <c r="BA508" s="12" t="str">
        <f t="shared" si="293"/>
        <v/>
      </c>
      <c r="BB508" s="12" t="str">
        <f t="shared" si="293"/>
        <v/>
      </c>
      <c r="BC508" s="12" t="str">
        <f t="shared" si="293"/>
        <v/>
      </c>
      <c r="BD508" s="12" t="str">
        <f t="shared" si="293"/>
        <v/>
      </c>
      <c r="BE508" s="12" t="str">
        <f t="shared" si="293"/>
        <v/>
      </c>
      <c r="BF508" s="12" t="str">
        <f t="shared" si="293"/>
        <v/>
      </c>
      <c r="BG508" s="12" t="str">
        <f t="shared" si="293"/>
        <v/>
      </c>
      <c r="BH508" s="12" t="str">
        <f t="shared" si="293"/>
        <v/>
      </c>
      <c r="BI508" s="12" t="str">
        <f t="shared" si="293"/>
        <v>hold</v>
      </c>
      <c r="BJ508" s="12" t="str">
        <f t="shared" si="293"/>
        <v>hold</v>
      </c>
      <c r="BK508" s="12" t="str">
        <f t="shared" si="293"/>
        <v>hold</v>
      </c>
      <c r="BL508" s="12" t="str">
        <f t="shared" si="293"/>
        <v>hold</v>
      </c>
      <c r="BM508" s="12" t="str">
        <f t="shared" si="293"/>
        <v>hold</v>
      </c>
      <c r="BN508" s="12" t="str">
        <f t="shared" si="293"/>
        <v>hold</v>
      </c>
      <c r="BO508" s="12" t="str">
        <f t="shared" si="293"/>
        <v>hold</v>
      </c>
      <c r="BP508" s="12" t="str">
        <f t="shared" si="293"/>
        <v>hold</v>
      </c>
      <c r="BQ508" s="12" t="str">
        <f t="shared" si="293"/>
        <v>hold</v>
      </c>
      <c r="BR508" s="12" t="str">
        <f t="shared" si="293"/>
        <v>hold</v>
      </c>
      <c r="BS508" s="12" t="str">
        <f t="shared" si="291"/>
        <v>hold</v>
      </c>
      <c r="BT508" s="12" t="str">
        <f t="shared" si="291"/>
        <v>hold</v>
      </c>
      <c r="BU508" s="12" t="str">
        <f t="shared" si="291"/>
        <v>hold</v>
      </c>
      <c r="BV508" s="12" t="str">
        <f t="shared" si="291"/>
        <v>hold</v>
      </c>
      <c r="BW508" s="12" t="str">
        <f t="shared" si="291"/>
        <v>hold</v>
      </c>
      <c r="BX508" s="12" t="str">
        <f t="shared" si="291"/>
        <v>hold</v>
      </c>
      <c r="BY508" s="12" t="str">
        <f t="shared" si="291"/>
        <v>hold</v>
      </c>
      <c r="BZ508" s="12" t="str">
        <f t="shared" si="291"/>
        <v>hold</v>
      </c>
      <c r="CA508" s="12" t="str">
        <f t="shared" si="291"/>
        <v>hold</v>
      </c>
      <c r="CB508" s="12" t="str">
        <f t="shared" si="291"/>
        <v>hold</v>
      </c>
      <c r="CC508" s="12" t="str">
        <f t="shared" si="291"/>
        <v>hold</v>
      </c>
      <c r="CD508" s="12" t="str">
        <f t="shared" si="291"/>
        <v>hold</v>
      </c>
      <c r="CE508" s="12" t="str">
        <f t="shared" si="291"/>
        <v>hold</v>
      </c>
      <c r="CF508" s="12" t="str">
        <f t="shared" si="291"/>
        <v>hold</v>
      </c>
      <c r="CG508" s="12" t="str">
        <f t="shared" si="291"/>
        <v>hold</v>
      </c>
      <c r="CH508" s="12" t="str">
        <f t="shared" si="291"/>
        <v>hold</v>
      </c>
      <c r="CI508" s="12" t="str">
        <f t="shared" si="291"/>
        <v>hold</v>
      </c>
      <c r="CJ508" s="12" t="str">
        <f t="shared" si="291"/>
        <v>hold</v>
      </c>
      <c r="CK508" s="12" t="str">
        <f t="shared" si="291"/>
        <v>hold</v>
      </c>
      <c r="CL508" s="12" t="str">
        <f t="shared" si="291"/>
        <v>hold</v>
      </c>
      <c r="CM508" s="12" t="str">
        <f t="shared" si="291"/>
        <v>hold</v>
      </c>
      <c r="CN508" s="12" t="str">
        <f t="shared" si="291"/>
        <v>hold</v>
      </c>
      <c r="CO508" s="12" t="str">
        <f t="shared" si="291"/>
        <v>hold</v>
      </c>
      <c r="CP508" s="12" t="str">
        <f t="shared" si="291"/>
        <v>hold</v>
      </c>
      <c r="CQ508" s="12" t="str">
        <f t="shared" si="291"/>
        <v>hold</v>
      </c>
      <c r="CR508" s="12" t="str">
        <f t="shared" si="291"/>
        <v>hold</v>
      </c>
      <c r="CS508" s="12" t="str">
        <f t="shared" si="291"/>
        <v>hold</v>
      </c>
      <c r="CT508" s="12" t="str">
        <f t="shared" si="291"/>
        <v>hold</v>
      </c>
      <c r="CU508" s="12" t="str">
        <f t="shared" si="291"/>
        <v>hold</v>
      </c>
      <c r="CV508" s="12" t="str">
        <f t="shared" si="291"/>
        <v>hold</v>
      </c>
      <c r="CW508" s="12" t="str">
        <f t="shared" si="291"/>
        <v>hold</v>
      </c>
      <c r="CX508" s="12" t="str">
        <f t="shared" si="291"/>
        <v>hold</v>
      </c>
      <c r="CY508" s="12" t="str">
        <f t="shared" si="291"/>
        <v>hold</v>
      </c>
      <c r="CZ508" s="12" t="str">
        <f t="shared" si="291"/>
        <v>hold</v>
      </c>
      <c r="DA508" s="12" t="str">
        <f t="shared" si="291"/>
        <v>hold</v>
      </c>
      <c r="DB508" s="12" t="str">
        <f t="shared" si="291"/>
        <v>hold</v>
      </c>
      <c r="DC508" s="12" t="str">
        <f t="shared" si="254"/>
        <v>redeem</v>
      </c>
    </row>
    <row r="509" spans="5:107" s="12" customFormat="1" ht="12" customHeight="1">
      <c r="E509" s="65">
        <f t="shared" si="255"/>
        <v>55</v>
      </c>
      <c r="G509" s="12" t="str">
        <f t="shared" si="293"/>
        <v/>
      </c>
      <c r="H509" s="12" t="str">
        <f t="shared" si="293"/>
        <v/>
      </c>
      <c r="I509" s="12" t="str">
        <f t="shared" si="293"/>
        <v/>
      </c>
      <c r="J509" s="12" t="str">
        <f t="shared" si="293"/>
        <v/>
      </c>
      <c r="K509" s="12" t="str">
        <f t="shared" si="293"/>
        <v/>
      </c>
      <c r="L509" s="12" t="str">
        <f t="shared" si="293"/>
        <v/>
      </c>
      <c r="M509" s="12" t="str">
        <f t="shared" si="293"/>
        <v/>
      </c>
      <c r="N509" s="12" t="str">
        <f t="shared" si="293"/>
        <v/>
      </c>
      <c r="O509" s="12" t="str">
        <f t="shared" si="293"/>
        <v/>
      </c>
      <c r="P509" s="12" t="str">
        <f t="shared" si="293"/>
        <v/>
      </c>
      <c r="Q509" s="12" t="str">
        <f t="shared" si="293"/>
        <v/>
      </c>
      <c r="R509" s="12" t="str">
        <f t="shared" si="293"/>
        <v/>
      </c>
      <c r="S509" s="12" t="str">
        <f t="shared" si="293"/>
        <v/>
      </c>
      <c r="T509" s="12" t="str">
        <f t="shared" si="293"/>
        <v/>
      </c>
      <c r="U509" s="12" t="str">
        <f t="shared" si="293"/>
        <v/>
      </c>
      <c r="V509" s="12" t="str">
        <f t="shared" si="293"/>
        <v/>
      </c>
      <c r="W509" s="12" t="str">
        <f t="shared" si="293"/>
        <v/>
      </c>
      <c r="X509" s="12" t="str">
        <f t="shared" si="293"/>
        <v/>
      </c>
      <c r="Y509" s="12" t="str">
        <f t="shared" si="293"/>
        <v/>
      </c>
      <c r="Z509" s="12" t="str">
        <f t="shared" si="293"/>
        <v/>
      </c>
      <c r="AA509" s="12" t="str">
        <f t="shared" si="293"/>
        <v/>
      </c>
      <c r="AB509" s="12" t="str">
        <f t="shared" si="293"/>
        <v/>
      </c>
      <c r="AC509" s="12" t="str">
        <f t="shared" si="293"/>
        <v/>
      </c>
      <c r="AD509" s="12" t="str">
        <f t="shared" si="293"/>
        <v/>
      </c>
      <c r="AE509" s="12" t="str">
        <f t="shared" si="293"/>
        <v/>
      </c>
      <c r="AF509" s="12" t="str">
        <f t="shared" si="293"/>
        <v/>
      </c>
      <c r="AG509" s="12" t="str">
        <f t="shared" si="293"/>
        <v/>
      </c>
      <c r="AH509" s="12" t="str">
        <f t="shared" si="293"/>
        <v/>
      </c>
      <c r="AI509" s="12" t="str">
        <f t="shared" si="293"/>
        <v/>
      </c>
      <c r="AJ509" s="12" t="str">
        <f t="shared" si="293"/>
        <v/>
      </c>
      <c r="AK509" s="12" t="str">
        <f t="shared" si="293"/>
        <v/>
      </c>
      <c r="AL509" s="12" t="str">
        <f t="shared" si="293"/>
        <v/>
      </c>
      <c r="AM509" s="12" t="str">
        <f t="shared" si="293"/>
        <v/>
      </c>
      <c r="AN509" s="12" t="str">
        <f t="shared" si="293"/>
        <v/>
      </c>
      <c r="AO509" s="12" t="str">
        <f t="shared" si="293"/>
        <v/>
      </c>
      <c r="AP509" s="12" t="str">
        <f t="shared" si="293"/>
        <v/>
      </c>
      <c r="AQ509" s="12" t="str">
        <f t="shared" si="293"/>
        <v/>
      </c>
      <c r="AR509" s="12" t="str">
        <f t="shared" si="293"/>
        <v/>
      </c>
      <c r="AS509" s="12" t="str">
        <f t="shared" si="293"/>
        <v/>
      </c>
      <c r="AT509" s="12" t="str">
        <f t="shared" si="293"/>
        <v/>
      </c>
      <c r="AU509" s="12" t="str">
        <f t="shared" si="293"/>
        <v/>
      </c>
      <c r="AV509" s="12" t="str">
        <f t="shared" si="293"/>
        <v/>
      </c>
      <c r="AW509" s="12" t="str">
        <f t="shared" si="293"/>
        <v/>
      </c>
      <c r="AX509" s="12" t="str">
        <f t="shared" si="293"/>
        <v/>
      </c>
      <c r="AY509" s="12" t="str">
        <f t="shared" si="293"/>
        <v/>
      </c>
      <c r="AZ509" s="12" t="str">
        <f t="shared" si="293"/>
        <v/>
      </c>
      <c r="BA509" s="12" t="str">
        <f t="shared" si="293"/>
        <v/>
      </c>
      <c r="BB509" s="12" t="str">
        <f t="shared" si="293"/>
        <v/>
      </c>
      <c r="BC509" s="12" t="str">
        <f t="shared" si="293"/>
        <v/>
      </c>
      <c r="BD509" s="12" t="str">
        <f t="shared" si="293"/>
        <v/>
      </c>
      <c r="BE509" s="12" t="str">
        <f t="shared" si="293"/>
        <v/>
      </c>
      <c r="BF509" s="12" t="str">
        <f t="shared" si="293"/>
        <v/>
      </c>
      <c r="BG509" s="12" t="str">
        <f t="shared" si="293"/>
        <v/>
      </c>
      <c r="BH509" s="12" t="str">
        <f t="shared" si="293"/>
        <v/>
      </c>
      <c r="BI509" s="12" t="str">
        <f t="shared" si="293"/>
        <v/>
      </c>
      <c r="BJ509" s="12" t="str">
        <f t="shared" si="293"/>
        <v>hold</v>
      </c>
      <c r="BK509" s="12" t="str">
        <f t="shared" si="293"/>
        <v>hold</v>
      </c>
      <c r="BL509" s="12" t="str">
        <f t="shared" si="293"/>
        <v>hold</v>
      </c>
      <c r="BM509" s="12" t="str">
        <f t="shared" si="293"/>
        <v>hold</v>
      </c>
      <c r="BN509" s="12" t="str">
        <f t="shared" si="293"/>
        <v>hold</v>
      </c>
      <c r="BO509" s="12" t="str">
        <f t="shared" si="293"/>
        <v>hold</v>
      </c>
      <c r="BP509" s="12" t="str">
        <f t="shared" si="293"/>
        <v>hold</v>
      </c>
      <c r="BQ509" s="12" t="str">
        <f t="shared" si="293"/>
        <v>hold</v>
      </c>
      <c r="BR509" s="12" t="str">
        <f t="shared" ref="BR509" si="294">IF(BR$452&gt;=$E509,IF(BR184*$C$23&gt;MAX($C$22,(BS293*$C$34+BS294*$C$35)/(1+$C$12)^$C$30+(BS400*$C$34+BS401*$C$35)/(1+$C$14)^$C$30),"convert","hold"),"")</f>
        <v>hold</v>
      </c>
      <c r="BS509" s="12" t="str">
        <f t="shared" si="291"/>
        <v>hold</v>
      </c>
      <c r="BT509" s="12" t="str">
        <f t="shared" si="291"/>
        <v>hold</v>
      </c>
      <c r="BU509" s="12" t="str">
        <f t="shared" si="291"/>
        <v>hold</v>
      </c>
      <c r="BV509" s="12" t="str">
        <f t="shared" ref="BV509:DB509" si="295">IF(BV$452&gt;=$E509,IF(BV184*$C$23&gt;MAX($C$22,(BW293*$C$34+BW294*$C$35)/(1+$C$12)^$C$30+(BW400*$C$34+BW401*$C$35)/(1+$C$14)^$C$30),"convert","hold"),"")</f>
        <v>hold</v>
      </c>
      <c r="BW509" s="12" t="str">
        <f t="shared" si="295"/>
        <v>hold</v>
      </c>
      <c r="BX509" s="12" t="str">
        <f t="shared" si="295"/>
        <v>hold</v>
      </c>
      <c r="BY509" s="12" t="str">
        <f t="shared" si="295"/>
        <v>hold</v>
      </c>
      <c r="BZ509" s="12" t="str">
        <f t="shared" si="295"/>
        <v>hold</v>
      </c>
      <c r="CA509" s="12" t="str">
        <f t="shared" si="295"/>
        <v>hold</v>
      </c>
      <c r="CB509" s="12" t="str">
        <f t="shared" si="295"/>
        <v>hold</v>
      </c>
      <c r="CC509" s="12" t="str">
        <f t="shared" si="295"/>
        <v>hold</v>
      </c>
      <c r="CD509" s="12" t="str">
        <f t="shared" si="295"/>
        <v>hold</v>
      </c>
      <c r="CE509" s="12" t="str">
        <f t="shared" si="295"/>
        <v>hold</v>
      </c>
      <c r="CF509" s="12" t="str">
        <f t="shared" si="295"/>
        <v>hold</v>
      </c>
      <c r="CG509" s="12" t="str">
        <f t="shared" si="295"/>
        <v>hold</v>
      </c>
      <c r="CH509" s="12" t="str">
        <f t="shared" si="295"/>
        <v>hold</v>
      </c>
      <c r="CI509" s="12" t="str">
        <f t="shared" si="295"/>
        <v>hold</v>
      </c>
      <c r="CJ509" s="12" t="str">
        <f t="shared" si="295"/>
        <v>hold</v>
      </c>
      <c r="CK509" s="12" t="str">
        <f t="shared" si="295"/>
        <v>hold</v>
      </c>
      <c r="CL509" s="12" t="str">
        <f t="shared" si="295"/>
        <v>hold</v>
      </c>
      <c r="CM509" s="12" t="str">
        <f t="shared" si="295"/>
        <v>hold</v>
      </c>
      <c r="CN509" s="12" t="str">
        <f t="shared" si="295"/>
        <v>hold</v>
      </c>
      <c r="CO509" s="12" t="str">
        <f t="shared" si="295"/>
        <v>hold</v>
      </c>
      <c r="CP509" s="12" t="str">
        <f t="shared" si="295"/>
        <v>hold</v>
      </c>
      <c r="CQ509" s="12" t="str">
        <f t="shared" si="295"/>
        <v>hold</v>
      </c>
      <c r="CR509" s="12" t="str">
        <f t="shared" si="295"/>
        <v>hold</v>
      </c>
      <c r="CS509" s="12" t="str">
        <f t="shared" si="295"/>
        <v>hold</v>
      </c>
      <c r="CT509" s="12" t="str">
        <f t="shared" si="295"/>
        <v>hold</v>
      </c>
      <c r="CU509" s="12" t="str">
        <f t="shared" si="295"/>
        <v>hold</v>
      </c>
      <c r="CV509" s="12" t="str">
        <f t="shared" si="295"/>
        <v>hold</v>
      </c>
      <c r="CW509" s="12" t="str">
        <f t="shared" si="295"/>
        <v>hold</v>
      </c>
      <c r="CX509" s="12" t="str">
        <f t="shared" si="295"/>
        <v>hold</v>
      </c>
      <c r="CY509" s="12" t="str">
        <f t="shared" si="295"/>
        <v>hold</v>
      </c>
      <c r="CZ509" s="12" t="str">
        <f t="shared" si="295"/>
        <v>hold</v>
      </c>
      <c r="DA509" s="12" t="str">
        <f t="shared" si="295"/>
        <v>hold</v>
      </c>
      <c r="DB509" s="12" t="str">
        <f t="shared" si="295"/>
        <v>hold</v>
      </c>
      <c r="DC509" s="12" t="str">
        <f t="shared" si="254"/>
        <v>redeem</v>
      </c>
    </row>
    <row r="510" spans="5:107" s="12" customFormat="1" ht="12" customHeight="1">
      <c r="E510" s="65">
        <f t="shared" si="255"/>
        <v>56</v>
      </c>
      <c r="G510" s="12" t="str">
        <f t="shared" ref="G510:BR513" si="296">IF(G$452&gt;=$E510,IF(G185*$C$23&gt;MAX($C$22,(H294*$C$34+H295*$C$35)/(1+$C$12)^$C$30+(H401*$C$34+H402*$C$35)/(1+$C$14)^$C$30),"convert","hold"),"")</f>
        <v/>
      </c>
      <c r="H510" s="12" t="str">
        <f t="shared" si="296"/>
        <v/>
      </c>
      <c r="I510" s="12" t="str">
        <f t="shared" si="296"/>
        <v/>
      </c>
      <c r="J510" s="12" t="str">
        <f t="shared" si="296"/>
        <v/>
      </c>
      <c r="K510" s="12" t="str">
        <f t="shared" si="296"/>
        <v/>
      </c>
      <c r="L510" s="12" t="str">
        <f t="shared" si="296"/>
        <v/>
      </c>
      <c r="M510" s="12" t="str">
        <f t="shared" si="296"/>
        <v/>
      </c>
      <c r="N510" s="12" t="str">
        <f t="shared" si="296"/>
        <v/>
      </c>
      <c r="O510" s="12" t="str">
        <f t="shared" si="296"/>
        <v/>
      </c>
      <c r="P510" s="12" t="str">
        <f t="shared" si="296"/>
        <v/>
      </c>
      <c r="Q510" s="12" t="str">
        <f t="shared" si="296"/>
        <v/>
      </c>
      <c r="R510" s="12" t="str">
        <f t="shared" si="296"/>
        <v/>
      </c>
      <c r="S510" s="12" t="str">
        <f t="shared" si="296"/>
        <v/>
      </c>
      <c r="T510" s="12" t="str">
        <f t="shared" si="296"/>
        <v/>
      </c>
      <c r="U510" s="12" t="str">
        <f t="shared" si="296"/>
        <v/>
      </c>
      <c r="V510" s="12" t="str">
        <f t="shared" si="296"/>
        <v/>
      </c>
      <c r="W510" s="12" t="str">
        <f t="shared" si="296"/>
        <v/>
      </c>
      <c r="X510" s="12" t="str">
        <f t="shared" si="296"/>
        <v/>
      </c>
      <c r="Y510" s="12" t="str">
        <f t="shared" si="296"/>
        <v/>
      </c>
      <c r="Z510" s="12" t="str">
        <f t="shared" si="296"/>
        <v/>
      </c>
      <c r="AA510" s="12" t="str">
        <f t="shared" si="296"/>
        <v/>
      </c>
      <c r="AB510" s="12" t="str">
        <f t="shared" si="296"/>
        <v/>
      </c>
      <c r="AC510" s="12" t="str">
        <f t="shared" si="296"/>
        <v/>
      </c>
      <c r="AD510" s="12" t="str">
        <f t="shared" si="296"/>
        <v/>
      </c>
      <c r="AE510" s="12" t="str">
        <f t="shared" si="296"/>
        <v/>
      </c>
      <c r="AF510" s="12" t="str">
        <f t="shared" si="296"/>
        <v/>
      </c>
      <c r="AG510" s="12" t="str">
        <f t="shared" si="296"/>
        <v/>
      </c>
      <c r="AH510" s="12" t="str">
        <f t="shared" si="296"/>
        <v/>
      </c>
      <c r="AI510" s="12" t="str">
        <f t="shared" si="296"/>
        <v/>
      </c>
      <c r="AJ510" s="12" t="str">
        <f t="shared" si="296"/>
        <v/>
      </c>
      <c r="AK510" s="12" t="str">
        <f t="shared" si="296"/>
        <v/>
      </c>
      <c r="AL510" s="12" t="str">
        <f t="shared" si="296"/>
        <v/>
      </c>
      <c r="AM510" s="12" t="str">
        <f t="shared" si="296"/>
        <v/>
      </c>
      <c r="AN510" s="12" t="str">
        <f t="shared" si="296"/>
        <v/>
      </c>
      <c r="AO510" s="12" t="str">
        <f t="shared" si="296"/>
        <v/>
      </c>
      <c r="AP510" s="12" t="str">
        <f t="shared" si="296"/>
        <v/>
      </c>
      <c r="AQ510" s="12" t="str">
        <f t="shared" si="296"/>
        <v/>
      </c>
      <c r="AR510" s="12" t="str">
        <f t="shared" si="296"/>
        <v/>
      </c>
      <c r="AS510" s="12" t="str">
        <f t="shared" si="296"/>
        <v/>
      </c>
      <c r="AT510" s="12" t="str">
        <f t="shared" si="296"/>
        <v/>
      </c>
      <c r="AU510" s="12" t="str">
        <f t="shared" si="296"/>
        <v/>
      </c>
      <c r="AV510" s="12" t="str">
        <f t="shared" si="296"/>
        <v/>
      </c>
      <c r="AW510" s="12" t="str">
        <f t="shared" si="296"/>
        <v/>
      </c>
      <c r="AX510" s="12" t="str">
        <f t="shared" si="296"/>
        <v/>
      </c>
      <c r="AY510" s="12" t="str">
        <f t="shared" si="296"/>
        <v/>
      </c>
      <c r="AZ510" s="12" t="str">
        <f t="shared" si="296"/>
        <v/>
      </c>
      <c r="BA510" s="12" t="str">
        <f t="shared" si="296"/>
        <v/>
      </c>
      <c r="BB510" s="12" t="str">
        <f t="shared" si="296"/>
        <v/>
      </c>
      <c r="BC510" s="12" t="str">
        <f t="shared" si="296"/>
        <v/>
      </c>
      <c r="BD510" s="12" t="str">
        <f t="shared" si="296"/>
        <v/>
      </c>
      <c r="BE510" s="12" t="str">
        <f t="shared" si="296"/>
        <v/>
      </c>
      <c r="BF510" s="12" t="str">
        <f t="shared" si="296"/>
        <v/>
      </c>
      <c r="BG510" s="12" t="str">
        <f t="shared" si="296"/>
        <v/>
      </c>
      <c r="BH510" s="12" t="str">
        <f t="shared" si="296"/>
        <v/>
      </c>
      <c r="BI510" s="12" t="str">
        <f t="shared" si="296"/>
        <v/>
      </c>
      <c r="BJ510" s="12" t="str">
        <f t="shared" si="296"/>
        <v/>
      </c>
      <c r="BK510" s="12" t="str">
        <f t="shared" si="296"/>
        <v>hold</v>
      </c>
      <c r="BL510" s="12" t="str">
        <f t="shared" si="296"/>
        <v>hold</v>
      </c>
      <c r="BM510" s="12" t="str">
        <f t="shared" si="296"/>
        <v>hold</v>
      </c>
      <c r="BN510" s="12" t="str">
        <f t="shared" si="296"/>
        <v>hold</v>
      </c>
      <c r="BO510" s="12" t="str">
        <f t="shared" si="296"/>
        <v>hold</v>
      </c>
      <c r="BP510" s="12" t="str">
        <f t="shared" si="296"/>
        <v>hold</v>
      </c>
      <c r="BQ510" s="12" t="str">
        <f t="shared" si="296"/>
        <v>hold</v>
      </c>
      <c r="BR510" s="12" t="str">
        <f t="shared" si="296"/>
        <v>hold</v>
      </c>
      <c r="BS510" s="12" t="str">
        <f t="shared" ref="BS510:DB517" si="297">IF(BS$452&gt;=$E510,IF(BS185*$C$23&gt;MAX($C$22,(BT294*$C$34+BT295*$C$35)/(1+$C$12)^$C$30+(BT401*$C$34+BT402*$C$35)/(1+$C$14)^$C$30),"convert","hold"),"")</f>
        <v>hold</v>
      </c>
      <c r="BT510" s="12" t="str">
        <f t="shared" si="297"/>
        <v>hold</v>
      </c>
      <c r="BU510" s="12" t="str">
        <f t="shared" si="297"/>
        <v>hold</v>
      </c>
      <c r="BV510" s="12" t="str">
        <f t="shared" si="297"/>
        <v>hold</v>
      </c>
      <c r="BW510" s="12" t="str">
        <f t="shared" si="297"/>
        <v>hold</v>
      </c>
      <c r="BX510" s="12" t="str">
        <f t="shared" si="297"/>
        <v>hold</v>
      </c>
      <c r="BY510" s="12" t="str">
        <f t="shared" si="297"/>
        <v>hold</v>
      </c>
      <c r="BZ510" s="12" t="str">
        <f t="shared" si="297"/>
        <v>hold</v>
      </c>
      <c r="CA510" s="12" t="str">
        <f t="shared" si="297"/>
        <v>hold</v>
      </c>
      <c r="CB510" s="12" t="str">
        <f t="shared" si="297"/>
        <v>hold</v>
      </c>
      <c r="CC510" s="12" t="str">
        <f t="shared" si="297"/>
        <v>hold</v>
      </c>
      <c r="CD510" s="12" t="str">
        <f t="shared" si="297"/>
        <v>hold</v>
      </c>
      <c r="CE510" s="12" t="str">
        <f t="shared" si="297"/>
        <v>hold</v>
      </c>
      <c r="CF510" s="12" t="str">
        <f t="shared" si="297"/>
        <v>hold</v>
      </c>
      <c r="CG510" s="12" t="str">
        <f t="shared" si="297"/>
        <v>hold</v>
      </c>
      <c r="CH510" s="12" t="str">
        <f t="shared" si="297"/>
        <v>hold</v>
      </c>
      <c r="CI510" s="12" t="str">
        <f t="shared" si="297"/>
        <v>hold</v>
      </c>
      <c r="CJ510" s="12" t="str">
        <f t="shared" si="297"/>
        <v>hold</v>
      </c>
      <c r="CK510" s="12" t="str">
        <f t="shared" si="297"/>
        <v>hold</v>
      </c>
      <c r="CL510" s="12" t="str">
        <f t="shared" si="297"/>
        <v>hold</v>
      </c>
      <c r="CM510" s="12" t="str">
        <f t="shared" si="297"/>
        <v>hold</v>
      </c>
      <c r="CN510" s="12" t="str">
        <f t="shared" si="297"/>
        <v>hold</v>
      </c>
      <c r="CO510" s="12" t="str">
        <f t="shared" si="297"/>
        <v>hold</v>
      </c>
      <c r="CP510" s="12" t="str">
        <f t="shared" si="297"/>
        <v>hold</v>
      </c>
      <c r="CQ510" s="12" t="str">
        <f t="shared" si="297"/>
        <v>hold</v>
      </c>
      <c r="CR510" s="12" t="str">
        <f t="shared" si="297"/>
        <v>hold</v>
      </c>
      <c r="CS510" s="12" t="str">
        <f t="shared" si="297"/>
        <v>hold</v>
      </c>
      <c r="CT510" s="12" t="str">
        <f t="shared" si="297"/>
        <v>hold</v>
      </c>
      <c r="CU510" s="12" t="str">
        <f t="shared" si="297"/>
        <v>hold</v>
      </c>
      <c r="CV510" s="12" t="str">
        <f t="shared" si="297"/>
        <v>hold</v>
      </c>
      <c r="CW510" s="12" t="str">
        <f t="shared" si="297"/>
        <v>hold</v>
      </c>
      <c r="CX510" s="12" t="str">
        <f t="shared" si="297"/>
        <v>hold</v>
      </c>
      <c r="CY510" s="12" t="str">
        <f t="shared" si="297"/>
        <v>hold</v>
      </c>
      <c r="CZ510" s="12" t="str">
        <f t="shared" si="297"/>
        <v>hold</v>
      </c>
      <c r="DA510" s="12" t="str">
        <f t="shared" si="297"/>
        <v>hold</v>
      </c>
      <c r="DB510" s="12" t="str">
        <f t="shared" si="297"/>
        <v>hold</v>
      </c>
      <c r="DC510" s="12" t="str">
        <f t="shared" si="254"/>
        <v>redeem</v>
      </c>
    </row>
    <row r="511" spans="5:107" s="12" customFormat="1" ht="12" customHeight="1">
      <c r="E511" s="65">
        <f t="shared" si="255"/>
        <v>57</v>
      </c>
      <c r="G511" s="12" t="str">
        <f t="shared" si="296"/>
        <v/>
      </c>
      <c r="H511" s="12" t="str">
        <f t="shared" si="296"/>
        <v/>
      </c>
      <c r="I511" s="12" t="str">
        <f t="shared" si="296"/>
        <v/>
      </c>
      <c r="J511" s="12" t="str">
        <f t="shared" si="296"/>
        <v/>
      </c>
      <c r="K511" s="12" t="str">
        <f t="shared" si="296"/>
        <v/>
      </c>
      <c r="L511" s="12" t="str">
        <f t="shared" si="296"/>
        <v/>
      </c>
      <c r="M511" s="12" t="str">
        <f t="shared" si="296"/>
        <v/>
      </c>
      <c r="N511" s="12" t="str">
        <f t="shared" si="296"/>
        <v/>
      </c>
      <c r="O511" s="12" t="str">
        <f t="shared" si="296"/>
        <v/>
      </c>
      <c r="P511" s="12" t="str">
        <f t="shared" si="296"/>
        <v/>
      </c>
      <c r="Q511" s="12" t="str">
        <f t="shared" si="296"/>
        <v/>
      </c>
      <c r="R511" s="12" t="str">
        <f t="shared" si="296"/>
        <v/>
      </c>
      <c r="S511" s="12" t="str">
        <f t="shared" si="296"/>
        <v/>
      </c>
      <c r="T511" s="12" t="str">
        <f t="shared" si="296"/>
        <v/>
      </c>
      <c r="U511" s="12" t="str">
        <f t="shared" si="296"/>
        <v/>
      </c>
      <c r="V511" s="12" t="str">
        <f t="shared" si="296"/>
        <v/>
      </c>
      <c r="W511" s="12" t="str">
        <f t="shared" si="296"/>
        <v/>
      </c>
      <c r="X511" s="12" t="str">
        <f t="shared" si="296"/>
        <v/>
      </c>
      <c r="Y511" s="12" t="str">
        <f t="shared" si="296"/>
        <v/>
      </c>
      <c r="Z511" s="12" t="str">
        <f t="shared" si="296"/>
        <v/>
      </c>
      <c r="AA511" s="12" t="str">
        <f t="shared" si="296"/>
        <v/>
      </c>
      <c r="AB511" s="12" t="str">
        <f t="shared" si="296"/>
        <v/>
      </c>
      <c r="AC511" s="12" t="str">
        <f t="shared" si="296"/>
        <v/>
      </c>
      <c r="AD511" s="12" t="str">
        <f t="shared" si="296"/>
        <v/>
      </c>
      <c r="AE511" s="12" t="str">
        <f t="shared" si="296"/>
        <v/>
      </c>
      <c r="AF511" s="12" t="str">
        <f t="shared" si="296"/>
        <v/>
      </c>
      <c r="AG511" s="12" t="str">
        <f t="shared" si="296"/>
        <v/>
      </c>
      <c r="AH511" s="12" t="str">
        <f t="shared" si="296"/>
        <v/>
      </c>
      <c r="AI511" s="12" t="str">
        <f t="shared" si="296"/>
        <v/>
      </c>
      <c r="AJ511" s="12" t="str">
        <f t="shared" si="296"/>
        <v/>
      </c>
      <c r="AK511" s="12" t="str">
        <f t="shared" si="296"/>
        <v/>
      </c>
      <c r="AL511" s="12" t="str">
        <f t="shared" si="296"/>
        <v/>
      </c>
      <c r="AM511" s="12" t="str">
        <f t="shared" si="296"/>
        <v/>
      </c>
      <c r="AN511" s="12" t="str">
        <f t="shared" si="296"/>
        <v/>
      </c>
      <c r="AO511" s="12" t="str">
        <f t="shared" si="296"/>
        <v/>
      </c>
      <c r="AP511" s="12" t="str">
        <f t="shared" si="296"/>
        <v/>
      </c>
      <c r="AQ511" s="12" t="str">
        <f t="shared" si="296"/>
        <v/>
      </c>
      <c r="AR511" s="12" t="str">
        <f t="shared" si="296"/>
        <v/>
      </c>
      <c r="AS511" s="12" t="str">
        <f t="shared" si="296"/>
        <v/>
      </c>
      <c r="AT511" s="12" t="str">
        <f t="shared" si="296"/>
        <v/>
      </c>
      <c r="AU511" s="12" t="str">
        <f t="shared" si="296"/>
        <v/>
      </c>
      <c r="AV511" s="12" t="str">
        <f t="shared" si="296"/>
        <v/>
      </c>
      <c r="AW511" s="12" t="str">
        <f t="shared" si="296"/>
        <v/>
      </c>
      <c r="AX511" s="12" t="str">
        <f t="shared" si="296"/>
        <v/>
      </c>
      <c r="AY511" s="12" t="str">
        <f t="shared" si="296"/>
        <v/>
      </c>
      <c r="AZ511" s="12" t="str">
        <f t="shared" si="296"/>
        <v/>
      </c>
      <c r="BA511" s="12" t="str">
        <f t="shared" si="296"/>
        <v/>
      </c>
      <c r="BB511" s="12" t="str">
        <f t="shared" si="296"/>
        <v/>
      </c>
      <c r="BC511" s="12" t="str">
        <f t="shared" si="296"/>
        <v/>
      </c>
      <c r="BD511" s="12" t="str">
        <f t="shared" si="296"/>
        <v/>
      </c>
      <c r="BE511" s="12" t="str">
        <f t="shared" si="296"/>
        <v/>
      </c>
      <c r="BF511" s="12" t="str">
        <f t="shared" si="296"/>
        <v/>
      </c>
      <c r="BG511" s="12" t="str">
        <f t="shared" si="296"/>
        <v/>
      </c>
      <c r="BH511" s="12" t="str">
        <f t="shared" si="296"/>
        <v/>
      </c>
      <c r="BI511" s="12" t="str">
        <f t="shared" si="296"/>
        <v/>
      </c>
      <c r="BJ511" s="12" t="str">
        <f t="shared" si="296"/>
        <v/>
      </c>
      <c r="BK511" s="12" t="str">
        <f t="shared" si="296"/>
        <v/>
      </c>
      <c r="BL511" s="12" t="str">
        <f t="shared" si="296"/>
        <v>hold</v>
      </c>
      <c r="BM511" s="12" t="str">
        <f t="shared" si="296"/>
        <v>hold</v>
      </c>
      <c r="BN511" s="12" t="str">
        <f t="shared" si="296"/>
        <v>hold</v>
      </c>
      <c r="BO511" s="12" t="str">
        <f t="shared" si="296"/>
        <v>hold</v>
      </c>
      <c r="BP511" s="12" t="str">
        <f t="shared" si="296"/>
        <v>hold</v>
      </c>
      <c r="BQ511" s="12" t="str">
        <f t="shared" si="296"/>
        <v>hold</v>
      </c>
      <c r="BR511" s="12" t="str">
        <f t="shared" si="296"/>
        <v>hold</v>
      </c>
      <c r="BS511" s="12" t="str">
        <f t="shared" si="297"/>
        <v>hold</v>
      </c>
      <c r="BT511" s="12" t="str">
        <f t="shared" si="297"/>
        <v>hold</v>
      </c>
      <c r="BU511" s="12" t="str">
        <f t="shared" si="297"/>
        <v>hold</v>
      </c>
      <c r="BV511" s="12" t="str">
        <f t="shared" si="297"/>
        <v>hold</v>
      </c>
      <c r="BW511" s="12" t="str">
        <f t="shared" si="297"/>
        <v>hold</v>
      </c>
      <c r="BX511" s="12" t="str">
        <f t="shared" si="297"/>
        <v>hold</v>
      </c>
      <c r="BY511" s="12" t="str">
        <f t="shared" si="297"/>
        <v>hold</v>
      </c>
      <c r="BZ511" s="12" t="str">
        <f t="shared" si="297"/>
        <v>hold</v>
      </c>
      <c r="CA511" s="12" t="str">
        <f t="shared" si="297"/>
        <v>hold</v>
      </c>
      <c r="CB511" s="12" t="str">
        <f t="shared" si="297"/>
        <v>hold</v>
      </c>
      <c r="CC511" s="12" t="str">
        <f t="shared" si="297"/>
        <v>hold</v>
      </c>
      <c r="CD511" s="12" t="str">
        <f t="shared" si="297"/>
        <v>hold</v>
      </c>
      <c r="CE511" s="12" t="str">
        <f t="shared" si="297"/>
        <v>hold</v>
      </c>
      <c r="CF511" s="12" t="str">
        <f t="shared" si="297"/>
        <v>hold</v>
      </c>
      <c r="CG511" s="12" t="str">
        <f t="shared" si="297"/>
        <v>hold</v>
      </c>
      <c r="CH511" s="12" t="str">
        <f t="shared" si="297"/>
        <v>hold</v>
      </c>
      <c r="CI511" s="12" t="str">
        <f t="shared" si="297"/>
        <v>hold</v>
      </c>
      <c r="CJ511" s="12" t="str">
        <f t="shared" si="297"/>
        <v>hold</v>
      </c>
      <c r="CK511" s="12" t="str">
        <f t="shared" si="297"/>
        <v>hold</v>
      </c>
      <c r="CL511" s="12" t="str">
        <f t="shared" si="297"/>
        <v>hold</v>
      </c>
      <c r="CM511" s="12" t="str">
        <f t="shared" si="297"/>
        <v>hold</v>
      </c>
      <c r="CN511" s="12" t="str">
        <f t="shared" si="297"/>
        <v>hold</v>
      </c>
      <c r="CO511" s="12" t="str">
        <f t="shared" si="297"/>
        <v>hold</v>
      </c>
      <c r="CP511" s="12" t="str">
        <f t="shared" si="297"/>
        <v>hold</v>
      </c>
      <c r="CQ511" s="12" t="str">
        <f t="shared" si="297"/>
        <v>hold</v>
      </c>
      <c r="CR511" s="12" t="str">
        <f t="shared" si="297"/>
        <v>hold</v>
      </c>
      <c r="CS511" s="12" t="str">
        <f t="shared" si="297"/>
        <v>hold</v>
      </c>
      <c r="CT511" s="12" t="str">
        <f t="shared" si="297"/>
        <v>hold</v>
      </c>
      <c r="CU511" s="12" t="str">
        <f t="shared" si="297"/>
        <v>hold</v>
      </c>
      <c r="CV511" s="12" t="str">
        <f t="shared" si="297"/>
        <v>hold</v>
      </c>
      <c r="CW511" s="12" t="str">
        <f t="shared" si="297"/>
        <v>hold</v>
      </c>
      <c r="CX511" s="12" t="str">
        <f t="shared" si="297"/>
        <v>hold</v>
      </c>
      <c r="CY511" s="12" t="str">
        <f t="shared" si="297"/>
        <v>hold</v>
      </c>
      <c r="CZ511" s="12" t="str">
        <f t="shared" si="297"/>
        <v>hold</v>
      </c>
      <c r="DA511" s="12" t="str">
        <f t="shared" si="297"/>
        <v>hold</v>
      </c>
      <c r="DB511" s="12" t="str">
        <f t="shared" si="297"/>
        <v>hold</v>
      </c>
      <c r="DC511" s="12" t="str">
        <f t="shared" si="254"/>
        <v>redeem</v>
      </c>
    </row>
    <row r="512" spans="5:107" s="12" customFormat="1" ht="12" customHeight="1">
      <c r="E512" s="65">
        <f t="shared" si="255"/>
        <v>58</v>
      </c>
      <c r="G512" s="12" t="str">
        <f t="shared" si="296"/>
        <v/>
      </c>
      <c r="H512" s="12" t="str">
        <f t="shared" si="296"/>
        <v/>
      </c>
      <c r="I512" s="12" t="str">
        <f t="shared" si="296"/>
        <v/>
      </c>
      <c r="J512" s="12" t="str">
        <f t="shared" si="296"/>
        <v/>
      </c>
      <c r="K512" s="12" t="str">
        <f t="shared" si="296"/>
        <v/>
      </c>
      <c r="L512" s="12" t="str">
        <f t="shared" si="296"/>
        <v/>
      </c>
      <c r="M512" s="12" t="str">
        <f t="shared" si="296"/>
        <v/>
      </c>
      <c r="N512" s="12" t="str">
        <f t="shared" si="296"/>
        <v/>
      </c>
      <c r="O512" s="12" t="str">
        <f t="shared" si="296"/>
        <v/>
      </c>
      <c r="P512" s="12" t="str">
        <f t="shared" si="296"/>
        <v/>
      </c>
      <c r="Q512" s="12" t="str">
        <f t="shared" si="296"/>
        <v/>
      </c>
      <c r="R512" s="12" t="str">
        <f t="shared" si="296"/>
        <v/>
      </c>
      <c r="S512" s="12" t="str">
        <f t="shared" si="296"/>
        <v/>
      </c>
      <c r="T512" s="12" t="str">
        <f t="shared" si="296"/>
        <v/>
      </c>
      <c r="U512" s="12" t="str">
        <f t="shared" si="296"/>
        <v/>
      </c>
      <c r="V512" s="12" t="str">
        <f t="shared" si="296"/>
        <v/>
      </c>
      <c r="W512" s="12" t="str">
        <f t="shared" si="296"/>
        <v/>
      </c>
      <c r="X512" s="12" t="str">
        <f t="shared" si="296"/>
        <v/>
      </c>
      <c r="Y512" s="12" t="str">
        <f t="shared" si="296"/>
        <v/>
      </c>
      <c r="Z512" s="12" t="str">
        <f t="shared" si="296"/>
        <v/>
      </c>
      <c r="AA512" s="12" t="str">
        <f t="shared" si="296"/>
        <v/>
      </c>
      <c r="AB512" s="12" t="str">
        <f t="shared" si="296"/>
        <v/>
      </c>
      <c r="AC512" s="12" t="str">
        <f t="shared" si="296"/>
        <v/>
      </c>
      <c r="AD512" s="12" t="str">
        <f t="shared" si="296"/>
        <v/>
      </c>
      <c r="AE512" s="12" t="str">
        <f t="shared" si="296"/>
        <v/>
      </c>
      <c r="AF512" s="12" t="str">
        <f t="shared" si="296"/>
        <v/>
      </c>
      <c r="AG512" s="12" t="str">
        <f t="shared" si="296"/>
        <v/>
      </c>
      <c r="AH512" s="12" t="str">
        <f t="shared" si="296"/>
        <v/>
      </c>
      <c r="AI512" s="12" t="str">
        <f t="shared" si="296"/>
        <v/>
      </c>
      <c r="AJ512" s="12" t="str">
        <f t="shared" si="296"/>
        <v/>
      </c>
      <c r="AK512" s="12" t="str">
        <f t="shared" si="296"/>
        <v/>
      </c>
      <c r="AL512" s="12" t="str">
        <f t="shared" si="296"/>
        <v/>
      </c>
      <c r="AM512" s="12" t="str">
        <f t="shared" si="296"/>
        <v/>
      </c>
      <c r="AN512" s="12" t="str">
        <f t="shared" si="296"/>
        <v/>
      </c>
      <c r="AO512" s="12" t="str">
        <f t="shared" si="296"/>
        <v/>
      </c>
      <c r="AP512" s="12" t="str">
        <f t="shared" si="296"/>
        <v/>
      </c>
      <c r="AQ512" s="12" t="str">
        <f t="shared" si="296"/>
        <v/>
      </c>
      <c r="AR512" s="12" t="str">
        <f t="shared" si="296"/>
        <v/>
      </c>
      <c r="AS512" s="12" t="str">
        <f t="shared" si="296"/>
        <v/>
      </c>
      <c r="AT512" s="12" t="str">
        <f t="shared" si="296"/>
        <v/>
      </c>
      <c r="AU512" s="12" t="str">
        <f t="shared" si="296"/>
        <v/>
      </c>
      <c r="AV512" s="12" t="str">
        <f t="shared" si="296"/>
        <v/>
      </c>
      <c r="AW512" s="12" t="str">
        <f t="shared" si="296"/>
        <v/>
      </c>
      <c r="AX512" s="12" t="str">
        <f t="shared" si="296"/>
        <v/>
      </c>
      <c r="AY512" s="12" t="str">
        <f t="shared" si="296"/>
        <v/>
      </c>
      <c r="AZ512" s="12" t="str">
        <f t="shared" si="296"/>
        <v/>
      </c>
      <c r="BA512" s="12" t="str">
        <f t="shared" si="296"/>
        <v/>
      </c>
      <c r="BB512" s="12" t="str">
        <f t="shared" si="296"/>
        <v/>
      </c>
      <c r="BC512" s="12" t="str">
        <f t="shared" si="296"/>
        <v/>
      </c>
      <c r="BD512" s="12" t="str">
        <f t="shared" si="296"/>
        <v/>
      </c>
      <c r="BE512" s="12" t="str">
        <f t="shared" si="296"/>
        <v/>
      </c>
      <c r="BF512" s="12" t="str">
        <f t="shared" si="296"/>
        <v/>
      </c>
      <c r="BG512" s="12" t="str">
        <f t="shared" si="296"/>
        <v/>
      </c>
      <c r="BH512" s="12" t="str">
        <f t="shared" si="296"/>
        <v/>
      </c>
      <c r="BI512" s="12" t="str">
        <f t="shared" si="296"/>
        <v/>
      </c>
      <c r="BJ512" s="12" t="str">
        <f t="shared" si="296"/>
        <v/>
      </c>
      <c r="BK512" s="12" t="str">
        <f t="shared" si="296"/>
        <v/>
      </c>
      <c r="BL512" s="12" t="str">
        <f t="shared" si="296"/>
        <v/>
      </c>
      <c r="BM512" s="12" t="str">
        <f t="shared" si="296"/>
        <v>hold</v>
      </c>
      <c r="BN512" s="12" t="str">
        <f t="shared" si="296"/>
        <v>hold</v>
      </c>
      <c r="BO512" s="12" t="str">
        <f t="shared" si="296"/>
        <v>hold</v>
      </c>
      <c r="BP512" s="12" t="str">
        <f t="shared" si="296"/>
        <v>hold</v>
      </c>
      <c r="BQ512" s="12" t="str">
        <f t="shared" si="296"/>
        <v>hold</v>
      </c>
      <c r="BR512" s="12" t="str">
        <f t="shared" si="296"/>
        <v>hold</v>
      </c>
      <c r="BS512" s="12" t="str">
        <f t="shared" si="297"/>
        <v>hold</v>
      </c>
      <c r="BT512" s="12" t="str">
        <f t="shared" si="297"/>
        <v>hold</v>
      </c>
      <c r="BU512" s="12" t="str">
        <f t="shared" si="297"/>
        <v>hold</v>
      </c>
      <c r="BV512" s="12" t="str">
        <f t="shared" si="297"/>
        <v>hold</v>
      </c>
      <c r="BW512" s="12" t="str">
        <f t="shared" si="297"/>
        <v>hold</v>
      </c>
      <c r="BX512" s="12" t="str">
        <f t="shared" si="297"/>
        <v>hold</v>
      </c>
      <c r="BY512" s="12" t="str">
        <f t="shared" si="297"/>
        <v>hold</v>
      </c>
      <c r="BZ512" s="12" t="str">
        <f t="shared" si="297"/>
        <v>hold</v>
      </c>
      <c r="CA512" s="12" t="str">
        <f t="shared" si="297"/>
        <v>hold</v>
      </c>
      <c r="CB512" s="12" t="str">
        <f t="shared" si="297"/>
        <v>hold</v>
      </c>
      <c r="CC512" s="12" t="str">
        <f t="shared" si="297"/>
        <v>hold</v>
      </c>
      <c r="CD512" s="12" t="str">
        <f t="shared" si="297"/>
        <v>hold</v>
      </c>
      <c r="CE512" s="12" t="str">
        <f t="shared" si="297"/>
        <v>hold</v>
      </c>
      <c r="CF512" s="12" t="str">
        <f t="shared" si="297"/>
        <v>hold</v>
      </c>
      <c r="CG512" s="12" t="str">
        <f t="shared" si="297"/>
        <v>hold</v>
      </c>
      <c r="CH512" s="12" t="str">
        <f t="shared" si="297"/>
        <v>hold</v>
      </c>
      <c r="CI512" s="12" t="str">
        <f t="shared" si="297"/>
        <v>hold</v>
      </c>
      <c r="CJ512" s="12" t="str">
        <f t="shared" si="297"/>
        <v>hold</v>
      </c>
      <c r="CK512" s="12" t="str">
        <f t="shared" si="297"/>
        <v>hold</v>
      </c>
      <c r="CL512" s="12" t="str">
        <f t="shared" si="297"/>
        <v>hold</v>
      </c>
      <c r="CM512" s="12" t="str">
        <f t="shared" si="297"/>
        <v>hold</v>
      </c>
      <c r="CN512" s="12" t="str">
        <f t="shared" si="297"/>
        <v>hold</v>
      </c>
      <c r="CO512" s="12" t="str">
        <f t="shared" si="297"/>
        <v>hold</v>
      </c>
      <c r="CP512" s="12" t="str">
        <f t="shared" si="297"/>
        <v>hold</v>
      </c>
      <c r="CQ512" s="12" t="str">
        <f t="shared" si="297"/>
        <v>hold</v>
      </c>
      <c r="CR512" s="12" t="str">
        <f t="shared" si="297"/>
        <v>hold</v>
      </c>
      <c r="CS512" s="12" t="str">
        <f t="shared" si="297"/>
        <v>hold</v>
      </c>
      <c r="CT512" s="12" t="str">
        <f t="shared" si="297"/>
        <v>hold</v>
      </c>
      <c r="CU512" s="12" t="str">
        <f t="shared" si="297"/>
        <v>hold</v>
      </c>
      <c r="CV512" s="12" t="str">
        <f t="shared" si="297"/>
        <v>hold</v>
      </c>
      <c r="CW512" s="12" t="str">
        <f t="shared" si="297"/>
        <v>hold</v>
      </c>
      <c r="CX512" s="12" t="str">
        <f t="shared" si="297"/>
        <v>hold</v>
      </c>
      <c r="CY512" s="12" t="str">
        <f t="shared" si="297"/>
        <v>hold</v>
      </c>
      <c r="CZ512" s="12" t="str">
        <f t="shared" si="297"/>
        <v>hold</v>
      </c>
      <c r="DA512" s="12" t="str">
        <f t="shared" si="297"/>
        <v>hold</v>
      </c>
      <c r="DB512" s="12" t="str">
        <f t="shared" si="297"/>
        <v>hold</v>
      </c>
      <c r="DC512" s="12" t="str">
        <f t="shared" si="254"/>
        <v>redeem</v>
      </c>
    </row>
    <row r="513" spans="5:107" s="12" customFormat="1" ht="12" customHeight="1">
      <c r="E513" s="65">
        <f t="shared" si="255"/>
        <v>59</v>
      </c>
      <c r="G513" s="12" t="str">
        <f t="shared" si="296"/>
        <v/>
      </c>
      <c r="H513" s="12" t="str">
        <f t="shared" si="296"/>
        <v/>
      </c>
      <c r="I513" s="12" t="str">
        <f t="shared" si="296"/>
        <v/>
      </c>
      <c r="J513" s="12" t="str">
        <f t="shared" si="296"/>
        <v/>
      </c>
      <c r="K513" s="12" t="str">
        <f t="shared" si="296"/>
        <v/>
      </c>
      <c r="L513" s="12" t="str">
        <f t="shared" si="296"/>
        <v/>
      </c>
      <c r="M513" s="12" t="str">
        <f t="shared" si="296"/>
        <v/>
      </c>
      <c r="N513" s="12" t="str">
        <f t="shared" si="296"/>
        <v/>
      </c>
      <c r="O513" s="12" t="str">
        <f t="shared" si="296"/>
        <v/>
      </c>
      <c r="P513" s="12" t="str">
        <f t="shared" si="296"/>
        <v/>
      </c>
      <c r="Q513" s="12" t="str">
        <f t="shared" si="296"/>
        <v/>
      </c>
      <c r="R513" s="12" t="str">
        <f t="shared" si="296"/>
        <v/>
      </c>
      <c r="S513" s="12" t="str">
        <f t="shared" si="296"/>
        <v/>
      </c>
      <c r="T513" s="12" t="str">
        <f t="shared" si="296"/>
        <v/>
      </c>
      <c r="U513" s="12" t="str">
        <f t="shared" si="296"/>
        <v/>
      </c>
      <c r="V513" s="12" t="str">
        <f t="shared" si="296"/>
        <v/>
      </c>
      <c r="W513" s="12" t="str">
        <f t="shared" si="296"/>
        <v/>
      </c>
      <c r="X513" s="12" t="str">
        <f t="shared" si="296"/>
        <v/>
      </c>
      <c r="Y513" s="12" t="str">
        <f t="shared" si="296"/>
        <v/>
      </c>
      <c r="Z513" s="12" t="str">
        <f t="shared" si="296"/>
        <v/>
      </c>
      <c r="AA513" s="12" t="str">
        <f t="shared" si="296"/>
        <v/>
      </c>
      <c r="AB513" s="12" t="str">
        <f t="shared" si="296"/>
        <v/>
      </c>
      <c r="AC513" s="12" t="str">
        <f t="shared" si="296"/>
        <v/>
      </c>
      <c r="AD513" s="12" t="str">
        <f t="shared" si="296"/>
        <v/>
      </c>
      <c r="AE513" s="12" t="str">
        <f t="shared" si="296"/>
        <v/>
      </c>
      <c r="AF513" s="12" t="str">
        <f t="shared" si="296"/>
        <v/>
      </c>
      <c r="AG513" s="12" t="str">
        <f t="shared" si="296"/>
        <v/>
      </c>
      <c r="AH513" s="12" t="str">
        <f t="shared" si="296"/>
        <v/>
      </c>
      <c r="AI513" s="12" t="str">
        <f t="shared" si="296"/>
        <v/>
      </c>
      <c r="AJ513" s="12" t="str">
        <f t="shared" si="296"/>
        <v/>
      </c>
      <c r="AK513" s="12" t="str">
        <f t="shared" si="296"/>
        <v/>
      </c>
      <c r="AL513" s="12" t="str">
        <f t="shared" si="296"/>
        <v/>
      </c>
      <c r="AM513" s="12" t="str">
        <f t="shared" si="296"/>
        <v/>
      </c>
      <c r="AN513" s="12" t="str">
        <f t="shared" si="296"/>
        <v/>
      </c>
      <c r="AO513" s="12" t="str">
        <f t="shared" si="296"/>
        <v/>
      </c>
      <c r="AP513" s="12" t="str">
        <f t="shared" si="296"/>
        <v/>
      </c>
      <c r="AQ513" s="12" t="str">
        <f t="shared" si="296"/>
        <v/>
      </c>
      <c r="AR513" s="12" t="str">
        <f t="shared" si="296"/>
        <v/>
      </c>
      <c r="AS513" s="12" t="str">
        <f t="shared" si="296"/>
        <v/>
      </c>
      <c r="AT513" s="12" t="str">
        <f t="shared" si="296"/>
        <v/>
      </c>
      <c r="AU513" s="12" t="str">
        <f t="shared" si="296"/>
        <v/>
      </c>
      <c r="AV513" s="12" t="str">
        <f t="shared" si="296"/>
        <v/>
      </c>
      <c r="AW513" s="12" t="str">
        <f t="shared" si="296"/>
        <v/>
      </c>
      <c r="AX513" s="12" t="str">
        <f t="shared" si="296"/>
        <v/>
      </c>
      <c r="AY513" s="12" t="str">
        <f t="shared" si="296"/>
        <v/>
      </c>
      <c r="AZ513" s="12" t="str">
        <f t="shared" si="296"/>
        <v/>
      </c>
      <c r="BA513" s="12" t="str">
        <f t="shared" si="296"/>
        <v/>
      </c>
      <c r="BB513" s="12" t="str">
        <f t="shared" si="296"/>
        <v/>
      </c>
      <c r="BC513" s="12" t="str">
        <f t="shared" si="296"/>
        <v/>
      </c>
      <c r="BD513" s="12" t="str">
        <f t="shared" si="296"/>
        <v/>
      </c>
      <c r="BE513" s="12" t="str">
        <f t="shared" si="296"/>
        <v/>
      </c>
      <c r="BF513" s="12" t="str">
        <f t="shared" si="296"/>
        <v/>
      </c>
      <c r="BG513" s="12" t="str">
        <f t="shared" si="296"/>
        <v/>
      </c>
      <c r="BH513" s="12" t="str">
        <f t="shared" si="296"/>
        <v/>
      </c>
      <c r="BI513" s="12" t="str">
        <f t="shared" si="296"/>
        <v/>
      </c>
      <c r="BJ513" s="12" t="str">
        <f t="shared" si="296"/>
        <v/>
      </c>
      <c r="BK513" s="12" t="str">
        <f t="shared" si="296"/>
        <v/>
      </c>
      <c r="BL513" s="12" t="str">
        <f t="shared" si="296"/>
        <v/>
      </c>
      <c r="BM513" s="12" t="str">
        <f t="shared" si="296"/>
        <v/>
      </c>
      <c r="BN513" s="12" t="str">
        <f t="shared" si="296"/>
        <v>hold</v>
      </c>
      <c r="BO513" s="12" t="str">
        <f t="shared" si="296"/>
        <v>hold</v>
      </c>
      <c r="BP513" s="12" t="str">
        <f t="shared" si="296"/>
        <v>hold</v>
      </c>
      <c r="BQ513" s="12" t="str">
        <f t="shared" si="296"/>
        <v>hold</v>
      </c>
      <c r="BR513" s="12" t="str">
        <f t="shared" ref="BR513" si="298">IF(BR$452&gt;=$E513,IF(BR188*$C$23&gt;MAX($C$22,(BS297*$C$34+BS298*$C$35)/(1+$C$12)^$C$30+(BS404*$C$34+BS405*$C$35)/(1+$C$14)^$C$30),"convert","hold"),"")</f>
        <v>hold</v>
      </c>
      <c r="BS513" s="12" t="str">
        <f t="shared" si="297"/>
        <v>hold</v>
      </c>
      <c r="BT513" s="12" t="str">
        <f t="shared" si="297"/>
        <v>hold</v>
      </c>
      <c r="BU513" s="12" t="str">
        <f t="shared" si="297"/>
        <v>hold</v>
      </c>
      <c r="BV513" s="12" t="str">
        <f t="shared" si="297"/>
        <v>hold</v>
      </c>
      <c r="BW513" s="12" t="str">
        <f t="shared" si="297"/>
        <v>hold</v>
      </c>
      <c r="BX513" s="12" t="str">
        <f t="shared" si="297"/>
        <v>hold</v>
      </c>
      <c r="BY513" s="12" t="str">
        <f t="shared" si="297"/>
        <v>hold</v>
      </c>
      <c r="BZ513" s="12" t="str">
        <f t="shared" si="297"/>
        <v>hold</v>
      </c>
      <c r="CA513" s="12" t="str">
        <f t="shared" si="297"/>
        <v>hold</v>
      </c>
      <c r="CB513" s="12" t="str">
        <f t="shared" si="297"/>
        <v>hold</v>
      </c>
      <c r="CC513" s="12" t="str">
        <f t="shared" si="297"/>
        <v>hold</v>
      </c>
      <c r="CD513" s="12" t="str">
        <f t="shared" si="297"/>
        <v>hold</v>
      </c>
      <c r="CE513" s="12" t="str">
        <f t="shared" si="297"/>
        <v>hold</v>
      </c>
      <c r="CF513" s="12" t="str">
        <f t="shared" si="297"/>
        <v>hold</v>
      </c>
      <c r="CG513" s="12" t="str">
        <f t="shared" si="297"/>
        <v>hold</v>
      </c>
      <c r="CH513" s="12" t="str">
        <f t="shared" si="297"/>
        <v>hold</v>
      </c>
      <c r="CI513" s="12" t="str">
        <f t="shared" si="297"/>
        <v>hold</v>
      </c>
      <c r="CJ513" s="12" t="str">
        <f t="shared" si="297"/>
        <v>hold</v>
      </c>
      <c r="CK513" s="12" t="str">
        <f t="shared" si="297"/>
        <v>hold</v>
      </c>
      <c r="CL513" s="12" t="str">
        <f t="shared" si="297"/>
        <v>hold</v>
      </c>
      <c r="CM513" s="12" t="str">
        <f t="shared" si="297"/>
        <v>hold</v>
      </c>
      <c r="CN513" s="12" t="str">
        <f t="shared" si="297"/>
        <v>hold</v>
      </c>
      <c r="CO513" s="12" t="str">
        <f t="shared" si="297"/>
        <v>hold</v>
      </c>
      <c r="CP513" s="12" t="str">
        <f t="shared" si="297"/>
        <v>hold</v>
      </c>
      <c r="CQ513" s="12" t="str">
        <f t="shared" si="297"/>
        <v>hold</v>
      </c>
      <c r="CR513" s="12" t="str">
        <f t="shared" si="297"/>
        <v>hold</v>
      </c>
      <c r="CS513" s="12" t="str">
        <f t="shared" si="297"/>
        <v>hold</v>
      </c>
      <c r="CT513" s="12" t="str">
        <f t="shared" si="297"/>
        <v>hold</v>
      </c>
      <c r="CU513" s="12" t="str">
        <f t="shared" si="297"/>
        <v>hold</v>
      </c>
      <c r="CV513" s="12" t="str">
        <f t="shared" si="297"/>
        <v>hold</v>
      </c>
      <c r="CW513" s="12" t="str">
        <f t="shared" si="297"/>
        <v>hold</v>
      </c>
      <c r="CX513" s="12" t="str">
        <f t="shared" si="297"/>
        <v>hold</v>
      </c>
      <c r="CY513" s="12" t="str">
        <f t="shared" si="297"/>
        <v>hold</v>
      </c>
      <c r="CZ513" s="12" t="str">
        <f t="shared" si="297"/>
        <v>hold</v>
      </c>
      <c r="DA513" s="12" t="str">
        <f t="shared" si="297"/>
        <v>hold</v>
      </c>
      <c r="DB513" s="12" t="str">
        <f t="shared" si="297"/>
        <v>hold</v>
      </c>
      <c r="DC513" s="12" t="str">
        <f t="shared" si="254"/>
        <v>redeem</v>
      </c>
    </row>
    <row r="514" spans="5:107" s="12" customFormat="1" ht="12" customHeight="1">
      <c r="E514" s="65">
        <f t="shared" si="255"/>
        <v>60</v>
      </c>
      <c r="G514" s="12" t="str">
        <f t="shared" ref="G514:BR517" si="299">IF(G$452&gt;=$E514,IF(G189*$C$23&gt;MAX($C$22,(H298*$C$34+H299*$C$35)/(1+$C$12)^$C$30+(H405*$C$34+H406*$C$35)/(1+$C$14)^$C$30),"convert","hold"),"")</f>
        <v/>
      </c>
      <c r="H514" s="12" t="str">
        <f t="shared" si="299"/>
        <v/>
      </c>
      <c r="I514" s="12" t="str">
        <f t="shared" si="299"/>
        <v/>
      </c>
      <c r="J514" s="12" t="str">
        <f t="shared" si="299"/>
        <v/>
      </c>
      <c r="K514" s="12" t="str">
        <f t="shared" si="299"/>
        <v/>
      </c>
      <c r="L514" s="12" t="str">
        <f t="shared" si="299"/>
        <v/>
      </c>
      <c r="M514" s="12" t="str">
        <f t="shared" si="299"/>
        <v/>
      </c>
      <c r="N514" s="12" t="str">
        <f t="shared" si="299"/>
        <v/>
      </c>
      <c r="O514" s="12" t="str">
        <f t="shared" si="299"/>
        <v/>
      </c>
      <c r="P514" s="12" t="str">
        <f t="shared" si="299"/>
        <v/>
      </c>
      <c r="Q514" s="12" t="str">
        <f t="shared" si="299"/>
        <v/>
      </c>
      <c r="R514" s="12" t="str">
        <f t="shared" si="299"/>
        <v/>
      </c>
      <c r="S514" s="12" t="str">
        <f t="shared" si="299"/>
        <v/>
      </c>
      <c r="T514" s="12" t="str">
        <f t="shared" si="299"/>
        <v/>
      </c>
      <c r="U514" s="12" t="str">
        <f t="shared" si="299"/>
        <v/>
      </c>
      <c r="V514" s="12" t="str">
        <f t="shared" si="299"/>
        <v/>
      </c>
      <c r="W514" s="12" t="str">
        <f t="shared" si="299"/>
        <v/>
      </c>
      <c r="X514" s="12" t="str">
        <f t="shared" si="299"/>
        <v/>
      </c>
      <c r="Y514" s="12" t="str">
        <f t="shared" si="299"/>
        <v/>
      </c>
      <c r="Z514" s="12" t="str">
        <f t="shared" si="299"/>
        <v/>
      </c>
      <c r="AA514" s="12" t="str">
        <f t="shared" si="299"/>
        <v/>
      </c>
      <c r="AB514" s="12" t="str">
        <f t="shared" si="299"/>
        <v/>
      </c>
      <c r="AC514" s="12" t="str">
        <f t="shared" si="299"/>
        <v/>
      </c>
      <c r="AD514" s="12" t="str">
        <f t="shared" si="299"/>
        <v/>
      </c>
      <c r="AE514" s="12" t="str">
        <f t="shared" si="299"/>
        <v/>
      </c>
      <c r="AF514" s="12" t="str">
        <f t="shared" si="299"/>
        <v/>
      </c>
      <c r="AG514" s="12" t="str">
        <f t="shared" si="299"/>
        <v/>
      </c>
      <c r="AH514" s="12" t="str">
        <f t="shared" si="299"/>
        <v/>
      </c>
      <c r="AI514" s="12" t="str">
        <f t="shared" si="299"/>
        <v/>
      </c>
      <c r="AJ514" s="12" t="str">
        <f t="shared" si="299"/>
        <v/>
      </c>
      <c r="AK514" s="12" t="str">
        <f t="shared" si="299"/>
        <v/>
      </c>
      <c r="AL514" s="12" t="str">
        <f t="shared" si="299"/>
        <v/>
      </c>
      <c r="AM514" s="12" t="str">
        <f t="shared" si="299"/>
        <v/>
      </c>
      <c r="AN514" s="12" t="str">
        <f t="shared" si="299"/>
        <v/>
      </c>
      <c r="AO514" s="12" t="str">
        <f t="shared" si="299"/>
        <v/>
      </c>
      <c r="AP514" s="12" t="str">
        <f t="shared" si="299"/>
        <v/>
      </c>
      <c r="AQ514" s="12" t="str">
        <f t="shared" si="299"/>
        <v/>
      </c>
      <c r="AR514" s="12" t="str">
        <f t="shared" si="299"/>
        <v/>
      </c>
      <c r="AS514" s="12" t="str">
        <f t="shared" si="299"/>
        <v/>
      </c>
      <c r="AT514" s="12" t="str">
        <f t="shared" si="299"/>
        <v/>
      </c>
      <c r="AU514" s="12" t="str">
        <f t="shared" si="299"/>
        <v/>
      </c>
      <c r="AV514" s="12" t="str">
        <f t="shared" si="299"/>
        <v/>
      </c>
      <c r="AW514" s="12" t="str">
        <f t="shared" si="299"/>
        <v/>
      </c>
      <c r="AX514" s="12" t="str">
        <f t="shared" si="299"/>
        <v/>
      </c>
      <c r="AY514" s="12" t="str">
        <f t="shared" si="299"/>
        <v/>
      </c>
      <c r="AZ514" s="12" t="str">
        <f t="shared" si="299"/>
        <v/>
      </c>
      <c r="BA514" s="12" t="str">
        <f t="shared" si="299"/>
        <v/>
      </c>
      <c r="BB514" s="12" t="str">
        <f t="shared" si="299"/>
        <v/>
      </c>
      <c r="BC514" s="12" t="str">
        <f t="shared" si="299"/>
        <v/>
      </c>
      <c r="BD514" s="12" t="str">
        <f t="shared" si="299"/>
        <v/>
      </c>
      <c r="BE514" s="12" t="str">
        <f t="shared" si="299"/>
        <v/>
      </c>
      <c r="BF514" s="12" t="str">
        <f t="shared" si="299"/>
        <v/>
      </c>
      <c r="BG514" s="12" t="str">
        <f t="shared" si="299"/>
        <v/>
      </c>
      <c r="BH514" s="12" t="str">
        <f t="shared" si="299"/>
        <v/>
      </c>
      <c r="BI514" s="12" t="str">
        <f t="shared" si="299"/>
        <v/>
      </c>
      <c r="BJ514" s="12" t="str">
        <f t="shared" si="299"/>
        <v/>
      </c>
      <c r="BK514" s="12" t="str">
        <f t="shared" si="299"/>
        <v/>
      </c>
      <c r="BL514" s="12" t="str">
        <f t="shared" si="299"/>
        <v/>
      </c>
      <c r="BM514" s="12" t="str">
        <f t="shared" si="299"/>
        <v/>
      </c>
      <c r="BN514" s="12" t="str">
        <f t="shared" si="299"/>
        <v/>
      </c>
      <c r="BO514" s="12" t="str">
        <f t="shared" si="299"/>
        <v>hold</v>
      </c>
      <c r="BP514" s="12" t="str">
        <f t="shared" si="299"/>
        <v>hold</v>
      </c>
      <c r="BQ514" s="12" t="str">
        <f t="shared" si="299"/>
        <v>hold</v>
      </c>
      <c r="BR514" s="12" t="str">
        <f t="shared" si="299"/>
        <v>hold</v>
      </c>
      <c r="BS514" s="12" t="str">
        <f t="shared" si="297"/>
        <v>hold</v>
      </c>
      <c r="BT514" s="12" t="str">
        <f t="shared" si="297"/>
        <v>hold</v>
      </c>
      <c r="BU514" s="12" t="str">
        <f t="shared" si="297"/>
        <v>hold</v>
      </c>
      <c r="BV514" s="12" t="str">
        <f t="shared" si="297"/>
        <v>hold</v>
      </c>
      <c r="BW514" s="12" t="str">
        <f t="shared" si="297"/>
        <v>hold</v>
      </c>
      <c r="BX514" s="12" t="str">
        <f t="shared" si="297"/>
        <v>hold</v>
      </c>
      <c r="BY514" s="12" t="str">
        <f t="shared" si="297"/>
        <v>hold</v>
      </c>
      <c r="BZ514" s="12" t="str">
        <f t="shared" si="297"/>
        <v>hold</v>
      </c>
      <c r="CA514" s="12" t="str">
        <f t="shared" si="297"/>
        <v>hold</v>
      </c>
      <c r="CB514" s="12" t="str">
        <f t="shared" si="297"/>
        <v>hold</v>
      </c>
      <c r="CC514" s="12" t="str">
        <f t="shared" si="297"/>
        <v>hold</v>
      </c>
      <c r="CD514" s="12" t="str">
        <f t="shared" si="297"/>
        <v>hold</v>
      </c>
      <c r="CE514" s="12" t="str">
        <f t="shared" si="297"/>
        <v>hold</v>
      </c>
      <c r="CF514" s="12" t="str">
        <f t="shared" si="297"/>
        <v>hold</v>
      </c>
      <c r="CG514" s="12" t="str">
        <f t="shared" si="297"/>
        <v>hold</v>
      </c>
      <c r="CH514" s="12" t="str">
        <f t="shared" si="297"/>
        <v>hold</v>
      </c>
      <c r="CI514" s="12" t="str">
        <f t="shared" si="297"/>
        <v>hold</v>
      </c>
      <c r="CJ514" s="12" t="str">
        <f t="shared" si="297"/>
        <v>hold</v>
      </c>
      <c r="CK514" s="12" t="str">
        <f t="shared" si="297"/>
        <v>hold</v>
      </c>
      <c r="CL514" s="12" t="str">
        <f t="shared" si="297"/>
        <v>hold</v>
      </c>
      <c r="CM514" s="12" t="str">
        <f t="shared" si="297"/>
        <v>hold</v>
      </c>
      <c r="CN514" s="12" t="str">
        <f t="shared" si="297"/>
        <v>hold</v>
      </c>
      <c r="CO514" s="12" t="str">
        <f t="shared" si="297"/>
        <v>hold</v>
      </c>
      <c r="CP514" s="12" t="str">
        <f t="shared" si="297"/>
        <v>hold</v>
      </c>
      <c r="CQ514" s="12" t="str">
        <f t="shared" si="297"/>
        <v>hold</v>
      </c>
      <c r="CR514" s="12" t="str">
        <f t="shared" si="297"/>
        <v>hold</v>
      </c>
      <c r="CS514" s="12" t="str">
        <f t="shared" si="297"/>
        <v>hold</v>
      </c>
      <c r="CT514" s="12" t="str">
        <f t="shared" si="297"/>
        <v>hold</v>
      </c>
      <c r="CU514" s="12" t="str">
        <f t="shared" si="297"/>
        <v>hold</v>
      </c>
      <c r="CV514" s="12" t="str">
        <f t="shared" si="297"/>
        <v>hold</v>
      </c>
      <c r="CW514" s="12" t="str">
        <f t="shared" si="297"/>
        <v>hold</v>
      </c>
      <c r="CX514" s="12" t="str">
        <f t="shared" si="297"/>
        <v>hold</v>
      </c>
      <c r="CY514" s="12" t="str">
        <f t="shared" si="297"/>
        <v>hold</v>
      </c>
      <c r="CZ514" s="12" t="str">
        <f t="shared" si="297"/>
        <v>hold</v>
      </c>
      <c r="DA514" s="12" t="str">
        <f t="shared" si="297"/>
        <v>hold</v>
      </c>
      <c r="DB514" s="12" t="str">
        <f t="shared" si="297"/>
        <v>hold</v>
      </c>
      <c r="DC514" s="12" t="str">
        <f t="shared" si="254"/>
        <v>redeem</v>
      </c>
    </row>
    <row r="515" spans="5:107" s="12" customFormat="1" ht="12" customHeight="1">
      <c r="E515" s="65">
        <f t="shared" si="255"/>
        <v>61</v>
      </c>
      <c r="G515" s="12" t="str">
        <f t="shared" si="299"/>
        <v/>
      </c>
      <c r="H515" s="12" t="str">
        <f t="shared" si="299"/>
        <v/>
      </c>
      <c r="I515" s="12" t="str">
        <f t="shared" si="299"/>
        <v/>
      </c>
      <c r="J515" s="12" t="str">
        <f t="shared" si="299"/>
        <v/>
      </c>
      <c r="K515" s="12" t="str">
        <f t="shared" si="299"/>
        <v/>
      </c>
      <c r="L515" s="12" t="str">
        <f t="shared" si="299"/>
        <v/>
      </c>
      <c r="M515" s="12" t="str">
        <f t="shared" si="299"/>
        <v/>
      </c>
      <c r="N515" s="12" t="str">
        <f t="shared" si="299"/>
        <v/>
      </c>
      <c r="O515" s="12" t="str">
        <f t="shared" si="299"/>
        <v/>
      </c>
      <c r="P515" s="12" t="str">
        <f t="shared" si="299"/>
        <v/>
      </c>
      <c r="Q515" s="12" t="str">
        <f t="shared" si="299"/>
        <v/>
      </c>
      <c r="R515" s="12" t="str">
        <f t="shared" si="299"/>
        <v/>
      </c>
      <c r="S515" s="12" t="str">
        <f t="shared" si="299"/>
        <v/>
      </c>
      <c r="T515" s="12" t="str">
        <f t="shared" si="299"/>
        <v/>
      </c>
      <c r="U515" s="12" t="str">
        <f t="shared" si="299"/>
        <v/>
      </c>
      <c r="V515" s="12" t="str">
        <f t="shared" si="299"/>
        <v/>
      </c>
      <c r="W515" s="12" t="str">
        <f t="shared" si="299"/>
        <v/>
      </c>
      <c r="X515" s="12" t="str">
        <f t="shared" si="299"/>
        <v/>
      </c>
      <c r="Y515" s="12" t="str">
        <f t="shared" si="299"/>
        <v/>
      </c>
      <c r="Z515" s="12" t="str">
        <f t="shared" si="299"/>
        <v/>
      </c>
      <c r="AA515" s="12" t="str">
        <f t="shared" si="299"/>
        <v/>
      </c>
      <c r="AB515" s="12" t="str">
        <f t="shared" si="299"/>
        <v/>
      </c>
      <c r="AC515" s="12" t="str">
        <f t="shared" si="299"/>
        <v/>
      </c>
      <c r="AD515" s="12" t="str">
        <f t="shared" si="299"/>
        <v/>
      </c>
      <c r="AE515" s="12" t="str">
        <f t="shared" si="299"/>
        <v/>
      </c>
      <c r="AF515" s="12" t="str">
        <f t="shared" si="299"/>
        <v/>
      </c>
      <c r="AG515" s="12" t="str">
        <f t="shared" si="299"/>
        <v/>
      </c>
      <c r="AH515" s="12" t="str">
        <f t="shared" si="299"/>
        <v/>
      </c>
      <c r="AI515" s="12" t="str">
        <f t="shared" si="299"/>
        <v/>
      </c>
      <c r="AJ515" s="12" t="str">
        <f t="shared" si="299"/>
        <v/>
      </c>
      <c r="AK515" s="12" t="str">
        <f t="shared" si="299"/>
        <v/>
      </c>
      <c r="AL515" s="12" t="str">
        <f t="shared" si="299"/>
        <v/>
      </c>
      <c r="AM515" s="12" t="str">
        <f t="shared" si="299"/>
        <v/>
      </c>
      <c r="AN515" s="12" t="str">
        <f t="shared" si="299"/>
        <v/>
      </c>
      <c r="AO515" s="12" t="str">
        <f t="shared" si="299"/>
        <v/>
      </c>
      <c r="AP515" s="12" t="str">
        <f t="shared" si="299"/>
        <v/>
      </c>
      <c r="AQ515" s="12" t="str">
        <f t="shared" si="299"/>
        <v/>
      </c>
      <c r="AR515" s="12" t="str">
        <f t="shared" si="299"/>
        <v/>
      </c>
      <c r="AS515" s="12" t="str">
        <f t="shared" si="299"/>
        <v/>
      </c>
      <c r="AT515" s="12" t="str">
        <f t="shared" si="299"/>
        <v/>
      </c>
      <c r="AU515" s="12" t="str">
        <f t="shared" si="299"/>
        <v/>
      </c>
      <c r="AV515" s="12" t="str">
        <f t="shared" si="299"/>
        <v/>
      </c>
      <c r="AW515" s="12" t="str">
        <f t="shared" si="299"/>
        <v/>
      </c>
      <c r="AX515" s="12" t="str">
        <f t="shared" si="299"/>
        <v/>
      </c>
      <c r="AY515" s="12" t="str">
        <f t="shared" si="299"/>
        <v/>
      </c>
      <c r="AZ515" s="12" t="str">
        <f t="shared" si="299"/>
        <v/>
      </c>
      <c r="BA515" s="12" t="str">
        <f t="shared" si="299"/>
        <v/>
      </c>
      <c r="BB515" s="12" t="str">
        <f t="shared" si="299"/>
        <v/>
      </c>
      <c r="BC515" s="12" t="str">
        <f t="shared" si="299"/>
        <v/>
      </c>
      <c r="BD515" s="12" t="str">
        <f t="shared" si="299"/>
        <v/>
      </c>
      <c r="BE515" s="12" t="str">
        <f t="shared" si="299"/>
        <v/>
      </c>
      <c r="BF515" s="12" t="str">
        <f t="shared" si="299"/>
        <v/>
      </c>
      <c r="BG515" s="12" t="str">
        <f t="shared" si="299"/>
        <v/>
      </c>
      <c r="BH515" s="12" t="str">
        <f t="shared" si="299"/>
        <v/>
      </c>
      <c r="BI515" s="12" t="str">
        <f t="shared" si="299"/>
        <v/>
      </c>
      <c r="BJ515" s="12" t="str">
        <f t="shared" si="299"/>
        <v/>
      </c>
      <c r="BK515" s="12" t="str">
        <f t="shared" si="299"/>
        <v/>
      </c>
      <c r="BL515" s="12" t="str">
        <f t="shared" si="299"/>
        <v/>
      </c>
      <c r="BM515" s="12" t="str">
        <f t="shared" si="299"/>
        <v/>
      </c>
      <c r="BN515" s="12" t="str">
        <f t="shared" si="299"/>
        <v/>
      </c>
      <c r="BO515" s="12" t="str">
        <f t="shared" si="299"/>
        <v/>
      </c>
      <c r="BP515" s="12" t="str">
        <f t="shared" si="299"/>
        <v>hold</v>
      </c>
      <c r="BQ515" s="12" t="str">
        <f t="shared" si="299"/>
        <v>hold</v>
      </c>
      <c r="BR515" s="12" t="str">
        <f t="shared" si="299"/>
        <v>hold</v>
      </c>
      <c r="BS515" s="12" t="str">
        <f t="shared" si="297"/>
        <v>hold</v>
      </c>
      <c r="BT515" s="12" t="str">
        <f t="shared" si="297"/>
        <v>hold</v>
      </c>
      <c r="BU515" s="12" t="str">
        <f t="shared" si="297"/>
        <v>hold</v>
      </c>
      <c r="BV515" s="12" t="str">
        <f t="shared" si="297"/>
        <v>hold</v>
      </c>
      <c r="BW515" s="12" t="str">
        <f t="shared" si="297"/>
        <v>hold</v>
      </c>
      <c r="BX515" s="12" t="str">
        <f t="shared" si="297"/>
        <v>hold</v>
      </c>
      <c r="BY515" s="12" t="str">
        <f t="shared" si="297"/>
        <v>hold</v>
      </c>
      <c r="BZ515" s="12" t="str">
        <f t="shared" si="297"/>
        <v>hold</v>
      </c>
      <c r="CA515" s="12" t="str">
        <f t="shared" si="297"/>
        <v>hold</v>
      </c>
      <c r="CB515" s="12" t="str">
        <f t="shared" si="297"/>
        <v>hold</v>
      </c>
      <c r="CC515" s="12" t="str">
        <f t="shared" si="297"/>
        <v>hold</v>
      </c>
      <c r="CD515" s="12" t="str">
        <f t="shared" si="297"/>
        <v>hold</v>
      </c>
      <c r="CE515" s="12" t="str">
        <f t="shared" si="297"/>
        <v>hold</v>
      </c>
      <c r="CF515" s="12" t="str">
        <f t="shared" si="297"/>
        <v>hold</v>
      </c>
      <c r="CG515" s="12" t="str">
        <f t="shared" si="297"/>
        <v>hold</v>
      </c>
      <c r="CH515" s="12" t="str">
        <f t="shared" si="297"/>
        <v>hold</v>
      </c>
      <c r="CI515" s="12" t="str">
        <f t="shared" si="297"/>
        <v>hold</v>
      </c>
      <c r="CJ515" s="12" t="str">
        <f t="shared" si="297"/>
        <v>hold</v>
      </c>
      <c r="CK515" s="12" t="str">
        <f t="shared" si="297"/>
        <v>hold</v>
      </c>
      <c r="CL515" s="12" t="str">
        <f t="shared" si="297"/>
        <v>hold</v>
      </c>
      <c r="CM515" s="12" t="str">
        <f t="shared" si="297"/>
        <v>hold</v>
      </c>
      <c r="CN515" s="12" t="str">
        <f t="shared" si="297"/>
        <v>hold</v>
      </c>
      <c r="CO515" s="12" t="str">
        <f t="shared" si="297"/>
        <v>hold</v>
      </c>
      <c r="CP515" s="12" t="str">
        <f t="shared" si="297"/>
        <v>hold</v>
      </c>
      <c r="CQ515" s="12" t="str">
        <f t="shared" si="297"/>
        <v>hold</v>
      </c>
      <c r="CR515" s="12" t="str">
        <f t="shared" si="297"/>
        <v>hold</v>
      </c>
      <c r="CS515" s="12" t="str">
        <f t="shared" si="297"/>
        <v>hold</v>
      </c>
      <c r="CT515" s="12" t="str">
        <f t="shared" si="297"/>
        <v>hold</v>
      </c>
      <c r="CU515" s="12" t="str">
        <f t="shared" si="297"/>
        <v>hold</v>
      </c>
      <c r="CV515" s="12" t="str">
        <f t="shared" si="297"/>
        <v>hold</v>
      </c>
      <c r="CW515" s="12" t="str">
        <f t="shared" si="297"/>
        <v>hold</v>
      </c>
      <c r="CX515" s="12" t="str">
        <f t="shared" si="297"/>
        <v>hold</v>
      </c>
      <c r="CY515" s="12" t="str">
        <f t="shared" si="297"/>
        <v>hold</v>
      </c>
      <c r="CZ515" s="12" t="str">
        <f t="shared" si="297"/>
        <v>hold</v>
      </c>
      <c r="DA515" s="12" t="str">
        <f t="shared" si="297"/>
        <v>hold</v>
      </c>
      <c r="DB515" s="12" t="str">
        <f t="shared" si="297"/>
        <v>hold</v>
      </c>
      <c r="DC515" s="12" t="str">
        <f t="shared" si="254"/>
        <v>redeem</v>
      </c>
    </row>
    <row r="516" spans="5:107" s="12" customFormat="1" ht="12" customHeight="1">
      <c r="E516" s="65">
        <f t="shared" si="255"/>
        <v>62</v>
      </c>
      <c r="G516" s="12" t="str">
        <f t="shared" si="299"/>
        <v/>
      </c>
      <c r="H516" s="12" t="str">
        <f t="shared" si="299"/>
        <v/>
      </c>
      <c r="I516" s="12" t="str">
        <f t="shared" si="299"/>
        <v/>
      </c>
      <c r="J516" s="12" t="str">
        <f t="shared" si="299"/>
        <v/>
      </c>
      <c r="K516" s="12" t="str">
        <f t="shared" si="299"/>
        <v/>
      </c>
      <c r="L516" s="12" t="str">
        <f t="shared" si="299"/>
        <v/>
      </c>
      <c r="M516" s="12" t="str">
        <f t="shared" si="299"/>
        <v/>
      </c>
      <c r="N516" s="12" t="str">
        <f t="shared" si="299"/>
        <v/>
      </c>
      <c r="O516" s="12" t="str">
        <f t="shared" si="299"/>
        <v/>
      </c>
      <c r="P516" s="12" t="str">
        <f t="shared" si="299"/>
        <v/>
      </c>
      <c r="Q516" s="12" t="str">
        <f t="shared" si="299"/>
        <v/>
      </c>
      <c r="R516" s="12" t="str">
        <f t="shared" si="299"/>
        <v/>
      </c>
      <c r="S516" s="12" t="str">
        <f t="shared" si="299"/>
        <v/>
      </c>
      <c r="T516" s="12" t="str">
        <f t="shared" si="299"/>
        <v/>
      </c>
      <c r="U516" s="12" t="str">
        <f t="shared" si="299"/>
        <v/>
      </c>
      <c r="V516" s="12" t="str">
        <f t="shared" si="299"/>
        <v/>
      </c>
      <c r="W516" s="12" t="str">
        <f t="shared" si="299"/>
        <v/>
      </c>
      <c r="X516" s="12" t="str">
        <f t="shared" si="299"/>
        <v/>
      </c>
      <c r="Y516" s="12" t="str">
        <f t="shared" si="299"/>
        <v/>
      </c>
      <c r="Z516" s="12" t="str">
        <f t="shared" si="299"/>
        <v/>
      </c>
      <c r="AA516" s="12" t="str">
        <f t="shared" si="299"/>
        <v/>
      </c>
      <c r="AB516" s="12" t="str">
        <f t="shared" si="299"/>
        <v/>
      </c>
      <c r="AC516" s="12" t="str">
        <f t="shared" si="299"/>
        <v/>
      </c>
      <c r="AD516" s="12" t="str">
        <f t="shared" si="299"/>
        <v/>
      </c>
      <c r="AE516" s="12" t="str">
        <f t="shared" si="299"/>
        <v/>
      </c>
      <c r="AF516" s="12" t="str">
        <f t="shared" si="299"/>
        <v/>
      </c>
      <c r="AG516" s="12" t="str">
        <f t="shared" si="299"/>
        <v/>
      </c>
      <c r="AH516" s="12" t="str">
        <f t="shared" si="299"/>
        <v/>
      </c>
      <c r="AI516" s="12" t="str">
        <f t="shared" si="299"/>
        <v/>
      </c>
      <c r="AJ516" s="12" t="str">
        <f t="shared" si="299"/>
        <v/>
      </c>
      <c r="AK516" s="12" t="str">
        <f t="shared" si="299"/>
        <v/>
      </c>
      <c r="AL516" s="12" t="str">
        <f t="shared" si="299"/>
        <v/>
      </c>
      <c r="AM516" s="12" t="str">
        <f t="shared" si="299"/>
        <v/>
      </c>
      <c r="AN516" s="12" t="str">
        <f t="shared" si="299"/>
        <v/>
      </c>
      <c r="AO516" s="12" t="str">
        <f t="shared" si="299"/>
        <v/>
      </c>
      <c r="AP516" s="12" t="str">
        <f t="shared" si="299"/>
        <v/>
      </c>
      <c r="AQ516" s="12" t="str">
        <f t="shared" si="299"/>
        <v/>
      </c>
      <c r="AR516" s="12" t="str">
        <f t="shared" si="299"/>
        <v/>
      </c>
      <c r="AS516" s="12" t="str">
        <f t="shared" si="299"/>
        <v/>
      </c>
      <c r="AT516" s="12" t="str">
        <f t="shared" si="299"/>
        <v/>
      </c>
      <c r="AU516" s="12" t="str">
        <f t="shared" si="299"/>
        <v/>
      </c>
      <c r="AV516" s="12" t="str">
        <f t="shared" si="299"/>
        <v/>
      </c>
      <c r="AW516" s="12" t="str">
        <f t="shared" si="299"/>
        <v/>
      </c>
      <c r="AX516" s="12" t="str">
        <f t="shared" si="299"/>
        <v/>
      </c>
      <c r="AY516" s="12" t="str">
        <f t="shared" si="299"/>
        <v/>
      </c>
      <c r="AZ516" s="12" t="str">
        <f t="shared" si="299"/>
        <v/>
      </c>
      <c r="BA516" s="12" t="str">
        <f t="shared" si="299"/>
        <v/>
      </c>
      <c r="BB516" s="12" t="str">
        <f t="shared" si="299"/>
        <v/>
      </c>
      <c r="BC516" s="12" t="str">
        <f t="shared" si="299"/>
        <v/>
      </c>
      <c r="BD516" s="12" t="str">
        <f t="shared" si="299"/>
        <v/>
      </c>
      <c r="BE516" s="12" t="str">
        <f t="shared" si="299"/>
        <v/>
      </c>
      <c r="BF516" s="12" t="str">
        <f t="shared" si="299"/>
        <v/>
      </c>
      <c r="BG516" s="12" t="str">
        <f t="shared" si="299"/>
        <v/>
      </c>
      <c r="BH516" s="12" t="str">
        <f t="shared" si="299"/>
        <v/>
      </c>
      <c r="BI516" s="12" t="str">
        <f t="shared" si="299"/>
        <v/>
      </c>
      <c r="BJ516" s="12" t="str">
        <f t="shared" si="299"/>
        <v/>
      </c>
      <c r="BK516" s="12" t="str">
        <f t="shared" si="299"/>
        <v/>
      </c>
      <c r="BL516" s="12" t="str">
        <f t="shared" si="299"/>
        <v/>
      </c>
      <c r="BM516" s="12" t="str">
        <f t="shared" si="299"/>
        <v/>
      </c>
      <c r="BN516" s="12" t="str">
        <f t="shared" si="299"/>
        <v/>
      </c>
      <c r="BO516" s="12" t="str">
        <f t="shared" si="299"/>
        <v/>
      </c>
      <c r="BP516" s="12" t="str">
        <f t="shared" si="299"/>
        <v/>
      </c>
      <c r="BQ516" s="12" t="str">
        <f t="shared" si="299"/>
        <v>hold</v>
      </c>
      <c r="BR516" s="12" t="str">
        <f t="shared" si="299"/>
        <v>hold</v>
      </c>
      <c r="BS516" s="12" t="str">
        <f t="shared" si="297"/>
        <v>hold</v>
      </c>
      <c r="BT516" s="12" t="str">
        <f t="shared" si="297"/>
        <v>hold</v>
      </c>
      <c r="BU516" s="12" t="str">
        <f t="shared" si="297"/>
        <v>hold</v>
      </c>
      <c r="BV516" s="12" t="str">
        <f t="shared" si="297"/>
        <v>hold</v>
      </c>
      <c r="BW516" s="12" t="str">
        <f t="shared" si="297"/>
        <v>hold</v>
      </c>
      <c r="BX516" s="12" t="str">
        <f t="shared" si="297"/>
        <v>hold</v>
      </c>
      <c r="BY516" s="12" t="str">
        <f t="shared" si="297"/>
        <v>hold</v>
      </c>
      <c r="BZ516" s="12" t="str">
        <f t="shared" si="297"/>
        <v>hold</v>
      </c>
      <c r="CA516" s="12" t="str">
        <f t="shared" si="297"/>
        <v>hold</v>
      </c>
      <c r="CB516" s="12" t="str">
        <f t="shared" si="297"/>
        <v>hold</v>
      </c>
      <c r="CC516" s="12" t="str">
        <f t="shared" si="297"/>
        <v>hold</v>
      </c>
      <c r="CD516" s="12" t="str">
        <f t="shared" si="297"/>
        <v>hold</v>
      </c>
      <c r="CE516" s="12" t="str">
        <f t="shared" si="297"/>
        <v>hold</v>
      </c>
      <c r="CF516" s="12" t="str">
        <f t="shared" si="297"/>
        <v>hold</v>
      </c>
      <c r="CG516" s="12" t="str">
        <f t="shared" si="297"/>
        <v>hold</v>
      </c>
      <c r="CH516" s="12" t="str">
        <f t="shared" si="297"/>
        <v>hold</v>
      </c>
      <c r="CI516" s="12" t="str">
        <f t="shared" si="297"/>
        <v>hold</v>
      </c>
      <c r="CJ516" s="12" t="str">
        <f t="shared" si="297"/>
        <v>hold</v>
      </c>
      <c r="CK516" s="12" t="str">
        <f t="shared" si="297"/>
        <v>hold</v>
      </c>
      <c r="CL516" s="12" t="str">
        <f t="shared" si="297"/>
        <v>hold</v>
      </c>
      <c r="CM516" s="12" t="str">
        <f t="shared" si="297"/>
        <v>hold</v>
      </c>
      <c r="CN516" s="12" t="str">
        <f t="shared" si="297"/>
        <v>hold</v>
      </c>
      <c r="CO516" s="12" t="str">
        <f t="shared" si="297"/>
        <v>hold</v>
      </c>
      <c r="CP516" s="12" t="str">
        <f t="shared" si="297"/>
        <v>hold</v>
      </c>
      <c r="CQ516" s="12" t="str">
        <f t="shared" si="297"/>
        <v>hold</v>
      </c>
      <c r="CR516" s="12" t="str">
        <f t="shared" si="297"/>
        <v>hold</v>
      </c>
      <c r="CS516" s="12" t="str">
        <f t="shared" si="297"/>
        <v>hold</v>
      </c>
      <c r="CT516" s="12" t="str">
        <f t="shared" si="297"/>
        <v>hold</v>
      </c>
      <c r="CU516" s="12" t="str">
        <f t="shared" si="297"/>
        <v>hold</v>
      </c>
      <c r="CV516" s="12" t="str">
        <f t="shared" si="297"/>
        <v>hold</v>
      </c>
      <c r="CW516" s="12" t="str">
        <f t="shared" si="297"/>
        <v>hold</v>
      </c>
      <c r="CX516" s="12" t="str">
        <f t="shared" si="297"/>
        <v>hold</v>
      </c>
      <c r="CY516" s="12" t="str">
        <f t="shared" si="297"/>
        <v>hold</v>
      </c>
      <c r="CZ516" s="12" t="str">
        <f t="shared" si="297"/>
        <v>hold</v>
      </c>
      <c r="DA516" s="12" t="str">
        <f t="shared" si="297"/>
        <v>hold</v>
      </c>
      <c r="DB516" s="12" t="str">
        <f t="shared" si="297"/>
        <v>hold</v>
      </c>
      <c r="DC516" s="12" t="str">
        <f t="shared" si="254"/>
        <v>redeem</v>
      </c>
    </row>
    <row r="517" spans="5:107" s="12" customFormat="1" ht="12" customHeight="1">
      <c r="E517" s="65">
        <f t="shared" si="255"/>
        <v>63</v>
      </c>
      <c r="G517" s="12" t="str">
        <f t="shared" si="299"/>
        <v/>
      </c>
      <c r="H517" s="12" t="str">
        <f t="shared" si="299"/>
        <v/>
      </c>
      <c r="I517" s="12" t="str">
        <f t="shared" si="299"/>
        <v/>
      </c>
      <c r="J517" s="12" t="str">
        <f t="shared" si="299"/>
        <v/>
      </c>
      <c r="K517" s="12" t="str">
        <f t="shared" si="299"/>
        <v/>
      </c>
      <c r="L517" s="12" t="str">
        <f t="shared" si="299"/>
        <v/>
      </c>
      <c r="M517" s="12" t="str">
        <f t="shared" si="299"/>
        <v/>
      </c>
      <c r="N517" s="12" t="str">
        <f t="shared" si="299"/>
        <v/>
      </c>
      <c r="O517" s="12" t="str">
        <f t="shared" si="299"/>
        <v/>
      </c>
      <c r="P517" s="12" t="str">
        <f t="shared" si="299"/>
        <v/>
      </c>
      <c r="Q517" s="12" t="str">
        <f t="shared" si="299"/>
        <v/>
      </c>
      <c r="R517" s="12" t="str">
        <f t="shared" si="299"/>
        <v/>
      </c>
      <c r="S517" s="12" t="str">
        <f t="shared" si="299"/>
        <v/>
      </c>
      <c r="T517" s="12" t="str">
        <f t="shared" si="299"/>
        <v/>
      </c>
      <c r="U517" s="12" t="str">
        <f t="shared" si="299"/>
        <v/>
      </c>
      <c r="V517" s="12" t="str">
        <f t="shared" si="299"/>
        <v/>
      </c>
      <c r="W517" s="12" t="str">
        <f t="shared" si="299"/>
        <v/>
      </c>
      <c r="X517" s="12" t="str">
        <f t="shared" si="299"/>
        <v/>
      </c>
      <c r="Y517" s="12" t="str">
        <f t="shared" si="299"/>
        <v/>
      </c>
      <c r="Z517" s="12" t="str">
        <f t="shared" si="299"/>
        <v/>
      </c>
      <c r="AA517" s="12" t="str">
        <f t="shared" si="299"/>
        <v/>
      </c>
      <c r="AB517" s="12" t="str">
        <f t="shared" si="299"/>
        <v/>
      </c>
      <c r="AC517" s="12" t="str">
        <f t="shared" si="299"/>
        <v/>
      </c>
      <c r="AD517" s="12" t="str">
        <f t="shared" si="299"/>
        <v/>
      </c>
      <c r="AE517" s="12" t="str">
        <f t="shared" si="299"/>
        <v/>
      </c>
      <c r="AF517" s="12" t="str">
        <f t="shared" si="299"/>
        <v/>
      </c>
      <c r="AG517" s="12" t="str">
        <f t="shared" si="299"/>
        <v/>
      </c>
      <c r="AH517" s="12" t="str">
        <f t="shared" si="299"/>
        <v/>
      </c>
      <c r="AI517" s="12" t="str">
        <f t="shared" si="299"/>
        <v/>
      </c>
      <c r="AJ517" s="12" t="str">
        <f t="shared" si="299"/>
        <v/>
      </c>
      <c r="AK517" s="12" t="str">
        <f t="shared" si="299"/>
        <v/>
      </c>
      <c r="AL517" s="12" t="str">
        <f t="shared" si="299"/>
        <v/>
      </c>
      <c r="AM517" s="12" t="str">
        <f t="shared" si="299"/>
        <v/>
      </c>
      <c r="AN517" s="12" t="str">
        <f t="shared" si="299"/>
        <v/>
      </c>
      <c r="AO517" s="12" t="str">
        <f t="shared" si="299"/>
        <v/>
      </c>
      <c r="AP517" s="12" t="str">
        <f t="shared" si="299"/>
        <v/>
      </c>
      <c r="AQ517" s="12" t="str">
        <f t="shared" si="299"/>
        <v/>
      </c>
      <c r="AR517" s="12" t="str">
        <f t="shared" si="299"/>
        <v/>
      </c>
      <c r="AS517" s="12" t="str">
        <f t="shared" si="299"/>
        <v/>
      </c>
      <c r="AT517" s="12" t="str">
        <f t="shared" si="299"/>
        <v/>
      </c>
      <c r="AU517" s="12" t="str">
        <f t="shared" si="299"/>
        <v/>
      </c>
      <c r="AV517" s="12" t="str">
        <f t="shared" si="299"/>
        <v/>
      </c>
      <c r="AW517" s="12" t="str">
        <f t="shared" si="299"/>
        <v/>
      </c>
      <c r="AX517" s="12" t="str">
        <f t="shared" si="299"/>
        <v/>
      </c>
      <c r="AY517" s="12" t="str">
        <f t="shared" si="299"/>
        <v/>
      </c>
      <c r="AZ517" s="12" t="str">
        <f t="shared" si="299"/>
        <v/>
      </c>
      <c r="BA517" s="12" t="str">
        <f t="shared" si="299"/>
        <v/>
      </c>
      <c r="BB517" s="12" t="str">
        <f t="shared" si="299"/>
        <v/>
      </c>
      <c r="BC517" s="12" t="str">
        <f t="shared" si="299"/>
        <v/>
      </c>
      <c r="BD517" s="12" t="str">
        <f t="shared" si="299"/>
        <v/>
      </c>
      <c r="BE517" s="12" t="str">
        <f t="shared" si="299"/>
        <v/>
      </c>
      <c r="BF517" s="12" t="str">
        <f t="shared" si="299"/>
        <v/>
      </c>
      <c r="BG517" s="12" t="str">
        <f t="shared" si="299"/>
        <v/>
      </c>
      <c r="BH517" s="12" t="str">
        <f t="shared" si="299"/>
        <v/>
      </c>
      <c r="BI517" s="12" t="str">
        <f t="shared" si="299"/>
        <v/>
      </c>
      <c r="BJ517" s="12" t="str">
        <f t="shared" si="299"/>
        <v/>
      </c>
      <c r="BK517" s="12" t="str">
        <f t="shared" si="299"/>
        <v/>
      </c>
      <c r="BL517" s="12" t="str">
        <f t="shared" si="299"/>
        <v/>
      </c>
      <c r="BM517" s="12" t="str">
        <f t="shared" si="299"/>
        <v/>
      </c>
      <c r="BN517" s="12" t="str">
        <f t="shared" si="299"/>
        <v/>
      </c>
      <c r="BO517" s="12" t="str">
        <f t="shared" si="299"/>
        <v/>
      </c>
      <c r="BP517" s="12" t="str">
        <f t="shared" si="299"/>
        <v/>
      </c>
      <c r="BQ517" s="12" t="str">
        <f t="shared" si="299"/>
        <v/>
      </c>
      <c r="BR517" s="12" t="str">
        <f t="shared" ref="BR517" si="300">IF(BR$452&gt;=$E517,IF(BR192*$C$23&gt;MAX($C$22,(BS301*$C$34+BS302*$C$35)/(1+$C$12)^$C$30+(BS408*$C$34+BS409*$C$35)/(1+$C$14)^$C$30),"convert","hold"),"")</f>
        <v>hold</v>
      </c>
      <c r="BS517" s="12" t="str">
        <f t="shared" si="297"/>
        <v>hold</v>
      </c>
      <c r="BT517" s="12" t="str">
        <f t="shared" si="297"/>
        <v>hold</v>
      </c>
      <c r="BU517" s="12" t="str">
        <f t="shared" si="297"/>
        <v>hold</v>
      </c>
      <c r="BV517" s="12" t="str">
        <f t="shared" ref="BV517:DB517" si="301">IF(BV$452&gt;=$E517,IF(BV192*$C$23&gt;MAX($C$22,(BW301*$C$34+BW302*$C$35)/(1+$C$12)^$C$30+(BW408*$C$34+BW409*$C$35)/(1+$C$14)^$C$30),"convert","hold"),"")</f>
        <v>hold</v>
      </c>
      <c r="BW517" s="12" t="str">
        <f t="shared" si="301"/>
        <v>hold</v>
      </c>
      <c r="BX517" s="12" t="str">
        <f t="shared" si="301"/>
        <v>hold</v>
      </c>
      <c r="BY517" s="12" t="str">
        <f t="shared" si="301"/>
        <v>hold</v>
      </c>
      <c r="BZ517" s="12" t="str">
        <f t="shared" si="301"/>
        <v>hold</v>
      </c>
      <c r="CA517" s="12" t="str">
        <f t="shared" si="301"/>
        <v>hold</v>
      </c>
      <c r="CB517" s="12" t="str">
        <f t="shared" si="301"/>
        <v>hold</v>
      </c>
      <c r="CC517" s="12" t="str">
        <f t="shared" si="301"/>
        <v>hold</v>
      </c>
      <c r="CD517" s="12" t="str">
        <f t="shared" si="301"/>
        <v>hold</v>
      </c>
      <c r="CE517" s="12" t="str">
        <f t="shared" si="301"/>
        <v>hold</v>
      </c>
      <c r="CF517" s="12" t="str">
        <f t="shared" si="301"/>
        <v>hold</v>
      </c>
      <c r="CG517" s="12" t="str">
        <f t="shared" si="301"/>
        <v>hold</v>
      </c>
      <c r="CH517" s="12" t="str">
        <f t="shared" si="301"/>
        <v>hold</v>
      </c>
      <c r="CI517" s="12" t="str">
        <f t="shared" si="301"/>
        <v>hold</v>
      </c>
      <c r="CJ517" s="12" t="str">
        <f t="shared" si="301"/>
        <v>hold</v>
      </c>
      <c r="CK517" s="12" t="str">
        <f t="shared" si="301"/>
        <v>hold</v>
      </c>
      <c r="CL517" s="12" t="str">
        <f t="shared" si="301"/>
        <v>hold</v>
      </c>
      <c r="CM517" s="12" t="str">
        <f t="shared" si="301"/>
        <v>hold</v>
      </c>
      <c r="CN517" s="12" t="str">
        <f t="shared" si="301"/>
        <v>hold</v>
      </c>
      <c r="CO517" s="12" t="str">
        <f t="shared" si="301"/>
        <v>hold</v>
      </c>
      <c r="CP517" s="12" t="str">
        <f t="shared" si="301"/>
        <v>hold</v>
      </c>
      <c r="CQ517" s="12" t="str">
        <f t="shared" si="301"/>
        <v>hold</v>
      </c>
      <c r="CR517" s="12" t="str">
        <f t="shared" si="301"/>
        <v>hold</v>
      </c>
      <c r="CS517" s="12" t="str">
        <f t="shared" si="301"/>
        <v>hold</v>
      </c>
      <c r="CT517" s="12" t="str">
        <f t="shared" si="301"/>
        <v>hold</v>
      </c>
      <c r="CU517" s="12" t="str">
        <f t="shared" si="301"/>
        <v>hold</v>
      </c>
      <c r="CV517" s="12" t="str">
        <f t="shared" si="301"/>
        <v>hold</v>
      </c>
      <c r="CW517" s="12" t="str">
        <f t="shared" si="301"/>
        <v>hold</v>
      </c>
      <c r="CX517" s="12" t="str">
        <f t="shared" si="301"/>
        <v>hold</v>
      </c>
      <c r="CY517" s="12" t="str">
        <f t="shared" si="301"/>
        <v>hold</v>
      </c>
      <c r="CZ517" s="12" t="str">
        <f t="shared" si="301"/>
        <v>hold</v>
      </c>
      <c r="DA517" s="12" t="str">
        <f t="shared" si="301"/>
        <v>hold</v>
      </c>
      <c r="DB517" s="12" t="str">
        <f t="shared" si="301"/>
        <v>hold</v>
      </c>
      <c r="DC517" s="12" t="str">
        <f t="shared" si="254"/>
        <v>redeem</v>
      </c>
    </row>
    <row r="518" spans="5:107" s="12" customFormat="1" ht="12" customHeight="1">
      <c r="E518" s="65">
        <f t="shared" si="255"/>
        <v>64</v>
      </c>
      <c r="G518" s="12" t="str">
        <f t="shared" ref="G518:BR521" si="302">IF(G$452&gt;=$E518,IF(G193*$C$23&gt;MAX($C$22,(H302*$C$34+H303*$C$35)/(1+$C$12)^$C$30+(H409*$C$34+H410*$C$35)/(1+$C$14)^$C$30),"convert","hold"),"")</f>
        <v/>
      </c>
      <c r="H518" s="12" t="str">
        <f t="shared" si="302"/>
        <v/>
      </c>
      <c r="I518" s="12" t="str">
        <f t="shared" si="302"/>
        <v/>
      </c>
      <c r="J518" s="12" t="str">
        <f t="shared" si="302"/>
        <v/>
      </c>
      <c r="K518" s="12" t="str">
        <f t="shared" si="302"/>
        <v/>
      </c>
      <c r="L518" s="12" t="str">
        <f t="shared" si="302"/>
        <v/>
      </c>
      <c r="M518" s="12" t="str">
        <f t="shared" si="302"/>
        <v/>
      </c>
      <c r="N518" s="12" t="str">
        <f t="shared" si="302"/>
        <v/>
      </c>
      <c r="O518" s="12" t="str">
        <f t="shared" si="302"/>
        <v/>
      </c>
      <c r="P518" s="12" t="str">
        <f t="shared" si="302"/>
        <v/>
      </c>
      <c r="Q518" s="12" t="str">
        <f t="shared" si="302"/>
        <v/>
      </c>
      <c r="R518" s="12" t="str">
        <f t="shared" si="302"/>
        <v/>
      </c>
      <c r="S518" s="12" t="str">
        <f t="shared" si="302"/>
        <v/>
      </c>
      <c r="T518" s="12" t="str">
        <f t="shared" si="302"/>
        <v/>
      </c>
      <c r="U518" s="12" t="str">
        <f t="shared" si="302"/>
        <v/>
      </c>
      <c r="V518" s="12" t="str">
        <f t="shared" si="302"/>
        <v/>
      </c>
      <c r="W518" s="12" t="str">
        <f t="shared" si="302"/>
        <v/>
      </c>
      <c r="X518" s="12" t="str">
        <f t="shared" si="302"/>
        <v/>
      </c>
      <c r="Y518" s="12" t="str">
        <f t="shared" si="302"/>
        <v/>
      </c>
      <c r="Z518" s="12" t="str">
        <f t="shared" si="302"/>
        <v/>
      </c>
      <c r="AA518" s="12" t="str">
        <f t="shared" si="302"/>
        <v/>
      </c>
      <c r="AB518" s="12" t="str">
        <f t="shared" si="302"/>
        <v/>
      </c>
      <c r="AC518" s="12" t="str">
        <f t="shared" si="302"/>
        <v/>
      </c>
      <c r="AD518" s="12" t="str">
        <f t="shared" si="302"/>
        <v/>
      </c>
      <c r="AE518" s="12" t="str">
        <f t="shared" si="302"/>
        <v/>
      </c>
      <c r="AF518" s="12" t="str">
        <f t="shared" si="302"/>
        <v/>
      </c>
      <c r="AG518" s="12" t="str">
        <f t="shared" si="302"/>
        <v/>
      </c>
      <c r="AH518" s="12" t="str">
        <f t="shared" si="302"/>
        <v/>
      </c>
      <c r="AI518" s="12" t="str">
        <f t="shared" si="302"/>
        <v/>
      </c>
      <c r="AJ518" s="12" t="str">
        <f t="shared" si="302"/>
        <v/>
      </c>
      <c r="AK518" s="12" t="str">
        <f t="shared" si="302"/>
        <v/>
      </c>
      <c r="AL518" s="12" t="str">
        <f t="shared" si="302"/>
        <v/>
      </c>
      <c r="AM518" s="12" t="str">
        <f t="shared" si="302"/>
        <v/>
      </c>
      <c r="AN518" s="12" t="str">
        <f t="shared" si="302"/>
        <v/>
      </c>
      <c r="AO518" s="12" t="str">
        <f t="shared" si="302"/>
        <v/>
      </c>
      <c r="AP518" s="12" t="str">
        <f t="shared" si="302"/>
        <v/>
      </c>
      <c r="AQ518" s="12" t="str">
        <f t="shared" si="302"/>
        <v/>
      </c>
      <c r="AR518" s="12" t="str">
        <f t="shared" si="302"/>
        <v/>
      </c>
      <c r="AS518" s="12" t="str">
        <f t="shared" si="302"/>
        <v/>
      </c>
      <c r="AT518" s="12" t="str">
        <f t="shared" si="302"/>
        <v/>
      </c>
      <c r="AU518" s="12" t="str">
        <f t="shared" si="302"/>
        <v/>
      </c>
      <c r="AV518" s="12" t="str">
        <f t="shared" si="302"/>
        <v/>
      </c>
      <c r="AW518" s="12" t="str">
        <f t="shared" si="302"/>
        <v/>
      </c>
      <c r="AX518" s="12" t="str">
        <f t="shared" si="302"/>
        <v/>
      </c>
      <c r="AY518" s="12" t="str">
        <f t="shared" si="302"/>
        <v/>
      </c>
      <c r="AZ518" s="12" t="str">
        <f t="shared" si="302"/>
        <v/>
      </c>
      <c r="BA518" s="12" t="str">
        <f t="shared" si="302"/>
        <v/>
      </c>
      <c r="BB518" s="12" t="str">
        <f t="shared" si="302"/>
        <v/>
      </c>
      <c r="BC518" s="12" t="str">
        <f t="shared" si="302"/>
        <v/>
      </c>
      <c r="BD518" s="12" t="str">
        <f t="shared" si="302"/>
        <v/>
      </c>
      <c r="BE518" s="12" t="str">
        <f t="shared" si="302"/>
        <v/>
      </c>
      <c r="BF518" s="12" t="str">
        <f t="shared" si="302"/>
        <v/>
      </c>
      <c r="BG518" s="12" t="str">
        <f t="shared" si="302"/>
        <v/>
      </c>
      <c r="BH518" s="12" t="str">
        <f t="shared" si="302"/>
        <v/>
      </c>
      <c r="BI518" s="12" t="str">
        <f t="shared" si="302"/>
        <v/>
      </c>
      <c r="BJ518" s="12" t="str">
        <f t="shared" si="302"/>
        <v/>
      </c>
      <c r="BK518" s="12" t="str">
        <f t="shared" si="302"/>
        <v/>
      </c>
      <c r="BL518" s="12" t="str">
        <f t="shared" si="302"/>
        <v/>
      </c>
      <c r="BM518" s="12" t="str">
        <f t="shared" si="302"/>
        <v/>
      </c>
      <c r="BN518" s="12" t="str">
        <f t="shared" si="302"/>
        <v/>
      </c>
      <c r="BO518" s="12" t="str">
        <f t="shared" si="302"/>
        <v/>
      </c>
      <c r="BP518" s="12" t="str">
        <f t="shared" si="302"/>
        <v/>
      </c>
      <c r="BQ518" s="12" t="str">
        <f t="shared" si="302"/>
        <v/>
      </c>
      <c r="BR518" s="12" t="str">
        <f t="shared" si="302"/>
        <v/>
      </c>
      <c r="BS518" s="12" t="str">
        <f t="shared" ref="BS518:DB525" si="303">IF(BS$452&gt;=$E518,IF(BS193*$C$23&gt;MAX($C$22,(BT302*$C$34+BT303*$C$35)/(1+$C$12)^$C$30+(BT409*$C$34+BT410*$C$35)/(1+$C$14)^$C$30),"convert","hold"),"")</f>
        <v>hold</v>
      </c>
      <c r="BT518" s="12" t="str">
        <f t="shared" si="303"/>
        <v>hold</v>
      </c>
      <c r="BU518" s="12" t="str">
        <f t="shared" si="303"/>
        <v>hold</v>
      </c>
      <c r="BV518" s="12" t="str">
        <f t="shared" si="303"/>
        <v>hold</v>
      </c>
      <c r="BW518" s="12" t="str">
        <f t="shared" si="303"/>
        <v>hold</v>
      </c>
      <c r="BX518" s="12" t="str">
        <f t="shared" si="303"/>
        <v>hold</v>
      </c>
      <c r="BY518" s="12" t="str">
        <f t="shared" si="303"/>
        <v>hold</v>
      </c>
      <c r="BZ518" s="12" t="str">
        <f t="shared" si="303"/>
        <v>hold</v>
      </c>
      <c r="CA518" s="12" t="str">
        <f t="shared" si="303"/>
        <v>hold</v>
      </c>
      <c r="CB518" s="12" t="str">
        <f t="shared" si="303"/>
        <v>hold</v>
      </c>
      <c r="CC518" s="12" t="str">
        <f t="shared" si="303"/>
        <v>hold</v>
      </c>
      <c r="CD518" s="12" t="str">
        <f t="shared" si="303"/>
        <v>hold</v>
      </c>
      <c r="CE518" s="12" t="str">
        <f t="shared" si="303"/>
        <v>hold</v>
      </c>
      <c r="CF518" s="12" t="str">
        <f t="shared" si="303"/>
        <v>hold</v>
      </c>
      <c r="CG518" s="12" t="str">
        <f t="shared" si="303"/>
        <v>hold</v>
      </c>
      <c r="CH518" s="12" t="str">
        <f t="shared" si="303"/>
        <v>hold</v>
      </c>
      <c r="CI518" s="12" t="str">
        <f t="shared" si="303"/>
        <v>hold</v>
      </c>
      <c r="CJ518" s="12" t="str">
        <f t="shared" si="303"/>
        <v>hold</v>
      </c>
      <c r="CK518" s="12" t="str">
        <f t="shared" si="303"/>
        <v>hold</v>
      </c>
      <c r="CL518" s="12" t="str">
        <f t="shared" si="303"/>
        <v>hold</v>
      </c>
      <c r="CM518" s="12" t="str">
        <f t="shared" si="303"/>
        <v>hold</v>
      </c>
      <c r="CN518" s="12" t="str">
        <f t="shared" si="303"/>
        <v>hold</v>
      </c>
      <c r="CO518" s="12" t="str">
        <f t="shared" si="303"/>
        <v>hold</v>
      </c>
      <c r="CP518" s="12" t="str">
        <f t="shared" si="303"/>
        <v>hold</v>
      </c>
      <c r="CQ518" s="12" t="str">
        <f t="shared" si="303"/>
        <v>hold</v>
      </c>
      <c r="CR518" s="12" t="str">
        <f t="shared" si="303"/>
        <v>hold</v>
      </c>
      <c r="CS518" s="12" t="str">
        <f t="shared" si="303"/>
        <v>hold</v>
      </c>
      <c r="CT518" s="12" t="str">
        <f t="shared" si="303"/>
        <v>hold</v>
      </c>
      <c r="CU518" s="12" t="str">
        <f t="shared" si="303"/>
        <v>hold</v>
      </c>
      <c r="CV518" s="12" t="str">
        <f t="shared" si="303"/>
        <v>hold</v>
      </c>
      <c r="CW518" s="12" t="str">
        <f t="shared" si="303"/>
        <v>hold</v>
      </c>
      <c r="CX518" s="12" t="str">
        <f t="shared" si="303"/>
        <v>hold</v>
      </c>
      <c r="CY518" s="12" t="str">
        <f t="shared" si="303"/>
        <v>hold</v>
      </c>
      <c r="CZ518" s="12" t="str">
        <f t="shared" si="303"/>
        <v>hold</v>
      </c>
      <c r="DA518" s="12" t="str">
        <f t="shared" si="303"/>
        <v>hold</v>
      </c>
      <c r="DB518" s="12" t="str">
        <f t="shared" si="303"/>
        <v>hold</v>
      </c>
      <c r="DC518" s="12" t="str">
        <f t="shared" ref="DC518:DC554" si="304">IF(DC193*$C$23&gt;$C$22,"convert","redeem")</f>
        <v>redeem</v>
      </c>
    </row>
    <row r="519" spans="5:107" s="12" customFormat="1" ht="12" customHeight="1">
      <c r="E519" s="65">
        <f t="shared" si="255"/>
        <v>65</v>
      </c>
      <c r="G519" s="12" t="str">
        <f t="shared" si="302"/>
        <v/>
      </c>
      <c r="H519" s="12" t="str">
        <f t="shared" si="302"/>
        <v/>
      </c>
      <c r="I519" s="12" t="str">
        <f t="shared" si="302"/>
        <v/>
      </c>
      <c r="J519" s="12" t="str">
        <f t="shared" si="302"/>
        <v/>
      </c>
      <c r="K519" s="12" t="str">
        <f t="shared" si="302"/>
        <v/>
      </c>
      <c r="L519" s="12" t="str">
        <f t="shared" si="302"/>
        <v/>
      </c>
      <c r="M519" s="12" t="str">
        <f t="shared" si="302"/>
        <v/>
      </c>
      <c r="N519" s="12" t="str">
        <f t="shared" si="302"/>
        <v/>
      </c>
      <c r="O519" s="12" t="str">
        <f t="shared" si="302"/>
        <v/>
      </c>
      <c r="P519" s="12" t="str">
        <f t="shared" si="302"/>
        <v/>
      </c>
      <c r="Q519" s="12" t="str">
        <f t="shared" si="302"/>
        <v/>
      </c>
      <c r="R519" s="12" t="str">
        <f t="shared" si="302"/>
        <v/>
      </c>
      <c r="S519" s="12" t="str">
        <f t="shared" si="302"/>
        <v/>
      </c>
      <c r="T519" s="12" t="str">
        <f t="shared" si="302"/>
        <v/>
      </c>
      <c r="U519" s="12" t="str">
        <f t="shared" si="302"/>
        <v/>
      </c>
      <c r="V519" s="12" t="str">
        <f t="shared" si="302"/>
        <v/>
      </c>
      <c r="W519" s="12" t="str">
        <f t="shared" si="302"/>
        <v/>
      </c>
      <c r="X519" s="12" t="str">
        <f t="shared" si="302"/>
        <v/>
      </c>
      <c r="Y519" s="12" t="str">
        <f t="shared" si="302"/>
        <v/>
      </c>
      <c r="Z519" s="12" t="str">
        <f t="shared" si="302"/>
        <v/>
      </c>
      <c r="AA519" s="12" t="str">
        <f t="shared" si="302"/>
        <v/>
      </c>
      <c r="AB519" s="12" t="str">
        <f t="shared" si="302"/>
        <v/>
      </c>
      <c r="AC519" s="12" t="str">
        <f t="shared" si="302"/>
        <v/>
      </c>
      <c r="AD519" s="12" t="str">
        <f t="shared" si="302"/>
        <v/>
      </c>
      <c r="AE519" s="12" t="str">
        <f t="shared" si="302"/>
        <v/>
      </c>
      <c r="AF519" s="12" t="str">
        <f t="shared" si="302"/>
        <v/>
      </c>
      <c r="AG519" s="12" t="str">
        <f t="shared" si="302"/>
        <v/>
      </c>
      <c r="AH519" s="12" t="str">
        <f t="shared" si="302"/>
        <v/>
      </c>
      <c r="AI519" s="12" t="str">
        <f t="shared" si="302"/>
        <v/>
      </c>
      <c r="AJ519" s="12" t="str">
        <f t="shared" si="302"/>
        <v/>
      </c>
      <c r="AK519" s="12" t="str">
        <f t="shared" si="302"/>
        <v/>
      </c>
      <c r="AL519" s="12" t="str">
        <f t="shared" si="302"/>
        <v/>
      </c>
      <c r="AM519" s="12" t="str">
        <f t="shared" si="302"/>
        <v/>
      </c>
      <c r="AN519" s="12" t="str">
        <f t="shared" si="302"/>
        <v/>
      </c>
      <c r="AO519" s="12" t="str">
        <f t="shared" si="302"/>
        <v/>
      </c>
      <c r="AP519" s="12" t="str">
        <f t="shared" si="302"/>
        <v/>
      </c>
      <c r="AQ519" s="12" t="str">
        <f t="shared" si="302"/>
        <v/>
      </c>
      <c r="AR519" s="12" t="str">
        <f t="shared" si="302"/>
        <v/>
      </c>
      <c r="AS519" s="12" t="str">
        <f t="shared" si="302"/>
        <v/>
      </c>
      <c r="AT519" s="12" t="str">
        <f t="shared" si="302"/>
        <v/>
      </c>
      <c r="AU519" s="12" t="str">
        <f t="shared" si="302"/>
        <v/>
      </c>
      <c r="AV519" s="12" t="str">
        <f t="shared" si="302"/>
        <v/>
      </c>
      <c r="AW519" s="12" t="str">
        <f t="shared" si="302"/>
        <v/>
      </c>
      <c r="AX519" s="12" t="str">
        <f t="shared" si="302"/>
        <v/>
      </c>
      <c r="AY519" s="12" t="str">
        <f t="shared" si="302"/>
        <v/>
      </c>
      <c r="AZ519" s="12" t="str">
        <f t="shared" si="302"/>
        <v/>
      </c>
      <c r="BA519" s="12" t="str">
        <f t="shared" si="302"/>
        <v/>
      </c>
      <c r="BB519" s="12" t="str">
        <f t="shared" si="302"/>
        <v/>
      </c>
      <c r="BC519" s="12" t="str">
        <f t="shared" si="302"/>
        <v/>
      </c>
      <c r="BD519" s="12" t="str">
        <f t="shared" si="302"/>
        <v/>
      </c>
      <c r="BE519" s="12" t="str">
        <f t="shared" si="302"/>
        <v/>
      </c>
      <c r="BF519" s="12" t="str">
        <f t="shared" si="302"/>
        <v/>
      </c>
      <c r="BG519" s="12" t="str">
        <f t="shared" si="302"/>
        <v/>
      </c>
      <c r="BH519" s="12" t="str">
        <f t="shared" si="302"/>
        <v/>
      </c>
      <c r="BI519" s="12" t="str">
        <f t="shared" si="302"/>
        <v/>
      </c>
      <c r="BJ519" s="12" t="str">
        <f t="shared" si="302"/>
        <v/>
      </c>
      <c r="BK519" s="12" t="str">
        <f t="shared" si="302"/>
        <v/>
      </c>
      <c r="BL519" s="12" t="str">
        <f t="shared" si="302"/>
        <v/>
      </c>
      <c r="BM519" s="12" t="str">
        <f t="shared" si="302"/>
        <v/>
      </c>
      <c r="BN519" s="12" t="str">
        <f t="shared" si="302"/>
        <v/>
      </c>
      <c r="BO519" s="12" t="str">
        <f t="shared" si="302"/>
        <v/>
      </c>
      <c r="BP519" s="12" t="str">
        <f t="shared" si="302"/>
        <v/>
      </c>
      <c r="BQ519" s="12" t="str">
        <f t="shared" si="302"/>
        <v/>
      </c>
      <c r="BR519" s="12" t="str">
        <f t="shared" si="302"/>
        <v/>
      </c>
      <c r="BS519" s="12" t="str">
        <f t="shared" si="303"/>
        <v/>
      </c>
      <c r="BT519" s="12" t="str">
        <f t="shared" si="303"/>
        <v>hold</v>
      </c>
      <c r="BU519" s="12" t="str">
        <f t="shared" si="303"/>
        <v>hold</v>
      </c>
      <c r="BV519" s="12" t="str">
        <f t="shared" si="303"/>
        <v>hold</v>
      </c>
      <c r="BW519" s="12" t="str">
        <f t="shared" si="303"/>
        <v>hold</v>
      </c>
      <c r="BX519" s="12" t="str">
        <f t="shared" si="303"/>
        <v>hold</v>
      </c>
      <c r="BY519" s="12" t="str">
        <f t="shared" si="303"/>
        <v>hold</v>
      </c>
      <c r="BZ519" s="12" t="str">
        <f t="shared" si="303"/>
        <v>hold</v>
      </c>
      <c r="CA519" s="12" t="str">
        <f t="shared" si="303"/>
        <v>hold</v>
      </c>
      <c r="CB519" s="12" t="str">
        <f t="shared" si="303"/>
        <v>hold</v>
      </c>
      <c r="CC519" s="12" t="str">
        <f t="shared" si="303"/>
        <v>hold</v>
      </c>
      <c r="CD519" s="12" t="str">
        <f t="shared" si="303"/>
        <v>hold</v>
      </c>
      <c r="CE519" s="12" t="str">
        <f t="shared" si="303"/>
        <v>hold</v>
      </c>
      <c r="CF519" s="12" t="str">
        <f t="shared" si="303"/>
        <v>hold</v>
      </c>
      <c r="CG519" s="12" t="str">
        <f t="shared" si="303"/>
        <v>hold</v>
      </c>
      <c r="CH519" s="12" t="str">
        <f t="shared" si="303"/>
        <v>hold</v>
      </c>
      <c r="CI519" s="12" t="str">
        <f t="shared" si="303"/>
        <v>hold</v>
      </c>
      <c r="CJ519" s="12" t="str">
        <f t="shared" si="303"/>
        <v>hold</v>
      </c>
      <c r="CK519" s="12" t="str">
        <f t="shared" si="303"/>
        <v>hold</v>
      </c>
      <c r="CL519" s="12" t="str">
        <f t="shared" si="303"/>
        <v>hold</v>
      </c>
      <c r="CM519" s="12" t="str">
        <f t="shared" si="303"/>
        <v>hold</v>
      </c>
      <c r="CN519" s="12" t="str">
        <f t="shared" si="303"/>
        <v>hold</v>
      </c>
      <c r="CO519" s="12" t="str">
        <f t="shared" si="303"/>
        <v>hold</v>
      </c>
      <c r="CP519" s="12" t="str">
        <f t="shared" si="303"/>
        <v>hold</v>
      </c>
      <c r="CQ519" s="12" t="str">
        <f t="shared" si="303"/>
        <v>hold</v>
      </c>
      <c r="CR519" s="12" t="str">
        <f t="shared" si="303"/>
        <v>hold</v>
      </c>
      <c r="CS519" s="12" t="str">
        <f t="shared" si="303"/>
        <v>hold</v>
      </c>
      <c r="CT519" s="12" t="str">
        <f t="shared" si="303"/>
        <v>hold</v>
      </c>
      <c r="CU519" s="12" t="str">
        <f t="shared" si="303"/>
        <v>hold</v>
      </c>
      <c r="CV519" s="12" t="str">
        <f t="shared" si="303"/>
        <v>hold</v>
      </c>
      <c r="CW519" s="12" t="str">
        <f t="shared" si="303"/>
        <v>hold</v>
      </c>
      <c r="CX519" s="12" t="str">
        <f t="shared" si="303"/>
        <v>hold</v>
      </c>
      <c r="CY519" s="12" t="str">
        <f t="shared" si="303"/>
        <v>hold</v>
      </c>
      <c r="CZ519" s="12" t="str">
        <f t="shared" si="303"/>
        <v>hold</v>
      </c>
      <c r="DA519" s="12" t="str">
        <f t="shared" si="303"/>
        <v>hold</v>
      </c>
      <c r="DB519" s="12" t="str">
        <f t="shared" si="303"/>
        <v>hold</v>
      </c>
      <c r="DC519" s="12" t="str">
        <f t="shared" si="304"/>
        <v>redeem</v>
      </c>
    </row>
    <row r="520" spans="5:107" s="12" customFormat="1" ht="12" customHeight="1">
      <c r="E520" s="65">
        <f t="shared" ref="E520:E554" si="305">E519+1</f>
        <v>66</v>
      </c>
      <c r="G520" s="12" t="str">
        <f t="shared" si="302"/>
        <v/>
      </c>
      <c r="H520" s="12" t="str">
        <f t="shared" si="302"/>
        <v/>
      </c>
      <c r="I520" s="12" t="str">
        <f t="shared" si="302"/>
        <v/>
      </c>
      <c r="J520" s="12" t="str">
        <f t="shared" si="302"/>
        <v/>
      </c>
      <c r="K520" s="12" t="str">
        <f t="shared" si="302"/>
        <v/>
      </c>
      <c r="L520" s="12" t="str">
        <f t="shared" si="302"/>
        <v/>
      </c>
      <c r="M520" s="12" t="str">
        <f t="shared" si="302"/>
        <v/>
      </c>
      <c r="N520" s="12" t="str">
        <f t="shared" si="302"/>
        <v/>
      </c>
      <c r="O520" s="12" t="str">
        <f t="shared" si="302"/>
        <v/>
      </c>
      <c r="P520" s="12" t="str">
        <f t="shared" si="302"/>
        <v/>
      </c>
      <c r="Q520" s="12" t="str">
        <f t="shared" si="302"/>
        <v/>
      </c>
      <c r="R520" s="12" t="str">
        <f t="shared" si="302"/>
        <v/>
      </c>
      <c r="S520" s="12" t="str">
        <f t="shared" si="302"/>
        <v/>
      </c>
      <c r="T520" s="12" t="str">
        <f t="shared" si="302"/>
        <v/>
      </c>
      <c r="U520" s="12" t="str">
        <f t="shared" si="302"/>
        <v/>
      </c>
      <c r="V520" s="12" t="str">
        <f t="shared" si="302"/>
        <v/>
      </c>
      <c r="W520" s="12" t="str">
        <f t="shared" si="302"/>
        <v/>
      </c>
      <c r="X520" s="12" t="str">
        <f t="shared" si="302"/>
        <v/>
      </c>
      <c r="Y520" s="12" t="str">
        <f t="shared" si="302"/>
        <v/>
      </c>
      <c r="Z520" s="12" t="str">
        <f t="shared" si="302"/>
        <v/>
      </c>
      <c r="AA520" s="12" t="str">
        <f t="shared" si="302"/>
        <v/>
      </c>
      <c r="AB520" s="12" t="str">
        <f t="shared" si="302"/>
        <v/>
      </c>
      <c r="AC520" s="12" t="str">
        <f t="shared" si="302"/>
        <v/>
      </c>
      <c r="AD520" s="12" t="str">
        <f t="shared" si="302"/>
        <v/>
      </c>
      <c r="AE520" s="12" t="str">
        <f t="shared" si="302"/>
        <v/>
      </c>
      <c r="AF520" s="12" t="str">
        <f t="shared" si="302"/>
        <v/>
      </c>
      <c r="AG520" s="12" t="str">
        <f t="shared" si="302"/>
        <v/>
      </c>
      <c r="AH520" s="12" t="str">
        <f t="shared" si="302"/>
        <v/>
      </c>
      <c r="AI520" s="12" t="str">
        <f t="shared" si="302"/>
        <v/>
      </c>
      <c r="AJ520" s="12" t="str">
        <f t="shared" si="302"/>
        <v/>
      </c>
      <c r="AK520" s="12" t="str">
        <f t="shared" si="302"/>
        <v/>
      </c>
      <c r="AL520" s="12" t="str">
        <f t="shared" si="302"/>
        <v/>
      </c>
      <c r="AM520" s="12" t="str">
        <f t="shared" si="302"/>
        <v/>
      </c>
      <c r="AN520" s="12" t="str">
        <f t="shared" si="302"/>
        <v/>
      </c>
      <c r="AO520" s="12" t="str">
        <f t="shared" si="302"/>
        <v/>
      </c>
      <c r="AP520" s="12" t="str">
        <f t="shared" si="302"/>
        <v/>
      </c>
      <c r="AQ520" s="12" t="str">
        <f t="shared" si="302"/>
        <v/>
      </c>
      <c r="AR520" s="12" t="str">
        <f t="shared" si="302"/>
        <v/>
      </c>
      <c r="AS520" s="12" t="str">
        <f t="shared" si="302"/>
        <v/>
      </c>
      <c r="AT520" s="12" t="str">
        <f t="shared" si="302"/>
        <v/>
      </c>
      <c r="AU520" s="12" t="str">
        <f t="shared" si="302"/>
        <v/>
      </c>
      <c r="AV520" s="12" t="str">
        <f t="shared" si="302"/>
        <v/>
      </c>
      <c r="AW520" s="12" t="str">
        <f t="shared" si="302"/>
        <v/>
      </c>
      <c r="AX520" s="12" t="str">
        <f t="shared" si="302"/>
        <v/>
      </c>
      <c r="AY520" s="12" t="str">
        <f t="shared" si="302"/>
        <v/>
      </c>
      <c r="AZ520" s="12" t="str">
        <f t="shared" si="302"/>
        <v/>
      </c>
      <c r="BA520" s="12" t="str">
        <f t="shared" si="302"/>
        <v/>
      </c>
      <c r="BB520" s="12" t="str">
        <f t="shared" si="302"/>
        <v/>
      </c>
      <c r="BC520" s="12" t="str">
        <f t="shared" si="302"/>
        <v/>
      </c>
      <c r="BD520" s="12" t="str">
        <f t="shared" si="302"/>
        <v/>
      </c>
      <c r="BE520" s="12" t="str">
        <f t="shared" si="302"/>
        <v/>
      </c>
      <c r="BF520" s="12" t="str">
        <f t="shared" si="302"/>
        <v/>
      </c>
      <c r="BG520" s="12" t="str">
        <f t="shared" si="302"/>
        <v/>
      </c>
      <c r="BH520" s="12" t="str">
        <f t="shared" si="302"/>
        <v/>
      </c>
      <c r="BI520" s="12" t="str">
        <f t="shared" si="302"/>
        <v/>
      </c>
      <c r="BJ520" s="12" t="str">
        <f t="shared" si="302"/>
        <v/>
      </c>
      <c r="BK520" s="12" t="str">
        <f t="shared" si="302"/>
        <v/>
      </c>
      <c r="BL520" s="12" t="str">
        <f t="shared" si="302"/>
        <v/>
      </c>
      <c r="BM520" s="12" t="str">
        <f t="shared" si="302"/>
        <v/>
      </c>
      <c r="BN520" s="12" t="str">
        <f t="shared" si="302"/>
        <v/>
      </c>
      <c r="BO520" s="12" t="str">
        <f t="shared" si="302"/>
        <v/>
      </c>
      <c r="BP520" s="12" t="str">
        <f t="shared" si="302"/>
        <v/>
      </c>
      <c r="BQ520" s="12" t="str">
        <f t="shared" si="302"/>
        <v/>
      </c>
      <c r="BR520" s="12" t="str">
        <f t="shared" si="302"/>
        <v/>
      </c>
      <c r="BS520" s="12" t="str">
        <f t="shared" si="303"/>
        <v/>
      </c>
      <c r="BT520" s="12" t="str">
        <f t="shared" si="303"/>
        <v/>
      </c>
      <c r="BU520" s="12" t="str">
        <f t="shared" si="303"/>
        <v>hold</v>
      </c>
      <c r="BV520" s="12" t="str">
        <f t="shared" si="303"/>
        <v>hold</v>
      </c>
      <c r="BW520" s="12" t="str">
        <f t="shared" si="303"/>
        <v>hold</v>
      </c>
      <c r="BX520" s="12" t="str">
        <f t="shared" si="303"/>
        <v>hold</v>
      </c>
      <c r="BY520" s="12" t="str">
        <f t="shared" si="303"/>
        <v>hold</v>
      </c>
      <c r="BZ520" s="12" t="str">
        <f t="shared" si="303"/>
        <v>hold</v>
      </c>
      <c r="CA520" s="12" t="str">
        <f t="shared" si="303"/>
        <v>hold</v>
      </c>
      <c r="CB520" s="12" t="str">
        <f t="shared" si="303"/>
        <v>hold</v>
      </c>
      <c r="CC520" s="12" t="str">
        <f t="shared" si="303"/>
        <v>hold</v>
      </c>
      <c r="CD520" s="12" t="str">
        <f t="shared" si="303"/>
        <v>hold</v>
      </c>
      <c r="CE520" s="12" t="str">
        <f t="shared" si="303"/>
        <v>hold</v>
      </c>
      <c r="CF520" s="12" t="str">
        <f t="shared" si="303"/>
        <v>hold</v>
      </c>
      <c r="CG520" s="12" t="str">
        <f t="shared" si="303"/>
        <v>hold</v>
      </c>
      <c r="CH520" s="12" t="str">
        <f t="shared" si="303"/>
        <v>hold</v>
      </c>
      <c r="CI520" s="12" t="str">
        <f t="shared" si="303"/>
        <v>hold</v>
      </c>
      <c r="CJ520" s="12" t="str">
        <f t="shared" si="303"/>
        <v>hold</v>
      </c>
      <c r="CK520" s="12" t="str">
        <f t="shared" si="303"/>
        <v>hold</v>
      </c>
      <c r="CL520" s="12" t="str">
        <f t="shared" si="303"/>
        <v>hold</v>
      </c>
      <c r="CM520" s="12" t="str">
        <f t="shared" si="303"/>
        <v>hold</v>
      </c>
      <c r="CN520" s="12" t="str">
        <f t="shared" si="303"/>
        <v>hold</v>
      </c>
      <c r="CO520" s="12" t="str">
        <f t="shared" si="303"/>
        <v>hold</v>
      </c>
      <c r="CP520" s="12" t="str">
        <f t="shared" si="303"/>
        <v>hold</v>
      </c>
      <c r="CQ520" s="12" t="str">
        <f t="shared" si="303"/>
        <v>hold</v>
      </c>
      <c r="CR520" s="12" t="str">
        <f t="shared" si="303"/>
        <v>hold</v>
      </c>
      <c r="CS520" s="12" t="str">
        <f t="shared" si="303"/>
        <v>hold</v>
      </c>
      <c r="CT520" s="12" t="str">
        <f t="shared" si="303"/>
        <v>hold</v>
      </c>
      <c r="CU520" s="12" t="str">
        <f t="shared" si="303"/>
        <v>hold</v>
      </c>
      <c r="CV520" s="12" t="str">
        <f t="shared" si="303"/>
        <v>hold</v>
      </c>
      <c r="CW520" s="12" t="str">
        <f t="shared" si="303"/>
        <v>hold</v>
      </c>
      <c r="CX520" s="12" t="str">
        <f t="shared" si="303"/>
        <v>hold</v>
      </c>
      <c r="CY520" s="12" t="str">
        <f t="shared" si="303"/>
        <v>hold</v>
      </c>
      <c r="CZ520" s="12" t="str">
        <f t="shared" si="303"/>
        <v>hold</v>
      </c>
      <c r="DA520" s="12" t="str">
        <f t="shared" si="303"/>
        <v>hold</v>
      </c>
      <c r="DB520" s="12" t="str">
        <f t="shared" si="303"/>
        <v>hold</v>
      </c>
      <c r="DC520" s="12" t="str">
        <f t="shared" si="304"/>
        <v>redeem</v>
      </c>
    </row>
    <row r="521" spans="5:107" s="12" customFormat="1" ht="12" customHeight="1">
      <c r="E521" s="65">
        <f t="shared" si="305"/>
        <v>67</v>
      </c>
      <c r="G521" s="12" t="str">
        <f t="shared" si="302"/>
        <v/>
      </c>
      <c r="H521" s="12" t="str">
        <f t="shared" si="302"/>
        <v/>
      </c>
      <c r="I521" s="12" t="str">
        <f t="shared" si="302"/>
        <v/>
      </c>
      <c r="J521" s="12" t="str">
        <f t="shared" si="302"/>
        <v/>
      </c>
      <c r="K521" s="12" t="str">
        <f t="shared" si="302"/>
        <v/>
      </c>
      <c r="L521" s="12" t="str">
        <f t="shared" si="302"/>
        <v/>
      </c>
      <c r="M521" s="12" t="str">
        <f t="shared" si="302"/>
        <v/>
      </c>
      <c r="N521" s="12" t="str">
        <f t="shared" si="302"/>
        <v/>
      </c>
      <c r="O521" s="12" t="str">
        <f t="shared" si="302"/>
        <v/>
      </c>
      <c r="P521" s="12" t="str">
        <f t="shared" si="302"/>
        <v/>
      </c>
      <c r="Q521" s="12" t="str">
        <f t="shared" si="302"/>
        <v/>
      </c>
      <c r="R521" s="12" t="str">
        <f t="shared" si="302"/>
        <v/>
      </c>
      <c r="S521" s="12" t="str">
        <f t="shared" si="302"/>
        <v/>
      </c>
      <c r="T521" s="12" t="str">
        <f t="shared" si="302"/>
        <v/>
      </c>
      <c r="U521" s="12" t="str">
        <f t="shared" si="302"/>
        <v/>
      </c>
      <c r="V521" s="12" t="str">
        <f t="shared" si="302"/>
        <v/>
      </c>
      <c r="W521" s="12" t="str">
        <f t="shared" si="302"/>
        <v/>
      </c>
      <c r="X521" s="12" t="str">
        <f t="shared" si="302"/>
        <v/>
      </c>
      <c r="Y521" s="12" t="str">
        <f t="shared" si="302"/>
        <v/>
      </c>
      <c r="Z521" s="12" t="str">
        <f t="shared" si="302"/>
        <v/>
      </c>
      <c r="AA521" s="12" t="str">
        <f t="shared" si="302"/>
        <v/>
      </c>
      <c r="AB521" s="12" t="str">
        <f t="shared" si="302"/>
        <v/>
      </c>
      <c r="AC521" s="12" t="str">
        <f t="shared" si="302"/>
        <v/>
      </c>
      <c r="AD521" s="12" t="str">
        <f t="shared" si="302"/>
        <v/>
      </c>
      <c r="AE521" s="12" t="str">
        <f t="shared" si="302"/>
        <v/>
      </c>
      <c r="AF521" s="12" t="str">
        <f t="shared" si="302"/>
        <v/>
      </c>
      <c r="AG521" s="12" t="str">
        <f t="shared" si="302"/>
        <v/>
      </c>
      <c r="AH521" s="12" t="str">
        <f t="shared" si="302"/>
        <v/>
      </c>
      <c r="AI521" s="12" t="str">
        <f t="shared" si="302"/>
        <v/>
      </c>
      <c r="AJ521" s="12" t="str">
        <f t="shared" si="302"/>
        <v/>
      </c>
      <c r="AK521" s="12" t="str">
        <f t="shared" si="302"/>
        <v/>
      </c>
      <c r="AL521" s="12" t="str">
        <f t="shared" si="302"/>
        <v/>
      </c>
      <c r="AM521" s="12" t="str">
        <f t="shared" si="302"/>
        <v/>
      </c>
      <c r="AN521" s="12" t="str">
        <f t="shared" si="302"/>
        <v/>
      </c>
      <c r="AO521" s="12" t="str">
        <f t="shared" si="302"/>
        <v/>
      </c>
      <c r="AP521" s="12" t="str">
        <f t="shared" si="302"/>
        <v/>
      </c>
      <c r="AQ521" s="12" t="str">
        <f t="shared" si="302"/>
        <v/>
      </c>
      <c r="AR521" s="12" t="str">
        <f t="shared" si="302"/>
        <v/>
      </c>
      <c r="AS521" s="12" t="str">
        <f t="shared" si="302"/>
        <v/>
      </c>
      <c r="AT521" s="12" t="str">
        <f t="shared" si="302"/>
        <v/>
      </c>
      <c r="AU521" s="12" t="str">
        <f t="shared" si="302"/>
        <v/>
      </c>
      <c r="AV521" s="12" t="str">
        <f t="shared" si="302"/>
        <v/>
      </c>
      <c r="AW521" s="12" t="str">
        <f t="shared" si="302"/>
        <v/>
      </c>
      <c r="AX521" s="12" t="str">
        <f t="shared" si="302"/>
        <v/>
      </c>
      <c r="AY521" s="12" t="str">
        <f t="shared" si="302"/>
        <v/>
      </c>
      <c r="AZ521" s="12" t="str">
        <f t="shared" si="302"/>
        <v/>
      </c>
      <c r="BA521" s="12" t="str">
        <f t="shared" si="302"/>
        <v/>
      </c>
      <c r="BB521" s="12" t="str">
        <f t="shared" si="302"/>
        <v/>
      </c>
      <c r="BC521" s="12" t="str">
        <f t="shared" si="302"/>
        <v/>
      </c>
      <c r="BD521" s="12" t="str">
        <f t="shared" si="302"/>
        <v/>
      </c>
      <c r="BE521" s="12" t="str">
        <f t="shared" si="302"/>
        <v/>
      </c>
      <c r="BF521" s="12" t="str">
        <f t="shared" si="302"/>
        <v/>
      </c>
      <c r="BG521" s="12" t="str">
        <f t="shared" si="302"/>
        <v/>
      </c>
      <c r="BH521" s="12" t="str">
        <f t="shared" si="302"/>
        <v/>
      </c>
      <c r="BI521" s="12" t="str">
        <f t="shared" si="302"/>
        <v/>
      </c>
      <c r="BJ521" s="12" t="str">
        <f t="shared" si="302"/>
        <v/>
      </c>
      <c r="BK521" s="12" t="str">
        <f t="shared" si="302"/>
        <v/>
      </c>
      <c r="BL521" s="12" t="str">
        <f t="shared" si="302"/>
        <v/>
      </c>
      <c r="BM521" s="12" t="str">
        <f t="shared" si="302"/>
        <v/>
      </c>
      <c r="BN521" s="12" t="str">
        <f t="shared" si="302"/>
        <v/>
      </c>
      <c r="BO521" s="12" t="str">
        <f t="shared" si="302"/>
        <v/>
      </c>
      <c r="BP521" s="12" t="str">
        <f t="shared" si="302"/>
        <v/>
      </c>
      <c r="BQ521" s="12" t="str">
        <f t="shared" si="302"/>
        <v/>
      </c>
      <c r="BR521" s="12" t="str">
        <f t="shared" ref="BR521" si="306">IF(BR$452&gt;=$E521,IF(BR196*$C$23&gt;MAX($C$22,(BS305*$C$34+BS306*$C$35)/(1+$C$12)^$C$30+(BS412*$C$34+BS413*$C$35)/(1+$C$14)^$C$30),"convert","hold"),"")</f>
        <v/>
      </c>
      <c r="BS521" s="12" t="str">
        <f t="shared" si="303"/>
        <v/>
      </c>
      <c r="BT521" s="12" t="str">
        <f t="shared" si="303"/>
        <v/>
      </c>
      <c r="BU521" s="12" t="str">
        <f t="shared" si="303"/>
        <v/>
      </c>
      <c r="BV521" s="12" t="str">
        <f t="shared" si="303"/>
        <v>hold</v>
      </c>
      <c r="BW521" s="12" t="str">
        <f t="shared" si="303"/>
        <v>hold</v>
      </c>
      <c r="BX521" s="12" t="str">
        <f t="shared" si="303"/>
        <v>hold</v>
      </c>
      <c r="BY521" s="12" t="str">
        <f t="shared" si="303"/>
        <v>hold</v>
      </c>
      <c r="BZ521" s="12" t="str">
        <f t="shared" si="303"/>
        <v>hold</v>
      </c>
      <c r="CA521" s="12" t="str">
        <f t="shared" si="303"/>
        <v>hold</v>
      </c>
      <c r="CB521" s="12" t="str">
        <f t="shared" si="303"/>
        <v>hold</v>
      </c>
      <c r="CC521" s="12" t="str">
        <f t="shared" si="303"/>
        <v>hold</v>
      </c>
      <c r="CD521" s="12" t="str">
        <f t="shared" si="303"/>
        <v>hold</v>
      </c>
      <c r="CE521" s="12" t="str">
        <f t="shared" si="303"/>
        <v>hold</v>
      </c>
      <c r="CF521" s="12" t="str">
        <f t="shared" si="303"/>
        <v>hold</v>
      </c>
      <c r="CG521" s="12" t="str">
        <f t="shared" si="303"/>
        <v>hold</v>
      </c>
      <c r="CH521" s="12" t="str">
        <f t="shared" si="303"/>
        <v>hold</v>
      </c>
      <c r="CI521" s="12" t="str">
        <f t="shared" si="303"/>
        <v>hold</v>
      </c>
      <c r="CJ521" s="12" t="str">
        <f t="shared" si="303"/>
        <v>hold</v>
      </c>
      <c r="CK521" s="12" t="str">
        <f t="shared" si="303"/>
        <v>hold</v>
      </c>
      <c r="CL521" s="12" t="str">
        <f t="shared" si="303"/>
        <v>hold</v>
      </c>
      <c r="CM521" s="12" t="str">
        <f t="shared" si="303"/>
        <v>hold</v>
      </c>
      <c r="CN521" s="12" t="str">
        <f t="shared" si="303"/>
        <v>hold</v>
      </c>
      <c r="CO521" s="12" t="str">
        <f t="shared" si="303"/>
        <v>hold</v>
      </c>
      <c r="CP521" s="12" t="str">
        <f t="shared" si="303"/>
        <v>hold</v>
      </c>
      <c r="CQ521" s="12" t="str">
        <f t="shared" si="303"/>
        <v>hold</v>
      </c>
      <c r="CR521" s="12" t="str">
        <f t="shared" si="303"/>
        <v>hold</v>
      </c>
      <c r="CS521" s="12" t="str">
        <f t="shared" si="303"/>
        <v>hold</v>
      </c>
      <c r="CT521" s="12" t="str">
        <f t="shared" si="303"/>
        <v>hold</v>
      </c>
      <c r="CU521" s="12" t="str">
        <f t="shared" si="303"/>
        <v>hold</v>
      </c>
      <c r="CV521" s="12" t="str">
        <f t="shared" si="303"/>
        <v>hold</v>
      </c>
      <c r="CW521" s="12" t="str">
        <f t="shared" si="303"/>
        <v>hold</v>
      </c>
      <c r="CX521" s="12" t="str">
        <f t="shared" si="303"/>
        <v>hold</v>
      </c>
      <c r="CY521" s="12" t="str">
        <f t="shared" si="303"/>
        <v>hold</v>
      </c>
      <c r="CZ521" s="12" t="str">
        <f t="shared" si="303"/>
        <v>hold</v>
      </c>
      <c r="DA521" s="12" t="str">
        <f t="shared" si="303"/>
        <v>hold</v>
      </c>
      <c r="DB521" s="12" t="str">
        <f t="shared" si="303"/>
        <v>hold</v>
      </c>
      <c r="DC521" s="12" t="str">
        <f t="shared" si="304"/>
        <v>redeem</v>
      </c>
    </row>
    <row r="522" spans="5:107" s="12" customFormat="1" ht="12" customHeight="1">
      <c r="E522" s="65">
        <f t="shared" si="305"/>
        <v>68</v>
      </c>
      <c r="G522" s="12" t="str">
        <f t="shared" ref="G522:BR525" si="307">IF(G$452&gt;=$E522,IF(G197*$C$23&gt;MAX($C$22,(H306*$C$34+H307*$C$35)/(1+$C$12)^$C$30+(H413*$C$34+H414*$C$35)/(1+$C$14)^$C$30),"convert","hold"),"")</f>
        <v/>
      </c>
      <c r="H522" s="12" t="str">
        <f t="shared" si="307"/>
        <v/>
      </c>
      <c r="I522" s="12" t="str">
        <f t="shared" si="307"/>
        <v/>
      </c>
      <c r="J522" s="12" t="str">
        <f t="shared" si="307"/>
        <v/>
      </c>
      <c r="K522" s="12" t="str">
        <f t="shared" si="307"/>
        <v/>
      </c>
      <c r="L522" s="12" t="str">
        <f t="shared" si="307"/>
        <v/>
      </c>
      <c r="M522" s="12" t="str">
        <f t="shared" si="307"/>
        <v/>
      </c>
      <c r="N522" s="12" t="str">
        <f t="shared" si="307"/>
        <v/>
      </c>
      <c r="O522" s="12" t="str">
        <f t="shared" si="307"/>
        <v/>
      </c>
      <c r="P522" s="12" t="str">
        <f t="shared" si="307"/>
        <v/>
      </c>
      <c r="Q522" s="12" t="str">
        <f t="shared" si="307"/>
        <v/>
      </c>
      <c r="R522" s="12" t="str">
        <f t="shared" si="307"/>
        <v/>
      </c>
      <c r="S522" s="12" t="str">
        <f t="shared" si="307"/>
        <v/>
      </c>
      <c r="T522" s="12" t="str">
        <f t="shared" si="307"/>
        <v/>
      </c>
      <c r="U522" s="12" t="str">
        <f t="shared" si="307"/>
        <v/>
      </c>
      <c r="V522" s="12" t="str">
        <f t="shared" si="307"/>
        <v/>
      </c>
      <c r="W522" s="12" t="str">
        <f t="shared" si="307"/>
        <v/>
      </c>
      <c r="X522" s="12" t="str">
        <f t="shared" si="307"/>
        <v/>
      </c>
      <c r="Y522" s="12" t="str">
        <f t="shared" si="307"/>
        <v/>
      </c>
      <c r="Z522" s="12" t="str">
        <f t="shared" si="307"/>
        <v/>
      </c>
      <c r="AA522" s="12" t="str">
        <f t="shared" si="307"/>
        <v/>
      </c>
      <c r="AB522" s="12" t="str">
        <f t="shared" si="307"/>
        <v/>
      </c>
      <c r="AC522" s="12" t="str">
        <f t="shared" si="307"/>
        <v/>
      </c>
      <c r="AD522" s="12" t="str">
        <f t="shared" si="307"/>
        <v/>
      </c>
      <c r="AE522" s="12" t="str">
        <f t="shared" si="307"/>
        <v/>
      </c>
      <c r="AF522" s="12" t="str">
        <f t="shared" si="307"/>
        <v/>
      </c>
      <c r="AG522" s="12" t="str">
        <f t="shared" si="307"/>
        <v/>
      </c>
      <c r="AH522" s="12" t="str">
        <f t="shared" si="307"/>
        <v/>
      </c>
      <c r="AI522" s="12" t="str">
        <f t="shared" si="307"/>
        <v/>
      </c>
      <c r="AJ522" s="12" t="str">
        <f t="shared" si="307"/>
        <v/>
      </c>
      <c r="AK522" s="12" t="str">
        <f t="shared" si="307"/>
        <v/>
      </c>
      <c r="AL522" s="12" t="str">
        <f t="shared" si="307"/>
        <v/>
      </c>
      <c r="AM522" s="12" t="str">
        <f t="shared" si="307"/>
        <v/>
      </c>
      <c r="AN522" s="12" t="str">
        <f t="shared" si="307"/>
        <v/>
      </c>
      <c r="AO522" s="12" t="str">
        <f t="shared" si="307"/>
        <v/>
      </c>
      <c r="AP522" s="12" t="str">
        <f t="shared" si="307"/>
        <v/>
      </c>
      <c r="AQ522" s="12" t="str">
        <f t="shared" si="307"/>
        <v/>
      </c>
      <c r="AR522" s="12" t="str">
        <f t="shared" si="307"/>
        <v/>
      </c>
      <c r="AS522" s="12" t="str">
        <f t="shared" si="307"/>
        <v/>
      </c>
      <c r="AT522" s="12" t="str">
        <f t="shared" si="307"/>
        <v/>
      </c>
      <c r="AU522" s="12" t="str">
        <f t="shared" si="307"/>
        <v/>
      </c>
      <c r="AV522" s="12" t="str">
        <f t="shared" si="307"/>
        <v/>
      </c>
      <c r="AW522" s="12" t="str">
        <f t="shared" si="307"/>
        <v/>
      </c>
      <c r="AX522" s="12" t="str">
        <f t="shared" si="307"/>
        <v/>
      </c>
      <c r="AY522" s="12" t="str">
        <f t="shared" si="307"/>
        <v/>
      </c>
      <c r="AZ522" s="12" t="str">
        <f t="shared" si="307"/>
        <v/>
      </c>
      <c r="BA522" s="12" t="str">
        <f t="shared" si="307"/>
        <v/>
      </c>
      <c r="BB522" s="12" t="str">
        <f t="shared" si="307"/>
        <v/>
      </c>
      <c r="BC522" s="12" t="str">
        <f t="shared" si="307"/>
        <v/>
      </c>
      <c r="BD522" s="12" t="str">
        <f t="shared" si="307"/>
        <v/>
      </c>
      <c r="BE522" s="12" t="str">
        <f t="shared" si="307"/>
        <v/>
      </c>
      <c r="BF522" s="12" t="str">
        <f t="shared" si="307"/>
        <v/>
      </c>
      <c r="BG522" s="12" t="str">
        <f t="shared" si="307"/>
        <v/>
      </c>
      <c r="BH522" s="12" t="str">
        <f t="shared" si="307"/>
        <v/>
      </c>
      <c r="BI522" s="12" t="str">
        <f t="shared" si="307"/>
        <v/>
      </c>
      <c r="BJ522" s="12" t="str">
        <f t="shared" si="307"/>
        <v/>
      </c>
      <c r="BK522" s="12" t="str">
        <f t="shared" si="307"/>
        <v/>
      </c>
      <c r="BL522" s="12" t="str">
        <f t="shared" si="307"/>
        <v/>
      </c>
      <c r="BM522" s="12" t="str">
        <f t="shared" si="307"/>
        <v/>
      </c>
      <c r="BN522" s="12" t="str">
        <f t="shared" si="307"/>
        <v/>
      </c>
      <c r="BO522" s="12" t="str">
        <f t="shared" si="307"/>
        <v/>
      </c>
      <c r="BP522" s="12" t="str">
        <f t="shared" si="307"/>
        <v/>
      </c>
      <c r="BQ522" s="12" t="str">
        <f t="shared" si="307"/>
        <v/>
      </c>
      <c r="BR522" s="12" t="str">
        <f t="shared" si="307"/>
        <v/>
      </c>
      <c r="BS522" s="12" t="str">
        <f t="shared" si="303"/>
        <v/>
      </c>
      <c r="BT522" s="12" t="str">
        <f t="shared" si="303"/>
        <v/>
      </c>
      <c r="BU522" s="12" t="str">
        <f t="shared" si="303"/>
        <v/>
      </c>
      <c r="BV522" s="12" t="str">
        <f t="shared" si="303"/>
        <v/>
      </c>
      <c r="BW522" s="12" t="str">
        <f t="shared" si="303"/>
        <v>hold</v>
      </c>
      <c r="BX522" s="12" t="str">
        <f t="shared" si="303"/>
        <v>hold</v>
      </c>
      <c r="BY522" s="12" t="str">
        <f t="shared" si="303"/>
        <v>hold</v>
      </c>
      <c r="BZ522" s="12" t="str">
        <f t="shared" si="303"/>
        <v>hold</v>
      </c>
      <c r="CA522" s="12" t="str">
        <f t="shared" si="303"/>
        <v>hold</v>
      </c>
      <c r="CB522" s="12" t="str">
        <f t="shared" si="303"/>
        <v>hold</v>
      </c>
      <c r="CC522" s="12" t="str">
        <f t="shared" si="303"/>
        <v>hold</v>
      </c>
      <c r="CD522" s="12" t="str">
        <f t="shared" si="303"/>
        <v>hold</v>
      </c>
      <c r="CE522" s="12" t="str">
        <f t="shared" si="303"/>
        <v>hold</v>
      </c>
      <c r="CF522" s="12" t="str">
        <f t="shared" si="303"/>
        <v>hold</v>
      </c>
      <c r="CG522" s="12" t="str">
        <f t="shared" si="303"/>
        <v>hold</v>
      </c>
      <c r="CH522" s="12" t="str">
        <f t="shared" si="303"/>
        <v>hold</v>
      </c>
      <c r="CI522" s="12" t="str">
        <f t="shared" si="303"/>
        <v>hold</v>
      </c>
      <c r="CJ522" s="12" t="str">
        <f t="shared" si="303"/>
        <v>hold</v>
      </c>
      <c r="CK522" s="12" t="str">
        <f t="shared" si="303"/>
        <v>hold</v>
      </c>
      <c r="CL522" s="12" t="str">
        <f t="shared" si="303"/>
        <v>hold</v>
      </c>
      <c r="CM522" s="12" t="str">
        <f t="shared" si="303"/>
        <v>hold</v>
      </c>
      <c r="CN522" s="12" t="str">
        <f t="shared" si="303"/>
        <v>hold</v>
      </c>
      <c r="CO522" s="12" t="str">
        <f t="shared" si="303"/>
        <v>hold</v>
      </c>
      <c r="CP522" s="12" t="str">
        <f t="shared" si="303"/>
        <v>hold</v>
      </c>
      <c r="CQ522" s="12" t="str">
        <f t="shared" si="303"/>
        <v>hold</v>
      </c>
      <c r="CR522" s="12" t="str">
        <f t="shared" si="303"/>
        <v>hold</v>
      </c>
      <c r="CS522" s="12" t="str">
        <f t="shared" si="303"/>
        <v>hold</v>
      </c>
      <c r="CT522" s="12" t="str">
        <f t="shared" si="303"/>
        <v>hold</v>
      </c>
      <c r="CU522" s="12" t="str">
        <f t="shared" si="303"/>
        <v>hold</v>
      </c>
      <c r="CV522" s="12" t="str">
        <f t="shared" si="303"/>
        <v>hold</v>
      </c>
      <c r="CW522" s="12" t="str">
        <f t="shared" si="303"/>
        <v>hold</v>
      </c>
      <c r="CX522" s="12" t="str">
        <f t="shared" si="303"/>
        <v>hold</v>
      </c>
      <c r="CY522" s="12" t="str">
        <f t="shared" si="303"/>
        <v>hold</v>
      </c>
      <c r="CZ522" s="12" t="str">
        <f t="shared" si="303"/>
        <v>hold</v>
      </c>
      <c r="DA522" s="12" t="str">
        <f t="shared" si="303"/>
        <v>hold</v>
      </c>
      <c r="DB522" s="12" t="str">
        <f t="shared" si="303"/>
        <v>hold</v>
      </c>
      <c r="DC522" s="12" t="str">
        <f t="shared" si="304"/>
        <v>redeem</v>
      </c>
    </row>
    <row r="523" spans="5:107" s="12" customFormat="1" ht="12" customHeight="1">
      <c r="E523" s="65">
        <f t="shared" si="305"/>
        <v>69</v>
      </c>
      <c r="G523" s="12" t="str">
        <f t="shared" si="307"/>
        <v/>
      </c>
      <c r="H523" s="12" t="str">
        <f t="shared" si="307"/>
        <v/>
      </c>
      <c r="I523" s="12" t="str">
        <f t="shared" si="307"/>
        <v/>
      </c>
      <c r="J523" s="12" t="str">
        <f t="shared" si="307"/>
        <v/>
      </c>
      <c r="K523" s="12" t="str">
        <f t="shared" si="307"/>
        <v/>
      </c>
      <c r="L523" s="12" t="str">
        <f t="shared" si="307"/>
        <v/>
      </c>
      <c r="M523" s="12" t="str">
        <f t="shared" si="307"/>
        <v/>
      </c>
      <c r="N523" s="12" t="str">
        <f t="shared" si="307"/>
        <v/>
      </c>
      <c r="O523" s="12" t="str">
        <f t="shared" si="307"/>
        <v/>
      </c>
      <c r="P523" s="12" t="str">
        <f t="shared" si="307"/>
        <v/>
      </c>
      <c r="Q523" s="12" t="str">
        <f t="shared" si="307"/>
        <v/>
      </c>
      <c r="R523" s="12" t="str">
        <f t="shared" si="307"/>
        <v/>
      </c>
      <c r="S523" s="12" t="str">
        <f t="shared" si="307"/>
        <v/>
      </c>
      <c r="T523" s="12" t="str">
        <f t="shared" si="307"/>
        <v/>
      </c>
      <c r="U523" s="12" t="str">
        <f t="shared" si="307"/>
        <v/>
      </c>
      <c r="V523" s="12" t="str">
        <f t="shared" si="307"/>
        <v/>
      </c>
      <c r="W523" s="12" t="str">
        <f t="shared" si="307"/>
        <v/>
      </c>
      <c r="X523" s="12" t="str">
        <f t="shared" si="307"/>
        <v/>
      </c>
      <c r="Y523" s="12" t="str">
        <f t="shared" si="307"/>
        <v/>
      </c>
      <c r="Z523" s="12" t="str">
        <f t="shared" si="307"/>
        <v/>
      </c>
      <c r="AA523" s="12" t="str">
        <f t="shared" si="307"/>
        <v/>
      </c>
      <c r="AB523" s="12" t="str">
        <f t="shared" si="307"/>
        <v/>
      </c>
      <c r="AC523" s="12" t="str">
        <f t="shared" si="307"/>
        <v/>
      </c>
      <c r="AD523" s="12" t="str">
        <f t="shared" si="307"/>
        <v/>
      </c>
      <c r="AE523" s="12" t="str">
        <f t="shared" si="307"/>
        <v/>
      </c>
      <c r="AF523" s="12" t="str">
        <f t="shared" si="307"/>
        <v/>
      </c>
      <c r="AG523" s="12" t="str">
        <f t="shared" si="307"/>
        <v/>
      </c>
      <c r="AH523" s="12" t="str">
        <f t="shared" si="307"/>
        <v/>
      </c>
      <c r="AI523" s="12" t="str">
        <f t="shared" si="307"/>
        <v/>
      </c>
      <c r="AJ523" s="12" t="str">
        <f t="shared" si="307"/>
        <v/>
      </c>
      <c r="AK523" s="12" t="str">
        <f t="shared" si="307"/>
        <v/>
      </c>
      <c r="AL523" s="12" t="str">
        <f t="shared" si="307"/>
        <v/>
      </c>
      <c r="AM523" s="12" t="str">
        <f t="shared" si="307"/>
        <v/>
      </c>
      <c r="AN523" s="12" t="str">
        <f t="shared" si="307"/>
        <v/>
      </c>
      <c r="AO523" s="12" t="str">
        <f t="shared" si="307"/>
        <v/>
      </c>
      <c r="AP523" s="12" t="str">
        <f t="shared" si="307"/>
        <v/>
      </c>
      <c r="AQ523" s="12" t="str">
        <f t="shared" si="307"/>
        <v/>
      </c>
      <c r="AR523" s="12" t="str">
        <f t="shared" si="307"/>
        <v/>
      </c>
      <c r="AS523" s="12" t="str">
        <f t="shared" si="307"/>
        <v/>
      </c>
      <c r="AT523" s="12" t="str">
        <f t="shared" si="307"/>
        <v/>
      </c>
      <c r="AU523" s="12" t="str">
        <f t="shared" si="307"/>
        <v/>
      </c>
      <c r="AV523" s="12" t="str">
        <f t="shared" si="307"/>
        <v/>
      </c>
      <c r="AW523" s="12" t="str">
        <f t="shared" si="307"/>
        <v/>
      </c>
      <c r="AX523" s="12" t="str">
        <f t="shared" si="307"/>
        <v/>
      </c>
      <c r="AY523" s="12" t="str">
        <f t="shared" si="307"/>
        <v/>
      </c>
      <c r="AZ523" s="12" t="str">
        <f t="shared" si="307"/>
        <v/>
      </c>
      <c r="BA523" s="12" t="str">
        <f t="shared" si="307"/>
        <v/>
      </c>
      <c r="BB523" s="12" t="str">
        <f t="shared" si="307"/>
        <v/>
      </c>
      <c r="BC523" s="12" t="str">
        <f t="shared" si="307"/>
        <v/>
      </c>
      <c r="BD523" s="12" t="str">
        <f t="shared" si="307"/>
        <v/>
      </c>
      <c r="BE523" s="12" t="str">
        <f t="shared" si="307"/>
        <v/>
      </c>
      <c r="BF523" s="12" t="str">
        <f t="shared" si="307"/>
        <v/>
      </c>
      <c r="BG523" s="12" t="str">
        <f t="shared" si="307"/>
        <v/>
      </c>
      <c r="BH523" s="12" t="str">
        <f t="shared" si="307"/>
        <v/>
      </c>
      <c r="BI523" s="12" t="str">
        <f t="shared" si="307"/>
        <v/>
      </c>
      <c r="BJ523" s="12" t="str">
        <f t="shared" si="307"/>
        <v/>
      </c>
      <c r="BK523" s="12" t="str">
        <f t="shared" si="307"/>
        <v/>
      </c>
      <c r="BL523" s="12" t="str">
        <f t="shared" si="307"/>
        <v/>
      </c>
      <c r="BM523" s="12" t="str">
        <f t="shared" si="307"/>
        <v/>
      </c>
      <c r="BN523" s="12" t="str">
        <f t="shared" si="307"/>
        <v/>
      </c>
      <c r="BO523" s="12" t="str">
        <f t="shared" si="307"/>
        <v/>
      </c>
      <c r="BP523" s="12" t="str">
        <f t="shared" si="307"/>
        <v/>
      </c>
      <c r="BQ523" s="12" t="str">
        <f t="shared" si="307"/>
        <v/>
      </c>
      <c r="BR523" s="12" t="str">
        <f t="shared" si="307"/>
        <v/>
      </c>
      <c r="BS523" s="12" t="str">
        <f t="shared" si="303"/>
        <v/>
      </c>
      <c r="BT523" s="12" t="str">
        <f t="shared" si="303"/>
        <v/>
      </c>
      <c r="BU523" s="12" t="str">
        <f t="shared" si="303"/>
        <v/>
      </c>
      <c r="BV523" s="12" t="str">
        <f t="shared" si="303"/>
        <v/>
      </c>
      <c r="BW523" s="12" t="str">
        <f t="shared" si="303"/>
        <v/>
      </c>
      <c r="BX523" s="12" t="str">
        <f t="shared" si="303"/>
        <v>hold</v>
      </c>
      <c r="BY523" s="12" t="str">
        <f t="shared" si="303"/>
        <v>hold</v>
      </c>
      <c r="BZ523" s="12" t="str">
        <f t="shared" si="303"/>
        <v>hold</v>
      </c>
      <c r="CA523" s="12" t="str">
        <f t="shared" si="303"/>
        <v>hold</v>
      </c>
      <c r="CB523" s="12" t="str">
        <f t="shared" si="303"/>
        <v>hold</v>
      </c>
      <c r="CC523" s="12" t="str">
        <f t="shared" si="303"/>
        <v>hold</v>
      </c>
      <c r="CD523" s="12" t="str">
        <f t="shared" si="303"/>
        <v>hold</v>
      </c>
      <c r="CE523" s="12" t="str">
        <f t="shared" si="303"/>
        <v>hold</v>
      </c>
      <c r="CF523" s="12" t="str">
        <f t="shared" si="303"/>
        <v>hold</v>
      </c>
      <c r="CG523" s="12" t="str">
        <f t="shared" si="303"/>
        <v>hold</v>
      </c>
      <c r="CH523" s="12" t="str">
        <f t="shared" si="303"/>
        <v>hold</v>
      </c>
      <c r="CI523" s="12" t="str">
        <f t="shared" si="303"/>
        <v>hold</v>
      </c>
      <c r="CJ523" s="12" t="str">
        <f t="shared" si="303"/>
        <v>hold</v>
      </c>
      <c r="CK523" s="12" t="str">
        <f t="shared" si="303"/>
        <v>hold</v>
      </c>
      <c r="CL523" s="12" t="str">
        <f t="shared" si="303"/>
        <v>hold</v>
      </c>
      <c r="CM523" s="12" t="str">
        <f t="shared" si="303"/>
        <v>hold</v>
      </c>
      <c r="CN523" s="12" t="str">
        <f t="shared" si="303"/>
        <v>hold</v>
      </c>
      <c r="CO523" s="12" t="str">
        <f t="shared" si="303"/>
        <v>hold</v>
      </c>
      <c r="CP523" s="12" t="str">
        <f t="shared" si="303"/>
        <v>hold</v>
      </c>
      <c r="CQ523" s="12" t="str">
        <f t="shared" si="303"/>
        <v>hold</v>
      </c>
      <c r="CR523" s="12" t="str">
        <f t="shared" si="303"/>
        <v>hold</v>
      </c>
      <c r="CS523" s="12" t="str">
        <f t="shared" si="303"/>
        <v>hold</v>
      </c>
      <c r="CT523" s="12" t="str">
        <f t="shared" si="303"/>
        <v>hold</v>
      </c>
      <c r="CU523" s="12" t="str">
        <f t="shared" si="303"/>
        <v>hold</v>
      </c>
      <c r="CV523" s="12" t="str">
        <f t="shared" si="303"/>
        <v>hold</v>
      </c>
      <c r="CW523" s="12" t="str">
        <f t="shared" si="303"/>
        <v>hold</v>
      </c>
      <c r="CX523" s="12" t="str">
        <f t="shared" si="303"/>
        <v>hold</v>
      </c>
      <c r="CY523" s="12" t="str">
        <f t="shared" si="303"/>
        <v>hold</v>
      </c>
      <c r="CZ523" s="12" t="str">
        <f t="shared" si="303"/>
        <v>hold</v>
      </c>
      <c r="DA523" s="12" t="str">
        <f t="shared" si="303"/>
        <v>hold</v>
      </c>
      <c r="DB523" s="12" t="str">
        <f t="shared" si="303"/>
        <v>hold</v>
      </c>
      <c r="DC523" s="12" t="str">
        <f t="shared" si="304"/>
        <v>redeem</v>
      </c>
    </row>
    <row r="524" spans="5:107" s="12" customFormat="1" ht="12" customHeight="1">
      <c r="E524" s="65">
        <f t="shared" si="305"/>
        <v>70</v>
      </c>
      <c r="G524" s="12" t="str">
        <f t="shared" si="307"/>
        <v/>
      </c>
      <c r="H524" s="12" t="str">
        <f t="shared" si="307"/>
        <v/>
      </c>
      <c r="I524" s="12" t="str">
        <f t="shared" si="307"/>
        <v/>
      </c>
      <c r="J524" s="12" t="str">
        <f t="shared" si="307"/>
        <v/>
      </c>
      <c r="K524" s="12" t="str">
        <f t="shared" si="307"/>
        <v/>
      </c>
      <c r="L524" s="12" t="str">
        <f t="shared" si="307"/>
        <v/>
      </c>
      <c r="M524" s="12" t="str">
        <f t="shared" si="307"/>
        <v/>
      </c>
      <c r="N524" s="12" t="str">
        <f t="shared" si="307"/>
        <v/>
      </c>
      <c r="O524" s="12" t="str">
        <f t="shared" si="307"/>
        <v/>
      </c>
      <c r="P524" s="12" t="str">
        <f t="shared" si="307"/>
        <v/>
      </c>
      <c r="Q524" s="12" t="str">
        <f t="shared" si="307"/>
        <v/>
      </c>
      <c r="R524" s="12" t="str">
        <f t="shared" si="307"/>
        <v/>
      </c>
      <c r="S524" s="12" t="str">
        <f t="shared" si="307"/>
        <v/>
      </c>
      <c r="T524" s="12" t="str">
        <f t="shared" si="307"/>
        <v/>
      </c>
      <c r="U524" s="12" t="str">
        <f t="shared" si="307"/>
        <v/>
      </c>
      <c r="V524" s="12" t="str">
        <f t="shared" si="307"/>
        <v/>
      </c>
      <c r="W524" s="12" t="str">
        <f t="shared" si="307"/>
        <v/>
      </c>
      <c r="X524" s="12" t="str">
        <f t="shared" si="307"/>
        <v/>
      </c>
      <c r="Y524" s="12" t="str">
        <f t="shared" si="307"/>
        <v/>
      </c>
      <c r="Z524" s="12" t="str">
        <f t="shared" si="307"/>
        <v/>
      </c>
      <c r="AA524" s="12" t="str">
        <f t="shared" si="307"/>
        <v/>
      </c>
      <c r="AB524" s="12" t="str">
        <f t="shared" si="307"/>
        <v/>
      </c>
      <c r="AC524" s="12" t="str">
        <f t="shared" si="307"/>
        <v/>
      </c>
      <c r="AD524" s="12" t="str">
        <f t="shared" si="307"/>
        <v/>
      </c>
      <c r="AE524" s="12" t="str">
        <f t="shared" si="307"/>
        <v/>
      </c>
      <c r="AF524" s="12" t="str">
        <f t="shared" si="307"/>
        <v/>
      </c>
      <c r="AG524" s="12" t="str">
        <f t="shared" si="307"/>
        <v/>
      </c>
      <c r="AH524" s="12" t="str">
        <f t="shared" si="307"/>
        <v/>
      </c>
      <c r="AI524" s="12" t="str">
        <f t="shared" si="307"/>
        <v/>
      </c>
      <c r="AJ524" s="12" t="str">
        <f t="shared" si="307"/>
        <v/>
      </c>
      <c r="AK524" s="12" t="str">
        <f t="shared" si="307"/>
        <v/>
      </c>
      <c r="AL524" s="12" t="str">
        <f t="shared" si="307"/>
        <v/>
      </c>
      <c r="AM524" s="12" t="str">
        <f t="shared" si="307"/>
        <v/>
      </c>
      <c r="AN524" s="12" t="str">
        <f t="shared" si="307"/>
        <v/>
      </c>
      <c r="AO524" s="12" t="str">
        <f t="shared" si="307"/>
        <v/>
      </c>
      <c r="AP524" s="12" t="str">
        <f t="shared" si="307"/>
        <v/>
      </c>
      <c r="AQ524" s="12" t="str">
        <f t="shared" si="307"/>
        <v/>
      </c>
      <c r="AR524" s="12" t="str">
        <f t="shared" si="307"/>
        <v/>
      </c>
      <c r="AS524" s="12" t="str">
        <f t="shared" si="307"/>
        <v/>
      </c>
      <c r="AT524" s="12" t="str">
        <f t="shared" si="307"/>
        <v/>
      </c>
      <c r="AU524" s="12" t="str">
        <f t="shared" si="307"/>
        <v/>
      </c>
      <c r="AV524" s="12" t="str">
        <f t="shared" si="307"/>
        <v/>
      </c>
      <c r="AW524" s="12" t="str">
        <f t="shared" si="307"/>
        <v/>
      </c>
      <c r="AX524" s="12" t="str">
        <f t="shared" si="307"/>
        <v/>
      </c>
      <c r="AY524" s="12" t="str">
        <f t="shared" si="307"/>
        <v/>
      </c>
      <c r="AZ524" s="12" t="str">
        <f t="shared" si="307"/>
        <v/>
      </c>
      <c r="BA524" s="12" t="str">
        <f t="shared" si="307"/>
        <v/>
      </c>
      <c r="BB524" s="12" t="str">
        <f t="shared" si="307"/>
        <v/>
      </c>
      <c r="BC524" s="12" t="str">
        <f t="shared" si="307"/>
        <v/>
      </c>
      <c r="BD524" s="12" t="str">
        <f t="shared" si="307"/>
        <v/>
      </c>
      <c r="BE524" s="12" t="str">
        <f t="shared" si="307"/>
        <v/>
      </c>
      <c r="BF524" s="12" t="str">
        <f t="shared" si="307"/>
        <v/>
      </c>
      <c r="BG524" s="12" t="str">
        <f t="shared" si="307"/>
        <v/>
      </c>
      <c r="BH524" s="12" t="str">
        <f t="shared" si="307"/>
        <v/>
      </c>
      <c r="BI524" s="12" t="str">
        <f t="shared" si="307"/>
        <v/>
      </c>
      <c r="BJ524" s="12" t="str">
        <f t="shared" si="307"/>
        <v/>
      </c>
      <c r="BK524" s="12" t="str">
        <f t="shared" si="307"/>
        <v/>
      </c>
      <c r="BL524" s="12" t="str">
        <f t="shared" si="307"/>
        <v/>
      </c>
      <c r="BM524" s="12" t="str">
        <f t="shared" si="307"/>
        <v/>
      </c>
      <c r="BN524" s="12" t="str">
        <f t="shared" si="307"/>
        <v/>
      </c>
      <c r="BO524" s="12" t="str">
        <f t="shared" si="307"/>
        <v/>
      </c>
      <c r="BP524" s="12" t="str">
        <f t="shared" si="307"/>
        <v/>
      </c>
      <c r="BQ524" s="12" t="str">
        <f t="shared" si="307"/>
        <v/>
      </c>
      <c r="BR524" s="12" t="str">
        <f t="shared" si="307"/>
        <v/>
      </c>
      <c r="BS524" s="12" t="str">
        <f t="shared" si="303"/>
        <v/>
      </c>
      <c r="BT524" s="12" t="str">
        <f t="shared" si="303"/>
        <v/>
      </c>
      <c r="BU524" s="12" t="str">
        <f t="shared" si="303"/>
        <v/>
      </c>
      <c r="BV524" s="12" t="str">
        <f t="shared" si="303"/>
        <v/>
      </c>
      <c r="BW524" s="12" t="str">
        <f t="shared" si="303"/>
        <v/>
      </c>
      <c r="BX524" s="12" t="str">
        <f t="shared" si="303"/>
        <v/>
      </c>
      <c r="BY524" s="12" t="str">
        <f t="shared" si="303"/>
        <v>hold</v>
      </c>
      <c r="BZ524" s="12" t="str">
        <f t="shared" si="303"/>
        <v>hold</v>
      </c>
      <c r="CA524" s="12" t="str">
        <f t="shared" si="303"/>
        <v>hold</v>
      </c>
      <c r="CB524" s="12" t="str">
        <f t="shared" si="303"/>
        <v>hold</v>
      </c>
      <c r="CC524" s="12" t="str">
        <f t="shared" si="303"/>
        <v>hold</v>
      </c>
      <c r="CD524" s="12" t="str">
        <f t="shared" si="303"/>
        <v>hold</v>
      </c>
      <c r="CE524" s="12" t="str">
        <f t="shared" si="303"/>
        <v>hold</v>
      </c>
      <c r="CF524" s="12" t="str">
        <f t="shared" si="303"/>
        <v>hold</v>
      </c>
      <c r="CG524" s="12" t="str">
        <f t="shared" si="303"/>
        <v>hold</v>
      </c>
      <c r="CH524" s="12" t="str">
        <f t="shared" si="303"/>
        <v>hold</v>
      </c>
      <c r="CI524" s="12" t="str">
        <f t="shared" si="303"/>
        <v>hold</v>
      </c>
      <c r="CJ524" s="12" t="str">
        <f t="shared" si="303"/>
        <v>hold</v>
      </c>
      <c r="CK524" s="12" t="str">
        <f t="shared" si="303"/>
        <v>hold</v>
      </c>
      <c r="CL524" s="12" t="str">
        <f t="shared" si="303"/>
        <v>hold</v>
      </c>
      <c r="CM524" s="12" t="str">
        <f t="shared" si="303"/>
        <v>hold</v>
      </c>
      <c r="CN524" s="12" t="str">
        <f t="shared" si="303"/>
        <v>hold</v>
      </c>
      <c r="CO524" s="12" t="str">
        <f t="shared" si="303"/>
        <v>hold</v>
      </c>
      <c r="CP524" s="12" t="str">
        <f t="shared" si="303"/>
        <v>hold</v>
      </c>
      <c r="CQ524" s="12" t="str">
        <f t="shared" si="303"/>
        <v>hold</v>
      </c>
      <c r="CR524" s="12" t="str">
        <f t="shared" si="303"/>
        <v>hold</v>
      </c>
      <c r="CS524" s="12" t="str">
        <f t="shared" si="303"/>
        <v>hold</v>
      </c>
      <c r="CT524" s="12" t="str">
        <f t="shared" si="303"/>
        <v>hold</v>
      </c>
      <c r="CU524" s="12" t="str">
        <f t="shared" si="303"/>
        <v>hold</v>
      </c>
      <c r="CV524" s="12" t="str">
        <f t="shared" si="303"/>
        <v>hold</v>
      </c>
      <c r="CW524" s="12" t="str">
        <f t="shared" si="303"/>
        <v>hold</v>
      </c>
      <c r="CX524" s="12" t="str">
        <f t="shared" si="303"/>
        <v>hold</v>
      </c>
      <c r="CY524" s="12" t="str">
        <f t="shared" si="303"/>
        <v>hold</v>
      </c>
      <c r="CZ524" s="12" t="str">
        <f t="shared" si="303"/>
        <v>hold</v>
      </c>
      <c r="DA524" s="12" t="str">
        <f t="shared" si="303"/>
        <v>hold</v>
      </c>
      <c r="DB524" s="12" t="str">
        <f t="shared" si="303"/>
        <v>hold</v>
      </c>
      <c r="DC524" s="12" t="str">
        <f t="shared" si="304"/>
        <v>redeem</v>
      </c>
    </row>
    <row r="525" spans="5:107" s="12" customFormat="1" ht="12" customHeight="1">
      <c r="E525" s="65">
        <f t="shared" si="305"/>
        <v>71</v>
      </c>
      <c r="G525" s="12" t="str">
        <f t="shared" si="307"/>
        <v/>
      </c>
      <c r="H525" s="12" t="str">
        <f t="shared" si="307"/>
        <v/>
      </c>
      <c r="I525" s="12" t="str">
        <f t="shared" si="307"/>
        <v/>
      </c>
      <c r="J525" s="12" t="str">
        <f t="shared" si="307"/>
        <v/>
      </c>
      <c r="K525" s="12" t="str">
        <f t="shared" si="307"/>
        <v/>
      </c>
      <c r="L525" s="12" t="str">
        <f t="shared" si="307"/>
        <v/>
      </c>
      <c r="M525" s="12" t="str">
        <f t="shared" si="307"/>
        <v/>
      </c>
      <c r="N525" s="12" t="str">
        <f t="shared" si="307"/>
        <v/>
      </c>
      <c r="O525" s="12" t="str">
        <f t="shared" si="307"/>
        <v/>
      </c>
      <c r="P525" s="12" t="str">
        <f t="shared" si="307"/>
        <v/>
      </c>
      <c r="Q525" s="12" t="str">
        <f t="shared" si="307"/>
        <v/>
      </c>
      <c r="R525" s="12" t="str">
        <f t="shared" si="307"/>
        <v/>
      </c>
      <c r="S525" s="12" t="str">
        <f t="shared" si="307"/>
        <v/>
      </c>
      <c r="T525" s="12" t="str">
        <f t="shared" si="307"/>
        <v/>
      </c>
      <c r="U525" s="12" t="str">
        <f t="shared" si="307"/>
        <v/>
      </c>
      <c r="V525" s="12" t="str">
        <f t="shared" si="307"/>
        <v/>
      </c>
      <c r="W525" s="12" t="str">
        <f t="shared" si="307"/>
        <v/>
      </c>
      <c r="X525" s="12" t="str">
        <f t="shared" si="307"/>
        <v/>
      </c>
      <c r="Y525" s="12" t="str">
        <f t="shared" si="307"/>
        <v/>
      </c>
      <c r="Z525" s="12" t="str">
        <f t="shared" si="307"/>
        <v/>
      </c>
      <c r="AA525" s="12" t="str">
        <f t="shared" si="307"/>
        <v/>
      </c>
      <c r="AB525" s="12" t="str">
        <f t="shared" si="307"/>
        <v/>
      </c>
      <c r="AC525" s="12" t="str">
        <f t="shared" si="307"/>
        <v/>
      </c>
      <c r="AD525" s="12" t="str">
        <f t="shared" si="307"/>
        <v/>
      </c>
      <c r="AE525" s="12" t="str">
        <f t="shared" si="307"/>
        <v/>
      </c>
      <c r="AF525" s="12" t="str">
        <f t="shared" si="307"/>
        <v/>
      </c>
      <c r="AG525" s="12" t="str">
        <f t="shared" si="307"/>
        <v/>
      </c>
      <c r="AH525" s="12" t="str">
        <f t="shared" si="307"/>
        <v/>
      </c>
      <c r="AI525" s="12" t="str">
        <f t="shared" si="307"/>
        <v/>
      </c>
      <c r="AJ525" s="12" t="str">
        <f t="shared" si="307"/>
        <v/>
      </c>
      <c r="AK525" s="12" t="str">
        <f t="shared" si="307"/>
        <v/>
      </c>
      <c r="AL525" s="12" t="str">
        <f t="shared" si="307"/>
        <v/>
      </c>
      <c r="AM525" s="12" t="str">
        <f t="shared" si="307"/>
        <v/>
      </c>
      <c r="AN525" s="12" t="str">
        <f t="shared" si="307"/>
        <v/>
      </c>
      <c r="AO525" s="12" t="str">
        <f t="shared" si="307"/>
        <v/>
      </c>
      <c r="AP525" s="12" t="str">
        <f t="shared" si="307"/>
        <v/>
      </c>
      <c r="AQ525" s="12" t="str">
        <f t="shared" si="307"/>
        <v/>
      </c>
      <c r="AR525" s="12" t="str">
        <f t="shared" si="307"/>
        <v/>
      </c>
      <c r="AS525" s="12" t="str">
        <f t="shared" si="307"/>
        <v/>
      </c>
      <c r="AT525" s="12" t="str">
        <f t="shared" si="307"/>
        <v/>
      </c>
      <c r="AU525" s="12" t="str">
        <f t="shared" si="307"/>
        <v/>
      </c>
      <c r="AV525" s="12" t="str">
        <f t="shared" si="307"/>
        <v/>
      </c>
      <c r="AW525" s="12" t="str">
        <f t="shared" si="307"/>
        <v/>
      </c>
      <c r="AX525" s="12" t="str">
        <f t="shared" si="307"/>
        <v/>
      </c>
      <c r="AY525" s="12" t="str">
        <f t="shared" si="307"/>
        <v/>
      </c>
      <c r="AZ525" s="12" t="str">
        <f t="shared" si="307"/>
        <v/>
      </c>
      <c r="BA525" s="12" t="str">
        <f t="shared" si="307"/>
        <v/>
      </c>
      <c r="BB525" s="12" t="str">
        <f t="shared" si="307"/>
        <v/>
      </c>
      <c r="BC525" s="12" t="str">
        <f t="shared" si="307"/>
        <v/>
      </c>
      <c r="BD525" s="12" t="str">
        <f t="shared" si="307"/>
        <v/>
      </c>
      <c r="BE525" s="12" t="str">
        <f t="shared" si="307"/>
        <v/>
      </c>
      <c r="BF525" s="12" t="str">
        <f t="shared" si="307"/>
        <v/>
      </c>
      <c r="BG525" s="12" t="str">
        <f t="shared" si="307"/>
        <v/>
      </c>
      <c r="BH525" s="12" t="str">
        <f t="shared" si="307"/>
        <v/>
      </c>
      <c r="BI525" s="12" t="str">
        <f t="shared" si="307"/>
        <v/>
      </c>
      <c r="BJ525" s="12" t="str">
        <f t="shared" si="307"/>
        <v/>
      </c>
      <c r="BK525" s="12" t="str">
        <f t="shared" si="307"/>
        <v/>
      </c>
      <c r="BL525" s="12" t="str">
        <f t="shared" si="307"/>
        <v/>
      </c>
      <c r="BM525" s="12" t="str">
        <f t="shared" si="307"/>
        <v/>
      </c>
      <c r="BN525" s="12" t="str">
        <f t="shared" si="307"/>
        <v/>
      </c>
      <c r="BO525" s="12" t="str">
        <f t="shared" si="307"/>
        <v/>
      </c>
      <c r="BP525" s="12" t="str">
        <f t="shared" si="307"/>
        <v/>
      </c>
      <c r="BQ525" s="12" t="str">
        <f t="shared" si="307"/>
        <v/>
      </c>
      <c r="BR525" s="12" t="str">
        <f t="shared" ref="BR525" si="308">IF(BR$452&gt;=$E525,IF(BR200*$C$23&gt;MAX($C$22,(BS309*$C$34+BS310*$C$35)/(1+$C$12)^$C$30+(BS416*$C$34+BS417*$C$35)/(1+$C$14)^$C$30),"convert","hold"),"")</f>
        <v/>
      </c>
      <c r="BS525" s="12" t="str">
        <f t="shared" si="303"/>
        <v/>
      </c>
      <c r="BT525" s="12" t="str">
        <f t="shared" si="303"/>
        <v/>
      </c>
      <c r="BU525" s="12" t="str">
        <f t="shared" si="303"/>
        <v/>
      </c>
      <c r="BV525" s="12" t="str">
        <f t="shared" ref="BV525:DB525" si="309">IF(BV$452&gt;=$E525,IF(BV200*$C$23&gt;MAX($C$22,(BW309*$C$34+BW310*$C$35)/(1+$C$12)^$C$30+(BW416*$C$34+BW417*$C$35)/(1+$C$14)^$C$30),"convert","hold"),"")</f>
        <v/>
      </c>
      <c r="BW525" s="12" t="str">
        <f t="shared" si="309"/>
        <v/>
      </c>
      <c r="BX525" s="12" t="str">
        <f t="shared" si="309"/>
        <v/>
      </c>
      <c r="BY525" s="12" t="str">
        <f t="shared" si="309"/>
        <v/>
      </c>
      <c r="BZ525" s="12" t="str">
        <f t="shared" si="309"/>
        <v>hold</v>
      </c>
      <c r="CA525" s="12" t="str">
        <f t="shared" si="309"/>
        <v>hold</v>
      </c>
      <c r="CB525" s="12" t="str">
        <f t="shared" si="309"/>
        <v>hold</v>
      </c>
      <c r="CC525" s="12" t="str">
        <f t="shared" si="309"/>
        <v>hold</v>
      </c>
      <c r="CD525" s="12" t="str">
        <f t="shared" si="309"/>
        <v>hold</v>
      </c>
      <c r="CE525" s="12" t="str">
        <f t="shared" si="309"/>
        <v>hold</v>
      </c>
      <c r="CF525" s="12" t="str">
        <f t="shared" si="309"/>
        <v>hold</v>
      </c>
      <c r="CG525" s="12" t="str">
        <f t="shared" si="309"/>
        <v>hold</v>
      </c>
      <c r="CH525" s="12" t="str">
        <f t="shared" si="309"/>
        <v>hold</v>
      </c>
      <c r="CI525" s="12" t="str">
        <f t="shared" si="309"/>
        <v>hold</v>
      </c>
      <c r="CJ525" s="12" t="str">
        <f t="shared" si="309"/>
        <v>hold</v>
      </c>
      <c r="CK525" s="12" t="str">
        <f t="shared" si="309"/>
        <v>hold</v>
      </c>
      <c r="CL525" s="12" t="str">
        <f t="shared" si="309"/>
        <v>hold</v>
      </c>
      <c r="CM525" s="12" t="str">
        <f t="shared" si="309"/>
        <v>hold</v>
      </c>
      <c r="CN525" s="12" t="str">
        <f t="shared" si="309"/>
        <v>hold</v>
      </c>
      <c r="CO525" s="12" t="str">
        <f t="shared" si="309"/>
        <v>hold</v>
      </c>
      <c r="CP525" s="12" t="str">
        <f t="shared" si="309"/>
        <v>hold</v>
      </c>
      <c r="CQ525" s="12" t="str">
        <f t="shared" si="309"/>
        <v>hold</v>
      </c>
      <c r="CR525" s="12" t="str">
        <f t="shared" si="309"/>
        <v>hold</v>
      </c>
      <c r="CS525" s="12" t="str">
        <f t="shared" si="309"/>
        <v>hold</v>
      </c>
      <c r="CT525" s="12" t="str">
        <f t="shared" si="309"/>
        <v>hold</v>
      </c>
      <c r="CU525" s="12" t="str">
        <f t="shared" si="309"/>
        <v>hold</v>
      </c>
      <c r="CV525" s="12" t="str">
        <f t="shared" si="309"/>
        <v>hold</v>
      </c>
      <c r="CW525" s="12" t="str">
        <f t="shared" si="309"/>
        <v>hold</v>
      </c>
      <c r="CX525" s="12" t="str">
        <f t="shared" si="309"/>
        <v>hold</v>
      </c>
      <c r="CY525" s="12" t="str">
        <f t="shared" si="309"/>
        <v>hold</v>
      </c>
      <c r="CZ525" s="12" t="str">
        <f t="shared" si="309"/>
        <v>hold</v>
      </c>
      <c r="DA525" s="12" t="str">
        <f t="shared" si="309"/>
        <v>hold</v>
      </c>
      <c r="DB525" s="12" t="str">
        <f t="shared" si="309"/>
        <v>hold</v>
      </c>
      <c r="DC525" s="12" t="str">
        <f t="shared" si="304"/>
        <v>redeem</v>
      </c>
    </row>
    <row r="526" spans="5:107" s="12" customFormat="1" ht="12" customHeight="1">
      <c r="E526" s="65">
        <f t="shared" si="305"/>
        <v>72</v>
      </c>
      <c r="G526" s="12" t="str">
        <f t="shared" ref="G526:BR529" si="310">IF(G$452&gt;=$E526,IF(G201*$C$23&gt;MAX($C$22,(H310*$C$34+H311*$C$35)/(1+$C$12)^$C$30+(H417*$C$34+H418*$C$35)/(1+$C$14)^$C$30),"convert","hold"),"")</f>
        <v/>
      </c>
      <c r="H526" s="12" t="str">
        <f t="shared" si="310"/>
        <v/>
      </c>
      <c r="I526" s="12" t="str">
        <f t="shared" si="310"/>
        <v/>
      </c>
      <c r="J526" s="12" t="str">
        <f t="shared" si="310"/>
        <v/>
      </c>
      <c r="K526" s="12" t="str">
        <f t="shared" si="310"/>
        <v/>
      </c>
      <c r="L526" s="12" t="str">
        <f t="shared" si="310"/>
        <v/>
      </c>
      <c r="M526" s="12" t="str">
        <f t="shared" si="310"/>
        <v/>
      </c>
      <c r="N526" s="12" t="str">
        <f t="shared" si="310"/>
        <v/>
      </c>
      <c r="O526" s="12" t="str">
        <f t="shared" si="310"/>
        <v/>
      </c>
      <c r="P526" s="12" t="str">
        <f t="shared" si="310"/>
        <v/>
      </c>
      <c r="Q526" s="12" t="str">
        <f t="shared" si="310"/>
        <v/>
      </c>
      <c r="R526" s="12" t="str">
        <f t="shared" si="310"/>
        <v/>
      </c>
      <c r="S526" s="12" t="str">
        <f t="shared" si="310"/>
        <v/>
      </c>
      <c r="T526" s="12" t="str">
        <f t="shared" si="310"/>
        <v/>
      </c>
      <c r="U526" s="12" t="str">
        <f t="shared" si="310"/>
        <v/>
      </c>
      <c r="V526" s="12" t="str">
        <f t="shared" si="310"/>
        <v/>
      </c>
      <c r="W526" s="12" t="str">
        <f t="shared" si="310"/>
        <v/>
      </c>
      <c r="X526" s="12" t="str">
        <f t="shared" si="310"/>
        <v/>
      </c>
      <c r="Y526" s="12" t="str">
        <f t="shared" si="310"/>
        <v/>
      </c>
      <c r="Z526" s="12" t="str">
        <f t="shared" si="310"/>
        <v/>
      </c>
      <c r="AA526" s="12" t="str">
        <f t="shared" si="310"/>
        <v/>
      </c>
      <c r="AB526" s="12" t="str">
        <f t="shared" si="310"/>
        <v/>
      </c>
      <c r="AC526" s="12" t="str">
        <f t="shared" si="310"/>
        <v/>
      </c>
      <c r="AD526" s="12" t="str">
        <f t="shared" si="310"/>
        <v/>
      </c>
      <c r="AE526" s="12" t="str">
        <f t="shared" si="310"/>
        <v/>
      </c>
      <c r="AF526" s="12" t="str">
        <f t="shared" si="310"/>
        <v/>
      </c>
      <c r="AG526" s="12" t="str">
        <f t="shared" si="310"/>
        <v/>
      </c>
      <c r="AH526" s="12" t="str">
        <f t="shared" si="310"/>
        <v/>
      </c>
      <c r="AI526" s="12" t="str">
        <f t="shared" si="310"/>
        <v/>
      </c>
      <c r="AJ526" s="12" t="str">
        <f t="shared" si="310"/>
        <v/>
      </c>
      <c r="AK526" s="12" t="str">
        <f t="shared" si="310"/>
        <v/>
      </c>
      <c r="AL526" s="12" t="str">
        <f t="shared" si="310"/>
        <v/>
      </c>
      <c r="AM526" s="12" t="str">
        <f t="shared" si="310"/>
        <v/>
      </c>
      <c r="AN526" s="12" t="str">
        <f t="shared" si="310"/>
        <v/>
      </c>
      <c r="AO526" s="12" t="str">
        <f t="shared" si="310"/>
        <v/>
      </c>
      <c r="AP526" s="12" t="str">
        <f t="shared" si="310"/>
        <v/>
      </c>
      <c r="AQ526" s="12" t="str">
        <f t="shared" si="310"/>
        <v/>
      </c>
      <c r="AR526" s="12" t="str">
        <f t="shared" si="310"/>
        <v/>
      </c>
      <c r="AS526" s="12" t="str">
        <f t="shared" si="310"/>
        <v/>
      </c>
      <c r="AT526" s="12" t="str">
        <f t="shared" si="310"/>
        <v/>
      </c>
      <c r="AU526" s="12" t="str">
        <f t="shared" si="310"/>
        <v/>
      </c>
      <c r="AV526" s="12" t="str">
        <f t="shared" si="310"/>
        <v/>
      </c>
      <c r="AW526" s="12" t="str">
        <f t="shared" si="310"/>
        <v/>
      </c>
      <c r="AX526" s="12" t="str">
        <f t="shared" si="310"/>
        <v/>
      </c>
      <c r="AY526" s="12" t="str">
        <f t="shared" si="310"/>
        <v/>
      </c>
      <c r="AZ526" s="12" t="str">
        <f t="shared" si="310"/>
        <v/>
      </c>
      <c r="BA526" s="12" t="str">
        <f t="shared" si="310"/>
        <v/>
      </c>
      <c r="BB526" s="12" t="str">
        <f t="shared" si="310"/>
        <v/>
      </c>
      <c r="BC526" s="12" t="str">
        <f t="shared" si="310"/>
        <v/>
      </c>
      <c r="BD526" s="12" t="str">
        <f t="shared" si="310"/>
        <v/>
      </c>
      <c r="BE526" s="12" t="str">
        <f t="shared" si="310"/>
        <v/>
      </c>
      <c r="BF526" s="12" t="str">
        <f t="shared" si="310"/>
        <v/>
      </c>
      <c r="BG526" s="12" t="str">
        <f t="shared" si="310"/>
        <v/>
      </c>
      <c r="BH526" s="12" t="str">
        <f t="shared" si="310"/>
        <v/>
      </c>
      <c r="BI526" s="12" t="str">
        <f t="shared" si="310"/>
        <v/>
      </c>
      <c r="BJ526" s="12" t="str">
        <f t="shared" si="310"/>
        <v/>
      </c>
      <c r="BK526" s="12" t="str">
        <f t="shared" si="310"/>
        <v/>
      </c>
      <c r="BL526" s="12" t="str">
        <f t="shared" si="310"/>
        <v/>
      </c>
      <c r="BM526" s="12" t="str">
        <f t="shared" si="310"/>
        <v/>
      </c>
      <c r="BN526" s="12" t="str">
        <f t="shared" si="310"/>
        <v/>
      </c>
      <c r="BO526" s="12" t="str">
        <f t="shared" si="310"/>
        <v/>
      </c>
      <c r="BP526" s="12" t="str">
        <f t="shared" si="310"/>
        <v/>
      </c>
      <c r="BQ526" s="12" t="str">
        <f t="shared" si="310"/>
        <v/>
      </c>
      <c r="BR526" s="12" t="str">
        <f t="shared" si="310"/>
        <v/>
      </c>
      <c r="BS526" s="12" t="str">
        <f t="shared" ref="BS526:DB533" si="311">IF(BS$452&gt;=$E526,IF(BS201*$C$23&gt;MAX($C$22,(BT310*$C$34+BT311*$C$35)/(1+$C$12)^$C$30+(BT417*$C$34+BT418*$C$35)/(1+$C$14)^$C$30),"convert","hold"),"")</f>
        <v/>
      </c>
      <c r="BT526" s="12" t="str">
        <f t="shared" si="311"/>
        <v/>
      </c>
      <c r="BU526" s="12" t="str">
        <f t="shared" si="311"/>
        <v/>
      </c>
      <c r="BV526" s="12" t="str">
        <f t="shared" si="311"/>
        <v/>
      </c>
      <c r="BW526" s="12" t="str">
        <f t="shared" si="311"/>
        <v/>
      </c>
      <c r="BX526" s="12" t="str">
        <f t="shared" si="311"/>
        <v/>
      </c>
      <c r="BY526" s="12" t="str">
        <f t="shared" si="311"/>
        <v/>
      </c>
      <c r="BZ526" s="12" t="str">
        <f t="shared" si="311"/>
        <v/>
      </c>
      <c r="CA526" s="12" t="str">
        <f t="shared" si="311"/>
        <v>hold</v>
      </c>
      <c r="CB526" s="12" t="str">
        <f t="shared" si="311"/>
        <v>hold</v>
      </c>
      <c r="CC526" s="12" t="str">
        <f t="shared" si="311"/>
        <v>hold</v>
      </c>
      <c r="CD526" s="12" t="str">
        <f t="shared" si="311"/>
        <v>hold</v>
      </c>
      <c r="CE526" s="12" t="str">
        <f t="shared" si="311"/>
        <v>hold</v>
      </c>
      <c r="CF526" s="12" t="str">
        <f t="shared" si="311"/>
        <v>hold</v>
      </c>
      <c r="CG526" s="12" t="str">
        <f t="shared" si="311"/>
        <v>hold</v>
      </c>
      <c r="CH526" s="12" t="str">
        <f t="shared" si="311"/>
        <v>hold</v>
      </c>
      <c r="CI526" s="12" t="str">
        <f t="shared" si="311"/>
        <v>hold</v>
      </c>
      <c r="CJ526" s="12" t="str">
        <f t="shared" si="311"/>
        <v>hold</v>
      </c>
      <c r="CK526" s="12" t="str">
        <f t="shared" si="311"/>
        <v>hold</v>
      </c>
      <c r="CL526" s="12" t="str">
        <f t="shared" si="311"/>
        <v>hold</v>
      </c>
      <c r="CM526" s="12" t="str">
        <f t="shared" si="311"/>
        <v>hold</v>
      </c>
      <c r="CN526" s="12" t="str">
        <f t="shared" si="311"/>
        <v>hold</v>
      </c>
      <c r="CO526" s="12" t="str">
        <f t="shared" si="311"/>
        <v>hold</v>
      </c>
      <c r="CP526" s="12" t="str">
        <f t="shared" si="311"/>
        <v>hold</v>
      </c>
      <c r="CQ526" s="12" t="str">
        <f t="shared" si="311"/>
        <v>hold</v>
      </c>
      <c r="CR526" s="12" t="str">
        <f t="shared" si="311"/>
        <v>hold</v>
      </c>
      <c r="CS526" s="12" t="str">
        <f t="shared" si="311"/>
        <v>hold</v>
      </c>
      <c r="CT526" s="12" t="str">
        <f t="shared" si="311"/>
        <v>hold</v>
      </c>
      <c r="CU526" s="12" t="str">
        <f t="shared" si="311"/>
        <v>hold</v>
      </c>
      <c r="CV526" s="12" t="str">
        <f t="shared" si="311"/>
        <v>hold</v>
      </c>
      <c r="CW526" s="12" t="str">
        <f t="shared" si="311"/>
        <v>hold</v>
      </c>
      <c r="CX526" s="12" t="str">
        <f t="shared" si="311"/>
        <v>hold</v>
      </c>
      <c r="CY526" s="12" t="str">
        <f t="shared" si="311"/>
        <v>hold</v>
      </c>
      <c r="CZ526" s="12" t="str">
        <f t="shared" si="311"/>
        <v>hold</v>
      </c>
      <c r="DA526" s="12" t="str">
        <f t="shared" si="311"/>
        <v>hold</v>
      </c>
      <c r="DB526" s="12" t="str">
        <f t="shared" si="311"/>
        <v>hold</v>
      </c>
      <c r="DC526" s="12" t="str">
        <f t="shared" si="304"/>
        <v>redeem</v>
      </c>
    </row>
    <row r="527" spans="5:107" s="12" customFormat="1" ht="12" customHeight="1">
      <c r="E527" s="65">
        <f t="shared" si="305"/>
        <v>73</v>
      </c>
      <c r="G527" s="12" t="str">
        <f t="shared" si="310"/>
        <v/>
      </c>
      <c r="H527" s="12" t="str">
        <f t="shared" si="310"/>
        <v/>
      </c>
      <c r="I527" s="12" t="str">
        <f t="shared" si="310"/>
        <v/>
      </c>
      <c r="J527" s="12" t="str">
        <f t="shared" si="310"/>
        <v/>
      </c>
      <c r="K527" s="12" t="str">
        <f t="shared" si="310"/>
        <v/>
      </c>
      <c r="L527" s="12" t="str">
        <f t="shared" si="310"/>
        <v/>
      </c>
      <c r="M527" s="12" t="str">
        <f t="shared" si="310"/>
        <v/>
      </c>
      <c r="N527" s="12" t="str">
        <f t="shared" si="310"/>
        <v/>
      </c>
      <c r="O527" s="12" t="str">
        <f t="shared" si="310"/>
        <v/>
      </c>
      <c r="P527" s="12" t="str">
        <f t="shared" si="310"/>
        <v/>
      </c>
      <c r="Q527" s="12" t="str">
        <f t="shared" si="310"/>
        <v/>
      </c>
      <c r="R527" s="12" t="str">
        <f t="shared" si="310"/>
        <v/>
      </c>
      <c r="S527" s="12" t="str">
        <f t="shared" si="310"/>
        <v/>
      </c>
      <c r="T527" s="12" t="str">
        <f t="shared" si="310"/>
        <v/>
      </c>
      <c r="U527" s="12" t="str">
        <f t="shared" si="310"/>
        <v/>
      </c>
      <c r="V527" s="12" t="str">
        <f t="shared" si="310"/>
        <v/>
      </c>
      <c r="W527" s="12" t="str">
        <f t="shared" si="310"/>
        <v/>
      </c>
      <c r="X527" s="12" t="str">
        <f t="shared" si="310"/>
        <v/>
      </c>
      <c r="Y527" s="12" t="str">
        <f t="shared" si="310"/>
        <v/>
      </c>
      <c r="Z527" s="12" t="str">
        <f t="shared" si="310"/>
        <v/>
      </c>
      <c r="AA527" s="12" t="str">
        <f t="shared" si="310"/>
        <v/>
      </c>
      <c r="AB527" s="12" t="str">
        <f t="shared" si="310"/>
        <v/>
      </c>
      <c r="AC527" s="12" t="str">
        <f t="shared" si="310"/>
        <v/>
      </c>
      <c r="AD527" s="12" t="str">
        <f t="shared" si="310"/>
        <v/>
      </c>
      <c r="AE527" s="12" t="str">
        <f t="shared" si="310"/>
        <v/>
      </c>
      <c r="AF527" s="12" t="str">
        <f t="shared" si="310"/>
        <v/>
      </c>
      <c r="AG527" s="12" t="str">
        <f t="shared" si="310"/>
        <v/>
      </c>
      <c r="AH527" s="12" t="str">
        <f t="shared" si="310"/>
        <v/>
      </c>
      <c r="AI527" s="12" t="str">
        <f t="shared" si="310"/>
        <v/>
      </c>
      <c r="AJ527" s="12" t="str">
        <f t="shared" si="310"/>
        <v/>
      </c>
      <c r="AK527" s="12" t="str">
        <f t="shared" si="310"/>
        <v/>
      </c>
      <c r="AL527" s="12" t="str">
        <f t="shared" si="310"/>
        <v/>
      </c>
      <c r="AM527" s="12" t="str">
        <f t="shared" si="310"/>
        <v/>
      </c>
      <c r="AN527" s="12" t="str">
        <f t="shared" si="310"/>
        <v/>
      </c>
      <c r="AO527" s="12" t="str">
        <f t="shared" si="310"/>
        <v/>
      </c>
      <c r="AP527" s="12" t="str">
        <f t="shared" si="310"/>
        <v/>
      </c>
      <c r="AQ527" s="12" t="str">
        <f t="shared" si="310"/>
        <v/>
      </c>
      <c r="AR527" s="12" t="str">
        <f t="shared" si="310"/>
        <v/>
      </c>
      <c r="AS527" s="12" t="str">
        <f t="shared" si="310"/>
        <v/>
      </c>
      <c r="AT527" s="12" t="str">
        <f t="shared" si="310"/>
        <v/>
      </c>
      <c r="AU527" s="12" t="str">
        <f t="shared" si="310"/>
        <v/>
      </c>
      <c r="AV527" s="12" t="str">
        <f t="shared" si="310"/>
        <v/>
      </c>
      <c r="AW527" s="12" t="str">
        <f t="shared" si="310"/>
        <v/>
      </c>
      <c r="AX527" s="12" t="str">
        <f t="shared" si="310"/>
        <v/>
      </c>
      <c r="AY527" s="12" t="str">
        <f t="shared" si="310"/>
        <v/>
      </c>
      <c r="AZ527" s="12" t="str">
        <f t="shared" si="310"/>
        <v/>
      </c>
      <c r="BA527" s="12" t="str">
        <f t="shared" si="310"/>
        <v/>
      </c>
      <c r="BB527" s="12" t="str">
        <f t="shared" si="310"/>
        <v/>
      </c>
      <c r="BC527" s="12" t="str">
        <f t="shared" si="310"/>
        <v/>
      </c>
      <c r="BD527" s="12" t="str">
        <f t="shared" si="310"/>
        <v/>
      </c>
      <c r="BE527" s="12" t="str">
        <f t="shared" si="310"/>
        <v/>
      </c>
      <c r="BF527" s="12" t="str">
        <f t="shared" si="310"/>
        <v/>
      </c>
      <c r="BG527" s="12" t="str">
        <f t="shared" si="310"/>
        <v/>
      </c>
      <c r="BH527" s="12" t="str">
        <f t="shared" si="310"/>
        <v/>
      </c>
      <c r="BI527" s="12" t="str">
        <f t="shared" si="310"/>
        <v/>
      </c>
      <c r="BJ527" s="12" t="str">
        <f t="shared" si="310"/>
        <v/>
      </c>
      <c r="BK527" s="12" t="str">
        <f t="shared" si="310"/>
        <v/>
      </c>
      <c r="BL527" s="12" t="str">
        <f t="shared" si="310"/>
        <v/>
      </c>
      <c r="BM527" s="12" t="str">
        <f t="shared" si="310"/>
        <v/>
      </c>
      <c r="BN527" s="12" t="str">
        <f t="shared" si="310"/>
        <v/>
      </c>
      <c r="BO527" s="12" t="str">
        <f t="shared" si="310"/>
        <v/>
      </c>
      <c r="BP527" s="12" t="str">
        <f t="shared" si="310"/>
        <v/>
      </c>
      <c r="BQ527" s="12" t="str">
        <f t="shared" si="310"/>
        <v/>
      </c>
      <c r="BR527" s="12" t="str">
        <f t="shared" si="310"/>
        <v/>
      </c>
      <c r="BS527" s="12" t="str">
        <f t="shared" si="311"/>
        <v/>
      </c>
      <c r="BT527" s="12" t="str">
        <f t="shared" si="311"/>
        <v/>
      </c>
      <c r="BU527" s="12" t="str">
        <f t="shared" si="311"/>
        <v/>
      </c>
      <c r="BV527" s="12" t="str">
        <f t="shared" si="311"/>
        <v/>
      </c>
      <c r="BW527" s="12" t="str">
        <f t="shared" si="311"/>
        <v/>
      </c>
      <c r="BX527" s="12" t="str">
        <f t="shared" si="311"/>
        <v/>
      </c>
      <c r="BY527" s="12" t="str">
        <f t="shared" si="311"/>
        <v/>
      </c>
      <c r="BZ527" s="12" t="str">
        <f t="shared" si="311"/>
        <v/>
      </c>
      <c r="CA527" s="12" t="str">
        <f t="shared" si="311"/>
        <v/>
      </c>
      <c r="CB527" s="12" t="str">
        <f t="shared" si="311"/>
        <v>hold</v>
      </c>
      <c r="CC527" s="12" t="str">
        <f t="shared" si="311"/>
        <v>hold</v>
      </c>
      <c r="CD527" s="12" t="str">
        <f t="shared" si="311"/>
        <v>hold</v>
      </c>
      <c r="CE527" s="12" t="str">
        <f t="shared" si="311"/>
        <v>hold</v>
      </c>
      <c r="CF527" s="12" t="str">
        <f t="shared" si="311"/>
        <v>hold</v>
      </c>
      <c r="CG527" s="12" t="str">
        <f t="shared" si="311"/>
        <v>hold</v>
      </c>
      <c r="CH527" s="12" t="str">
        <f t="shared" si="311"/>
        <v>hold</v>
      </c>
      <c r="CI527" s="12" t="str">
        <f t="shared" si="311"/>
        <v>hold</v>
      </c>
      <c r="CJ527" s="12" t="str">
        <f t="shared" si="311"/>
        <v>hold</v>
      </c>
      <c r="CK527" s="12" t="str">
        <f t="shared" si="311"/>
        <v>hold</v>
      </c>
      <c r="CL527" s="12" t="str">
        <f t="shared" si="311"/>
        <v>hold</v>
      </c>
      <c r="CM527" s="12" t="str">
        <f t="shared" si="311"/>
        <v>hold</v>
      </c>
      <c r="CN527" s="12" t="str">
        <f t="shared" si="311"/>
        <v>hold</v>
      </c>
      <c r="CO527" s="12" t="str">
        <f t="shared" si="311"/>
        <v>hold</v>
      </c>
      <c r="CP527" s="12" t="str">
        <f t="shared" si="311"/>
        <v>hold</v>
      </c>
      <c r="CQ527" s="12" t="str">
        <f t="shared" si="311"/>
        <v>hold</v>
      </c>
      <c r="CR527" s="12" t="str">
        <f t="shared" si="311"/>
        <v>hold</v>
      </c>
      <c r="CS527" s="12" t="str">
        <f t="shared" si="311"/>
        <v>hold</v>
      </c>
      <c r="CT527" s="12" t="str">
        <f t="shared" si="311"/>
        <v>hold</v>
      </c>
      <c r="CU527" s="12" t="str">
        <f t="shared" si="311"/>
        <v>hold</v>
      </c>
      <c r="CV527" s="12" t="str">
        <f t="shared" si="311"/>
        <v>hold</v>
      </c>
      <c r="CW527" s="12" t="str">
        <f t="shared" si="311"/>
        <v>hold</v>
      </c>
      <c r="CX527" s="12" t="str">
        <f t="shared" si="311"/>
        <v>hold</v>
      </c>
      <c r="CY527" s="12" t="str">
        <f t="shared" si="311"/>
        <v>hold</v>
      </c>
      <c r="CZ527" s="12" t="str">
        <f t="shared" si="311"/>
        <v>hold</v>
      </c>
      <c r="DA527" s="12" t="str">
        <f t="shared" si="311"/>
        <v>hold</v>
      </c>
      <c r="DB527" s="12" t="str">
        <f t="shared" si="311"/>
        <v>hold</v>
      </c>
      <c r="DC527" s="12" t="str">
        <f t="shared" si="304"/>
        <v>redeem</v>
      </c>
    </row>
    <row r="528" spans="5:107" s="12" customFormat="1" ht="12" customHeight="1">
      <c r="E528" s="65">
        <f t="shared" si="305"/>
        <v>74</v>
      </c>
      <c r="G528" s="12" t="str">
        <f t="shared" si="310"/>
        <v/>
      </c>
      <c r="H528" s="12" t="str">
        <f t="shared" si="310"/>
        <v/>
      </c>
      <c r="I528" s="12" t="str">
        <f t="shared" si="310"/>
        <v/>
      </c>
      <c r="J528" s="12" t="str">
        <f t="shared" si="310"/>
        <v/>
      </c>
      <c r="K528" s="12" t="str">
        <f t="shared" si="310"/>
        <v/>
      </c>
      <c r="L528" s="12" t="str">
        <f t="shared" si="310"/>
        <v/>
      </c>
      <c r="M528" s="12" t="str">
        <f t="shared" si="310"/>
        <v/>
      </c>
      <c r="N528" s="12" t="str">
        <f t="shared" si="310"/>
        <v/>
      </c>
      <c r="O528" s="12" t="str">
        <f t="shared" si="310"/>
        <v/>
      </c>
      <c r="P528" s="12" t="str">
        <f t="shared" si="310"/>
        <v/>
      </c>
      <c r="Q528" s="12" t="str">
        <f t="shared" si="310"/>
        <v/>
      </c>
      <c r="R528" s="12" t="str">
        <f t="shared" si="310"/>
        <v/>
      </c>
      <c r="S528" s="12" t="str">
        <f t="shared" si="310"/>
        <v/>
      </c>
      <c r="T528" s="12" t="str">
        <f t="shared" si="310"/>
        <v/>
      </c>
      <c r="U528" s="12" t="str">
        <f t="shared" si="310"/>
        <v/>
      </c>
      <c r="V528" s="12" t="str">
        <f t="shared" si="310"/>
        <v/>
      </c>
      <c r="W528" s="12" t="str">
        <f t="shared" si="310"/>
        <v/>
      </c>
      <c r="X528" s="12" t="str">
        <f t="shared" si="310"/>
        <v/>
      </c>
      <c r="Y528" s="12" t="str">
        <f t="shared" si="310"/>
        <v/>
      </c>
      <c r="Z528" s="12" t="str">
        <f t="shared" si="310"/>
        <v/>
      </c>
      <c r="AA528" s="12" t="str">
        <f t="shared" si="310"/>
        <v/>
      </c>
      <c r="AB528" s="12" t="str">
        <f t="shared" si="310"/>
        <v/>
      </c>
      <c r="AC528" s="12" t="str">
        <f t="shared" si="310"/>
        <v/>
      </c>
      <c r="AD528" s="12" t="str">
        <f t="shared" si="310"/>
        <v/>
      </c>
      <c r="AE528" s="12" t="str">
        <f t="shared" si="310"/>
        <v/>
      </c>
      <c r="AF528" s="12" t="str">
        <f t="shared" si="310"/>
        <v/>
      </c>
      <c r="AG528" s="12" t="str">
        <f t="shared" si="310"/>
        <v/>
      </c>
      <c r="AH528" s="12" t="str">
        <f t="shared" si="310"/>
        <v/>
      </c>
      <c r="AI528" s="12" t="str">
        <f t="shared" si="310"/>
        <v/>
      </c>
      <c r="AJ528" s="12" t="str">
        <f t="shared" si="310"/>
        <v/>
      </c>
      <c r="AK528" s="12" t="str">
        <f t="shared" si="310"/>
        <v/>
      </c>
      <c r="AL528" s="12" t="str">
        <f t="shared" si="310"/>
        <v/>
      </c>
      <c r="AM528" s="12" t="str">
        <f t="shared" si="310"/>
        <v/>
      </c>
      <c r="AN528" s="12" t="str">
        <f t="shared" si="310"/>
        <v/>
      </c>
      <c r="AO528" s="12" t="str">
        <f t="shared" si="310"/>
        <v/>
      </c>
      <c r="AP528" s="12" t="str">
        <f t="shared" si="310"/>
        <v/>
      </c>
      <c r="AQ528" s="12" t="str">
        <f t="shared" si="310"/>
        <v/>
      </c>
      <c r="AR528" s="12" t="str">
        <f t="shared" si="310"/>
        <v/>
      </c>
      <c r="AS528" s="12" t="str">
        <f t="shared" si="310"/>
        <v/>
      </c>
      <c r="AT528" s="12" t="str">
        <f t="shared" si="310"/>
        <v/>
      </c>
      <c r="AU528" s="12" t="str">
        <f t="shared" si="310"/>
        <v/>
      </c>
      <c r="AV528" s="12" t="str">
        <f t="shared" si="310"/>
        <v/>
      </c>
      <c r="AW528" s="12" t="str">
        <f t="shared" si="310"/>
        <v/>
      </c>
      <c r="AX528" s="12" t="str">
        <f t="shared" si="310"/>
        <v/>
      </c>
      <c r="AY528" s="12" t="str">
        <f t="shared" si="310"/>
        <v/>
      </c>
      <c r="AZ528" s="12" t="str">
        <f t="shared" si="310"/>
        <v/>
      </c>
      <c r="BA528" s="12" t="str">
        <f t="shared" si="310"/>
        <v/>
      </c>
      <c r="BB528" s="12" t="str">
        <f t="shared" si="310"/>
        <v/>
      </c>
      <c r="BC528" s="12" t="str">
        <f t="shared" si="310"/>
        <v/>
      </c>
      <c r="BD528" s="12" t="str">
        <f t="shared" si="310"/>
        <v/>
      </c>
      <c r="BE528" s="12" t="str">
        <f t="shared" si="310"/>
        <v/>
      </c>
      <c r="BF528" s="12" t="str">
        <f t="shared" si="310"/>
        <v/>
      </c>
      <c r="BG528" s="12" t="str">
        <f t="shared" si="310"/>
        <v/>
      </c>
      <c r="BH528" s="12" t="str">
        <f t="shared" si="310"/>
        <v/>
      </c>
      <c r="BI528" s="12" t="str">
        <f t="shared" si="310"/>
        <v/>
      </c>
      <c r="BJ528" s="12" t="str">
        <f t="shared" si="310"/>
        <v/>
      </c>
      <c r="BK528" s="12" t="str">
        <f t="shared" si="310"/>
        <v/>
      </c>
      <c r="BL528" s="12" t="str">
        <f t="shared" si="310"/>
        <v/>
      </c>
      <c r="BM528" s="12" t="str">
        <f t="shared" si="310"/>
        <v/>
      </c>
      <c r="BN528" s="12" t="str">
        <f t="shared" si="310"/>
        <v/>
      </c>
      <c r="BO528" s="12" t="str">
        <f t="shared" si="310"/>
        <v/>
      </c>
      <c r="BP528" s="12" t="str">
        <f t="shared" si="310"/>
        <v/>
      </c>
      <c r="BQ528" s="12" t="str">
        <f t="shared" si="310"/>
        <v/>
      </c>
      <c r="BR528" s="12" t="str">
        <f t="shared" si="310"/>
        <v/>
      </c>
      <c r="BS528" s="12" t="str">
        <f t="shared" si="311"/>
        <v/>
      </c>
      <c r="BT528" s="12" t="str">
        <f t="shared" si="311"/>
        <v/>
      </c>
      <c r="BU528" s="12" t="str">
        <f t="shared" si="311"/>
        <v/>
      </c>
      <c r="BV528" s="12" t="str">
        <f t="shared" si="311"/>
        <v/>
      </c>
      <c r="BW528" s="12" t="str">
        <f t="shared" si="311"/>
        <v/>
      </c>
      <c r="BX528" s="12" t="str">
        <f t="shared" si="311"/>
        <v/>
      </c>
      <c r="BY528" s="12" t="str">
        <f t="shared" si="311"/>
        <v/>
      </c>
      <c r="BZ528" s="12" t="str">
        <f t="shared" si="311"/>
        <v/>
      </c>
      <c r="CA528" s="12" t="str">
        <f t="shared" si="311"/>
        <v/>
      </c>
      <c r="CB528" s="12" t="str">
        <f t="shared" si="311"/>
        <v/>
      </c>
      <c r="CC528" s="12" t="str">
        <f t="shared" si="311"/>
        <v>hold</v>
      </c>
      <c r="CD528" s="12" t="str">
        <f t="shared" si="311"/>
        <v>hold</v>
      </c>
      <c r="CE528" s="12" t="str">
        <f t="shared" si="311"/>
        <v>hold</v>
      </c>
      <c r="CF528" s="12" t="str">
        <f t="shared" si="311"/>
        <v>hold</v>
      </c>
      <c r="CG528" s="12" t="str">
        <f t="shared" si="311"/>
        <v>hold</v>
      </c>
      <c r="CH528" s="12" t="str">
        <f t="shared" si="311"/>
        <v>hold</v>
      </c>
      <c r="CI528" s="12" t="str">
        <f t="shared" si="311"/>
        <v>hold</v>
      </c>
      <c r="CJ528" s="12" t="str">
        <f t="shared" si="311"/>
        <v>hold</v>
      </c>
      <c r="CK528" s="12" t="str">
        <f t="shared" si="311"/>
        <v>hold</v>
      </c>
      <c r="CL528" s="12" t="str">
        <f t="shared" si="311"/>
        <v>hold</v>
      </c>
      <c r="CM528" s="12" t="str">
        <f t="shared" si="311"/>
        <v>hold</v>
      </c>
      <c r="CN528" s="12" t="str">
        <f t="shared" si="311"/>
        <v>hold</v>
      </c>
      <c r="CO528" s="12" t="str">
        <f t="shared" si="311"/>
        <v>hold</v>
      </c>
      <c r="CP528" s="12" t="str">
        <f t="shared" si="311"/>
        <v>hold</v>
      </c>
      <c r="CQ528" s="12" t="str">
        <f t="shared" si="311"/>
        <v>hold</v>
      </c>
      <c r="CR528" s="12" t="str">
        <f t="shared" si="311"/>
        <v>hold</v>
      </c>
      <c r="CS528" s="12" t="str">
        <f t="shared" si="311"/>
        <v>hold</v>
      </c>
      <c r="CT528" s="12" t="str">
        <f t="shared" si="311"/>
        <v>hold</v>
      </c>
      <c r="CU528" s="12" t="str">
        <f t="shared" si="311"/>
        <v>hold</v>
      </c>
      <c r="CV528" s="12" t="str">
        <f t="shared" si="311"/>
        <v>hold</v>
      </c>
      <c r="CW528" s="12" t="str">
        <f t="shared" si="311"/>
        <v>hold</v>
      </c>
      <c r="CX528" s="12" t="str">
        <f t="shared" si="311"/>
        <v>hold</v>
      </c>
      <c r="CY528" s="12" t="str">
        <f t="shared" si="311"/>
        <v>hold</v>
      </c>
      <c r="CZ528" s="12" t="str">
        <f t="shared" si="311"/>
        <v>hold</v>
      </c>
      <c r="DA528" s="12" t="str">
        <f t="shared" si="311"/>
        <v>hold</v>
      </c>
      <c r="DB528" s="12" t="str">
        <f t="shared" si="311"/>
        <v>hold</v>
      </c>
      <c r="DC528" s="12" t="str">
        <f t="shared" si="304"/>
        <v>redeem</v>
      </c>
    </row>
    <row r="529" spans="2:109" ht="12" customHeight="1">
      <c r="B529" s="12"/>
      <c r="C529" s="12"/>
      <c r="D529" s="12"/>
      <c r="E529" s="65">
        <f t="shared" si="305"/>
        <v>75</v>
      </c>
      <c r="G529" s="12" t="str">
        <f t="shared" si="310"/>
        <v/>
      </c>
      <c r="H529" s="12" t="str">
        <f t="shared" si="310"/>
        <v/>
      </c>
      <c r="I529" s="12" t="str">
        <f t="shared" si="310"/>
        <v/>
      </c>
      <c r="J529" s="12" t="str">
        <f t="shared" si="310"/>
        <v/>
      </c>
      <c r="K529" s="12" t="str">
        <f t="shared" si="310"/>
        <v/>
      </c>
      <c r="L529" s="12" t="str">
        <f t="shared" si="310"/>
        <v/>
      </c>
      <c r="M529" s="12" t="str">
        <f t="shared" si="310"/>
        <v/>
      </c>
      <c r="N529" s="12" t="str">
        <f t="shared" si="310"/>
        <v/>
      </c>
      <c r="O529" s="12" t="str">
        <f t="shared" si="310"/>
        <v/>
      </c>
      <c r="P529" s="12" t="str">
        <f t="shared" si="310"/>
        <v/>
      </c>
      <c r="Q529" s="12" t="str">
        <f t="shared" si="310"/>
        <v/>
      </c>
      <c r="R529" s="12" t="str">
        <f t="shared" si="310"/>
        <v/>
      </c>
      <c r="S529" s="12" t="str">
        <f t="shared" si="310"/>
        <v/>
      </c>
      <c r="T529" s="12" t="str">
        <f t="shared" si="310"/>
        <v/>
      </c>
      <c r="U529" s="12" t="str">
        <f t="shared" si="310"/>
        <v/>
      </c>
      <c r="V529" s="12" t="str">
        <f t="shared" si="310"/>
        <v/>
      </c>
      <c r="W529" s="12" t="str">
        <f t="shared" si="310"/>
        <v/>
      </c>
      <c r="X529" s="12" t="str">
        <f t="shared" si="310"/>
        <v/>
      </c>
      <c r="Y529" s="12" t="str">
        <f t="shared" si="310"/>
        <v/>
      </c>
      <c r="Z529" s="12" t="str">
        <f t="shared" si="310"/>
        <v/>
      </c>
      <c r="AA529" s="12" t="str">
        <f t="shared" si="310"/>
        <v/>
      </c>
      <c r="AB529" s="12" t="str">
        <f t="shared" si="310"/>
        <v/>
      </c>
      <c r="AC529" s="12" t="str">
        <f t="shared" si="310"/>
        <v/>
      </c>
      <c r="AD529" s="12" t="str">
        <f t="shared" si="310"/>
        <v/>
      </c>
      <c r="AE529" s="12" t="str">
        <f t="shared" si="310"/>
        <v/>
      </c>
      <c r="AF529" s="12" t="str">
        <f t="shared" si="310"/>
        <v/>
      </c>
      <c r="AG529" s="12" t="str">
        <f t="shared" si="310"/>
        <v/>
      </c>
      <c r="AH529" s="12" t="str">
        <f t="shared" si="310"/>
        <v/>
      </c>
      <c r="AI529" s="12" t="str">
        <f t="shared" si="310"/>
        <v/>
      </c>
      <c r="AJ529" s="12" t="str">
        <f t="shared" si="310"/>
        <v/>
      </c>
      <c r="AK529" s="12" t="str">
        <f t="shared" si="310"/>
        <v/>
      </c>
      <c r="AL529" s="12" t="str">
        <f t="shared" si="310"/>
        <v/>
      </c>
      <c r="AM529" s="12" t="str">
        <f t="shared" si="310"/>
        <v/>
      </c>
      <c r="AN529" s="12" t="str">
        <f t="shared" si="310"/>
        <v/>
      </c>
      <c r="AO529" s="12" t="str">
        <f t="shared" si="310"/>
        <v/>
      </c>
      <c r="AP529" s="12" t="str">
        <f t="shared" si="310"/>
        <v/>
      </c>
      <c r="AQ529" s="12" t="str">
        <f t="shared" si="310"/>
        <v/>
      </c>
      <c r="AR529" s="12" t="str">
        <f t="shared" si="310"/>
        <v/>
      </c>
      <c r="AS529" s="12" t="str">
        <f t="shared" si="310"/>
        <v/>
      </c>
      <c r="AT529" s="12" t="str">
        <f t="shared" si="310"/>
        <v/>
      </c>
      <c r="AU529" s="12" t="str">
        <f t="shared" si="310"/>
        <v/>
      </c>
      <c r="AV529" s="12" t="str">
        <f t="shared" si="310"/>
        <v/>
      </c>
      <c r="AW529" s="12" t="str">
        <f t="shared" si="310"/>
        <v/>
      </c>
      <c r="AX529" s="12" t="str">
        <f t="shared" si="310"/>
        <v/>
      </c>
      <c r="AY529" s="12" t="str">
        <f t="shared" si="310"/>
        <v/>
      </c>
      <c r="AZ529" s="12" t="str">
        <f t="shared" si="310"/>
        <v/>
      </c>
      <c r="BA529" s="12" t="str">
        <f t="shared" si="310"/>
        <v/>
      </c>
      <c r="BB529" s="12" t="str">
        <f t="shared" si="310"/>
        <v/>
      </c>
      <c r="BC529" s="12" t="str">
        <f t="shared" si="310"/>
        <v/>
      </c>
      <c r="BD529" s="12" t="str">
        <f t="shared" si="310"/>
        <v/>
      </c>
      <c r="BE529" s="12" t="str">
        <f t="shared" si="310"/>
        <v/>
      </c>
      <c r="BF529" s="12" t="str">
        <f t="shared" si="310"/>
        <v/>
      </c>
      <c r="BG529" s="12" t="str">
        <f t="shared" si="310"/>
        <v/>
      </c>
      <c r="BH529" s="12" t="str">
        <f t="shared" si="310"/>
        <v/>
      </c>
      <c r="BI529" s="12" t="str">
        <f t="shared" si="310"/>
        <v/>
      </c>
      <c r="BJ529" s="12" t="str">
        <f t="shared" si="310"/>
        <v/>
      </c>
      <c r="BK529" s="12" t="str">
        <f t="shared" si="310"/>
        <v/>
      </c>
      <c r="BL529" s="12" t="str">
        <f t="shared" si="310"/>
        <v/>
      </c>
      <c r="BM529" s="12" t="str">
        <f t="shared" si="310"/>
        <v/>
      </c>
      <c r="BN529" s="12" t="str">
        <f t="shared" si="310"/>
        <v/>
      </c>
      <c r="BO529" s="12" t="str">
        <f t="shared" si="310"/>
        <v/>
      </c>
      <c r="BP529" s="12" t="str">
        <f t="shared" si="310"/>
        <v/>
      </c>
      <c r="BQ529" s="12" t="str">
        <f t="shared" si="310"/>
        <v/>
      </c>
      <c r="BR529" s="12" t="str">
        <f t="shared" ref="BR529" si="312">IF(BR$452&gt;=$E529,IF(BR204*$C$23&gt;MAX($C$22,(BS313*$C$34+BS314*$C$35)/(1+$C$12)^$C$30+(BS420*$C$34+BS421*$C$35)/(1+$C$14)^$C$30),"convert","hold"),"")</f>
        <v/>
      </c>
      <c r="BS529" s="12" t="str">
        <f t="shared" si="311"/>
        <v/>
      </c>
      <c r="BT529" s="12" t="str">
        <f t="shared" si="311"/>
        <v/>
      </c>
      <c r="BU529" s="12" t="str">
        <f t="shared" si="311"/>
        <v/>
      </c>
      <c r="BV529" s="12" t="str">
        <f t="shared" si="311"/>
        <v/>
      </c>
      <c r="BW529" s="12" t="str">
        <f t="shared" si="311"/>
        <v/>
      </c>
      <c r="BX529" s="12" t="str">
        <f t="shared" si="311"/>
        <v/>
      </c>
      <c r="BY529" s="12" t="str">
        <f t="shared" si="311"/>
        <v/>
      </c>
      <c r="BZ529" s="12" t="str">
        <f t="shared" si="311"/>
        <v/>
      </c>
      <c r="CA529" s="12" t="str">
        <f t="shared" si="311"/>
        <v/>
      </c>
      <c r="CB529" s="12" t="str">
        <f t="shared" si="311"/>
        <v/>
      </c>
      <c r="CC529" s="12" t="str">
        <f t="shared" si="311"/>
        <v/>
      </c>
      <c r="CD529" s="12" t="str">
        <f t="shared" si="311"/>
        <v>hold</v>
      </c>
      <c r="CE529" s="12" t="str">
        <f t="shared" si="311"/>
        <v>hold</v>
      </c>
      <c r="CF529" s="12" t="str">
        <f t="shared" si="311"/>
        <v>hold</v>
      </c>
      <c r="CG529" s="12" t="str">
        <f t="shared" si="311"/>
        <v>hold</v>
      </c>
      <c r="CH529" s="12" t="str">
        <f t="shared" si="311"/>
        <v>hold</v>
      </c>
      <c r="CI529" s="12" t="str">
        <f t="shared" si="311"/>
        <v>hold</v>
      </c>
      <c r="CJ529" s="12" t="str">
        <f t="shared" si="311"/>
        <v>hold</v>
      </c>
      <c r="CK529" s="12" t="str">
        <f t="shared" si="311"/>
        <v>hold</v>
      </c>
      <c r="CL529" s="12" t="str">
        <f t="shared" si="311"/>
        <v>hold</v>
      </c>
      <c r="CM529" s="12" t="str">
        <f t="shared" si="311"/>
        <v>hold</v>
      </c>
      <c r="CN529" s="12" t="str">
        <f t="shared" si="311"/>
        <v>hold</v>
      </c>
      <c r="CO529" s="12" t="str">
        <f t="shared" si="311"/>
        <v>hold</v>
      </c>
      <c r="CP529" s="12" t="str">
        <f t="shared" si="311"/>
        <v>hold</v>
      </c>
      <c r="CQ529" s="12" t="str">
        <f t="shared" si="311"/>
        <v>hold</v>
      </c>
      <c r="CR529" s="12" t="str">
        <f t="shared" si="311"/>
        <v>hold</v>
      </c>
      <c r="CS529" s="12" t="str">
        <f t="shared" si="311"/>
        <v>hold</v>
      </c>
      <c r="CT529" s="12" t="str">
        <f t="shared" si="311"/>
        <v>hold</v>
      </c>
      <c r="CU529" s="12" t="str">
        <f t="shared" si="311"/>
        <v>hold</v>
      </c>
      <c r="CV529" s="12" t="str">
        <f t="shared" si="311"/>
        <v>hold</v>
      </c>
      <c r="CW529" s="12" t="str">
        <f t="shared" si="311"/>
        <v>hold</v>
      </c>
      <c r="CX529" s="12" t="str">
        <f t="shared" si="311"/>
        <v>hold</v>
      </c>
      <c r="CY529" s="12" t="str">
        <f t="shared" si="311"/>
        <v>hold</v>
      </c>
      <c r="CZ529" s="12" t="str">
        <f t="shared" si="311"/>
        <v>hold</v>
      </c>
      <c r="DA529" s="12" t="str">
        <f t="shared" si="311"/>
        <v>hold</v>
      </c>
      <c r="DB529" s="12" t="str">
        <f t="shared" si="311"/>
        <v>hold</v>
      </c>
      <c r="DC529" s="12" t="str">
        <f t="shared" si="304"/>
        <v>redeem</v>
      </c>
      <c r="DD529" s="12"/>
      <c r="DE529" s="12"/>
    </row>
    <row r="530" spans="2:109" ht="12" customHeight="1">
      <c r="B530" s="12"/>
      <c r="C530" s="12"/>
      <c r="D530" s="12"/>
      <c r="E530" s="65">
        <f t="shared" si="305"/>
        <v>76</v>
      </c>
      <c r="G530" s="12" t="str">
        <f t="shared" ref="G530:BR533" si="313">IF(G$452&gt;=$E530,IF(G205*$C$23&gt;MAX($C$22,(H314*$C$34+H315*$C$35)/(1+$C$12)^$C$30+(H421*$C$34+H422*$C$35)/(1+$C$14)^$C$30),"convert","hold"),"")</f>
        <v/>
      </c>
      <c r="H530" s="12" t="str">
        <f t="shared" si="313"/>
        <v/>
      </c>
      <c r="I530" s="12" t="str">
        <f t="shared" si="313"/>
        <v/>
      </c>
      <c r="J530" s="12" t="str">
        <f t="shared" si="313"/>
        <v/>
      </c>
      <c r="K530" s="12" t="str">
        <f t="shared" si="313"/>
        <v/>
      </c>
      <c r="L530" s="12" t="str">
        <f t="shared" si="313"/>
        <v/>
      </c>
      <c r="M530" s="12" t="str">
        <f t="shared" si="313"/>
        <v/>
      </c>
      <c r="N530" s="12" t="str">
        <f t="shared" si="313"/>
        <v/>
      </c>
      <c r="O530" s="12" t="str">
        <f t="shared" si="313"/>
        <v/>
      </c>
      <c r="P530" s="12" t="str">
        <f t="shared" si="313"/>
        <v/>
      </c>
      <c r="Q530" s="12" t="str">
        <f t="shared" si="313"/>
        <v/>
      </c>
      <c r="R530" s="12" t="str">
        <f t="shared" si="313"/>
        <v/>
      </c>
      <c r="S530" s="12" t="str">
        <f t="shared" si="313"/>
        <v/>
      </c>
      <c r="T530" s="12" t="str">
        <f t="shared" si="313"/>
        <v/>
      </c>
      <c r="U530" s="12" t="str">
        <f t="shared" si="313"/>
        <v/>
      </c>
      <c r="V530" s="12" t="str">
        <f t="shared" si="313"/>
        <v/>
      </c>
      <c r="W530" s="12" t="str">
        <f t="shared" si="313"/>
        <v/>
      </c>
      <c r="X530" s="12" t="str">
        <f t="shared" si="313"/>
        <v/>
      </c>
      <c r="Y530" s="12" t="str">
        <f t="shared" si="313"/>
        <v/>
      </c>
      <c r="Z530" s="12" t="str">
        <f t="shared" si="313"/>
        <v/>
      </c>
      <c r="AA530" s="12" t="str">
        <f t="shared" si="313"/>
        <v/>
      </c>
      <c r="AB530" s="12" t="str">
        <f t="shared" si="313"/>
        <v/>
      </c>
      <c r="AC530" s="12" t="str">
        <f t="shared" si="313"/>
        <v/>
      </c>
      <c r="AD530" s="12" t="str">
        <f t="shared" si="313"/>
        <v/>
      </c>
      <c r="AE530" s="12" t="str">
        <f t="shared" si="313"/>
        <v/>
      </c>
      <c r="AF530" s="12" t="str">
        <f t="shared" si="313"/>
        <v/>
      </c>
      <c r="AG530" s="12" t="str">
        <f t="shared" si="313"/>
        <v/>
      </c>
      <c r="AH530" s="12" t="str">
        <f t="shared" si="313"/>
        <v/>
      </c>
      <c r="AI530" s="12" t="str">
        <f t="shared" si="313"/>
        <v/>
      </c>
      <c r="AJ530" s="12" t="str">
        <f t="shared" si="313"/>
        <v/>
      </c>
      <c r="AK530" s="12" t="str">
        <f t="shared" si="313"/>
        <v/>
      </c>
      <c r="AL530" s="12" t="str">
        <f t="shared" si="313"/>
        <v/>
      </c>
      <c r="AM530" s="12" t="str">
        <f t="shared" si="313"/>
        <v/>
      </c>
      <c r="AN530" s="12" t="str">
        <f t="shared" si="313"/>
        <v/>
      </c>
      <c r="AO530" s="12" t="str">
        <f t="shared" si="313"/>
        <v/>
      </c>
      <c r="AP530" s="12" t="str">
        <f t="shared" si="313"/>
        <v/>
      </c>
      <c r="AQ530" s="12" t="str">
        <f t="shared" si="313"/>
        <v/>
      </c>
      <c r="AR530" s="12" t="str">
        <f t="shared" si="313"/>
        <v/>
      </c>
      <c r="AS530" s="12" t="str">
        <f t="shared" si="313"/>
        <v/>
      </c>
      <c r="AT530" s="12" t="str">
        <f t="shared" si="313"/>
        <v/>
      </c>
      <c r="AU530" s="12" t="str">
        <f t="shared" si="313"/>
        <v/>
      </c>
      <c r="AV530" s="12" t="str">
        <f t="shared" si="313"/>
        <v/>
      </c>
      <c r="AW530" s="12" t="str">
        <f t="shared" si="313"/>
        <v/>
      </c>
      <c r="AX530" s="12" t="str">
        <f t="shared" si="313"/>
        <v/>
      </c>
      <c r="AY530" s="12" t="str">
        <f t="shared" si="313"/>
        <v/>
      </c>
      <c r="AZ530" s="12" t="str">
        <f t="shared" si="313"/>
        <v/>
      </c>
      <c r="BA530" s="12" t="str">
        <f t="shared" si="313"/>
        <v/>
      </c>
      <c r="BB530" s="12" t="str">
        <f t="shared" si="313"/>
        <v/>
      </c>
      <c r="BC530" s="12" t="str">
        <f t="shared" si="313"/>
        <v/>
      </c>
      <c r="BD530" s="12" t="str">
        <f t="shared" si="313"/>
        <v/>
      </c>
      <c r="BE530" s="12" t="str">
        <f t="shared" si="313"/>
        <v/>
      </c>
      <c r="BF530" s="12" t="str">
        <f t="shared" si="313"/>
        <v/>
      </c>
      <c r="BG530" s="12" t="str">
        <f t="shared" si="313"/>
        <v/>
      </c>
      <c r="BH530" s="12" t="str">
        <f t="shared" si="313"/>
        <v/>
      </c>
      <c r="BI530" s="12" t="str">
        <f t="shared" si="313"/>
        <v/>
      </c>
      <c r="BJ530" s="12" t="str">
        <f t="shared" si="313"/>
        <v/>
      </c>
      <c r="BK530" s="12" t="str">
        <f t="shared" si="313"/>
        <v/>
      </c>
      <c r="BL530" s="12" t="str">
        <f t="shared" si="313"/>
        <v/>
      </c>
      <c r="BM530" s="12" t="str">
        <f t="shared" si="313"/>
        <v/>
      </c>
      <c r="BN530" s="12" t="str">
        <f t="shared" si="313"/>
        <v/>
      </c>
      <c r="BO530" s="12" t="str">
        <f t="shared" si="313"/>
        <v/>
      </c>
      <c r="BP530" s="12" t="str">
        <f t="shared" si="313"/>
        <v/>
      </c>
      <c r="BQ530" s="12" t="str">
        <f t="shared" si="313"/>
        <v/>
      </c>
      <c r="BR530" s="12" t="str">
        <f t="shared" si="313"/>
        <v/>
      </c>
      <c r="BS530" s="12" t="str">
        <f t="shared" si="311"/>
        <v/>
      </c>
      <c r="BT530" s="12" t="str">
        <f t="shared" si="311"/>
        <v/>
      </c>
      <c r="BU530" s="12" t="str">
        <f t="shared" si="311"/>
        <v/>
      </c>
      <c r="BV530" s="12" t="str">
        <f t="shared" si="311"/>
        <v/>
      </c>
      <c r="BW530" s="12" t="str">
        <f t="shared" si="311"/>
        <v/>
      </c>
      <c r="BX530" s="12" t="str">
        <f t="shared" si="311"/>
        <v/>
      </c>
      <c r="BY530" s="12" t="str">
        <f t="shared" si="311"/>
        <v/>
      </c>
      <c r="BZ530" s="12" t="str">
        <f t="shared" si="311"/>
        <v/>
      </c>
      <c r="CA530" s="12" t="str">
        <f t="shared" si="311"/>
        <v/>
      </c>
      <c r="CB530" s="12" t="str">
        <f t="shared" si="311"/>
        <v/>
      </c>
      <c r="CC530" s="12" t="str">
        <f t="shared" si="311"/>
        <v/>
      </c>
      <c r="CD530" s="12" t="str">
        <f t="shared" si="311"/>
        <v/>
      </c>
      <c r="CE530" s="12" t="str">
        <f t="shared" si="311"/>
        <v>hold</v>
      </c>
      <c r="CF530" s="12" t="str">
        <f t="shared" si="311"/>
        <v>hold</v>
      </c>
      <c r="CG530" s="12" t="str">
        <f t="shared" si="311"/>
        <v>hold</v>
      </c>
      <c r="CH530" s="12" t="str">
        <f t="shared" si="311"/>
        <v>hold</v>
      </c>
      <c r="CI530" s="12" t="str">
        <f t="shared" si="311"/>
        <v>hold</v>
      </c>
      <c r="CJ530" s="12" t="str">
        <f t="shared" si="311"/>
        <v>hold</v>
      </c>
      <c r="CK530" s="12" t="str">
        <f t="shared" si="311"/>
        <v>hold</v>
      </c>
      <c r="CL530" s="12" t="str">
        <f t="shared" si="311"/>
        <v>hold</v>
      </c>
      <c r="CM530" s="12" t="str">
        <f t="shared" si="311"/>
        <v>hold</v>
      </c>
      <c r="CN530" s="12" t="str">
        <f t="shared" si="311"/>
        <v>hold</v>
      </c>
      <c r="CO530" s="12" t="str">
        <f t="shared" si="311"/>
        <v>hold</v>
      </c>
      <c r="CP530" s="12" t="str">
        <f t="shared" si="311"/>
        <v>hold</v>
      </c>
      <c r="CQ530" s="12" t="str">
        <f t="shared" si="311"/>
        <v>hold</v>
      </c>
      <c r="CR530" s="12" t="str">
        <f t="shared" si="311"/>
        <v>hold</v>
      </c>
      <c r="CS530" s="12" t="str">
        <f t="shared" si="311"/>
        <v>hold</v>
      </c>
      <c r="CT530" s="12" t="str">
        <f t="shared" si="311"/>
        <v>hold</v>
      </c>
      <c r="CU530" s="12" t="str">
        <f t="shared" si="311"/>
        <v>hold</v>
      </c>
      <c r="CV530" s="12" t="str">
        <f t="shared" si="311"/>
        <v>hold</v>
      </c>
      <c r="CW530" s="12" t="str">
        <f t="shared" si="311"/>
        <v>hold</v>
      </c>
      <c r="CX530" s="12" t="str">
        <f t="shared" si="311"/>
        <v>hold</v>
      </c>
      <c r="CY530" s="12" t="str">
        <f t="shared" si="311"/>
        <v>hold</v>
      </c>
      <c r="CZ530" s="12" t="str">
        <f t="shared" si="311"/>
        <v>hold</v>
      </c>
      <c r="DA530" s="12" t="str">
        <f t="shared" si="311"/>
        <v>hold</v>
      </c>
      <c r="DB530" s="12" t="str">
        <f t="shared" si="311"/>
        <v>hold</v>
      </c>
      <c r="DC530" s="12" t="str">
        <f t="shared" si="304"/>
        <v>redeem</v>
      </c>
      <c r="DD530" s="12"/>
      <c r="DE530" s="12"/>
    </row>
    <row r="531" spans="2:109" ht="12" customHeight="1">
      <c r="B531" s="12"/>
      <c r="C531" s="12"/>
      <c r="D531" s="12"/>
      <c r="E531" s="65">
        <f t="shared" si="305"/>
        <v>77</v>
      </c>
      <c r="G531" s="12" t="str">
        <f t="shared" si="313"/>
        <v/>
      </c>
      <c r="H531" s="12" t="str">
        <f t="shared" si="313"/>
        <v/>
      </c>
      <c r="I531" s="12" t="str">
        <f t="shared" si="313"/>
        <v/>
      </c>
      <c r="J531" s="12" t="str">
        <f t="shared" si="313"/>
        <v/>
      </c>
      <c r="K531" s="12" t="str">
        <f t="shared" si="313"/>
        <v/>
      </c>
      <c r="L531" s="12" t="str">
        <f t="shared" si="313"/>
        <v/>
      </c>
      <c r="M531" s="12" t="str">
        <f t="shared" si="313"/>
        <v/>
      </c>
      <c r="N531" s="12" t="str">
        <f t="shared" si="313"/>
        <v/>
      </c>
      <c r="O531" s="12" t="str">
        <f t="shared" si="313"/>
        <v/>
      </c>
      <c r="P531" s="12" t="str">
        <f t="shared" si="313"/>
        <v/>
      </c>
      <c r="Q531" s="12" t="str">
        <f t="shared" si="313"/>
        <v/>
      </c>
      <c r="R531" s="12" t="str">
        <f t="shared" si="313"/>
        <v/>
      </c>
      <c r="S531" s="12" t="str">
        <f t="shared" si="313"/>
        <v/>
      </c>
      <c r="T531" s="12" t="str">
        <f t="shared" si="313"/>
        <v/>
      </c>
      <c r="U531" s="12" t="str">
        <f t="shared" si="313"/>
        <v/>
      </c>
      <c r="V531" s="12" t="str">
        <f t="shared" si="313"/>
        <v/>
      </c>
      <c r="W531" s="12" t="str">
        <f t="shared" si="313"/>
        <v/>
      </c>
      <c r="X531" s="12" t="str">
        <f t="shared" si="313"/>
        <v/>
      </c>
      <c r="Y531" s="12" t="str">
        <f t="shared" si="313"/>
        <v/>
      </c>
      <c r="Z531" s="12" t="str">
        <f t="shared" si="313"/>
        <v/>
      </c>
      <c r="AA531" s="12" t="str">
        <f t="shared" si="313"/>
        <v/>
      </c>
      <c r="AB531" s="12" t="str">
        <f t="shared" si="313"/>
        <v/>
      </c>
      <c r="AC531" s="12" t="str">
        <f t="shared" si="313"/>
        <v/>
      </c>
      <c r="AD531" s="12" t="str">
        <f t="shared" si="313"/>
        <v/>
      </c>
      <c r="AE531" s="12" t="str">
        <f t="shared" si="313"/>
        <v/>
      </c>
      <c r="AF531" s="12" t="str">
        <f t="shared" si="313"/>
        <v/>
      </c>
      <c r="AG531" s="12" t="str">
        <f t="shared" si="313"/>
        <v/>
      </c>
      <c r="AH531" s="12" t="str">
        <f t="shared" si="313"/>
        <v/>
      </c>
      <c r="AI531" s="12" t="str">
        <f t="shared" si="313"/>
        <v/>
      </c>
      <c r="AJ531" s="12" t="str">
        <f t="shared" si="313"/>
        <v/>
      </c>
      <c r="AK531" s="12" t="str">
        <f t="shared" si="313"/>
        <v/>
      </c>
      <c r="AL531" s="12" t="str">
        <f t="shared" si="313"/>
        <v/>
      </c>
      <c r="AM531" s="12" t="str">
        <f t="shared" si="313"/>
        <v/>
      </c>
      <c r="AN531" s="12" t="str">
        <f t="shared" si="313"/>
        <v/>
      </c>
      <c r="AO531" s="12" t="str">
        <f t="shared" si="313"/>
        <v/>
      </c>
      <c r="AP531" s="12" t="str">
        <f t="shared" si="313"/>
        <v/>
      </c>
      <c r="AQ531" s="12" t="str">
        <f t="shared" si="313"/>
        <v/>
      </c>
      <c r="AR531" s="12" t="str">
        <f t="shared" si="313"/>
        <v/>
      </c>
      <c r="AS531" s="12" t="str">
        <f t="shared" si="313"/>
        <v/>
      </c>
      <c r="AT531" s="12" t="str">
        <f t="shared" si="313"/>
        <v/>
      </c>
      <c r="AU531" s="12" t="str">
        <f t="shared" si="313"/>
        <v/>
      </c>
      <c r="AV531" s="12" t="str">
        <f t="shared" si="313"/>
        <v/>
      </c>
      <c r="AW531" s="12" t="str">
        <f t="shared" si="313"/>
        <v/>
      </c>
      <c r="AX531" s="12" t="str">
        <f t="shared" si="313"/>
        <v/>
      </c>
      <c r="AY531" s="12" t="str">
        <f t="shared" si="313"/>
        <v/>
      </c>
      <c r="AZ531" s="12" t="str">
        <f t="shared" si="313"/>
        <v/>
      </c>
      <c r="BA531" s="12" t="str">
        <f t="shared" si="313"/>
        <v/>
      </c>
      <c r="BB531" s="12" t="str">
        <f t="shared" si="313"/>
        <v/>
      </c>
      <c r="BC531" s="12" t="str">
        <f t="shared" si="313"/>
        <v/>
      </c>
      <c r="BD531" s="12" t="str">
        <f t="shared" si="313"/>
        <v/>
      </c>
      <c r="BE531" s="12" t="str">
        <f t="shared" si="313"/>
        <v/>
      </c>
      <c r="BF531" s="12" t="str">
        <f t="shared" si="313"/>
        <v/>
      </c>
      <c r="BG531" s="12" t="str">
        <f t="shared" si="313"/>
        <v/>
      </c>
      <c r="BH531" s="12" t="str">
        <f t="shared" si="313"/>
        <v/>
      </c>
      <c r="BI531" s="12" t="str">
        <f t="shared" si="313"/>
        <v/>
      </c>
      <c r="BJ531" s="12" t="str">
        <f t="shared" si="313"/>
        <v/>
      </c>
      <c r="BK531" s="12" t="str">
        <f t="shared" si="313"/>
        <v/>
      </c>
      <c r="BL531" s="12" t="str">
        <f t="shared" si="313"/>
        <v/>
      </c>
      <c r="BM531" s="12" t="str">
        <f t="shared" si="313"/>
        <v/>
      </c>
      <c r="BN531" s="12" t="str">
        <f t="shared" si="313"/>
        <v/>
      </c>
      <c r="BO531" s="12" t="str">
        <f t="shared" si="313"/>
        <v/>
      </c>
      <c r="BP531" s="12" t="str">
        <f t="shared" si="313"/>
        <v/>
      </c>
      <c r="BQ531" s="12" t="str">
        <f t="shared" si="313"/>
        <v/>
      </c>
      <c r="BR531" s="12" t="str">
        <f t="shared" si="313"/>
        <v/>
      </c>
      <c r="BS531" s="12" t="str">
        <f t="shared" si="311"/>
        <v/>
      </c>
      <c r="BT531" s="12" t="str">
        <f t="shared" si="311"/>
        <v/>
      </c>
      <c r="BU531" s="12" t="str">
        <f t="shared" si="311"/>
        <v/>
      </c>
      <c r="BV531" s="12" t="str">
        <f t="shared" si="311"/>
        <v/>
      </c>
      <c r="BW531" s="12" t="str">
        <f t="shared" si="311"/>
        <v/>
      </c>
      <c r="BX531" s="12" t="str">
        <f t="shared" si="311"/>
        <v/>
      </c>
      <c r="BY531" s="12" t="str">
        <f t="shared" si="311"/>
        <v/>
      </c>
      <c r="BZ531" s="12" t="str">
        <f t="shared" si="311"/>
        <v/>
      </c>
      <c r="CA531" s="12" t="str">
        <f t="shared" si="311"/>
        <v/>
      </c>
      <c r="CB531" s="12" t="str">
        <f t="shared" si="311"/>
        <v/>
      </c>
      <c r="CC531" s="12" t="str">
        <f t="shared" si="311"/>
        <v/>
      </c>
      <c r="CD531" s="12" t="str">
        <f t="shared" si="311"/>
        <v/>
      </c>
      <c r="CE531" s="12" t="str">
        <f t="shared" si="311"/>
        <v/>
      </c>
      <c r="CF531" s="12" t="str">
        <f t="shared" si="311"/>
        <v>hold</v>
      </c>
      <c r="CG531" s="12" t="str">
        <f t="shared" si="311"/>
        <v>hold</v>
      </c>
      <c r="CH531" s="12" t="str">
        <f t="shared" si="311"/>
        <v>hold</v>
      </c>
      <c r="CI531" s="12" t="str">
        <f t="shared" si="311"/>
        <v>hold</v>
      </c>
      <c r="CJ531" s="12" t="str">
        <f t="shared" si="311"/>
        <v>hold</v>
      </c>
      <c r="CK531" s="12" t="str">
        <f t="shared" si="311"/>
        <v>hold</v>
      </c>
      <c r="CL531" s="12" t="str">
        <f t="shared" si="311"/>
        <v>hold</v>
      </c>
      <c r="CM531" s="12" t="str">
        <f t="shared" si="311"/>
        <v>hold</v>
      </c>
      <c r="CN531" s="12" t="str">
        <f t="shared" si="311"/>
        <v>hold</v>
      </c>
      <c r="CO531" s="12" t="str">
        <f t="shared" si="311"/>
        <v>hold</v>
      </c>
      <c r="CP531" s="12" t="str">
        <f t="shared" si="311"/>
        <v>hold</v>
      </c>
      <c r="CQ531" s="12" t="str">
        <f t="shared" si="311"/>
        <v>hold</v>
      </c>
      <c r="CR531" s="12" t="str">
        <f t="shared" si="311"/>
        <v>hold</v>
      </c>
      <c r="CS531" s="12" t="str">
        <f t="shared" si="311"/>
        <v>hold</v>
      </c>
      <c r="CT531" s="12" t="str">
        <f t="shared" si="311"/>
        <v>hold</v>
      </c>
      <c r="CU531" s="12" t="str">
        <f t="shared" si="311"/>
        <v>hold</v>
      </c>
      <c r="CV531" s="12" t="str">
        <f t="shared" si="311"/>
        <v>hold</v>
      </c>
      <c r="CW531" s="12" t="str">
        <f t="shared" si="311"/>
        <v>hold</v>
      </c>
      <c r="CX531" s="12" t="str">
        <f t="shared" si="311"/>
        <v>hold</v>
      </c>
      <c r="CY531" s="12" t="str">
        <f t="shared" si="311"/>
        <v>hold</v>
      </c>
      <c r="CZ531" s="12" t="str">
        <f t="shared" si="311"/>
        <v>hold</v>
      </c>
      <c r="DA531" s="12" t="str">
        <f t="shared" si="311"/>
        <v>hold</v>
      </c>
      <c r="DB531" s="12" t="str">
        <f t="shared" si="311"/>
        <v>hold</v>
      </c>
      <c r="DC531" s="12" t="str">
        <f t="shared" si="304"/>
        <v>redeem</v>
      </c>
      <c r="DD531" s="12"/>
      <c r="DE531" s="12"/>
    </row>
    <row r="532" spans="2:109" ht="12" customHeight="1">
      <c r="B532" s="12"/>
      <c r="C532" s="12"/>
      <c r="D532" s="12"/>
      <c r="E532" s="65">
        <f t="shared" si="305"/>
        <v>78</v>
      </c>
      <c r="G532" s="12" t="str">
        <f t="shared" si="313"/>
        <v/>
      </c>
      <c r="H532" s="12" t="str">
        <f t="shared" si="313"/>
        <v/>
      </c>
      <c r="I532" s="12" t="str">
        <f t="shared" si="313"/>
        <v/>
      </c>
      <c r="J532" s="12" t="str">
        <f t="shared" si="313"/>
        <v/>
      </c>
      <c r="K532" s="12" t="str">
        <f t="shared" si="313"/>
        <v/>
      </c>
      <c r="L532" s="12" t="str">
        <f t="shared" si="313"/>
        <v/>
      </c>
      <c r="M532" s="12" t="str">
        <f t="shared" si="313"/>
        <v/>
      </c>
      <c r="N532" s="12" t="str">
        <f t="shared" si="313"/>
        <v/>
      </c>
      <c r="O532" s="12" t="str">
        <f t="shared" si="313"/>
        <v/>
      </c>
      <c r="P532" s="12" t="str">
        <f t="shared" si="313"/>
        <v/>
      </c>
      <c r="Q532" s="12" t="str">
        <f t="shared" si="313"/>
        <v/>
      </c>
      <c r="R532" s="12" t="str">
        <f t="shared" si="313"/>
        <v/>
      </c>
      <c r="S532" s="12" t="str">
        <f t="shared" si="313"/>
        <v/>
      </c>
      <c r="T532" s="12" t="str">
        <f t="shared" si="313"/>
        <v/>
      </c>
      <c r="U532" s="12" t="str">
        <f t="shared" si="313"/>
        <v/>
      </c>
      <c r="V532" s="12" t="str">
        <f t="shared" si="313"/>
        <v/>
      </c>
      <c r="W532" s="12" t="str">
        <f t="shared" si="313"/>
        <v/>
      </c>
      <c r="X532" s="12" t="str">
        <f t="shared" si="313"/>
        <v/>
      </c>
      <c r="Y532" s="12" t="str">
        <f t="shared" si="313"/>
        <v/>
      </c>
      <c r="Z532" s="12" t="str">
        <f t="shared" si="313"/>
        <v/>
      </c>
      <c r="AA532" s="12" t="str">
        <f t="shared" si="313"/>
        <v/>
      </c>
      <c r="AB532" s="12" t="str">
        <f t="shared" si="313"/>
        <v/>
      </c>
      <c r="AC532" s="12" t="str">
        <f t="shared" si="313"/>
        <v/>
      </c>
      <c r="AD532" s="12" t="str">
        <f t="shared" si="313"/>
        <v/>
      </c>
      <c r="AE532" s="12" t="str">
        <f t="shared" si="313"/>
        <v/>
      </c>
      <c r="AF532" s="12" t="str">
        <f t="shared" si="313"/>
        <v/>
      </c>
      <c r="AG532" s="12" t="str">
        <f t="shared" si="313"/>
        <v/>
      </c>
      <c r="AH532" s="12" t="str">
        <f t="shared" si="313"/>
        <v/>
      </c>
      <c r="AI532" s="12" t="str">
        <f t="shared" si="313"/>
        <v/>
      </c>
      <c r="AJ532" s="12" t="str">
        <f t="shared" si="313"/>
        <v/>
      </c>
      <c r="AK532" s="12" t="str">
        <f t="shared" si="313"/>
        <v/>
      </c>
      <c r="AL532" s="12" t="str">
        <f t="shared" si="313"/>
        <v/>
      </c>
      <c r="AM532" s="12" t="str">
        <f t="shared" si="313"/>
        <v/>
      </c>
      <c r="AN532" s="12" t="str">
        <f t="shared" si="313"/>
        <v/>
      </c>
      <c r="AO532" s="12" t="str">
        <f t="shared" si="313"/>
        <v/>
      </c>
      <c r="AP532" s="12" t="str">
        <f t="shared" si="313"/>
        <v/>
      </c>
      <c r="AQ532" s="12" t="str">
        <f t="shared" si="313"/>
        <v/>
      </c>
      <c r="AR532" s="12" t="str">
        <f t="shared" si="313"/>
        <v/>
      </c>
      <c r="AS532" s="12" t="str">
        <f t="shared" si="313"/>
        <v/>
      </c>
      <c r="AT532" s="12" t="str">
        <f t="shared" si="313"/>
        <v/>
      </c>
      <c r="AU532" s="12" t="str">
        <f t="shared" si="313"/>
        <v/>
      </c>
      <c r="AV532" s="12" t="str">
        <f t="shared" si="313"/>
        <v/>
      </c>
      <c r="AW532" s="12" t="str">
        <f t="shared" si="313"/>
        <v/>
      </c>
      <c r="AX532" s="12" t="str">
        <f t="shared" si="313"/>
        <v/>
      </c>
      <c r="AY532" s="12" t="str">
        <f t="shared" si="313"/>
        <v/>
      </c>
      <c r="AZ532" s="12" t="str">
        <f t="shared" si="313"/>
        <v/>
      </c>
      <c r="BA532" s="12" t="str">
        <f t="shared" si="313"/>
        <v/>
      </c>
      <c r="BB532" s="12" t="str">
        <f t="shared" si="313"/>
        <v/>
      </c>
      <c r="BC532" s="12" t="str">
        <f t="shared" si="313"/>
        <v/>
      </c>
      <c r="BD532" s="12" t="str">
        <f t="shared" si="313"/>
        <v/>
      </c>
      <c r="BE532" s="12" t="str">
        <f t="shared" si="313"/>
        <v/>
      </c>
      <c r="BF532" s="12" t="str">
        <f t="shared" si="313"/>
        <v/>
      </c>
      <c r="BG532" s="12" t="str">
        <f t="shared" si="313"/>
        <v/>
      </c>
      <c r="BH532" s="12" t="str">
        <f t="shared" si="313"/>
        <v/>
      </c>
      <c r="BI532" s="12" t="str">
        <f t="shared" si="313"/>
        <v/>
      </c>
      <c r="BJ532" s="12" t="str">
        <f t="shared" si="313"/>
        <v/>
      </c>
      <c r="BK532" s="12" t="str">
        <f t="shared" si="313"/>
        <v/>
      </c>
      <c r="BL532" s="12" t="str">
        <f t="shared" si="313"/>
        <v/>
      </c>
      <c r="BM532" s="12" t="str">
        <f t="shared" si="313"/>
        <v/>
      </c>
      <c r="BN532" s="12" t="str">
        <f t="shared" si="313"/>
        <v/>
      </c>
      <c r="BO532" s="12" t="str">
        <f t="shared" si="313"/>
        <v/>
      </c>
      <c r="BP532" s="12" t="str">
        <f t="shared" si="313"/>
        <v/>
      </c>
      <c r="BQ532" s="12" t="str">
        <f t="shared" si="313"/>
        <v/>
      </c>
      <c r="BR532" s="12" t="str">
        <f t="shared" si="313"/>
        <v/>
      </c>
      <c r="BS532" s="12" t="str">
        <f t="shared" si="311"/>
        <v/>
      </c>
      <c r="BT532" s="12" t="str">
        <f t="shared" si="311"/>
        <v/>
      </c>
      <c r="BU532" s="12" t="str">
        <f t="shared" si="311"/>
        <v/>
      </c>
      <c r="BV532" s="12" t="str">
        <f t="shared" si="311"/>
        <v/>
      </c>
      <c r="BW532" s="12" t="str">
        <f t="shared" si="311"/>
        <v/>
      </c>
      <c r="BX532" s="12" t="str">
        <f t="shared" si="311"/>
        <v/>
      </c>
      <c r="BY532" s="12" t="str">
        <f t="shared" si="311"/>
        <v/>
      </c>
      <c r="BZ532" s="12" t="str">
        <f t="shared" si="311"/>
        <v/>
      </c>
      <c r="CA532" s="12" t="str">
        <f t="shared" si="311"/>
        <v/>
      </c>
      <c r="CB532" s="12" t="str">
        <f t="shared" si="311"/>
        <v/>
      </c>
      <c r="CC532" s="12" t="str">
        <f t="shared" si="311"/>
        <v/>
      </c>
      <c r="CD532" s="12" t="str">
        <f t="shared" si="311"/>
        <v/>
      </c>
      <c r="CE532" s="12" t="str">
        <f t="shared" si="311"/>
        <v/>
      </c>
      <c r="CF532" s="12" t="str">
        <f t="shared" si="311"/>
        <v/>
      </c>
      <c r="CG532" s="12" t="str">
        <f t="shared" si="311"/>
        <v>hold</v>
      </c>
      <c r="CH532" s="12" t="str">
        <f t="shared" si="311"/>
        <v>hold</v>
      </c>
      <c r="CI532" s="12" t="str">
        <f t="shared" si="311"/>
        <v>hold</v>
      </c>
      <c r="CJ532" s="12" t="str">
        <f t="shared" si="311"/>
        <v>hold</v>
      </c>
      <c r="CK532" s="12" t="str">
        <f t="shared" si="311"/>
        <v>hold</v>
      </c>
      <c r="CL532" s="12" t="str">
        <f t="shared" si="311"/>
        <v>hold</v>
      </c>
      <c r="CM532" s="12" t="str">
        <f t="shared" si="311"/>
        <v>hold</v>
      </c>
      <c r="CN532" s="12" t="str">
        <f t="shared" si="311"/>
        <v>hold</v>
      </c>
      <c r="CO532" s="12" t="str">
        <f t="shared" si="311"/>
        <v>hold</v>
      </c>
      <c r="CP532" s="12" t="str">
        <f t="shared" si="311"/>
        <v>hold</v>
      </c>
      <c r="CQ532" s="12" t="str">
        <f t="shared" si="311"/>
        <v>hold</v>
      </c>
      <c r="CR532" s="12" t="str">
        <f t="shared" si="311"/>
        <v>hold</v>
      </c>
      <c r="CS532" s="12" t="str">
        <f t="shared" si="311"/>
        <v>hold</v>
      </c>
      <c r="CT532" s="12" t="str">
        <f t="shared" si="311"/>
        <v>hold</v>
      </c>
      <c r="CU532" s="12" t="str">
        <f t="shared" si="311"/>
        <v>hold</v>
      </c>
      <c r="CV532" s="12" t="str">
        <f t="shared" si="311"/>
        <v>hold</v>
      </c>
      <c r="CW532" s="12" t="str">
        <f t="shared" si="311"/>
        <v>hold</v>
      </c>
      <c r="CX532" s="12" t="str">
        <f t="shared" si="311"/>
        <v>hold</v>
      </c>
      <c r="CY532" s="12" t="str">
        <f t="shared" si="311"/>
        <v>hold</v>
      </c>
      <c r="CZ532" s="12" t="str">
        <f t="shared" si="311"/>
        <v>hold</v>
      </c>
      <c r="DA532" s="12" t="str">
        <f t="shared" si="311"/>
        <v>hold</v>
      </c>
      <c r="DB532" s="12" t="str">
        <f t="shared" si="311"/>
        <v>hold</v>
      </c>
      <c r="DC532" s="12" t="str">
        <f t="shared" si="304"/>
        <v>redeem</v>
      </c>
      <c r="DD532" s="12"/>
      <c r="DE532" s="12"/>
    </row>
    <row r="533" spans="2:109" ht="12" customHeight="1">
      <c r="B533" s="12"/>
      <c r="C533" s="12"/>
      <c r="D533" s="12"/>
      <c r="E533" s="65">
        <f t="shared" si="305"/>
        <v>79</v>
      </c>
      <c r="G533" s="12" t="str">
        <f t="shared" si="313"/>
        <v/>
      </c>
      <c r="H533" s="12" t="str">
        <f t="shared" si="313"/>
        <v/>
      </c>
      <c r="I533" s="12" t="str">
        <f t="shared" si="313"/>
        <v/>
      </c>
      <c r="J533" s="12" t="str">
        <f t="shared" si="313"/>
        <v/>
      </c>
      <c r="K533" s="12" t="str">
        <f t="shared" si="313"/>
        <v/>
      </c>
      <c r="L533" s="12" t="str">
        <f t="shared" si="313"/>
        <v/>
      </c>
      <c r="M533" s="12" t="str">
        <f t="shared" si="313"/>
        <v/>
      </c>
      <c r="N533" s="12" t="str">
        <f t="shared" si="313"/>
        <v/>
      </c>
      <c r="O533" s="12" t="str">
        <f t="shared" si="313"/>
        <v/>
      </c>
      <c r="P533" s="12" t="str">
        <f t="shared" si="313"/>
        <v/>
      </c>
      <c r="Q533" s="12" t="str">
        <f t="shared" si="313"/>
        <v/>
      </c>
      <c r="R533" s="12" t="str">
        <f t="shared" si="313"/>
        <v/>
      </c>
      <c r="S533" s="12" t="str">
        <f t="shared" si="313"/>
        <v/>
      </c>
      <c r="T533" s="12" t="str">
        <f t="shared" si="313"/>
        <v/>
      </c>
      <c r="U533" s="12" t="str">
        <f t="shared" si="313"/>
        <v/>
      </c>
      <c r="V533" s="12" t="str">
        <f t="shared" si="313"/>
        <v/>
      </c>
      <c r="W533" s="12" t="str">
        <f t="shared" si="313"/>
        <v/>
      </c>
      <c r="X533" s="12" t="str">
        <f t="shared" si="313"/>
        <v/>
      </c>
      <c r="Y533" s="12" t="str">
        <f t="shared" si="313"/>
        <v/>
      </c>
      <c r="Z533" s="12" t="str">
        <f t="shared" si="313"/>
        <v/>
      </c>
      <c r="AA533" s="12" t="str">
        <f t="shared" si="313"/>
        <v/>
      </c>
      <c r="AB533" s="12" t="str">
        <f t="shared" si="313"/>
        <v/>
      </c>
      <c r="AC533" s="12" t="str">
        <f t="shared" si="313"/>
        <v/>
      </c>
      <c r="AD533" s="12" t="str">
        <f t="shared" si="313"/>
        <v/>
      </c>
      <c r="AE533" s="12" t="str">
        <f t="shared" si="313"/>
        <v/>
      </c>
      <c r="AF533" s="12" t="str">
        <f t="shared" si="313"/>
        <v/>
      </c>
      <c r="AG533" s="12" t="str">
        <f t="shared" si="313"/>
        <v/>
      </c>
      <c r="AH533" s="12" t="str">
        <f t="shared" si="313"/>
        <v/>
      </c>
      <c r="AI533" s="12" t="str">
        <f t="shared" si="313"/>
        <v/>
      </c>
      <c r="AJ533" s="12" t="str">
        <f t="shared" si="313"/>
        <v/>
      </c>
      <c r="AK533" s="12" t="str">
        <f t="shared" si="313"/>
        <v/>
      </c>
      <c r="AL533" s="12" t="str">
        <f t="shared" si="313"/>
        <v/>
      </c>
      <c r="AM533" s="12" t="str">
        <f t="shared" si="313"/>
        <v/>
      </c>
      <c r="AN533" s="12" t="str">
        <f t="shared" si="313"/>
        <v/>
      </c>
      <c r="AO533" s="12" t="str">
        <f t="shared" si="313"/>
        <v/>
      </c>
      <c r="AP533" s="12" t="str">
        <f t="shared" si="313"/>
        <v/>
      </c>
      <c r="AQ533" s="12" t="str">
        <f t="shared" si="313"/>
        <v/>
      </c>
      <c r="AR533" s="12" t="str">
        <f t="shared" si="313"/>
        <v/>
      </c>
      <c r="AS533" s="12" t="str">
        <f t="shared" si="313"/>
        <v/>
      </c>
      <c r="AT533" s="12" t="str">
        <f t="shared" si="313"/>
        <v/>
      </c>
      <c r="AU533" s="12" t="str">
        <f t="shared" si="313"/>
        <v/>
      </c>
      <c r="AV533" s="12" t="str">
        <f t="shared" si="313"/>
        <v/>
      </c>
      <c r="AW533" s="12" t="str">
        <f t="shared" si="313"/>
        <v/>
      </c>
      <c r="AX533" s="12" t="str">
        <f t="shared" si="313"/>
        <v/>
      </c>
      <c r="AY533" s="12" t="str">
        <f t="shared" si="313"/>
        <v/>
      </c>
      <c r="AZ533" s="12" t="str">
        <f t="shared" si="313"/>
        <v/>
      </c>
      <c r="BA533" s="12" t="str">
        <f t="shared" si="313"/>
        <v/>
      </c>
      <c r="BB533" s="12" t="str">
        <f t="shared" si="313"/>
        <v/>
      </c>
      <c r="BC533" s="12" t="str">
        <f t="shared" si="313"/>
        <v/>
      </c>
      <c r="BD533" s="12" t="str">
        <f t="shared" si="313"/>
        <v/>
      </c>
      <c r="BE533" s="12" t="str">
        <f t="shared" si="313"/>
        <v/>
      </c>
      <c r="BF533" s="12" t="str">
        <f t="shared" si="313"/>
        <v/>
      </c>
      <c r="BG533" s="12" t="str">
        <f t="shared" si="313"/>
        <v/>
      </c>
      <c r="BH533" s="12" t="str">
        <f t="shared" si="313"/>
        <v/>
      </c>
      <c r="BI533" s="12" t="str">
        <f t="shared" si="313"/>
        <v/>
      </c>
      <c r="BJ533" s="12" t="str">
        <f t="shared" si="313"/>
        <v/>
      </c>
      <c r="BK533" s="12" t="str">
        <f t="shared" si="313"/>
        <v/>
      </c>
      <c r="BL533" s="12" t="str">
        <f t="shared" si="313"/>
        <v/>
      </c>
      <c r="BM533" s="12" t="str">
        <f t="shared" si="313"/>
        <v/>
      </c>
      <c r="BN533" s="12" t="str">
        <f t="shared" si="313"/>
        <v/>
      </c>
      <c r="BO533" s="12" t="str">
        <f t="shared" si="313"/>
        <v/>
      </c>
      <c r="BP533" s="12" t="str">
        <f t="shared" si="313"/>
        <v/>
      </c>
      <c r="BQ533" s="12" t="str">
        <f t="shared" si="313"/>
        <v/>
      </c>
      <c r="BR533" s="12" t="str">
        <f t="shared" ref="BR533" si="314">IF(BR$452&gt;=$E533,IF(BR208*$C$23&gt;MAX($C$22,(BS317*$C$34+BS318*$C$35)/(1+$C$12)^$C$30+(BS424*$C$34+BS425*$C$35)/(1+$C$14)^$C$30),"convert","hold"),"")</f>
        <v/>
      </c>
      <c r="BS533" s="12" t="str">
        <f t="shared" si="311"/>
        <v/>
      </c>
      <c r="BT533" s="12" t="str">
        <f t="shared" si="311"/>
        <v/>
      </c>
      <c r="BU533" s="12" t="str">
        <f t="shared" si="311"/>
        <v/>
      </c>
      <c r="BV533" s="12" t="str">
        <f t="shared" ref="BV533:DB533" si="315">IF(BV$452&gt;=$E533,IF(BV208*$C$23&gt;MAX($C$22,(BW317*$C$34+BW318*$C$35)/(1+$C$12)^$C$30+(BW424*$C$34+BW425*$C$35)/(1+$C$14)^$C$30),"convert","hold"),"")</f>
        <v/>
      </c>
      <c r="BW533" s="12" t="str">
        <f t="shared" si="315"/>
        <v/>
      </c>
      <c r="BX533" s="12" t="str">
        <f t="shared" si="315"/>
        <v/>
      </c>
      <c r="BY533" s="12" t="str">
        <f t="shared" si="315"/>
        <v/>
      </c>
      <c r="BZ533" s="12" t="str">
        <f t="shared" si="315"/>
        <v/>
      </c>
      <c r="CA533" s="12" t="str">
        <f t="shared" si="315"/>
        <v/>
      </c>
      <c r="CB533" s="12" t="str">
        <f t="shared" si="315"/>
        <v/>
      </c>
      <c r="CC533" s="12" t="str">
        <f t="shared" si="315"/>
        <v/>
      </c>
      <c r="CD533" s="12" t="str">
        <f t="shared" si="315"/>
        <v/>
      </c>
      <c r="CE533" s="12" t="str">
        <f t="shared" si="315"/>
        <v/>
      </c>
      <c r="CF533" s="12" t="str">
        <f t="shared" si="315"/>
        <v/>
      </c>
      <c r="CG533" s="12" t="str">
        <f t="shared" si="315"/>
        <v/>
      </c>
      <c r="CH533" s="12" t="str">
        <f t="shared" si="315"/>
        <v>hold</v>
      </c>
      <c r="CI533" s="12" t="str">
        <f t="shared" si="315"/>
        <v>hold</v>
      </c>
      <c r="CJ533" s="12" t="str">
        <f t="shared" si="315"/>
        <v>hold</v>
      </c>
      <c r="CK533" s="12" t="str">
        <f t="shared" si="315"/>
        <v>hold</v>
      </c>
      <c r="CL533" s="12" t="str">
        <f t="shared" si="315"/>
        <v>hold</v>
      </c>
      <c r="CM533" s="12" t="str">
        <f t="shared" si="315"/>
        <v>hold</v>
      </c>
      <c r="CN533" s="12" t="str">
        <f t="shared" si="315"/>
        <v>hold</v>
      </c>
      <c r="CO533" s="12" t="str">
        <f t="shared" si="315"/>
        <v>hold</v>
      </c>
      <c r="CP533" s="12" t="str">
        <f t="shared" si="315"/>
        <v>hold</v>
      </c>
      <c r="CQ533" s="12" t="str">
        <f t="shared" si="315"/>
        <v>hold</v>
      </c>
      <c r="CR533" s="12" t="str">
        <f t="shared" si="315"/>
        <v>hold</v>
      </c>
      <c r="CS533" s="12" t="str">
        <f t="shared" si="315"/>
        <v>hold</v>
      </c>
      <c r="CT533" s="12" t="str">
        <f t="shared" si="315"/>
        <v>hold</v>
      </c>
      <c r="CU533" s="12" t="str">
        <f t="shared" si="315"/>
        <v>hold</v>
      </c>
      <c r="CV533" s="12" t="str">
        <f t="shared" si="315"/>
        <v>hold</v>
      </c>
      <c r="CW533" s="12" t="str">
        <f t="shared" si="315"/>
        <v>hold</v>
      </c>
      <c r="CX533" s="12" t="str">
        <f t="shared" si="315"/>
        <v>hold</v>
      </c>
      <c r="CY533" s="12" t="str">
        <f t="shared" si="315"/>
        <v>hold</v>
      </c>
      <c r="CZ533" s="12" t="str">
        <f t="shared" si="315"/>
        <v>hold</v>
      </c>
      <c r="DA533" s="12" t="str">
        <f t="shared" si="315"/>
        <v>hold</v>
      </c>
      <c r="DB533" s="12" t="str">
        <f t="shared" si="315"/>
        <v>hold</v>
      </c>
      <c r="DC533" s="12" t="str">
        <f t="shared" si="304"/>
        <v>redeem</v>
      </c>
      <c r="DD533" s="12"/>
      <c r="DE533" s="12"/>
    </row>
    <row r="534" spans="2:109" ht="12" customHeight="1">
      <c r="B534" s="12"/>
      <c r="C534" s="12"/>
      <c r="D534" s="12"/>
      <c r="E534" s="65">
        <f t="shared" si="305"/>
        <v>80</v>
      </c>
      <c r="G534" s="12" t="str">
        <f t="shared" ref="G534:BR537" si="316">IF(G$452&gt;=$E534,IF(G209*$C$23&gt;MAX($C$22,(H318*$C$34+H319*$C$35)/(1+$C$12)^$C$30+(H425*$C$34+H426*$C$35)/(1+$C$14)^$C$30),"convert","hold"),"")</f>
        <v/>
      </c>
      <c r="H534" s="12" t="str">
        <f t="shared" si="316"/>
        <v/>
      </c>
      <c r="I534" s="12" t="str">
        <f t="shared" si="316"/>
        <v/>
      </c>
      <c r="J534" s="12" t="str">
        <f t="shared" si="316"/>
        <v/>
      </c>
      <c r="K534" s="12" t="str">
        <f t="shared" si="316"/>
        <v/>
      </c>
      <c r="L534" s="12" t="str">
        <f t="shared" si="316"/>
        <v/>
      </c>
      <c r="M534" s="12" t="str">
        <f t="shared" si="316"/>
        <v/>
      </c>
      <c r="N534" s="12" t="str">
        <f t="shared" si="316"/>
        <v/>
      </c>
      <c r="O534" s="12" t="str">
        <f t="shared" si="316"/>
        <v/>
      </c>
      <c r="P534" s="12" t="str">
        <f t="shared" si="316"/>
        <v/>
      </c>
      <c r="Q534" s="12" t="str">
        <f t="shared" si="316"/>
        <v/>
      </c>
      <c r="R534" s="12" t="str">
        <f t="shared" si="316"/>
        <v/>
      </c>
      <c r="S534" s="12" t="str">
        <f t="shared" si="316"/>
        <v/>
      </c>
      <c r="T534" s="12" t="str">
        <f t="shared" si="316"/>
        <v/>
      </c>
      <c r="U534" s="12" t="str">
        <f t="shared" si="316"/>
        <v/>
      </c>
      <c r="V534" s="12" t="str">
        <f t="shared" si="316"/>
        <v/>
      </c>
      <c r="W534" s="12" t="str">
        <f t="shared" si="316"/>
        <v/>
      </c>
      <c r="X534" s="12" t="str">
        <f t="shared" si="316"/>
        <v/>
      </c>
      <c r="Y534" s="12" t="str">
        <f t="shared" si="316"/>
        <v/>
      </c>
      <c r="Z534" s="12" t="str">
        <f t="shared" si="316"/>
        <v/>
      </c>
      <c r="AA534" s="12" t="str">
        <f t="shared" si="316"/>
        <v/>
      </c>
      <c r="AB534" s="12" t="str">
        <f t="shared" si="316"/>
        <v/>
      </c>
      <c r="AC534" s="12" t="str">
        <f t="shared" si="316"/>
        <v/>
      </c>
      <c r="AD534" s="12" t="str">
        <f t="shared" si="316"/>
        <v/>
      </c>
      <c r="AE534" s="12" t="str">
        <f t="shared" si="316"/>
        <v/>
      </c>
      <c r="AF534" s="12" t="str">
        <f t="shared" si="316"/>
        <v/>
      </c>
      <c r="AG534" s="12" t="str">
        <f t="shared" si="316"/>
        <v/>
      </c>
      <c r="AH534" s="12" t="str">
        <f t="shared" si="316"/>
        <v/>
      </c>
      <c r="AI534" s="12" t="str">
        <f t="shared" si="316"/>
        <v/>
      </c>
      <c r="AJ534" s="12" t="str">
        <f t="shared" si="316"/>
        <v/>
      </c>
      <c r="AK534" s="12" t="str">
        <f t="shared" si="316"/>
        <v/>
      </c>
      <c r="AL534" s="12" t="str">
        <f t="shared" si="316"/>
        <v/>
      </c>
      <c r="AM534" s="12" t="str">
        <f t="shared" si="316"/>
        <v/>
      </c>
      <c r="AN534" s="12" t="str">
        <f t="shared" si="316"/>
        <v/>
      </c>
      <c r="AO534" s="12" t="str">
        <f t="shared" si="316"/>
        <v/>
      </c>
      <c r="AP534" s="12" t="str">
        <f t="shared" si="316"/>
        <v/>
      </c>
      <c r="AQ534" s="12" t="str">
        <f t="shared" si="316"/>
        <v/>
      </c>
      <c r="AR534" s="12" t="str">
        <f t="shared" si="316"/>
        <v/>
      </c>
      <c r="AS534" s="12" t="str">
        <f t="shared" si="316"/>
        <v/>
      </c>
      <c r="AT534" s="12" t="str">
        <f t="shared" si="316"/>
        <v/>
      </c>
      <c r="AU534" s="12" t="str">
        <f t="shared" si="316"/>
        <v/>
      </c>
      <c r="AV534" s="12" t="str">
        <f t="shared" si="316"/>
        <v/>
      </c>
      <c r="AW534" s="12" t="str">
        <f t="shared" si="316"/>
        <v/>
      </c>
      <c r="AX534" s="12" t="str">
        <f t="shared" si="316"/>
        <v/>
      </c>
      <c r="AY534" s="12" t="str">
        <f t="shared" si="316"/>
        <v/>
      </c>
      <c r="AZ534" s="12" t="str">
        <f t="shared" si="316"/>
        <v/>
      </c>
      <c r="BA534" s="12" t="str">
        <f t="shared" si="316"/>
        <v/>
      </c>
      <c r="BB534" s="12" t="str">
        <f t="shared" si="316"/>
        <v/>
      </c>
      <c r="BC534" s="12" t="str">
        <f t="shared" si="316"/>
        <v/>
      </c>
      <c r="BD534" s="12" t="str">
        <f t="shared" si="316"/>
        <v/>
      </c>
      <c r="BE534" s="12" t="str">
        <f t="shared" si="316"/>
        <v/>
      </c>
      <c r="BF534" s="12" t="str">
        <f t="shared" si="316"/>
        <v/>
      </c>
      <c r="BG534" s="12" t="str">
        <f t="shared" si="316"/>
        <v/>
      </c>
      <c r="BH534" s="12" t="str">
        <f t="shared" si="316"/>
        <v/>
      </c>
      <c r="BI534" s="12" t="str">
        <f t="shared" si="316"/>
        <v/>
      </c>
      <c r="BJ534" s="12" t="str">
        <f t="shared" si="316"/>
        <v/>
      </c>
      <c r="BK534" s="12" t="str">
        <f t="shared" si="316"/>
        <v/>
      </c>
      <c r="BL534" s="12" t="str">
        <f t="shared" si="316"/>
        <v/>
      </c>
      <c r="BM534" s="12" t="str">
        <f t="shared" si="316"/>
        <v/>
      </c>
      <c r="BN534" s="12" t="str">
        <f t="shared" si="316"/>
        <v/>
      </c>
      <c r="BO534" s="12" t="str">
        <f t="shared" si="316"/>
        <v/>
      </c>
      <c r="BP534" s="12" t="str">
        <f t="shared" si="316"/>
        <v/>
      </c>
      <c r="BQ534" s="12" t="str">
        <f t="shared" si="316"/>
        <v/>
      </c>
      <c r="BR534" s="12" t="str">
        <f t="shared" si="316"/>
        <v/>
      </c>
      <c r="BS534" s="12" t="str">
        <f t="shared" ref="BS534:DB541" si="317">IF(BS$452&gt;=$E534,IF(BS209*$C$23&gt;MAX($C$22,(BT318*$C$34+BT319*$C$35)/(1+$C$12)^$C$30+(BT425*$C$34+BT426*$C$35)/(1+$C$14)^$C$30),"convert","hold"),"")</f>
        <v/>
      </c>
      <c r="BT534" s="12" t="str">
        <f t="shared" si="317"/>
        <v/>
      </c>
      <c r="BU534" s="12" t="str">
        <f t="shared" si="317"/>
        <v/>
      </c>
      <c r="BV534" s="12" t="str">
        <f t="shared" si="317"/>
        <v/>
      </c>
      <c r="BW534" s="12" t="str">
        <f t="shared" si="317"/>
        <v/>
      </c>
      <c r="BX534" s="12" t="str">
        <f t="shared" si="317"/>
        <v/>
      </c>
      <c r="BY534" s="12" t="str">
        <f t="shared" si="317"/>
        <v/>
      </c>
      <c r="BZ534" s="12" t="str">
        <f t="shared" si="317"/>
        <v/>
      </c>
      <c r="CA534" s="12" t="str">
        <f t="shared" si="317"/>
        <v/>
      </c>
      <c r="CB534" s="12" t="str">
        <f t="shared" si="317"/>
        <v/>
      </c>
      <c r="CC534" s="12" t="str">
        <f t="shared" si="317"/>
        <v/>
      </c>
      <c r="CD534" s="12" t="str">
        <f t="shared" si="317"/>
        <v/>
      </c>
      <c r="CE534" s="12" t="str">
        <f t="shared" si="317"/>
        <v/>
      </c>
      <c r="CF534" s="12" t="str">
        <f t="shared" si="317"/>
        <v/>
      </c>
      <c r="CG534" s="12" t="str">
        <f t="shared" si="317"/>
        <v/>
      </c>
      <c r="CH534" s="12" t="str">
        <f t="shared" si="317"/>
        <v/>
      </c>
      <c r="CI534" s="12" t="str">
        <f t="shared" si="317"/>
        <v>hold</v>
      </c>
      <c r="CJ534" s="12" t="str">
        <f t="shared" si="317"/>
        <v>hold</v>
      </c>
      <c r="CK534" s="12" t="str">
        <f t="shared" si="317"/>
        <v>hold</v>
      </c>
      <c r="CL534" s="12" t="str">
        <f t="shared" si="317"/>
        <v>hold</v>
      </c>
      <c r="CM534" s="12" t="str">
        <f t="shared" si="317"/>
        <v>hold</v>
      </c>
      <c r="CN534" s="12" t="str">
        <f t="shared" si="317"/>
        <v>hold</v>
      </c>
      <c r="CO534" s="12" t="str">
        <f t="shared" si="317"/>
        <v>hold</v>
      </c>
      <c r="CP534" s="12" t="str">
        <f t="shared" si="317"/>
        <v>hold</v>
      </c>
      <c r="CQ534" s="12" t="str">
        <f t="shared" si="317"/>
        <v>hold</v>
      </c>
      <c r="CR534" s="12" t="str">
        <f t="shared" si="317"/>
        <v>hold</v>
      </c>
      <c r="CS534" s="12" t="str">
        <f t="shared" si="317"/>
        <v>hold</v>
      </c>
      <c r="CT534" s="12" t="str">
        <f t="shared" si="317"/>
        <v>hold</v>
      </c>
      <c r="CU534" s="12" t="str">
        <f t="shared" si="317"/>
        <v>hold</v>
      </c>
      <c r="CV534" s="12" t="str">
        <f t="shared" si="317"/>
        <v>hold</v>
      </c>
      <c r="CW534" s="12" t="str">
        <f t="shared" si="317"/>
        <v>hold</v>
      </c>
      <c r="CX534" s="12" t="str">
        <f t="shared" si="317"/>
        <v>hold</v>
      </c>
      <c r="CY534" s="12" t="str">
        <f t="shared" si="317"/>
        <v>hold</v>
      </c>
      <c r="CZ534" s="12" t="str">
        <f t="shared" si="317"/>
        <v>hold</v>
      </c>
      <c r="DA534" s="12" t="str">
        <f t="shared" si="317"/>
        <v>hold</v>
      </c>
      <c r="DB534" s="12" t="str">
        <f t="shared" si="317"/>
        <v>hold</v>
      </c>
      <c r="DC534" s="12" t="str">
        <f t="shared" si="304"/>
        <v>redeem</v>
      </c>
      <c r="DD534" s="12"/>
      <c r="DE534" s="12"/>
    </row>
    <row r="535" spans="2:109" ht="12" customHeight="1">
      <c r="B535" s="12"/>
      <c r="C535" s="12"/>
      <c r="D535" s="12"/>
      <c r="E535" s="65">
        <f t="shared" si="305"/>
        <v>81</v>
      </c>
      <c r="G535" s="12" t="str">
        <f t="shared" si="316"/>
        <v/>
      </c>
      <c r="H535" s="12" t="str">
        <f t="shared" si="316"/>
        <v/>
      </c>
      <c r="I535" s="12" t="str">
        <f t="shared" si="316"/>
        <v/>
      </c>
      <c r="J535" s="12" t="str">
        <f t="shared" si="316"/>
        <v/>
      </c>
      <c r="K535" s="12" t="str">
        <f t="shared" si="316"/>
        <v/>
      </c>
      <c r="L535" s="12" t="str">
        <f t="shared" si="316"/>
        <v/>
      </c>
      <c r="M535" s="12" t="str">
        <f t="shared" si="316"/>
        <v/>
      </c>
      <c r="N535" s="12" t="str">
        <f t="shared" si="316"/>
        <v/>
      </c>
      <c r="O535" s="12" t="str">
        <f t="shared" si="316"/>
        <v/>
      </c>
      <c r="P535" s="12" t="str">
        <f t="shared" si="316"/>
        <v/>
      </c>
      <c r="Q535" s="12" t="str">
        <f t="shared" si="316"/>
        <v/>
      </c>
      <c r="R535" s="12" t="str">
        <f t="shared" si="316"/>
        <v/>
      </c>
      <c r="S535" s="12" t="str">
        <f t="shared" si="316"/>
        <v/>
      </c>
      <c r="T535" s="12" t="str">
        <f t="shared" si="316"/>
        <v/>
      </c>
      <c r="U535" s="12" t="str">
        <f t="shared" si="316"/>
        <v/>
      </c>
      <c r="V535" s="12" t="str">
        <f t="shared" si="316"/>
        <v/>
      </c>
      <c r="W535" s="12" t="str">
        <f t="shared" si="316"/>
        <v/>
      </c>
      <c r="X535" s="12" t="str">
        <f t="shared" si="316"/>
        <v/>
      </c>
      <c r="Y535" s="12" t="str">
        <f t="shared" si="316"/>
        <v/>
      </c>
      <c r="Z535" s="12" t="str">
        <f t="shared" si="316"/>
        <v/>
      </c>
      <c r="AA535" s="12" t="str">
        <f t="shared" si="316"/>
        <v/>
      </c>
      <c r="AB535" s="12" t="str">
        <f t="shared" si="316"/>
        <v/>
      </c>
      <c r="AC535" s="12" t="str">
        <f t="shared" si="316"/>
        <v/>
      </c>
      <c r="AD535" s="12" t="str">
        <f t="shared" si="316"/>
        <v/>
      </c>
      <c r="AE535" s="12" t="str">
        <f t="shared" si="316"/>
        <v/>
      </c>
      <c r="AF535" s="12" t="str">
        <f t="shared" si="316"/>
        <v/>
      </c>
      <c r="AG535" s="12" t="str">
        <f t="shared" si="316"/>
        <v/>
      </c>
      <c r="AH535" s="12" t="str">
        <f t="shared" si="316"/>
        <v/>
      </c>
      <c r="AI535" s="12" t="str">
        <f t="shared" si="316"/>
        <v/>
      </c>
      <c r="AJ535" s="12" t="str">
        <f t="shared" si="316"/>
        <v/>
      </c>
      <c r="AK535" s="12" t="str">
        <f t="shared" si="316"/>
        <v/>
      </c>
      <c r="AL535" s="12" t="str">
        <f t="shared" si="316"/>
        <v/>
      </c>
      <c r="AM535" s="12" t="str">
        <f t="shared" si="316"/>
        <v/>
      </c>
      <c r="AN535" s="12" t="str">
        <f t="shared" si="316"/>
        <v/>
      </c>
      <c r="AO535" s="12" t="str">
        <f t="shared" si="316"/>
        <v/>
      </c>
      <c r="AP535" s="12" t="str">
        <f t="shared" si="316"/>
        <v/>
      </c>
      <c r="AQ535" s="12" t="str">
        <f t="shared" si="316"/>
        <v/>
      </c>
      <c r="AR535" s="12" t="str">
        <f t="shared" si="316"/>
        <v/>
      </c>
      <c r="AS535" s="12" t="str">
        <f t="shared" si="316"/>
        <v/>
      </c>
      <c r="AT535" s="12" t="str">
        <f t="shared" si="316"/>
        <v/>
      </c>
      <c r="AU535" s="12" t="str">
        <f t="shared" si="316"/>
        <v/>
      </c>
      <c r="AV535" s="12" t="str">
        <f t="shared" si="316"/>
        <v/>
      </c>
      <c r="AW535" s="12" t="str">
        <f t="shared" si="316"/>
        <v/>
      </c>
      <c r="AX535" s="12" t="str">
        <f t="shared" si="316"/>
        <v/>
      </c>
      <c r="AY535" s="12" t="str">
        <f t="shared" si="316"/>
        <v/>
      </c>
      <c r="AZ535" s="12" t="str">
        <f t="shared" si="316"/>
        <v/>
      </c>
      <c r="BA535" s="12" t="str">
        <f t="shared" si="316"/>
        <v/>
      </c>
      <c r="BB535" s="12" t="str">
        <f t="shared" si="316"/>
        <v/>
      </c>
      <c r="BC535" s="12" t="str">
        <f t="shared" si="316"/>
        <v/>
      </c>
      <c r="BD535" s="12" t="str">
        <f t="shared" si="316"/>
        <v/>
      </c>
      <c r="BE535" s="12" t="str">
        <f t="shared" si="316"/>
        <v/>
      </c>
      <c r="BF535" s="12" t="str">
        <f t="shared" si="316"/>
        <v/>
      </c>
      <c r="BG535" s="12" t="str">
        <f t="shared" si="316"/>
        <v/>
      </c>
      <c r="BH535" s="12" t="str">
        <f t="shared" si="316"/>
        <v/>
      </c>
      <c r="BI535" s="12" t="str">
        <f t="shared" si="316"/>
        <v/>
      </c>
      <c r="BJ535" s="12" t="str">
        <f t="shared" si="316"/>
        <v/>
      </c>
      <c r="BK535" s="12" t="str">
        <f t="shared" si="316"/>
        <v/>
      </c>
      <c r="BL535" s="12" t="str">
        <f t="shared" si="316"/>
        <v/>
      </c>
      <c r="BM535" s="12" t="str">
        <f t="shared" si="316"/>
        <v/>
      </c>
      <c r="BN535" s="12" t="str">
        <f t="shared" si="316"/>
        <v/>
      </c>
      <c r="BO535" s="12" t="str">
        <f t="shared" si="316"/>
        <v/>
      </c>
      <c r="BP535" s="12" t="str">
        <f t="shared" si="316"/>
        <v/>
      </c>
      <c r="BQ535" s="12" t="str">
        <f t="shared" si="316"/>
        <v/>
      </c>
      <c r="BR535" s="12" t="str">
        <f t="shared" si="316"/>
        <v/>
      </c>
      <c r="BS535" s="12" t="str">
        <f t="shared" si="317"/>
        <v/>
      </c>
      <c r="BT535" s="12" t="str">
        <f t="shared" si="317"/>
        <v/>
      </c>
      <c r="BU535" s="12" t="str">
        <f t="shared" si="317"/>
        <v/>
      </c>
      <c r="BV535" s="12" t="str">
        <f t="shared" si="317"/>
        <v/>
      </c>
      <c r="BW535" s="12" t="str">
        <f t="shared" si="317"/>
        <v/>
      </c>
      <c r="BX535" s="12" t="str">
        <f t="shared" si="317"/>
        <v/>
      </c>
      <c r="BY535" s="12" t="str">
        <f t="shared" si="317"/>
        <v/>
      </c>
      <c r="BZ535" s="12" t="str">
        <f t="shared" si="317"/>
        <v/>
      </c>
      <c r="CA535" s="12" t="str">
        <f t="shared" si="317"/>
        <v/>
      </c>
      <c r="CB535" s="12" t="str">
        <f t="shared" si="317"/>
        <v/>
      </c>
      <c r="CC535" s="12" t="str">
        <f t="shared" si="317"/>
        <v/>
      </c>
      <c r="CD535" s="12" t="str">
        <f t="shared" si="317"/>
        <v/>
      </c>
      <c r="CE535" s="12" t="str">
        <f t="shared" si="317"/>
        <v/>
      </c>
      <c r="CF535" s="12" t="str">
        <f t="shared" si="317"/>
        <v/>
      </c>
      <c r="CG535" s="12" t="str">
        <f t="shared" si="317"/>
        <v/>
      </c>
      <c r="CH535" s="12" t="str">
        <f t="shared" si="317"/>
        <v/>
      </c>
      <c r="CI535" s="12" t="str">
        <f t="shared" si="317"/>
        <v/>
      </c>
      <c r="CJ535" s="12" t="str">
        <f t="shared" si="317"/>
        <v>hold</v>
      </c>
      <c r="CK535" s="12" t="str">
        <f t="shared" si="317"/>
        <v>hold</v>
      </c>
      <c r="CL535" s="12" t="str">
        <f t="shared" si="317"/>
        <v>hold</v>
      </c>
      <c r="CM535" s="12" t="str">
        <f t="shared" si="317"/>
        <v>hold</v>
      </c>
      <c r="CN535" s="12" t="str">
        <f t="shared" si="317"/>
        <v>hold</v>
      </c>
      <c r="CO535" s="12" t="str">
        <f t="shared" si="317"/>
        <v>hold</v>
      </c>
      <c r="CP535" s="12" t="str">
        <f t="shared" si="317"/>
        <v>hold</v>
      </c>
      <c r="CQ535" s="12" t="str">
        <f t="shared" si="317"/>
        <v>hold</v>
      </c>
      <c r="CR535" s="12" t="str">
        <f t="shared" si="317"/>
        <v>hold</v>
      </c>
      <c r="CS535" s="12" t="str">
        <f t="shared" si="317"/>
        <v>hold</v>
      </c>
      <c r="CT535" s="12" t="str">
        <f t="shared" si="317"/>
        <v>hold</v>
      </c>
      <c r="CU535" s="12" t="str">
        <f t="shared" si="317"/>
        <v>hold</v>
      </c>
      <c r="CV535" s="12" t="str">
        <f t="shared" si="317"/>
        <v>hold</v>
      </c>
      <c r="CW535" s="12" t="str">
        <f t="shared" si="317"/>
        <v>hold</v>
      </c>
      <c r="CX535" s="12" t="str">
        <f t="shared" si="317"/>
        <v>hold</v>
      </c>
      <c r="CY535" s="12" t="str">
        <f t="shared" si="317"/>
        <v>hold</v>
      </c>
      <c r="CZ535" s="12" t="str">
        <f t="shared" si="317"/>
        <v>hold</v>
      </c>
      <c r="DA535" s="12" t="str">
        <f t="shared" si="317"/>
        <v>hold</v>
      </c>
      <c r="DB535" s="12" t="str">
        <f t="shared" si="317"/>
        <v>hold</v>
      </c>
      <c r="DC535" s="12" t="str">
        <f t="shared" si="304"/>
        <v>redeem</v>
      </c>
      <c r="DD535" s="12"/>
      <c r="DE535" s="12"/>
    </row>
    <row r="536" spans="2:109" ht="12" customHeight="1">
      <c r="B536" s="12"/>
      <c r="C536" s="12"/>
      <c r="D536" s="12"/>
      <c r="E536" s="65">
        <f t="shared" si="305"/>
        <v>82</v>
      </c>
      <c r="G536" s="12" t="str">
        <f t="shared" si="316"/>
        <v/>
      </c>
      <c r="H536" s="12" t="str">
        <f t="shared" si="316"/>
        <v/>
      </c>
      <c r="I536" s="12" t="str">
        <f t="shared" si="316"/>
        <v/>
      </c>
      <c r="J536" s="12" t="str">
        <f t="shared" si="316"/>
        <v/>
      </c>
      <c r="K536" s="12" t="str">
        <f t="shared" si="316"/>
        <v/>
      </c>
      <c r="L536" s="12" t="str">
        <f t="shared" si="316"/>
        <v/>
      </c>
      <c r="M536" s="12" t="str">
        <f t="shared" si="316"/>
        <v/>
      </c>
      <c r="N536" s="12" t="str">
        <f t="shared" si="316"/>
        <v/>
      </c>
      <c r="O536" s="12" t="str">
        <f t="shared" si="316"/>
        <v/>
      </c>
      <c r="P536" s="12" t="str">
        <f t="shared" si="316"/>
        <v/>
      </c>
      <c r="Q536" s="12" t="str">
        <f t="shared" si="316"/>
        <v/>
      </c>
      <c r="R536" s="12" t="str">
        <f t="shared" si="316"/>
        <v/>
      </c>
      <c r="S536" s="12" t="str">
        <f t="shared" si="316"/>
        <v/>
      </c>
      <c r="T536" s="12" t="str">
        <f t="shared" si="316"/>
        <v/>
      </c>
      <c r="U536" s="12" t="str">
        <f t="shared" si="316"/>
        <v/>
      </c>
      <c r="V536" s="12" t="str">
        <f t="shared" si="316"/>
        <v/>
      </c>
      <c r="W536" s="12" t="str">
        <f t="shared" si="316"/>
        <v/>
      </c>
      <c r="X536" s="12" t="str">
        <f t="shared" si="316"/>
        <v/>
      </c>
      <c r="Y536" s="12" t="str">
        <f t="shared" si="316"/>
        <v/>
      </c>
      <c r="Z536" s="12" t="str">
        <f t="shared" si="316"/>
        <v/>
      </c>
      <c r="AA536" s="12" t="str">
        <f t="shared" si="316"/>
        <v/>
      </c>
      <c r="AB536" s="12" t="str">
        <f t="shared" si="316"/>
        <v/>
      </c>
      <c r="AC536" s="12" t="str">
        <f t="shared" si="316"/>
        <v/>
      </c>
      <c r="AD536" s="12" t="str">
        <f t="shared" si="316"/>
        <v/>
      </c>
      <c r="AE536" s="12" t="str">
        <f t="shared" si="316"/>
        <v/>
      </c>
      <c r="AF536" s="12" t="str">
        <f t="shared" si="316"/>
        <v/>
      </c>
      <c r="AG536" s="12" t="str">
        <f t="shared" si="316"/>
        <v/>
      </c>
      <c r="AH536" s="12" t="str">
        <f t="shared" si="316"/>
        <v/>
      </c>
      <c r="AI536" s="12" t="str">
        <f t="shared" si="316"/>
        <v/>
      </c>
      <c r="AJ536" s="12" t="str">
        <f t="shared" si="316"/>
        <v/>
      </c>
      <c r="AK536" s="12" t="str">
        <f t="shared" si="316"/>
        <v/>
      </c>
      <c r="AL536" s="12" t="str">
        <f t="shared" si="316"/>
        <v/>
      </c>
      <c r="AM536" s="12" t="str">
        <f t="shared" si="316"/>
        <v/>
      </c>
      <c r="AN536" s="12" t="str">
        <f t="shared" si="316"/>
        <v/>
      </c>
      <c r="AO536" s="12" t="str">
        <f t="shared" si="316"/>
        <v/>
      </c>
      <c r="AP536" s="12" t="str">
        <f t="shared" si="316"/>
        <v/>
      </c>
      <c r="AQ536" s="12" t="str">
        <f t="shared" si="316"/>
        <v/>
      </c>
      <c r="AR536" s="12" t="str">
        <f t="shared" si="316"/>
        <v/>
      </c>
      <c r="AS536" s="12" t="str">
        <f t="shared" si="316"/>
        <v/>
      </c>
      <c r="AT536" s="12" t="str">
        <f t="shared" si="316"/>
        <v/>
      </c>
      <c r="AU536" s="12" t="str">
        <f t="shared" si="316"/>
        <v/>
      </c>
      <c r="AV536" s="12" t="str">
        <f t="shared" si="316"/>
        <v/>
      </c>
      <c r="AW536" s="12" t="str">
        <f t="shared" si="316"/>
        <v/>
      </c>
      <c r="AX536" s="12" t="str">
        <f t="shared" si="316"/>
        <v/>
      </c>
      <c r="AY536" s="12" t="str">
        <f t="shared" si="316"/>
        <v/>
      </c>
      <c r="AZ536" s="12" t="str">
        <f t="shared" si="316"/>
        <v/>
      </c>
      <c r="BA536" s="12" t="str">
        <f t="shared" si="316"/>
        <v/>
      </c>
      <c r="BB536" s="12" t="str">
        <f t="shared" si="316"/>
        <v/>
      </c>
      <c r="BC536" s="12" t="str">
        <f t="shared" si="316"/>
        <v/>
      </c>
      <c r="BD536" s="12" t="str">
        <f t="shared" si="316"/>
        <v/>
      </c>
      <c r="BE536" s="12" t="str">
        <f t="shared" si="316"/>
        <v/>
      </c>
      <c r="BF536" s="12" t="str">
        <f t="shared" si="316"/>
        <v/>
      </c>
      <c r="BG536" s="12" t="str">
        <f t="shared" si="316"/>
        <v/>
      </c>
      <c r="BH536" s="12" t="str">
        <f t="shared" si="316"/>
        <v/>
      </c>
      <c r="BI536" s="12" t="str">
        <f t="shared" si="316"/>
        <v/>
      </c>
      <c r="BJ536" s="12" t="str">
        <f t="shared" si="316"/>
        <v/>
      </c>
      <c r="BK536" s="12" t="str">
        <f t="shared" si="316"/>
        <v/>
      </c>
      <c r="BL536" s="12" t="str">
        <f t="shared" si="316"/>
        <v/>
      </c>
      <c r="BM536" s="12" t="str">
        <f t="shared" si="316"/>
        <v/>
      </c>
      <c r="BN536" s="12" t="str">
        <f t="shared" si="316"/>
        <v/>
      </c>
      <c r="BO536" s="12" t="str">
        <f t="shared" si="316"/>
        <v/>
      </c>
      <c r="BP536" s="12" t="str">
        <f t="shared" si="316"/>
        <v/>
      </c>
      <c r="BQ536" s="12" t="str">
        <f t="shared" si="316"/>
        <v/>
      </c>
      <c r="BR536" s="12" t="str">
        <f t="shared" si="316"/>
        <v/>
      </c>
      <c r="BS536" s="12" t="str">
        <f t="shared" si="317"/>
        <v/>
      </c>
      <c r="BT536" s="12" t="str">
        <f t="shared" si="317"/>
        <v/>
      </c>
      <c r="BU536" s="12" t="str">
        <f t="shared" si="317"/>
        <v/>
      </c>
      <c r="BV536" s="12" t="str">
        <f t="shared" si="317"/>
        <v/>
      </c>
      <c r="BW536" s="12" t="str">
        <f t="shared" si="317"/>
        <v/>
      </c>
      <c r="BX536" s="12" t="str">
        <f t="shared" si="317"/>
        <v/>
      </c>
      <c r="BY536" s="12" t="str">
        <f t="shared" si="317"/>
        <v/>
      </c>
      <c r="BZ536" s="12" t="str">
        <f t="shared" si="317"/>
        <v/>
      </c>
      <c r="CA536" s="12" t="str">
        <f t="shared" si="317"/>
        <v/>
      </c>
      <c r="CB536" s="12" t="str">
        <f t="shared" si="317"/>
        <v/>
      </c>
      <c r="CC536" s="12" t="str">
        <f t="shared" si="317"/>
        <v/>
      </c>
      <c r="CD536" s="12" t="str">
        <f t="shared" si="317"/>
        <v/>
      </c>
      <c r="CE536" s="12" t="str">
        <f t="shared" si="317"/>
        <v/>
      </c>
      <c r="CF536" s="12" t="str">
        <f t="shared" si="317"/>
        <v/>
      </c>
      <c r="CG536" s="12" t="str">
        <f t="shared" si="317"/>
        <v/>
      </c>
      <c r="CH536" s="12" t="str">
        <f t="shared" si="317"/>
        <v/>
      </c>
      <c r="CI536" s="12" t="str">
        <f t="shared" si="317"/>
        <v/>
      </c>
      <c r="CJ536" s="12" t="str">
        <f t="shared" si="317"/>
        <v/>
      </c>
      <c r="CK536" s="12" t="str">
        <f t="shared" si="317"/>
        <v>hold</v>
      </c>
      <c r="CL536" s="12" t="str">
        <f t="shared" si="317"/>
        <v>hold</v>
      </c>
      <c r="CM536" s="12" t="str">
        <f t="shared" si="317"/>
        <v>hold</v>
      </c>
      <c r="CN536" s="12" t="str">
        <f t="shared" si="317"/>
        <v>hold</v>
      </c>
      <c r="CO536" s="12" t="str">
        <f t="shared" si="317"/>
        <v>hold</v>
      </c>
      <c r="CP536" s="12" t="str">
        <f t="shared" si="317"/>
        <v>hold</v>
      </c>
      <c r="CQ536" s="12" t="str">
        <f t="shared" si="317"/>
        <v>hold</v>
      </c>
      <c r="CR536" s="12" t="str">
        <f t="shared" si="317"/>
        <v>hold</v>
      </c>
      <c r="CS536" s="12" t="str">
        <f t="shared" si="317"/>
        <v>hold</v>
      </c>
      <c r="CT536" s="12" t="str">
        <f t="shared" si="317"/>
        <v>hold</v>
      </c>
      <c r="CU536" s="12" t="str">
        <f t="shared" si="317"/>
        <v>hold</v>
      </c>
      <c r="CV536" s="12" t="str">
        <f t="shared" si="317"/>
        <v>hold</v>
      </c>
      <c r="CW536" s="12" t="str">
        <f t="shared" si="317"/>
        <v>hold</v>
      </c>
      <c r="CX536" s="12" t="str">
        <f t="shared" si="317"/>
        <v>hold</v>
      </c>
      <c r="CY536" s="12" t="str">
        <f t="shared" si="317"/>
        <v>hold</v>
      </c>
      <c r="CZ536" s="12" t="str">
        <f t="shared" si="317"/>
        <v>hold</v>
      </c>
      <c r="DA536" s="12" t="str">
        <f t="shared" si="317"/>
        <v>hold</v>
      </c>
      <c r="DB536" s="12" t="str">
        <f t="shared" si="317"/>
        <v>hold</v>
      </c>
      <c r="DC536" s="12" t="str">
        <f t="shared" si="304"/>
        <v>redeem</v>
      </c>
    </row>
    <row r="537" spans="2:109" ht="12" customHeight="1">
      <c r="B537" s="12"/>
      <c r="C537" s="12"/>
      <c r="D537" s="12"/>
      <c r="E537" s="65">
        <f t="shared" si="305"/>
        <v>83</v>
      </c>
      <c r="G537" s="12" t="str">
        <f t="shared" si="316"/>
        <v/>
      </c>
      <c r="H537" s="12" t="str">
        <f t="shared" si="316"/>
        <v/>
      </c>
      <c r="I537" s="12" t="str">
        <f t="shared" si="316"/>
        <v/>
      </c>
      <c r="J537" s="12" t="str">
        <f t="shared" si="316"/>
        <v/>
      </c>
      <c r="K537" s="12" t="str">
        <f t="shared" si="316"/>
        <v/>
      </c>
      <c r="L537" s="12" t="str">
        <f t="shared" si="316"/>
        <v/>
      </c>
      <c r="M537" s="12" t="str">
        <f t="shared" si="316"/>
        <v/>
      </c>
      <c r="N537" s="12" t="str">
        <f t="shared" si="316"/>
        <v/>
      </c>
      <c r="O537" s="12" t="str">
        <f t="shared" si="316"/>
        <v/>
      </c>
      <c r="P537" s="12" t="str">
        <f t="shared" si="316"/>
        <v/>
      </c>
      <c r="Q537" s="12" t="str">
        <f t="shared" si="316"/>
        <v/>
      </c>
      <c r="R537" s="12" t="str">
        <f t="shared" si="316"/>
        <v/>
      </c>
      <c r="S537" s="12" t="str">
        <f t="shared" si="316"/>
        <v/>
      </c>
      <c r="T537" s="12" t="str">
        <f t="shared" si="316"/>
        <v/>
      </c>
      <c r="U537" s="12" t="str">
        <f t="shared" si="316"/>
        <v/>
      </c>
      <c r="V537" s="12" t="str">
        <f t="shared" si="316"/>
        <v/>
      </c>
      <c r="W537" s="12" t="str">
        <f t="shared" si="316"/>
        <v/>
      </c>
      <c r="X537" s="12" t="str">
        <f t="shared" si="316"/>
        <v/>
      </c>
      <c r="Y537" s="12" t="str">
        <f t="shared" si="316"/>
        <v/>
      </c>
      <c r="Z537" s="12" t="str">
        <f t="shared" si="316"/>
        <v/>
      </c>
      <c r="AA537" s="12" t="str">
        <f t="shared" si="316"/>
        <v/>
      </c>
      <c r="AB537" s="12" t="str">
        <f t="shared" si="316"/>
        <v/>
      </c>
      <c r="AC537" s="12" t="str">
        <f t="shared" si="316"/>
        <v/>
      </c>
      <c r="AD537" s="12" t="str">
        <f t="shared" si="316"/>
        <v/>
      </c>
      <c r="AE537" s="12" t="str">
        <f t="shared" si="316"/>
        <v/>
      </c>
      <c r="AF537" s="12" t="str">
        <f t="shared" si="316"/>
        <v/>
      </c>
      <c r="AG537" s="12" t="str">
        <f t="shared" si="316"/>
        <v/>
      </c>
      <c r="AH537" s="12" t="str">
        <f t="shared" si="316"/>
        <v/>
      </c>
      <c r="AI537" s="12" t="str">
        <f t="shared" si="316"/>
        <v/>
      </c>
      <c r="AJ537" s="12" t="str">
        <f t="shared" si="316"/>
        <v/>
      </c>
      <c r="AK537" s="12" t="str">
        <f t="shared" si="316"/>
        <v/>
      </c>
      <c r="AL537" s="12" t="str">
        <f t="shared" si="316"/>
        <v/>
      </c>
      <c r="AM537" s="12" t="str">
        <f t="shared" si="316"/>
        <v/>
      </c>
      <c r="AN537" s="12" t="str">
        <f t="shared" si="316"/>
        <v/>
      </c>
      <c r="AO537" s="12" t="str">
        <f t="shared" si="316"/>
        <v/>
      </c>
      <c r="AP537" s="12" t="str">
        <f t="shared" si="316"/>
        <v/>
      </c>
      <c r="AQ537" s="12" t="str">
        <f t="shared" si="316"/>
        <v/>
      </c>
      <c r="AR537" s="12" t="str">
        <f t="shared" si="316"/>
        <v/>
      </c>
      <c r="AS537" s="12" t="str">
        <f t="shared" si="316"/>
        <v/>
      </c>
      <c r="AT537" s="12" t="str">
        <f t="shared" si="316"/>
        <v/>
      </c>
      <c r="AU537" s="12" t="str">
        <f t="shared" si="316"/>
        <v/>
      </c>
      <c r="AV537" s="12" t="str">
        <f t="shared" si="316"/>
        <v/>
      </c>
      <c r="AW537" s="12" t="str">
        <f t="shared" si="316"/>
        <v/>
      </c>
      <c r="AX537" s="12" t="str">
        <f t="shared" si="316"/>
        <v/>
      </c>
      <c r="AY537" s="12" t="str">
        <f t="shared" si="316"/>
        <v/>
      </c>
      <c r="AZ537" s="12" t="str">
        <f t="shared" si="316"/>
        <v/>
      </c>
      <c r="BA537" s="12" t="str">
        <f t="shared" si="316"/>
        <v/>
      </c>
      <c r="BB537" s="12" t="str">
        <f t="shared" si="316"/>
        <v/>
      </c>
      <c r="BC537" s="12" t="str">
        <f t="shared" si="316"/>
        <v/>
      </c>
      <c r="BD537" s="12" t="str">
        <f t="shared" si="316"/>
        <v/>
      </c>
      <c r="BE537" s="12" t="str">
        <f t="shared" si="316"/>
        <v/>
      </c>
      <c r="BF537" s="12" t="str">
        <f t="shared" si="316"/>
        <v/>
      </c>
      <c r="BG537" s="12" t="str">
        <f t="shared" si="316"/>
        <v/>
      </c>
      <c r="BH537" s="12" t="str">
        <f t="shared" si="316"/>
        <v/>
      </c>
      <c r="BI537" s="12" t="str">
        <f t="shared" si="316"/>
        <v/>
      </c>
      <c r="BJ537" s="12" t="str">
        <f t="shared" si="316"/>
        <v/>
      </c>
      <c r="BK537" s="12" t="str">
        <f t="shared" si="316"/>
        <v/>
      </c>
      <c r="BL537" s="12" t="str">
        <f t="shared" si="316"/>
        <v/>
      </c>
      <c r="BM537" s="12" t="str">
        <f t="shared" si="316"/>
        <v/>
      </c>
      <c r="BN537" s="12" t="str">
        <f t="shared" si="316"/>
        <v/>
      </c>
      <c r="BO537" s="12" t="str">
        <f t="shared" si="316"/>
        <v/>
      </c>
      <c r="BP537" s="12" t="str">
        <f t="shared" si="316"/>
        <v/>
      </c>
      <c r="BQ537" s="12" t="str">
        <f t="shared" si="316"/>
        <v/>
      </c>
      <c r="BR537" s="12" t="str">
        <f t="shared" ref="BR537" si="318">IF(BR$452&gt;=$E537,IF(BR212*$C$23&gt;MAX($C$22,(BS321*$C$34+BS322*$C$35)/(1+$C$12)^$C$30+(BS428*$C$34+BS429*$C$35)/(1+$C$14)^$C$30),"convert","hold"),"")</f>
        <v/>
      </c>
      <c r="BS537" s="12" t="str">
        <f t="shared" si="317"/>
        <v/>
      </c>
      <c r="BT537" s="12" t="str">
        <f t="shared" si="317"/>
        <v/>
      </c>
      <c r="BU537" s="12" t="str">
        <f t="shared" si="317"/>
        <v/>
      </c>
      <c r="BV537" s="12" t="str">
        <f t="shared" si="317"/>
        <v/>
      </c>
      <c r="BW537" s="12" t="str">
        <f t="shared" si="317"/>
        <v/>
      </c>
      <c r="BX537" s="12" t="str">
        <f t="shared" si="317"/>
        <v/>
      </c>
      <c r="BY537" s="12" t="str">
        <f t="shared" si="317"/>
        <v/>
      </c>
      <c r="BZ537" s="12" t="str">
        <f t="shared" si="317"/>
        <v/>
      </c>
      <c r="CA537" s="12" t="str">
        <f t="shared" si="317"/>
        <v/>
      </c>
      <c r="CB537" s="12" t="str">
        <f t="shared" si="317"/>
        <v/>
      </c>
      <c r="CC537" s="12" t="str">
        <f t="shared" si="317"/>
        <v/>
      </c>
      <c r="CD537" s="12" t="str">
        <f t="shared" si="317"/>
        <v/>
      </c>
      <c r="CE537" s="12" t="str">
        <f t="shared" si="317"/>
        <v/>
      </c>
      <c r="CF537" s="12" t="str">
        <f t="shared" si="317"/>
        <v/>
      </c>
      <c r="CG537" s="12" t="str">
        <f t="shared" si="317"/>
        <v/>
      </c>
      <c r="CH537" s="12" t="str">
        <f t="shared" si="317"/>
        <v/>
      </c>
      <c r="CI537" s="12" t="str">
        <f t="shared" si="317"/>
        <v/>
      </c>
      <c r="CJ537" s="12" t="str">
        <f t="shared" si="317"/>
        <v/>
      </c>
      <c r="CK537" s="12" t="str">
        <f t="shared" si="317"/>
        <v/>
      </c>
      <c r="CL537" s="12" t="str">
        <f t="shared" si="317"/>
        <v>hold</v>
      </c>
      <c r="CM537" s="12" t="str">
        <f t="shared" si="317"/>
        <v>hold</v>
      </c>
      <c r="CN537" s="12" t="str">
        <f t="shared" si="317"/>
        <v>hold</v>
      </c>
      <c r="CO537" s="12" t="str">
        <f t="shared" si="317"/>
        <v>hold</v>
      </c>
      <c r="CP537" s="12" t="str">
        <f t="shared" si="317"/>
        <v>hold</v>
      </c>
      <c r="CQ537" s="12" t="str">
        <f t="shared" si="317"/>
        <v>hold</v>
      </c>
      <c r="CR537" s="12" t="str">
        <f t="shared" si="317"/>
        <v>hold</v>
      </c>
      <c r="CS537" s="12" t="str">
        <f t="shared" si="317"/>
        <v>hold</v>
      </c>
      <c r="CT537" s="12" t="str">
        <f t="shared" si="317"/>
        <v>hold</v>
      </c>
      <c r="CU537" s="12" t="str">
        <f t="shared" si="317"/>
        <v>hold</v>
      </c>
      <c r="CV537" s="12" t="str">
        <f t="shared" si="317"/>
        <v>hold</v>
      </c>
      <c r="CW537" s="12" t="str">
        <f t="shared" si="317"/>
        <v>hold</v>
      </c>
      <c r="CX537" s="12" t="str">
        <f t="shared" si="317"/>
        <v>hold</v>
      </c>
      <c r="CY537" s="12" t="str">
        <f t="shared" si="317"/>
        <v>hold</v>
      </c>
      <c r="CZ537" s="12" t="str">
        <f t="shared" si="317"/>
        <v>hold</v>
      </c>
      <c r="DA537" s="12" t="str">
        <f t="shared" si="317"/>
        <v>hold</v>
      </c>
      <c r="DB537" s="12" t="str">
        <f t="shared" si="317"/>
        <v>hold</v>
      </c>
      <c r="DC537" s="12" t="str">
        <f t="shared" si="304"/>
        <v>redeem</v>
      </c>
      <c r="DD537" s="12"/>
      <c r="DE537" s="12"/>
    </row>
    <row r="538" spans="2:109" ht="12" customHeight="1">
      <c r="D538" s="12"/>
      <c r="E538" s="65">
        <f t="shared" si="305"/>
        <v>84</v>
      </c>
      <c r="G538" s="12" t="str">
        <f t="shared" ref="G538:BR541" si="319">IF(G$452&gt;=$E538,IF(G213*$C$23&gt;MAX($C$22,(H322*$C$34+H323*$C$35)/(1+$C$12)^$C$30+(H429*$C$34+H430*$C$35)/(1+$C$14)^$C$30),"convert","hold"),"")</f>
        <v/>
      </c>
      <c r="H538" s="12" t="str">
        <f t="shared" si="319"/>
        <v/>
      </c>
      <c r="I538" s="12" t="str">
        <f t="shared" si="319"/>
        <v/>
      </c>
      <c r="J538" s="12" t="str">
        <f t="shared" si="319"/>
        <v/>
      </c>
      <c r="K538" s="12" t="str">
        <f t="shared" si="319"/>
        <v/>
      </c>
      <c r="L538" s="12" t="str">
        <f t="shared" si="319"/>
        <v/>
      </c>
      <c r="M538" s="12" t="str">
        <f t="shared" si="319"/>
        <v/>
      </c>
      <c r="N538" s="12" t="str">
        <f t="shared" si="319"/>
        <v/>
      </c>
      <c r="O538" s="12" t="str">
        <f t="shared" si="319"/>
        <v/>
      </c>
      <c r="P538" s="12" t="str">
        <f t="shared" si="319"/>
        <v/>
      </c>
      <c r="Q538" s="12" t="str">
        <f t="shared" si="319"/>
        <v/>
      </c>
      <c r="R538" s="12" t="str">
        <f t="shared" si="319"/>
        <v/>
      </c>
      <c r="S538" s="12" t="str">
        <f t="shared" si="319"/>
        <v/>
      </c>
      <c r="T538" s="12" t="str">
        <f t="shared" si="319"/>
        <v/>
      </c>
      <c r="U538" s="12" t="str">
        <f t="shared" si="319"/>
        <v/>
      </c>
      <c r="V538" s="12" t="str">
        <f t="shared" si="319"/>
        <v/>
      </c>
      <c r="W538" s="12" t="str">
        <f t="shared" si="319"/>
        <v/>
      </c>
      <c r="X538" s="12" t="str">
        <f t="shared" si="319"/>
        <v/>
      </c>
      <c r="Y538" s="12" t="str">
        <f t="shared" si="319"/>
        <v/>
      </c>
      <c r="Z538" s="12" t="str">
        <f t="shared" si="319"/>
        <v/>
      </c>
      <c r="AA538" s="12" t="str">
        <f t="shared" si="319"/>
        <v/>
      </c>
      <c r="AB538" s="12" t="str">
        <f t="shared" si="319"/>
        <v/>
      </c>
      <c r="AC538" s="12" t="str">
        <f t="shared" si="319"/>
        <v/>
      </c>
      <c r="AD538" s="12" t="str">
        <f t="shared" si="319"/>
        <v/>
      </c>
      <c r="AE538" s="12" t="str">
        <f t="shared" si="319"/>
        <v/>
      </c>
      <c r="AF538" s="12" t="str">
        <f t="shared" si="319"/>
        <v/>
      </c>
      <c r="AG538" s="12" t="str">
        <f t="shared" si="319"/>
        <v/>
      </c>
      <c r="AH538" s="12" t="str">
        <f t="shared" si="319"/>
        <v/>
      </c>
      <c r="AI538" s="12" t="str">
        <f t="shared" si="319"/>
        <v/>
      </c>
      <c r="AJ538" s="12" t="str">
        <f t="shared" si="319"/>
        <v/>
      </c>
      <c r="AK538" s="12" t="str">
        <f t="shared" si="319"/>
        <v/>
      </c>
      <c r="AL538" s="12" t="str">
        <f t="shared" si="319"/>
        <v/>
      </c>
      <c r="AM538" s="12" t="str">
        <f t="shared" si="319"/>
        <v/>
      </c>
      <c r="AN538" s="12" t="str">
        <f t="shared" si="319"/>
        <v/>
      </c>
      <c r="AO538" s="12" t="str">
        <f t="shared" si="319"/>
        <v/>
      </c>
      <c r="AP538" s="12" t="str">
        <f t="shared" si="319"/>
        <v/>
      </c>
      <c r="AQ538" s="12" t="str">
        <f t="shared" si="319"/>
        <v/>
      </c>
      <c r="AR538" s="12" t="str">
        <f t="shared" si="319"/>
        <v/>
      </c>
      <c r="AS538" s="12" t="str">
        <f t="shared" si="319"/>
        <v/>
      </c>
      <c r="AT538" s="12" t="str">
        <f t="shared" si="319"/>
        <v/>
      </c>
      <c r="AU538" s="12" t="str">
        <f t="shared" si="319"/>
        <v/>
      </c>
      <c r="AV538" s="12" t="str">
        <f t="shared" si="319"/>
        <v/>
      </c>
      <c r="AW538" s="12" t="str">
        <f t="shared" si="319"/>
        <v/>
      </c>
      <c r="AX538" s="12" t="str">
        <f t="shared" si="319"/>
        <v/>
      </c>
      <c r="AY538" s="12" t="str">
        <f t="shared" si="319"/>
        <v/>
      </c>
      <c r="AZ538" s="12" t="str">
        <f t="shared" si="319"/>
        <v/>
      </c>
      <c r="BA538" s="12" t="str">
        <f t="shared" si="319"/>
        <v/>
      </c>
      <c r="BB538" s="12" t="str">
        <f t="shared" si="319"/>
        <v/>
      </c>
      <c r="BC538" s="12" t="str">
        <f t="shared" si="319"/>
        <v/>
      </c>
      <c r="BD538" s="12" t="str">
        <f t="shared" si="319"/>
        <v/>
      </c>
      <c r="BE538" s="12" t="str">
        <f t="shared" si="319"/>
        <v/>
      </c>
      <c r="BF538" s="12" t="str">
        <f t="shared" si="319"/>
        <v/>
      </c>
      <c r="BG538" s="12" t="str">
        <f t="shared" si="319"/>
        <v/>
      </c>
      <c r="BH538" s="12" t="str">
        <f t="shared" si="319"/>
        <v/>
      </c>
      <c r="BI538" s="12" t="str">
        <f t="shared" si="319"/>
        <v/>
      </c>
      <c r="BJ538" s="12" t="str">
        <f t="shared" si="319"/>
        <v/>
      </c>
      <c r="BK538" s="12" t="str">
        <f t="shared" si="319"/>
        <v/>
      </c>
      <c r="BL538" s="12" t="str">
        <f t="shared" si="319"/>
        <v/>
      </c>
      <c r="BM538" s="12" t="str">
        <f t="shared" si="319"/>
        <v/>
      </c>
      <c r="BN538" s="12" t="str">
        <f t="shared" si="319"/>
        <v/>
      </c>
      <c r="BO538" s="12" t="str">
        <f t="shared" si="319"/>
        <v/>
      </c>
      <c r="BP538" s="12" t="str">
        <f t="shared" si="319"/>
        <v/>
      </c>
      <c r="BQ538" s="12" t="str">
        <f t="shared" si="319"/>
        <v/>
      </c>
      <c r="BR538" s="12" t="str">
        <f t="shared" si="319"/>
        <v/>
      </c>
      <c r="BS538" s="12" t="str">
        <f t="shared" si="317"/>
        <v/>
      </c>
      <c r="BT538" s="12" t="str">
        <f t="shared" si="317"/>
        <v/>
      </c>
      <c r="BU538" s="12" t="str">
        <f t="shared" si="317"/>
        <v/>
      </c>
      <c r="BV538" s="12" t="str">
        <f t="shared" si="317"/>
        <v/>
      </c>
      <c r="BW538" s="12" t="str">
        <f t="shared" si="317"/>
        <v/>
      </c>
      <c r="BX538" s="12" t="str">
        <f t="shared" si="317"/>
        <v/>
      </c>
      <c r="BY538" s="12" t="str">
        <f t="shared" si="317"/>
        <v/>
      </c>
      <c r="BZ538" s="12" t="str">
        <f t="shared" si="317"/>
        <v/>
      </c>
      <c r="CA538" s="12" t="str">
        <f t="shared" si="317"/>
        <v/>
      </c>
      <c r="CB538" s="12" t="str">
        <f t="shared" si="317"/>
        <v/>
      </c>
      <c r="CC538" s="12" t="str">
        <f t="shared" si="317"/>
        <v/>
      </c>
      <c r="CD538" s="12" t="str">
        <f t="shared" si="317"/>
        <v/>
      </c>
      <c r="CE538" s="12" t="str">
        <f t="shared" si="317"/>
        <v/>
      </c>
      <c r="CF538" s="12" t="str">
        <f t="shared" si="317"/>
        <v/>
      </c>
      <c r="CG538" s="12" t="str">
        <f t="shared" si="317"/>
        <v/>
      </c>
      <c r="CH538" s="12" t="str">
        <f t="shared" si="317"/>
        <v/>
      </c>
      <c r="CI538" s="12" t="str">
        <f t="shared" si="317"/>
        <v/>
      </c>
      <c r="CJ538" s="12" t="str">
        <f t="shared" si="317"/>
        <v/>
      </c>
      <c r="CK538" s="12" t="str">
        <f t="shared" si="317"/>
        <v/>
      </c>
      <c r="CL538" s="12" t="str">
        <f t="shared" si="317"/>
        <v/>
      </c>
      <c r="CM538" s="12" t="str">
        <f t="shared" si="317"/>
        <v>hold</v>
      </c>
      <c r="CN538" s="12" t="str">
        <f t="shared" si="317"/>
        <v>hold</v>
      </c>
      <c r="CO538" s="12" t="str">
        <f t="shared" si="317"/>
        <v>hold</v>
      </c>
      <c r="CP538" s="12" t="str">
        <f t="shared" si="317"/>
        <v>hold</v>
      </c>
      <c r="CQ538" s="12" t="str">
        <f t="shared" si="317"/>
        <v>hold</v>
      </c>
      <c r="CR538" s="12" t="str">
        <f t="shared" si="317"/>
        <v>hold</v>
      </c>
      <c r="CS538" s="12" t="str">
        <f t="shared" si="317"/>
        <v>hold</v>
      </c>
      <c r="CT538" s="12" t="str">
        <f t="shared" si="317"/>
        <v>hold</v>
      </c>
      <c r="CU538" s="12" t="str">
        <f t="shared" si="317"/>
        <v>hold</v>
      </c>
      <c r="CV538" s="12" t="str">
        <f t="shared" si="317"/>
        <v>hold</v>
      </c>
      <c r="CW538" s="12" t="str">
        <f t="shared" si="317"/>
        <v>hold</v>
      </c>
      <c r="CX538" s="12" t="str">
        <f t="shared" si="317"/>
        <v>hold</v>
      </c>
      <c r="CY538" s="12" t="str">
        <f t="shared" si="317"/>
        <v>hold</v>
      </c>
      <c r="CZ538" s="12" t="str">
        <f t="shared" si="317"/>
        <v>hold</v>
      </c>
      <c r="DA538" s="12" t="str">
        <f t="shared" si="317"/>
        <v>hold</v>
      </c>
      <c r="DB538" s="12" t="str">
        <f t="shared" si="317"/>
        <v>hold</v>
      </c>
      <c r="DC538" s="12" t="str">
        <f t="shared" si="304"/>
        <v>redeem</v>
      </c>
      <c r="DD538" s="12"/>
      <c r="DE538" s="12"/>
    </row>
    <row r="539" spans="2:109" ht="12" customHeight="1">
      <c r="D539" s="12"/>
      <c r="E539" s="65">
        <f t="shared" si="305"/>
        <v>85</v>
      </c>
      <c r="G539" s="12" t="str">
        <f t="shared" si="319"/>
        <v/>
      </c>
      <c r="H539" s="12" t="str">
        <f t="shared" si="319"/>
        <v/>
      </c>
      <c r="I539" s="12" t="str">
        <f t="shared" si="319"/>
        <v/>
      </c>
      <c r="J539" s="12" t="str">
        <f t="shared" si="319"/>
        <v/>
      </c>
      <c r="K539" s="12" t="str">
        <f t="shared" si="319"/>
        <v/>
      </c>
      <c r="L539" s="12" t="str">
        <f t="shared" si="319"/>
        <v/>
      </c>
      <c r="M539" s="12" t="str">
        <f t="shared" si="319"/>
        <v/>
      </c>
      <c r="N539" s="12" t="str">
        <f t="shared" si="319"/>
        <v/>
      </c>
      <c r="O539" s="12" t="str">
        <f t="shared" si="319"/>
        <v/>
      </c>
      <c r="P539" s="12" t="str">
        <f t="shared" si="319"/>
        <v/>
      </c>
      <c r="Q539" s="12" t="str">
        <f t="shared" si="319"/>
        <v/>
      </c>
      <c r="R539" s="12" t="str">
        <f t="shared" si="319"/>
        <v/>
      </c>
      <c r="S539" s="12" t="str">
        <f t="shared" si="319"/>
        <v/>
      </c>
      <c r="T539" s="12" t="str">
        <f t="shared" si="319"/>
        <v/>
      </c>
      <c r="U539" s="12" t="str">
        <f t="shared" si="319"/>
        <v/>
      </c>
      <c r="V539" s="12" t="str">
        <f t="shared" si="319"/>
        <v/>
      </c>
      <c r="W539" s="12" t="str">
        <f t="shared" si="319"/>
        <v/>
      </c>
      <c r="X539" s="12" t="str">
        <f t="shared" si="319"/>
        <v/>
      </c>
      <c r="Y539" s="12" t="str">
        <f t="shared" si="319"/>
        <v/>
      </c>
      <c r="Z539" s="12" t="str">
        <f t="shared" si="319"/>
        <v/>
      </c>
      <c r="AA539" s="12" t="str">
        <f t="shared" si="319"/>
        <v/>
      </c>
      <c r="AB539" s="12" t="str">
        <f t="shared" si="319"/>
        <v/>
      </c>
      <c r="AC539" s="12" t="str">
        <f t="shared" si="319"/>
        <v/>
      </c>
      <c r="AD539" s="12" t="str">
        <f t="shared" si="319"/>
        <v/>
      </c>
      <c r="AE539" s="12" t="str">
        <f t="shared" si="319"/>
        <v/>
      </c>
      <c r="AF539" s="12" t="str">
        <f t="shared" si="319"/>
        <v/>
      </c>
      <c r="AG539" s="12" t="str">
        <f t="shared" si="319"/>
        <v/>
      </c>
      <c r="AH539" s="12" t="str">
        <f t="shared" si="319"/>
        <v/>
      </c>
      <c r="AI539" s="12" t="str">
        <f t="shared" si="319"/>
        <v/>
      </c>
      <c r="AJ539" s="12" t="str">
        <f t="shared" si="319"/>
        <v/>
      </c>
      <c r="AK539" s="12" t="str">
        <f t="shared" si="319"/>
        <v/>
      </c>
      <c r="AL539" s="12" t="str">
        <f t="shared" si="319"/>
        <v/>
      </c>
      <c r="AM539" s="12" t="str">
        <f t="shared" si="319"/>
        <v/>
      </c>
      <c r="AN539" s="12" t="str">
        <f t="shared" si="319"/>
        <v/>
      </c>
      <c r="AO539" s="12" t="str">
        <f t="shared" si="319"/>
        <v/>
      </c>
      <c r="AP539" s="12" t="str">
        <f t="shared" si="319"/>
        <v/>
      </c>
      <c r="AQ539" s="12" t="str">
        <f t="shared" si="319"/>
        <v/>
      </c>
      <c r="AR539" s="12" t="str">
        <f t="shared" si="319"/>
        <v/>
      </c>
      <c r="AS539" s="12" t="str">
        <f t="shared" si="319"/>
        <v/>
      </c>
      <c r="AT539" s="12" t="str">
        <f t="shared" si="319"/>
        <v/>
      </c>
      <c r="AU539" s="12" t="str">
        <f t="shared" si="319"/>
        <v/>
      </c>
      <c r="AV539" s="12" t="str">
        <f t="shared" si="319"/>
        <v/>
      </c>
      <c r="AW539" s="12" t="str">
        <f t="shared" si="319"/>
        <v/>
      </c>
      <c r="AX539" s="12" t="str">
        <f t="shared" si="319"/>
        <v/>
      </c>
      <c r="AY539" s="12" t="str">
        <f t="shared" si="319"/>
        <v/>
      </c>
      <c r="AZ539" s="12" t="str">
        <f t="shared" si="319"/>
        <v/>
      </c>
      <c r="BA539" s="12" t="str">
        <f t="shared" si="319"/>
        <v/>
      </c>
      <c r="BB539" s="12" t="str">
        <f t="shared" si="319"/>
        <v/>
      </c>
      <c r="BC539" s="12" t="str">
        <f t="shared" si="319"/>
        <v/>
      </c>
      <c r="BD539" s="12" t="str">
        <f t="shared" si="319"/>
        <v/>
      </c>
      <c r="BE539" s="12" t="str">
        <f t="shared" si="319"/>
        <v/>
      </c>
      <c r="BF539" s="12" t="str">
        <f t="shared" si="319"/>
        <v/>
      </c>
      <c r="BG539" s="12" t="str">
        <f t="shared" si="319"/>
        <v/>
      </c>
      <c r="BH539" s="12" t="str">
        <f t="shared" si="319"/>
        <v/>
      </c>
      <c r="BI539" s="12" t="str">
        <f t="shared" si="319"/>
        <v/>
      </c>
      <c r="BJ539" s="12" t="str">
        <f t="shared" si="319"/>
        <v/>
      </c>
      <c r="BK539" s="12" t="str">
        <f t="shared" si="319"/>
        <v/>
      </c>
      <c r="BL539" s="12" t="str">
        <f t="shared" si="319"/>
        <v/>
      </c>
      <c r="BM539" s="12" t="str">
        <f t="shared" si="319"/>
        <v/>
      </c>
      <c r="BN539" s="12" t="str">
        <f t="shared" si="319"/>
        <v/>
      </c>
      <c r="BO539" s="12" t="str">
        <f t="shared" si="319"/>
        <v/>
      </c>
      <c r="BP539" s="12" t="str">
        <f t="shared" si="319"/>
        <v/>
      </c>
      <c r="BQ539" s="12" t="str">
        <f t="shared" si="319"/>
        <v/>
      </c>
      <c r="BR539" s="12" t="str">
        <f t="shared" si="319"/>
        <v/>
      </c>
      <c r="BS539" s="12" t="str">
        <f t="shared" si="317"/>
        <v/>
      </c>
      <c r="BT539" s="12" t="str">
        <f t="shared" si="317"/>
        <v/>
      </c>
      <c r="BU539" s="12" t="str">
        <f t="shared" si="317"/>
        <v/>
      </c>
      <c r="BV539" s="12" t="str">
        <f t="shared" si="317"/>
        <v/>
      </c>
      <c r="BW539" s="12" t="str">
        <f t="shared" si="317"/>
        <v/>
      </c>
      <c r="BX539" s="12" t="str">
        <f t="shared" si="317"/>
        <v/>
      </c>
      <c r="BY539" s="12" t="str">
        <f t="shared" si="317"/>
        <v/>
      </c>
      <c r="BZ539" s="12" t="str">
        <f t="shared" si="317"/>
        <v/>
      </c>
      <c r="CA539" s="12" t="str">
        <f t="shared" si="317"/>
        <v/>
      </c>
      <c r="CB539" s="12" t="str">
        <f t="shared" si="317"/>
        <v/>
      </c>
      <c r="CC539" s="12" t="str">
        <f t="shared" si="317"/>
        <v/>
      </c>
      <c r="CD539" s="12" t="str">
        <f t="shared" si="317"/>
        <v/>
      </c>
      <c r="CE539" s="12" t="str">
        <f t="shared" si="317"/>
        <v/>
      </c>
      <c r="CF539" s="12" t="str">
        <f t="shared" si="317"/>
        <v/>
      </c>
      <c r="CG539" s="12" t="str">
        <f t="shared" si="317"/>
        <v/>
      </c>
      <c r="CH539" s="12" t="str">
        <f t="shared" si="317"/>
        <v/>
      </c>
      <c r="CI539" s="12" t="str">
        <f t="shared" si="317"/>
        <v/>
      </c>
      <c r="CJ539" s="12" t="str">
        <f t="shared" si="317"/>
        <v/>
      </c>
      <c r="CK539" s="12" t="str">
        <f t="shared" si="317"/>
        <v/>
      </c>
      <c r="CL539" s="12" t="str">
        <f t="shared" si="317"/>
        <v/>
      </c>
      <c r="CM539" s="12" t="str">
        <f t="shared" si="317"/>
        <v/>
      </c>
      <c r="CN539" s="12" t="str">
        <f t="shared" si="317"/>
        <v>hold</v>
      </c>
      <c r="CO539" s="12" t="str">
        <f t="shared" si="317"/>
        <v>hold</v>
      </c>
      <c r="CP539" s="12" t="str">
        <f t="shared" si="317"/>
        <v>hold</v>
      </c>
      <c r="CQ539" s="12" t="str">
        <f t="shared" si="317"/>
        <v>hold</v>
      </c>
      <c r="CR539" s="12" t="str">
        <f t="shared" si="317"/>
        <v>hold</v>
      </c>
      <c r="CS539" s="12" t="str">
        <f t="shared" si="317"/>
        <v>hold</v>
      </c>
      <c r="CT539" s="12" t="str">
        <f t="shared" si="317"/>
        <v>hold</v>
      </c>
      <c r="CU539" s="12" t="str">
        <f t="shared" si="317"/>
        <v>hold</v>
      </c>
      <c r="CV539" s="12" t="str">
        <f t="shared" si="317"/>
        <v>hold</v>
      </c>
      <c r="CW539" s="12" t="str">
        <f t="shared" si="317"/>
        <v>hold</v>
      </c>
      <c r="CX539" s="12" t="str">
        <f t="shared" si="317"/>
        <v>hold</v>
      </c>
      <c r="CY539" s="12" t="str">
        <f t="shared" si="317"/>
        <v>hold</v>
      </c>
      <c r="CZ539" s="12" t="str">
        <f t="shared" si="317"/>
        <v>hold</v>
      </c>
      <c r="DA539" s="12" t="str">
        <f t="shared" si="317"/>
        <v>hold</v>
      </c>
      <c r="DB539" s="12" t="str">
        <f t="shared" si="317"/>
        <v>hold</v>
      </c>
      <c r="DC539" s="12" t="str">
        <f t="shared" si="304"/>
        <v>redeem</v>
      </c>
      <c r="DD539" s="12"/>
      <c r="DE539" s="12"/>
    </row>
    <row r="540" spans="2:109" ht="12" customHeight="1">
      <c r="B540" s="12"/>
      <c r="C540" s="12"/>
      <c r="D540" s="12"/>
      <c r="E540" s="65">
        <f t="shared" si="305"/>
        <v>86</v>
      </c>
      <c r="G540" s="12" t="str">
        <f t="shared" si="319"/>
        <v/>
      </c>
      <c r="H540" s="12" t="str">
        <f t="shared" si="319"/>
        <v/>
      </c>
      <c r="I540" s="12" t="str">
        <f t="shared" si="319"/>
        <v/>
      </c>
      <c r="J540" s="12" t="str">
        <f t="shared" si="319"/>
        <v/>
      </c>
      <c r="K540" s="12" t="str">
        <f t="shared" si="319"/>
        <v/>
      </c>
      <c r="L540" s="12" t="str">
        <f t="shared" si="319"/>
        <v/>
      </c>
      <c r="M540" s="12" t="str">
        <f t="shared" si="319"/>
        <v/>
      </c>
      <c r="N540" s="12" t="str">
        <f t="shared" si="319"/>
        <v/>
      </c>
      <c r="O540" s="12" t="str">
        <f t="shared" si="319"/>
        <v/>
      </c>
      <c r="P540" s="12" t="str">
        <f t="shared" si="319"/>
        <v/>
      </c>
      <c r="Q540" s="12" t="str">
        <f t="shared" si="319"/>
        <v/>
      </c>
      <c r="R540" s="12" t="str">
        <f t="shared" si="319"/>
        <v/>
      </c>
      <c r="S540" s="12" t="str">
        <f t="shared" si="319"/>
        <v/>
      </c>
      <c r="T540" s="12" t="str">
        <f t="shared" si="319"/>
        <v/>
      </c>
      <c r="U540" s="12" t="str">
        <f t="shared" si="319"/>
        <v/>
      </c>
      <c r="V540" s="12" t="str">
        <f t="shared" si="319"/>
        <v/>
      </c>
      <c r="W540" s="12" t="str">
        <f t="shared" si="319"/>
        <v/>
      </c>
      <c r="X540" s="12" t="str">
        <f t="shared" si="319"/>
        <v/>
      </c>
      <c r="Y540" s="12" t="str">
        <f t="shared" si="319"/>
        <v/>
      </c>
      <c r="Z540" s="12" t="str">
        <f t="shared" si="319"/>
        <v/>
      </c>
      <c r="AA540" s="12" t="str">
        <f t="shared" si="319"/>
        <v/>
      </c>
      <c r="AB540" s="12" t="str">
        <f t="shared" si="319"/>
        <v/>
      </c>
      <c r="AC540" s="12" t="str">
        <f t="shared" si="319"/>
        <v/>
      </c>
      <c r="AD540" s="12" t="str">
        <f t="shared" si="319"/>
        <v/>
      </c>
      <c r="AE540" s="12" t="str">
        <f t="shared" si="319"/>
        <v/>
      </c>
      <c r="AF540" s="12" t="str">
        <f t="shared" si="319"/>
        <v/>
      </c>
      <c r="AG540" s="12" t="str">
        <f t="shared" si="319"/>
        <v/>
      </c>
      <c r="AH540" s="12" t="str">
        <f t="shared" si="319"/>
        <v/>
      </c>
      <c r="AI540" s="12" t="str">
        <f t="shared" si="319"/>
        <v/>
      </c>
      <c r="AJ540" s="12" t="str">
        <f t="shared" si="319"/>
        <v/>
      </c>
      <c r="AK540" s="12" t="str">
        <f t="shared" si="319"/>
        <v/>
      </c>
      <c r="AL540" s="12" t="str">
        <f t="shared" si="319"/>
        <v/>
      </c>
      <c r="AM540" s="12" t="str">
        <f t="shared" si="319"/>
        <v/>
      </c>
      <c r="AN540" s="12" t="str">
        <f t="shared" si="319"/>
        <v/>
      </c>
      <c r="AO540" s="12" t="str">
        <f t="shared" si="319"/>
        <v/>
      </c>
      <c r="AP540" s="12" t="str">
        <f t="shared" si="319"/>
        <v/>
      </c>
      <c r="AQ540" s="12" t="str">
        <f t="shared" si="319"/>
        <v/>
      </c>
      <c r="AR540" s="12" t="str">
        <f t="shared" si="319"/>
        <v/>
      </c>
      <c r="AS540" s="12" t="str">
        <f t="shared" si="319"/>
        <v/>
      </c>
      <c r="AT540" s="12" t="str">
        <f t="shared" si="319"/>
        <v/>
      </c>
      <c r="AU540" s="12" t="str">
        <f t="shared" si="319"/>
        <v/>
      </c>
      <c r="AV540" s="12" t="str">
        <f t="shared" si="319"/>
        <v/>
      </c>
      <c r="AW540" s="12" t="str">
        <f t="shared" si="319"/>
        <v/>
      </c>
      <c r="AX540" s="12" t="str">
        <f t="shared" si="319"/>
        <v/>
      </c>
      <c r="AY540" s="12" t="str">
        <f t="shared" si="319"/>
        <v/>
      </c>
      <c r="AZ540" s="12" t="str">
        <f t="shared" si="319"/>
        <v/>
      </c>
      <c r="BA540" s="12" t="str">
        <f t="shared" si="319"/>
        <v/>
      </c>
      <c r="BB540" s="12" t="str">
        <f t="shared" si="319"/>
        <v/>
      </c>
      <c r="BC540" s="12" t="str">
        <f t="shared" si="319"/>
        <v/>
      </c>
      <c r="BD540" s="12" t="str">
        <f t="shared" si="319"/>
        <v/>
      </c>
      <c r="BE540" s="12" t="str">
        <f t="shared" si="319"/>
        <v/>
      </c>
      <c r="BF540" s="12" t="str">
        <f t="shared" si="319"/>
        <v/>
      </c>
      <c r="BG540" s="12" t="str">
        <f t="shared" si="319"/>
        <v/>
      </c>
      <c r="BH540" s="12" t="str">
        <f t="shared" si="319"/>
        <v/>
      </c>
      <c r="BI540" s="12" t="str">
        <f t="shared" si="319"/>
        <v/>
      </c>
      <c r="BJ540" s="12" t="str">
        <f t="shared" si="319"/>
        <v/>
      </c>
      <c r="BK540" s="12" t="str">
        <f t="shared" si="319"/>
        <v/>
      </c>
      <c r="BL540" s="12" t="str">
        <f t="shared" si="319"/>
        <v/>
      </c>
      <c r="BM540" s="12" t="str">
        <f t="shared" si="319"/>
        <v/>
      </c>
      <c r="BN540" s="12" t="str">
        <f t="shared" si="319"/>
        <v/>
      </c>
      <c r="BO540" s="12" t="str">
        <f t="shared" si="319"/>
        <v/>
      </c>
      <c r="BP540" s="12" t="str">
        <f t="shared" si="319"/>
        <v/>
      </c>
      <c r="BQ540" s="12" t="str">
        <f t="shared" si="319"/>
        <v/>
      </c>
      <c r="BR540" s="12" t="str">
        <f t="shared" si="319"/>
        <v/>
      </c>
      <c r="BS540" s="12" t="str">
        <f t="shared" si="317"/>
        <v/>
      </c>
      <c r="BT540" s="12" t="str">
        <f t="shared" si="317"/>
        <v/>
      </c>
      <c r="BU540" s="12" t="str">
        <f t="shared" si="317"/>
        <v/>
      </c>
      <c r="BV540" s="12" t="str">
        <f t="shared" si="317"/>
        <v/>
      </c>
      <c r="BW540" s="12" t="str">
        <f t="shared" si="317"/>
        <v/>
      </c>
      <c r="BX540" s="12" t="str">
        <f t="shared" si="317"/>
        <v/>
      </c>
      <c r="BY540" s="12" t="str">
        <f t="shared" si="317"/>
        <v/>
      </c>
      <c r="BZ540" s="12" t="str">
        <f t="shared" si="317"/>
        <v/>
      </c>
      <c r="CA540" s="12" t="str">
        <f t="shared" si="317"/>
        <v/>
      </c>
      <c r="CB540" s="12" t="str">
        <f t="shared" si="317"/>
        <v/>
      </c>
      <c r="CC540" s="12" t="str">
        <f t="shared" si="317"/>
        <v/>
      </c>
      <c r="CD540" s="12" t="str">
        <f t="shared" si="317"/>
        <v/>
      </c>
      <c r="CE540" s="12" t="str">
        <f t="shared" si="317"/>
        <v/>
      </c>
      <c r="CF540" s="12" t="str">
        <f t="shared" si="317"/>
        <v/>
      </c>
      <c r="CG540" s="12" t="str">
        <f t="shared" si="317"/>
        <v/>
      </c>
      <c r="CH540" s="12" t="str">
        <f t="shared" si="317"/>
        <v/>
      </c>
      <c r="CI540" s="12" t="str">
        <f t="shared" si="317"/>
        <v/>
      </c>
      <c r="CJ540" s="12" t="str">
        <f t="shared" si="317"/>
        <v/>
      </c>
      <c r="CK540" s="12" t="str">
        <f t="shared" si="317"/>
        <v/>
      </c>
      <c r="CL540" s="12" t="str">
        <f t="shared" si="317"/>
        <v/>
      </c>
      <c r="CM540" s="12" t="str">
        <f t="shared" si="317"/>
        <v/>
      </c>
      <c r="CN540" s="12" t="str">
        <f t="shared" si="317"/>
        <v/>
      </c>
      <c r="CO540" s="12" t="str">
        <f t="shared" si="317"/>
        <v>hold</v>
      </c>
      <c r="CP540" s="12" t="str">
        <f t="shared" si="317"/>
        <v>hold</v>
      </c>
      <c r="CQ540" s="12" t="str">
        <f t="shared" si="317"/>
        <v>hold</v>
      </c>
      <c r="CR540" s="12" t="str">
        <f t="shared" si="317"/>
        <v>hold</v>
      </c>
      <c r="CS540" s="12" t="str">
        <f t="shared" si="317"/>
        <v>hold</v>
      </c>
      <c r="CT540" s="12" t="str">
        <f t="shared" si="317"/>
        <v>hold</v>
      </c>
      <c r="CU540" s="12" t="str">
        <f t="shared" si="317"/>
        <v>hold</v>
      </c>
      <c r="CV540" s="12" t="str">
        <f t="shared" si="317"/>
        <v>hold</v>
      </c>
      <c r="CW540" s="12" t="str">
        <f t="shared" si="317"/>
        <v>hold</v>
      </c>
      <c r="CX540" s="12" t="str">
        <f t="shared" si="317"/>
        <v>hold</v>
      </c>
      <c r="CY540" s="12" t="str">
        <f t="shared" si="317"/>
        <v>hold</v>
      </c>
      <c r="CZ540" s="12" t="str">
        <f t="shared" si="317"/>
        <v>hold</v>
      </c>
      <c r="DA540" s="12" t="str">
        <f t="shared" si="317"/>
        <v>hold</v>
      </c>
      <c r="DB540" s="12" t="str">
        <f t="shared" si="317"/>
        <v>hold</v>
      </c>
      <c r="DC540" s="12" t="str">
        <f t="shared" si="304"/>
        <v>redeem</v>
      </c>
      <c r="DD540" s="12"/>
      <c r="DE540" s="12"/>
    </row>
    <row r="541" spans="2:109" ht="12" customHeight="1">
      <c r="B541" s="12"/>
      <c r="C541" s="12"/>
      <c r="D541" s="12"/>
      <c r="E541" s="65">
        <f t="shared" si="305"/>
        <v>87</v>
      </c>
      <c r="G541" s="12" t="str">
        <f t="shared" si="319"/>
        <v/>
      </c>
      <c r="H541" s="12" t="str">
        <f t="shared" si="319"/>
        <v/>
      </c>
      <c r="I541" s="12" t="str">
        <f t="shared" si="319"/>
        <v/>
      </c>
      <c r="J541" s="12" t="str">
        <f t="shared" si="319"/>
        <v/>
      </c>
      <c r="K541" s="12" t="str">
        <f t="shared" si="319"/>
        <v/>
      </c>
      <c r="L541" s="12" t="str">
        <f t="shared" si="319"/>
        <v/>
      </c>
      <c r="M541" s="12" t="str">
        <f t="shared" si="319"/>
        <v/>
      </c>
      <c r="N541" s="12" t="str">
        <f t="shared" si="319"/>
        <v/>
      </c>
      <c r="O541" s="12" t="str">
        <f t="shared" si="319"/>
        <v/>
      </c>
      <c r="P541" s="12" t="str">
        <f t="shared" si="319"/>
        <v/>
      </c>
      <c r="Q541" s="12" t="str">
        <f t="shared" si="319"/>
        <v/>
      </c>
      <c r="R541" s="12" t="str">
        <f t="shared" si="319"/>
        <v/>
      </c>
      <c r="S541" s="12" t="str">
        <f t="shared" si="319"/>
        <v/>
      </c>
      <c r="T541" s="12" t="str">
        <f t="shared" si="319"/>
        <v/>
      </c>
      <c r="U541" s="12" t="str">
        <f t="shared" si="319"/>
        <v/>
      </c>
      <c r="V541" s="12" t="str">
        <f t="shared" si="319"/>
        <v/>
      </c>
      <c r="W541" s="12" t="str">
        <f t="shared" si="319"/>
        <v/>
      </c>
      <c r="X541" s="12" t="str">
        <f t="shared" si="319"/>
        <v/>
      </c>
      <c r="Y541" s="12" t="str">
        <f t="shared" si="319"/>
        <v/>
      </c>
      <c r="Z541" s="12" t="str">
        <f t="shared" si="319"/>
        <v/>
      </c>
      <c r="AA541" s="12" t="str">
        <f t="shared" si="319"/>
        <v/>
      </c>
      <c r="AB541" s="12" t="str">
        <f t="shared" si="319"/>
        <v/>
      </c>
      <c r="AC541" s="12" t="str">
        <f t="shared" si="319"/>
        <v/>
      </c>
      <c r="AD541" s="12" t="str">
        <f t="shared" si="319"/>
        <v/>
      </c>
      <c r="AE541" s="12" t="str">
        <f t="shared" si="319"/>
        <v/>
      </c>
      <c r="AF541" s="12" t="str">
        <f t="shared" si="319"/>
        <v/>
      </c>
      <c r="AG541" s="12" t="str">
        <f t="shared" si="319"/>
        <v/>
      </c>
      <c r="AH541" s="12" t="str">
        <f t="shared" si="319"/>
        <v/>
      </c>
      <c r="AI541" s="12" t="str">
        <f t="shared" si="319"/>
        <v/>
      </c>
      <c r="AJ541" s="12" t="str">
        <f t="shared" si="319"/>
        <v/>
      </c>
      <c r="AK541" s="12" t="str">
        <f t="shared" si="319"/>
        <v/>
      </c>
      <c r="AL541" s="12" t="str">
        <f t="shared" si="319"/>
        <v/>
      </c>
      <c r="AM541" s="12" t="str">
        <f t="shared" si="319"/>
        <v/>
      </c>
      <c r="AN541" s="12" t="str">
        <f t="shared" si="319"/>
        <v/>
      </c>
      <c r="AO541" s="12" t="str">
        <f t="shared" si="319"/>
        <v/>
      </c>
      <c r="AP541" s="12" t="str">
        <f t="shared" si="319"/>
        <v/>
      </c>
      <c r="AQ541" s="12" t="str">
        <f t="shared" si="319"/>
        <v/>
      </c>
      <c r="AR541" s="12" t="str">
        <f t="shared" si="319"/>
        <v/>
      </c>
      <c r="AS541" s="12" t="str">
        <f t="shared" si="319"/>
        <v/>
      </c>
      <c r="AT541" s="12" t="str">
        <f t="shared" si="319"/>
        <v/>
      </c>
      <c r="AU541" s="12" t="str">
        <f t="shared" si="319"/>
        <v/>
      </c>
      <c r="AV541" s="12" t="str">
        <f t="shared" si="319"/>
        <v/>
      </c>
      <c r="AW541" s="12" t="str">
        <f t="shared" si="319"/>
        <v/>
      </c>
      <c r="AX541" s="12" t="str">
        <f t="shared" si="319"/>
        <v/>
      </c>
      <c r="AY541" s="12" t="str">
        <f t="shared" si="319"/>
        <v/>
      </c>
      <c r="AZ541" s="12" t="str">
        <f t="shared" si="319"/>
        <v/>
      </c>
      <c r="BA541" s="12" t="str">
        <f t="shared" si="319"/>
        <v/>
      </c>
      <c r="BB541" s="12" t="str">
        <f t="shared" si="319"/>
        <v/>
      </c>
      <c r="BC541" s="12" t="str">
        <f t="shared" si="319"/>
        <v/>
      </c>
      <c r="BD541" s="12" t="str">
        <f t="shared" si="319"/>
        <v/>
      </c>
      <c r="BE541" s="12" t="str">
        <f t="shared" si="319"/>
        <v/>
      </c>
      <c r="BF541" s="12" t="str">
        <f t="shared" si="319"/>
        <v/>
      </c>
      <c r="BG541" s="12" t="str">
        <f t="shared" si="319"/>
        <v/>
      </c>
      <c r="BH541" s="12" t="str">
        <f t="shared" si="319"/>
        <v/>
      </c>
      <c r="BI541" s="12" t="str">
        <f t="shared" si="319"/>
        <v/>
      </c>
      <c r="BJ541" s="12" t="str">
        <f t="shared" si="319"/>
        <v/>
      </c>
      <c r="BK541" s="12" t="str">
        <f t="shared" si="319"/>
        <v/>
      </c>
      <c r="BL541" s="12" t="str">
        <f t="shared" si="319"/>
        <v/>
      </c>
      <c r="BM541" s="12" t="str">
        <f t="shared" si="319"/>
        <v/>
      </c>
      <c r="BN541" s="12" t="str">
        <f t="shared" si="319"/>
        <v/>
      </c>
      <c r="BO541" s="12" t="str">
        <f t="shared" si="319"/>
        <v/>
      </c>
      <c r="BP541" s="12" t="str">
        <f t="shared" si="319"/>
        <v/>
      </c>
      <c r="BQ541" s="12" t="str">
        <f t="shared" si="319"/>
        <v/>
      </c>
      <c r="BR541" s="12" t="str">
        <f t="shared" ref="BR541" si="320">IF(BR$452&gt;=$E541,IF(BR216*$C$23&gt;MAX($C$22,(BS325*$C$34+BS326*$C$35)/(1+$C$12)^$C$30+(BS432*$C$34+BS433*$C$35)/(1+$C$14)^$C$30),"convert","hold"),"")</f>
        <v/>
      </c>
      <c r="BS541" s="12" t="str">
        <f t="shared" si="317"/>
        <v/>
      </c>
      <c r="BT541" s="12" t="str">
        <f t="shared" si="317"/>
        <v/>
      </c>
      <c r="BU541" s="12" t="str">
        <f t="shared" si="317"/>
        <v/>
      </c>
      <c r="BV541" s="12" t="str">
        <f t="shared" ref="BV541:DB541" si="321">IF(BV$452&gt;=$E541,IF(BV216*$C$23&gt;MAX($C$22,(BW325*$C$34+BW326*$C$35)/(1+$C$12)^$C$30+(BW432*$C$34+BW433*$C$35)/(1+$C$14)^$C$30),"convert","hold"),"")</f>
        <v/>
      </c>
      <c r="BW541" s="12" t="str">
        <f t="shared" si="321"/>
        <v/>
      </c>
      <c r="BX541" s="12" t="str">
        <f t="shared" si="321"/>
        <v/>
      </c>
      <c r="BY541" s="12" t="str">
        <f t="shared" si="321"/>
        <v/>
      </c>
      <c r="BZ541" s="12" t="str">
        <f t="shared" si="321"/>
        <v/>
      </c>
      <c r="CA541" s="12" t="str">
        <f t="shared" si="321"/>
        <v/>
      </c>
      <c r="CB541" s="12" t="str">
        <f t="shared" si="321"/>
        <v/>
      </c>
      <c r="CC541" s="12" t="str">
        <f t="shared" si="321"/>
        <v/>
      </c>
      <c r="CD541" s="12" t="str">
        <f t="shared" si="321"/>
        <v/>
      </c>
      <c r="CE541" s="12" t="str">
        <f t="shared" si="321"/>
        <v/>
      </c>
      <c r="CF541" s="12" t="str">
        <f t="shared" si="321"/>
        <v/>
      </c>
      <c r="CG541" s="12" t="str">
        <f t="shared" si="321"/>
        <v/>
      </c>
      <c r="CH541" s="12" t="str">
        <f t="shared" si="321"/>
        <v/>
      </c>
      <c r="CI541" s="12" t="str">
        <f t="shared" si="321"/>
        <v/>
      </c>
      <c r="CJ541" s="12" t="str">
        <f t="shared" si="321"/>
        <v/>
      </c>
      <c r="CK541" s="12" t="str">
        <f t="shared" si="321"/>
        <v/>
      </c>
      <c r="CL541" s="12" t="str">
        <f t="shared" si="321"/>
        <v/>
      </c>
      <c r="CM541" s="12" t="str">
        <f t="shared" si="321"/>
        <v/>
      </c>
      <c r="CN541" s="12" t="str">
        <f t="shared" si="321"/>
        <v/>
      </c>
      <c r="CO541" s="12" t="str">
        <f t="shared" si="321"/>
        <v/>
      </c>
      <c r="CP541" s="12" t="str">
        <f t="shared" si="321"/>
        <v>hold</v>
      </c>
      <c r="CQ541" s="12" t="str">
        <f t="shared" si="321"/>
        <v>hold</v>
      </c>
      <c r="CR541" s="12" t="str">
        <f t="shared" si="321"/>
        <v>hold</v>
      </c>
      <c r="CS541" s="12" t="str">
        <f t="shared" si="321"/>
        <v>hold</v>
      </c>
      <c r="CT541" s="12" t="str">
        <f t="shared" si="321"/>
        <v>hold</v>
      </c>
      <c r="CU541" s="12" t="str">
        <f t="shared" si="321"/>
        <v>hold</v>
      </c>
      <c r="CV541" s="12" t="str">
        <f t="shared" si="321"/>
        <v>hold</v>
      </c>
      <c r="CW541" s="12" t="str">
        <f t="shared" si="321"/>
        <v>hold</v>
      </c>
      <c r="CX541" s="12" t="str">
        <f t="shared" si="321"/>
        <v>hold</v>
      </c>
      <c r="CY541" s="12" t="str">
        <f t="shared" si="321"/>
        <v>hold</v>
      </c>
      <c r="CZ541" s="12" t="str">
        <f t="shared" si="321"/>
        <v>hold</v>
      </c>
      <c r="DA541" s="12" t="str">
        <f t="shared" si="321"/>
        <v>hold</v>
      </c>
      <c r="DB541" s="12" t="str">
        <f t="shared" si="321"/>
        <v>hold</v>
      </c>
      <c r="DC541" s="12" t="str">
        <f t="shared" si="304"/>
        <v>redeem</v>
      </c>
      <c r="DD541" s="12"/>
      <c r="DE541" s="12"/>
    </row>
    <row r="542" spans="2:109" ht="12" customHeight="1">
      <c r="B542" s="12"/>
      <c r="C542" s="12"/>
      <c r="D542" s="12"/>
      <c r="E542" s="65">
        <f t="shared" si="305"/>
        <v>88</v>
      </c>
      <c r="G542" s="12" t="str">
        <f t="shared" ref="G542:BR545" si="322">IF(G$452&gt;=$E542,IF(G217*$C$23&gt;MAX($C$22,(H326*$C$34+H327*$C$35)/(1+$C$12)^$C$30+(H433*$C$34+H434*$C$35)/(1+$C$14)^$C$30),"convert","hold"),"")</f>
        <v/>
      </c>
      <c r="H542" s="12" t="str">
        <f t="shared" si="322"/>
        <v/>
      </c>
      <c r="I542" s="12" t="str">
        <f t="shared" si="322"/>
        <v/>
      </c>
      <c r="J542" s="12" t="str">
        <f t="shared" si="322"/>
        <v/>
      </c>
      <c r="K542" s="12" t="str">
        <f t="shared" si="322"/>
        <v/>
      </c>
      <c r="L542" s="12" t="str">
        <f t="shared" si="322"/>
        <v/>
      </c>
      <c r="M542" s="12" t="str">
        <f t="shared" si="322"/>
        <v/>
      </c>
      <c r="N542" s="12" t="str">
        <f t="shared" si="322"/>
        <v/>
      </c>
      <c r="O542" s="12" t="str">
        <f t="shared" si="322"/>
        <v/>
      </c>
      <c r="P542" s="12" t="str">
        <f t="shared" si="322"/>
        <v/>
      </c>
      <c r="Q542" s="12" t="str">
        <f t="shared" si="322"/>
        <v/>
      </c>
      <c r="R542" s="12" t="str">
        <f t="shared" si="322"/>
        <v/>
      </c>
      <c r="S542" s="12" t="str">
        <f t="shared" si="322"/>
        <v/>
      </c>
      <c r="T542" s="12" t="str">
        <f t="shared" si="322"/>
        <v/>
      </c>
      <c r="U542" s="12" t="str">
        <f t="shared" si="322"/>
        <v/>
      </c>
      <c r="V542" s="12" t="str">
        <f t="shared" si="322"/>
        <v/>
      </c>
      <c r="W542" s="12" t="str">
        <f t="shared" si="322"/>
        <v/>
      </c>
      <c r="X542" s="12" t="str">
        <f t="shared" si="322"/>
        <v/>
      </c>
      <c r="Y542" s="12" t="str">
        <f t="shared" si="322"/>
        <v/>
      </c>
      <c r="Z542" s="12" t="str">
        <f t="shared" si="322"/>
        <v/>
      </c>
      <c r="AA542" s="12" t="str">
        <f t="shared" si="322"/>
        <v/>
      </c>
      <c r="AB542" s="12" t="str">
        <f t="shared" si="322"/>
        <v/>
      </c>
      <c r="AC542" s="12" t="str">
        <f t="shared" si="322"/>
        <v/>
      </c>
      <c r="AD542" s="12" t="str">
        <f t="shared" si="322"/>
        <v/>
      </c>
      <c r="AE542" s="12" t="str">
        <f t="shared" si="322"/>
        <v/>
      </c>
      <c r="AF542" s="12" t="str">
        <f t="shared" si="322"/>
        <v/>
      </c>
      <c r="AG542" s="12" t="str">
        <f t="shared" si="322"/>
        <v/>
      </c>
      <c r="AH542" s="12" t="str">
        <f t="shared" si="322"/>
        <v/>
      </c>
      <c r="AI542" s="12" t="str">
        <f t="shared" si="322"/>
        <v/>
      </c>
      <c r="AJ542" s="12" t="str">
        <f t="shared" si="322"/>
        <v/>
      </c>
      <c r="AK542" s="12" t="str">
        <f t="shared" si="322"/>
        <v/>
      </c>
      <c r="AL542" s="12" t="str">
        <f t="shared" si="322"/>
        <v/>
      </c>
      <c r="AM542" s="12" t="str">
        <f t="shared" si="322"/>
        <v/>
      </c>
      <c r="AN542" s="12" t="str">
        <f t="shared" si="322"/>
        <v/>
      </c>
      <c r="AO542" s="12" t="str">
        <f t="shared" si="322"/>
        <v/>
      </c>
      <c r="AP542" s="12" t="str">
        <f t="shared" si="322"/>
        <v/>
      </c>
      <c r="AQ542" s="12" t="str">
        <f t="shared" si="322"/>
        <v/>
      </c>
      <c r="AR542" s="12" t="str">
        <f t="shared" si="322"/>
        <v/>
      </c>
      <c r="AS542" s="12" t="str">
        <f t="shared" si="322"/>
        <v/>
      </c>
      <c r="AT542" s="12" t="str">
        <f t="shared" si="322"/>
        <v/>
      </c>
      <c r="AU542" s="12" t="str">
        <f t="shared" si="322"/>
        <v/>
      </c>
      <c r="AV542" s="12" t="str">
        <f t="shared" si="322"/>
        <v/>
      </c>
      <c r="AW542" s="12" t="str">
        <f t="shared" si="322"/>
        <v/>
      </c>
      <c r="AX542" s="12" t="str">
        <f t="shared" si="322"/>
        <v/>
      </c>
      <c r="AY542" s="12" t="str">
        <f t="shared" si="322"/>
        <v/>
      </c>
      <c r="AZ542" s="12" t="str">
        <f t="shared" si="322"/>
        <v/>
      </c>
      <c r="BA542" s="12" t="str">
        <f t="shared" si="322"/>
        <v/>
      </c>
      <c r="BB542" s="12" t="str">
        <f t="shared" si="322"/>
        <v/>
      </c>
      <c r="BC542" s="12" t="str">
        <f t="shared" si="322"/>
        <v/>
      </c>
      <c r="BD542" s="12" t="str">
        <f t="shared" si="322"/>
        <v/>
      </c>
      <c r="BE542" s="12" t="str">
        <f t="shared" si="322"/>
        <v/>
      </c>
      <c r="BF542" s="12" t="str">
        <f t="shared" si="322"/>
        <v/>
      </c>
      <c r="BG542" s="12" t="str">
        <f t="shared" si="322"/>
        <v/>
      </c>
      <c r="BH542" s="12" t="str">
        <f t="shared" si="322"/>
        <v/>
      </c>
      <c r="BI542" s="12" t="str">
        <f t="shared" si="322"/>
        <v/>
      </c>
      <c r="BJ542" s="12" t="str">
        <f t="shared" si="322"/>
        <v/>
      </c>
      <c r="BK542" s="12" t="str">
        <f t="shared" si="322"/>
        <v/>
      </c>
      <c r="BL542" s="12" t="str">
        <f t="shared" si="322"/>
        <v/>
      </c>
      <c r="BM542" s="12" t="str">
        <f t="shared" si="322"/>
        <v/>
      </c>
      <c r="BN542" s="12" t="str">
        <f t="shared" si="322"/>
        <v/>
      </c>
      <c r="BO542" s="12" t="str">
        <f t="shared" si="322"/>
        <v/>
      </c>
      <c r="BP542" s="12" t="str">
        <f t="shared" si="322"/>
        <v/>
      </c>
      <c r="BQ542" s="12" t="str">
        <f t="shared" si="322"/>
        <v/>
      </c>
      <c r="BR542" s="12" t="str">
        <f t="shared" si="322"/>
        <v/>
      </c>
      <c r="BS542" s="12" t="str">
        <f t="shared" ref="BS542:DB549" si="323">IF(BS$452&gt;=$E542,IF(BS217*$C$23&gt;MAX($C$22,(BT326*$C$34+BT327*$C$35)/(1+$C$12)^$C$30+(BT433*$C$34+BT434*$C$35)/(1+$C$14)^$C$30),"convert","hold"),"")</f>
        <v/>
      </c>
      <c r="BT542" s="12" t="str">
        <f t="shared" si="323"/>
        <v/>
      </c>
      <c r="BU542" s="12" t="str">
        <f t="shared" si="323"/>
        <v/>
      </c>
      <c r="BV542" s="12" t="str">
        <f t="shared" si="323"/>
        <v/>
      </c>
      <c r="BW542" s="12" t="str">
        <f t="shared" si="323"/>
        <v/>
      </c>
      <c r="BX542" s="12" t="str">
        <f t="shared" si="323"/>
        <v/>
      </c>
      <c r="BY542" s="12" t="str">
        <f t="shared" si="323"/>
        <v/>
      </c>
      <c r="BZ542" s="12" t="str">
        <f t="shared" si="323"/>
        <v/>
      </c>
      <c r="CA542" s="12" t="str">
        <f t="shared" si="323"/>
        <v/>
      </c>
      <c r="CB542" s="12" t="str">
        <f t="shared" si="323"/>
        <v/>
      </c>
      <c r="CC542" s="12" t="str">
        <f t="shared" si="323"/>
        <v/>
      </c>
      <c r="CD542" s="12" t="str">
        <f t="shared" si="323"/>
        <v/>
      </c>
      <c r="CE542" s="12" t="str">
        <f t="shared" si="323"/>
        <v/>
      </c>
      <c r="CF542" s="12" t="str">
        <f t="shared" si="323"/>
        <v/>
      </c>
      <c r="CG542" s="12" t="str">
        <f t="shared" si="323"/>
        <v/>
      </c>
      <c r="CH542" s="12" t="str">
        <f t="shared" si="323"/>
        <v/>
      </c>
      <c r="CI542" s="12" t="str">
        <f t="shared" si="323"/>
        <v/>
      </c>
      <c r="CJ542" s="12" t="str">
        <f t="shared" si="323"/>
        <v/>
      </c>
      <c r="CK542" s="12" t="str">
        <f t="shared" si="323"/>
        <v/>
      </c>
      <c r="CL542" s="12" t="str">
        <f t="shared" si="323"/>
        <v/>
      </c>
      <c r="CM542" s="12" t="str">
        <f t="shared" si="323"/>
        <v/>
      </c>
      <c r="CN542" s="12" t="str">
        <f t="shared" si="323"/>
        <v/>
      </c>
      <c r="CO542" s="12" t="str">
        <f t="shared" si="323"/>
        <v/>
      </c>
      <c r="CP542" s="12" t="str">
        <f t="shared" si="323"/>
        <v/>
      </c>
      <c r="CQ542" s="12" t="str">
        <f t="shared" si="323"/>
        <v>hold</v>
      </c>
      <c r="CR542" s="12" t="str">
        <f t="shared" si="323"/>
        <v>hold</v>
      </c>
      <c r="CS542" s="12" t="str">
        <f t="shared" si="323"/>
        <v>hold</v>
      </c>
      <c r="CT542" s="12" t="str">
        <f t="shared" si="323"/>
        <v>hold</v>
      </c>
      <c r="CU542" s="12" t="str">
        <f t="shared" si="323"/>
        <v>hold</v>
      </c>
      <c r="CV542" s="12" t="str">
        <f t="shared" si="323"/>
        <v>hold</v>
      </c>
      <c r="CW542" s="12" t="str">
        <f t="shared" si="323"/>
        <v>hold</v>
      </c>
      <c r="CX542" s="12" t="str">
        <f t="shared" si="323"/>
        <v>hold</v>
      </c>
      <c r="CY542" s="12" t="str">
        <f t="shared" si="323"/>
        <v>hold</v>
      </c>
      <c r="CZ542" s="12" t="str">
        <f t="shared" si="323"/>
        <v>hold</v>
      </c>
      <c r="DA542" s="12" t="str">
        <f t="shared" si="323"/>
        <v>hold</v>
      </c>
      <c r="DB542" s="12" t="str">
        <f t="shared" si="323"/>
        <v>hold</v>
      </c>
      <c r="DC542" s="12" t="str">
        <f t="shared" si="304"/>
        <v>redeem</v>
      </c>
      <c r="DD542" s="12"/>
      <c r="DE542" s="12"/>
    </row>
    <row r="543" spans="2:109" ht="12" customHeight="1">
      <c r="B543" s="12"/>
      <c r="C543" s="12"/>
      <c r="D543" s="12"/>
      <c r="E543" s="65">
        <f t="shared" si="305"/>
        <v>89</v>
      </c>
      <c r="G543" s="12" t="str">
        <f t="shared" si="322"/>
        <v/>
      </c>
      <c r="H543" s="12" t="str">
        <f t="shared" si="322"/>
        <v/>
      </c>
      <c r="I543" s="12" t="str">
        <f t="shared" si="322"/>
        <v/>
      </c>
      <c r="J543" s="12" t="str">
        <f t="shared" si="322"/>
        <v/>
      </c>
      <c r="K543" s="12" t="str">
        <f t="shared" si="322"/>
        <v/>
      </c>
      <c r="L543" s="12" t="str">
        <f t="shared" si="322"/>
        <v/>
      </c>
      <c r="M543" s="12" t="str">
        <f t="shared" si="322"/>
        <v/>
      </c>
      <c r="N543" s="12" t="str">
        <f t="shared" si="322"/>
        <v/>
      </c>
      <c r="O543" s="12" t="str">
        <f t="shared" si="322"/>
        <v/>
      </c>
      <c r="P543" s="12" t="str">
        <f t="shared" si="322"/>
        <v/>
      </c>
      <c r="Q543" s="12" t="str">
        <f t="shared" si="322"/>
        <v/>
      </c>
      <c r="R543" s="12" t="str">
        <f t="shared" si="322"/>
        <v/>
      </c>
      <c r="S543" s="12" t="str">
        <f t="shared" si="322"/>
        <v/>
      </c>
      <c r="T543" s="12" t="str">
        <f t="shared" si="322"/>
        <v/>
      </c>
      <c r="U543" s="12" t="str">
        <f t="shared" si="322"/>
        <v/>
      </c>
      <c r="V543" s="12" t="str">
        <f t="shared" si="322"/>
        <v/>
      </c>
      <c r="W543" s="12" t="str">
        <f t="shared" si="322"/>
        <v/>
      </c>
      <c r="X543" s="12" t="str">
        <f t="shared" si="322"/>
        <v/>
      </c>
      <c r="Y543" s="12" t="str">
        <f t="shared" si="322"/>
        <v/>
      </c>
      <c r="Z543" s="12" t="str">
        <f t="shared" si="322"/>
        <v/>
      </c>
      <c r="AA543" s="12" t="str">
        <f t="shared" si="322"/>
        <v/>
      </c>
      <c r="AB543" s="12" t="str">
        <f t="shared" si="322"/>
        <v/>
      </c>
      <c r="AC543" s="12" t="str">
        <f t="shared" si="322"/>
        <v/>
      </c>
      <c r="AD543" s="12" t="str">
        <f t="shared" si="322"/>
        <v/>
      </c>
      <c r="AE543" s="12" t="str">
        <f t="shared" si="322"/>
        <v/>
      </c>
      <c r="AF543" s="12" t="str">
        <f t="shared" si="322"/>
        <v/>
      </c>
      <c r="AG543" s="12" t="str">
        <f t="shared" si="322"/>
        <v/>
      </c>
      <c r="AH543" s="12" t="str">
        <f t="shared" si="322"/>
        <v/>
      </c>
      <c r="AI543" s="12" t="str">
        <f t="shared" si="322"/>
        <v/>
      </c>
      <c r="AJ543" s="12" t="str">
        <f t="shared" si="322"/>
        <v/>
      </c>
      <c r="AK543" s="12" t="str">
        <f t="shared" si="322"/>
        <v/>
      </c>
      <c r="AL543" s="12" t="str">
        <f t="shared" si="322"/>
        <v/>
      </c>
      <c r="AM543" s="12" t="str">
        <f t="shared" si="322"/>
        <v/>
      </c>
      <c r="AN543" s="12" t="str">
        <f t="shared" si="322"/>
        <v/>
      </c>
      <c r="AO543" s="12" t="str">
        <f t="shared" si="322"/>
        <v/>
      </c>
      <c r="AP543" s="12" t="str">
        <f t="shared" si="322"/>
        <v/>
      </c>
      <c r="AQ543" s="12" t="str">
        <f t="shared" si="322"/>
        <v/>
      </c>
      <c r="AR543" s="12" t="str">
        <f t="shared" si="322"/>
        <v/>
      </c>
      <c r="AS543" s="12" t="str">
        <f t="shared" si="322"/>
        <v/>
      </c>
      <c r="AT543" s="12" t="str">
        <f t="shared" si="322"/>
        <v/>
      </c>
      <c r="AU543" s="12" t="str">
        <f t="shared" si="322"/>
        <v/>
      </c>
      <c r="AV543" s="12" t="str">
        <f t="shared" si="322"/>
        <v/>
      </c>
      <c r="AW543" s="12" t="str">
        <f t="shared" si="322"/>
        <v/>
      </c>
      <c r="AX543" s="12" t="str">
        <f t="shared" si="322"/>
        <v/>
      </c>
      <c r="AY543" s="12" t="str">
        <f t="shared" si="322"/>
        <v/>
      </c>
      <c r="AZ543" s="12" t="str">
        <f t="shared" si="322"/>
        <v/>
      </c>
      <c r="BA543" s="12" t="str">
        <f t="shared" si="322"/>
        <v/>
      </c>
      <c r="BB543" s="12" t="str">
        <f t="shared" si="322"/>
        <v/>
      </c>
      <c r="BC543" s="12" t="str">
        <f t="shared" si="322"/>
        <v/>
      </c>
      <c r="BD543" s="12" t="str">
        <f t="shared" si="322"/>
        <v/>
      </c>
      <c r="BE543" s="12" t="str">
        <f t="shared" si="322"/>
        <v/>
      </c>
      <c r="BF543" s="12" t="str">
        <f t="shared" si="322"/>
        <v/>
      </c>
      <c r="BG543" s="12" t="str">
        <f t="shared" si="322"/>
        <v/>
      </c>
      <c r="BH543" s="12" t="str">
        <f t="shared" si="322"/>
        <v/>
      </c>
      <c r="BI543" s="12" t="str">
        <f t="shared" si="322"/>
        <v/>
      </c>
      <c r="BJ543" s="12" t="str">
        <f t="shared" si="322"/>
        <v/>
      </c>
      <c r="BK543" s="12" t="str">
        <f t="shared" si="322"/>
        <v/>
      </c>
      <c r="BL543" s="12" t="str">
        <f t="shared" si="322"/>
        <v/>
      </c>
      <c r="BM543" s="12" t="str">
        <f t="shared" si="322"/>
        <v/>
      </c>
      <c r="BN543" s="12" t="str">
        <f t="shared" si="322"/>
        <v/>
      </c>
      <c r="BO543" s="12" t="str">
        <f t="shared" si="322"/>
        <v/>
      </c>
      <c r="BP543" s="12" t="str">
        <f t="shared" si="322"/>
        <v/>
      </c>
      <c r="BQ543" s="12" t="str">
        <f t="shared" si="322"/>
        <v/>
      </c>
      <c r="BR543" s="12" t="str">
        <f t="shared" si="322"/>
        <v/>
      </c>
      <c r="BS543" s="12" t="str">
        <f t="shared" si="323"/>
        <v/>
      </c>
      <c r="BT543" s="12" t="str">
        <f t="shared" si="323"/>
        <v/>
      </c>
      <c r="BU543" s="12" t="str">
        <f t="shared" si="323"/>
        <v/>
      </c>
      <c r="BV543" s="12" t="str">
        <f t="shared" si="323"/>
        <v/>
      </c>
      <c r="BW543" s="12" t="str">
        <f t="shared" si="323"/>
        <v/>
      </c>
      <c r="BX543" s="12" t="str">
        <f t="shared" si="323"/>
        <v/>
      </c>
      <c r="BY543" s="12" t="str">
        <f t="shared" si="323"/>
        <v/>
      </c>
      <c r="BZ543" s="12" t="str">
        <f t="shared" si="323"/>
        <v/>
      </c>
      <c r="CA543" s="12" t="str">
        <f t="shared" si="323"/>
        <v/>
      </c>
      <c r="CB543" s="12" t="str">
        <f t="shared" si="323"/>
        <v/>
      </c>
      <c r="CC543" s="12" t="str">
        <f t="shared" si="323"/>
        <v/>
      </c>
      <c r="CD543" s="12" t="str">
        <f t="shared" si="323"/>
        <v/>
      </c>
      <c r="CE543" s="12" t="str">
        <f t="shared" si="323"/>
        <v/>
      </c>
      <c r="CF543" s="12" t="str">
        <f t="shared" si="323"/>
        <v/>
      </c>
      <c r="CG543" s="12" t="str">
        <f t="shared" si="323"/>
        <v/>
      </c>
      <c r="CH543" s="12" t="str">
        <f t="shared" si="323"/>
        <v/>
      </c>
      <c r="CI543" s="12" t="str">
        <f t="shared" si="323"/>
        <v/>
      </c>
      <c r="CJ543" s="12" t="str">
        <f t="shared" si="323"/>
        <v/>
      </c>
      <c r="CK543" s="12" t="str">
        <f t="shared" si="323"/>
        <v/>
      </c>
      <c r="CL543" s="12" t="str">
        <f t="shared" si="323"/>
        <v/>
      </c>
      <c r="CM543" s="12" t="str">
        <f t="shared" si="323"/>
        <v/>
      </c>
      <c r="CN543" s="12" t="str">
        <f t="shared" si="323"/>
        <v/>
      </c>
      <c r="CO543" s="12" t="str">
        <f t="shared" si="323"/>
        <v/>
      </c>
      <c r="CP543" s="12" t="str">
        <f t="shared" si="323"/>
        <v/>
      </c>
      <c r="CQ543" s="12" t="str">
        <f t="shared" si="323"/>
        <v/>
      </c>
      <c r="CR543" s="12" t="str">
        <f t="shared" si="323"/>
        <v>hold</v>
      </c>
      <c r="CS543" s="12" t="str">
        <f t="shared" si="323"/>
        <v>hold</v>
      </c>
      <c r="CT543" s="12" t="str">
        <f t="shared" si="323"/>
        <v>hold</v>
      </c>
      <c r="CU543" s="12" t="str">
        <f t="shared" si="323"/>
        <v>hold</v>
      </c>
      <c r="CV543" s="12" t="str">
        <f t="shared" si="323"/>
        <v>hold</v>
      </c>
      <c r="CW543" s="12" t="str">
        <f t="shared" si="323"/>
        <v>hold</v>
      </c>
      <c r="CX543" s="12" t="str">
        <f t="shared" si="323"/>
        <v>hold</v>
      </c>
      <c r="CY543" s="12" t="str">
        <f t="shared" si="323"/>
        <v>hold</v>
      </c>
      <c r="CZ543" s="12" t="str">
        <f t="shared" si="323"/>
        <v>hold</v>
      </c>
      <c r="DA543" s="12" t="str">
        <f t="shared" si="323"/>
        <v>hold</v>
      </c>
      <c r="DB543" s="12" t="str">
        <f t="shared" si="323"/>
        <v>hold</v>
      </c>
      <c r="DC543" s="12" t="str">
        <f t="shared" si="304"/>
        <v>redeem</v>
      </c>
      <c r="DD543" s="12"/>
      <c r="DE543" s="12"/>
    </row>
    <row r="544" spans="2:109" ht="12" customHeight="1">
      <c r="B544" s="12"/>
      <c r="C544" s="12"/>
      <c r="D544" s="12"/>
      <c r="E544" s="65">
        <f t="shared" si="305"/>
        <v>90</v>
      </c>
      <c r="G544" s="12" t="str">
        <f t="shared" si="322"/>
        <v/>
      </c>
      <c r="H544" s="12" t="str">
        <f t="shared" si="322"/>
        <v/>
      </c>
      <c r="I544" s="12" t="str">
        <f t="shared" si="322"/>
        <v/>
      </c>
      <c r="J544" s="12" t="str">
        <f t="shared" si="322"/>
        <v/>
      </c>
      <c r="K544" s="12" t="str">
        <f t="shared" si="322"/>
        <v/>
      </c>
      <c r="L544" s="12" t="str">
        <f t="shared" si="322"/>
        <v/>
      </c>
      <c r="M544" s="12" t="str">
        <f t="shared" si="322"/>
        <v/>
      </c>
      <c r="N544" s="12" t="str">
        <f t="shared" si="322"/>
        <v/>
      </c>
      <c r="O544" s="12" t="str">
        <f t="shared" si="322"/>
        <v/>
      </c>
      <c r="P544" s="12" t="str">
        <f t="shared" si="322"/>
        <v/>
      </c>
      <c r="Q544" s="12" t="str">
        <f t="shared" si="322"/>
        <v/>
      </c>
      <c r="R544" s="12" t="str">
        <f t="shared" si="322"/>
        <v/>
      </c>
      <c r="S544" s="12" t="str">
        <f t="shared" si="322"/>
        <v/>
      </c>
      <c r="T544" s="12" t="str">
        <f t="shared" si="322"/>
        <v/>
      </c>
      <c r="U544" s="12" t="str">
        <f t="shared" si="322"/>
        <v/>
      </c>
      <c r="V544" s="12" t="str">
        <f t="shared" si="322"/>
        <v/>
      </c>
      <c r="W544" s="12" t="str">
        <f t="shared" si="322"/>
        <v/>
      </c>
      <c r="X544" s="12" t="str">
        <f t="shared" si="322"/>
        <v/>
      </c>
      <c r="Y544" s="12" t="str">
        <f t="shared" si="322"/>
        <v/>
      </c>
      <c r="Z544" s="12" t="str">
        <f t="shared" si="322"/>
        <v/>
      </c>
      <c r="AA544" s="12" t="str">
        <f t="shared" si="322"/>
        <v/>
      </c>
      <c r="AB544" s="12" t="str">
        <f t="shared" si="322"/>
        <v/>
      </c>
      <c r="AC544" s="12" t="str">
        <f t="shared" si="322"/>
        <v/>
      </c>
      <c r="AD544" s="12" t="str">
        <f t="shared" si="322"/>
        <v/>
      </c>
      <c r="AE544" s="12" t="str">
        <f t="shared" si="322"/>
        <v/>
      </c>
      <c r="AF544" s="12" t="str">
        <f t="shared" si="322"/>
        <v/>
      </c>
      <c r="AG544" s="12" t="str">
        <f t="shared" si="322"/>
        <v/>
      </c>
      <c r="AH544" s="12" t="str">
        <f t="shared" si="322"/>
        <v/>
      </c>
      <c r="AI544" s="12" t="str">
        <f t="shared" si="322"/>
        <v/>
      </c>
      <c r="AJ544" s="12" t="str">
        <f t="shared" si="322"/>
        <v/>
      </c>
      <c r="AK544" s="12" t="str">
        <f t="shared" si="322"/>
        <v/>
      </c>
      <c r="AL544" s="12" t="str">
        <f t="shared" si="322"/>
        <v/>
      </c>
      <c r="AM544" s="12" t="str">
        <f t="shared" si="322"/>
        <v/>
      </c>
      <c r="AN544" s="12" t="str">
        <f t="shared" si="322"/>
        <v/>
      </c>
      <c r="AO544" s="12" t="str">
        <f t="shared" si="322"/>
        <v/>
      </c>
      <c r="AP544" s="12" t="str">
        <f t="shared" si="322"/>
        <v/>
      </c>
      <c r="AQ544" s="12" t="str">
        <f t="shared" si="322"/>
        <v/>
      </c>
      <c r="AR544" s="12" t="str">
        <f t="shared" si="322"/>
        <v/>
      </c>
      <c r="AS544" s="12" t="str">
        <f t="shared" si="322"/>
        <v/>
      </c>
      <c r="AT544" s="12" t="str">
        <f t="shared" si="322"/>
        <v/>
      </c>
      <c r="AU544" s="12" t="str">
        <f t="shared" si="322"/>
        <v/>
      </c>
      <c r="AV544" s="12" t="str">
        <f t="shared" si="322"/>
        <v/>
      </c>
      <c r="AW544" s="12" t="str">
        <f t="shared" si="322"/>
        <v/>
      </c>
      <c r="AX544" s="12" t="str">
        <f t="shared" si="322"/>
        <v/>
      </c>
      <c r="AY544" s="12" t="str">
        <f t="shared" si="322"/>
        <v/>
      </c>
      <c r="AZ544" s="12" t="str">
        <f t="shared" si="322"/>
        <v/>
      </c>
      <c r="BA544" s="12" t="str">
        <f t="shared" si="322"/>
        <v/>
      </c>
      <c r="BB544" s="12" t="str">
        <f t="shared" si="322"/>
        <v/>
      </c>
      <c r="BC544" s="12" t="str">
        <f t="shared" si="322"/>
        <v/>
      </c>
      <c r="BD544" s="12" t="str">
        <f t="shared" si="322"/>
        <v/>
      </c>
      <c r="BE544" s="12" t="str">
        <f t="shared" si="322"/>
        <v/>
      </c>
      <c r="BF544" s="12" t="str">
        <f t="shared" si="322"/>
        <v/>
      </c>
      <c r="BG544" s="12" t="str">
        <f t="shared" si="322"/>
        <v/>
      </c>
      <c r="BH544" s="12" t="str">
        <f t="shared" si="322"/>
        <v/>
      </c>
      <c r="BI544" s="12" t="str">
        <f t="shared" si="322"/>
        <v/>
      </c>
      <c r="BJ544" s="12" t="str">
        <f t="shared" si="322"/>
        <v/>
      </c>
      <c r="BK544" s="12" t="str">
        <f t="shared" si="322"/>
        <v/>
      </c>
      <c r="BL544" s="12" t="str">
        <f t="shared" si="322"/>
        <v/>
      </c>
      <c r="BM544" s="12" t="str">
        <f t="shared" si="322"/>
        <v/>
      </c>
      <c r="BN544" s="12" t="str">
        <f t="shared" si="322"/>
        <v/>
      </c>
      <c r="BO544" s="12" t="str">
        <f t="shared" si="322"/>
        <v/>
      </c>
      <c r="BP544" s="12" t="str">
        <f t="shared" si="322"/>
        <v/>
      </c>
      <c r="BQ544" s="12" t="str">
        <f t="shared" si="322"/>
        <v/>
      </c>
      <c r="BR544" s="12" t="str">
        <f t="shared" si="322"/>
        <v/>
      </c>
      <c r="BS544" s="12" t="str">
        <f t="shared" si="323"/>
        <v/>
      </c>
      <c r="BT544" s="12" t="str">
        <f t="shared" si="323"/>
        <v/>
      </c>
      <c r="BU544" s="12" t="str">
        <f t="shared" si="323"/>
        <v/>
      </c>
      <c r="BV544" s="12" t="str">
        <f t="shared" si="323"/>
        <v/>
      </c>
      <c r="BW544" s="12" t="str">
        <f t="shared" si="323"/>
        <v/>
      </c>
      <c r="BX544" s="12" t="str">
        <f t="shared" si="323"/>
        <v/>
      </c>
      <c r="BY544" s="12" t="str">
        <f t="shared" si="323"/>
        <v/>
      </c>
      <c r="BZ544" s="12" t="str">
        <f t="shared" si="323"/>
        <v/>
      </c>
      <c r="CA544" s="12" t="str">
        <f t="shared" si="323"/>
        <v/>
      </c>
      <c r="CB544" s="12" t="str">
        <f t="shared" si="323"/>
        <v/>
      </c>
      <c r="CC544" s="12" t="str">
        <f t="shared" si="323"/>
        <v/>
      </c>
      <c r="CD544" s="12" t="str">
        <f t="shared" si="323"/>
        <v/>
      </c>
      <c r="CE544" s="12" t="str">
        <f t="shared" si="323"/>
        <v/>
      </c>
      <c r="CF544" s="12" t="str">
        <f t="shared" si="323"/>
        <v/>
      </c>
      <c r="CG544" s="12" t="str">
        <f t="shared" si="323"/>
        <v/>
      </c>
      <c r="CH544" s="12" t="str">
        <f t="shared" si="323"/>
        <v/>
      </c>
      <c r="CI544" s="12" t="str">
        <f t="shared" si="323"/>
        <v/>
      </c>
      <c r="CJ544" s="12" t="str">
        <f t="shared" si="323"/>
        <v/>
      </c>
      <c r="CK544" s="12" t="str">
        <f t="shared" si="323"/>
        <v/>
      </c>
      <c r="CL544" s="12" t="str">
        <f t="shared" si="323"/>
        <v/>
      </c>
      <c r="CM544" s="12" t="str">
        <f t="shared" si="323"/>
        <v/>
      </c>
      <c r="CN544" s="12" t="str">
        <f t="shared" si="323"/>
        <v/>
      </c>
      <c r="CO544" s="12" t="str">
        <f t="shared" si="323"/>
        <v/>
      </c>
      <c r="CP544" s="12" t="str">
        <f t="shared" si="323"/>
        <v/>
      </c>
      <c r="CQ544" s="12" t="str">
        <f t="shared" si="323"/>
        <v/>
      </c>
      <c r="CR544" s="12" t="str">
        <f t="shared" si="323"/>
        <v/>
      </c>
      <c r="CS544" s="12" t="str">
        <f t="shared" si="323"/>
        <v>hold</v>
      </c>
      <c r="CT544" s="12" t="str">
        <f t="shared" si="323"/>
        <v>hold</v>
      </c>
      <c r="CU544" s="12" t="str">
        <f t="shared" si="323"/>
        <v>hold</v>
      </c>
      <c r="CV544" s="12" t="str">
        <f t="shared" si="323"/>
        <v>hold</v>
      </c>
      <c r="CW544" s="12" t="str">
        <f t="shared" si="323"/>
        <v>hold</v>
      </c>
      <c r="CX544" s="12" t="str">
        <f t="shared" si="323"/>
        <v>hold</v>
      </c>
      <c r="CY544" s="12" t="str">
        <f t="shared" si="323"/>
        <v>hold</v>
      </c>
      <c r="CZ544" s="12" t="str">
        <f t="shared" si="323"/>
        <v>hold</v>
      </c>
      <c r="DA544" s="12" t="str">
        <f t="shared" si="323"/>
        <v>hold</v>
      </c>
      <c r="DB544" s="12" t="str">
        <f t="shared" si="323"/>
        <v>hold</v>
      </c>
      <c r="DC544" s="12" t="str">
        <f t="shared" si="304"/>
        <v>redeem</v>
      </c>
      <c r="DD544" s="12"/>
      <c r="DE544" s="12"/>
    </row>
    <row r="545" spans="2:109" ht="12" customHeight="1">
      <c r="B545" s="12"/>
      <c r="C545" s="12"/>
      <c r="D545" s="12"/>
      <c r="E545" s="65">
        <f t="shared" si="305"/>
        <v>91</v>
      </c>
      <c r="G545" s="12" t="str">
        <f t="shared" si="322"/>
        <v/>
      </c>
      <c r="H545" s="12" t="str">
        <f t="shared" si="322"/>
        <v/>
      </c>
      <c r="I545" s="12" t="str">
        <f t="shared" si="322"/>
        <v/>
      </c>
      <c r="J545" s="12" t="str">
        <f t="shared" si="322"/>
        <v/>
      </c>
      <c r="K545" s="12" t="str">
        <f t="shared" si="322"/>
        <v/>
      </c>
      <c r="L545" s="12" t="str">
        <f t="shared" si="322"/>
        <v/>
      </c>
      <c r="M545" s="12" t="str">
        <f t="shared" si="322"/>
        <v/>
      </c>
      <c r="N545" s="12" t="str">
        <f t="shared" si="322"/>
        <v/>
      </c>
      <c r="O545" s="12" t="str">
        <f t="shared" si="322"/>
        <v/>
      </c>
      <c r="P545" s="12" t="str">
        <f t="shared" si="322"/>
        <v/>
      </c>
      <c r="Q545" s="12" t="str">
        <f t="shared" si="322"/>
        <v/>
      </c>
      <c r="R545" s="12" t="str">
        <f t="shared" si="322"/>
        <v/>
      </c>
      <c r="S545" s="12" t="str">
        <f t="shared" si="322"/>
        <v/>
      </c>
      <c r="T545" s="12" t="str">
        <f t="shared" si="322"/>
        <v/>
      </c>
      <c r="U545" s="12" t="str">
        <f t="shared" si="322"/>
        <v/>
      </c>
      <c r="V545" s="12" t="str">
        <f t="shared" si="322"/>
        <v/>
      </c>
      <c r="W545" s="12" t="str">
        <f t="shared" si="322"/>
        <v/>
      </c>
      <c r="X545" s="12" t="str">
        <f t="shared" si="322"/>
        <v/>
      </c>
      <c r="Y545" s="12" t="str">
        <f t="shared" si="322"/>
        <v/>
      </c>
      <c r="Z545" s="12" t="str">
        <f t="shared" si="322"/>
        <v/>
      </c>
      <c r="AA545" s="12" t="str">
        <f t="shared" si="322"/>
        <v/>
      </c>
      <c r="AB545" s="12" t="str">
        <f t="shared" si="322"/>
        <v/>
      </c>
      <c r="AC545" s="12" t="str">
        <f t="shared" si="322"/>
        <v/>
      </c>
      <c r="AD545" s="12" t="str">
        <f t="shared" si="322"/>
        <v/>
      </c>
      <c r="AE545" s="12" t="str">
        <f t="shared" si="322"/>
        <v/>
      </c>
      <c r="AF545" s="12" t="str">
        <f t="shared" si="322"/>
        <v/>
      </c>
      <c r="AG545" s="12" t="str">
        <f t="shared" si="322"/>
        <v/>
      </c>
      <c r="AH545" s="12" t="str">
        <f t="shared" si="322"/>
        <v/>
      </c>
      <c r="AI545" s="12" t="str">
        <f t="shared" si="322"/>
        <v/>
      </c>
      <c r="AJ545" s="12" t="str">
        <f t="shared" si="322"/>
        <v/>
      </c>
      <c r="AK545" s="12" t="str">
        <f t="shared" si="322"/>
        <v/>
      </c>
      <c r="AL545" s="12" t="str">
        <f t="shared" si="322"/>
        <v/>
      </c>
      <c r="AM545" s="12" t="str">
        <f t="shared" si="322"/>
        <v/>
      </c>
      <c r="AN545" s="12" t="str">
        <f t="shared" si="322"/>
        <v/>
      </c>
      <c r="AO545" s="12" t="str">
        <f t="shared" si="322"/>
        <v/>
      </c>
      <c r="AP545" s="12" t="str">
        <f t="shared" si="322"/>
        <v/>
      </c>
      <c r="AQ545" s="12" t="str">
        <f t="shared" si="322"/>
        <v/>
      </c>
      <c r="AR545" s="12" t="str">
        <f t="shared" si="322"/>
        <v/>
      </c>
      <c r="AS545" s="12" t="str">
        <f t="shared" si="322"/>
        <v/>
      </c>
      <c r="AT545" s="12" t="str">
        <f t="shared" si="322"/>
        <v/>
      </c>
      <c r="AU545" s="12" t="str">
        <f t="shared" si="322"/>
        <v/>
      </c>
      <c r="AV545" s="12" t="str">
        <f t="shared" si="322"/>
        <v/>
      </c>
      <c r="AW545" s="12" t="str">
        <f t="shared" si="322"/>
        <v/>
      </c>
      <c r="AX545" s="12" t="str">
        <f t="shared" si="322"/>
        <v/>
      </c>
      <c r="AY545" s="12" t="str">
        <f t="shared" si="322"/>
        <v/>
      </c>
      <c r="AZ545" s="12" t="str">
        <f t="shared" si="322"/>
        <v/>
      </c>
      <c r="BA545" s="12" t="str">
        <f t="shared" si="322"/>
        <v/>
      </c>
      <c r="BB545" s="12" t="str">
        <f t="shared" si="322"/>
        <v/>
      </c>
      <c r="BC545" s="12" t="str">
        <f t="shared" si="322"/>
        <v/>
      </c>
      <c r="BD545" s="12" t="str">
        <f t="shared" si="322"/>
        <v/>
      </c>
      <c r="BE545" s="12" t="str">
        <f t="shared" si="322"/>
        <v/>
      </c>
      <c r="BF545" s="12" t="str">
        <f t="shared" si="322"/>
        <v/>
      </c>
      <c r="BG545" s="12" t="str">
        <f t="shared" si="322"/>
        <v/>
      </c>
      <c r="BH545" s="12" t="str">
        <f t="shared" si="322"/>
        <v/>
      </c>
      <c r="BI545" s="12" t="str">
        <f t="shared" si="322"/>
        <v/>
      </c>
      <c r="BJ545" s="12" t="str">
        <f t="shared" si="322"/>
        <v/>
      </c>
      <c r="BK545" s="12" t="str">
        <f t="shared" si="322"/>
        <v/>
      </c>
      <c r="BL545" s="12" t="str">
        <f t="shared" si="322"/>
        <v/>
      </c>
      <c r="BM545" s="12" t="str">
        <f t="shared" si="322"/>
        <v/>
      </c>
      <c r="BN545" s="12" t="str">
        <f t="shared" si="322"/>
        <v/>
      </c>
      <c r="BO545" s="12" t="str">
        <f t="shared" si="322"/>
        <v/>
      </c>
      <c r="BP545" s="12" t="str">
        <f t="shared" si="322"/>
        <v/>
      </c>
      <c r="BQ545" s="12" t="str">
        <f t="shared" si="322"/>
        <v/>
      </c>
      <c r="BR545" s="12" t="str">
        <f t="shared" ref="BR545" si="324">IF(BR$452&gt;=$E545,IF(BR220*$C$23&gt;MAX($C$22,(BS329*$C$34+BS330*$C$35)/(1+$C$12)^$C$30+(BS436*$C$34+BS437*$C$35)/(1+$C$14)^$C$30),"convert","hold"),"")</f>
        <v/>
      </c>
      <c r="BS545" s="12" t="str">
        <f t="shared" si="323"/>
        <v/>
      </c>
      <c r="BT545" s="12" t="str">
        <f t="shared" si="323"/>
        <v/>
      </c>
      <c r="BU545" s="12" t="str">
        <f t="shared" si="323"/>
        <v/>
      </c>
      <c r="BV545" s="12" t="str">
        <f t="shared" si="323"/>
        <v/>
      </c>
      <c r="BW545" s="12" t="str">
        <f t="shared" si="323"/>
        <v/>
      </c>
      <c r="BX545" s="12" t="str">
        <f t="shared" si="323"/>
        <v/>
      </c>
      <c r="BY545" s="12" t="str">
        <f t="shared" si="323"/>
        <v/>
      </c>
      <c r="BZ545" s="12" t="str">
        <f t="shared" si="323"/>
        <v/>
      </c>
      <c r="CA545" s="12" t="str">
        <f t="shared" si="323"/>
        <v/>
      </c>
      <c r="CB545" s="12" t="str">
        <f t="shared" si="323"/>
        <v/>
      </c>
      <c r="CC545" s="12" t="str">
        <f t="shared" si="323"/>
        <v/>
      </c>
      <c r="CD545" s="12" t="str">
        <f t="shared" si="323"/>
        <v/>
      </c>
      <c r="CE545" s="12" t="str">
        <f t="shared" si="323"/>
        <v/>
      </c>
      <c r="CF545" s="12" t="str">
        <f t="shared" si="323"/>
        <v/>
      </c>
      <c r="CG545" s="12" t="str">
        <f t="shared" si="323"/>
        <v/>
      </c>
      <c r="CH545" s="12" t="str">
        <f t="shared" si="323"/>
        <v/>
      </c>
      <c r="CI545" s="12" t="str">
        <f t="shared" si="323"/>
        <v/>
      </c>
      <c r="CJ545" s="12" t="str">
        <f t="shared" si="323"/>
        <v/>
      </c>
      <c r="CK545" s="12" t="str">
        <f t="shared" si="323"/>
        <v/>
      </c>
      <c r="CL545" s="12" t="str">
        <f t="shared" si="323"/>
        <v/>
      </c>
      <c r="CM545" s="12" t="str">
        <f t="shared" si="323"/>
        <v/>
      </c>
      <c r="CN545" s="12" t="str">
        <f t="shared" si="323"/>
        <v/>
      </c>
      <c r="CO545" s="12" t="str">
        <f t="shared" si="323"/>
        <v/>
      </c>
      <c r="CP545" s="12" t="str">
        <f t="shared" si="323"/>
        <v/>
      </c>
      <c r="CQ545" s="12" t="str">
        <f t="shared" si="323"/>
        <v/>
      </c>
      <c r="CR545" s="12" t="str">
        <f t="shared" si="323"/>
        <v/>
      </c>
      <c r="CS545" s="12" t="str">
        <f t="shared" si="323"/>
        <v/>
      </c>
      <c r="CT545" s="12" t="str">
        <f t="shared" si="323"/>
        <v>hold</v>
      </c>
      <c r="CU545" s="12" t="str">
        <f t="shared" si="323"/>
        <v>hold</v>
      </c>
      <c r="CV545" s="12" t="str">
        <f t="shared" si="323"/>
        <v>hold</v>
      </c>
      <c r="CW545" s="12" t="str">
        <f t="shared" si="323"/>
        <v>hold</v>
      </c>
      <c r="CX545" s="12" t="str">
        <f t="shared" si="323"/>
        <v>hold</v>
      </c>
      <c r="CY545" s="12" t="str">
        <f t="shared" si="323"/>
        <v>hold</v>
      </c>
      <c r="CZ545" s="12" t="str">
        <f t="shared" si="323"/>
        <v>hold</v>
      </c>
      <c r="DA545" s="12" t="str">
        <f t="shared" si="323"/>
        <v>hold</v>
      </c>
      <c r="DB545" s="12" t="str">
        <f t="shared" si="323"/>
        <v>hold</v>
      </c>
      <c r="DC545" s="12" t="str">
        <f t="shared" si="304"/>
        <v>redeem</v>
      </c>
      <c r="DD545" s="12"/>
      <c r="DE545" s="12"/>
    </row>
    <row r="546" spans="2:109" ht="12" customHeight="1">
      <c r="B546" s="12"/>
      <c r="C546" s="12"/>
      <c r="D546" s="12"/>
      <c r="E546" s="65">
        <f t="shared" si="305"/>
        <v>92</v>
      </c>
      <c r="G546" s="12" t="str">
        <f t="shared" ref="G546:BR549" si="325">IF(G$452&gt;=$E546,IF(G221*$C$23&gt;MAX($C$22,(H330*$C$34+H331*$C$35)/(1+$C$12)^$C$30+(H437*$C$34+H438*$C$35)/(1+$C$14)^$C$30),"convert","hold"),"")</f>
        <v/>
      </c>
      <c r="H546" s="12" t="str">
        <f t="shared" si="325"/>
        <v/>
      </c>
      <c r="I546" s="12" t="str">
        <f t="shared" si="325"/>
        <v/>
      </c>
      <c r="J546" s="12" t="str">
        <f t="shared" si="325"/>
        <v/>
      </c>
      <c r="K546" s="12" t="str">
        <f t="shared" si="325"/>
        <v/>
      </c>
      <c r="L546" s="12" t="str">
        <f t="shared" si="325"/>
        <v/>
      </c>
      <c r="M546" s="12" t="str">
        <f t="shared" si="325"/>
        <v/>
      </c>
      <c r="N546" s="12" t="str">
        <f t="shared" si="325"/>
        <v/>
      </c>
      <c r="O546" s="12" t="str">
        <f t="shared" si="325"/>
        <v/>
      </c>
      <c r="P546" s="12" t="str">
        <f t="shared" si="325"/>
        <v/>
      </c>
      <c r="Q546" s="12" t="str">
        <f t="shared" si="325"/>
        <v/>
      </c>
      <c r="R546" s="12" t="str">
        <f t="shared" si="325"/>
        <v/>
      </c>
      <c r="S546" s="12" t="str">
        <f t="shared" si="325"/>
        <v/>
      </c>
      <c r="T546" s="12" t="str">
        <f t="shared" si="325"/>
        <v/>
      </c>
      <c r="U546" s="12" t="str">
        <f t="shared" si="325"/>
        <v/>
      </c>
      <c r="V546" s="12" t="str">
        <f t="shared" si="325"/>
        <v/>
      </c>
      <c r="W546" s="12" t="str">
        <f t="shared" si="325"/>
        <v/>
      </c>
      <c r="X546" s="12" t="str">
        <f t="shared" si="325"/>
        <v/>
      </c>
      <c r="Y546" s="12" t="str">
        <f t="shared" si="325"/>
        <v/>
      </c>
      <c r="Z546" s="12" t="str">
        <f t="shared" si="325"/>
        <v/>
      </c>
      <c r="AA546" s="12" t="str">
        <f t="shared" si="325"/>
        <v/>
      </c>
      <c r="AB546" s="12" t="str">
        <f t="shared" si="325"/>
        <v/>
      </c>
      <c r="AC546" s="12" t="str">
        <f t="shared" si="325"/>
        <v/>
      </c>
      <c r="AD546" s="12" t="str">
        <f t="shared" si="325"/>
        <v/>
      </c>
      <c r="AE546" s="12" t="str">
        <f t="shared" si="325"/>
        <v/>
      </c>
      <c r="AF546" s="12" t="str">
        <f t="shared" si="325"/>
        <v/>
      </c>
      <c r="AG546" s="12" t="str">
        <f t="shared" si="325"/>
        <v/>
      </c>
      <c r="AH546" s="12" t="str">
        <f t="shared" si="325"/>
        <v/>
      </c>
      <c r="AI546" s="12" t="str">
        <f t="shared" si="325"/>
        <v/>
      </c>
      <c r="AJ546" s="12" t="str">
        <f t="shared" si="325"/>
        <v/>
      </c>
      <c r="AK546" s="12" t="str">
        <f t="shared" si="325"/>
        <v/>
      </c>
      <c r="AL546" s="12" t="str">
        <f t="shared" si="325"/>
        <v/>
      </c>
      <c r="AM546" s="12" t="str">
        <f t="shared" si="325"/>
        <v/>
      </c>
      <c r="AN546" s="12" t="str">
        <f t="shared" si="325"/>
        <v/>
      </c>
      <c r="AO546" s="12" t="str">
        <f t="shared" si="325"/>
        <v/>
      </c>
      <c r="AP546" s="12" t="str">
        <f t="shared" si="325"/>
        <v/>
      </c>
      <c r="AQ546" s="12" t="str">
        <f t="shared" si="325"/>
        <v/>
      </c>
      <c r="AR546" s="12" t="str">
        <f t="shared" si="325"/>
        <v/>
      </c>
      <c r="AS546" s="12" t="str">
        <f t="shared" si="325"/>
        <v/>
      </c>
      <c r="AT546" s="12" t="str">
        <f t="shared" si="325"/>
        <v/>
      </c>
      <c r="AU546" s="12" t="str">
        <f t="shared" si="325"/>
        <v/>
      </c>
      <c r="AV546" s="12" t="str">
        <f t="shared" si="325"/>
        <v/>
      </c>
      <c r="AW546" s="12" t="str">
        <f t="shared" si="325"/>
        <v/>
      </c>
      <c r="AX546" s="12" t="str">
        <f t="shared" si="325"/>
        <v/>
      </c>
      <c r="AY546" s="12" t="str">
        <f t="shared" si="325"/>
        <v/>
      </c>
      <c r="AZ546" s="12" t="str">
        <f t="shared" si="325"/>
        <v/>
      </c>
      <c r="BA546" s="12" t="str">
        <f t="shared" si="325"/>
        <v/>
      </c>
      <c r="BB546" s="12" t="str">
        <f t="shared" si="325"/>
        <v/>
      </c>
      <c r="BC546" s="12" t="str">
        <f t="shared" si="325"/>
        <v/>
      </c>
      <c r="BD546" s="12" t="str">
        <f t="shared" si="325"/>
        <v/>
      </c>
      <c r="BE546" s="12" t="str">
        <f t="shared" si="325"/>
        <v/>
      </c>
      <c r="BF546" s="12" t="str">
        <f t="shared" si="325"/>
        <v/>
      </c>
      <c r="BG546" s="12" t="str">
        <f t="shared" si="325"/>
        <v/>
      </c>
      <c r="BH546" s="12" t="str">
        <f t="shared" si="325"/>
        <v/>
      </c>
      <c r="BI546" s="12" t="str">
        <f t="shared" si="325"/>
        <v/>
      </c>
      <c r="BJ546" s="12" t="str">
        <f t="shared" si="325"/>
        <v/>
      </c>
      <c r="BK546" s="12" t="str">
        <f t="shared" si="325"/>
        <v/>
      </c>
      <c r="BL546" s="12" t="str">
        <f t="shared" si="325"/>
        <v/>
      </c>
      <c r="BM546" s="12" t="str">
        <f t="shared" si="325"/>
        <v/>
      </c>
      <c r="BN546" s="12" t="str">
        <f t="shared" si="325"/>
        <v/>
      </c>
      <c r="BO546" s="12" t="str">
        <f t="shared" si="325"/>
        <v/>
      </c>
      <c r="BP546" s="12" t="str">
        <f t="shared" si="325"/>
        <v/>
      </c>
      <c r="BQ546" s="12" t="str">
        <f t="shared" si="325"/>
        <v/>
      </c>
      <c r="BR546" s="12" t="str">
        <f t="shared" si="325"/>
        <v/>
      </c>
      <c r="BS546" s="12" t="str">
        <f t="shared" si="323"/>
        <v/>
      </c>
      <c r="BT546" s="12" t="str">
        <f t="shared" si="323"/>
        <v/>
      </c>
      <c r="BU546" s="12" t="str">
        <f t="shared" si="323"/>
        <v/>
      </c>
      <c r="BV546" s="12" t="str">
        <f t="shared" si="323"/>
        <v/>
      </c>
      <c r="BW546" s="12" t="str">
        <f t="shared" si="323"/>
        <v/>
      </c>
      <c r="BX546" s="12" t="str">
        <f t="shared" si="323"/>
        <v/>
      </c>
      <c r="BY546" s="12" t="str">
        <f t="shared" si="323"/>
        <v/>
      </c>
      <c r="BZ546" s="12" t="str">
        <f t="shared" si="323"/>
        <v/>
      </c>
      <c r="CA546" s="12" t="str">
        <f t="shared" si="323"/>
        <v/>
      </c>
      <c r="CB546" s="12" t="str">
        <f t="shared" si="323"/>
        <v/>
      </c>
      <c r="CC546" s="12" t="str">
        <f t="shared" si="323"/>
        <v/>
      </c>
      <c r="CD546" s="12" t="str">
        <f t="shared" si="323"/>
        <v/>
      </c>
      <c r="CE546" s="12" t="str">
        <f t="shared" si="323"/>
        <v/>
      </c>
      <c r="CF546" s="12" t="str">
        <f t="shared" si="323"/>
        <v/>
      </c>
      <c r="CG546" s="12" t="str">
        <f t="shared" si="323"/>
        <v/>
      </c>
      <c r="CH546" s="12" t="str">
        <f t="shared" si="323"/>
        <v/>
      </c>
      <c r="CI546" s="12" t="str">
        <f t="shared" si="323"/>
        <v/>
      </c>
      <c r="CJ546" s="12" t="str">
        <f t="shared" si="323"/>
        <v/>
      </c>
      <c r="CK546" s="12" t="str">
        <f t="shared" si="323"/>
        <v/>
      </c>
      <c r="CL546" s="12" t="str">
        <f t="shared" si="323"/>
        <v/>
      </c>
      <c r="CM546" s="12" t="str">
        <f t="shared" si="323"/>
        <v/>
      </c>
      <c r="CN546" s="12" t="str">
        <f t="shared" si="323"/>
        <v/>
      </c>
      <c r="CO546" s="12" t="str">
        <f t="shared" si="323"/>
        <v/>
      </c>
      <c r="CP546" s="12" t="str">
        <f t="shared" si="323"/>
        <v/>
      </c>
      <c r="CQ546" s="12" t="str">
        <f t="shared" si="323"/>
        <v/>
      </c>
      <c r="CR546" s="12" t="str">
        <f t="shared" si="323"/>
        <v/>
      </c>
      <c r="CS546" s="12" t="str">
        <f t="shared" si="323"/>
        <v/>
      </c>
      <c r="CT546" s="12" t="str">
        <f t="shared" si="323"/>
        <v/>
      </c>
      <c r="CU546" s="12" t="str">
        <f t="shared" si="323"/>
        <v>hold</v>
      </c>
      <c r="CV546" s="12" t="str">
        <f t="shared" si="323"/>
        <v>hold</v>
      </c>
      <c r="CW546" s="12" t="str">
        <f t="shared" si="323"/>
        <v>hold</v>
      </c>
      <c r="CX546" s="12" t="str">
        <f t="shared" si="323"/>
        <v>hold</v>
      </c>
      <c r="CY546" s="12" t="str">
        <f t="shared" si="323"/>
        <v>hold</v>
      </c>
      <c r="CZ546" s="12" t="str">
        <f t="shared" si="323"/>
        <v>hold</v>
      </c>
      <c r="DA546" s="12" t="str">
        <f t="shared" si="323"/>
        <v>hold</v>
      </c>
      <c r="DB546" s="12" t="str">
        <f t="shared" si="323"/>
        <v>hold</v>
      </c>
      <c r="DC546" s="12" t="str">
        <f t="shared" si="304"/>
        <v>redeem</v>
      </c>
      <c r="DD546" s="12"/>
      <c r="DE546" s="12"/>
    </row>
    <row r="547" spans="2:109" ht="12" customHeight="1">
      <c r="B547" s="12"/>
      <c r="C547" s="12"/>
      <c r="D547" s="12"/>
      <c r="E547" s="65">
        <f t="shared" si="305"/>
        <v>93</v>
      </c>
      <c r="G547" s="12" t="str">
        <f t="shared" si="325"/>
        <v/>
      </c>
      <c r="H547" s="12" t="str">
        <f t="shared" si="325"/>
        <v/>
      </c>
      <c r="I547" s="12" t="str">
        <f t="shared" si="325"/>
        <v/>
      </c>
      <c r="J547" s="12" t="str">
        <f t="shared" si="325"/>
        <v/>
      </c>
      <c r="K547" s="12" t="str">
        <f t="shared" si="325"/>
        <v/>
      </c>
      <c r="L547" s="12" t="str">
        <f t="shared" si="325"/>
        <v/>
      </c>
      <c r="M547" s="12" t="str">
        <f t="shared" si="325"/>
        <v/>
      </c>
      <c r="N547" s="12" t="str">
        <f t="shared" si="325"/>
        <v/>
      </c>
      <c r="O547" s="12" t="str">
        <f t="shared" si="325"/>
        <v/>
      </c>
      <c r="P547" s="12" t="str">
        <f t="shared" si="325"/>
        <v/>
      </c>
      <c r="Q547" s="12" t="str">
        <f t="shared" si="325"/>
        <v/>
      </c>
      <c r="R547" s="12" t="str">
        <f t="shared" si="325"/>
        <v/>
      </c>
      <c r="S547" s="12" t="str">
        <f t="shared" si="325"/>
        <v/>
      </c>
      <c r="T547" s="12" t="str">
        <f t="shared" si="325"/>
        <v/>
      </c>
      <c r="U547" s="12" t="str">
        <f t="shared" si="325"/>
        <v/>
      </c>
      <c r="V547" s="12" t="str">
        <f t="shared" si="325"/>
        <v/>
      </c>
      <c r="W547" s="12" t="str">
        <f t="shared" si="325"/>
        <v/>
      </c>
      <c r="X547" s="12" t="str">
        <f t="shared" si="325"/>
        <v/>
      </c>
      <c r="Y547" s="12" t="str">
        <f t="shared" si="325"/>
        <v/>
      </c>
      <c r="Z547" s="12" t="str">
        <f t="shared" si="325"/>
        <v/>
      </c>
      <c r="AA547" s="12" t="str">
        <f t="shared" si="325"/>
        <v/>
      </c>
      <c r="AB547" s="12" t="str">
        <f t="shared" si="325"/>
        <v/>
      </c>
      <c r="AC547" s="12" t="str">
        <f t="shared" si="325"/>
        <v/>
      </c>
      <c r="AD547" s="12" t="str">
        <f t="shared" si="325"/>
        <v/>
      </c>
      <c r="AE547" s="12" t="str">
        <f t="shared" si="325"/>
        <v/>
      </c>
      <c r="AF547" s="12" t="str">
        <f t="shared" si="325"/>
        <v/>
      </c>
      <c r="AG547" s="12" t="str">
        <f t="shared" si="325"/>
        <v/>
      </c>
      <c r="AH547" s="12" t="str">
        <f t="shared" si="325"/>
        <v/>
      </c>
      <c r="AI547" s="12" t="str">
        <f t="shared" si="325"/>
        <v/>
      </c>
      <c r="AJ547" s="12" t="str">
        <f t="shared" si="325"/>
        <v/>
      </c>
      <c r="AK547" s="12" t="str">
        <f t="shared" si="325"/>
        <v/>
      </c>
      <c r="AL547" s="12" t="str">
        <f t="shared" si="325"/>
        <v/>
      </c>
      <c r="AM547" s="12" t="str">
        <f t="shared" si="325"/>
        <v/>
      </c>
      <c r="AN547" s="12" t="str">
        <f t="shared" si="325"/>
        <v/>
      </c>
      <c r="AO547" s="12" t="str">
        <f t="shared" si="325"/>
        <v/>
      </c>
      <c r="AP547" s="12" t="str">
        <f t="shared" si="325"/>
        <v/>
      </c>
      <c r="AQ547" s="12" t="str">
        <f t="shared" si="325"/>
        <v/>
      </c>
      <c r="AR547" s="12" t="str">
        <f t="shared" si="325"/>
        <v/>
      </c>
      <c r="AS547" s="12" t="str">
        <f t="shared" si="325"/>
        <v/>
      </c>
      <c r="AT547" s="12" t="str">
        <f t="shared" si="325"/>
        <v/>
      </c>
      <c r="AU547" s="12" t="str">
        <f t="shared" si="325"/>
        <v/>
      </c>
      <c r="AV547" s="12" t="str">
        <f t="shared" si="325"/>
        <v/>
      </c>
      <c r="AW547" s="12" t="str">
        <f t="shared" si="325"/>
        <v/>
      </c>
      <c r="AX547" s="12" t="str">
        <f t="shared" si="325"/>
        <v/>
      </c>
      <c r="AY547" s="12" t="str">
        <f t="shared" si="325"/>
        <v/>
      </c>
      <c r="AZ547" s="12" t="str">
        <f t="shared" si="325"/>
        <v/>
      </c>
      <c r="BA547" s="12" t="str">
        <f t="shared" si="325"/>
        <v/>
      </c>
      <c r="BB547" s="12" t="str">
        <f t="shared" si="325"/>
        <v/>
      </c>
      <c r="BC547" s="12" t="str">
        <f t="shared" si="325"/>
        <v/>
      </c>
      <c r="BD547" s="12" t="str">
        <f t="shared" si="325"/>
        <v/>
      </c>
      <c r="BE547" s="12" t="str">
        <f t="shared" si="325"/>
        <v/>
      </c>
      <c r="BF547" s="12" t="str">
        <f t="shared" si="325"/>
        <v/>
      </c>
      <c r="BG547" s="12" t="str">
        <f t="shared" si="325"/>
        <v/>
      </c>
      <c r="BH547" s="12" t="str">
        <f t="shared" si="325"/>
        <v/>
      </c>
      <c r="BI547" s="12" t="str">
        <f t="shared" si="325"/>
        <v/>
      </c>
      <c r="BJ547" s="12" t="str">
        <f t="shared" si="325"/>
        <v/>
      </c>
      <c r="BK547" s="12" t="str">
        <f t="shared" si="325"/>
        <v/>
      </c>
      <c r="BL547" s="12" t="str">
        <f t="shared" si="325"/>
        <v/>
      </c>
      <c r="BM547" s="12" t="str">
        <f t="shared" si="325"/>
        <v/>
      </c>
      <c r="BN547" s="12" t="str">
        <f t="shared" si="325"/>
        <v/>
      </c>
      <c r="BO547" s="12" t="str">
        <f t="shared" si="325"/>
        <v/>
      </c>
      <c r="BP547" s="12" t="str">
        <f t="shared" si="325"/>
        <v/>
      </c>
      <c r="BQ547" s="12" t="str">
        <f t="shared" si="325"/>
        <v/>
      </c>
      <c r="BR547" s="12" t="str">
        <f t="shared" si="325"/>
        <v/>
      </c>
      <c r="BS547" s="12" t="str">
        <f t="shared" si="323"/>
        <v/>
      </c>
      <c r="BT547" s="12" t="str">
        <f t="shared" si="323"/>
        <v/>
      </c>
      <c r="BU547" s="12" t="str">
        <f t="shared" si="323"/>
        <v/>
      </c>
      <c r="BV547" s="12" t="str">
        <f t="shared" si="323"/>
        <v/>
      </c>
      <c r="BW547" s="12" t="str">
        <f t="shared" si="323"/>
        <v/>
      </c>
      <c r="BX547" s="12" t="str">
        <f t="shared" si="323"/>
        <v/>
      </c>
      <c r="BY547" s="12" t="str">
        <f t="shared" si="323"/>
        <v/>
      </c>
      <c r="BZ547" s="12" t="str">
        <f t="shared" si="323"/>
        <v/>
      </c>
      <c r="CA547" s="12" t="str">
        <f t="shared" si="323"/>
        <v/>
      </c>
      <c r="CB547" s="12" t="str">
        <f t="shared" si="323"/>
        <v/>
      </c>
      <c r="CC547" s="12" t="str">
        <f t="shared" si="323"/>
        <v/>
      </c>
      <c r="CD547" s="12" t="str">
        <f t="shared" si="323"/>
        <v/>
      </c>
      <c r="CE547" s="12" t="str">
        <f t="shared" si="323"/>
        <v/>
      </c>
      <c r="CF547" s="12" t="str">
        <f t="shared" si="323"/>
        <v/>
      </c>
      <c r="CG547" s="12" t="str">
        <f t="shared" si="323"/>
        <v/>
      </c>
      <c r="CH547" s="12" t="str">
        <f t="shared" si="323"/>
        <v/>
      </c>
      <c r="CI547" s="12" t="str">
        <f t="shared" si="323"/>
        <v/>
      </c>
      <c r="CJ547" s="12" t="str">
        <f t="shared" si="323"/>
        <v/>
      </c>
      <c r="CK547" s="12" t="str">
        <f t="shared" si="323"/>
        <v/>
      </c>
      <c r="CL547" s="12" t="str">
        <f t="shared" si="323"/>
        <v/>
      </c>
      <c r="CM547" s="12" t="str">
        <f t="shared" si="323"/>
        <v/>
      </c>
      <c r="CN547" s="12" t="str">
        <f t="shared" si="323"/>
        <v/>
      </c>
      <c r="CO547" s="12" t="str">
        <f t="shared" si="323"/>
        <v/>
      </c>
      <c r="CP547" s="12" t="str">
        <f t="shared" si="323"/>
        <v/>
      </c>
      <c r="CQ547" s="12" t="str">
        <f t="shared" si="323"/>
        <v/>
      </c>
      <c r="CR547" s="12" t="str">
        <f t="shared" si="323"/>
        <v/>
      </c>
      <c r="CS547" s="12" t="str">
        <f t="shared" si="323"/>
        <v/>
      </c>
      <c r="CT547" s="12" t="str">
        <f t="shared" si="323"/>
        <v/>
      </c>
      <c r="CU547" s="12" t="str">
        <f t="shared" si="323"/>
        <v/>
      </c>
      <c r="CV547" s="12" t="str">
        <f t="shared" si="323"/>
        <v>hold</v>
      </c>
      <c r="CW547" s="12" t="str">
        <f t="shared" si="323"/>
        <v>hold</v>
      </c>
      <c r="CX547" s="12" t="str">
        <f t="shared" si="323"/>
        <v>hold</v>
      </c>
      <c r="CY547" s="12" t="str">
        <f t="shared" si="323"/>
        <v>hold</v>
      </c>
      <c r="CZ547" s="12" t="str">
        <f t="shared" si="323"/>
        <v>hold</v>
      </c>
      <c r="DA547" s="12" t="str">
        <f t="shared" si="323"/>
        <v>hold</v>
      </c>
      <c r="DB547" s="12" t="str">
        <f t="shared" si="323"/>
        <v>hold</v>
      </c>
      <c r="DC547" s="12" t="str">
        <f t="shared" si="304"/>
        <v>redeem</v>
      </c>
      <c r="DD547" s="12"/>
      <c r="DE547" s="12"/>
    </row>
    <row r="548" spans="2:109" ht="12" customHeight="1">
      <c r="B548" s="12"/>
      <c r="C548" s="12"/>
      <c r="D548" s="12"/>
      <c r="E548" s="65">
        <f t="shared" si="305"/>
        <v>94</v>
      </c>
      <c r="G548" s="12" t="str">
        <f t="shared" si="325"/>
        <v/>
      </c>
      <c r="H548" s="12" t="str">
        <f t="shared" si="325"/>
        <v/>
      </c>
      <c r="I548" s="12" t="str">
        <f t="shared" si="325"/>
        <v/>
      </c>
      <c r="J548" s="12" t="str">
        <f t="shared" si="325"/>
        <v/>
      </c>
      <c r="K548" s="12" t="str">
        <f t="shared" si="325"/>
        <v/>
      </c>
      <c r="L548" s="12" t="str">
        <f t="shared" si="325"/>
        <v/>
      </c>
      <c r="M548" s="12" t="str">
        <f t="shared" si="325"/>
        <v/>
      </c>
      <c r="N548" s="12" t="str">
        <f t="shared" si="325"/>
        <v/>
      </c>
      <c r="O548" s="12" t="str">
        <f t="shared" si="325"/>
        <v/>
      </c>
      <c r="P548" s="12" t="str">
        <f t="shared" si="325"/>
        <v/>
      </c>
      <c r="Q548" s="12" t="str">
        <f t="shared" si="325"/>
        <v/>
      </c>
      <c r="R548" s="12" t="str">
        <f t="shared" si="325"/>
        <v/>
      </c>
      <c r="S548" s="12" t="str">
        <f t="shared" si="325"/>
        <v/>
      </c>
      <c r="T548" s="12" t="str">
        <f t="shared" si="325"/>
        <v/>
      </c>
      <c r="U548" s="12" t="str">
        <f t="shared" si="325"/>
        <v/>
      </c>
      <c r="V548" s="12" t="str">
        <f t="shared" si="325"/>
        <v/>
      </c>
      <c r="W548" s="12" t="str">
        <f t="shared" si="325"/>
        <v/>
      </c>
      <c r="X548" s="12" t="str">
        <f t="shared" si="325"/>
        <v/>
      </c>
      <c r="Y548" s="12" t="str">
        <f t="shared" si="325"/>
        <v/>
      </c>
      <c r="Z548" s="12" t="str">
        <f t="shared" si="325"/>
        <v/>
      </c>
      <c r="AA548" s="12" t="str">
        <f t="shared" si="325"/>
        <v/>
      </c>
      <c r="AB548" s="12" t="str">
        <f t="shared" si="325"/>
        <v/>
      </c>
      <c r="AC548" s="12" t="str">
        <f t="shared" si="325"/>
        <v/>
      </c>
      <c r="AD548" s="12" t="str">
        <f t="shared" si="325"/>
        <v/>
      </c>
      <c r="AE548" s="12" t="str">
        <f t="shared" si="325"/>
        <v/>
      </c>
      <c r="AF548" s="12" t="str">
        <f t="shared" si="325"/>
        <v/>
      </c>
      <c r="AG548" s="12" t="str">
        <f t="shared" si="325"/>
        <v/>
      </c>
      <c r="AH548" s="12" t="str">
        <f t="shared" si="325"/>
        <v/>
      </c>
      <c r="AI548" s="12" t="str">
        <f t="shared" si="325"/>
        <v/>
      </c>
      <c r="AJ548" s="12" t="str">
        <f t="shared" si="325"/>
        <v/>
      </c>
      <c r="AK548" s="12" t="str">
        <f t="shared" si="325"/>
        <v/>
      </c>
      <c r="AL548" s="12" t="str">
        <f t="shared" si="325"/>
        <v/>
      </c>
      <c r="AM548" s="12" t="str">
        <f t="shared" si="325"/>
        <v/>
      </c>
      <c r="AN548" s="12" t="str">
        <f t="shared" si="325"/>
        <v/>
      </c>
      <c r="AO548" s="12" t="str">
        <f t="shared" si="325"/>
        <v/>
      </c>
      <c r="AP548" s="12" t="str">
        <f t="shared" si="325"/>
        <v/>
      </c>
      <c r="AQ548" s="12" t="str">
        <f t="shared" si="325"/>
        <v/>
      </c>
      <c r="AR548" s="12" t="str">
        <f t="shared" si="325"/>
        <v/>
      </c>
      <c r="AS548" s="12" t="str">
        <f t="shared" si="325"/>
        <v/>
      </c>
      <c r="AT548" s="12" t="str">
        <f t="shared" si="325"/>
        <v/>
      </c>
      <c r="AU548" s="12" t="str">
        <f t="shared" si="325"/>
        <v/>
      </c>
      <c r="AV548" s="12" t="str">
        <f t="shared" si="325"/>
        <v/>
      </c>
      <c r="AW548" s="12" t="str">
        <f t="shared" si="325"/>
        <v/>
      </c>
      <c r="AX548" s="12" t="str">
        <f t="shared" si="325"/>
        <v/>
      </c>
      <c r="AY548" s="12" t="str">
        <f t="shared" si="325"/>
        <v/>
      </c>
      <c r="AZ548" s="12" t="str">
        <f t="shared" si="325"/>
        <v/>
      </c>
      <c r="BA548" s="12" t="str">
        <f t="shared" si="325"/>
        <v/>
      </c>
      <c r="BB548" s="12" t="str">
        <f t="shared" si="325"/>
        <v/>
      </c>
      <c r="BC548" s="12" t="str">
        <f t="shared" si="325"/>
        <v/>
      </c>
      <c r="BD548" s="12" t="str">
        <f t="shared" si="325"/>
        <v/>
      </c>
      <c r="BE548" s="12" t="str">
        <f t="shared" si="325"/>
        <v/>
      </c>
      <c r="BF548" s="12" t="str">
        <f t="shared" si="325"/>
        <v/>
      </c>
      <c r="BG548" s="12" t="str">
        <f t="shared" si="325"/>
        <v/>
      </c>
      <c r="BH548" s="12" t="str">
        <f t="shared" si="325"/>
        <v/>
      </c>
      <c r="BI548" s="12" t="str">
        <f t="shared" si="325"/>
        <v/>
      </c>
      <c r="BJ548" s="12" t="str">
        <f t="shared" si="325"/>
        <v/>
      </c>
      <c r="BK548" s="12" t="str">
        <f t="shared" si="325"/>
        <v/>
      </c>
      <c r="BL548" s="12" t="str">
        <f t="shared" si="325"/>
        <v/>
      </c>
      <c r="BM548" s="12" t="str">
        <f t="shared" si="325"/>
        <v/>
      </c>
      <c r="BN548" s="12" t="str">
        <f t="shared" si="325"/>
        <v/>
      </c>
      <c r="BO548" s="12" t="str">
        <f t="shared" si="325"/>
        <v/>
      </c>
      <c r="BP548" s="12" t="str">
        <f t="shared" si="325"/>
        <v/>
      </c>
      <c r="BQ548" s="12" t="str">
        <f t="shared" si="325"/>
        <v/>
      </c>
      <c r="BR548" s="12" t="str">
        <f t="shared" si="325"/>
        <v/>
      </c>
      <c r="BS548" s="12" t="str">
        <f t="shared" si="323"/>
        <v/>
      </c>
      <c r="BT548" s="12" t="str">
        <f t="shared" si="323"/>
        <v/>
      </c>
      <c r="BU548" s="12" t="str">
        <f t="shared" si="323"/>
        <v/>
      </c>
      <c r="BV548" s="12" t="str">
        <f t="shared" si="323"/>
        <v/>
      </c>
      <c r="BW548" s="12" t="str">
        <f t="shared" si="323"/>
        <v/>
      </c>
      <c r="BX548" s="12" t="str">
        <f t="shared" si="323"/>
        <v/>
      </c>
      <c r="BY548" s="12" t="str">
        <f t="shared" si="323"/>
        <v/>
      </c>
      <c r="BZ548" s="12" t="str">
        <f t="shared" si="323"/>
        <v/>
      </c>
      <c r="CA548" s="12" t="str">
        <f t="shared" si="323"/>
        <v/>
      </c>
      <c r="CB548" s="12" t="str">
        <f t="shared" si="323"/>
        <v/>
      </c>
      <c r="CC548" s="12" t="str">
        <f t="shared" si="323"/>
        <v/>
      </c>
      <c r="CD548" s="12" t="str">
        <f t="shared" si="323"/>
        <v/>
      </c>
      <c r="CE548" s="12" t="str">
        <f t="shared" si="323"/>
        <v/>
      </c>
      <c r="CF548" s="12" t="str">
        <f t="shared" si="323"/>
        <v/>
      </c>
      <c r="CG548" s="12" t="str">
        <f t="shared" si="323"/>
        <v/>
      </c>
      <c r="CH548" s="12" t="str">
        <f t="shared" si="323"/>
        <v/>
      </c>
      <c r="CI548" s="12" t="str">
        <f t="shared" si="323"/>
        <v/>
      </c>
      <c r="CJ548" s="12" t="str">
        <f t="shared" si="323"/>
        <v/>
      </c>
      <c r="CK548" s="12" t="str">
        <f t="shared" si="323"/>
        <v/>
      </c>
      <c r="CL548" s="12" t="str">
        <f t="shared" si="323"/>
        <v/>
      </c>
      <c r="CM548" s="12" t="str">
        <f t="shared" si="323"/>
        <v/>
      </c>
      <c r="CN548" s="12" t="str">
        <f t="shared" si="323"/>
        <v/>
      </c>
      <c r="CO548" s="12" t="str">
        <f t="shared" si="323"/>
        <v/>
      </c>
      <c r="CP548" s="12" t="str">
        <f t="shared" si="323"/>
        <v/>
      </c>
      <c r="CQ548" s="12" t="str">
        <f t="shared" si="323"/>
        <v/>
      </c>
      <c r="CR548" s="12" t="str">
        <f t="shared" si="323"/>
        <v/>
      </c>
      <c r="CS548" s="12" t="str">
        <f t="shared" si="323"/>
        <v/>
      </c>
      <c r="CT548" s="12" t="str">
        <f t="shared" si="323"/>
        <v/>
      </c>
      <c r="CU548" s="12" t="str">
        <f t="shared" si="323"/>
        <v/>
      </c>
      <c r="CV548" s="12" t="str">
        <f t="shared" si="323"/>
        <v/>
      </c>
      <c r="CW548" s="12" t="str">
        <f t="shared" si="323"/>
        <v>hold</v>
      </c>
      <c r="CX548" s="12" t="str">
        <f t="shared" si="323"/>
        <v>hold</v>
      </c>
      <c r="CY548" s="12" t="str">
        <f t="shared" si="323"/>
        <v>hold</v>
      </c>
      <c r="CZ548" s="12" t="str">
        <f t="shared" si="323"/>
        <v>hold</v>
      </c>
      <c r="DA548" s="12" t="str">
        <f t="shared" si="323"/>
        <v>hold</v>
      </c>
      <c r="DB548" s="12" t="str">
        <f t="shared" si="323"/>
        <v>hold</v>
      </c>
      <c r="DC548" s="12" t="str">
        <f t="shared" si="304"/>
        <v>redeem</v>
      </c>
      <c r="DD548" s="12"/>
      <c r="DE548" s="12"/>
    </row>
    <row r="549" spans="2:109" ht="12" customHeight="1">
      <c r="B549" s="12"/>
      <c r="C549" s="12"/>
      <c r="D549" s="12"/>
      <c r="E549" s="65">
        <f t="shared" si="305"/>
        <v>95</v>
      </c>
      <c r="G549" s="12" t="str">
        <f t="shared" si="325"/>
        <v/>
      </c>
      <c r="H549" s="12" t="str">
        <f t="shared" si="325"/>
        <v/>
      </c>
      <c r="I549" s="12" t="str">
        <f t="shared" si="325"/>
        <v/>
      </c>
      <c r="J549" s="12" t="str">
        <f t="shared" si="325"/>
        <v/>
      </c>
      <c r="K549" s="12" t="str">
        <f t="shared" si="325"/>
        <v/>
      </c>
      <c r="L549" s="12" t="str">
        <f t="shared" si="325"/>
        <v/>
      </c>
      <c r="M549" s="12" t="str">
        <f t="shared" si="325"/>
        <v/>
      </c>
      <c r="N549" s="12" t="str">
        <f t="shared" si="325"/>
        <v/>
      </c>
      <c r="O549" s="12" t="str">
        <f t="shared" si="325"/>
        <v/>
      </c>
      <c r="P549" s="12" t="str">
        <f t="shared" si="325"/>
        <v/>
      </c>
      <c r="Q549" s="12" t="str">
        <f t="shared" si="325"/>
        <v/>
      </c>
      <c r="R549" s="12" t="str">
        <f t="shared" si="325"/>
        <v/>
      </c>
      <c r="S549" s="12" t="str">
        <f t="shared" si="325"/>
        <v/>
      </c>
      <c r="T549" s="12" t="str">
        <f t="shared" si="325"/>
        <v/>
      </c>
      <c r="U549" s="12" t="str">
        <f t="shared" si="325"/>
        <v/>
      </c>
      <c r="V549" s="12" t="str">
        <f t="shared" si="325"/>
        <v/>
      </c>
      <c r="W549" s="12" t="str">
        <f t="shared" si="325"/>
        <v/>
      </c>
      <c r="X549" s="12" t="str">
        <f t="shared" si="325"/>
        <v/>
      </c>
      <c r="Y549" s="12" t="str">
        <f t="shared" si="325"/>
        <v/>
      </c>
      <c r="Z549" s="12" t="str">
        <f t="shared" si="325"/>
        <v/>
      </c>
      <c r="AA549" s="12" t="str">
        <f t="shared" si="325"/>
        <v/>
      </c>
      <c r="AB549" s="12" t="str">
        <f t="shared" si="325"/>
        <v/>
      </c>
      <c r="AC549" s="12" t="str">
        <f t="shared" si="325"/>
        <v/>
      </c>
      <c r="AD549" s="12" t="str">
        <f t="shared" si="325"/>
        <v/>
      </c>
      <c r="AE549" s="12" t="str">
        <f t="shared" si="325"/>
        <v/>
      </c>
      <c r="AF549" s="12" t="str">
        <f t="shared" si="325"/>
        <v/>
      </c>
      <c r="AG549" s="12" t="str">
        <f t="shared" si="325"/>
        <v/>
      </c>
      <c r="AH549" s="12" t="str">
        <f t="shared" si="325"/>
        <v/>
      </c>
      <c r="AI549" s="12" t="str">
        <f t="shared" si="325"/>
        <v/>
      </c>
      <c r="AJ549" s="12" t="str">
        <f t="shared" si="325"/>
        <v/>
      </c>
      <c r="AK549" s="12" t="str">
        <f t="shared" si="325"/>
        <v/>
      </c>
      <c r="AL549" s="12" t="str">
        <f t="shared" si="325"/>
        <v/>
      </c>
      <c r="AM549" s="12" t="str">
        <f t="shared" si="325"/>
        <v/>
      </c>
      <c r="AN549" s="12" t="str">
        <f t="shared" si="325"/>
        <v/>
      </c>
      <c r="AO549" s="12" t="str">
        <f t="shared" si="325"/>
        <v/>
      </c>
      <c r="AP549" s="12" t="str">
        <f t="shared" si="325"/>
        <v/>
      </c>
      <c r="AQ549" s="12" t="str">
        <f t="shared" si="325"/>
        <v/>
      </c>
      <c r="AR549" s="12" t="str">
        <f t="shared" si="325"/>
        <v/>
      </c>
      <c r="AS549" s="12" t="str">
        <f t="shared" si="325"/>
        <v/>
      </c>
      <c r="AT549" s="12" t="str">
        <f t="shared" si="325"/>
        <v/>
      </c>
      <c r="AU549" s="12" t="str">
        <f t="shared" si="325"/>
        <v/>
      </c>
      <c r="AV549" s="12" t="str">
        <f t="shared" si="325"/>
        <v/>
      </c>
      <c r="AW549" s="12" t="str">
        <f t="shared" si="325"/>
        <v/>
      </c>
      <c r="AX549" s="12" t="str">
        <f t="shared" si="325"/>
        <v/>
      </c>
      <c r="AY549" s="12" t="str">
        <f t="shared" si="325"/>
        <v/>
      </c>
      <c r="AZ549" s="12" t="str">
        <f t="shared" si="325"/>
        <v/>
      </c>
      <c r="BA549" s="12" t="str">
        <f t="shared" si="325"/>
        <v/>
      </c>
      <c r="BB549" s="12" t="str">
        <f t="shared" si="325"/>
        <v/>
      </c>
      <c r="BC549" s="12" t="str">
        <f t="shared" si="325"/>
        <v/>
      </c>
      <c r="BD549" s="12" t="str">
        <f t="shared" si="325"/>
        <v/>
      </c>
      <c r="BE549" s="12" t="str">
        <f t="shared" si="325"/>
        <v/>
      </c>
      <c r="BF549" s="12" t="str">
        <f t="shared" si="325"/>
        <v/>
      </c>
      <c r="BG549" s="12" t="str">
        <f t="shared" si="325"/>
        <v/>
      </c>
      <c r="BH549" s="12" t="str">
        <f t="shared" si="325"/>
        <v/>
      </c>
      <c r="BI549" s="12" t="str">
        <f t="shared" si="325"/>
        <v/>
      </c>
      <c r="BJ549" s="12" t="str">
        <f t="shared" si="325"/>
        <v/>
      </c>
      <c r="BK549" s="12" t="str">
        <f t="shared" si="325"/>
        <v/>
      </c>
      <c r="BL549" s="12" t="str">
        <f t="shared" si="325"/>
        <v/>
      </c>
      <c r="BM549" s="12" t="str">
        <f t="shared" si="325"/>
        <v/>
      </c>
      <c r="BN549" s="12" t="str">
        <f t="shared" si="325"/>
        <v/>
      </c>
      <c r="BO549" s="12" t="str">
        <f t="shared" si="325"/>
        <v/>
      </c>
      <c r="BP549" s="12" t="str">
        <f t="shared" si="325"/>
        <v/>
      </c>
      <c r="BQ549" s="12" t="str">
        <f t="shared" si="325"/>
        <v/>
      </c>
      <c r="BR549" s="12" t="str">
        <f t="shared" ref="BR549" si="326">IF(BR$452&gt;=$E549,IF(BR224*$C$23&gt;MAX($C$22,(BS333*$C$34+BS334*$C$35)/(1+$C$12)^$C$30+(BS440*$C$34+BS441*$C$35)/(1+$C$14)^$C$30),"convert","hold"),"")</f>
        <v/>
      </c>
      <c r="BS549" s="12" t="str">
        <f t="shared" si="323"/>
        <v/>
      </c>
      <c r="BT549" s="12" t="str">
        <f t="shared" si="323"/>
        <v/>
      </c>
      <c r="BU549" s="12" t="str">
        <f t="shared" si="323"/>
        <v/>
      </c>
      <c r="BV549" s="12" t="str">
        <f t="shared" ref="BV549:DB549" si="327">IF(BV$452&gt;=$E549,IF(BV224*$C$23&gt;MAX($C$22,(BW333*$C$34+BW334*$C$35)/(1+$C$12)^$C$30+(BW440*$C$34+BW441*$C$35)/(1+$C$14)^$C$30),"convert","hold"),"")</f>
        <v/>
      </c>
      <c r="BW549" s="12" t="str">
        <f t="shared" si="327"/>
        <v/>
      </c>
      <c r="BX549" s="12" t="str">
        <f t="shared" si="327"/>
        <v/>
      </c>
      <c r="BY549" s="12" t="str">
        <f t="shared" si="327"/>
        <v/>
      </c>
      <c r="BZ549" s="12" t="str">
        <f t="shared" si="327"/>
        <v/>
      </c>
      <c r="CA549" s="12" t="str">
        <f t="shared" si="327"/>
        <v/>
      </c>
      <c r="CB549" s="12" t="str">
        <f t="shared" si="327"/>
        <v/>
      </c>
      <c r="CC549" s="12" t="str">
        <f t="shared" si="327"/>
        <v/>
      </c>
      <c r="CD549" s="12" t="str">
        <f t="shared" si="327"/>
        <v/>
      </c>
      <c r="CE549" s="12" t="str">
        <f t="shared" si="327"/>
        <v/>
      </c>
      <c r="CF549" s="12" t="str">
        <f t="shared" si="327"/>
        <v/>
      </c>
      <c r="CG549" s="12" t="str">
        <f t="shared" si="327"/>
        <v/>
      </c>
      <c r="CH549" s="12" t="str">
        <f t="shared" si="327"/>
        <v/>
      </c>
      <c r="CI549" s="12" t="str">
        <f t="shared" si="327"/>
        <v/>
      </c>
      <c r="CJ549" s="12" t="str">
        <f t="shared" si="327"/>
        <v/>
      </c>
      <c r="CK549" s="12" t="str">
        <f t="shared" si="327"/>
        <v/>
      </c>
      <c r="CL549" s="12" t="str">
        <f t="shared" si="327"/>
        <v/>
      </c>
      <c r="CM549" s="12" t="str">
        <f t="shared" si="327"/>
        <v/>
      </c>
      <c r="CN549" s="12" t="str">
        <f t="shared" si="327"/>
        <v/>
      </c>
      <c r="CO549" s="12" t="str">
        <f t="shared" si="327"/>
        <v/>
      </c>
      <c r="CP549" s="12" t="str">
        <f t="shared" si="327"/>
        <v/>
      </c>
      <c r="CQ549" s="12" t="str">
        <f t="shared" si="327"/>
        <v/>
      </c>
      <c r="CR549" s="12" t="str">
        <f t="shared" si="327"/>
        <v/>
      </c>
      <c r="CS549" s="12" t="str">
        <f t="shared" si="327"/>
        <v/>
      </c>
      <c r="CT549" s="12" t="str">
        <f t="shared" si="327"/>
        <v/>
      </c>
      <c r="CU549" s="12" t="str">
        <f t="shared" si="327"/>
        <v/>
      </c>
      <c r="CV549" s="12" t="str">
        <f t="shared" si="327"/>
        <v/>
      </c>
      <c r="CW549" s="12" t="str">
        <f t="shared" si="327"/>
        <v/>
      </c>
      <c r="CX549" s="12" t="str">
        <f t="shared" si="327"/>
        <v>hold</v>
      </c>
      <c r="CY549" s="12" t="str">
        <f t="shared" si="327"/>
        <v>hold</v>
      </c>
      <c r="CZ549" s="12" t="str">
        <f t="shared" si="327"/>
        <v>hold</v>
      </c>
      <c r="DA549" s="12" t="str">
        <f t="shared" si="327"/>
        <v>hold</v>
      </c>
      <c r="DB549" s="12" t="str">
        <f t="shared" si="327"/>
        <v>hold</v>
      </c>
      <c r="DC549" s="12" t="str">
        <f t="shared" si="304"/>
        <v>redeem</v>
      </c>
    </row>
    <row r="550" spans="2:109" ht="12" customHeight="1">
      <c r="B550" s="12"/>
      <c r="C550" s="12"/>
      <c r="D550" s="12"/>
      <c r="E550" s="65">
        <f t="shared" si="305"/>
        <v>96</v>
      </c>
      <c r="G550" s="12" t="str">
        <f t="shared" ref="G550:BR553" si="328">IF(G$452&gt;=$E550,IF(G225*$C$23&gt;MAX($C$22,(H334*$C$34+H335*$C$35)/(1+$C$12)^$C$30+(H441*$C$34+H442*$C$35)/(1+$C$14)^$C$30),"convert","hold"),"")</f>
        <v/>
      </c>
      <c r="H550" s="12" t="str">
        <f t="shared" si="328"/>
        <v/>
      </c>
      <c r="I550" s="12" t="str">
        <f t="shared" si="328"/>
        <v/>
      </c>
      <c r="J550" s="12" t="str">
        <f t="shared" si="328"/>
        <v/>
      </c>
      <c r="K550" s="12" t="str">
        <f t="shared" si="328"/>
        <v/>
      </c>
      <c r="L550" s="12" t="str">
        <f t="shared" si="328"/>
        <v/>
      </c>
      <c r="M550" s="12" t="str">
        <f t="shared" si="328"/>
        <v/>
      </c>
      <c r="N550" s="12" t="str">
        <f t="shared" si="328"/>
        <v/>
      </c>
      <c r="O550" s="12" t="str">
        <f t="shared" si="328"/>
        <v/>
      </c>
      <c r="P550" s="12" t="str">
        <f t="shared" si="328"/>
        <v/>
      </c>
      <c r="Q550" s="12" t="str">
        <f t="shared" si="328"/>
        <v/>
      </c>
      <c r="R550" s="12" t="str">
        <f t="shared" si="328"/>
        <v/>
      </c>
      <c r="S550" s="12" t="str">
        <f t="shared" si="328"/>
        <v/>
      </c>
      <c r="T550" s="12" t="str">
        <f t="shared" si="328"/>
        <v/>
      </c>
      <c r="U550" s="12" t="str">
        <f t="shared" si="328"/>
        <v/>
      </c>
      <c r="V550" s="12" t="str">
        <f t="shared" si="328"/>
        <v/>
      </c>
      <c r="W550" s="12" t="str">
        <f t="shared" si="328"/>
        <v/>
      </c>
      <c r="X550" s="12" t="str">
        <f t="shared" si="328"/>
        <v/>
      </c>
      <c r="Y550" s="12" t="str">
        <f t="shared" si="328"/>
        <v/>
      </c>
      <c r="Z550" s="12" t="str">
        <f t="shared" si="328"/>
        <v/>
      </c>
      <c r="AA550" s="12" t="str">
        <f t="shared" si="328"/>
        <v/>
      </c>
      <c r="AB550" s="12" t="str">
        <f t="shared" si="328"/>
        <v/>
      </c>
      <c r="AC550" s="12" t="str">
        <f t="shared" si="328"/>
        <v/>
      </c>
      <c r="AD550" s="12" t="str">
        <f t="shared" si="328"/>
        <v/>
      </c>
      <c r="AE550" s="12" t="str">
        <f t="shared" si="328"/>
        <v/>
      </c>
      <c r="AF550" s="12" t="str">
        <f t="shared" si="328"/>
        <v/>
      </c>
      <c r="AG550" s="12" t="str">
        <f t="shared" si="328"/>
        <v/>
      </c>
      <c r="AH550" s="12" t="str">
        <f t="shared" si="328"/>
        <v/>
      </c>
      <c r="AI550" s="12" t="str">
        <f t="shared" si="328"/>
        <v/>
      </c>
      <c r="AJ550" s="12" t="str">
        <f t="shared" si="328"/>
        <v/>
      </c>
      <c r="AK550" s="12" t="str">
        <f t="shared" si="328"/>
        <v/>
      </c>
      <c r="AL550" s="12" t="str">
        <f t="shared" si="328"/>
        <v/>
      </c>
      <c r="AM550" s="12" t="str">
        <f t="shared" si="328"/>
        <v/>
      </c>
      <c r="AN550" s="12" t="str">
        <f t="shared" si="328"/>
        <v/>
      </c>
      <c r="AO550" s="12" t="str">
        <f t="shared" si="328"/>
        <v/>
      </c>
      <c r="AP550" s="12" t="str">
        <f t="shared" si="328"/>
        <v/>
      </c>
      <c r="AQ550" s="12" t="str">
        <f t="shared" si="328"/>
        <v/>
      </c>
      <c r="AR550" s="12" t="str">
        <f t="shared" si="328"/>
        <v/>
      </c>
      <c r="AS550" s="12" t="str">
        <f t="shared" si="328"/>
        <v/>
      </c>
      <c r="AT550" s="12" t="str">
        <f t="shared" si="328"/>
        <v/>
      </c>
      <c r="AU550" s="12" t="str">
        <f t="shared" si="328"/>
        <v/>
      </c>
      <c r="AV550" s="12" t="str">
        <f t="shared" si="328"/>
        <v/>
      </c>
      <c r="AW550" s="12" t="str">
        <f t="shared" si="328"/>
        <v/>
      </c>
      <c r="AX550" s="12" t="str">
        <f t="shared" si="328"/>
        <v/>
      </c>
      <c r="AY550" s="12" t="str">
        <f t="shared" si="328"/>
        <v/>
      </c>
      <c r="AZ550" s="12" t="str">
        <f t="shared" si="328"/>
        <v/>
      </c>
      <c r="BA550" s="12" t="str">
        <f t="shared" si="328"/>
        <v/>
      </c>
      <c r="BB550" s="12" t="str">
        <f t="shared" si="328"/>
        <v/>
      </c>
      <c r="BC550" s="12" t="str">
        <f t="shared" si="328"/>
        <v/>
      </c>
      <c r="BD550" s="12" t="str">
        <f t="shared" si="328"/>
        <v/>
      </c>
      <c r="BE550" s="12" t="str">
        <f t="shared" si="328"/>
        <v/>
      </c>
      <c r="BF550" s="12" t="str">
        <f t="shared" si="328"/>
        <v/>
      </c>
      <c r="BG550" s="12" t="str">
        <f t="shared" si="328"/>
        <v/>
      </c>
      <c r="BH550" s="12" t="str">
        <f t="shared" si="328"/>
        <v/>
      </c>
      <c r="BI550" s="12" t="str">
        <f t="shared" si="328"/>
        <v/>
      </c>
      <c r="BJ550" s="12" t="str">
        <f t="shared" si="328"/>
        <v/>
      </c>
      <c r="BK550" s="12" t="str">
        <f t="shared" si="328"/>
        <v/>
      </c>
      <c r="BL550" s="12" t="str">
        <f t="shared" si="328"/>
        <v/>
      </c>
      <c r="BM550" s="12" t="str">
        <f t="shared" si="328"/>
        <v/>
      </c>
      <c r="BN550" s="12" t="str">
        <f t="shared" si="328"/>
        <v/>
      </c>
      <c r="BO550" s="12" t="str">
        <f t="shared" si="328"/>
        <v/>
      </c>
      <c r="BP550" s="12" t="str">
        <f t="shared" si="328"/>
        <v/>
      </c>
      <c r="BQ550" s="12" t="str">
        <f t="shared" si="328"/>
        <v/>
      </c>
      <c r="BR550" s="12" t="str">
        <f t="shared" si="328"/>
        <v/>
      </c>
      <c r="BS550" s="12" t="str">
        <f t="shared" ref="BS550:DB554" si="329">IF(BS$452&gt;=$E550,IF(BS225*$C$23&gt;MAX($C$22,(BT334*$C$34+BT335*$C$35)/(1+$C$12)^$C$30+(BT441*$C$34+BT442*$C$35)/(1+$C$14)^$C$30),"convert","hold"),"")</f>
        <v/>
      </c>
      <c r="BT550" s="12" t="str">
        <f t="shared" si="329"/>
        <v/>
      </c>
      <c r="BU550" s="12" t="str">
        <f t="shared" si="329"/>
        <v/>
      </c>
      <c r="BV550" s="12" t="str">
        <f t="shared" si="329"/>
        <v/>
      </c>
      <c r="BW550" s="12" t="str">
        <f t="shared" si="329"/>
        <v/>
      </c>
      <c r="BX550" s="12" t="str">
        <f t="shared" si="329"/>
        <v/>
      </c>
      <c r="BY550" s="12" t="str">
        <f t="shared" si="329"/>
        <v/>
      </c>
      <c r="BZ550" s="12" t="str">
        <f t="shared" si="329"/>
        <v/>
      </c>
      <c r="CA550" s="12" t="str">
        <f t="shared" si="329"/>
        <v/>
      </c>
      <c r="CB550" s="12" t="str">
        <f t="shared" si="329"/>
        <v/>
      </c>
      <c r="CC550" s="12" t="str">
        <f t="shared" si="329"/>
        <v/>
      </c>
      <c r="CD550" s="12" t="str">
        <f t="shared" si="329"/>
        <v/>
      </c>
      <c r="CE550" s="12" t="str">
        <f t="shared" si="329"/>
        <v/>
      </c>
      <c r="CF550" s="12" t="str">
        <f t="shared" si="329"/>
        <v/>
      </c>
      <c r="CG550" s="12" t="str">
        <f t="shared" si="329"/>
        <v/>
      </c>
      <c r="CH550" s="12" t="str">
        <f t="shared" si="329"/>
        <v/>
      </c>
      <c r="CI550" s="12" t="str">
        <f t="shared" si="329"/>
        <v/>
      </c>
      <c r="CJ550" s="12" t="str">
        <f t="shared" si="329"/>
        <v/>
      </c>
      <c r="CK550" s="12" t="str">
        <f t="shared" si="329"/>
        <v/>
      </c>
      <c r="CL550" s="12" t="str">
        <f t="shared" si="329"/>
        <v/>
      </c>
      <c r="CM550" s="12" t="str">
        <f t="shared" si="329"/>
        <v/>
      </c>
      <c r="CN550" s="12" t="str">
        <f t="shared" si="329"/>
        <v/>
      </c>
      <c r="CO550" s="12" t="str">
        <f t="shared" si="329"/>
        <v/>
      </c>
      <c r="CP550" s="12" t="str">
        <f t="shared" si="329"/>
        <v/>
      </c>
      <c r="CQ550" s="12" t="str">
        <f t="shared" si="329"/>
        <v/>
      </c>
      <c r="CR550" s="12" t="str">
        <f t="shared" si="329"/>
        <v/>
      </c>
      <c r="CS550" s="12" t="str">
        <f t="shared" si="329"/>
        <v/>
      </c>
      <c r="CT550" s="12" t="str">
        <f t="shared" si="329"/>
        <v/>
      </c>
      <c r="CU550" s="12" t="str">
        <f t="shared" si="329"/>
        <v/>
      </c>
      <c r="CV550" s="12" t="str">
        <f t="shared" si="329"/>
        <v/>
      </c>
      <c r="CW550" s="12" t="str">
        <f t="shared" si="329"/>
        <v/>
      </c>
      <c r="CX550" s="12" t="str">
        <f t="shared" si="329"/>
        <v/>
      </c>
      <c r="CY550" s="12" t="str">
        <f t="shared" si="329"/>
        <v>hold</v>
      </c>
      <c r="CZ550" s="12" t="str">
        <f t="shared" si="329"/>
        <v>hold</v>
      </c>
      <c r="DA550" s="12" t="str">
        <f t="shared" si="329"/>
        <v>hold</v>
      </c>
      <c r="DB550" s="12" t="str">
        <f t="shared" si="329"/>
        <v>hold</v>
      </c>
      <c r="DC550" s="12" t="str">
        <f t="shared" si="304"/>
        <v>redeem</v>
      </c>
    </row>
    <row r="551" spans="2:109" ht="12" customHeight="1">
      <c r="B551" s="12"/>
      <c r="C551" s="12"/>
      <c r="D551" s="12"/>
      <c r="E551" s="65">
        <f t="shared" si="305"/>
        <v>97</v>
      </c>
      <c r="G551" s="12" t="str">
        <f t="shared" si="328"/>
        <v/>
      </c>
      <c r="H551" s="12" t="str">
        <f t="shared" si="328"/>
        <v/>
      </c>
      <c r="I551" s="12" t="str">
        <f t="shared" si="328"/>
        <v/>
      </c>
      <c r="J551" s="12" t="str">
        <f t="shared" si="328"/>
        <v/>
      </c>
      <c r="K551" s="12" t="str">
        <f t="shared" si="328"/>
        <v/>
      </c>
      <c r="L551" s="12" t="str">
        <f t="shared" si="328"/>
        <v/>
      </c>
      <c r="M551" s="12" t="str">
        <f t="shared" si="328"/>
        <v/>
      </c>
      <c r="N551" s="12" t="str">
        <f t="shared" si="328"/>
        <v/>
      </c>
      <c r="O551" s="12" t="str">
        <f t="shared" si="328"/>
        <v/>
      </c>
      <c r="P551" s="12" t="str">
        <f t="shared" si="328"/>
        <v/>
      </c>
      <c r="Q551" s="12" t="str">
        <f t="shared" si="328"/>
        <v/>
      </c>
      <c r="R551" s="12" t="str">
        <f t="shared" si="328"/>
        <v/>
      </c>
      <c r="S551" s="12" t="str">
        <f t="shared" si="328"/>
        <v/>
      </c>
      <c r="T551" s="12" t="str">
        <f t="shared" si="328"/>
        <v/>
      </c>
      <c r="U551" s="12" t="str">
        <f t="shared" si="328"/>
        <v/>
      </c>
      <c r="V551" s="12" t="str">
        <f t="shared" si="328"/>
        <v/>
      </c>
      <c r="W551" s="12" t="str">
        <f t="shared" si="328"/>
        <v/>
      </c>
      <c r="X551" s="12" t="str">
        <f t="shared" si="328"/>
        <v/>
      </c>
      <c r="Y551" s="12" t="str">
        <f t="shared" si="328"/>
        <v/>
      </c>
      <c r="Z551" s="12" t="str">
        <f t="shared" si="328"/>
        <v/>
      </c>
      <c r="AA551" s="12" t="str">
        <f t="shared" si="328"/>
        <v/>
      </c>
      <c r="AB551" s="12" t="str">
        <f t="shared" si="328"/>
        <v/>
      </c>
      <c r="AC551" s="12" t="str">
        <f t="shared" si="328"/>
        <v/>
      </c>
      <c r="AD551" s="12" t="str">
        <f t="shared" si="328"/>
        <v/>
      </c>
      <c r="AE551" s="12" t="str">
        <f t="shared" si="328"/>
        <v/>
      </c>
      <c r="AF551" s="12" t="str">
        <f t="shared" si="328"/>
        <v/>
      </c>
      <c r="AG551" s="12" t="str">
        <f t="shared" si="328"/>
        <v/>
      </c>
      <c r="AH551" s="12" t="str">
        <f t="shared" si="328"/>
        <v/>
      </c>
      <c r="AI551" s="12" t="str">
        <f t="shared" si="328"/>
        <v/>
      </c>
      <c r="AJ551" s="12" t="str">
        <f t="shared" si="328"/>
        <v/>
      </c>
      <c r="AK551" s="12" t="str">
        <f t="shared" si="328"/>
        <v/>
      </c>
      <c r="AL551" s="12" t="str">
        <f t="shared" si="328"/>
        <v/>
      </c>
      <c r="AM551" s="12" t="str">
        <f t="shared" si="328"/>
        <v/>
      </c>
      <c r="AN551" s="12" t="str">
        <f t="shared" si="328"/>
        <v/>
      </c>
      <c r="AO551" s="12" t="str">
        <f t="shared" si="328"/>
        <v/>
      </c>
      <c r="AP551" s="12" t="str">
        <f t="shared" si="328"/>
        <v/>
      </c>
      <c r="AQ551" s="12" t="str">
        <f t="shared" si="328"/>
        <v/>
      </c>
      <c r="AR551" s="12" t="str">
        <f t="shared" si="328"/>
        <v/>
      </c>
      <c r="AS551" s="12" t="str">
        <f t="shared" si="328"/>
        <v/>
      </c>
      <c r="AT551" s="12" t="str">
        <f t="shared" si="328"/>
        <v/>
      </c>
      <c r="AU551" s="12" t="str">
        <f t="shared" si="328"/>
        <v/>
      </c>
      <c r="AV551" s="12" t="str">
        <f t="shared" si="328"/>
        <v/>
      </c>
      <c r="AW551" s="12" t="str">
        <f t="shared" si="328"/>
        <v/>
      </c>
      <c r="AX551" s="12" t="str">
        <f t="shared" si="328"/>
        <v/>
      </c>
      <c r="AY551" s="12" t="str">
        <f t="shared" si="328"/>
        <v/>
      </c>
      <c r="AZ551" s="12" t="str">
        <f t="shared" si="328"/>
        <v/>
      </c>
      <c r="BA551" s="12" t="str">
        <f t="shared" si="328"/>
        <v/>
      </c>
      <c r="BB551" s="12" t="str">
        <f t="shared" si="328"/>
        <v/>
      </c>
      <c r="BC551" s="12" t="str">
        <f t="shared" si="328"/>
        <v/>
      </c>
      <c r="BD551" s="12" t="str">
        <f t="shared" si="328"/>
        <v/>
      </c>
      <c r="BE551" s="12" t="str">
        <f t="shared" si="328"/>
        <v/>
      </c>
      <c r="BF551" s="12" t="str">
        <f t="shared" si="328"/>
        <v/>
      </c>
      <c r="BG551" s="12" t="str">
        <f t="shared" si="328"/>
        <v/>
      </c>
      <c r="BH551" s="12" t="str">
        <f t="shared" si="328"/>
        <v/>
      </c>
      <c r="BI551" s="12" t="str">
        <f t="shared" si="328"/>
        <v/>
      </c>
      <c r="BJ551" s="12" t="str">
        <f t="shared" si="328"/>
        <v/>
      </c>
      <c r="BK551" s="12" t="str">
        <f t="shared" si="328"/>
        <v/>
      </c>
      <c r="BL551" s="12" t="str">
        <f t="shared" si="328"/>
        <v/>
      </c>
      <c r="BM551" s="12" t="str">
        <f t="shared" si="328"/>
        <v/>
      </c>
      <c r="BN551" s="12" t="str">
        <f t="shared" si="328"/>
        <v/>
      </c>
      <c r="BO551" s="12" t="str">
        <f t="shared" si="328"/>
        <v/>
      </c>
      <c r="BP551" s="12" t="str">
        <f t="shared" si="328"/>
        <v/>
      </c>
      <c r="BQ551" s="12" t="str">
        <f t="shared" si="328"/>
        <v/>
      </c>
      <c r="BR551" s="12" t="str">
        <f t="shared" si="328"/>
        <v/>
      </c>
      <c r="BS551" s="12" t="str">
        <f t="shared" si="329"/>
        <v/>
      </c>
      <c r="BT551" s="12" t="str">
        <f t="shared" si="329"/>
        <v/>
      </c>
      <c r="BU551" s="12" t="str">
        <f t="shared" si="329"/>
        <v/>
      </c>
      <c r="BV551" s="12" t="str">
        <f t="shared" si="329"/>
        <v/>
      </c>
      <c r="BW551" s="12" t="str">
        <f t="shared" si="329"/>
        <v/>
      </c>
      <c r="BX551" s="12" t="str">
        <f t="shared" si="329"/>
        <v/>
      </c>
      <c r="BY551" s="12" t="str">
        <f t="shared" si="329"/>
        <v/>
      </c>
      <c r="BZ551" s="12" t="str">
        <f t="shared" si="329"/>
        <v/>
      </c>
      <c r="CA551" s="12" t="str">
        <f t="shared" si="329"/>
        <v/>
      </c>
      <c r="CB551" s="12" t="str">
        <f t="shared" si="329"/>
        <v/>
      </c>
      <c r="CC551" s="12" t="str">
        <f t="shared" si="329"/>
        <v/>
      </c>
      <c r="CD551" s="12" t="str">
        <f t="shared" si="329"/>
        <v/>
      </c>
      <c r="CE551" s="12" t="str">
        <f t="shared" si="329"/>
        <v/>
      </c>
      <c r="CF551" s="12" t="str">
        <f t="shared" si="329"/>
        <v/>
      </c>
      <c r="CG551" s="12" t="str">
        <f t="shared" si="329"/>
        <v/>
      </c>
      <c r="CH551" s="12" t="str">
        <f t="shared" si="329"/>
        <v/>
      </c>
      <c r="CI551" s="12" t="str">
        <f t="shared" si="329"/>
        <v/>
      </c>
      <c r="CJ551" s="12" t="str">
        <f t="shared" si="329"/>
        <v/>
      </c>
      <c r="CK551" s="12" t="str">
        <f t="shared" si="329"/>
        <v/>
      </c>
      <c r="CL551" s="12" t="str">
        <f t="shared" si="329"/>
        <v/>
      </c>
      <c r="CM551" s="12" t="str">
        <f t="shared" si="329"/>
        <v/>
      </c>
      <c r="CN551" s="12" t="str">
        <f t="shared" si="329"/>
        <v/>
      </c>
      <c r="CO551" s="12" t="str">
        <f t="shared" si="329"/>
        <v/>
      </c>
      <c r="CP551" s="12" t="str">
        <f t="shared" si="329"/>
        <v/>
      </c>
      <c r="CQ551" s="12" t="str">
        <f t="shared" si="329"/>
        <v/>
      </c>
      <c r="CR551" s="12" t="str">
        <f t="shared" si="329"/>
        <v/>
      </c>
      <c r="CS551" s="12" t="str">
        <f t="shared" si="329"/>
        <v/>
      </c>
      <c r="CT551" s="12" t="str">
        <f t="shared" si="329"/>
        <v/>
      </c>
      <c r="CU551" s="12" t="str">
        <f t="shared" si="329"/>
        <v/>
      </c>
      <c r="CV551" s="12" t="str">
        <f t="shared" si="329"/>
        <v/>
      </c>
      <c r="CW551" s="12" t="str">
        <f t="shared" si="329"/>
        <v/>
      </c>
      <c r="CX551" s="12" t="str">
        <f t="shared" si="329"/>
        <v/>
      </c>
      <c r="CY551" s="12" t="str">
        <f t="shared" si="329"/>
        <v/>
      </c>
      <c r="CZ551" s="12" t="str">
        <f t="shared" si="329"/>
        <v>hold</v>
      </c>
      <c r="DA551" s="12" t="str">
        <f t="shared" si="329"/>
        <v>hold</v>
      </c>
      <c r="DB551" s="12" t="str">
        <f t="shared" si="329"/>
        <v>hold</v>
      </c>
      <c r="DC551" s="12" t="str">
        <f t="shared" si="304"/>
        <v>redeem</v>
      </c>
      <c r="DD551" s="12"/>
      <c r="DE551" s="12"/>
    </row>
    <row r="552" spans="2:109" ht="12" customHeight="1">
      <c r="B552" s="12"/>
      <c r="C552" s="12"/>
      <c r="E552" s="65">
        <f t="shared" si="305"/>
        <v>98</v>
      </c>
      <c r="G552" s="12" t="str">
        <f t="shared" si="328"/>
        <v/>
      </c>
      <c r="H552" s="12" t="str">
        <f t="shared" si="328"/>
        <v/>
      </c>
      <c r="I552" s="12" t="str">
        <f t="shared" si="328"/>
        <v/>
      </c>
      <c r="J552" s="12" t="str">
        <f t="shared" si="328"/>
        <v/>
      </c>
      <c r="K552" s="12" t="str">
        <f t="shared" si="328"/>
        <v/>
      </c>
      <c r="L552" s="12" t="str">
        <f t="shared" si="328"/>
        <v/>
      </c>
      <c r="M552" s="12" t="str">
        <f t="shared" si="328"/>
        <v/>
      </c>
      <c r="N552" s="12" t="str">
        <f t="shared" si="328"/>
        <v/>
      </c>
      <c r="O552" s="12" t="str">
        <f t="shared" si="328"/>
        <v/>
      </c>
      <c r="P552" s="12" t="str">
        <f t="shared" si="328"/>
        <v/>
      </c>
      <c r="Q552" s="12" t="str">
        <f t="shared" si="328"/>
        <v/>
      </c>
      <c r="R552" s="12" t="str">
        <f t="shared" si="328"/>
        <v/>
      </c>
      <c r="S552" s="12" t="str">
        <f t="shared" si="328"/>
        <v/>
      </c>
      <c r="T552" s="12" t="str">
        <f t="shared" si="328"/>
        <v/>
      </c>
      <c r="U552" s="12" t="str">
        <f t="shared" si="328"/>
        <v/>
      </c>
      <c r="V552" s="12" t="str">
        <f t="shared" si="328"/>
        <v/>
      </c>
      <c r="W552" s="12" t="str">
        <f t="shared" si="328"/>
        <v/>
      </c>
      <c r="X552" s="12" t="str">
        <f t="shared" si="328"/>
        <v/>
      </c>
      <c r="Y552" s="12" t="str">
        <f t="shared" si="328"/>
        <v/>
      </c>
      <c r="Z552" s="12" t="str">
        <f t="shared" si="328"/>
        <v/>
      </c>
      <c r="AA552" s="12" t="str">
        <f t="shared" si="328"/>
        <v/>
      </c>
      <c r="AB552" s="12" t="str">
        <f t="shared" si="328"/>
        <v/>
      </c>
      <c r="AC552" s="12" t="str">
        <f t="shared" si="328"/>
        <v/>
      </c>
      <c r="AD552" s="12" t="str">
        <f t="shared" si="328"/>
        <v/>
      </c>
      <c r="AE552" s="12" t="str">
        <f t="shared" si="328"/>
        <v/>
      </c>
      <c r="AF552" s="12" t="str">
        <f t="shared" si="328"/>
        <v/>
      </c>
      <c r="AG552" s="12" t="str">
        <f t="shared" si="328"/>
        <v/>
      </c>
      <c r="AH552" s="12" t="str">
        <f t="shared" si="328"/>
        <v/>
      </c>
      <c r="AI552" s="12" t="str">
        <f t="shared" si="328"/>
        <v/>
      </c>
      <c r="AJ552" s="12" t="str">
        <f t="shared" si="328"/>
        <v/>
      </c>
      <c r="AK552" s="12" t="str">
        <f t="shared" si="328"/>
        <v/>
      </c>
      <c r="AL552" s="12" t="str">
        <f t="shared" si="328"/>
        <v/>
      </c>
      <c r="AM552" s="12" t="str">
        <f t="shared" si="328"/>
        <v/>
      </c>
      <c r="AN552" s="12" t="str">
        <f t="shared" si="328"/>
        <v/>
      </c>
      <c r="AO552" s="12" t="str">
        <f t="shared" si="328"/>
        <v/>
      </c>
      <c r="AP552" s="12" t="str">
        <f t="shared" si="328"/>
        <v/>
      </c>
      <c r="AQ552" s="12" t="str">
        <f t="shared" si="328"/>
        <v/>
      </c>
      <c r="AR552" s="12" t="str">
        <f t="shared" si="328"/>
        <v/>
      </c>
      <c r="AS552" s="12" t="str">
        <f t="shared" si="328"/>
        <v/>
      </c>
      <c r="AT552" s="12" t="str">
        <f t="shared" si="328"/>
        <v/>
      </c>
      <c r="AU552" s="12" t="str">
        <f t="shared" si="328"/>
        <v/>
      </c>
      <c r="AV552" s="12" t="str">
        <f t="shared" si="328"/>
        <v/>
      </c>
      <c r="AW552" s="12" t="str">
        <f t="shared" si="328"/>
        <v/>
      </c>
      <c r="AX552" s="12" t="str">
        <f t="shared" si="328"/>
        <v/>
      </c>
      <c r="AY552" s="12" t="str">
        <f t="shared" si="328"/>
        <v/>
      </c>
      <c r="AZ552" s="12" t="str">
        <f t="shared" si="328"/>
        <v/>
      </c>
      <c r="BA552" s="12" t="str">
        <f t="shared" si="328"/>
        <v/>
      </c>
      <c r="BB552" s="12" t="str">
        <f t="shared" si="328"/>
        <v/>
      </c>
      <c r="BC552" s="12" t="str">
        <f t="shared" si="328"/>
        <v/>
      </c>
      <c r="BD552" s="12" t="str">
        <f t="shared" si="328"/>
        <v/>
      </c>
      <c r="BE552" s="12" t="str">
        <f t="shared" si="328"/>
        <v/>
      </c>
      <c r="BF552" s="12" t="str">
        <f t="shared" si="328"/>
        <v/>
      </c>
      <c r="BG552" s="12" t="str">
        <f t="shared" si="328"/>
        <v/>
      </c>
      <c r="BH552" s="12" t="str">
        <f t="shared" si="328"/>
        <v/>
      </c>
      <c r="BI552" s="12" t="str">
        <f t="shared" si="328"/>
        <v/>
      </c>
      <c r="BJ552" s="12" t="str">
        <f t="shared" si="328"/>
        <v/>
      </c>
      <c r="BK552" s="12" t="str">
        <f t="shared" si="328"/>
        <v/>
      </c>
      <c r="BL552" s="12" t="str">
        <f t="shared" si="328"/>
        <v/>
      </c>
      <c r="BM552" s="12" t="str">
        <f t="shared" si="328"/>
        <v/>
      </c>
      <c r="BN552" s="12" t="str">
        <f t="shared" si="328"/>
        <v/>
      </c>
      <c r="BO552" s="12" t="str">
        <f t="shared" si="328"/>
        <v/>
      </c>
      <c r="BP552" s="12" t="str">
        <f t="shared" si="328"/>
        <v/>
      </c>
      <c r="BQ552" s="12" t="str">
        <f t="shared" si="328"/>
        <v/>
      </c>
      <c r="BR552" s="12" t="str">
        <f t="shared" si="328"/>
        <v/>
      </c>
      <c r="BS552" s="12" t="str">
        <f t="shared" si="329"/>
        <v/>
      </c>
      <c r="BT552" s="12" t="str">
        <f t="shared" si="329"/>
        <v/>
      </c>
      <c r="BU552" s="12" t="str">
        <f t="shared" si="329"/>
        <v/>
      </c>
      <c r="BV552" s="12" t="str">
        <f t="shared" si="329"/>
        <v/>
      </c>
      <c r="BW552" s="12" t="str">
        <f t="shared" si="329"/>
        <v/>
      </c>
      <c r="BX552" s="12" t="str">
        <f t="shared" si="329"/>
        <v/>
      </c>
      <c r="BY552" s="12" t="str">
        <f t="shared" si="329"/>
        <v/>
      </c>
      <c r="BZ552" s="12" t="str">
        <f t="shared" si="329"/>
        <v/>
      </c>
      <c r="CA552" s="12" t="str">
        <f t="shared" si="329"/>
        <v/>
      </c>
      <c r="CB552" s="12" t="str">
        <f t="shared" si="329"/>
        <v/>
      </c>
      <c r="CC552" s="12" t="str">
        <f t="shared" si="329"/>
        <v/>
      </c>
      <c r="CD552" s="12" t="str">
        <f t="shared" si="329"/>
        <v/>
      </c>
      <c r="CE552" s="12" t="str">
        <f t="shared" si="329"/>
        <v/>
      </c>
      <c r="CF552" s="12" t="str">
        <f t="shared" si="329"/>
        <v/>
      </c>
      <c r="CG552" s="12" t="str">
        <f t="shared" si="329"/>
        <v/>
      </c>
      <c r="CH552" s="12" t="str">
        <f t="shared" si="329"/>
        <v/>
      </c>
      <c r="CI552" s="12" t="str">
        <f t="shared" si="329"/>
        <v/>
      </c>
      <c r="CJ552" s="12" t="str">
        <f t="shared" si="329"/>
        <v/>
      </c>
      <c r="CK552" s="12" t="str">
        <f t="shared" si="329"/>
        <v/>
      </c>
      <c r="CL552" s="12" t="str">
        <f t="shared" si="329"/>
        <v/>
      </c>
      <c r="CM552" s="12" t="str">
        <f t="shared" si="329"/>
        <v/>
      </c>
      <c r="CN552" s="12" t="str">
        <f t="shared" si="329"/>
        <v/>
      </c>
      <c r="CO552" s="12" t="str">
        <f t="shared" si="329"/>
        <v/>
      </c>
      <c r="CP552" s="12" t="str">
        <f t="shared" si="329"/>
        <v/>
      </c>
      <c r="CQ552" s="12" t="str">
        <f t="shared" si="329"/>
        <v/>
      </c>
      <c r="CR552" s="12" t="str">
        <f t="shared" si="329"/>
        <v/>
      </c>
      <c r="CS552" s="12" t="str">
        <f t="shared" si="329"/>
        <v/>
      </c>
      <c r="CT552" s="12" t="str">
        <f t="shared" si="329"/>
        <v/>
      </c>
      <c r="CU552" s="12" t="str">
        <f t="shared" si="329"/>
        <v/>
      </c>
      <c r="CV552" s="12" t="str">
        <f t="shared" si="329"/>
        <v/>
      </c>
      <c r="CW552" s="12" t="str">
        <f t="shared" si="329"/>
        <v/>
      </c>
      <c r="CX552" s="12" t="str">
        <f t="shared" si="329"/>
        <v/>
      </c>
      <c r="CY552" s="12" t="str">
        <f t="shared" si="329"/>
        <v/>
      </c>
      <c r="CZ552" s="12" t="str">
        <f t="shared" si="329"/>
        <v/>
      </c>
      <c r="DA552" s="12" t="str">
        <f t="shared" si="329"/>
        <v>hold</v>
      </c>
      <c r="DB552" s="12" t="str">
        <f t="shared" si="329"/>
        <v>hold</v>
      </c>
      <c r="DC552" s="12" t="str">
        <f t="shared" si="304"/>
        <v>redeem</v>
      </c>
      <c r="DD552" s="12"/>
      <c r="DE552" s="12"/>
    </row>
    <row r="553" spans="2:109" ht="12" customHeight="1">
      <c r="B553" s="12"/>
      <c r="C553" s="12"/>
      <c r="E553" s="65">
        <f t="shared" si="305"/>
        <v>99</v>
      </c>
      <c r="G553" s="12" t="str">
        <f t="shared" si="328"/>
        <v/>
      </c>
      <c r="H553" s="12" t="str">
        <f t="shared" si="328"/>
        <v/>
      </c>
      <c r="I553" s="12" t="str">
        <f t="shared" si="328"/>
        <v/>
      </c>
      <c r="J553" s="12" t="str">
        <f t="shared" si="328"/>
        <v/>
      </c>
      <c r="K553" s="12" t="str">
        <f t="shared" si="328"/>
        <v/>
      </c>
      <c r="L553" s="12" t="str">
        <f t="shared" si="328"/>
        <v/>
      </c>
      <c r="M553" s="12" t="str">
        <f t="shared" si="328"/>
        <v/>
      </c>
      <c r="N553" s="12" t="str">
        <f t="shared" si="328"/>
        <v/>
      </c>
      <c r="O553" s="12" t="str">
        <f t="shared" si="328"/>
        <v/>
      </c>
      <c r="P553" s="12" t="str">
        <f t="shared" si="328"/>
        <v/>
      </c>
      <c r="Q553" s="12" t="str">
        <f t="shared" si="328"/>
        <v/>
      </c>
      <c r="R553" s="12" t="str">
        <f t="shared" si="328"/>
        <v/>
      </c>
      <c r="S553" s="12" t="str">
        <f t="shared" si="328"/>
        <v/>
      </c>
      <c r="T553" s="12" t="str">
        <f t="shared" si="328"/>
        <v/>
      </c>
      <c r="U553" s="12" t="str">
        <f t="shared" si="328"/>
        <v/>
      </c>
      <c r="V553" s="12" t="str">
        <f t="shared" si="328"/>
        <v/>
      </c>
      <c r="W553" s="12" t="str">
        <f t="shared" si="328"/>
        <v/>
      </c>
      <c r="X553" s="12" t="str">
        <f t="shared" si="328"/>
        <v/>
      </c>
      <c r="Y553" s="12" t="str">
        <f t="shared" si="328"/>
        <v/>
      </c>
      <c r="Z553" s="12" t="str">
        <f t="shared" si="328"/>
        <v/>
      </c>
      <c r="AA553" s="12" t="str">
        <f t="shared" si="328"/>
        <v/>
      </c>
      <c r="AB553" s="12" t="str">
        <f t="shared" si="328"/>
        <v/>
      </c>
      <c r="AC553" s="12" t="str">
        <f t="shared" si="328"/>
        <v/>
      </c>
      <c r="AD553" s="12" t="str">
        <f t="shared" si="328"/>
        <v/>
      </c>
      <c r="AE553" s="12" t="str">
        <f t="shared" si="328"/>
        <v/>
      </c>
      <c r="AF553" s="12" t="str">
        <f t="shared" si="328"/>
        <v/>
      </c>
      <c r="AG553" s="12" t="str">
        <f t="shared" si="328"/>
        <v/>
      </c>
      <c r="AH553" s="12" t="str">
        <f t="shared" si="328"/>
        <v/>
      </c>
      <c r="AI553" s="12" t="str">
        <f t="shared" si="328"/>
        <v/>
      </c>
      <c r="AJ553" s="12" t="str">
        <f t="shared" si="328"/>
        <v/>
      </c>
      <c r="AK553" s="12" t="str">
        <f t="shared" si="328"/>
        <v/>
      </c>
      <c r="AL553" s="12" t="str">
        <f t="shared" si="328"/>
        <v/>
      </c>
      <c r="AM553" s="12" t="str">
        <f t="shared" si="328"/>
        <v/>
      </c>
      <c r="AN553" s="12" t="str">
        <f t="shared" si="328"/>
        <v/>
      </c>
      <c r="AO553" s="12" t="str">
        <f t="shared" si="328"/>
        <v/>
      </c>
      <c r="AP553" s="12" t="str">
        <f t="shared" si="328"/>
        <v/>
      </c>
      <c r="AQ553" s="12" t="str">
        <f t="shared" si="328"/>
        <v/>
      </c>
      <c r="AR553" s="12" t="str">
        <f t="shared" si="328"/>
        <v/>
      </c>
      <c r="AS553" s="12" t="str">
        <f t="shared" si="328"/>
        <v/>
      </c>
      <c r="AT553" s="12" t="str">
        <f t="shared" si="328"/>
        <v/>
      </c>
      <c r="AU553" s="12" t="str">
        <f t="shared" si="328"/>
        <v/>
      </c>
      <c r="AV553" s="12" t="str">
        <f t="shared" si="328"/>
        <v/>
      </c>
      <c r="AW553" s="12" t="str">
        <f t="shared" si="328"/>
        <v/>
      </c>
      <c r="AX553" s="12" t="str">
        <f t="shared" si="328"/>
        <v/>
      </c>
      <c r="AY553" s="12" t="str">
        <f t="shared" si="328"/>
        <v/>
      </c>
      <c r="AZ553" s="12" t="str">
        <f t="shared" si="328"/>
        <v/>
      </c>
      <c r="BA553" s="12" t="str">
        <f t="shared" si="328"/>
        <v/>
      </c>
      <c r="BB553" s="12" t="str">
        <f t="shared" si="328"/>
        <v/>
      </c>
      <c r="BC553" s="12" t="str">
        <f t="shared" si="328"/>
        <v/>
      </c>
      <c r="BD553" s="12" t="str">
        <f t="shared" si="328"/>
        <v/>
      </c>
      <c r="BE553" s="12" t="str">
        <f t="shared" si="328"/>
        <v/>
      </c>
      <c r="BF553" s="12" t="str">
        <f t="shared" si="328"/>
        <v/>
      </c>
      <c r="BG553" s="12" t="str">
        <f t="shared" si="328"/>
        <v/>
      </c>
      <c r="BH553" s="12" t="str">
        <f t="shared" si="328"/>
        <v/>
      </c>
      <c r="BI553" s="12" t="str">
        <f t="shared" si="328"/>
        <v/>
      </c>
      <c r="BJ553" s="12" t="str">
        <f t="shared" si="328"/>
        <v/>
      </c>
      <c r="BK553" s="12" t="str">
        <f t="shared" si="328"/>
        <v/>
      </c>
      <c r="BL553" s="12" t="str">
        <f t="shared" si="328"/>
        <v/>
      </c>
      <c r="BM553" s="12" t="str">
        <f t="shared" si="328"/>
        <v/>
      </c>
      <c r="BN553" s="12" t="str">
        <f t="shared" si="328"/>
        <v/>
      </c>
      <c r="BO553" s="12" t="str">
        <f t="shared" si="328"/>
        <v/>
      </c>
      <c r="BP553" s="12" t="str">
        <f t="shared" si="328"/>
        <v/>
      </c>
      <c r="BQ553" s="12" t="str">
        <f t="shared" si="328"/>
        <v/>
      </c>
      <c r="BR553" s="12" t="str">
        <f t="shared" ref="BR553" si="330">IF(BR$452&gt;=$E553,IF(BR228*$C$23&gt;MAX($C$22,(BS337*$C$34+BS338*$C$35)/(1+$C$12)^$C$30+(BS444*$C$34+BS445*$C$35)/(1+$C$14)^$C$30),"convert","hold"),"")</f>
        <v/>
      </c>
      <c r="BS553" s="12" t="str">
        <f t="shared" si="329"/>
        <v/>
      </c>
      <c r="BT553" s="12" t="str">
        <f t="shared" si="329"/>
        <v/>
      </c>
      <c r="BU553" s="12" t="str">
        <f t="shared" si="329"/>
        <v/>
      </c>
      <c r="BV553" s="12" t="str">
        <f t="shared" si="329"/>
        <v/>
      </c>
      <c r="BW553" s="12" t="str">
        <f t="shared" si="329"/>
        <v/>
      </c>
      <c r="BX553" s="12" t="str">
        <f t="shared" si="329"/>
        <v/>
      </c>
      <c r="BY553" s="12" t="str">
        <f t="shared" si="329"/>
        <v/>
      </c>
      <c r="BZ553" s="12" t="str">
        <f t="shared" si="329"/>
        <v/>
      </c>
      <c r="CA553" s="12" t="str">
        <f t="shared" si="329"/>
        <v/>
      </c>
      <c r="CB553" s="12" t="str">
        <f t="shared" si="329"/>
        <v/>
      </c>
      <c r="CC553" s="12" t="str">
        <f t="shared" si="329"/>
        <v/>
      </c>
      <c r="CD553" s="12" t="str">
        <f t="shared" si="329"/>
        <v/>
      </c>
      <c r="CE553" s="12" t="str">
        <f t="shared" si="329"/>
        <v/>
      </c>
      <c r="CF553" s="12" t="str">
        <f t="shared" si="329"/>
        <v/>
      </c>
      <c r="CG553" s="12" t="str">
        <f t="shared" si="329"/>
        <v/>
      </c>
      <c r="CH553" s="12" t="str">
        <f t="shared" si="329"/>
        <v/>
      </c>
      <c r="CI553" s="12" t="str">
        <f t="shared" si="329"/>
        <v/>
      </c>
      <c r="CJ553" s="12" t="str">
        <f t="shared" si="329"/>
        <v/>
      </c>
      <c r="CK553" s="12" t="str">
        <f t="shared" si="329"/>
        <v/>
      </c>
      <c r="CL553" s="12" t="str">
        <f t="shared" si="329"/>
        <v/>
      </c>
      <c r="CM553" s="12" t="str">
        <f t="shared" si="329"/>
        <v/>
      </c>
      <c r="CN553" s="12" t="str">
        <f t="shared" si="329"/>
        <v/>
      </c>
      <c r="CO553" s="12" t="str">
        <f t="shared" si="329"/>
        <v/>
      </c>
      <c r="CP553" s="12" t="str">
        <f t="shared" si="329"/>
        <v/>
      </c>
      <c r="CQ553" s="12" t="str">
        <f t="shared" si="329"/>
        <v/>
      </c>
      <c r="CR553" s="12" t="str">
        <f t="shared" si="329"/>
        <v/>
      </c>
      <c r="CS553" s="12" t="str">
        <f t="shared" si="329"/>
        <v/>
      </c>
      <c r="CT553" s="12" t="str">
        <f t="shared" si="329"/>
        <v/>
      </c>
      <c r="CU553" s="12" t="str">
        <f t="shared" si="329"/>
        <v/>
      </c>
      <c r="CV553" s="12" t="str">
        <f t="shared" si="329"/>
        <v/>
      </c>
      <c r="CW553" s="12" t="str">
        <f t="shared" si="329"/>
        <v/>
      </c>
      <c r="CX553" s="12" t="str">
        <f t="shared" si="329"/>
        <v/>
      </c>
      <c r="CY553" s="12" t="str">
        <f t="shared" si="329"/>
        <v/>
      </c>
      <c r="CZ553" s="12" t="str">
        <f t="shared" si="329"/>
        <v/>
      </c>
      <c r="DA553" s="12" t="str">
        <f t="shared" si="329"/>
        <v/>
      </c>
      <c r="DB553" s="12" t="str">
        <f t="shared" si="329"/>
        <v>hold</v>
      </c>
      <c r="DC553" s="12" t="str">
        <f t="shared" si="304"/>
        <v>redeem</v>
      </c>
    </row>
    <row r="554" spans="2:109" ht="12" customHeight="1">
      <c r="B554" s="12"/>
      <c r="C554" s="12"/>
      <c r="D554" s="12"/>
      <c r="E554" s="65">
        <f t="shared" si="305"/>
        <v>100</v>
      </c>
      <c r="G554" s="12" t="str">
        <f t="shared" ref="G554:BR554" si="331">IF(G$452&gt;=$E554,IF(G229*$C$23&gt;MAX($C$22,(H338*$C$34+H339*$C$35)/(1+$C$12)^$C$30+(H445*$C$34+H446*$C$35)/(1+$C$14)^$C$30),"convert","hold"),"")</f>
        <v/>
      </c>
      <c r="H554" s="12" t="str">
        <f t="shared" si="331"/>
        <v/>
      </c>
      <c r="I554" s="12" t="str">
        <f t="shared" si="331"/>
        <v/>
      </c>
      <c r="J554" s="12" t="str">
        <f t="shared" si="331"/>
        <v/>
      </c>
      <c r="K554" s="12" t="str">
        <f t="shared" si="331"/>
        <v/>
      </c>
      <c r="L554" s="12" t="str">
        <f t="shared" si="331"/>
        <v/>
      </c>
      <c r="M554" s="12" t="str">
        <f t="shared" si="331"/>
        <v/>
      </c>
      <c r="N554" s="12" t="str">
        <f t="shared" si="331"/>
        <v/>
      </c>
      <c r="O554" s="12" t="str">
        <f t="shared" si="331"/>
        <v/>
      </c>
      <c r="P554" s="12" t="str">
        <f t="shared" si="331"/>
        <v/>
      </c>
      <c r="Q554" s="12" t="str">
        <f t="shared" si="331"/>
        <v/>
      </c>
      <c r="R554" s="12" t="str">
        <f t="shared" si="331"/>
        <v/>
      </c>
      <c r="S554" s="12" t="str">
        <f t="shared" si="331"/>
        <v/>
      </c>
      <c r="T554" s="12" t="str">
        <f t="shared" si="331"/>
        <v/>
      </c>
      <c r="U554" s="12" t="str">
        <f t="shared" si="331"/>
        <v/>
      </c>
      <c r="V554" s="12" t="str">
        <f t="shared" si="331"/>
        <v/>
      </c>
      <c r="W554" s="12" t="str">
        <f t="shared" si="331"/>
        <v/>
      </c>
      <c r="X554" s="12" t="str">
        <f t="shared" si="331"/>
        <v/>
      </c>
      <c r="Y554" s="12" t="str">
        <f t="shared" si="331"/>
        <v/>
      </c>
      <c r="Z554" s="12" t="str">
        <f t="shared" si="331"/>
        <v/>
      </c>
      <c r="AA554" s="12" t="str">
        <f t="shared" si="331"/>
        <v/>
      </c>
      <c r="AB554" s="12" t="str">
        <f t="shared" si="331"/>
        <v/>
      </c>
      <c r="AC554" s="12" t="str">
        <f t="shared" si="331"/>
        <v/>
      </c>
      <c r="AD554" s="12" t="str">
        <f t="shared" si="331"/>
        <v/>
      </c>
      <c r="AE554" s="12" t="str">
        <f t="shared" si="331"/>
        <v/>
      </c>
      <c r="AF554" s="12" t="str">
        <f t="shared" si="331"/>
        <v/>
      </c>
      <c r="AG554" s="12" t="str">
        <f t="shared" si="331"/>
        <v/>
      </c>
      <c r="AH554" s="12" t="str">
        <f t="shared" si="331"/>
        <v/>
      </c>
      <c r="AI554" s="12" t="str">
        <f t="shared" si="331"/>
        <v/>
      </c>
      <c r="AJ554" s="12" t="str">
        <f t="shared" si="331"/>
        <v/>
      </c>
      <c r="AK554" s="12" t="str">
        <f t="shared" si="331"/>
        <v/>
      </c>
      <c r="AL554" s="12" t="str">
        <f t="shared" si="331"/>
        <v/>
      </c>
      <c r="AM554" s="12" t="str">
        <f t="shared" si="331"/>
        <v/>
      </c>
      <c r="AN554" s="12" t="str">
        <f t="shared" si="331"/>
        <v/>
      </c>
      <c r="AO554" s="12" t="str">
        <f t="shared" si="331"/>
        <v/>
      </c>
      <c r="AP554" s="12" t="str">
        <f t="shared" si="331"/>
        <v/>
      </c>
      <c r="AQ554" s="12" t="str">
        <f t="shared" si="331"/>
        <v/>
      </c>
      <c r="AR554" s="12" t="str">
        <f t="shared" si="331"/>
        <v/>
      </c>
      <c r="AS554" s="12" t="str">
        <f t="shared" si="331"/>
        <v/>
      </c>
      <c r="AT554" s="12" t="str">
        <f t="shared" si="331"/>
        <v/>
      </c>
      <c r="AU554" s="12" t="str">
        <f t="shared" si="331"/>
        <v/>
      </c>
      <c r="AV554" s="12" t="str">
        <f t="shared" si="331"/>
        <v/>
      </c>
      <c r="AW554" s="12" t="str">
        <f t="shared" si="331"/>
        <v/>
      </c>
      <c r="AX554" s="12" t="str">
        <f t="shared" si="331"/>
        <v/>
      </c>
      <c r="AY554" s="12" t="str">
        <f t="shared" si="331"/>
        <v/>
      </c>
      <c r="AZ554" s="12" t="str">
        <f t="shared" si="331"/>
        <v/>
      </c>
      <c r="BA554" s="12" t="str">
        <f t="shared" si="331"/>
        <v/>
      </c>
      <c r="BB554" s="12" t="str">
        <f t="shared" si="331"/>
        <v/>
      </c>
      <c r="BC554" s="12" t="str">
        <f t="shared" si="331"/>
        <v/>
      </c>
      <c r="BD554" s="12" t="str">
        <f t="shared" si="331"/>
        <v/>
      </c>
      <c r="BE554" s="12" t="str">
        <f t="shared" si="331"/>
        <v/>
      </c>
      <c r="BF554" s="12" t="str">
        <f t="shared" si="331"/>
        <v/>
      </c>
      <c r="BG554" s="12" t="str">
        <f t="shared" si="331"/>
        <v/>
      </c>
      <c r="BH554" s="12" t="str">
        <f t="shared" si="331"/>
        <v/>
      </c>
      <c r="BI554" s="12" t="str">
        <f t="shared" si="331"/>
        <v/>
      </c>
      <c r="BJ554" s="12" t="str">
        <f t="shared" si="331"/>
        <v/>
      </c>
      <c r="BK554" s="12" t="str">
        <f t="shared" si="331"/>
        <v/>
      </c>
      <c r="BL554" s="12" t="str">
        <f t="shared" si="331"/>
        <v/>
      </c>
      <c r="BM554" s="12" t="str">
        <f t="shared" si="331"/>
        <v/>
      </c>
      <c r="BN554" s="12" t="str">
        <f t="shared" si="331"/>
        <v/>
      </c>
      <c r="BO554" s="12" t="str">
        <f t="shared" si="331"/>
        <v/>
      </c>
      <c r="BP554" s="12" t="str">
        <f t="shared" si="331"/>
        <v/>
      </c>
      <c r="BQ554" s="12" t="str">
        <f t="shared" si="331"/>
        <v/>
      </c>
      <c r="BR554" s="12" t="str">
        <f t="shared" si="331"/>
        <v/>
      </c>
      <c r="BS554" s="12" t="str">
        <f t="shared" si="329"/>
        <v/>
      </c>
      <c r="BT554" s="12" t="str">
        <f t="shared" si="329"/>
        <v/>
      </c>
      <c r="BU554" s="12" t="str">
        <f t="shared" si="329"/>
        <v/>
      </c>
      <c r="BV554" s="12" t="str">
        <f t="shared" si="329"/>
        <v/>
      </c>
      <c r="BW554" s="12" t="str">
        <f t="shared" si="329"/>
        <v/>
      </c>
      <c r="BX554" s="12" t="str">
        <f t="shared" si="329"/>
        <v/>
      </c>
      <c r="BY554" s="12" t="str">
        <f t="shared" si="329"/>
        <v/>
      </c>
      <c r="BZ554" s="12" t="str">
        <f t="shared" si="329"/>
        <v/>
      </c>
      <c r="CA554" s="12" t="str">
        <f t="shared" si="329"/>
        <v/>
      </c>
      <c r="CB554" s="12" t="str">
        <f t="shared" si="329"/>
        <v/>
      </c>
      <c r="CC554" s="12" t="str">
        <f t="shared" si="329"/>
        <v/>
      </c>
      <c r="CD554" s="12" t="str">
        <f t="shared" si="329"/>
        <v/>
      </c>
      <c r="CE554" s="12" t="str">
        <f t="shared" si="329"/>
        <v/>
      </c>
      <c r="CF554" s="12" t="str">
        <f t="shared" si="329"/>
        <v/>
      </c>
      <c r="CG554" s="12" t="str">
        <f t="shared" si="329"/>
        <v/>
      </c>
      <c r="CH554" s="12" t="str">
        <f t="shared" si="329"/>
        <v/>
      </c>
      <c r="CI554" s="12" t="str">
        <f t="shared" si="329"/>
        <v/>
      </c>
      <c r="CJ554" s="12" t="str">
        <f t="shared" si="329"/>
        <v/>
      </c>
      <c r="CK554" s="12" t="str">
        <f t="shared" si="329"/>
        <v/>
      </c>
      <c r="CL554" s="12" t="str">
        <f t="shared" si="329"/>
        <v/>
      </c>
      <c r="CM554" s="12" t="str">
        <f t="shared" si="329"/>
        <v/>
      </c>
      <c r="CN554" s="12" t="str">
        <f t="shared" si="329"/>
        <v/>
      </c>
      <c r="CO554" s="12" t="str">
        <f t="shared" si="329"/>
        <v/>
      </c>
      <c r="CP554" s="12" t="str">
        <f t="shared" si="329"/>
        <v/>
      </c>
      <c r="CQ554" s="12" t="str">
        <f t="shared" si="329"/>
        <v/>
      </c>
      <c r="CR554" s="12" t="str">
        <f t="shared" si="329"/>
        <v/>
      </c>
      <c r="CS554" s="12" t="str">
        <f t="shared" si="329"/>
        <v/>
      </c>
      <c r="CT554" s="12" t="str">
        <f t="shared" si="329"/>
        <v/>
      </c>
      <c r="CU554" s="12" t="str">
        <f t="shared" si="329"/>
        <v/>
      </c>
      <c r="CV554" s="12" t="str">
        <f t="shared" si="329"/>
        <v/>
      </c>
      <c r="CW554" s="12" t="str">
        <f t="shared" si="329"/>
        <v/>
      </c>
      <c r="CX554" s="12" t="str">
        <f t="shared" si="329"/>
        <v/>
      </c>
      <c r="CY554" s="12" t="str">
        <f t="shared" si="329"/>
        <v/>
      </c>
      <c r="CZ554" s="12" t="str">
        <f t="shared" si="329"/>
        <v/>
      </c>
      <c r="DA554" s="12" t="str">
        <f t="shared" si="329"/>
        <v/>
      </c>
      <c r="DB554" s="12" t="str">
        <f t="shared" si="329"/>
        <v/>
      </c>
      <c r="DC554" s="12" t="str">
        <f t="shared" si="304"/>
        <v>redeem</v>
      </c>
    </row>
    <row r="555" spans="2:109" ht="12" customHeight="1">
      <c r="B555" s="12"/>
      <c r="C555" s="12"/>
      <c r="D555" s="12"/>
    </row>
    <row r="556" spans="2:109" ht="12" customHeight="1">
      <c r="B556" s="12"/>
      <c r="C556" s="12"/>
      <c r="D556" s="12"/>
    </row>
    <row r="557" spans="2:109" ht="12" customHeight="1">
      <c r="B557" s="12"/>
      <c r="C557" s="12"/>
      <c r="D557" s="12"/>
    </row>
    <row r="558" spans="2:109" ht="12" customHeight="1">
      <c r="B558" s="12"/>
      <c r="C558" s="12"/>
      <c r="D558" s="12"/>
    </row>
    <row r="559" spans="2:109" ht="12" customHeight="1">
      <c r="B559" s="12"/>
      <c r="C559" s="12"/>
      <c r="D559" s="12"/>
    </row>
    <row r="560" spans="2:109" ht="12" customHeight="1">
      <c r="B560" s="12"/>
      <c r="C560" s="12"/>
      <c r="D560" s="12"/>
    </row>
    <row r="561" spans="2:109" ht="12" customHeight="1">
      <c r="B561" s="12"/>
      <c r="C561" s="12"/>
      <c r="D561" s="12"/>
    </row>
    <row r="562" spans="2:109" ht="12" customHeight="1">
      <c r="B562" s="12"/>
      <c r="C562" s="12"/>
      <c r="D562" s="12"/>
    </row>
    <row r="563" spans="2:109" ht="12" customHeight="1">
      <c r="B563" s="12"/>
      <c r="C563" s="12"/>
      <c r="D563" s="12"/>
    </row>
    <row r="564" spans="2:109" ht="12" customHeight="1">
      <c r="B564" s="12"/>
      <c r="C564" s="12"/>
      <c r="D564" s="12"/>
    </row>
    <row r="565" spans="2:109" ht="12" customHeight="1">
      <c r="B565" s="12"/>
      <c r="C565" s="12"/>
      <c r="D565" s="12"/>
    </row>
    <row r="566" spans="2:109" ht="12" customHeight="1">
      <c r="B566" s="12"/>
      <c r="C566" s="12"/>
      <c r="D566" s="12"/>
    </row>
    <row r="567" spans="2:109" ht="12" customHeight="1">
      <c r="B567" s="12"/>
      <c r="C567" s="12"/>
      <c r="D567" s="12"/>
    </row>
    <row r="568" spans="2:109" ht="12" customHeight="1">
      <c r="B568" s="12"/>
      <c r="C568" s="12"/>
      <c r="D568" s="12"/>
      <c r="DD568" s="12"/>
      <c r="DE568" s="12"/>
    </row>
    <row r="569" spans="2:109" ht="12" customHeight="1">
      <c r="B569" s="12"/>
      <c r="C569" s="12"/>
      <c r="D569" s="12"/>
      <c r="DD569" s="12"/>
      <c r="DE569" s="12"/>
    </row>
    <row r="570" spans="2:109" ht="12" customHeight="1">
      <c r="B570" s="12"/>
      <c r="C570" s="12"/>
      <c r="D570" s="12"/>
      <c r="DD570" s="12"/>
      <c r="DE570" s="12"/>
    </row>
    <row r="571" spans="2:109" ht="12" customHeight="1">
      <c r="B571" s="12"/>
      <c r="C571" s="12"/>
      <c r="D571" s="12"/>
      <c r="DD571" s="12"/>
      <c r="DE571" s="12"/>
    </row>
    <row r="572" spans="2:109" ht="12" customHeight="1">
      <c r="B572" s="12"/>
      <c r="C572" s="12"/>
      <c r="D572" s="12"/>
      <c r="DD572" s="12"/>
      <c r="DE572" s="12"/>
    </row>
    <row r="573" spans="2:109" ht="12" customHeight="1">
      <c r="B573" s="12"/>
      <c r="C573" s="12"/>
      <c r="D573" s="12"/>
      <c r="DD573" s="12"/>
      <c r="DE573" s="12"/>
    </row>
    <row r="574" spans="2:109" ht="12" customHeight="1">
      <c r="B574" s="12"/>
      <c r="C574" s="12"/>
      <c r="D574" s="12"/>
      <c r="DD574" s="12"/>
      <c r="DE574" s="12"/>
    </row>
    <row r="575" spans="2:109" ht="12" customHeight="1">
      <c r="B575" s="12"/>
      <c r="C575" s="12"/>
      <c r="D575" s="12"/>
      <c r="DD575" s="12"/>
      <c r="DE575" s="12"/>
    </row>
    <row r="576" spans="2:109" ht="12" customHeight="1">
      <c r="B576" s="12"/>
      <c r="C576" s="12"/>
      <c r="D576" s="12"/>
      <c r="DD576" s="12"/>
      <c r="DE576" s="12"/>
    </row>
    <row r="577" s="12" customFormat="1" ht="12" customHeight="1"/>
    <row r="578" s="12" customFormat="1" ht="12" customHeight="1"/>
    <row r="579" s="12" customFormat="1" ht="12" customHeight="1"/>
    <row r="580" s="12" customFormat="1" ht="12" customHeight="1"/>
    <row r="581" s="12" customFormat="1" ht="12" customHeight="1"/>
    <row r="582" s="12" customFormat="1" ht="12" customHeight="1"/>
    <row r="583" s="12" customFormat="1" ht="12" customHeight="1"/>
    <row r="584" s="12" customFormat="1" ht="12" customHeight="1"/>
    <row r="585" s="12" customFormat="1" ht="12" customHeight="1"/>
    <row r="586" s="12" customFormat="1" ht="12" customHeight="1"/>
    <row r="587" s="12" customFormat="1" ht="12" customHeight="1"/>
    <row r="588" s="12" customFormat="1" ht="12" customHeight="1"/>
    <row r="589" s="12" customFormat="1" ht="12" customHeight="1"/>
    <row r="590" s="12" customFormat="1" ht="12" customHeight="1"/>
    <row r="591" s="12" customFormat="1" ht="12" customHeight="1"/>
    <row r="592" s="12" customFormat="1" ht="12" customHeight="1"/>
    <row r="593" s="12" customFormat="1" ht="12" customHeight="1"/>
    <row r="594" s="12" customFormat="1" ht="12" customHeight="1"/>
    <row r="595" s="12" customFormat="1" ht="12" customHeight="1"/>
    <row r="596" s="12" customFormat="1" ht="12" customHeight="1"/>
    <row r="597" s="12" customFormat="1" ht="12" customHeight="1"/>
    <row r="598" s="12" customFormat="1" ht="12" customHeight="1"/>
    <row r="599" s="12" customFormat="1" ht="12" customHeight="1"/>
    <row r="600" s="12" customFormat="1" ht="12" customHeight="1"/>
    <row r="601" s="12" customFormat="1" ht="12" customHeight="1"/>
    <row r="602" s="12" customFormat="1" ht="12" customHeight="1"/>
    <row r="603" s="12" customFormat="1" ht="12" customHeight="1"/>
    <row r="604" s="12" customFormat="1" ht="12" customHeight="1"/>
    <row r="605" s="12" customFormat="1" ht="12" customHeight="1"/>
    <row r="606" s="12" customFormat="1" ht="12" customHeight="1"/>
    <row r="607" s="12" customFormat="1" ht="12" customHeight="1"/>
    <row r="608" s="12" customFormat="1" ht="12" customHeight="1"/>
    <row r="609" s="12" customFormat="1" ht="12" customHeight="1"/>
    <row r="610" s="12" customFormat="1" ht="12" customHeight="1"/>
    <row r="611" s="12" customFormat="1" ht="12" customHeight="1"/>
    <row r="612" s="12" customFormat="1" ht="12" customHeight="1"/>
    <row r="613" s="12" customFormat="1" ht="12" customHeight="1"/>
    <row r="614" s="12" customFormat="1" ht="12" customHeight="1"/>
    <row r="615" s="12" customFormat="1" ht="12" customHeight="1"/>
    <row r="616" s="12" customFormat="1" ht="12" customHeight="1"/>
    <row r="617" s="12" customFormat="1" ht="12" customHeight="1"/>
    <row r="618" s="12" customFormat="1" ht="12" customHeight="1"/>
    <row r="619" s="12" customFormat="1" ht="12" customHeight="1"/>
    <row r="620" s="12" customFormat="1" ht="12" customHeight="1"/>
    <row r="621" s="12" customFormat="1" ht="12" customHeight="1"/>
    <row r="622" s="12" customFormat="1" ht="12" customHeight="1"/>
    <row r="623" s="12" customFormat="1" ht="12" customHeight="1"/>
    <row r="624" s="12" customFormat="1" ht="12" customHeight="1"/>
    <row r="625" s="12" customFormat="1" ht="12" customHeight="1"/>
    <row r="626" s="12" customFormat="1" ht="12" customHeight="1"/>
    <row r="627" s="12" customFormat="1" ht="12" customHeight="1"/>
    <row r="628" s="12" customFormat="1" ht="12" customHeight="1"/>
    <row r="629" s="12" customFormat="1" ht="12" customHeight="1"/>
    <row r="630" s="12" customFormat="1" ht="12" customHeight="1"/>
    <row r="631" s="12" customFormat="1" ht="12" customHeight="1"/>
    <row r="632" s="12" customFormat="1" ht="12" customHeight="1"/>
    <row r="633" s="12" customFormat="1" ht="12" customHeight="1"/>
    <row r="634" s="12" customFormat="1" ht="12" customHeight="1"/>
    <row r="635" s="12" customFormat="1" ht="12" customHeight="1"/>
    <row r="636" s="12" customFormat="1" ht="12" customHeight="1"/>
    <row r="637" s="12" customFormat="1" ht="12" customHeight="1"/>
    <row r="638" s="12" customFormat="1" ht="12" customHeight="1"/>
    <row r="639" s="12" customFormat="1" ht="12" customHeight="1"/>
    <row r="640" s="12" customFormat="1" ht="12" customHeight="1"/>
    <row r="641" spans="4:109" ht="12" customHeight="1">
      <c r="D641" s="12"/>
      <c r="DD641" s="12"/>
      <c r="DE641" s="12"/>
    </row>
    <row r="642" spans="4:109" ht="12" customHeight="1">
      <c r="D642" s="12"/>
      <c r="DD642" s="12"/>
      <c r="DE642" s="12"/>
    </row>
    <row r="643" spans="4:109" ht="12" customHeight="1">
      <c r="D643" s="12"/>
      <c r="DD643" s="12"/>
      <c r="DE643" s="12"/>
    </row>
    <row r="644" spans="4:109" ht="12" customHeight="1">
      <c r="D644" s="12"/>
      <c r="DD644" s="12"/>
      <c r="DE644" s="12"/>
    </row>
    <row r="645" spans="4:109" ht="12" customHeight="1">
      <c r="D645" s="12"/>
      <c r="DD645" s="12"/>
      <c r="DE645" s="12"/>
    </row>
    <row r="646" spans="4:109" ht="12" customHeight="1">
      <c r="D646" s="12"/>
      <c r="DD646" s="12"/>
      <c r="DE646" s="12"/>
    </row>
    <row r="647" spans="4:109" ht="12" customHeight="1">
      <c r="D647" s="12"/>
      <c r="DD647" s="12"/>
      <c r="DE647" s="12"/>
    </row>
    <row r="648" spans="4:109" ht="12" customHeight="1">
      <c r="D648" s="12"/>
    </row>
    <row r="649" spans="4:109" ht="12" customHeight="1">
      <c r="D649" s="12"/>
      <c r="DD649" s="12"/>
      <c r="DE649" s="12"/>
    </row>
    <row r="650" spans="4:109" ht="12" customHeight="1">
      <c r="D650" s="12"/>
      <c r="DD650" s="12"/>
      <c r="DE650" s="12"/>
    </row>
    <row r="651" spans="4:109" ht="12" customHeight="1">
      <c r="D651" s="12"/>
      <c r="DD651" s="12"/>
      <c r="DE651" s="12"/>
    </row>
    <row r="652" spans="4:109" ht="12" customHeight="1">
      <c r="D652" s="12"/>
    </row>
    <row r="653" spans="4:109" ht="12" customHeight="1">
      <c r="D653" s="12"/>
    </row>
    <row r="654" spans="4:109" ht="12" customHeight="1">
      <c r="D654" s="12"/>
    </row>
    <row r="1118" spans="2:3" ht="12" customHeight="1">
      <c r="B1118" s="12"/>
      <c r="C1118" s="12"/>
    </row>
    <row r="1119" spans="2:3" ht="12" customHeight="1">
      <c r="B1119" s="12"/>
      <c r="C1119" s="12"/>
    </row>
    <row r="1120" spans="2:3" ht="12" customHeight="1">
      <c r="B1120" s="12"/>
      <c r="C1120" s="12"/>
    </row>
    <row r="1121" spans="2:4" ht="12" customHeight="1">
      <c r="B1121" s="12"/>
      <c r="C1121" s="12"/>
    </row>
    <row r="1122" spans="2:4" ht="12" customHeight="1">
      <c r="B1122" s="12"/>
      <c r="C1122" s="12"/>
    </row>
    <row r="1123" spans="2:4" ht="12" customHeight="1">
      <c r="B1123" s="12"/>
      <c r="C1123" s="12"/>
    </row>
    <row r="1124" spans="2:4" ht="12" customHeight="1">
      <c r="B1124" s="12"/>
      <c r="C1124" s="12"/>
    </row>
    <row r="1132" spans="2:4" ht="12" customHeight="1">
      <c r="D1132" s="12"/>
    </row>
    <row r="1133" spans="2:4" ht="12" customHeight="1">
      <c r="D1133" s="12"/>
    </row>
    <row r="1134" spans="2:4" ht="12" customHeight="1">
      <c r="D1134" s="12"/>
    </row>
    <row r="1135" spans="2:4" ht="12" customHeight="1">
      <c r="D1135" s="12"/>
    </row>
    <row r="1136" spans="2:4" ht="12" customHeight="1">
      <c r="D1136" s="12"/>
    </row>
    <row r="1137" spans="4:4" ht="12" customHeight="1">
      <c r="D1137" s="12"/>
    </row>
    <row r="1138" spans="4:4" ht="12" customHeight="1">
      <c r="D1138" s="12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98CB-3F86-4CCC-8744-5AF32566DC84}">
  <sheetPr>
    <tabColor theme="8" tint="0.79998168889431442"/>
  </sheetPr>
  <dimension ref="A2:IX1130"/>
  <sheetViews>
    <sheetView zoomScale="85" zoomScaleNormal="85" workbookViewId="0">
      <selection activeCell="C6" sqref="C6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75" customWidth="1"/>
    <col min="4" max="4" width="18" style="76" bestFit="1" customWidth="1"/>
    <col min="5" max="5" width="15" style="76" customWidth="1"/>
    <col min="6" max="6" width="13.83203125" style="76" bestFit="1" customWidth="1"/>
    <col min="7" max="16384" width="9.1640625" style="12"/>
  </cols>
  <sheetData>
    <row r="2" spans="2:6" ht="12" customHeight="1">
      <c r="B2" s="2" t="s">
        <v>79</v>
      </c>
      <c r="C2" s="3"/>
    </row>
    <row r="3" spans="2:6" ht="12" customHeight="1">
      <c r="B3" s="2" t="s">
        <v>18</v>
      </c>
      <c r="C3" s="18">
        <f>Input!C2</f>
        <v>45838</v>
      </c>
    </row>
    <row r="5" spans="2:6" ht="12" customHeight="1">
      <c r="B5" s="31" t="s">
        <v>91</v>
      </c>
    </row>
    <row r="6" spans="2:6" ht="12" customHeight="1">
      <c r="B6" s="11" t="str">
        <f>'Risky Rate'!B3</f>
        <v>Rfr</v>
      </c>
      <c r="C6" s="101">
        <f>'Risky Rate'!D3</f>
        <v>3.7198109589041101E-2</v>
      </c>
    </row>
    <row r="7" spans="2:6" ht="12" customHeight="1">
      <c r="B7" s="11" t="str">
        <f>'Risky Rate'!B4</f>
        <v>OAS</v>
      </c>
      <c r="C7" s="101">
        <f>'Risky Rate'!D4</f>
        <v>0.14850174999999999</v>
      </c>
    </row>
    <row r="8" spans="2:6" ht="12" customHeight="1">
      <c r="B8" s="11" t="str">
        <f>'Risky Rate'!B5</f>
        <v>Liquidity</v>
      </c>
      <c r="C8" s="101">
        <f>'Risky Rate'!D5</f>
        <v>1.4999999999999999E-2</v>
      </c>
    </row>
    <row r="9" spans="2:6" ht="12" customHeight="1">
      <c r="B9" s="103" t="str">
        <f>'Risky Rate'!B6</f>
        <v>Other Risk</v>
      </c>
      <c r="C9" s="104">
        <f>'Risky Rate'!D6</f>
        <v>0.28763280666749547</v>
      </c>
    </row>
    <row r="10" spans="2:6" ht="12" customHeight="1">
      <c r="B10" s="11" t="s">
        <v>17</v>
      </c>
      <c r="C10" s="102">
        <f>SUM(C6:C9)</f>
        <v>0.48833266625653654</v>
      </c>
    </row>
    <row r="13" spans="2:6" ht="12" customHeight="1">
      <c r="B13" s="31" t="s">
        <v>25</v>
      </c>
      <c r="C13" s="77" t="s">
        <v>74</v>
      </c>
      <c r="D13" s="78" t="s">
        <v>80</v>
      </c>
      <c r="E13" s="78" t="s">
        <v>82</v>
      </c>
      <c r="F13" s="78" t="s">
        <v>81</v>
      </c>
    </row>
    <row r="14" spans="2:6" ht="12" customHeight="1">
      <c r="B14" s="132">
        <f>Input!B22</f>
        <v>45291</v>
      </c>
      <c r="C14" s="130"/>
      <c r="D14" s="131"/>
      <c r="E14" s="131"/>
      <c r="F14" s="130"/>
    </row>
    <row r="15" spans="2:6" ht="12" customHeight="1">
      <c r="B15" s="132">
        <f>Input!B23</f>
        <v>45657</v>
      </c>
      <c r="C15" s="130"/>
      <c r="D15" s="131"/>
      <c r="E15" s="131"/>
      <c r="F15" s="130"/>
    </row>
    <row r="16" spans="2:6" ht="12" customHeight="1">
      <c r="B16" s="124">
        <f>Input!B24</f>
        <v>46022</v>
      </c>
      <c r="C16" s="79">
        <f>Input!C24</f>
        <v>1000000</v>
      </c>
      <c r="E16" s="76">
        <f>YEARFRAC(B16,$C$3,3)</f>
        <v>0.50410958904109593</v>
      </c>
      <c r="F16" s="79">
        <f t="shared" ref="F16:F18" si="0">SUM(C16:D16)/(1+$C$10)^E16</f>
        <v>818352.22395113739</v>
      </c>
    </row>
    <row r="17" spans="2:6" ht="12" customHeight="1">
      <c r="B17" s="124">
        <f>Input!B25</f>
        <v>46387</v>
      </c>
      <c r="C17" s="79">
        <f>Input!C25</f>
        <v>1000000</v>
      </c>
      <c r="E17" s="76">
        <f t="shared" ref="E17:E18" si="1">YEARFRAC(B17,$C$3,3)</f>
        <v>1.5041095890410958</v>
      </c>
      <c r="F17" s="79">
        <f t="shared" si="0"/>
        <v>549844.96578272514</v>
      </c>
    </row>
    <row r="18" spans="2:6" s="11" customFormat="1" ht="12" customHeight="1">
      <c r="B18" s="128">
        <f>Input!B26</f>
        <v>46582</v>
      </c>
      <c r="C18" s="80">
        <f>Input!C26</f>
        <v>534246.57534246577</v>
      </c>
      <c r="D18" s="80">
        <f>Input!C4</f>
        <v>10000000</v>
      </c>
      <c r="E18" s="81">
        <f t="shared" si="1"/>
        <v>2.0383561643835617</v>
      </c>
      <c r="F18" s="80">
        <f t="shared" si="0"/>
        <v>4683595.0880049542</v>
      </c>
    </row>
    <row r="19" spans="2:6" s="11" customFormat="1" ht="12" customHeight="1" thickBot="1">
      <c r="B19" s="129" t="s">
        <v>83</v>
      </c>
      <c r="C19" s="96"/>
      <c r="D19" s="97"/>
      <c r="E19" s="97"/>
      <c r="F19" s="98">
        <f>ROUND(SUM(F14:F18),-4)</f>
        <v>6050000</v>
      </c>
    </row>
    <row r="20" spans="2:6" s="11" customFormat="1" ht="12" customHeight="1" thickTop="1">
      <c r="B20" s="124"/>
      <c r="C20" s="82"/>
      <c r="D20" s="75"/>
      <c r="E20" s="75"/>
      <c r="F20" s="75"/>
    </row>
    <row r="21" spans="2:6" s="11" customFormat="1" ht="12" customHeight="1">
      <c r="C21" s="82"/>
      <c r="D21" s="75"/>
      <c r="E21" s="75"/>
      <c r="F21" s="75"/>
    </row>
    <row r="22" spans="2:6" s="11" customFormat="1" ht="12" customHeight="1">
      <c r="C22" s="82"/>
      <c r="D22" s="75"/>
      <c r="E22" s="75"/>
      <c r="F22" s="75"/>
    </row>
    <row r="23" spans="2:6" s="11" customFormat="1" ht="12" customHeight="1">
      <c r="C23" s="83"/>
      <c r="D23" s="75"/>
      <c r="E23" s="75"/>
      <c r="F23" s="75"/>
    </row>
    <row r="24" spans="2:6" s="11" customFormat="1" ht="12" customHeight="1">
      <c r="B24" s="39"/>
      <c r="C24" s="84"/>
      <c r="D24" s="75"/>
      <c r="E24" s="75"/>
      <c r="F24" s="75"/>
    </row>
    <row r="25" spans="2:6" s="11" customFormat="1" ht="12" customHeight="1">
      <c r="B25" s="39"/>
      <c r="C25" s="85"/>
      <c r="D25" s="75"/>
      <c r="E25" s="75"/>
      <c r="F25" s="75"/>
    </row>
    <row r="26" spans="2:6" s="11" customFormat="1" ht="12" customHeight="1">
      <c r="B26" s="39"/>
      <c r="C26" s="86"/>
      <c r="D26" s="75"/>
      <c r="E26" s="75"/>
      <c r="F26" s="75"/>
    </row>
    <row r="27" spans="2:6" s="11" customFormat="1" ht="12" customHeight="1">
      <c r="C27" s="87"/>
      <c r="D27" s="75"/>
      <c r="E27" s="75"/>
      <c r="F27" s="75"/>
    </row>
    <row r="28" spans="2:6" s="11" customFormat="1" ht="12" customHeight="1">
      <c r="B28" s="44"/>
      <c r="C28" s="88"/>
      <c r="D28" s="75"/>
      <c r="E28" s="75"/>
      <c r="F28" s="75"/>
    </row>
    <row r="29" spans="2:6" s="11" customFormat="1" ht="12" customHeight="1">
      <c r="C29" s="89"/>
      <c r="D29" s="75"/>
      <c r="E29" s="75"/>
      <c r="F29" s="75"/>
    </row>
    <row r="30" spans="2:6" s="11" customFormat="1" ht="12" customHeight="1">
      <c r="C30" s="88"/>
      <c r="D30" s="75"/>
      <c r="E30" s="75"/>
      <c r="F30" s="75"/>
    </row>
    <row r="31" spans="2:6" s="11" customFormat="1" ht="12" customHeight="1">
      <c r="B31" s="47"/>
      <c r="C31" s="88"/>
      <c r="D31" s="75"/>
      <c r="E31" s="75"/>
      <c r="F31" s="75"/>
    </row>
    <row r="32" spans="2:6" s="11" customFormat="1" ht="12" customHeight="1">
      <c r="B32" s="47"/>
      <c r="C32" s="89"/>
      <c r="D32" s="75"/>
      <c r="E32" s="75"/>
      <c r="F32" s="75"/>
    </row>
    <row r="33" spans="1:258" ht="12" customHeight="1">
      <c r="B33" s="47"/>
      <c r="C33" s="90"/>
    </row>
    <row r="34" spans="1:258" s="76" customFormat="1" ht="12" customHeight="1">
      <c r="A34" s="12"/>
      <c r="B34" s="11"/>
      <c r="C34" s="88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</row>
    <row r="35" spans="1:258" s="76" customFormat="1" ht="12" customHeight="1">
      <c r="A35" s="12"/>
      <c r="B35" s="11"/>
      <c r="C35" s="9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</row>
    <row r="36" spans="1:258" s="76" customFormat="1" ht="12" customHeight="1">
      <c r="A36" s="12"/>
      <c r="B36" s="11"/>
      <c r="C36" s="9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</row>
    <row r="38" spans="1:258" s="76" customFormat="1" ht="12" customHeight="1">
      <c r="A38" s="12"/>
      <c r="B38" s="11"/>
      <c r="C38" s="9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</row>
    <row r="39" spans="1:258" s="76" customFormat="1" ht="12" customHeight="1">
      <c r="A39" s="12"/>
      <c r="B39" s="11"/>
      <c r="C39" s="9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</row>
    <row r="40" spans="1:258" s="76" customFormat="1" ht="12" customHeight="1">
      <c r="A40" s="12"/>
      <c r="B40" s="11"/>
      <c r="C40" s="9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</row>
    <row r="41" spans="1:258" s="76" customFormat="1" ht="12" customHeight="1">
      <c r="A41" s="12"/>
      <c r="B41" s="11"/>
      <c r="C41" s="9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</row>
    <row r="43" spans="1:258" s="76" customFormat="1" ht="12" customHeight="1">
      <c r="A43" s="12"/>
      <c r="B43" s="31"/>
      <c r="C43" s="9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</row>
    <row r="44" spans="1:258" s="76" customFormat="1" ht="12" customHeight="1">
      <c r="A44" s="12"/>
      <c r="B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</row>
    <row r="45" spans="1:258" s="76" customFormat="1" ht="12" customHeight="1">
      <c r="A45" s="12"/>
      <c r="B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</row>
    <row r="46" spans="1:258" s="76" customFormat="1" ht="12" customHeight="1">
      <c r="A46" s="12"/>
      <c r="B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</row>
    <row r="47" spans="1:258" s="76" customFormat="1" ht="12" customHeight="1">
      <c r="A47" s="12"/>
      <c r="B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</row>
    <row r="48" spans="1:258" s="76" customFormat="1" ht="12" customHeight="1">
      <c r="A48" s="12"/>
      <c r="B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</row>
    <row r="49" spans="1:258" s="76" customFormat="1" ht="12" customHeight="1">
      <c r="A49" s="12"/>
      <c r="B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</row>
    <row r="50" spans="1:258" s="76" customFormat="1" ht="12" customHeight="1">
      <c r="A50" s="12"/>
      <c r="B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</row>
    <row r="51" spans="1:258" s="76" customFormat="1" ht="12" customHeight="1">
      <c r="A51" s="12"/>
      <c r="B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</row>
    <row r="52" spans="1:258" s="76" customFormat="1" ht="12" customHeight="1">
      <c r="A52" s="12"/>
      <c r="B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</row>
    <row r="56" spans="1:258" s="76" customFormat="1" ht="12" customHeight="1">
      <c r="A56" s="12"/>
      <c r="B56" s="54"/>
      <c r="C56" s="94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</row>
    <row r="57" spans="1:258" s="76" customFormat="1" ht="12" customHeight="1">
      <c r="A57" s="12"/>
      <c r="B57" s="54"/>
      <c r="C57" s="9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</row>
    <row r="61" spans="1:258" s="76" customFormat="1" ht="12" customHeight="1">
      <c r="A61" s="12"/>
      <c r="B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</row>
    <row r="62" spans="1:258" s="76" customFormat="1" ht="12" customHeight="1">
      <c r="A62" s="12"/>
      <c r="B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</row>
    <row r="63" spans="1:258" s="76" customFormat="1" ht="12" customHeight="1">
      <c r="A63" s="12"/>
      <c r="B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</row>
    <row r="64" spans="1:258" s="76" customFormat="1" ht="12" customHeight="1">
      <c r="A64" s="12"/>
      <c r="B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</row>
    <row r="65" spans="1:258" s="76" customFormat="1" ht="12" customHeight="1">
      <c r="A65" s="12"/>
      <c r="B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</row>
    <row r="66" spans="1:258" s="76" customFormat="1" ht="12" customHeight="1">
      <c r="A66" s="12"/>
      <c r="B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</row>
    <row r="67" spans="1:258" s="76" customFormat="1" ht="12" customHeight="1">
      <c r="A67" s="12"/>
      <c r="B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</row>
    <row r="68" spans="1:258" s="76" customFormat="1" ht="12" customHeight="1">
      <c r="A68" s="12"/>
      <c r="B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</row>
    <row r="69" spans="1:258" s="76" customFormat="1" ht="12" customHeight="1">
      <c r="A69" s="12"/>
      <c r="B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</row>
    <row r="70" spans="1:258" s="76" customFormat="1" ht="12" customHeight="1">
      <c r="A70" s="12"/>
      <c r="B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</row>
    <row r="71" spans="1:258" s="76" customFormat="1" ht="12" customHeight="1">
      <c r="A71" s="12"/>
      <c r="B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</row>
    <row r="72" spans="1:258" s="76" customFormat="1" ht="12" customHeight="1">
      <c r="A72" s="12"/>
      <c r="B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</row>
    <row r="73" spans="1:258" s="76" customFormat="1" ht="12" customHeight="1">
      <c r="A73" s="12"/>
      <c r="B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</row>
    <row r="74" spans="1:258" s="76" customFormat="1" ht="12" customHeight="1">
      <c r="A74" s="12"/>
      <c r="B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</row>
    <row r="75" spans="1:258" s="76" customFormat="1" ht="12" customHeight="1">
      <c r="A75" s="12"/>
      <c r="B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</row>
    <row r="76" spans="1:258" s="76" customFormat="1" ht="12" customHeight="1">
      <c r="A76" s="12"/>
      <c r="B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</row>
    <row r="77" spans="1:258" s="76" customFormat="1" ht="12" customHeight="1">
      <c r="A77" s="12"/>
      <c r="B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</row>
    <row r="78" spans="1:258" s="76" customFormat="1" ht="12" customHeight="1">
      <c r="A78" s="12"/>
      <c r="B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</row>
    <row r="79" spans="1:258" s="76" customFormat="1" ht="12" customHeight="1">
      <c r="A79" s="12"/>
      <c r="B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</row>
    <row r="80" spans="1:258" s="76" customFormat="1" ht="12" customHeight="1">
      <c r="A80" s="12"/>
      <c r="B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</row>
    <row r="81" spans="1:258" s="76" customFormat="1" ht="12" customHeight="1">
      <c r="A81" s="12"/>
      <c r="B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</row>
    <row r="82" spans="1:258" s="76" customFormat="1" ht="12" customHeight="1">
      <c r="A82" s="12"/>
      <c r="B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</row>
    <row r="83" spans="1:258" s="76" customFormat="1" ht="12" customHeight="1">
      <c r="A83" s="12"/>
      <c r="B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</row>
    <row r="84" spans="1:258" s="76" customFormat="1" ht="12" customHeight="1">
      <c r="A84" s="12"/>
      <c r="B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</row>
    <row r="85" spans="1:258" s="76" customFormat="1" ht="12" customHeight="1">
      <c r="A85" s="12"/>
      <c r="B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</row>
    <row r="86" spans="1:258" s="76" customFormat="1" ht="12" customHeight="1">
      <c r="A86" s="12"/>
      <c r="B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</row>
    <row r="87" spans="1:258" s="76" customFormat="1" ht="12" customHeight="1">
      <c r="A87" s="12"/>
      <c r="B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</row>
    <row r="88" spans="1:258" s="76" customFormat="1" ht="12" customHeight="1">
      <c r="A88" s="12"/>
      <c r="B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</row>
    <row r="89" spans="1:258" s="76" customFormat="1" ht="12" customHeight="1">
      <c r="A89" s="12"/>
      <c r="B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</row>
    <row r="90" spans="1:258" s="76" customFormat="1" ht="12" customHeight="1">
      <c r="A90" s="12"/>
      <c r="B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</row>
    <row r="91" spans="1:258" s="76" customFormat="1" ht="12" customHeight="1">
      <c r="A91" s="12"/>
      <c r="B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</row>
    <row r="92" spans="1:258" s="76" customFormat="1" ht="12" customHeight="1">
      <c r="A92" s="12"/>
      <c r="B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</row>
    <row r="93" spans="1:258" s="76" customFormat="1" ht="12" customHeight="1">
      <c r="A93" s="12"/>
      <c r="B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</row>
    <row r="94" spans="1:258" s="76" customFormat="1" ht="12" customHeight="1">
      <c r="A94" s="12"/>
      <c r="B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</row>
    <row r="95" spans="1:258" s="76" customFormat="1" ht="12" customHeight="1">
      <c r="A95" s="12"/>
      <c r="B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</row>
    <row r="96" spans="1:258" s="76" customFormat="1" ht="12" customHeight="1">
      <c r="A96" s="12"/>
      <c r="B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</row>
    <row r="97" spans="1:258" s="76" customFormat="1" ht="12" customHeight="1">
      <c r="A97" s="12"/>
      <c r="B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</row>
    <row r="98" spans="1:258" s="76" customFormat="1" ht="12" customHeight="1">
      <c r="A98" s="12"/>
      <c r="B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</row>
    <row r="99" spans="1:258" s="76" customFormat="1" ht="12" customHeight="1">
      <c r="A99" s="12"/>
      <c r="B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</row>
    <row r="100" spans="1:258" s="76" customFormat="1" ht="12" customHeight="1">
      <c r="A100" s="12"/>
      <c r="B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</row>
    <row r="101" spans="1:258" s="76" customFormat="1" ht="12" customHeight="1">
      <c r="A101" s="12"/>
      <c r="B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</row>
    <row r="102" spans="1:258" s="76" customFormat="1" ht="12" customHeight="1">
      <c r="A102" s="12"/>
      <c r="B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</row>
    <row r="103" spans="1:258" s="76" customFormat="1" ht="12" customHeight="1">
      <c r="A103" s="12"/>
      <c r="B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</row>
    <row r="104" spans="1:258" s="76" customFormat="1" ht="12" customHeight="1">
      <c r="A104" s="12"/>
      <c r="B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</row>
    <row r="105" spans="1:258" s="76" customFormat="1" ht="12" customHeight="1">
      <c r="A105" s="12"/>
      <c r="B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</row>
    <row r="106" spans="1:258" s="76" customFormat="1" ht="12" customHeight="1">
      <c r="A106" s="12"/>
      <c r="B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</row>
    <row r="107" spans="1:258" s="76" customFormat="1" ht="12" customHeight="1">
      <c r="A107" s="12"/>
      <c r="B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</row>
    <row r="108" spans="1:258" s="76" customFormat="1" ht="12" customHeight="1">
      <c r="A108" s="12"/>
      <c r="B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</row>
    <row r="109" spans="1:258" s="76" customFormat="1" ht="12" customHeight="1">
      <c r="A109" s="12"/>
      <c r="B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</row>
    <row r="110" spans="1:258" s="76" customFormat="1" ht="12" customHeight="1">
      <c r="A110" s="12"/>
      <c r="B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</row>
    <row r="111" spans="1:258" s="76" customFormat="1" ht="12" customHeight="1">
      <c r="A111" s="12"/>
      <c r="B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</row>
    <row r="112" spans="1:258" s="76" customFormat="1" ht="12" customHeight="1">
      <c r="A112" s="12"/>
      <c r="B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</row>
    <row r="113" spans="1:258" s="76" customFormat="1" ht="12" customHeight="1">
      <c r="A113" s="12"/>
      <c r="B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</row>
    <row r="114" spans="1:258" s="76" customFormat="1" ht="12" customHeight="1">
      <c r="A114" s="12"/>
      <c r="B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</row>
    <row r="115" spans="1:258" s="76" customFormat="1" ht="12" customHeight="1">
      <c r="A115" s="12"/>
      <c r="B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</row>
    <row r="116" spans="1:258" s="76" customFormat="1" ht="12" customHeight="1">
      <c r="A116" s="12"/>
      <c r="B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</row>
    <row r="117" spans="1:258" s="76" customFormat="1" ht="12" customHeight="1">
      <c r="A117" s="12"/>
      <c r="B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</row>
    <row r="118" spans="1:258" s="76" customFormat="1" ht="12" customHeight="1">
      <c r="A118" s="12"/>
      <c r="B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</row>
    <row r="119" spans="1:258" s="76" customFormat="1" ht="12" customHeight="1">
      <c r="A119" s="12"/>
      <c r="B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</row>
    <row r="120" spans="1:258" s="76" customFormat="1" ht="12" customHeight="1">
      <c r="A120" s="12"/>
      <c r="B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</row>
    <row r="121" spans="1:258" s="76" customFormat="1" ht="12" customHeight="1">
      <c r="A121" s="12"/>
      <c r="B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</row>
    <row r="122" spans="1:258" s="76" customFormat="1" ht="12" customHeight="1">
      <c r="A122" s="12"/>
      <c r="B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</row>
    <row r="123" spans="1:258" s="76" customFormat="1" ht="12" customHeight="1">
      <c r="A123" s="12"/>
      <c r="B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</row>
    <row r="124" spans="1:258" s="76" customFormat="1" ht="12" customHeight="1">
      <c r="A124" s="12"/>
      <c r="B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</row>
    <row r="125" spans="1:258" s="76" customFormat="1" ht="12" customHeight="1">
      <c r="A125" s="12"/>
      <c r="B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</row>
    <row r="126" spans="1:258" s="76" customFormat="1" ht="12" customHeight="1">
      <c r="A126" s="12"/>
      <c r="B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</row>
    <row r="127" spans="1:258" s="76" customFormat="1" ht="12" customHeight="1">
      <c r="A127" s="12"/>
      <c r="B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</row>
    <row r="128" spans="1:258" s="76" customFormat="1" ht="12" customHeight="1">
      <c r="A128" s="12"/>
      <c r="B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</row>
    <row r="129" spans="1:258" s="76" customFormat="1" ht="12" customHeight="1">
      <c r="A129" s="12"/>
      <c r="B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</row>
    <row r="130" spans="1:258" s="76" customFormat="1" ht="12" customHeight="1">
      <c r="A130" s="12"/>
      <c r="B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</row>
    <row r="131" spans="1:258" s="76" customFormat="1" ht="12" customHeight="1">
      <c r="A131" s="12"/>
      <c r="B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</row>
    <row r="132" spans="1:258" s="76" customFormat="1" ht="12" customHeight="1">
      <c r="A132" s="12"/>
      <c r="B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</row>
    <row r="133" spans="1:258" s="76" customFormat="1" ht="12" customHeight="1">
      <c r="A133" s="12"/>
      <c r="B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</row>
    <row r="134" spans="1:258" s="76" customFormat="1" ht="12" customHeight="1">
      <c r="A134" s="12"/>
      <c r="B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</row>
    <row r="135" spans="1:258" s="76" customFormat="1" ht="12" customHeight="1">
      <c r="A135" s="12"/>
      <c r="B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</row>
    <row r="136" spans="1:258" s="76" customFormat="1" ht="12" customHeight="1">
      <c r="A136" s="12"/>
      <c r="B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</row>
    <row r="137" spans="1:258" s="76" customFormat="1" ht="12" customHeight="1">
      <c r="A137" s="12"/>
      <c r="B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</row>
    <row r="138" spans="1:258" s="76" customFormat="1" ht="12" customHeight="1">
      <c r="A138" s="12"/>
      <c r="B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</row>
    <row r="139" spans="1:258" s="76" customFormat="1" ht="12" customHeight="1">
      <c r="A139" s="12"/>
      <c r="B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</row>
    <row r="140" spans="1:258" s="76" customFormat="1" ht="12" customHeight="1">
      <c r="A140" s="12"/>
      <c r="B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</row>
    <row r="141" spans="1:258" s="76" customFormat="1" ht="12" customHeight="1">
      <c r="A141" s="12"/>
      <c r="B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</row>
    <row r="142" spans="1:258" s="76" customFormat="1" ht="12" customHeight="1">
      <c r="A142" s="12"/>
      <c r="B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</row>
    <row r="143" spans="1:258" s="76" customFormat="1" ht="12" customHeight="1">
      <c r="A143" s="12"/>
      <c r="B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</row>
    <row r="144" spans="1:258" s="76" customFormat="1" ht="12" customHeight="1">
      <c r="A144" s="12"/>
      <c r="B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</row>
    <row r="145" spans="1:258" s="76" customFormat="1" ht="12" customHeight="1">
      <c r="A145" s="12"/>
      <c r="B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</row>
    <row r="146" spans="1:258" s="76" customFormat="1" ht="12" customHeight="1">
      <c r="A146" s="12"/>
      <c r="B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</row>
    <row r="147" spans="1:258" s="76" customFormat="1" ht="12" customHeight="1">
      <c r="A147" s="12"/>
      <c r="B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</row>
    <row r="148" spans="1:258" s="76" customFormat="1" ht="12" customHeight="1">
      <c r="A148" s="12"/>
      <c r="B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</row>
    <row r="149" spans="1:258" s="76" customFormat="1" ht="12" customHeight="1">
      <c r="A149" s="12"/>
      <c r="B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</row>
    <row r="150" spans="1:258" s="76" customFormat="1" ht="12" customHeight="1">
      <c r="A150" s="12"/>
      <c r="B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</row>
    <row r="151" spans="1:258" s="76" customFormat="1" ht="12" customHeight="1">
      <c r="A151" s="12"/>
      <c r="B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</row>
    <row r="152" spans="1:258" s="76" customFormat="1" ht="12" customHeight="1">
      <c r="A152" s="12"/>
      <c r="B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</row>
    <row r="153" spans="1:258" s="76" customFormat="1" ht="12" customHeight="1">
      <c r="A153" s="12"/>
      <c r="B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</row>
    <row r="154" spans="1:258" s="76" customFormat="1" ht="12" customHeight="1">
      <c r="A154" s="12"/>
      <c r="B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</row>
    <row r="155" spans="1:258" s="76" customFormat="1" ht="12" customHeight="1">
      <c r="A155" s="12"/>
      <c r="B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</row>
    <row r="156" spans="1:258" s="76" customFormat="1" ht="12" customHeight="1">
      <c r="A156" s="12"/>
      <c r="B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</row>
    <row r="157" spans="1:258" s="76" customFormat="1" ht="12" customHeight="1">
      <c r="A157" s="12"/>
      <c r="B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</row>
    <row r="158" spans="1:258" s="76" customFormat="1" ht="12" customHeight="1">
      <c r="A158" s="12"/>
      <c r="B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</row>
    <row r="159" spans="1:258" s="76" customFormat="1" ht="12" customHeight="1">
      <c r="A159" s="12"/>
      <c r="B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</row>
    <row r="160" spans="1:258" s="76" customFormat="1" ht="12" customHeight="1">
      <c r="A160" s="12"/>
      <c r="B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</row>
    <row r="161" spans="1:258" s="76" customFormat="1" ht="12" customHeight="1">
      <c r="A161" s="12"/>
      <c r="B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</row>
    <row r="162" spans="1:258" s="76" customFormat="1" ht="12" customHeight="1">
      <c r="A162" s="12"/>
      <c r="B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</row>
    <row r="163" spans="1:258" s="76" customFormat="1" ht="12" customHeight="1">
      <c r="A163" s="12"/>
      <c r="B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</row>
    <row r="164" spans="1:258" s="76" customFormat="1" ht="12" customHeight="1">
      <c r="A164" s="12"/>
      <c r="B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</row>
    <row r="165" spans="1:258" s="76" customFormat="1" ht="12" customHeight="1">
      <c r="A165" s="12"/>
      <c r="B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</row>
    <row r="166" spans="1:258" s="76" customFormat="1" ht="12" customHeight="1">
      <c r="A166" s="12"/>
      <c r="B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</row>
    <row r="167" spans="1:258" s="76" customFormat="1" ht="12" customHeight="1">
      <c r="A167" s="12"/>
      <c r="B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</row>
    <row r="168" spans="1:258" s="76" customFormat="1" ht="12" customHeight="1">
      <c r="A168" s="12"/>
      <c r="B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</row>
    <row r="169" spans="1:258" s="76" customFormat="1" ht="12" customHeight="1">
      <c r="A169" s="12"/>
      <c r="B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</row>
    <row r="170" spans="1:258" s="76" customFormat="1" ht="12" customHeight="1">
      <c r="A170" s="12"/>
      <c r="B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</row>
    <row r="171" spans="1:258" s="76" customFormat="1" ht="12" customHeight="1">
      <c r="A171" s="12"/>
      <c r="B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</row>
    <row r="172" spans="1:258" s="76" customFormat="1" ht="12" customHeight="1">
      <c r="A172" s="12"/>
      <c r="B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</row>
    <row r="173" spans="1:258" s="76" customFormat="1" ht="12" customHeight="1">
      <c r="A173" s="12"/>
      <c r="B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</row>
    <row r="174" spans="1:258" s="76" customFormat="1" ht="12" customHeight="1">
      <c r="A174" s="12"/>
      <c r="B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</row>
    <row r="175" spans="1:258" s="76" customFormat="1" ht="12" customHeight="1">
      <c r="A175" s="12"/>
      <c r="B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</row>
    <row r="176" spans="1:258" s="76" customFormat="1" ht="12" customHeight="1">
      <c r="A176" s="12"/>
      <c r="B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</row>
    <row r="177" spans="1:258" s="76" customFormat="1" ht="12" customHeight="1">
      <c r="A177" s="12"/>
      <c r="B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</row>
    <row r="178" spans="1:258" s="76" customFormat="1" ht="12" customHeight="1">
      <c r="A178" s="12"/>
      <c r="B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</row>
    <row r="179" spans="1:258" s="76" customFormat="1" ht="12" customHeight="1">
      <c r="A179" s="12"/>
      <c r="B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</row>
    <row r="180" spans="1:258" s="76" customFormat="1" ht="12" customHeight="1">
      <c r="A180" s="12"/>
      <c r="B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</row>
    <row r="181" spans="1:258" s="76" customFormat="1" ht="12" customHeight="1">
      <c r="A181" s="12"/>
      <c r="B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</row>
    <row r="182" spans="1:258" s="76" customFormat="1" ht="12" customHeight="1">
      <c r="A182" s="12"/>
      <c r="B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</row>
    <row r="183" spans="1:258" s="76" customFormat="1" ht="12" customHeight="1">
      <c r="A183" s="12"/>
      <c r="B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</row>
    <row r="184" spans="1:258" s="76" customFormat="1" ht="12" customHeight="1">
      <c r="A184" s="12"/>
      <c r="B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</row>
    <row r="185" spans="1:258" s="76" customFormat="1" ht="12" customHeight="1">
      <c r="A185" s="12"/>
      <c r="B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</row>
    <row r="186" spans="1:258" s="76" customFormat="1" ht="12" customHeight="1">
      <c r="A186" s="12"/>
      <c r="B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</row>
    <row r="187" spans="1:258" s="76" customFormat="1" ht="12" customHeight="1">
      <c r="A187" s="12"/>
      <c r="B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</row>
    <row r="188" spans="1:258" s="76" customFormat="1" ht="12" customHeight="1">
      <c r="A188" s="12"/>
      <c r="B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</row>
    <row r="189" spans="1:258" s="76" customFormat="1" ht="12" customHeight="1">
      <c r="A189" s="12"/>
      <c r="B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</row>
    <row r="190" spans="1:258" s="76" customFormat="1" ht="12" customHeight="1">
      <c r="A190" s="12"/>
      <c r="B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</row>
    <row r="191" spans="1:258" s="76" customFormat="1" ht="12" customHeight="1">
      <c r="A191" s="12"/>
      <c r="B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</row>
    <row r="192" spans="1:258" s="76" customFormat="1" ht="12" customHeight="1">
      <c r="A192" s="12"/>
      <c r="B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</row>
    <row r="193" spans="1:258" s="76" customFormat="1" ht="12" customHeight="1">
      <c r="A193" s="12"/>
      <c r="B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</row>
    <row r="194" spans="1:258" s="76" customFormat="1" ht="12" customHeight="1">
      <c r="A194" s="12"/>
      <c r="B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</row>
    <row r="195" spans="1:258" s="76" customFormat="1" ht="12" customHeight="1">
      <c r="A195" s="12"/>
      <c r="B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</row>
    <row r="196" spans="1:258" s="76" customFormat="1" ht="12" customHeight="1">
      <c r="A196" s="12"/>
      <c r="B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</row>
    <row r="197" spans="1:258" s="76" customFormat="1" ht="12" customHeight="1">
      <c r="A197" s="12"/>
      <c r="B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</row>
    <row r="198" spans="1:258" s="76" customFormat="1" ht="12" customHeight="1">
      <c r="A198" s="12"/>
      <c r="B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</row>
    <row r="199" spans="1:258" s="76" customFormat="1" ht="12" customHeight="1">
      <c r="A199" s="12"/>
      <c r="B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</row>
    <row r="200" spans="1:258" s="76" customFormat="1" ht="12" customHeight="1">
      <c r="A200" s="12"/>
      <c r="B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</row>
    <row r="201" spans="1:258" s="76" customFormat="1" ht="12" customHeight="1">
      <c r="A201" s="12"/>
      <c r="B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</row>
    <row r="202" spans="1:258" s="76" customFormat="1" ht="12" customHeight="1">
      <c r="A202" s="12"/>
      <c r="B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</row>
    <row r="203" spans="1:258" s="76" customFormat="1" ht="12" customHeight="1">
      <c r="A203" s="12"/>
      <c r="B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</row>
    <row r="204" spans="1:258" s="76" customFormat="1" ht="12" customHeight="1">
      <c r="A204" s="12"/>
      <c r="B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</row>
    <row r="205" spans="1:258" s="76" customFormat="1" ht="12" customHeight="1">
      <c r="A205" s="12"/>
      <c r="B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</row>
    <row r="206" spans="1:258" s="76" customFormat="1" ht="12" customHeight="1">
      <c r="A206" s="12"/>
      <c r="B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</row>
    <row r="207" spans="1:258" s="76" customFormat="1" ht="12" customHeight="1">
      <c r="A207" s="12"/>
      <c r="B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</row>
    <row r="208" spans="1:258" s="76" customFormat="1" ht="12" customHeight="1">
      <c r="A208" s="12"/>
      <c r="B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</row>
    <row r="209" spans="1:258" s="76" customFormat="1" ht="12" customHeight="1">
      <c r="A209" s="12"/>
      <c r="B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</row>
    <row r="210" spans="1:258" s="76" customFormat="1" ht="12" customHeight="1">
      <c r="A210" s="12"/>
      <c r="B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</row>
    <row r="211" spans="1:258" s="76" customFormat="1" ht="12" customHeight="1">
      <c r="A211" s="12"/>
      <c r="B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</row>
    <row r="212" spans="1:258" s="76" customFormat="1" ht="12" customHeight="1">
      <c r="A212" s="12"/>
      <c r="B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</row>
    <row r="213" spans="1:258" s="76" customFormat="1" ht="12" customHeight="1">
      <c r="A213" s="12"/>
      <c r="B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</row>
    <row r="214" spans="1:258" s="76" customFormat="1" ht="12" customHeight="1">
      <c r="A214" s="12"/>
      <c r="B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</row>
    <row r="215" spans="1:258" s="76" customFormat="1" ht="12" customHeight="1">
      <c r="A215" s="12"/>
      <c r="B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</row>
    <row r="216" spans="1:258" s="76" customFormat="1" ht="12" customHeight="1">
      <c r="A216" s="12"/>
      <c r="B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</row>
    <row r="217" spans="1:258" s="76" customFormat="1" ht="12" customHeight="1">
      <c r="A217" s="12"/>
      <c r="B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</row>
    <row r="218" spans="1:258" s="76" customFormat="1" ht="12" customHeight="1">
      <c r="A218" s="12"/>
      <c r="B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</row>
    <row r="219" spans="1:258" s="76" customFormat="1" ht="12" customHeight="1">
      <c r="A219" s="12"/>
      <c r="B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</row>
    <row r="220" spans="1:258" s="76" customFormat="1" ht="12" customHeight="1">
      <c r="A220" s="12"/>
      <c r="B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</row>
    <row r="221" spans="1:258" s="76" customFormat="1" ht="12" customHeight="1">
      <c r="A221" s="12"/>
      <c r="B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</row>
    <row r="222" spans="1:258" s="76" customFormat="1" ht="12" customHeight="1">
      <c r="A222" s="12"/>
      <c r="B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</row>
    <row r="223" spans="1:258" s="76" customFormat="1" ht="12" customHeight="1">
      <c r="A223" s="12"/>
      <c r="B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</row>
    <row r="225" spans="1:258" s="76" customFormat="1" ht="12" customHeight="1">
      <c r="A225" s="12"/>
      <c r="B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</row>
    <row r="226" spans="1:258" s="76" customFormat="1" ht="12" customHeight="1">
      <c r="A226" s="12"/>
      <c r="B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</row>
    <row r="227" spans="1:258" s="76" customFormat="1" ht="12" customHeight="1">
      <c r="A227" s="12"/>
      <c r="B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</row>
    <row r="228" spans="1:258" s="76" customFormat="1" ht="12" customHeight="1">
      <c r="A228" s="12"/>
      <c r="B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</row>
    <row r="229" spans="1:258" s="76" customFormat="1" ht="12" customHeight="1">
      <c r="A229" s="12"/>
      <c r="B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</row>
    <row r="230" spans="1:258" s="76" customFormat="1" ht="12" customHeight="1">
      <c r="A230" s="12"/>
      <c r="B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</row>
    <row r="231" spans="1:258" s="76" customFormat="1" ht="12" customHeight="1">
      <c r="A231" s="12"/>
      <c r="B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</row>
    <row r="233" spans="1:258" s="76" customFormat="1" ht="12" customHeight="1">
      <c r="A233" s="12"/>
      <c r="B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</row>
    <row r="234" spans="1:258" s="76" customFormat="1" ht="12" customHeight="1">
      <c r="A234" s="12"/>
      <c r="B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</row>
    <row r="235" spans="1:258" s="76" customFormat="1" ht="12" customHeight="1">
      <c r="A235" s="12"/>
      <c r="B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</row>
    <row r="236" spans="1:258" s="76" customFormat="1" ht="12" customHeight="1">
      <c r="A236" s="12"/>
      <c r="B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</row>
    <row r="237" spans="1:258" s="76" customFormat="1" ht="12" customHeight="1">
      <c r="A237" s="12"/>
      <c r="B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</row>
    <row r="238" spans="1:258" s="76" customFormat="1" ht="12" customHeight="1">
      <c r="A238" s="12"/>
      <c r="B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</row>
    <row r="239" spans="1:258" s="76" customFormat="1" ht="12" customHeight="1">
      <c r="A239" s="12"/>
      <c r="B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</row>
    <row r="240" spans="1:258" s="76" customFormat="1" ht="12" customHeight="1">
      <c r="A240" s="12"/>
      <c r="B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</row>
    <row r="241" spans="1:258" s="76" customFormat="1" ht="12" customHeight="1">
      <c r="A241" s="12"/>
      <c r="B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</row>
    <row r="242" spans="1:258" ht="12" customHeight="1">
      <c r="B242" s="12"/>
      <c r="C242" s="76"/>
    </row>
    <row r="243" spans="1:258" ht="12" customHeight="1">
      <c r="B243" s="12"/>
      <c r="C243" s="76"/>
    </row>
    <row r="244" spans="1:258" ht="12" customHeight="1">
      <c r="B244" s="12"/>
      <c r="C244" s="76"/>
    </row>
    <row r="245" spans="1:258" ht="12" customHeight="1">
      <c r="B245" s="12"/>
      <c r="C245" s="76"/>
    </row>
    <row r="246" spans="1:258" ht="12" customHeight="1">
      <c r="B246" s="12"/>
      <c r="C246" s="76"/>
    </row>
    <row r="247" spans="1:258" ht="12" customHeight="1">
      <c r="B247" s="12"/>
      <c r="C247" s="76"/>
    </row>
    <row r="248" spans="1:258" ht="12" customHeight="1">
      <c r="B248" s="12"/>
      <c r="C248" s="76"/>
    </row>
    <row r="249" spans="1:258" s="15" customFormat="1" ht="12" customHeight="1">
      <c r="B249" s="12"/>
      <c r="C249" s="76"/>
      <c r="D249" s="76"/>
      <c r="E249" s="76"/>
      <c r="F249" s="76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</row>
    <row r="250" spans="1:258" s="15" customFormat="1" ht="12" customHeight="1">
      <c r="B250" s="12"/>
      <c r="C250" s="76"/>
      <c r="D250" s="76"/>
      <c r="E250" s="76"/>
      <c r="F250" s="76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</row>
    <row r="251" spans="1:258" s="15" customFormat="1" ht="12" customHeight="1">
      <c r="B251" s="12"/>
      <c r="C251" s="76"/>
      <c r="D251" s="76"/>
      <c r="E251" s="76"/>
      <c r="F251" s="76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</row>
    <row r="252" spans="1:258" s="15" customFormat="1" ht="12" customHeight="1">
      <c r="B252" s="12"/>
      <c r="C252" s="76"/>
      <c r="D252" s="76"/>
      <c r="E252" s="76"/>
      <c r="F252" s="76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</row>
    <row r="253" spans="1:258" s="15" customFormat="1" ht="12" customHeight="1">
      <c r="B253" s="12"/>
      <c r="C253" s="76"/>
      <c r="D253" s="76"/>
      <c r="E253" s="76"/>
      <c r="F253" s="76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</row>
    <row r="254" spans="1:258" s="15" customFormat="1" ht="12" customHeight="1">
      <c r="B254" s="12"/>
      <c r="C254" s="76"/>
      <c r="D254" s="76"/>
      <c r="E254" s="76"/>
      <c r="F254" s="76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</row>
    <row r="255" spans="1:258" s="15" customFormat="1" ht="12" customHeight="1">
      <c r="B255" s="12"/>
      <c r="C255" s="76"/>
      <c r="D255" s="76"/>
      <c r="E255" s="76"/>
      <c r="F255" s="76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</row>
    <row r="256" spans="1:258" s="15" customFormat="1" ht="12" customHeight="1">
      <c r="B256" s="12"/>
      <c r="C256" s="76"/>
      <c r="D256" s="76"/>
      <c r="E256" s="76"/>
      <c r="F256" s="76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</row>
    <row r="257" spans="2:258" s="15" customFormat="1" ht="12" customHeight="1">
      <c r="B257" s="12"/>
      <c r="C257" s="76"/>
      <c r="D257" s="76"/>
      <c r="E257" s="76"/>
      <c r="F257" s="76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</row>
    <row r="258" spans="2:258" s="15" customFormat="1" ht="12" customHeight="1">
      <c r="B258" s="12"/>
      <c r="C258" s="76"/>
      <c r="D258" s="76"/>
      <c r="E258" s="76"/>
      <c r="F258" s="76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</row>
    <row r="259" spans="2:258" s="15" customFormat="1" ht="12" customHeight="1">
      <c r="B259" s="12"/>
      <c r="C259" s="76"/>
      <c r="D259" s="76"/>
      <c r="E259" s="76"/>
      <c r="F259" s="76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</row>
    <row r="260" spans="2:258" s="15" customFormat="1" ht="12" customHeight="1">
      <c r="B260" s="12"/>
      <c r="C260" s="76"/>
      <c r="D260" s="76"/>
      <c r="E260" s="76"/>
      <c r="F260" s="76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</row>
    <row r="261" spans="2:258" s="15" customFormat="1" ht="12" customHeight="1">
      <c r="B261" s="12"/>
      <c r="C261" s="76"/>
      <c r="D261" s="76"/>
      <c r="E261" s="76"/>
      <c r="F261" s="76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</row>
    <row r="262" spans="2:258" s="15" customFormat="1" ht="12" customHeight="1">
      <c r="B262" s="12"/>
      <c r="C262" s="76"/>
      <c r="D262" s="76"/>
      <c r="E262" s="76"/>
      <c r="F262" s="76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</row>
    <row r="263" spans="2:258" s="15" customFormat="1" ht="12" customHeight="1">
      <c r="B263" s="12"/>
      <c r="C263" s="76"/>
      <c r="D263" s="76"/>
      <c r="E263" s="76"/>
      <c r="F263" s="76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</row>
    <row r="264" spans="2:258" s="15" customFormat="1" ht="12" customHeight="1">
      <c r="B264" s="12"/>
      <c r="C264" s="76"/>
      <c r="D264" s="76"/>
      <c r="E264" s="76"/>
      <c r="F264" s="76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</row>
    <row r="265" spans="2:258" s="15" customFormat="1" ht="12" customHeight="1">
      <c r="B265" s="12"/>
      <c r="C265" s="76"/>
      <c r="D265" s="76"/>
      <c r="E265" s="76"/>
      <c r="F265" s="76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</row>
    <row r="266" spans="2:258" s="15" customFormat="1" ht="12" customHeight="1">
      <c r="B266" s="12"/>
      <c r="C266" s="76"/>
      <c r="D266" s="76"/>
      <c r="E266" s="76"/>
      <c r="F266" s="76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</row>
    <row r="267" spans="2:258" s="15" customFormat="1" ht="12" customHeight="1">
      <c r="B267" s="12"/>
      <c r="C267" s="76"/>
      <c r="D267" s="76"/>
      <c r="E267" s="76"/>
      <c r="F267" s="76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</row>
    <row r="268" spans="2:258" s="15" customFormat="1" ht="12" customHeight="1">
      <c r="B268" s="12"/>
      <c r="C268" s="76"/>
      <c r="D268" s="76"/>
      <c r="E268" s="76"/>
      <c r="F268" s="76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</row>
    <row r="269" spans="2:258" s="15" customFormat="1" ht="12" customHeight="1">
      <c r="B269" s="12"/>
      <c r="C269" s="76"/>
      <c r="D269" s="76"/>
      <c r="E269" s="76"/>
      <c r="F269" s="76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</row>
    <row r="270" spans="2:258" s="15" customFormat="1" ht="12" customHeight="1">
      <c r="B270" s="12"/>
      <c r="C270" s="76"/>
      <c r="D270" s="76"/>
      <c r="E270" s="76"/>
      <c r="F270" s="76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</row>
    <row r="271" spans="2:258" s="15" customFormat="1" ht="12" customHeight="1">
      <c r="B271" s="12"/>
      <c r="C271" s="76"/>
      <c r="D271" s="76"/>
      <c r="E271" s="76"/>
      <c r="F271" s="76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</row>
    <row r="272" spans="2:258" s="15" customFormat="1" ht="12" customHeight="1">
      <c r="B272" s="12"/>
      <c r="C272" s="76"/>
      <c r="D272" s="76"/>
      <c r="E272" s="76"/>
      <c r="F272" s="7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</row>
    <row r="273" spans="2:258" s="15" customFormat="1" ht="12" customHeight="1">
      <c r="B273" s="12"/>
      <c r="C273" s="76"/>
      <c r="D273" s="76"/>
      <c r="E273" s="76"/>
      <c r="F273" s="76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</row>
    <row r="274" spans="2:258" s="15" customFormat="1" ht="12" customHeight="1">
      <c r="B274" s="12"/>
      <c r="C274" s="76"/>
      <c r="D274" s="76"/>
      <c r="E274" s="76"/>
      <c r="F274" s="76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</row>
    <row r="275" spans="2:258" s="15" customFormat="1" ht="12" customHeight="1">
      <c r="B275" s="12"/>
      <c r="C275" s="76"/>
      <c r="D275" s="76"/>
      <c r="E275" s="76"/>
      <c r="F275" s="76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</row>
    <row r="276" spans="2:258" s="15" customFormat="1" ht="12" customHeight="1">
      <c r="B276" s="12"/>
      <c r="C276" s="76"/>
      <c r="D276" s="76"/>
      <c r="E276" s="76"/>
      <c r="F276" s="76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</row>
    <row r="277" spans="2:258" s="15" customFormat="1" ht="12" customHeight="1">
      <c r="B277" s="12"/>
      <c r="C277" s="76"/>
      <c r="D277" s="76"/>
      <c r="E277" s="76"/>
      <c r="F277" s="76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</row>
    <row r="278" spans="2:258" s="15" customFormat="1" ht="12" customHeight="1">
      <c r="B278" s="12"/>
      <c r="C278" s="76"/>
      <c r="D278" s="76"/>
      <c r="E278" s="76"/>
      <c r="F278" s="76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</row>
    <row r="279" spans="2:258" s="15" customFormat="1" ht="12" customHeight="1">
      <c r="B279" s="12"/>
      <c r="C279" s="76"/>
      <c r="D279" s="76"/>
      <c r="E279" s="76"/>
      <c r="F279" s="76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</row>
    <row r="280" spans="2:258" s="15" customFormat="1" ht="12" customHeight="1">
      <c r="B280" s="12"/>
      <c r="C280" s="76"/>
      <c r="D280" s="76"/>
      <c r="E280" s="76"/>
      <c r="F280" s="76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</row>
    <row r="281" spans="2:258" s="15" customFormat="1" ht="12" customHeight="1">
      <c r="B281" s="12"/>
      <c r="C281" s="76"/>
      <c r="D281" s="76"/>
      <c r="E281" s="76"/>
      <c r="F281" s="76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</row>
    <row r="282" spans="2:258" s="15" customFormat="1" ht="12" customHeight="1">
      <c r="B282" s="12"/>
      <c r="C282" s="76"/>
      <c r="D282" s="76"/>
      <c r="E282" s="76"/>
      <c r="F282" s="76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</row>
    <row r="283" spans="2:258" s="15" customFormat="1" ht="12" customHeight="1">
      <c r="B283" s="12"/>
      <c r="C283" s="76"/>
      <c r="D283" s="76"/>
      <c r="E283" s="76"/>
      <c r="F283" s="76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</row>
    <row r="284" spans="2:258" s="15" customFormat="1" ht="12" customHeight="1">
      <c r="B284" s="12"/>
      <c r="C284" s="76"/>
      <c r="D284" s="76"/>
      <c r="E284" s="76"/>
      <c r="F284" s="76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</row>
    <row r="285" spans="2:258" s="15" customFormat="1" ht="12" customHeight="1">
      <c r="B285" s="12"/>
      <c r="C285" s="76"/>
      <c r="D285" s="76"/>
      <c r="E285" s="76"/>
      <c r="F285" s="76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</row>
    <row r="286" spans="2:258" s="15" customFormat="1" ht="12" customHeight="1">
      <c r="B286" s="12"/>
      <c r="C286" s="76"/>
      <c r="D286" s="76"/>
      <c r="E286" s="76"/>
      <c r="F286" s="76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</row>
    <row r="287" spans="2:258" s="15" customFormat="1" ht="12" customHeight="1">
      <c r="B287" s="12"/>
      <c r="C287" s="76"/>
      <c r="D287" s="76"/>
      <c r="E287" s="76"/>
      <c r="F287" s="76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</row>
    <row r="288" spans="2:258" s="15" customFormat="1" ht="12" customHeight="1">
      <c r="B288" s="12"/>
      <c r="C288" s="76"/>
      <c r="D288" s="76"/>
      <c r="E288" s="76"/>
      <c r="F288" s="76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</row>
    <row r="289" spans="2:258" s="15" customFormat="1" ht="12" customHeight="1">
      <c r="B289" s="12"/>
      <c r="C289" s="76"/>
      <c r="D289" s="76"/>
      <c r="E289" s="76"/>
      <c r="F289" s="76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</row>
    <row r="290" spans="2:258" s="15" customFormat="1" ht="12" customHeight="1">
      <c r="B290" s="12"/>
      <c r="C290" s="76"/>
      <c r="D290" s="76"/>
      <c r="E290" s="76"/>
      <c r="F290" s="76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</row>
    <row r="291" spans="2:258" s="15" customFormat="1" ht="12" customHeight="1">
      <c r="B291" s="12"/>
      <c r="C291" s="76"/>
      <c r="D291" s="76"/>
      <c r="E291" s="76"/>
      <c r="F291" s="76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</row>
    <row r="292" spans="2:258" s="15" customFormat="1" ht="12" customHeight="1">
      <c r="B292" s="12"/>
      <c r="C292" s="76"/>
      <c r="D292" s="76"/>
      <c r="E292" s="76"/>
      <c r="F292" s="76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</row>
    <row r="293" spans="2:258" s="15" customFormat="1" ht="12" customHeight="1">
      <c r="B293" s="12"/>
      <c r="C293" s="76"/>
      <c r="D293" s="76"/>
      <c r="E293" s="76"/>
      <c r="F293" s="76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</row>
    <row r="294" spans="2:258" s="15" customFormat="1" ht="12" customHeight="1">
      <c r="B294" s="12"/>
      <c r="C294" s="76"/>
      <c r="D294" s="76"/>
      <c r="E294" s="76"/>
      <c r="F294" s="76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</row>
    <row r="295" spans="2:258" s="15" customFormat="1" ht="12" customHeight="1">
      <c r="B295" s="12"/>
      <c r="C295" s="76"/>
      <c r="D295" s="76"/>
      <c r="E295" s="76"/>
      <c r="F295" s="76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</row>
    <row r="296" spans="2:258" s="15" customFormat="1" ht="12" customHeight="1">
      <c r="B296" s="12"/>
      <c r="C296" s="76"/>
      <c r="D296" s="76"/>
      <c r="E296" s="76"/>
      <c r="F296" s="76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</row>
    <row r="297" spans="2:258" s="15" customFormat="1" ht="12" customHeight="1">
      <c r="B297" s="12"/>
      <c r="C297" s="76"/>
      <c r="D297" s="76"/>
      <c r="E297" s="76"/>
      <c r="F297" s="76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</row>
    <row r="298" spans="2:258" s="15" customFormat="1" ht="12" customHeight="1">
      <c r="B298" s="12"/>
      <c r="C298" s="76"/>
      <c r="D298" s="76"/>
      <c r="E298" s="76"/>
      <c r="F298" s="76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</row>
    <row r="299" spans="2:258" s="15" customFormat="1" ht="12" customHeight="1">
      <c r="B299" s="12"/>
      <c r="C299" s="76"/>
      <c r="D299" s="76"/>
      <c r="E299" s="76"/>
      <c r="F299" s="76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</row>
    <row r="300" spans="2:258" s="15" customFormat="1" ht="12" customHeight="1">
      <c r="B300" s="12"/>
      <c r="C300" s="76"/>
      <c r="D300" s="76"/>
      <c r="E300" s="76"/>
      <c r="F300" s="76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</row>
    <row r="301" spans="2:258" s="15" customFormat="1" ht="12" customHeight="1">
      <c r="B301" s="12"/>
      <c r="C301" s="76"/>
      <c r="D301" s="76"/>
      <c r="E301" s="76"/>
      <c r="F301" s="76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</row>
    <row r="302" spans="2:258" s="15" customFormat="1" ht="12" customHeight="1">
      <c r="B302" s="12"/>
      <c r="C302" s="76"/>
      <c r="D302" s="76"/>
      <c r="E302" s="76"/>
      <c r="F302" s="76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</row>
    <row r="303" spans="2:258" s="15" customFormat="1" ht="12" customHeight="1">
      <c r="B303" s="12"/>
      <c r="C303" s="76"/>
      <c r="D303" s="76"/>
      <c r="E303" s="76"/>
      <c r="F303" s="76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</row>
    <row r="304" spans="2:258" s="15" customFormat="1" ht="12" customHeight="1">
      <c r="B304" s="12"/>
      <c r="C304" s="76"/>
      <c r="D304" s="76"/>
      <c r="E304" s="76"/>
      <c r="F304" s="76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</row>
    <row r="305" spans="2:258" s="15" customFormat="1" ht="12" customHeight="1">
      <c r="B305" s="12"/>
      <c r="C305" s="76"/>
      <c r="D305" s="76"/>
      <c r="E305" s="76"/>
      <c r="F305" s="76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</row>
    <row r="306" spans="2:258" s="15" customFormat="1" ht="12" customHeight="1">
      <c r="B306" s="12"/>
      <c r="C306" s="76"/>
      <c r="D306" s="76"/>
      <c r="E306" s="76"/>
      <c r="F306" s="76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</row>
    <row r="307" spans="2:258" s="15" customFormat="1" ht="12" customHeight="1">
      <c r="B307" s="12"/>
      <c r="C307" s="76"/>
      <c r="D307" s="76"/>
      <c r="E307" s="76"/>
      <c r="F307" s="76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</row>
    <row r="308" spans="2:258" s="15" customFormat="1" ht="12" customHeight="1">
      <c r="B308" s="12"/>
      <c r="C308" s="76"/>
      <c r="D308" s="76"/>
      <c r="E308" s="76"/>
      <c r="F308" s="76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</row>
    <row r="309" spans="2:258" s="15" customFormat="1" ht="12" customHeight="1">
      <c r="B309" s="12"/>
      <c r="C309" s="76"/>
      <c r="D309" s="76"/>
      <c r="E309" s="76"/>
      <c r="F309" s="76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</row>
    <row r="310" spans="2:258" s="15" customFormat="1" ht="12" customHeight="1">
      <c r="B310" s="12"/>
      <c r="C310" s="76"/>
      <c r="D310" s="76"/>
      <c r="E310" s="76"/>
      <c r="F310" s="76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</row>
    <row r="311" spans="2:258" s="15" customFormat="1" ht="12" customHeight="1">
      <c r="B311" s="12"/>
      <c r="C311" s="76"/>
      <c r="D311" s="76"/>
      <c r="E311" s="76"/>
      <c r="F311" s="76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</row>
    <row r="312" spans="2:258" s="15" customFormat="1" ht="12" customHeight="1">
      <c r="B312" s="12"/>
      <c r="C312" s="76"/>
      <c r="D312" s="76"/>
      <c r="E312" s="76"/>
      <c r="F312" s="76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</row>
    <row r="313" spans="2:258" s="15" customFormat="1" ht="12" customHeight="1">
      <c r="B313" s="12"/>
      <c r="C313" s="76"/>
      <c r="D313" s="76"/>
      <c r="E313" s="76"/>
      <c r="F313" s="76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</row>
    <row r="314" spans="2:258" s="15" customFormat="1" ht="12" customHeight="1">
      <c r="B314" s="12"/>
      <c r="C314" s="76"/>
      <c r="D314" s="76"/>
      <c r="E314" s="76"/>
      <c r="F314" s="76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</row>
    <row r="315" spans="2:258" s="15" customFormat="1" ht="12" customHeight="1">
      <c r="B315" s="12"/>
      <c r="C315" s="76"/>
      <c r="D315" s="76"/>
      <c r="E315" s="76"/>
      <c r="F315" s="76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</row>
    <row r="316" spans="2:258" s="15" customFormat="1" ht="12" customHeight="1">
      <c r="B316" s="12"/>
      <c r="C316" s="76"/>
      <c r="D316" s="76"/>
      <c r="E316" s="76"/>
      <c r="F316" s="76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</row>
    <row r="317" spans="2:258" s="15" customFormat="1" ht="12" customHeight="1">
      <c r="B317" s="12"/>
      <c r="C317" s="76"/>
      <c r="D317" s="76"/>
      <c r="E317" s="76"/>
      <c r="F317" s="76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</row>
    <row r="318" spans="2:258" s="15" customFormat="1" ht="12" customHeight="1">
      <c r="B318" s="12"/>
      <c r="C318" s="76"/>
      <c r="D318" s="76"/>
      <c r="E318" s="76"/>
      <c r="F318" s="76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</row>
    <row r="319" spans="2:258" s="15" customFormat="1" ht="12" customHeight="1">
      <c r="B319" s="12"/>
      <c r="C319" s="76"/>
      <c r="D319" s="76"/>
      <c r="E319" s="76"/>
      <c r="F319" s="76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</row>
    <row r="320" spans="2:258" s="15" customFormat="1" ht="12" customHeight="1">
      <c r="B320" s="12"/>
      <c r="C320" s="76"/>
      <c r="D320" s="76"/>
      <c r="E320" s="76"/>
      <c r="F320" s="76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</row>
    <row r="321" spans="2:258" s="15" customFormat="1" ht="12" customHeight="1">
      <c r="B321" s="12"/>
      <c r="C321" s="76"/>
      <c r="D321" s="76"/>
      <c r="E321" s="76"/>
      <c r="F321" s="76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</row>
    <row r="322" spans="2:258" s="15" customFormat="1" ht="12" customHeight="1">
      <c r="B322" s="12"/>
      <c r="C322" s="76"/>
      <c r="D322" s="76"/>
      <c r="E322" s="76"/>
      <c r="F322" s="76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</row>
    <row r="323" spans="2:258" s="15" customFormat="1" ht="12" customHeight="1">
      <c r="B323" s="12"/>
      <c r="C323" s="76"/>
      <c r="D323" s="76"/>
      <c r="E323" s="76"/>
      <c r="F323" s="76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</row>
    <row r="324" spans="2:258" s="15" customFormat="1" ht="12" customHeight="1">
      <c r="B324" s="12"/>
      <c r="C324" s="76"/>
      <c r="D324" s="76"/>
      <c r="E324" s="76"/>
      <c r="F324" s="76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</row>
    <row r="325" spans="2:258" s="15" customFormat="1" ht="12" customHeight="1">
      <c r="B325" s="12"/>
      <c r="C325" s="76"/>
      <c r="D325" s="76"/>
      <c r="E325" s="76"/>
      <c r="F325" s="76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</row>
    <row r="326" spans="2:258" s="15" customFormat="1" ht="12" customHeight="1">
      <c r="B326" s="12"/>
      <c r="C326" s="76"/>
      <c r="D326" s="76"/>
      <c r="E326" s="76"/>
      <c r="F326" s="76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</row>
    <row r="327" spans="2:258" s="15" customFormat="1" ht="12" customHeight="1">
      <c r="B327" s="12"/>
      <c r="C327" s="76"/>
      <c r="D327" s="76"/>
      <c r="E327" s="76"/>
      <c r="F327" s="76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</row>
    <row r="328" spans="2:258" s="15" customFormat="1" ht="12" customHeight="1">
      <c r="B328" s="12"/>
      <c r="C328" s="76"/>
      <c r="D328" s="76"/>
      <c r="E328" s="76"/>
      <c r="F328" s="76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</row>
    <row r="329" spans="2:258" s="15" customFormat="1" ht="12" customHeight="1">
      <c r="B329" s="12"/>
      <c r="C329" s="76"/>
      <c r="D329" s="76"/>
      <c r="E329" s="76"/>
      <c r="F329" s="76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</row>
    <row r="330" spans="2:258" s="15" customFormat="1" ht="12" customHeight="1">
      <c r="B330" s="12"/>
      <c r="C330" s="76"/>
      <c r="D330" s="76"/>
      <c r="E330" s="76"/>
      <c r="F330" s="76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</row>
    <row r="331" spans="2:258" s="15" customFormat="1" ht="12" customHeight="1">
      <c r="B331" s="12"/>
      <c r="C331" s="76"/>
      <c r="D331" s="76"/>
      <c r="E331" s="76"/>
      <c r="F331" s="76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</row>
    <row r="332" spans="2:258" s="15" customFormat="1" ht="12" customHeight="1">
      <c r="B332" s="12"/>
      <c r="C332" s="76"/>
      <c r="D332" s="76"/>
      <c r="E332" s="76"/>
      <c r="F332" s="76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</row>
    <row r="333" spans="2:258" s="15" customFormat="1" ht="12" customHeight="1">
      <c r="B333" s="12"/>
      <c r="C333" s="76"/>
      <c r="D333" s="76"/>
      <c r="E333" s="76"/>
      <c r="F333" s="76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</row>
    <row r="334" spans="2:258" s="15" customFormat="1" ht="12" customHeight="1">
      <c r="B334" s="11"/>
      <c r="C334" s="75"/>
      <c r="D334" s="76"/>
      <c r="E334" s="76"/>
      <c r="F334" s="76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</row>
    <row r="335" spans="2:258" s="15" customFormat="1" ht="12" customHeight="1">
      <c r="B335" s="11"/>
      <c r="C335" s="75"/>
      <c r="D335" s="76"/>
      <c r="E335" s="76"/>
      <c r="F335" s="76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</row>
    <row r="336" spans="2:258" s="15" customFormat="1" ht="12" customHeight="1">
      <c r="B336" s="12"/>
      <c r="C336" s="76"/>
      <c r="D336" s="76"/>
      <c r="E336" s="76"/>
      <c r="F336" s="76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</row>
    <row r="337" spans="2:258" s="15" customFormat="1" ht="12" customHeight="1">
      <c r="B337" s="12"/>
      <c r="C337" s="76"/>
      <c r="D337" s="76"/>
      <c r="E337" s="76"/>
      <c r="F337" s="76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</row>
    <row r="338" spans="2:258" s="15" customFormat="1" ht="12" customHeight="1">
      <c r="B338" s="12"/>
      <c r="C338" s="76"/>
      <c r="D338" s="76"/>
      <c r="E338" s="76"/>
      <c r="F338" s="76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</row>
    <row r="339" spans="2:258" s="15" customFormat="1" ht="12" customHeight="1">
      <c r="B339" s="11"/>
      <c r="C339" s="75"/>
      <c r="D339" s="76"/>
      <c r="E339" s="76"/>
      <c r="F339" s="76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</row>
    <row r="340" spans="2:258" s="15" customFormat="1" ht="12" customHeight="1">
      <c r="B340" s="12"/>
      <c r="C340" s="76"/>
      <c r="D340" s="76"/>
      <c r="E340" s="76"/>
      <c r="F340" s="76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</row>
    <row r="341" spans="2:258" s="15" customFormat="1" ht="12" customHeight="1">
      <c r="B341" s="12"/>
      <c r="C341" s="76"/>
      <c r="D341" s="76"/>
      <c r="E341" s="76"/>
      <c r="F341" s="76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</row>
    <row r="342" spans="2:258" s="15" customFormat="1" ht="12" customHeight="1">
      <c r="B342" s="12"/>
      <c r="C342" s="76"/>
      <c r="D342" s="76"/>
      <c r="E342" s="76"/>
      <c r="F342" s="76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</row>
    <row r="343" spans="2:258" s="15" customFormat="1" ht="12" customHeight="1">
      <c r="B343" s="12"/>
      <c r="C343" s="76"/>
      <c r="D343" s="76"/>
      <c r="E343" s="76"/>
      <c r="F343" s="76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</row>
    <row r="344" spans="2:258" s="15" customFormat="1" ht="12" customHeight="1">
      <c r="B344" s="12"/>
      <c r="C344" s="76"/>
      <c r="D344" s="76"/>
      <c r="E344" s="76"/>
      <c r="F344" s="76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</row>
    <row r="345" spans="2:258" s="15" customFormat="1" ht="12" customHeight="1">
      <c r="B345" s="12"/>
      <c r="C345" s="76"/>
      <c r="D345" s="76"/>
      <c r="E345" s="76"/>
      <c r="F345" s="76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</row>
    <row r="346" spans="2:258" s="15" customFormat="1" ht="12" customHeight="1">
      <c r="B346" s="12"/>
      <c r="C346" s="76"/>
      <c r="D346" s="76"/>
      <c r="E346" s="76"/>
      <c r="F346" s="76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</row>
    <row r="347" spans="2:258" s="15" customFormat="1" ht="12" customHeight="1">
      <c r="B347" s="12"/>
      <c r="C347" s="76"/>
      <c r="D347" s="76"/>
      <c r="E347" s="76"/>
      <c r="F347" s="76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</row>
    <row r="348" spans="2:258" s="15" customFormat="1" ht="12" customHeight="1">
      <c r="B348" s="12"/>
      <c r="C348" s="76"/>
      <c r="D348" s="76"/>
      <c r="E348" s="76"/>
      <c r="F348" s="76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</row>
    <row r="349" spans="2:258" s="15" customFormat="1" ht="12" customHeight="1">
      <c r="B349" s="12"/>
      <c r="C349" s="76"/>
      <c r="D349" s="76"/>
      <c r="E349" s="76"/>
      <c r="F349" s="76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</row>
    <row r="350" spans="2:258" s="15" customFormat="1" ht="12" customHeight="1">
      <c r="B350" s="12"/>
      <c r="C350" s="76"/>
      <c r="D350" s="76"/>
      <c r="E350" s="76"/>
      <c r="F350" s="76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</row>
    <row r="351" spans="2:258" s="15" customFormat="1" ht="12" customHeight="1">
      <c r="B351" s="12"/>
      <c r="C351" s="76"/>
      <c r="D351" s="76"/>
      <c r="E351" s="76"/>
      <c r="F351" s="76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</row>
    <row r="352" spans="2:258" s="15" customFormat="1" ht="12" customHeight="1">
      <c r="B352" s="12"/>
      <c r="C352" s="76"/>
      <c r="D352" s="76"/>
      <c r="E352" s="76"/>
      <c r="F352" s="76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</row>
    <row r="353" spans="2:258" s="15" customFormat="1" ht="12" customHeight="1">
      <c r="B353" s="12"/>
      <c r="C353" s="76"/>
      <c r="D353" s="76"/>
      <c r="E353" s="76"/>
      <c r="F353" s="76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</row>
    <row r="354" spans="2:258" s="15" customFormat="1" ht="12" customHeight="1">
      <c r="B354" s="12"/>
      <c r="C354" s="76"/>
      <c r="D354" s="76"/>
      <c r="E354" s="76"/>
      <c r="F354" s="76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</row>
    <row r="355" spans="2:258" s="15" customFormat="1" ht="12" customHeight="1">
      <c r="B355" s="12"/>
      <c r="C355" s="76"/>
      <c r="D355" s="76"/>
      <c r="E355" s="76"/>
      <c r="F355" s="76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</row>
    <row r="356" spans="2:258" s="15" customFormat="1" ht="12" customHeight="1">
      <c r="B356" s="12"/>
      <c r="C356" s="76"/>
      <c r="D356" s="76"/>
      <c r="E356" s="76"/>
      <c r="F356" s="76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</row>
    <row r="357" spans="2:258" s="15" customFormat="1" ht="12" customHeight="1">
      <c r="B357" s="12"/>
      <c r="C357" s="76"/>
      <c r="D357" s="76"/>
      <c r="E357" s="76"/>
      <c r="F357" s="76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</row>
    <row r="358" spans="2:258" s="15" customFormat="1" ht="12" customHeight="1">
      <c r="B358" s="12"/>
      <c r="C358" s="76"/>
      <c r="D358" s="76"/>
      <c r="E358" s="76"/>
      <c r="F358" s="76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</row>
    <row r="359" spans="2:258" s="15" customFormat="1" ht="12" customHeight="1">
      <c r="B359" s="12"/>
      <c r="C359" s="76"/>
      <c r="D359" s="76"/>
      <c r="E359" s="76"/>
      <c r="F359" s="76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</row>
    <row r="360" spans="2:258" s="15" customFormat="1" ht="12" customHeight="1">
      <c r="B360" s="12"/>
      <c r="C360" s="76"/>
      <c r="D360" s="76"/>
      <c r="E360" s="76"/>
      <c r="F360" s="76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</row>
    <row r="361" spans="2:258" s="15" customFormat="1" ht="12" customHeight="1">
      <c r="B361" s="12"/>
      <c r="C361" s="76"/>
      <c r="D361" s="76"/>
      <c r="E361" s="76"/>
      <c r="F361" s="76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</row>
    <row r="362" spans="2:258" s="15" customFormat="1" ht="12" customHeight="1">
      <c r="B362" s="12"/>
      <c r="C362" s="76"/>
      <c r="D362" s="76"/>
      <c r="E362" s="76"/>
      <c r="F362" s="76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</row>
    <row r="363" spans="2:258" s="15" customFormat="1" ht="12" customHeight="1">
      <c r="B363" s="12"/>
      <c r="C363" s="76"/>
      <c r="D363" s="76"/>
      <c r="E363" s="76"/>
      <c r="F363" s="76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</row>
    <row r="364" spans="2:258" s="15" customFormat="1" ht="12" customHeight="1">
      <c r="B364" s="12"/>
      <c r="C364" s="76"/>
      <c r="D364" s="76"/>
      <c r="E364" s="76"/>
      <c r="F364" s="76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</row>
    <row r="365" spans="2:258" s="15" customFormat="1" ht="12" customHeight="1">
      <c r="B365" s="12"/>
      <c r="C365" s="76"/>
      <c r="D365" s="76"/>
      <c r="E365" s="76"/>
      <c r="F365" s="76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</row>
    <row r="366" spans="2:258" s="15" customFormat="1" ht="12" customHeight="1">
      <c r="B366" s="12"/>
      <c r="C366" s="76"/>
      <c r="D366" s="76"/>
      <c r="E366" s="76"/>
      <c r="F366" s="76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</row>
    <row r="367" spans="2:258" s="15" customFormat="1" ht="12" customHeight="1">
      <c r="B367" s="12"/>
      <c r="C367" s="76"/>
      <c r="D367" s="76"/>
      <c r="E367" s="76"/>
      <c r="F367" s="76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</row>
    <row r="368" spans="2:258" s="15" customFormat="1" ht="12" customHeight="1">
      <c r="B368" s="12"/>
      <c r="C368" s="76"/>
      <c r="D368" s="76"/>
      <c r="E368" s="76"/>
      <c r="F368" s="76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</row>
    <row r="369" spans="2:258" s="15" customFormat="1" ht="12" customHeight="1">
      <c r="B369" s="12"/>
      <c r="C369" s="76"/>
      <c r="D369" s="76"/>
      <c r="E369" s="76"/>
      <c r="F369" s="76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</row>
    <row r="370" spans="2:258" s="15" customFormat="1" ht="12" customHeight="1">
      <c r="B370" s="12"/>
      <c r="C370" s="76"/>
      <c r="D370" s="76"/>
      <c r="E370" s="76"/>
      <c r="F370" s="76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</row>
    <row r="371" spans="2:258" s="15" customFormat="1" ht="12" customHeight="1">
      <c r="B371" s="12"/>
      <c r="C371" s="76"/>
      <c r="D371" s="76"/>
      <c r="E371" s="76"/>
      <c r="F371" s="76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</row>
    <row r="372" spans="2:258" s="15" customFormat="1" ht="12" customHeight="1">
      <c r="B372" s="12"/>
      <c r="C372" s="76"/>
      <c r="D372" s="76"/>
      <c r="E372" s="76"/>
      <c r="F372" s="76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</row>
    <row r="373" spans="2:258" s="15" customFormat="1" ht="12" customHeight="1">
      <c r="B373" s="12"/>
      <c r="C373" s="76"/>
      <c r="D373" s="76"/>
      <c r="E373" s="76"/>
      <c r="F373" s="76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</row>
    <row r="374" spans="2:258" s="15" customFormat="1" ht="12" customHeight="1">
      <c r="B374" s="12"/>
      <c r="C374" s="76"/>
      <c r="D374" s="76"/>
      <c r="E374" s="76"/>
      <c r="F374" s="76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</row>
    <row r="375" spans="2:258" s="15" customFormat="1" ht="12" customHeight="1">
      <c r="B375" s="12"/>
      <c r="C375" s="76"/>
      <c r="D375" s="76"/>
      <c r="E375" s="76"/>
      <c r="F375" s="76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</row>
    <row r="376" spans="2:258" s="15" customFormat="1" ht="12" customHeight="1">
      <c r="B376" s="12"/>
      <c r="C376" s="76"/>
      <c r="D376" s="76"/>
      <c r="E376" s="76"/>
      <c r="F376" s="76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</row>
    <row r="377" spans="2:258" s="15" customFormat="1" ht="12" customHeight="1">
      <c r="B377" s="12"/>
      <c r="C377" s="76"/>
      <c r="D377" s="76"/>
      <c r="E377" s="76"/>
      <c r="F377" s="76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</row>
    <row r="378" spans="2:258" s="15" customFormat="1" ht="12" customHeight="1">
      <c r="B378" s="12"/>
      <c r="C378" s="76"/>
      <c r="D378" s="76"/>
      <c r="E378" s="76"/>
      <c r="F378" s="76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</row>
    <row r="379" spans="2:258" s="15" customFormat="1" ht="12" customHeight="1">
      <c r="B379" s="12"/>
      <c r="C379" s="76"/>
      <c r="D379" s="76"/>
      <c r="E379" s="76"/>
      <c r="F379" s="76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</row>
    <row r="380" spans="2:258" s="15" customFormat="1" ht="12" customHeight="1">
      <c r="B380" s="12"/>
      <c r="C380" s="76"/>
      <c r="D380" s="76"/>
      <c r="E380" s="76"/>
      <c r="F380" s="76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</row>
    <row r="381" spans="2:258" s="15" customFormat="1" ht="12" customHeight="1">
      <c r="B381" s="12"/>
      <c r="C381" s="76"/>
      <c r="D381" s="76"/>
      <c r="E381" s="76"/>
      <c r="F381" s="76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</row>
    <row r="382" spans="2:258" s="15" customFormat="1" ht="12" customHeight="1">
      <c r="B382" s="12"/>
      <c r="C382" s="76"/>
      <c r="D382" s="76"/>
      <c r="E382" s="76"/>
      <c r="F382" s="76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</row>
    <row r="383" spans="2:258" s="15" customFormat="1" ht="12" customHeight="1">
      <c r="B383" s="12"/>
      <c r="C383" s="76"/>
      <c r="D383" s="76"/>
      <c r="E383" s="76"/>
      <c r="F383" s="76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</row>
    <row r="384" spans="2:258" s="15" customFormat="1" ht="12" customHeight="1">
      <c r="B384" s="12"/>
      <c r="C384" s="76"/>
      <c r="D384" s="76"/>
      <c r="E384" s="76"/>
      <c r="F384" s="76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</row>
    <row r="385" spans="2:258" s="15" customFormat="1" ht="12" customHeight="1">
      <c r="B385" s="12"/>
      <c r="C385" s="76"/>
      <c r="D385" s="76"/>
      <c r="E385" s="76"/>
      <c r="F385" s="76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</row>
    <row r="386" spans="2:258" s="15" customFormat="1" ht="12" customHeight="1">
      <c r="B386" s="12"/>
      <c r="C386" s="76"/>
      <c r="D386" s="76"/>
      <c r="E386" s="76"/>
      <c r="F386" s="76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</row>
    <row r="387" spans="2:258" s="15" customFormat="1" ht="12" customHeight="1">
      <c r="B387" s="12"/>
      <c r="C387" s="76"/>
      <c r="D387" s="76"/>
      <c r="E387" s="76"/>
      <c r="F387" s="76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</row>
    <row r="388" spans="2:258" s="15" customFormat="1" ht="12" customHeight="1">
      <c r="B388" s="12"/>
      <c r="C388" s="76"/>
      <c r="D388" s="76"/>
      <c r="E388" s="76"/>
      <c r="F388" s="76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</row>
    <row r="389" spans="2:258" s="15" customFormat="1" ht="12" customHeight="1">
      <c r="B389" s="12"/>
      <c r="C389" s="76"/>
      <c r="D389" s="76"/>
      <c r="E389" s="76"/>
      <c r="F389" s="76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</row>
    <row r="390" spans="2:258" s="15" customFormat="1" ht="12" customHeight="1">
      <c r="B390" s="12"/>
      <c r="C390" s="76"/>
      <c r="D390" s="76"/>
      <c r="E390" s="76"/>
      <c r="F390" s="76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</row>
    <row r="391" spans="2:258" s="15" customFormat="1" ht="12" customHeight="1">
      <c r="B391" s="12"/>
      <c r="C391" s="76"/>
      <c r="D391" s="76"/>
      <c r="E391" s="76"/>
      <c r="F391" s="76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</row>
    <row r="392" spans="2:258" s="15" customFormat="1" ht="12" customHeight="1">
      <c r="B392" s="12"/>
      <c r="C392" s="76"/>
      <c r="D392" s="76"/>
      <c r="E392" s="76"/>
      <c r="F392" s="76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</row>
    <row r="393" spans="2:258" ht="12" customHeight="1">
      <c r="B393" s="12"/>
      <c r="C393" s="76"/>
    </row>
    <row r="394" spans="2:258" ht="12" customHeight="1">
      <c r="B394" s="12"/>
      <c r="C394" s="76"/>
    </row>
    <row r="395" spans="2:258" ht="12" customHeight="1">
      <c r="B395" s="12"/>
      <c r="C395" s="76"/>
    </row>
    <row r="396" spans="2:258" ht="12" customHeight="1">
      <c r="B396" s="12"/>
      <c r="C396" s="76"/>
    </row>
    <row r="397" spans="2:258" ht="12" customHeight="1">
      <c r="B397" s="12"/>
      <c r="C397" s="76"/>
    </row>
    <row r="398" spans="2:258" ht="12" customHeight="1">
      <c r="B398" s="12"/>
      <c r="C398" s="76"/>
    </row>
    <row r="399" spans="2:258" ht="12" customHeight="1">
      <c r="B399" s="12"/>
      <c r="C399" s="76"/>
    </row>
    <row r="400" spans="2:258" ht="12" customHeight="1">
      <c r="B400" s="12"/>
      <c r="C400" s="76"/>
    </row>
    <row r="401" spans="2:258" ht="12" customHeight="1">
      <c r="B401" s="12"/>
      <c r="C401" s="76"/>
    </row>
    <row r="402" spans="2:258" ht="12" customHeight="1">
      <c r="B402" s="12"/>
      <c r="C402" s="76"/>
    </row>
    <row r="403" spans="2:258" ht="12" customHeight="1">
      <c r="B403" s="12"/>
      <c r="C403" s="76"/>
    </row>
    <row r="404" spans="2:258" ht="12" customHeight="1">
      <c r="B404" s="12"/>
      <c r="C404" s="76"/>
    </row>
    <row r="405" spans="2:258" ht="12" customHeight="1">
      <c r="B405" s="12"/>
      <c r="C405" s="76"/>
    </row>
    <row r="406" spans="2:258" ht="12" customHeight="1">
      <c r="B406" s="12"/>
      <c r="C406" s="76"/>
    </row>
    <row r="407" spans="2:258" ht="12" customHeight="1">
      <c r="B407" s="12"/>
      <c r="C407" s="76"/>
    </row>
    <row r="408" spans="2:258" ht="12" customHeight="1">
      <c r="B408" s="12"/>
      <c r="C408" s="76"/>
    </row>
    <row r="409" spans="2:258" s="15" customFormat="1" ht="12" customHeight="1">
      <c r="B409" s="12"/>
      <c r="C409" s="76"/>
      <c r="D409" s="76"/>
      <c r="E409" s="76"/>
      <c r="F409" s="76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</row>
    <row r="410" spans="2:258" s="15" customFormat="1" ht="12" customHeight="1">
      <c r="B410" s="12"/>
      <c r="C410" s="76"/>
      <c r="D410" s="76"/>
      <c r="E410" s="76"/>
      <c r="F410" s="76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</row>
    <row r="411" spans="2:258" s="15" customFormat="1" ht="12" customHeight="1">
      <c r="B411" s="12"/>
      <c r="C411" s="76"/>
      <c r="D411" s="76"/>
      <c r="E411" s="76"/>
      <c r="F411" s="76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</row>
    <row r="412" spans="2:258" s="15" customFormat="1" ht="12" customHeight="1">
      <c r="B412" s="12"/>
      <c r="C412" s="76"/>
      <c r="D412" s="76"/>
      <c r="E412" s="76"/>
      <c r="F412" s="76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</row>
    <row r="413" spans="2:258" s="15" customFormat="1" ht="12" customHeight="1">
      <c r="B413" s="12"/>
      <c r="C413" s="76"/>
      <c r="D413" s="76"/>
      <c r="E413" s="76"/>
      <c r="F413" s="76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</row>
    <row r="414" spans="2:258" s="15" customFormat="1" ht="12" customHeight="1">
      <c r="B414" s="12"/>
      <c r="C414" s="76"/>
      <c r="D414" s="76"/>
      <c r="E414" s="76"/>
      <c r="F414" s="76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</row>
    <row r="415" spans="2:258" s="15" customFormat="1" ht="12" customHeight="1">
      <c r="B415" s="12"/>
      <c r="C415" s="76"/>
      <c r="D415" s="76"/>
      <c r="E415" s="76"/>
      <c r="F415" s="76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</row>
    <row r="416" spans="2:258" s="15" customFormat="1" ht="12" customHeight="1">
      <c r="B416" s="12"/>
      <c r="C416" s="76"/>
      <c r="D416" s="76"/>
      <c r="E416" s="76"/>
      <c r="F416" s="76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</row>
    <row r="417" spans="2:258" s="15" customFormat="1" ht="12" customHeight="1">
      <c r="B417" s="12"/>
      <c r="C417" s="76"/>
      <c r="D417" s="76"/>
      <c r="E417" s="76"/>
      <c r="F417" s="76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</row>
    <row r="418" spans="2:258" s="15" customFormat="1" ht="12" customHeight="1">
      <c r="B418" s="12"/>
      <c r="C418" s="76"/>
      <c r="D418" s="76"/>
      <c r="E418" s="76"/>
      <c r="F418" s="76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</row>
    <row r="419" spans="2:258" s="15" customFormat="1" ht="12" customHeight="1">
      <c r="B419" s="12"/>
      <c r="C419" s="76"/>
      <c r="D419" s="76"/>
      <c r="E419" s="76"/>
      <c r="F419" s="76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</row>
    <row r="420" spans="2:258" s="15" customFormat="1" ht="12" customHeight="1">
      <c r="B420" s="12"/>
      <c r="C420" s="76"/>
      <c r="D420" s="76"/>
      <c r="E420" s="76"/>
      <c r="F420" s="76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</row>
    <row r="421" spans="2:258" s="15" customFormat="1" ht="12" customHeight="1">
      <c r="B421" s="12"/>
      <c r="C421" s="76"/>
      <c r="D421" s="76"/>
      <c r="E421" s="76"/>
      <c r="F421" s="76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</row>
    <row r="422" spans="2:258" s="15" customFormat="1" ht="12" customHeight="1">
      <c r="B422" s="12"/>
      <c r="C422" s="76"/>
      <c r="D422" s="76"/>
      <c r="E422" s="76"/>
      <c r="F422" s="76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</row>
    <row r="423" spans="2:258" s="15" customFormat="1" ht="12" customHeight="1">
      <c r="B423" s="12"/>
      <c r="C423" s="76"/>
      <c r="D423" s="76"/>
      <c r="E423" s="76"/>
      <c r="F423" s="76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</row>
    <row r="424" spans="2:258" s="15" customFormat="1" ht="12" customHeight="1">
      <c r="B424" s="12"/>
      <c r="C424" s="76"/>
      <c r="D424" s="76"/>
      <c r="E424" s="76"/>
      <c r="F424" s="76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</row>
    <row r="425" spans="2:258" s="15" customFormat="1" ht="12" customHeight="1">
      <c r="B425" s="12"/>
      <c r="C425" s="76"/>
      <c r="D425" s="76"/>
      <c r="E425" s="76"/>
      <c r="F425" s="76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</row>
    <row r="426" spans="2:258" s="15" customFormat="1" ht="12" customHeight="1">
      <c r="B426" s="12"/>
      <c r="C426" s="76"/>
      <c r="D426" s="76"/>
      <c r="E426" s="76"/>
      <c r="F426" s="76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</row>
    <row r="427" spans="2:258" s="15" customFormat="1" ht="12" customHeight="1">
      <c r="B427" s="12"/>
      <c r="C427" s="76"/>
      <c r="D427" s="76"/>
      <c r="E427" s="76"/>
      <c r="F427" s="76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</row>
    <row r="428" spans="2:258" s="15" customFormat="1" ht="12" customHeight="1">
      <c r="B428" s="12"/>
      <c r="C428" s="76"/>
      <c r="D428" s="76"/>
      <c r="E428" s="76"/>
      <c r="F428" s="76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</row>
    <row r="429" spans="2:258" s="15" customFormat="1" ht="12" customHeight="1">
      <c r="B429" s="12"/>
      <c r="C429" s="76"/>
      <c r="D429" s="76"/>
      <c r="E429" s="76"/>
      <c r="F429" s="76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</row>
    <row r="430" spans="2:258" s="15" customFormat="1" ht="12" customHeight="1">
      <c r="B430" s="12"/>
      <c r="C430" s="76"/>
      <c r="D430" s="76"/>
      <c r="E430" s="76"/>
      <c r="F430" s="76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</row>
    <row r="431" spans="2:258" s="15" customFormat="1" ht="12" customHeight="1">
      <c r="B431" s="12"/>
      <c r="C431" s="76"/>
      <c r="D431" s="76"/>
      <c r="E431" s="76"/>
      <c r="F431" s="76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</row>
    <row r="432" spans="2:258" s="15" customFormat="1" ht="12" customHeight="1">
      <c r="B432" s="12"/>
      <c r="C432" s="76"/>
      <c r="D432" s="76"/>
      <c r="E432" s="76"/>
      <c r="F432" s="76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</row>
    <row r="433" spans="2:258" s="15" customFormat="1" ht="12" customHeight="1">
      <c r="B433" s="12"/>
      <c r="C433" s="76"/>
      <c r="D433" s="76"/>
      <c r="E433" s="76"/>
      <c r="F433" s="76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</row>
    <row r="434" spans="2:258" s="15" customFormat="1" ht="12" customHeight="1">
      <c r="B434" s="12"/>
      <c r="C434" s="76"/>
      <c r="D434" s="76"/>
      <c r="E434" s="76"/>
      <c r="F434" s="76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</row>
    <row r="435" spans="2:258" s="15" customFormat="1" ht="12" customHeight="1">
      <c r="B435" s="12"/>
      <c r="C435" s="76"/>
      <c r="D435" s="76"/>
      <c r="E435" s="76"/>
      <c r="F435" s="76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</row>
    <row r="436" spans="2:258" s="15" customFormat="1" ht="12" customHeight="1">
      <c r="B436" s="12"/>
      <c r="C436" s="76"/>
      <c r="D436" s="76"/>
      <c r="E436" s="76"/>
      <c r="F436" s="76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</row>
    <row r="437" spans="2:258" s="15" customFormat="1" ht="12" customHeight="1">
      <c r="B437" s="12"/>
      <c r="C437" s="76"/>
      <c r="D437" s="76"/>
      <c r="E437" s="76"/>
      <c r="F437" s="76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</row>
    <row r="438" spans="2:258" s="15" customFormat="1" ht="12" customHeight="1">
      <c r="B438" s="12"/>
      <c r="C438" s="76"/>
      <c r="D438" s="76"/>
      <c r="E438" s="76"/>
      <c r="F438" s="76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</row>
    <row r="439" spans="2:258" s="15" customFormat="1" ht="12" customHeight="1">
      <c r="B439" s="12"/>
      <c r="C439" s="76"/>
      <c r="D439" s="76"/>
      <c r="E439" s="76"/>
      <c r="F439" s="76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</row>
    <row r="440" spans="2:258" s="15" customFormat="1" ht="12" customHeight="1">
      <c r="B440" s="12"/>
      <c r="C440" s="76"/>
      <c r="D440" s="76"/>
      <c r="E440" s="76"/>
      <c r="F440" s="76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</row>
    <row r="441" spans="2:258" s="15" customFormat="1" ht="12" customHeight="1">
      <c r="B441" s="12"/>
      <c r="C441" s="76"/>
      <c r="D441" s="76"/>
      <c r="E441" s="76"/>
      <c r="F441" s="76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</row>
    <row r="442" spans="2:258" s="15" customFormat="1" ht="12" customHeight="1">
      <c r="B442" s="12"/>
      <c r="C442" s="76"/>
      <c r="D442" s="76"/>
      <c r="E442" s="76"/>
      <c r="F442" s="76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</row>
    <row r="443" spans="2:258" s="15" customFormat="1" ht="12" customHeight="1">
      <c r="B443" s="12"/>
      <c r="C443" s="76"/>
      <c r="D443" s="76"/>
      <c r="E443" s="76"/>
      <c r="F443" s="76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</row>
    <row r="444" spans="2:258" s="15" customFormat="1" ht="12" customHeight="1">
      <c r="B444" s="12"/>
      <c r="C444" s="76"/>
      <c r="D444" s="76"/>
      <c r="E444" s="76"/>
      <c r="F444" s="76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</row>
    <row r="445" spans="2:258" s="15" customFormat="1" ht="12" customHeight="1">
      <c r="B445" s="12"/>
      <c r="C445" s="76"/>
      <c r="D445" s="76"/>
      <c r="E445" s="76"/>
      <c r="F445" s="76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</row>
    <row r="446" spans="2:258" s="15" customFormat="1" ht="12" customHeight="1">
      <c r="B446" s="12"/>
      <c r="C446" s="76"/>
      <c r="D446" s="76"/>
      <c r="E446" s="76"/>
      <c r="F446" s="76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</row>
    <row r="447" spans="2:258" s="15" customFormat="1" ht="12" customHeight="1">
      <c r="B447" s="12"/>
      <c r="C447" s="76"/>
      <c r="D447" s="76"/>
      <c r="E447" s="76"/>
      <c r="F447" s="76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</row>
    <row r="448" spans="2:258" s="15" customFormat="1" ht="12" customHeight="1">
      <c r="B448" s="12"/>
      <c r="C448" s="76"/>
      <c r="D448" s="76"/>
      <c r="E448" s="76"/>
      <c r="F448" s="76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</row>
    <row r="449" spans="2:258" s="15" customFormat="1" ht="12" customHeight="1">
      <c r="B449" s="12"/>
      <c r="C449" s="76"/>
      <c r="D449" s="76"/>
      <c r="E449" s="76"/>
      <c r="F449" s="76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</row>
    <row r="450" spans="2:258" s="15" customFormat="1" ht="12" customHeight="1">
      <c r="B450" s="12"/>
      <c r="C450" s="76"/>
      <c r="D450" s="76"/>
      <c r="E450" s="76"/>
      <c r="F450" s="76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</row>
    <row r="451" spans="2:258" s="15" customFormat="1" ht="12" customHeight="1">
      <c r="B451" s="12"/>
      <c r="C451" s="76"/>
      <c r="D451" s="76"/>
      <c r="E451" s="76"/>
      <c r="F451" s="76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</row>
    <row r="452" spans="2:258" s="15" customFormat="1" ht="12" customHeight="1">
      <c r="B452" s="12"/>
      <c r="C452" s="76"/>
      <c r="D452" s="76"/>
      <c r="E452" s="76"/>
      <c r="F452" s="76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</row>
    <row r="453" spans="2:258" s="15" customFormat="1" ht="12" customHeight="1">
      <c r="B453" s="12"/>
      <c r="C453" s="76"/>
      <c r="D453" s="76"/>
      <c r="E453" s="76"/>
      <c r="F453" s="76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</row>
    <row r="454" spans="2:258" s="15" customFormat="1" ht="12" customHeight="1">
      <c r="B454" s="12"/>
      <c r="C454" s="76"/>
      <c r="D454" s="76"/>
      <c r="E454" s="76"/>
      <c r="F454" s="76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</row>
    <row r="455" spans="2:258" s="15" customFormat="1" ht="12" customHeight="1">
      <c r="B455" s="12"/>
      <c r="C455" s="76"/>
      <c r="D455" s="76"/>
      <c r="E455" s="76"/>
      <c r="F455" s="76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</row>
    <row r="456" spans="2:258" s="15" customFormat="1" ht="12" customHeight="1">
      <c r="B456" s="12"/>
      <c r="C456" s="76"/>
      <c r="D456" s="76"/>
      <c r="E456" s="76"/>
      <c r="F456" s="76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</row>
    <row r="457" spans="2:258" ht="12" customHeight="1">
      <c r="B457" s="12"/>
      <c r="C457" s="76"/>
    </row>
    <row r="458" spans="2:258" ht="12" customHeight="1">
      <c r="B458" s="12"/>
      <c r="C458" s="76"/>
    </row>
    <row r="459" spans="2:258" ht="12" customHeight="1">
      <c r="B459" s="12"/>
      <c r="C459" s="76"/>
    </row>
    <row r="460" spans="2:258" ht="12" customHeight="1">
      <c r="B460" s="12"/>
      <c r="C460" s="76"/>
    </row>
    <row r="461" spans="2:258" ht="12" customHeight="1">
      <c r="B461" s="12"/>
      <c r="C461" s="76"/>
    </row>
    <row r="462" spans="2:258" ht="12" customHeight="1">
      <c r="B462" s="12"/>
      <c r="C462" s="76"/>
    </row>
    <row r="463" spans="2:258" ht="12" customHeight="1">
      <c r="B463" s="12"/>
      <c r="C463" s="76"/>
    </row>
    <row r="464" spans="2:258" ht="12" customHeight="1">
      <c r="B464" s="12"/>
      <c r="C464" s="76"/>
    </row>
    <row r="465" spans="1:258" ht="12" customHeight="1">
      <c r="B465" s="12"/>
      <c r="C465" s="76"/>
    </row>
    <row r="466" spans="1:258" s="76" customFormat="1" ht="12" customHeight="1">
      <c r="A466" s="12"/>
      <c r="B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</row>
    <row r="467" spans="1:258" s="76" customFormat="1" ht="12" customHeight="1">
      <c r="A467" s="12"/>
      <c r="B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</row>
    <row r="468" spans="1:258" s="76" customFormat="1" ht="12" customHeight="1">
      <c r="A468" s="12"/>
      <c r="B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</row>
    <row r="469" spans="1:258" s="76" customFormat="1" ht="12" customHeight="1">
      <c r="A469" s="12"/>
      <c r="B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</row>
    <row r="470" spans="1:258" s="76" customFormat="1" ht="12" customHeight="1">
      <c r="A470" s="12"/>
      <c r="B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</row>
    <row r="471" spans="1:258" s="76" customFormat="1" ht="12" customHeight="1">
      <c r="A471" s="12"/>
      <c r="B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</row>
    <row r="472" spans="1:258" s="76" customFormat="1" ht="12" customHeight="1">
      <c r="A472" s="12"/>
      <c r="B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</row>
    <row r="473" spans="1:258" s="76" customFormat="1" ht="12" customHeight="1">
      <c r="A473" s="12"/>
      <c r="B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</row>
    <row r="474" spans="1:258" s="76" customFormat="1" ht="12" customHeight="1">
      <c r="A474" s="12"/>
      <c r="B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</row>
    <row r="475" spans="1:258" s="76" customFormat="1" ht="12" customHeight="1">
      <c r="A475" s="12"/>
      <c r="B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</row>
    <row r="476" spans="1:258" s="76" customFormat="1" ht="12" customHeight="1">
      <c r="A476" s="12"/>
      <c r="B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</row>
    <row r="477" spans="1:258" s="76" customFormat="1" ht="12" customHeight="1">
      <c r="A477" s="12"/>
      <c r="B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</row>
    <row r="478" spans="1:258" s="76" customFormat="1" ht="12" customHeight="1">
      <c r="A478" s="12"/>
      <c r="B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</row>
    <row r="479" spans="1:258" s="76" customFormat="1" ht="12" customHeight="1">
      <c r="A479" s="12"/>
      <c r="B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</row>
    <row r="480" spans="1:258" s="76" customFormat="1" ht="12" customHeight="1">
      <c r="A480" s="12"/>
      <c r="B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</row>
    <row r="481" spans="1:258" s="76" customFormat="1" ht="12" customHeight="1">
      <c r="A481" s="12"/>
      <c r="B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</row>
    <row r="482" spans="1:258" s="76" customFormat="1" ht="12" customHeight="1">
      <c r="A482" s="12"/>
      <c r="B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</row>
    <row r="483" spans="1:258" s="76" customFormat="1" ht="12" customHeight="1">
      <c r="A483" s="12"/>
      <c r="B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</row>
    <row r="484" spans="1:258" s="76" customFormat="1" ht="12" customHeight="1">
      <c r="A484" s="12"/>
      <c r="B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</row>
    <row r="485" spans="1:258" s="76" customFormat="1" ht="12" customHeight="1">
      <c r="A485" s="12"/>
      <c r="B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</row>
    <row r="486" spans="1:258" s="76" customFormat="1" ht="12" customHeight="1">
      <c r="A486" s="12"/>
      <c r="B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</row>
    <row r="487" spans="1:258" s="76" customFormat="1" ht="12" customHeight="1">
      <c r="A487" s="12"/>
      <c r="B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</row>
    <row r="488" spans="1:258" s="76" customFormat="1" ht="12" customHeight="1">
      <c r="A488" s="12"/>
      <c r="B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</row>
    <row r="489" spans="1:258" s="76" customFormat="1" ht="12" customHeight="1">
      <c r="A489" s="12"/>
      <c r="B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</row>
    <row r="490" spans="1:258" s="76" customFormat="1" ht="12" customHeight="1">
      <c r="A490" s="12"/>
      <c r="B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</row>
    <row r="491" spans="1:258" s="76" customFormat="1" ht="12" customHeight="1">
      <c r="A491" s="12"/>
      <c r="B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</row>
    <row r="492" spans="1:258" s="76" customFormat="1" ht="12" customHeight="1">
      <c r="A492" s="12"/>
      <c r="B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</row>
    <row r="493" spans="1:258" s="76" customFormat="1" ht="12" customHeight="1">
      <c r="A493" s="12"/>
      <c r="B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</row>
    <row r="494" spans="1:258" s="76" customFormat="1" ht="12" customHeight="1">
      <c r="A494" s="12"/>
      <c r="B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</row>
    <row r="495" spans="1:258" s="76" customFormat="1" ht="12" customHeight="1">
      <c r="A495" s="12"/>
      <c r="B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</row>
    <row r="496" spans="1:258" s="76" customFormat="1" ht="12" customHeight="1">
      <c r="A496" s="12"/>
      <c r="B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</row>
    <row r="497" spans="1:258" s="76" customFormat="1" ht="12" customHeight="1">
      <c r="A497" s="12"/>
      <c r="B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</row>
    <row r="498" spans="1:258" s="76" customFormat="1" ht="12" customHeight="1">
      <c r="A498" s="12"/>
      <c r="B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</row>
    <row r="499" spans="1:258" s="76" customFormat="1" ht="12" customHeight="1">
      <c r="A499" s="12"/>
      <c r="B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</row>
    <row r="500" spans="1:258" s="76" customFormat="1" ht="12" customHeight="1">
      <c r="A500" s="12"/>
      <c r="B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</row>
    <row r="501" spans="1:258" s="76" customFormat="1" ht="12" customHeight="1">
      <c r="A501" s="12"/>
      <c r="B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</row>
    <row r="502" spans="1:258" s="76" customFormat="1" ht="12" customHeight="1">
      <c r="A502" s="12"/>
      <c r="B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</row>
    <row r="503" spans="1:258" s="76" customFormat="1" ht="12" customHeight="1">
      <c r="A503" s="12"/>
      <c r="B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</row>
    <row r="504" spans="1:258" s="76" customFormat="1" ht="12" customHeight="1">
      <c r="A504" s="12"/>
      <c r="B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</row>
    <row r="505" spans="1:258" s="76" customFormat="1" ht="12" customHeight="1">
      <c r="A505" s="12"/>
      <c r="B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</row>
    <row r="506" spans="1:258" s="76" customFormat="1" ht="12" customHeight="1">
      <c r="A506" s="12"/>
      <c r="B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</row>
    <row r="507" spans="1:258" s="76" customFormat="1" ht="12" customHeight="1">
      <c r="A507" s="12"/>
      <c r="B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</row>
    <row r="508" spans="1:258" s="76" customFormat="1" ht="12" customHeight="1">
      <c r="A508" s="12"/>
      <c r="B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</row>
    <row r="509" spans="1:258" s="76" customFormat="1" ht="12" customHeight="1">
      <c r="A509" s="12"/>
      <c r="B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</row>
    <row r="510" spans="1:258" s="76" customFormat="1" ht="12" customHeight="1">
      <c r="A510" s="12"/>
      <c r="B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</row>
    <row r="511" spans="1:258" s="76" customFormat="1" ht="12" customHeight="1">
      <c r="A511" s="12"/>
      <c r="B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</row>
    <row r="512" spans="1:258" s="76" customFormat="1" ht="12" customHeight="1">
      <c r="A512" s="12"/>
      <c r="B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</row>
    <row r="513" spans="1:258" s="76" customFormat="1" ht="12" customHeight="1">
      <c r="A513" s="12"/>
      <c r="B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</row>
    <row r="514" spans="1:258" s="76" customFormat="1" ht="12" customHeight="1">
      <c r="A514" s="12"/>
      <c r="B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</row>
    <row r="515" spans="1:258" s="76" customFormat="1" ht="12" customHeight="1">
      <c r="A515" s="12"/>
      <c r="B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</row>
    <row r="516" spans="1:258" s="76" customFormat="1" ht="12" customHeight="1">
      <c r="A516" s="12"/>
      <c r="B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</row>
    <row r="517" spans="1:258" s="76" customFormat="1" ht="12" customHeight="1">
      <c r="A517" s="12"/>
      <c r="B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</row>
    <row r="518" spans="1:258" s="76" customFormat="1" ht="12" customHeight="1">
      <c r="A518" s="12"/>
      <c r="B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</row>
    <row r="519" spans="1:258" s="76" customFormat="1" ht="12" customHeight="1">
      <c r="A519" s="12"/>
      <c r="B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</row>
    <row r="520" spans="1:258" s="76" customFormat="1" ht="12" customHeight="1">
      <c r="A520" s="12"/>
      <c r="B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</row>
    <row r="521" spans="1:258" s="76" customFormat="1" ht="12" customHeight="1">
      <c r="A521" s="12"/>
      <c r="B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</row>
    <row r="522" spans="1:258" s="76" customFormat="1" ht="12" customHeight="1">
      <c r="A522" s="12"/>
      <c r="B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</row>
    <row r="523" spans="1:258" s="76" customFormat="1" ht="12" customHeight="1">
      <c r="A523" s="12"/>
      <c r="B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</row>
    <row r="524" spans="1:258" s="76" customFormat="1" ht="12" customHeight="1">
      <c r="A524" s="12"/>
      <c r="B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</row>
    <row r="525" spans="1:258" s="76" customFormat="1" ht="12" customHeight="1">
      <c r="A525" s="12"/>
      <c r="B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</row>
    <row r="526" spans="1:258" s="76" customFormat="1" ht="12" customHeight="1">
      <c r="A526" s="12"/>
      <c r="B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</row>
    <row r="527" spans="1:258" s="76" customFormat="1" ht="12" customHeight="1">
      <c r="A527" s="12"/>
      <c r="B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</row>
    <row r="528" spans="1:258" s="76" customFormat="1" ht="12" customHeight="1">
      <c r="A528" s="12"/>
      <c r="B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</row>
    <row r="529" spans="1:258" s="76" customFormat="1" ht="12" customHeight="1">
      <c r="A529" s="12"/>
      <c r="B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</row>
    <row r="530" spans="1:258" s="76" customFormat="1" ht="12" customHeight="1">
      <c r="A530" s="12"/>
      <c r="B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</row>
    <row r="531" spans="1:258" s="76" customFormat="1" ht="12" customHeight="1">
      <c r="A531" s="12"/>
      <c r="B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</row>
    <row r="532" spans="1:258" s="76" customFormat="1" ht="12" customHeight="1">
      <c r="A532" s="12"/>
      <c r="B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</row>
    <row r="533" spans="1:258" s="76" customFormat="1" ht="12" customHeight="1">
      <c r="A533" s="12"/>
      <c r="B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</row>
    <row r="534" spans="1:258" s="76" customFormat="1" ht="12" customHeight="1">
      <c r="A534" s="12"/>
      <c r="B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</row>
    <row r="535" spans="1:258" s="76" customFormat="1" ht="12" customHeight="1">
      <c r="A535" s="12"/>
      <c r="B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</row>
    <row r="536" spans="1:258" s="76" customFormat="1" ht="12" customHeight="1">
      <c r="A536" s="12"/>
      <c r="B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</row>
    <row r="537" spans="1:258" s="76" customFormat="1" ht="12" customHeight="1">
      <c r="A537" s="12"/>
      <c r="B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</row>
    <row r="538" spans="1:258" s="76" customFormat="1" ht="12" customHeight="1">
      <c r="A538" s="12"/>
      <c r="B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</row>
    <row r="539" spans="1:258" s="76" customFormat="1" ht="12" customHeight="1">
      <c r="A539" s="12"/>
      <c r="B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</row>
    <row r="540" spans="1:258" s="76" customFormat="1" ht="12" customHeight="1">
      <c r="A540" s="12"/>
      <c r="B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</row>
    <row r="541" spans="1:258" s="76" customFormat="1" ht="12" customHeight="1">
      <c r="A541" s="12"/>
      <c r="B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</row>
    <row r="542" spans="1:258" s="76" customFormat="1" ht="12" customHeight="1">
      <c r="A542" s="12"/>
      <c r="B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</row>
    <row r="543" spans="1:258" s="76" customFormat="1" ht="12" customHeight="1">
      <c r="A543" s="12"/>
      <c r="B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</row>
    <row r="546" spans="1:258" s="76" customFormat="1" ht="12" customHeight="1">
      <c r="A546" s="12"/>
      <c r="B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</row>
    <row r="547" spans="1:258" s="76" customFormat="1" ht="12" customHeight="1">
      <c r="A547" s="12"/>
      <c r="B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</row>
    <row r="548" spans="1:258" s="76" customFormat="1" ht="12" customHeight="1">
      <c r="A548" s="12"/>
      <c r="B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</row>
    <row r="549" spans="1:258" s="76" customFormat="1" ht="12" customHeight="1">
      <c r="A549" s="12"/>
      <c r="B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</row>
    <row r="550" spans="1:258" s="76" customFormat="1" ht="12" customHeight="1">
      <c r="A550" s="12"/>
      <c r="B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</row>
    <row r="551" spans="1:258" s="76" customFormat="1" ht="12" customHeight="1">
      <c r="A551" s="12"/>
      <c r="B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</row>
    <row r="552" spans="1:258" s="76" customFormat="1" ht="12" customHeight="1">
      <c r="A552" s="12"/>
      <c r="B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</row>
    <row r="553" spans="1:258" s="76" customFormat="1" ht="12" customHeight="1">
      <c r="A553" s="12"/>
      <c r="B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</row>
    <row r="554" spans="1:258" s="76" customFormat="1" ht="12" customHeight="1">
      <c r="A554" s="12"/>
      <c r="B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</row>
    <row r="555" spans="1:258" s="76" customFormat="1" ht="12" customHeight="1">
      <c r="A555" s="12"/>
      <c r="B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</row>
    <row r="556" spans="1:258" s="76" customFormat="1" ht="12" customHeight="1">
      <c r="A556" s="12"/>
      <c r="B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</row>
    <row r="557" spans="1:258" s="76" customFormat="1" ht="12" customHeight="1">
      <c r="A557" s="12"/>
      <c r="B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</row>
    <row r="558" spans="1:258" s="76" customFormat="1" ht="12" customHeight="1">
      <c r="A558" s="12"/>
      <c r="B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</row>
    <row r="559" spans="1:258" s="76" customFormat="1" ht="12" customHeight="1">
      <c r="A559" s="12"/>
      <c r="B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</row>
    <row r="560" spans="1:258" s="76" customFormat="1" ht="12" customHeight="1">
      <c r="A560" s="12"/>
      <c r="B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</row>
    <row r="561" spans="1:258" s="76" customFormat="1" ht="12" customHeight="1">
      <c r="A561" s="12"/>
      <c r="B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</row>
    <row r="562" spans="1:258" s="76" customFormat="1" ht="12" customHeight="1">
      <c r="A562" s="12"/>
      <c r="B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</row>
    <row r="563" spans="1:258" s="76" customFormat="1" ht="12" customHeight="1">
      <c r="A563" s="12"/>
      <c r="B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</row>
    <row r="564" spans="1:258" s="76" customFormat="1" ht="12" customHeight="1">
      <c r="A564" s="12"/>
      <c r="B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</row>
    <row r="565" spans="1:258" s="76" customFormat="1" ht="12" customHeight="1">
      <c r="A565" s="12"/>
      <c r="B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</row>
    <row r="566" spans="1:258" s="76" customFormat="1" ht="12" customHeight="1">
      <c r="A566" s="12"/>
      <c r="B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</row>
    <row r="567" spans="1:258" s="76" customFormat="1" ht="12" customHeight="1">
      <c r="A567" s="12"/>
      <c r="B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</row>
    <row r="568" spans="1:258" s="76" customFormat="1" ht="12" customHeight="1">
      <c r="A568" s="12"/>
      <c r="B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</row>
    <row r="569" spans="1:258" s="76" customFormat="1" ht="12" customHeight="1">
      <c r="A569" s="12"/>
      <c r="B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</row>
    <row r="570" spans="1:258" s="76" customFormat="1" ht="12" customHeight="1">
      <c r="A570" s="12"/>
      <c r="B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</row>
    <row r="571" spans="1:258" s="76" customFormat="1" ht="12" customHeight="1">
      <c r="A571" s="12"/>
      <c r="B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</row>
    <row r="572" spans="1:258" s="76" customFormat="1" ht="12" customHeight="1">
      <c r="A572" s="12"/>
      <c r="B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</row>
    <row r="573" spans="1:258" s="76" customFormat="1" ht="12" customHeight="1">
      <c r="A573" s="12"/>
      <c r="B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</row>
    <row r="574" spans="1:258" s="76" customFormat="1" ht="12" customHeight="1">
      <c r="A574" s="12"/>
      <c r="B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</row>
    <row r="575" spans="1:258" s="76" customFormat="1" ht="12" customHeight="1">
      <c r="A575" s="12"/>
      <c r="B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</row>
    <row r="576" spans="1:258" s="76" customFormat="1" ht="12" customHeight="1">
      <c r="A576" s="12"/>
      <c r="B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</row>
    <row r="577" spans="1:258" s="76" customFormat="1" ht="12" customHeight="1">
      <c r="A577" s="12"/>
      <c r="B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</row>
    <row r="578" spans="1:258" s="76" customFormat="1" ht="12" customHeight="1">
      <c r="A578" s="12"/>
      <c r="B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</row>
    <row r="579" spans="1:258" s="76" customFormat="1" ht="12" customHeight="1">
      <c r="A579" s="12"/>
      <c r="B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</row>
    <row r="580" spans="1:258" s="76" customFormat="1" ht="12" customHeight="1">
      <c r="A580" s="12"/>
      <c r="B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</row>
    <row r="581" spans="1:258" s="76" customFormat="1" ht="12" customHeight="1">
      <c r="A581" s="12"/>
      <c r="B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</row>
    <row r="582" spans="1:258" s="76" customFormat="1" ht="12" customHeight="1">
      <c r="A582" s="12"/>
      <c r="B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</row>
    <row r="583" spans="1:258" s="76" customFormat="1" ht="12" customHeight="1">
      <c r="A583" s="12"/>
      <c r="B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</row>
    <row r="584" spans="1:258" s="76" customFormat="1" ht="12" customHeight="1">
      <c r="A584" s="12"/>
      <c r="B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</row>
    <row r="585" spans="1:258" s="76" customFormat="1" ht="12" customHeight="1">
      <c r="A585" s="12"/>
      <c r="B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</row>
    <row r="586" spans="1:258" s="76" customFormat="1" ht="12" customHeight="1">
      <c r="A586" s="12"/>
      <c r="B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</row>
    <row r="587" spans="1:258" s="76" customFormat="1" ht="12" customHeight="1">
      <c r="A587" s="12"/>
      <c r="B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</row>
    <row r="588" spans="1:258" s="76" customFormat="1" ht="12" customHeight="1">
      <c r="A588" s="12"/>
      <c r="B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</row>
    <row r="589" spans="1:258" s="76" customFormat="1" ht="12" customHeight="1">
      <c r="A589" s="12"/>
      <c r="B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</row>
    <row r="590" spans="1:258" s="76" customFormat="1" ht="12" customHeight="1">
      <c r="A590" s="12"/>
      <c r="B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</row>
    <row r="591" spans="1:258" s="76" customFormat="1" ht="12" customHeight="1">
      <c r="A591" s="12"/>
      <c r="B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</row>
    <row r="592" spans="1:258" s="76" customFormat="1" ht="12" customHeight="1">
      <c r="A592" s="12"/>
      <c r="B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</row>
    <row r="593" spans="1:258" s="76" customFormat="1" ht="12" customHeight="1">
      <c r="A593" s="12"/>
      <c r="B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</row>
    <row r="594" spans="1:258" s="76" customFormat="1" ht="12" customHeight="1">
      <c r="A594" s="12"/>
      <c r="B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</row>
    <row r="595" spans="1:258" s="76" customFormat="1" ht="12" customHeight="1">
      <c r="A595" s="12"/>
      <c r="B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</row>
    <row r="596" spans="1:258" s="76" customFormat="1" ht="12" customHeight="1">
      <c r="A596" s="12"/>
      <c r="B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</row>
    <row r="597" spans="1:258" s="76" customFormat="1" ht="12" customHeight="1">
      <c r="A597" s="12"/>
      <c r="B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</row>
    <row r="598" spans="1:258" s="76" customFormat="1" ht="12" customHeight="1">
      <c r="A598" s="12"/>
      <c r="B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</row>
    <row r="599" spans="1:258" s="76" customFormat="1" ht="12" customHeight="1">
      <c r="A599" s="12"/>
      <c r="B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</row>
    <row r="600" spans="1:258" s="76" customFormat="1" ht="12" customHeight="1">
      <c r="A600" s="12"/>
      <c r="B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</row>
    <row r="601" spans="1:258" s="76" customFormat="1" ht="12" customHeight="1">
      <c r="A601" s="12"/>
      <c r="B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</row>
    <row r="602" spans="1:258" s="76" customFormat="1" ht="12" customHeight="1">
      <c r="A602" s="12"/>
      <c r="B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</row>
    <row r="603" spans="1:258" s="76" customFormat="1" ht="12" customHeight="1">
      <c r="A603" s="12"/>
      <c r="B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</row>
    <row r="604" spans="1:258" s="76" customFormat="1" ht="12" customHeight="1">
      <c r="A604" s="12"/>
      <c r="B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</row>
    <row r="605" spans="1:258" s="76" customFormat="1" ht="12" customHeight="1">
      <c r="A605" s="12"/>
      <c r="B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</row>
    <row r="606" spans="1:258" s="76" customFormat="1" ht="12" customHeight="1">
      <c r="A606" s="12"/>
      <c r="B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</row>
    <row r="607" spans="1:258" s="76" customFormat="1" ht="12" customHeight="1">
      <c r="A607" s="12"/>
      <c r="B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</row>
    <row r="608" spans="1:258" s="76" customFormat="1" ht="12" customHeight="1">
      <c r="A608" s="12"/>
      <c r="B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</row>
    <row r="609" spans="1:258" s="76" customFormat="1" ht="12" customHeight="1">
      <c r="A609" s="12"/>
      <c r="B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</row>
    <row r="610" spans="1:258" s="76" customFormat="1" ht="12" customHeight="1">
      <c r="A610" s="12"/>
      <c r="B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</row>
    <row r="611" spans="1:258" s="76" customFormat="1" ht="12" customHeight="1">
      <c r="A611" s="12"/>
      <c r="B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</row>
    <row r="612" spans="1:258" s="76" customFormat="1" ht="12" customHeight="1">
      <c r="A612" s="12"/>
      <c r="B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</row>
    <row r="613" spans="1:258" s="76" customFormat="1" ht="12" customHeight="1">
      <c r="A613" s="12"/>
      <c r="B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</row>
    <row r="614" spans="1:258" s="76" customFormat="1" ht="12" customHeight="1">
      <c r="A614" s="12"/>
      <c r="B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</row>
    <row r="615" spans="1:258" s="76" customFormat="1" ht="12" customHeight="1">
      <c r="A615" s="12"/>
      <c r="B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</row>
    <row r="616" spans="1:258" s="76" customFormat="1" ht="12" customHeight="1">
      <c r="A616" s="12"/>
      <c r="B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</row>
    <row r="617" spans="1:258" s="76" customFormat="1" ht="12" customHeight="1">
      <c r="A617" s="12"/>
      <c r="B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</row>
    <row r="618" spans="1:258" s="76" customFormat="1" ht="12" customHeight="1">
      <c r="A618" s="12"/>
      <c r="B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</row>
    <row r="619" spans="1:258" s="76" customFormat="1" ht="12" customHeight="1">
      <c r="A619" s="12"/>
      <c r="B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</row>
    <row r="620" spans="1:258" s="76" customFormat="1" ht="12" customHeight="1">
      <c r="A620" s="12"/>
      <c r="B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</row>
    <row r="621" spans="1:258" s="76" customFormat="1" ht="12" customHeight="1">
      <c r="A621" s="12"/>
      <c r="B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</row>
    <row r="622" spans="1:258" s="76" customFormat="1" ht="12" customHeight="1">
      <c r="A622" s="12"/>
      <c r="B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</row>
    <row r="623" spans="1:258" s="76" customFormat="1" ht="12" customHeight="1">
      <c r="A623" s="12"/>
      <c r="B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</row>
    <row r="624" spans="1:258" s="76" customFormat="1" ht="12" customHeight="1">
      <c r="A624" s="12"/>
      <c r="B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</row>
    <row r="625" spans="1:258" s="76" customFormat="1" ht="12" customHeight="1">
      <c r="A625" s="12"/>
      <c r="B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</row>
    <row r="626" spans="1:258" s="76" customFormat="1" ht="12" customHeight="1">
      <c r="A626" s="12"/>
      <c r="B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</row>
    <row r="627" spans="1:258" s="76" customFormat="1" ht="12" customHeight="1">
      <c r="A627" s="12"/>
      <c r="B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</row>
    <row r="628" spans="1:258" s="76" customFormat="1" ht="12" customHeight="1">
      <c r="A628" s="12"/>
      <c r="B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</row>
    <row r="629" spans="1:258" s="76" customFormat="1" ht="12" customHeight="1">
      <c r="A629" s="12"/>
      <c r="B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</row>
    <row r="630" spans="1:258" s="76" customFormat="1" ht="12" customHeight="1">
      <c r="A630" s="12"/>
      <c r="B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</row>
    <row r="631" spans="1:258" s="76" customFormat="1" ht="12" customHeight="1">
      <c r="A631" s="12"/>
      <c r="B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</row>
    <row r="632" spans="1:258" s="76" customFormat="1" ht="12" customHeight="1">
      <c r="A632" s="12"/>
      <c r="B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</row>
    <row r="633" spans="1:258" s="76" customFormat="1" ht="12" customHeight="1">
      <c r="A633" s="12"/>
      <c r="B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</row>
    <row r="634" spans="1:258" s="76" customFormat="1" ht="12" customHeight="1">
      <c r="A634" s="12"/>
      <c r="B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</row>
    <row r="635" spans="1:258" s="76" customFormat="1" ht="12" customHeight="1">
      <c r="A635" s="12"/>
      <c r="B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</row>
    <row r="636" spans="1:258" s="76" customFormat="1" ht="12" customHeight="1">
      <c r="A636" s="12"/>
      <c r="B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</row>
    <row r="637" spans="1:258" s="76" customFormat="1" ht="12" customHeight="1">
      <c r="A637" s="12"/>
      <c r="B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</row>
    <row r="638" spans="1:258" s="76" customFormat="1" ht="12" customHeight="1">
      <c r="A638" s="12"/>
      <c r="B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</row>
    <row r="639" spans="1:258" s="76" customFormat="1" ht="12" customHeight="1">
      <c r="A639" s="12"/>
      <c r="B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</row>
    <row r="640" spans="1:258" s="76" customFormat="1" ht="12" customHeight="1">
      <c r="A640" s="12"/>
      <c r="B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</row>
    <row r="641" spans="1:258" s="76" customFormat="1" ht="12" customHeight="1">
      <c r="A641" s="12"/>
      <c r="B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</row>
    <row r="642" spans="1:258" s="76" customFormat="1" ht="12" customHeight="1">
      <c r="A642" s="12"/>
      <c r="B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</row>
    <row r="643" spans="1:258" s="76" customFormat="1" ht="12" customHeight="1">
      <c r="A643" s="12"/>
      <c r="B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</row>
    <row r="644" spans="1:258" s="76" customFormat="1" ht="12" customHeight="1">
      <c r="A644" s="12"/>
      <c r="B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</row>
    <row r="645" spans="1:258" s="76" customFormat="1" ht="12" customHeight="1">
      <c r="A645" s="12"/>
      <c r="B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</row>
    <row r="646" spans="1:258" s="76" customFormat="1" ht="12" customHeight="1">
      <c r="A646" s="12"/>
      <c r="B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</row>
    <row r="1124" spans="2:258" s="11" customFormat="1" ht="12" customHeight="1">
      <c r="B1124" s="12"/>
      <c r="C1124" s="76"/>
      <c r="D1124" s="76"/>
      <c r="E1124" s="76"/>
      <c r="F1124" s="76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  <c r="HC1124" s="12"/>
      <c r="HD1124" s="12"/>
      <c r="HE1124" s="12"/>
      <c r="HF1124" s="12"/>
      <c r="HG1124" s="12"/>
      <c r="HH1124" s="12"/>
      <c r="HI1124" s="12"/>
      <c r="HJ1124" s="12"/>
      <c r="HK1124" s="12"/>
      <c r="HL1124" s="12"/>
      <c r="HM1124" s="12"/>
      <c r="HN1124" s="12"/>
      <c r="HO1124" s="12"/>
      <c r="HP1124" s="12"/>
      <c r="HQ1124" s="12"/>
      <c r="HR1124" s="12"/>
      <c r="HS1124" s="12"/>
      <c r="HT1124" s="12"/>
      <c r="HU1124" s="12"/>
      <c r="HV1124" s="12"/>
      <c r="HW1124" s="12"/>
      <c r="HX1124" s="12"/>
      <c r="HY1124" s="12"/>
      <c r="HZ1124" s="12"/>
      <c r="IA1124" s="12"/>
      <c r="IB1124" s="12"/>
      <c r="IC1124" s="12"/>
      <c r="ID1124" s="12"/>
      <c r="IE1124" s="12"/>
      <c r="IF1124" s="12"/>
      <c r="IG1124" s="12"/>
      <c r="IH1124" s="12"/>
      <c r="II1124" s="12"/>
      <c r="IJ1124" s="12"/>
      <c r="IK1124" s="12"/>
      <c r="IL1124" s="12"/>
      <c r="IM1124" s="12"/>
      <c r="IN1124" s="12"/>
      <c r="IO1124" s="12"/>
      <c r="IP1124" s="12"/>
      <c r="IQ1124" s="12"/>
      <c r="IR1124" s="12"/>
      <c r="IS1124" s="12"/>
      <c r="IT1124" s="12"/>
      <c r="IU1124" s="12"/>
      <c r="IV1124" s="12"/>
      <c r="IW1124" s="12"/>
      <c r="IX1124" s="12"/>
    </row>
    <row r="1125" spans="2:258" s="11" customFormat="1" ht="12" customHeight="1">
      <c r="B1125" s="12"/>
      <c r="C1125" s="76"/>
      <c r="D1125" s="76"/>
      <c r="E1125" s="76"/>
      <c r="F1125" s="76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  <c r="HC1125" s="12"/>
      <c r="HD1125" s="12"/>
      <c r="HE1125" s="12"/>
      <c r="HF1125" s="12"/>
      <c r="HG1125" s="12"/>
      <c r="HH1125" s="12"/>
      <c r="HI1125" s="12"/>
      <c r="HJ1125" s="12"/>
      <c r="HK1125" s="12"/>
      <c r="HL1125" s="12"/>
      <c r="HM1125" s="12"/>
      <c r="HN1125" s="12"/>
      <c r="HO1125" s="12"/>
      <c r="HP1125" s="12"/>
      <c r="HQ1125" s="12"/>
      <c r="HR1125" s="12"/>
      <c r="HS1125" s="12"/>
      <c r="HT1125" s="12"/>
      <c r="HU1125" s="12"/>
      <c r="HV1125" s="12"/>
      <c r="HW1125" s="12"/>
      <c r="HX1125" s="12"/>
      <c r="HY1125" s="12"/>
      <c r="HZ1125" s="12"/>
      <c r="IA1125" s="12"/>
      <c r="IB1125" s="12"/>
      <c r="IC1125" s="12"/>
      <c r="ID1125" s="12"/>
      <c r="IE1125" s="12"/>
      <c r="IF1125" s="12"/>
      <c r="IG1125" s="12"/>
      <c r="IH1125" s="12"/>
      <c r="II1125" s="12"/>
      <c r="IJ1125" s="12"/>
      <c r="IK1125" s="12"/>
      <c r="IL1125" s="12"/>
      <c r="IM1125" s="12"/>
      <c r="IN1125" s="12"/>
      <c r="IO1125" s="12"/>
      <c r="IP1125" s="12"/>
      <c r="IQ1125" s="12"/>
      <c r="IR1125" s="12"/>
      <c r="IS1125" s="12"/>
      <c r="IT1125" s="12"/>
      <c r="IU1125" s="12"/>
      <c r="IV1125" s="12"/>
      <c r="IW1125" s="12"/>
      <c r="IX1125" s="12"/>
    </row>
    <row r="1126" spans="2:258" s="11" customFormat="1" ht="12" customHeight="1">
      <c r="B1126" s="12"/>
      <c r="C1126" s="76"/>
      <c r="D1126" s="76"/>
      <c r="E1126" s="76"/>
      <c r="F1126" s="76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  <c r="HC1126" s="12"/>
      <c r="HD1126" s="12"/>
      <c r="HE1126" s="12"/>
      <c r="HF1126" s="12"/>
      <c r="HG1126" s="12"/>
      <c r="HH1126" s="12"/>
      <c r="HI1126" s="12"/>
      <c r="HJ1126" s="12"/>
      <c r="HK1126" s="12"/>
      <c r="HL1126" s="12"/>
      <c r="HM1126" s="12"/>
      <c r="HN1126" s="12"/>
      <c r="HO1126" s="12"/>
      <c r="HP1126" s="12"/>
      <c r="HQ1126" s="12"/>
      <c r="HR1126" s="12"/>
      <c r="HS1126" s="12"/>
      <c r="HT1126" s="12"/>
      <c r="HU1126" s="12"/>
      <c r="HV1126" s="12"/>
      <c r="HW1126" s="12"/>
      <c r="HX1126" s="12"/>
      <c r="HY1126" s="12"/>
      <c r="HZ1126" s="12"/>
      <c r="IA1126" s="12"/>
      <c r="IB1126" s="12"/>
      <c r="IC1126" s="12"/>
      <c r="ID1126" s="12"/>
      <c r="IE1126" s="12"/>
      <c r="IF1126" s="12"/>
      <c r="IG1126" s="12"/>
      <c r="IH1126" s="12"/>
      <c r="II1126" s="12"/>
      <c r="IJ1126" s="12"/>
      <c r="IK1126" s="12"/>
      <c r="IL1126" s="12"/>
      <c r="IM1126" s="12"/>
      <c r="IN1126" s="12"/>
      <c r="IO1126" s="12"/>
      <c r="IP1126" s="12"/>
      <c r="IQ1126" s="12"/>
      <c r="IR1126" s="12"/>
      <c r="IS1126" s="12"/>
      <c r="IT1126" s="12"/>
      <c r="IU1126" s="12"/>
      <c r="IV1126" s="12"/>
      <c r="IW1126" s="12"/>
      <c r="IX1126" s="12"/>
    </row>
    <row r="1127" spans="2:258" s="11" customFormat="1" ht="12" customHeight="1">
      <c r="B1127" s="12"/>
      <c r="C1127" s="76"/>
      <c r="D1127" s="76"/>
      <c r="E1127" s="76"/>
      <c r="F1127" s="76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  <c r="HC1127" s="12"/>
      <c r="HD1127" s="12"/>
      <c r="HE1127" s="12"/>
      <c r="HF1127" s="12"/>
      <c r="HG1127" s="12"/>
      <c r="HH1127" s="12"/>
      <c r="HI1127" s="12"/>
      <c r="HJ1127" s="12"/>
      <c r="HK1127" s="12"/>
      <c r="HL1127" s="12"/>
      <c r="HM1127" s="12"/>
      <c r="HN1127" s="12"/>
      <c r="HO1127" s="12"/>
      <c r="HP1127" s="12"/>
      <c r="HQ1127" s="12"/>
      <c r="HR1127" s="12"/>
      <c r="HS1127" s="12"/>
      <c r="HT1127" s="12"/>
      <c r="HU1127" s="12"/>
      <c r="HV1127" s="12"/>
      <c r="HW1127" s="12"/>
      <c r="HX1127" s="12"/>
      <c r="HY1127" s="12"/>
      <c r="HZ1127" s="12"/>
      <c r="IA1127" s="12"/>
      <c r="IB1127" s="12"/>
      <c r="IC1127" s="12"/>
      <c r="ID1127" s="12"/>
      <c r="IE1127" s="12"/>
      <c r="IF1127" s="12"/>
      <c r="IG1127" s="12"/>
      <c r="IH1127" s="12"/>
      <c r="II1127" s="12"/>
      <c r="IJ1127" s="12"/>
      <c r="IK1127" s="12"/>
      <c r="IL1127" s="12"/>
      <c r="IM1127" s="12"/>
      <c r="IN1127" s="12"/>
      <c r="IO1127" s="12"/>
      <c r="IP1127" s="12"/>
      <c r="IQ1127" s="12"/>
      <c r="IR1127" s="12"/>
      <c r="IS1127" s="12"/>
      <c r="IT1127" s="12"/>
      <c r="IU1127" s="12"/>
      <c r="IV1127" s="12"/>
      <c r="IW1127" s="12"/>
      <c r="IX1127" s="12"/>
    </row>
    <row r="1128" spans="2:258" s="11" customFormat="1" ht="12" customHeight="1">
      <c r="B1128" s="12"/>
      <c r="C1128" s="76"/>
      <c r="D1128" s="76"/>
      <c r="E1128" s="76"/>
      <c r="F1128" s="76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12"/>
      <c r="GH1128" s="12"/>
      <c r="GI1128" s="12"/>
      <c r="GJ1128" s="12"/>
      <c r="GK1128" s="12"/>
      <c r="GL1128" s="12"/>
      <c r="GM1128" s="12"/>
      <c r="GN1128" s="12"/>
      <c r="GO1128" s="12"/>
      <c r="GP1128" s="12"/>
      <c r="GQ1128" s="12"/>
      <c r="GR1128" s="12"/>
      <c r="GS1128" s="12"/>
      <c r="GT1128" s="12"/>
      <c r="GU1128" s="12"/>
      <c r="GV1128" s="12"/>
      <c r="GW1128" s="12"/>
      <c r="GX1128" s="12"/>
      <c r="GY1128" s="12"/>
      <c r="GZ1128" s="12"/>
      <c r="HA1128" s="12"/>
      <c r="HB1128" s="12"/>
      <c r="HC1128" s="12"/>
      <c r="HD1128" s="12"/>
      <c r="HE1128" s="12"/>
      <c r="HF1128" s="12"/>
      <c r="HG1128" s="12"/>
      <c r="HH1128" s="12"/>
      <c r="HI1128" s="12"/>
      <c r="HJ1128" s="12"/>
      <c r="HK1128" s="12"/>
      <c r="HL1128" s="12"/>
      <c r="HM1128" s="12"/>
      <c r="HN1128" s="12"/>
      <c r="HO1128" s="12"/>
      <c r="HP1128" s="12"/>
      <c r="HQ1128" s="12"/>
      <c r="HR1128" s="12"/>
      <c r="HS1128" s="12"/>
      <c r="HT1128" s="12"/>
      <c r="HU1128" s="12"/>
      <c r="HV1128" s="12"/>
      <c r="HW1128" s="12"/>
      <c r="HX1128" s="12"/>
      <c r="HY1128" s="12"/>
      <c r="HZ1128" s="12"/>
      <c r="IA1128" s="12"/>
      <c r="IB1128" s="12"/>
      <c r="IC1128" s="12"/>
      <c r="ID1128" s="12"/>
      <c r="IE1128" s="12"/>
      <c r="IF1128" s="12"/>
      <c r="IG1128" s="12"/>
      <c r="IH1128" s="12"/>
      <c r="II1128" s="12"/>
      <c r="IJ1128" s="12"/>
      <c r="IK1128" s="12"/>
      <c r="IL1128" s="12"/>
      <c r="IM1128" s="12"/>
      <c r="IN1128" s="12"/>
      <c r="IO1128" s="12"/>
      <c r="IP1128" s="12"/>
      <c r="IQ1128" s="12"/>
      <c r="IR1128" s="12"/>
      <c r="IS1128" s="12"/>
      <c r="IT1128" s="12"/>
      <c r="IU1128" s="12"/>
      <c r="IV1128" s="12"/>
      <c r="IW1128" s="12"/>
      <c r="IX1128" s="12"/>
    </row>
    <row r="1129" spans="2:258" ht="12" customHeight="1">
      <c r="B1129" s="12"/>
      <c r="C1129" s="76"/>
    </row>
    <row r="1130" spans="2:258" ht="12" customHeight="1">
      <c r="B1130" s="12"/>
      <c r="C1130" s="7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A140-B908-4B2D-86E5-E5D2B22D0E2A}">
  <dimension ref="B2:J29"/>
  <sheetViews>
    <sheetView zoomScale="85" zoomScaleNormal="85" workbookViewId="0">
      <selection activeCell="L24" sqref="L24"/>
    </sheetView>
  </sheetViews>
  <sheetFormatPr baseColWidth="10" defaultColWidth="9.1640625" defaultRowHeight="14"/>
  <cols>
    <col min="1" max="1" width="9.1640625" style="111"/>
    <col min="2" max="2" width="17.83203125" style="111" bestFit="1" customWidth="1"/>
    <col min="3" max="3" width="61.33203125" style="111" bestFit="1" customWidth="1"/>
    <col min="4" max="4" width="7.1640625" style="111" bestFit="1" customWidth="1"/>
    <col min="5" max="5" width="9.1640625" style="111"/>
    <col min="6" max="6" width="10.6640625" style="111" bestFit="1" customWidth="1"/>
    <col min="7" max="7" width="14.83203125" style="111" bestFit="1" customWidth="1"/>
    <col min="8" max="8" width="11.33203125" style="111" bestFit="1" customWidth="1"/>
    <col min="9" max="9" width="12.1640625" style="111" bestFit="1" customWidth="1"/>
    <col min="10" max="10" width="14.1640625" style="111" bestFit="1" customWidth="1"/>
    <col min="11" max="16384" width="9.1640625" style="111"/>
  </cols>
  <sheetData>
    <row r="2" spans="2:10">
      <c r="C2" s="179" t="s">
        <v>253</v>
      </c>
      <c r="D2" s="179" t="s">
        <v>254</v>
      </c>
    </row>
    <row r="3" spans="2:10">
      <c r="B3" s="111" t="s">
        <v>53</v>
      </c>
      <c r="C3" s="112">
        <f>J28</f>
        <v>3.9623726027397256E-2</v>
      </c>
      <c r="D3" s="112">
        <f>J29</f>
        <v>3.7198109589041101E-2</v>
      </c>
    </row>
    <row r="4" spans="2:10">
      <c r="B4" s="111" t="s">
        <v>54</v>
      </c>
      <c r="C4" s="113">
        <f>J18%%</f>
        <v>0.14850174999999999</v>
      </c>
      <c r="D4" s="112">
        <f>C4</f>
        <v>0.14850174999999999</v>
      </c>
    </row>
    <row r="5" spans="2:10">
      <c r="B5" s="111" t="s">
        <v>84</v>
      </c>
      <c r="C5" s="113">
        <v>1.4999999999999999E-2</v>
      </c>
      <c r="D5" s="112">
        <f>C5</f>
        <v>1.4999999999999999E-2</v>
      </c>
    </row>
    <row r="6" spans="2:10">
      <c r="B6" s="114" t="s">
        <v>85</v>
      </c>
      <c r="C6" s="115">
        <v>0.28763280666749547</v>
      </c>
      <c r="D6" s="180">
        <f>C6</f>
        <v>0.28763280666749547</v>
      </c>
      <c r="E6" s="111" t="s">
        <v>242</v>
      </c>
    </row>
    <row r="7" spans="2:10">
      <c r="B7" s="111" t="s">
        <v>55</v>
      </c>
      <c r="C7" s="112">
        <f>SUM(C3:C6)</f>
        <v>0.49075828269489269</v>
      </c>
      <c r="D7" s="112">
        <f>SUM(D3:D6)</f>
        <v>0.48833266625653654</v>
      </c>
    </row>
    <row r="10" spans="2:10">
      <c r="B10" s="116" t="s">
        <v>56</v>
      </c>
      <c r="C10" s="116" t="s">
        <v>57</v>
      </c>
      <c r="D10" s="116"/>
      <c r="E10" s="116"/>
      <c r="F10" s="117" t="s">
        <v>58</v>
      </c>
      <c r="G10" s="117" t="s">
        <v>59</v>
      </c>
      <c r="H10" s="117" t="s">
        <v>60</v>
      </c>
      <c r="I10" s="117" t="s">
        <v>61</v>
      </c>
      <c r="J10" s="117" t="s">
        <v>62</v>
      </c>
    </row>
    <row r="11" spans="2:10">
      <c r="B11" s="1" t="s">
        <v>217</v>
      </c>
      <c r="C11" s="1" t="s">
        <v>220</v>
      </c>
      <c r="D11" s="1"/>
      <c r="E11" s="1"/>
      <c r="F11" s="118" t="s">
        <v>223</v>
      </c>
      <c r="G11" s="118" t="s">
        <v>67</v>
      </c>
      <c r="H11" s="118" t="s">
        <v>116</v>
      </c>
      <c r="I11" s="119">
        <v>2806.55</v>
      </c>
      <c r="J11" s="119">
        <f>I11</f>
        <v>2806.55</v>
      </c>
    </row>
    <row r="12" spans="2:10">
      <c r="B12" s="1" t="s">
        <v>218</v>
      </c>
      <c r="C12" s="1" t="s">
        <v>221</v>
      </c>
      <c r="D12" s="1"/>
      <c r="E12" s="1"/>
      <c r="F12" s="118" t="s">
        <v>65</v>
      </c>
      <c r="G12" s="118" t="s">
        <v>66</v>
      </c>
      <c r="H12" s="118" t="s">
        <v>116</v>
      </c>
      <c r="I12" s="119">
        <v>1270.8</v>
      </c>
      <c r="J12" s="119">
        <f>AVERAGE(I12:I13)</f>
        <v>928.45</v>
      </c>
    </row>
    <row r="13" spans="2:10">
      <c r="B13" s="1" t="s">
        <v>219</v>
      </c>
      <c r="C13" s="1" t="s">
        <v>222</v>
      </c>
      <c r="D13" s="1"/>
      <c r="E13" s="1"/>
      <c r="F13" s="118" t="s">
        <v>223</v>
      </c>
      <c r="G13" s="118" t="s">
        <v>66</v>
      </c>
      <c r="H13" s="118" t="s">
        <v>116</v>
      </c>
      <c r="I13" s="119">
        <v>586.1</v>
      </c>
      <c r="J13" s="119">
        <f>I13</f>
        <v>586.1</v>
      </c>
    </row>
    <row r="14" spans="2:10">
      <c r="B14" s="1" t="s">
        <v>226</v>
      </c>
      <c r="C14" s="1" t="s">
        <v>230</v>
      </c>
      <c r="D14" s="1"/>
      <c r="E14" s="1"/>
      <c r="F14" s="118" t="s">
        <v>116</v>
      </c>
      <c r="G14" s="118" t="s">
        <v>64</v>
      </c>
      <c r="H14" s="118" t="s">
        <v>233</v>
      </c>
      <c r="I14" s="119">
        <v>1334.99</v>
      </c>
      <c r="J14" s="119">
        <f>I14</f>
        <v>1334.99</v>
      </c>
    </row>
    <row r="15" spans="2:10">
      <c r="B15" s="1" t="s">
        <v>227</v>
      </c>
      <c r="C15" s="1" t="s">
        <v>231</v>
      </c>
      <c r="D15" s="1"/>
      <c r="E15" s="1"/>
      <c r="F15" s="118" t="s">
        <v>63</v>
      </c>
      <c r="G15" s="118" t="s">
        <v>64</v>
      </c>
      <c r="H15" s="118" t="s">
        <v>233</v>
      </c>
      <c r="I15" s="119">
        <v>595.61</v>
      </c>
      <c r="J15" s="119">
        <f>AVERAGE(I15:I16)</f>
        <v>2361.8849999999998</v>
      </c>
    </row>
    <row r="16" spans="2:10">
      <c r="B16" s="1" t="s">
        <v>228</v>
      </c>
      <c r="C16" s="1" t="s">
        <v>231</v>
      </c>
      <c r="D16" s="1"/>
      <c r="E16" s="1"/>
      <c r="F16" s="118" t="s">
        <v>63</v>
      </c>
      <c r="G16" s="118" t="s">
        <v>64</v>
      </c>
      <c r="H16" s="118" t="s">
        <v>233</v>
      </c>
      <c r="I16" s="119">
        <v>4128.16</v>
      </c>
      <c r="J16" s="119"/>
    </row>
    <row r="17" spans="2:10">
      <c r="B17" s="120" t="s">
        <v>229</v>
      </c>
      <c r="C17" s="120" t="s">
        <v>232</v>
      </c>
      <c r="D17" s="120"/>
      <c r="E17" s="120"/>
      <c r="F17" s="121" t="s">
        <v>233</v>
      </c>
      <c r="G17" s="121" t="s">
        <v>66</v>
      </c>
      <c r="H17" s="121" t="s">
        <v>116</v>
      </c>
      <c r="I17" s="122">
        <v>892.13</v>
      </c>
      <c r="J17" s="122">
        <f>I17</f>
        <v>892.13</v>
      </c>
    </row>
    <row r="18" spans="2:10">
      <c r="I18" s="123"/>
      <c r="J18" s="123">
        <f>AVERAGE(J11:J17)</f>
        <v>1485.0174999999999</v>
      </c>
    </row>
    <row r="24" spans="2:10">
      <c r="I24" s="138" t="s">
        <v>234</v>
      </c>
      <c r="J24" s="139" t="s">
        <v>53</v>
      </c>
    </row>
    <row r="25" spans="2:10">
      <c r="I25" s="135">
        <v>1</v>
      </c>
      <c r="J25" s="133">
        <v>3.9719999999999998E-2</v>
      </c>
    </row>
    <row r="26" spans="2:10">
      <c r="I26" s="135">
        <v>2</v>
      </c>
      <c r="J26" s="133">
        <v>3.721E-2</v>
      </c>
    </row>
    <row r="27" spans="2:10">
      <c r="I27" s="136">
        <v>3</v>
      </c>
      <c r="J27" s="137">
        <v>3.6900000000000002E-2</v>
      </c>
    </row>
    <row r="28" spans="2:10">
      <c r="I28" s="135">
        <f>'Full CB'!C17</f>
        <v>1.0383561643835617</v>
      </c>
      <c r="J28" s="134">
        <f>TREND(J25:J26,I25:I26,I28)</f>
        <v>3.9623726027397256E-2</v>
      </c>
    </row>
    <row r="29" spans="2:10">
      <c r="I29" s="135">
        <f>'Full CB_Extend'!C17</f>
        <v>2.0383561643835617</v>
      </c>
      <c r="J29" s="134">
        <f>TREND(J26:J27,I26:I27,I29)</f>
        <v>3.7198109589041101E-2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2C22-EDA6-4E60-B11E-CC580005EEF3}">
  <dimension ref="B2:I26"/>
  <sheetViews>
    <sheetView zoomScale="85" zoomScaleNormal="85" workbookViewId="0">
      <selection activeCell="G26" sqref="G26"/>
    </sheetView>
  </sheetViews>
  <sheetFormatPr baseColWidth="10" defaultColWidth="9.1640625" defaultRowHeight="14"/>
  <cols>
    <col min="1" max="1" width="9.1640625" style="106"/>
    <col min="2" max="2" width="19.33203125" style="106" customWidth="1"/>
    <col min="3" max="6" width="9.1640625" style="106"/>
    <col min="7" max="7" width="10.5" style="106" bestFit="1" customWidth="1"/>
    <col min="8" max="16384" width="9.1640625" style="106"/>
  </cols>
  <sheetData>
    <row r="2" spans="2:9">
      <c r="B2" s="107" t="s">
        <v>56</v>
      </c>
      <c r="C2" s="107" t="s">
        <v>114</v>
      </c>
      <c r="D2" s="107"/>
      <c r="E2" s="107"/>
      <c r="F2" s="107"/>
      <c r="G2" s="109" t="s">
        <v>235</v>
      </c>
      <c r="I2" s="106">
        <f>'Full CB'!C17*260</f>
        <v>269.97260273972603</v>
      </c>
    </row>
    <row r="3" spans="2:9">
      <c r="B3" s="106" t="s">
        <v>92</v>
      </c>
      <c r="C3" s="106" t="s">
        <v>93</v>
      </c>
      <c r="G3" s="142">
        <v>41.9</v>
      </c>
    </row>
    <row r="4" spans="2:9">
      <c r="B4" s="106" t="s">
        <v>94</v>
      </c>
      <c r="C4" s="106" t="s">
        <v>95</v>
      </c>
      <c r="G4" s="106">
        <v>30.007999999999999</v>
      </c>
    </row>
    <row r="5" spans="2:9">
      <c r="B5" s="106" t="s">
        <v>96</v>
      </c>
      <c r="C5" s="106" t="s">
        <v>97</v>
      </c>
      <c r="G5" s="106">
        <v>69.575000000000003</v>
      </c>
    </row>
    <row r="6" spans="2:9">
      <c r="B6" s="140" t="s">
        <v>98</v>
      </c>
      <c r="C6" s="140" t="s">
        <v>99</v>
      </c>
      <c r="D6" s="140"/>
      <c r="E6" s="140"/>
      <c r="F6" s="140"/>
      <c r="G6" s="140"/>
      <c r="H6" s="108" t="s">
        <v>236</v>
      </c>
    </row>
    <row r="7" spans="2:9">
      <c r="B7" s="106" t="s">
        <v>100</v>
      </c>
      <c r="C7" s="106" t="s">
        <v>101</v>
      </c>
      <c r="G7" s="106">
        <v>26.858000000000001</v>
      </c>
    </row>
    <row r="8" spans="2:9">
      <c r="B8" s="106" t="s">
        <v>102</v>
      </c>
      <c r="C8" s="106" t="s">
        <v>103</v>
      </c>
      <c r="G8" s="106">
        <v>25.658999999999999</v>
      </c>
    </row>
    <row r="9" spans="2:9">
      <c r="B9" s="106" t="s">
        <v>104</v>
      </c>
      <c r="C9" s="106" t="s">
        <v>105</v>
      </c>
      <c r="G9" s="106">
        <v>50.265000000000001</v>
      </c>
    </row>
    <row r="10" spans="2:9">
      <c r="B10" s="106" t="s">
        <v>106</v>
      </c>
      <c r="C10" s="106" t="s">
        <v>107</v>
      </c>
      <c r="G10" s="106">
        <v>21.417999999999999</v>
      </c>
    </row>
    <row r="11" spans="2:9">
      <c r="B11" s="106" t="s">
        <v>108</v>
      </c>
      <c r="C11" s="106" t="s">
        <v>109</v>
      </c>
      <c r="G11" s="106">
        <v>21.501000000000001</v>
      </c>
    </row>
    <row r="12" spans="2:9">
      <c r="B12" s="106" t="s">
        <v>110</v>
      </c>
      <c r="C12" s="106" t="s">
        <v>111</v>
      </c>
      <c r="G12" s="106">
        <v>53.317</v>
      </c>
    </row>
    <row r="13" spans="2:9">
      <c r="B13" s="141" t="s">
        <v>112</v>
      </c>
      <c r="C13" s="141" t="s">
        <v>113</v>
      </c>
      <c r="D13" s="141"/>
      <c r="E13" s="141"/>
      <c r="F13" s="141"/>
      <c r="G13" s="141"/>
      <c r="H13" s="108" t="s">
        <v>236</v>
      </c>
    </row>
    <row r="14" spans="2:9">
      <c r="B14" s="107" t="s">
        <v>115</v>
      </c>
      <c r="C14" s="107"/>
      <c r="D14" s="107"/>
      <c r="E14" s="107"/>
      <c r="F14" s="107"/>
      <c r="G14" s="110">
        <f>AVERAGE(G3:G13)%</f>
        <v>0.37833444444444436</v>
      </c>
    </row>
    <row r="16" spans="2:9">
      <c r="B16" s="107" t="s">
        <v>56</v>
      </c>
      <c r="C16" s="107" t="s">
        <v>114</v>
      </c>
      <c r="D16" s="107"/>
      <c r="E16" s="107"/>
      <c r="F16" s="107"/>
      <c r="G16" s="109" t="s">
        <v>248</v>
      </c>
      <c r="I16" s="106">
        <f>'Full CB_Extend'!C17*260</f>
        <v>529.97260273972609</v>
      </c>
    </row>
    <row r="17" spans="2:7">
      <c r="B17" s="106" t="s">
        <v>92</v>
      </c>
      <c r="C17" s="106" t="s">
        <v>93</v>
      </c>
      <c r="G17" s="106">
        <v>36.627000000000002</v>
      </c>
    </row>
    <row r="18" spans="2:7">
      <c r="B18" s="106" t="s">
        <v>94</v>
      </c>
      <c r="C18" s="106" t="s">
        <v>95</v>
      </c>
      <c r="G18" s="106">
        <v>30.952999999999999</v>
      </c>
    </row>
    <row r="19" spans="2:7">
      <c r="B19" s="106" t="s">
        <v>96</v>
      </c>
      <c r="C19" s="106" t="s">
        <v>97</v>
      </c>
      <c r="G19" s="106">
        <v>69.260999999999996</v>
      </c>
    </row>
    <row r="20" spans="2:7">
      <c r="B20" s="106" t="s">
        <v>100</v>
      </c>
      <c r="C20" s="106" t="s">
        <v>101</v>
      </c>
      <c r="G20" s="106">
        <v>25.856000000000002</v>
      </c>
    </row>
    <row r="21" spans="2:7">
      <c r="B21" s="106" t="s">
        <v>102</v>
      </c>
      <c r="C21" s="106" t="s">
        <v>103</v>
      </c>
      <c r="G21" s="106">
        <v>26.672999999999998</v>
      </c>
    </row>
    <row r="22" spans="2:7">
      <c r="B22" s="106" t="s">
        <v>104</v>
      </c>
      <c r="C22" s="106" t="s">
        <v>105</v>
      </c>
      <c r="G22" s="106">
        <v>53.41</v>
      </c>
    </row>
    <row r="23" spans="2:7">
      <c r="B23" s="106" t="s">
        <v>106</v>
      </c>
      <c r="C23" s="106" t="s">
        <v>107</v>
      </c>
      <c r="G23" s="106">
        <v>18.387</v>
      </c>
    </row>
    <row r="24" spans="2:7">
      <c r="B24" s="106" t="s">
        <v>108</v>
      </c>
      <c r="C24" s="106" t="s">
        <v>109</v>
      </c>
      <c r="G24" s="106">
        <v>20.189</v>
      </c>
    </row>
    <row r="25" spans="2:7">
      <c r="B25" s="183" t="s">
        <v>110</v>
      </c>
      <c r="C25" s="183" t="s">
        <v>111</v>
      </c>
      <c r="D25" s="183"/>
      <c r="E25" s="183"/>
      <c r="F25" s="183"/>
      <c r="G25" s="183">
        <v>46.767000000000003</v>
      </c>
    </row>
    <row r="26" spans="2:7">
      <c r="B26" s="107" t="s">
        <v>115</v>
      </c>
      <c r="C26" s="107"/>
      <c r="D26" s="107"/>
      <c r="E26" s="107"/>
      <c r="F26" s="107"/>
      <c r="G26" s="110">
        <f>AVERAGE(G17:G25)%</f>
        <v>0.36458111111111113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B6AD-300F-4B55-8140-E8F8C8286BBC}">
  <dimension ref="A1:R49"/>
  <sheetViews>
    <sheetView showGridLines="0" zoomScale="85" zoomScaleNormal="85" workbookViewId="0">
      <selection activeCell="P40" sqref="P40"/>
    </sheetView>
  </sheetViews>
  <sheetFormatPr baseColWidth="10" defaultColWidth="8.83203125" defaultRowHeight="15"/>
  <cols>
    <col min="1" max="1" width="28.5" customWidth="1"/>
    <col min="2" max="2" width="32.6640625" customWidth="1"/>
    <col min="3" max="3" width="13.5" style="146" bestFit="1" customWidth="1"/>
    <col min="4" max="4" width="12.83203125" style="146" customWidth="1"/>
    <col min="5" max="8" width="12.83203125" customWidth="1"/>
  </cols>
  <sheetData>
    <row r="1" spans="1:18">
      <c r="A1" s="144" t="s">
        <v>56</v>
      </c>
      <c r="B1" s="145" t="s">
        <v>116</v>
      </c>
    </row>
    <row r="2" spans="1:18">
      <c r="A2" s="144" t="s">
        <v>117</v>
      </c>
      <c r="B2" t="s">
        <v>118</v>
      </c>
    </row>
    <row r="3" spans="1:18">
      <c r="A3" s="144" t="s">
        <v>119</v>
      </c>
      <c r="B3" s="147">
        <f>DATE(2024,12,31)</f>
        <v>45657</v>
      </c>
    </row>
    <row r="4" spans="1:18">
      <c r="A4" s="144" t="s">
        <v>120</v>
      </c>
      <c r="B4" t="s">
        <v>9</v>
      </c>
    </row>
    <row r="5" spans="1:18">
      <c r="A5" s="144" t="s">
        <v>237</v>
      </c>
      <c r="B5" s="148">
        <v>2023</v>
      </c>
      <c r="C5" s="149">
        <v>2018</v>
      </c>
      <c r="D5"/>
    </row>
    <row r="6" spans="1:18">
      <c r="C6" s="149">
        <v>2020</v>
      </c>
    </row>
    <row r="7" spans="1:18">
      <c r="A7" s="150" t="s">
        <v>121</v>
      </c>
      <c r="L7" s="144"/>
      <c r="M7" s="144" t="s">
        <v>122</v>
      </c>
      <c r="P7" s="144" t="s">
        <v>123</v>
      </c>
    </row>
    <row r="8" spans="1:18">
      <c r="A8" s="151" t="s">
        <v>124</v>
      </c>
      <c r="B8" s="152" t="s">
        <v>125</v>
      </c>
      <c r="C8" s="151" t="s">
        <v>126</v>
      </c>
      <c r="D8" s="151" t="s">
        <v>127</v>
      </c>
      <c r="E8" s="151" t="s">
        <v>128</v>
      </c>
      <c r="M8" s="153" t="s">
        <v>127</v>
      </c>
      <c r="N8" s="153" t="s">
        <v>128</v>
      </c>
      <c r="P8" s="153" t="s">
        <v>127</v>
      </c>
      <c r="Q8" s="153" t="s">
        <v>129</v>
      </c>
      <c r="R8" s="153" t="s">
        <v>128</v>
      </c>
    </row>
    <row r="9" spans="1:18">
      <c r="A9" s="153">
        <v>1</v>
      </c>
      <c r="B9" s="154" t="s">
        <v>130</v>
      </c>
      <c r="C9" s="155">
        <f>C38/C29</f>
        <v>-4.0066077953714982</v>
      </c>
      <c r="D9" s="153" t="s">
        <v>154</v>
      </c>
      <c r="E9" s="153">
        <f>IFERROR(INDEX($R$9:$R$16,MATCH($D9,$P$9:$P$16,0)),"")</f>
        <v>21</v>
      </c>
      <c r="M9" s="153" t="s">
        <v>131</v>
      </c>
      <c r="N9" s="156">
        <f t="shared" ref="N9:N28" si="0">N10-1</f>
        <v>1</v>
      </c>
      <c r="P9" s="153" t="s">
        <v>131</v>
      </c>
      <c r="Q9" s="156" t="s">
        <v>131</v>
      </c>
      <c r="R9" s="156">
        <v>1</v>
      </c>
    </row>
    <row r="10" spans="1:18">
      <c r="A10" s="153">
        <f>A9+1</f>
        <v>2</v>
      </c>
      <c r="B10" s="154" t="s">
        <v>132</v>
      </c>
      <c r="C10" s="155">
        <f>C29/C33</f>
        <v>-1.6899958830794566</v>
      </c>
      <c r="D10" s="153" t="s">
        <v>154</v>
      </c>
      <c r="E10" s="153">
        <f>IFERROR(INDEX($R$9:$R$16,MATCH($D10,$P$9:$P$16,0)),"")</f>
        <v>21</v>
      </c>
      <c r="M10" s="153" t="s">
        <v>133</v>
      </c>
      <c r="N10" s="156">
        <f t="shared" si="0"/>
        <v>2</v>
      </c>
      <c r="P10" s="153" t="s">
        <v>134</v>
      </c>
      <c r="Q10" s="156" t="s">
        <v>135</v>
      </c>
      <c r="R10" s="156">
        <v>3</v>
      </c>
    </row>
    <row r="11" spans="1:18">
      <c r="A11" s="153">
        <f t="shared" ref="A11:A19" si="1">A10+1</f>
        <v>3</v>
      </c>
      <c r="B11" s="154" t="s">
        <v>136</v>
      </c>
      <c r="C11" s="155">
        <f>C26</f>
        <v>3.5007999999999997E-2</v>
      </c>
      <c r="D11" s="153" t="s">
        <v>154</v>
      </c>
      <c r="E11" s="153">
        <f>IFERROR(INDEX($R$9:$R$16,MATCH($D11,$P$9:$P$16,0)),"")</f>
        <v>21</v>
      </c>
      <c r="M11" s="153" t="s">
        <v>135</v>
      </c>
      <c r="N11" s="156">
        <f t="shared" si="0"/>
        <v>3</v>
      </c>
      <c r="P11" s="153" t="s">
        <v>137</v>
      </c>
      <c r="Q11" s="156" t="s">
        <v>138</v>
      </c>
      <c r="R11" s="156">
        <v>6</v>
      </c>
    </row>
    <row r="12" spans="1:18">
      <c r="A12" s="157">
        <f t="shared" si="1"/>
        <v>4</v>
      </c>
      <c r="B12" s="158" t="s">
        <v>139</v>
      </c>
      <c r="C12" s="159">
        <f>IF(C39&lt;=0,"N/A",C48/C39)</f>
        <v>-0.42216435418463844</v>
      </c>
      <c r="D12" s="157" t="e">
        <v>#N/A</v>
      </c>
      <c r="E12" s="157"/>
      <c r="F12" s="160" t="s">
        <v>238</v>
      </c>
      <c r="M12" s="153" t="s">
        <v>140</v>
      </c>
      <c r="N12" s="156">
        <f t="shared" si="0"/>
        <v>4</v>
      </c>
      <c r="P12" s="153" t="s">
        <v>141</v>
      </c>
      <c r="Q12" s="156" t="s">
        <v>142</v>
      </c>
      <c r="R12" s="156">
        <v>9</v>
      </c>
    </row>
    <row r="13" spans="1:18">
      <c r="A13" s="153">
        <f t="shared" si="1"/>
        <v>5</v>
      </c>
      <c r="B13" s="154" t="s">
        <v>143</v>
      </c>
      <c r="C13" s="161">
        <f>C31/C27</f>
        <v>-0.96946412248628888</v>
      </c>
      <c r="D13" s="153" t="s">
        <v>154</v>
      </c>
      <c r="E13" s="153">
        <f t="shared" ref="E13:E19" si="2">IFERROR(INDEX($R$9:$R$16,MATCH($D13,$P$9:$P$16,0)),"")</f>
        <v>21</v>
      </c>
      <c r="M13" s="153" t="s">
        <v>144</v>
      </c>
      <c r="N13" s="156">
        <f t="shared" si="0"/>
        <v>5</v>
      </c>
      <c r="P13" s="153" t="s">
        <v>145</v>
      </c>
      <c r="Q13" s="156" t="s">
        <v>146</v>
      </c>
      <c r="R13" s="156">
        <v>12</v>
      </c>
    </row>
    <row r="14" spans="1:18">
      <c r="A14" s="153">
        <f t="shared" si="1"/>
        <v>6</v>
      </c>
      <c r="B14" s="154" t="s">
        <v>147</v>
      </c>
      <c r="C14" s="161">
        <f>C32/C27</f>
        <v>-1.0335923217550274</v>
      </c>
      <c r="D14" s="153" t="s">
        <v>154</v>
      </c>
      <c r="E14" s="153">
        <f t="shared" si="2"/>
        <v>21</v>
      </c>
      <c r="M14" s="153" t="s">
        <v>138</v>
      </c>
      <c r="N14" s="156">
        <f t="shared" si="0"/>
        <v>6</v>
      </c>
      <c r="P14" s="153" t="s">
        <v>68</v>
      </c>
      <c r="Q14" s="156" t="s">
        <v>148</v>
      </c>
      <c r="R14" s="156">
        <v>15</v>
      </c>
    </row>
    <row r="15" spans="1:18">
      <c r="A15" s="153">
        <f t="shared" si="1"/>
        <v>7</v>
      </c>
      <c r="B15" s="154" t="s">
        <v>149</v>
      </c>
      <c r="C15" s="161">
        <f>IF(C38&lt;=0,"N/A",C44/C38)</f>
        <v>-0.39797228998989187</v>
      </c>
      <c r="D15" s="153" t="s">
        <v>154</v>
      </c>
      <c r="E15" s="153">
        <f t="shared" si="2"/>
        <v>21</v>
      </c>
      <c r="M15" s="153" t="s">
        <v>150</v>
      </c>
      <c r="N15" s="156">
        <f t="shared" si="0"/>
        <v>7</v>
      </c>
      <c r="P15" s="153" t="s">
        <v>151</v>
      </c>
      <c r="Q15" s="156" t="s">
        <v>66</v>
      </c>
      <c r="R15" s="156">
        <v>18</v>
      </c>
    </row>
    <row r="16" spans="1:18">
      <c r="A16" s="153">
        <f t="shared" si="1"/>
        <v>8</v>
      </c>
      <c r="B16" s="154" t="s">
        <v>152</v>
      </c>
      <c r="C16" s="155">
        <f>IF(C33&lt;=0,"N/A",(C44+C33)/C33)</f>
        <v>-1.6947303417044051</v>
      </c>
      <c r="D16" s="153" t="s">
        <v>154</v>
      </c>
      <c r="E16" s="153">
        <f t="shared" si="2"/>
        <v>21</v>
      </c>
      <c r="M16" s="153" t="s">
        <v>153</v>
      </c>
      <c r="N16" s="156">
        <f t="shared" si="0"/>
        <v>8</v>
      </c>
      <c r="P16" s="153" t="s">
        <v>154</v>
      </c>
      <c r="Q16" s="156" t="s">
        <v>154</v>
      </c>
      <c r="R16" s="156">
        <v>21</v>
      </c>
    </row>
    <row r="17" spans="1:17">
      <c r="A17" s="153">
        <f t="shared" si="1"/>
        <v>9</v>
      </c>
      <c r="B17" s="154" t="s">
        <v>155</v>
      </c>
      <c r="C17" s="161">
        <f>C31/AVERAGE(C35:D35)</f>
        <v>-0.63929099522495458</v>
      </c>
      <c r="D17" s="153" t="s">
        <v>154</v>
      </c>
      <c r="E17" s="153">
        <f t="shared" si="2"/>
        <v>21</v>
      </c>
      <c r="M17" s="153" t="s">
        <v>142</v>
      </c>
      <c r="N17" s="156">
        <f t="shared" si="0"/>
        <v>9</v>
      </c>
      <c r="P17" s="146"/>
      <c r="Q17" s="162"/>
    </row>
    <row r="18" spans="1:17">
      <c r="A18" s="153">
        <f t="shared" si="1"/>
        <v>10</v>
      </c>
      <c r="B18" s="154" t="s">
        <v>156</v>
      </c>
      <c r="C18" s="155">
        <f>C49/C30</f>
        <v>0.14467697907188354</v>
      </c>
      <c r="D18" s="153" t="s">
        <v>154</v>
      </c>
      <c r="E18" s="153">
        <f t="shared" si="2"/>
        <v>21</v>
      </c>
      <c r="M18" s="153" t="s">
        <v>157</v>
      </c>
      <c r="N18" s="156">
        <f t="shared" si="0"/>
        <v>10</v>
      </c>
      <c r="P18" s="146"/>
      <c r="Q18" s="162"/>
    </row>
    <row r="19" spans="1:17">
      <c r="A19" s="157">
        <f t="shared" si="1"/>
        <v>11</v>
      </c>
      <c r="B19" s="158" t="s">
        <v>158</v>
      </c>
      <c r="C19" s="163" t="e">
        <f>_xlfn.STDEV.S(C28:G28)</f>
        <v>#DIV/0!</v>
      </c>
      <c r="D19" s="157" t="e">
        <v>#DIV/0!</v>
      </c>
      <c r="E19" s="157" t="str">
        <f t="shared" si="2"/>
        <v/>
      </c>
      <c r="M19" s="153" t="s">
        <v>159</v>
      </c>
      <c r="N19" s="156">
        <f t="shared" si="0"/>
        <v>11</v>
      </c>
      <c r="P19" s="146"/>
      <c r="Q19" s="162"/>
    </row>
    <row r="20" spans="1:17">
      <c r="A20" s="151"/>
      <c r="B20" s="152" t="s">
        <v>115</v>
      </c>
      <c r="C20" s="151"/>
      <c r="D20" s="151"/>
      <c r="E20" s="164">
        <f>AVERAGE(E9:E19)</f>
        <v>21</v>
      </c>
      <c r="M20" s="153" t="s">
        <v>146</v>
      </c>
      <c r="N20" s="156">
        <f t="shared" si="0"/>
        <v>12</v>
      </c>
      <c r="P20" s="146"/>
      <c r="Q20" s="162"/>
    </row>
    <row r="21" spans="1:17">
      <c r="A21" s="151"/>
      <c r="B21" s="152" t="s">
        <v>127</v>
      </c>
      <c r="C21" s="151"/>
      <c r="D21" s="151"/>
      <c r="E21" s="164" t="str">
        <f>INDEX($M$9:$M$29,MATCH(E20,$N$9:$N$29,1))</f>
        <v>C</v>
      </c>
      <c r="M21" s="153" t="s">
        <v>160</v>
      </c>
      <c r="N21" s="156">
        <f t="shared" si="0"/>
        <v>13</v>
      </c>
      <c r="P21" s="146"/>
      <c r="Q21" s="162"/>
    </row>
    <row r="22" spans="1:17">
      <c r="M22" s="153" t="s">
        <v>161</v>
      </c>
      <c r="N22" s="156">
        <f t="shared" si="0"/>
        <v>14</v>
      </c>
      <c r="P22" s="146"/>
      <c r="Q22" s="162"/>
    </row>
    <row r="23" spans="1:17">
      <c r="A23" s="150" t="s">
        <v>239</v>
      </c>
      <c r="M23" s="153" t="s">
        <v>148</v>
      </c>
      <c r="N23" s="156">
        <f t="shared" si="0"/>
        <v>15</v>
      </c>
      <c r="P23" s="146"/>
      <c r="Q23" s="162"/>
    </row>
    <row r="24" spans="1:17">
      <c r="A24" s="152" t="s">
        <v>162</v>
      </c>
      <c r="B24" s="152" t="s">
        <v>163</v>
      </c>
      <c r="C24" s="165" t="s">
        <v>164</v>
      </c>
      <c r="D24" s="165" t="s">
        <v>165</v>
      </c>
      <c r="E24" s="165" t="s">
        <v>166</v>
      </c>
      <c r="F24" s="165" t="s">
        <v>167</v>
      </c>
      <c r="G24" s="165" t="s">
        <v>168</v>
      </c>
      <c r="H24" s="165" t="s">
        <v>169</v>
      </c>
      <c r="M24" s="153" t="s">
        <v>170</v>
      </c>
      <c r="N24" s="156">
        <f t="shared" si="0"/>
        <v>16</v>
      </c>
      <c r="P24" s="146"/>
      <c r="Q24" s="162"/>
    </row>
    <row r="25" spans="1:17">
      <c r="A25" s="152"/>
      <c r="B25" s="152"/>
      <c r="C25" s="166">
        <f>YEAR(B3)</f>
        <v>2024</v>
      </c>
      <c r="D25" s="166">
        <f>C25-1</f>
        <v>2023</v>
      </c>
      <c r="E25" s="166">
        <f>D25-1</f>
        <v>2022</v>
      </c>
      <c r="F25" s="166">
        <f>E25-1</f>
        <v>2021</v>
      </c>
      <c r="G25" s="166">
        <f>F25-1</f>
        <v>2020</v>
      </c>
      <c r="H25" s="166">
        <f>G25-1</f>
        <v>2019</v>
      </c>
      <c r="M25" s="153" t="s">
        <v>64</v>
      </c>
      <c r="N25" s="156">
        <f t="shared" si="0"/>
        <v>17</v>
      </c>
      <c r="P25" s="146"/>
      <c r="Q25" s="162"/>
    </row>
    <row r="26" spans="1:17">
      <c r="A26" s="154" t="s">
        <v>171</v>
      </c>
      <c r="B26" s="154" t="s">
        <v>136</v>
      </c>
      <c r="C26" s="167">
        <f>C27/1000000000</f>
        <v>3.5007999999999997E-2</v>
      </c>
      <c r="D26" s="168"/>
      <c r="E26" s="168"/>
      <c r="F26" s="168"/>
      <c r="G26" s="168"/>
      <c r="H26" s="168"/>
      <c r="M26" s="153" t="s">
        <v>66</v>
      </c>
      <c r="N26" s="156">
        <f t="shared" si="0"/>
        <v>18</v>
      </c>
      <c r="P26" s="146"/>
      <c r="Q26" s="162"/>
    </row>
    <row r="27" spans="1:17">
      <c r="A27" s="154" t="s">
        <v>171</v>
      </c>
      <c r="B27" s="154" t="s">
        <v>172</v>
      </c>
      <c r="C27" s="169">
        <f>'2024FS'!D2</f>
        <v>35008000</v>
      </c>
      <c r="D27" s="169"/>
      <c r="E27" s="169"/>
      <c r="F27" s="169"/>
      <c r="G27" s="169"/>
      <c r="H27" s="169"/>
      <c r="M27" s="153" t="s">
        <v>69</v>
      </c>
      <c r="N27" s="156">
        <f t="shared" si="0"/>
        <v>19</v>
      </c>
      <c r="P27" s="146"/>
      <c r="Q27" s="162"/>
    </row>
    <row r="28" spans="1:17">
      <c r="A28" s="154" t="s">
        <v>173</v>
      </c>
      <c r="B28" s="154" t="s">
        <v>174</v>
      </c>
      <c r="C28" s="170" t="str">
        <f>IFERROR(C27/D27-1,"")</f>
        <v/>
      </c>
      <c r="D28" s="170" t="str">
        <f>IFERROR(D27/E27-1,"")</f>
        <v/>
      </c>
      <c r="E28" s="170" t="str">
        <f>IFERROR(E27/F27-1,"")</f>
        <v/>
      </c>
      <c r="F28" s="170" t="str">
        <f>IFERROR(F27/G27-1,"")</f>
        <v/>
      </c>
      <c r="G28" s="170" t="str">
        <f>IFERROR(G27/H27-1,"")</f>
        <v/>
      </c>
      <c r="H28" s="168"/>
      <c r="M28" s="153" t="s">
        <v>67</v>
      </c>
      <c r="N28" s="156">
        <f t="shared" si="0"/>
        <v>20</v>
      </c>
      <c r="P28" s="146"/>
      <c r="Q28" s="162"/>
    </row>
    <row r="29" spans="1:17">
      <c r="A29" s="154" t="s">
        <v>171</v>
      </c>
      <c r="B29" s="154" t="s">
        <v>175</v>
      </c>
      <c r="C29" s="169">
        <f>'2024FS'!D12</f>
        <v>-32840000</v>
      </c>
      <c r="D29" s="168"/>
      <c r="E29" s="168"/>
      <c r="F29" s="168"/>
      <c r="G29" s="168"/>
      <c r="H29" s="168"/>
      <c r="M29" s="153" t="s">
        <v>154</v>
      </c>
      <c r="N29" s="156">
        <v>21</v>
      </c>
      <c r="P29" s="146"/>
      <c r="Q29" s="162"/>
    </row>
    <row r="30" spans="1:17">
      <c r="A30" s="154" t="s">
        <v>171</v>
      </c>
      <c r="B30" s="154" t="s">
        <v>176</v>
      </c>
      <c r="C30" s="169">
        <f>'2024FS'!D11</f>
        <v>1099000</v>
      </c>
      <c r="D30" s="168"/>
      <c r="E30" s="168"/>
      <c r="F30" s="168"/>
      <c r="G30" s="168"/>
      <c r="H30" s="168"/>
      <c r="I30" t="s">
        <v>177</v>
      </c>
    </row>
    <row r="31" spans="1:17">
      <c r="A31" s="154" t="s">
        <v>171</v>
      </c>
      <c r="B31" s="154" t="s">
        <v>178</v>
      </c>
      <c r="C31" s="169">
        <f>'2024FS'!D10</f>
        <v>-33939000</v>
      </c>
      <c r="D31" s="168"/>
      <c r="E31" s="168"/>
      <c r="F31" s="168"/>
      <c r="G31" s="168"/>
      <c r="H31" s="168"/>
    </row>
    <row r="32" spans="1:17">
      <c r="A32" s="154" t="s">
        <v>171</v>
      </c>
      <c r="B32" s="154" t="s">
        <v>179</v>
      </c>
      <c r="C32" s="169">
        <f>'2024FS'!D8</f>
        <v>-36184000</v>
      </c>
      <c r="D32" s="168"/>
      <c r="E32" s="168"/>
      <c r="F32" s="168"/>
      <c r="G32" s="168"/>
      <c r="H32" s="168"/>
    </row>
    <row r="33" spans="1:9">
      <c r="A33" s="154" t="s">
        <v>171</v>
      </c>
      <c r="B33" s="154" t="s">
        <v>180</v>
      </c>
      <c r="C33" s="169">
        <f>'2024FS'!D7</f>
        <v>19432000</v>
      </c>
      <c r="D33" s="168"/>
      <c r="E33" s="168"/>
      <c r="F33" s="168"/>
      <c r="G33" s="168"/>
      <c r="H33" s="168"/>
      <c r="I33" t="s">
        <v>177</v>
      </c>
    </row>
    <row r="34" spans="1:9">
      <c r="A34" s="154" t="s">
        <v>181</v>
      </c>
      <c r="B34" s="154" t="s">
        <v>182</v>
      </c>
      <c r="C34" s="169">
        <f>SUM('2024FS'!D18:D19)</f>
        <v>7540000</v>
      </c>
      <c r="D34" s="168"/>
      <c r="E34" s="168"/>
      <c r="F34" s="168"/>
      <c r="G34" s="168"/>
      <c r="H34" s="168"/>
    </row>
    <row r="35" spans="1:9">
      <c r="A35" s="154" t="s">
        <v>181</v>
      </c>
      <c r="B35" s="154" t="s">
        <v>183</v>
      </c>
      <c r="C35" s="169">
        <f>'2024FS'!D21</f>
        <v>38364000</v>
      </c>
      <c r="D35" s="169">
        <f>'2024FS'!D22</f>
        <v>67813000</v>
      </c>
      <c r="E35" s="168"/>
      <c r="F35" s="168"/>
      <c r="G35" s="168"/>
      <c r="H35" s="168"/>
    </row>
    <row r="36" spans="1:9">
      <c r="A36" s="154" t="s">
        <v>181</v>
      </c>
      <c r="B36" s="154" t="s">
        <v>184</v>
      </c>
      <c r="C36" s="169">
        <f>-SUM('2024FS'!D24:D25)</f>
        <v>13258000</v>
      </c>
      <c r="D36" s="168"/>
      <c r="E36" s="168"/>
      <c r="F36" s="168"/>
      <c r="G36" s="168"/>
      <c r="H36" s="168"/>
    </row>
    <row r="37" spans="1:9">
      <c r="A37" s="154" t="s">
        <v>181</v>
      </c>
      <c r="B37" s="154" t="s">
        <v>185</v>
      </c>
      <c r="C37" s="169">
        <f>-SUM('2024FS'!D26:D27)</f>
        <v>118319000</v>
      </c>
      <c r="D37" s="168"/>
      <c r="E37" s="168"/>
      <c r="F37" s="168"/>
      <c r="G37" s="168"/>
      <c r="H37" s="168"/>
    </row>
    <row r="38" spans="1:9">
      <c r="A38" s="154" t="s">
        <v>173</v>
      </c>
      <c r="B38" s="154" t="s">
        <v>186</v>
      </c>
      <c r="C38" s="171">
        <f>C36+C37</f>
        <v>131577000</v>
      </c>
      <c r="D38" s="168"/>
      <c r="E38" s="168"/>
      <c r="F38" s="168"/>
      <c r="G38" s="168"/>
      <c r="H38" s="168"/>
    </row>
    <row r="39" spans="1:9">
      <c r="A39" s="154" t="s">
        <v>173</v>
      </c>
      <c r="B39" s="154" t="s">
        <v>187</v>
      </c>
      <c r="C39" s="171">
        <f>C36+C37-C34</f>
        <v>124037000</v>
      </c>
      <c r="D39" s="168"/>
      <c r="E39" s="168"/>
      <c r="F39" s="168"/>
      <c r="G39" s="168"/>
      <c r="H39" s="168"/>
    </row>
    <row r="40" spans="1:9">
      <c r="A40" s="154" t="s">
        <v>181</v>
      </c>
      <c r="B40" s="154" t="s">
        <v>188</v>
      </c>
      <c r="C40" s="169">
        <v>0</v>
      </c>
      <c r="D40" s="168"/>
      <c r="E40" s="168"/>
      <c r="F40" s="168"/>
      <c r="G40" s="168"/>
      <c r="H40" s="168"/>
    </row>
    <row r="41" spans="1:9">
      <c r="A41" s="172" t="s">
        <v>181</v>
      </c>
      <c r="B41" s="172" t="s">
        <v>189</v>
      </c>
      <c r="C41" s="168"/>
      <c r="D41" s="168"/>
      <c r="E41" s="168"/>
      <c r="F41" s="168"/>
      <c r="G41" s="168"/>
      <c r="H41" s="168"/>
    </row>
    <row r="42" spans="1:9">
      <c r="A42" s="154" t="s">
        <v>181</v>
      </c>
      <c r="B42" s="154" t="s">
        <v>190</v>
      </c>
      <c r="C42" s="169">
        <f>'2024FS'!D29</f>
        <v>-583702000</v>
      </c>
      <c r="D42" s="168"/>
      <c r="E42" s="168"/>
      <c r="F42" s="168"/>
      <c r="G42" s="168"/>
      <c r="H42" s="168"/>
    </row>
    <row r="43" spans="1:9">
      <c r="A43" s="154" t="s">
        <v>173</v>
      </c>
      <c r="B43" s="154" t="s">
        <v>191</v>
      </c>
      <c r="C43" s="171">
        <f>C36+C37+C40+C41+C42</f>
        <v>-452125000</v>
      </c>
      <c r="D43" s="168"/>
      <c r="E43" s="168"/>
      <c r="F43" s="168"/>
      <c r="G43" s="168"/>
      <c r="H43" s="168"/>
    </row>
    <row r="44" spans="1:9">
      <c r="A44" s="154" t="s">
        <v>192</v>
      </c>
      <c r="B44" s="154" t="s">
        <v>193</v>
      </c>
      <c r="C44" s="169">
        <f>C29-C33-'2024FS'!D5</f>
        <v>-52364000</v>
      </c>
      <c r="D44" s="168"/>
      <c r="E44" s="168"/>
      <c r="F44" s="168"/>
      <c r="G44" s="168"/>
      <c r="H44" s="168"/>
    </row>
    <row r="45" spans="1:9">
      <c r="A45" s="172" t="s">
        <v>192</v>
      </c>
      <c r="B45" s="172" t="s">
        <v>194</v>
      </c>
      <c r="C45" s="168"/>
      <c r="D45" s="168"/>
      <c r="E45" s="168"/>
      <c r="F45" s="168"/>
      <c r="G45" s="168"/>
      <c r="H45" s="168"/>
    </row>
    <row r="46" spans="1:9">
      <c r="A46" s="172" t="s">
        <v>192</v>
      </c>
      <c r="B46" s="172" t="s">
        <v>195</v>
      </c>
      <c r="C46" s="168"/>
      <c r="D46" s="168"/>
      <c r="E46" s="168"/>
      <c r="F46" s="168"/>
      <c r="G46" s="168"/>
      <c r="H46" s="168"/>
    </row>
    <row r="47" spans="1:9">
      <c r="A47" s="154" t="s">
        <v>192</v>
      </c>
      <c r="B47" s="154" t="s">
        <v>196</v>
      </c>
      <c r="C47" s="169">
        <v>0</v>
      </c>
      <c r="D47" s="168"/>
      <c r="E47" s="168"/>
      <c r="F47" s="168"/>
      <c r="G47" s="168"/>
      <c r="H47" s="168"/>
    </row>
    <row r="48" spans="1:9">
      <c r="A48" s="154" t="s">
        <v>173</v>
      </c>
      <c r="B48" s="154" t="s">
        <v>197</v>
      </c>
      <c r="C48" s="171">
        <f>C44-C45-C46-C47</f>
        <v>-52364000</v>
      </c>
      <c r="D48" s="168"/>
      <c r="E48" s="168"/>
      <c r="F48" s="168"/>
      <c r="G48" s="168"/>
      <c r="H48" s="168"/>
    </row>
    <row r="49" spans="1:9">
      <c r="A49" s="154" t="s">
        <v>192</v>
      </c>
      <c r="B49" s="154" t="s">
        <v>198</v>
      </c>
      <c r="C49" s="169">
        <f>'2024FS'!D31</f>
        <v>159000</v>
      </c>
      <c r="D49" s="168"/>
      <c r="E49" s="168"/>
      <c r="F49" s="168"/>
      <c r="G49" s="168"/>
      <c r="H49" s="168"/>
      <c r="I49" t="s">
        <v>177</v>
      </c>
    </row>
  </sheetData>
  <dataValidations count="1">
    <dataValidation type="list" allowBlank="1" showInputMessage="1" showErrorMessage="1" sqref="B5" xr:uid="{ADA146D8-5098-47E9-89D5-5408BB7DC30D}">
      <formula1>"2018,2020,2023"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6C77-7D23-49CD-86DE-96D394F1652B}">
  <sheetPr>
    <tabColor theme="1"/>
  </sheetPr>
  <dimension ref="A1"/>
  <sheetViews>
    <sheetView workbookViewId="0">
      <selection activeCell="D35" sqref="D35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B964-958B-42FE-845F-DC16947AF58E}">
  <sheetPr>
    <tabColor theme="1"/>
  </sheetPr>
  <dimension ref="A1:Q42"/>
  <sheetViews>
    <sheetView zoomScale="85" zoomScaleNormal="85" workbookViewId="0">
      <selection activeCell="I31" sqref="I31"/>
    </sheetView>
  </sheetViews>
  <sheetFormatPr baseColWidth="10" defaultColWidth="9.1640625" defaultRowHeight="14"/>
  <cols>
    <col min="1" max="1" width="40.33203125" style="173" bestFit="1" customWidth="1"/>
    <col min="2" max="2" width="9.1640625" style="173"/>
    <col min="3" max="4" width="14.33203125" style="174" customWidth="1"/>
    <col min="5" max="16384" width="9.1640625" style="173"/>
  </cols>
  <sheetData>
    <row r="1" spans="1:5">
      <c r="C1" s="174" t="s">
        <v>199</v>
      </c>
      <c r="D1" s="174" t="s">
        <v>200</v>
      </c>
    </row>
    <row r="2" spans="1:5">
      <c r="A2" s="173" t="s">
        <v>172</v>
      </c>
      <c r="C2" s="175">
        <v>35008</v>
      </c>
      <c r="D2" s="175">
        <f>C2*1000</f>
        <v>35008000</v>
      </c>
    </row>
    <row r="3" spans="1:5">
      <c r="C3" s="175"/>
      <c r="D3" s="175"/>
    </row>
    <row r="4" spans="1:5">
      <c r="A4" s="173" t="s">
        <v>201</v>
      </c>
      <c r="C4" s="175">
        <v>-55708</v>
      </c>
      <c r="D4" s="175">
        <f t="shared" ref="D4:D12" si="0">C4*1000</f>
        <v>-55708000</v>
      </c>
    </row>
    <row r="5" spans="1:5">
      <c r="A5" s="173" t="s">
        <v>202</v>
      </c>
      <c r="C5" s="175">
        <v>92</v>
      </c>
      <c r="D5" s="175">
        <f t="shared" si="0"/>
        <v>92000</v>
      </c>
    </row>
    <row r="6" spans="1:5">
      <c r="A6" s="173" t="s">
        <v>203</v>
      </c>
      <c r="C6" s="175">
        <f>SUM(C4:C5)</f>
        <v>-55616</v>
      </c>
      <c r="D6" s="175">
        <f t="shared" si="0"/>
        <v>-55616000</v>
      </c>
    </row>
    <row r="7" spans="1:5">
      <c r="A7" s="173" t="s">
        <v>204</v>
      </c>
      <c r="C7" s="175">
        <v>19432</v>
      </c>
      <c r="D7" s="175">
        <f t="shared" si="0"/>
        <v>19432000</v>
      </c>
    </row>
    <row r="8" spans="1:5">
      <c r="A8" s="173" t="s">
        <v>205</v>
      </c>
      <c r="C8" s="175">
        <f>SUM(C6:C7)</f>
        <v>-36184</v>
      </c>
      <c r="D8" s="175">
        <f t="shared" si="0"/>
        <v>-36184000</v>
      </c>
    </row>
    <row r="9" spans="1:5">
      <c r="A9" s="173" t="s">
        <v>206</v>
      </c>
      <c r="C9" s="175">
        <v>2245</v>
      </c>
      <c r="D9" s="175">
        <f t="shared" si="0"/>
        <v>2245000</v>
      </c>
      <c r="E9" s="173" t="s">
        <v>207</v>
      </c>
    </row>
    <row r="10" spans="1:5">
      <c r="A10" s="173" t="s">
        <v>178</v>
      </c>
      <c r="C10" s="175">
        <f>SUM(C8:C9)</f>
        <v>-33939</v>
      </c>
      <c r="D10" s="175">
        <f t="shared" si="0"/>
        <v>-33939000</v>
      </c>
    </row>
    <row r="11" spans="1:5">
      <c r="A11" s="173" t="s">
        <v>208</v>
      </c>
      <c r="C11" s="175">
        <v>1099</v>
      </c>
      <c r="D11" s="175">
        <f t="shared" si="0"/>
        <v>1099000</v>
      </c>
    </row>
    <row r="12" spans="1:5">
      <c r="A12" s="173" t="s">
        <v>175</v>
      </c>
      <c r="C12" s="175">
        <f>SUM(C10:C11)</f>
        <v>-32840</v>
      </c>
      <c r="D12" s="175">
        <f t="shared" si="0"/>
        <v>-32840000</v>
      </c>
    </row>
    <row r="13" spans="1:5">
      <c r="C13" s="175"/>
    </row>
    <row r="14" spans="1:5">
      <c r="C14" s="175"/>
    </row>
    <row r="15" spans="1:5">
      <c r="C15" s="175"/>
    </row>
    <row r="18" spans="1:17">
      <c r="A18" s="173" t="s">
        <v>209</v>
      </c>
      <c r="C18" s="175">
        <v>5715</v>
      </c>
      <c r="D18" s="175">
        <f>C18*1000</f>
        <v>5715000</v>
      </c>
      <c r="P18" s="176"/>
    </row>
    <row r="19" spans="1:17">
      <c r="A19" s="173" t="s">
        <v>210</v>
      </c>
      <c r="C19" s="175">
        <v>1825</v>
      </c>
      <c r="D19" s="175">
        <f>C19*1000</f>
        <v>1825000</v>
      </c>
    </row>
    <row r="20" spans="1:17">
      <c r="C20" s="175"/>
      <c r="D20" s="175"/>
    </row>
    <row r="21" spans="1:17">
      <c r="A21" s="173" t="s">
        <v>240</v>
      </c>
      <c r="C21" s="175">
        <v>38364</v>
      </c>
      <c r="D21" s="175">
        <f>C21*1000</f>
        <v>38364000</v>
      </c>
    </row>
    <row r="22" spans="1:17">
      <c r="A22" s="173" t="s">
        <v>241</v>
      </c>
      <c r="C22" s="175">
        <v>67813</v>
      </c>
      <c r="D22" s="175">
        <f>C22*1000</f>
        <v>67813000</v>
      </c>
      <c r="J22" s="176"/>
      <c r="K22" s="176"/>
      <c r="Q22" s="176"/>
    </row>
    <row r="23" spans="1:17">
      <c r="C23" s="175"/>
      <c r="D23" s="175"/>
      <c r="K23" s="177"/>
      <c r="M23" s="176"/>
    </row>
    <row r="24" spans="1:17">
      <c r="A24" s="173" t="s">
        <v>211</v>
      </c>
      <c r="C24" s="175">
        <v>-11425</v>
      </c>
      <c r="D24" s="175">
        <f>C24*1000</f>
        <v>-11425000</v>
      </c>
      <c r="K24" s="177"/>
    </row>
    <row r="25" spans="1:17">
      <c r="A25" s="173" t="s">
        <v>212</v>
      </c>
      <c r="C25" s="175">
        <v>-1833</v>
      </c>
      <c r="D25" s="175">
        <f>C25*1000</f>
        <v>-1833000</v>
      </c>
      <c r="J25" s="176"/>
      <c r="K25" s="177"/>
    </row>
    <row r="26" spans="1:17">
      <c r="A26" s="173" t="s">
        <v>213</v>
      </c>
      <c r="C26" s="175">
        <v>-106312</v>
      </c>
      <c r="D26" s="175">
        <f>C26*1000</f>
        <v>-106312000</v>
      </c>
    </row>
    <row r="27" spans="1:17">
      <c r="A27" s="173" t="s">
        <v>214</v>
      </c>
      <c r="C27" s="175">
        <v>-12007</v>
      </c>
      <c r="D27" s="175">
        <f>C27*1000</f>
        <v>-12007000</v>
      </c>
    </row>
    <row r="28" spans="1:17">
      <c r="C28" s="175"/>
      <c r="D28" s="175"/>
    </row>
    <row r="29" spans="1:17">
      <c r="A29" s="173" t="s">
        <v>215</v>
      </c>
      <c r="C29" s="175">
        <v>-583702</v>
      </c>
      <c r="D29" s="175">
        <f>C29*1000</f>
        <v>-583702000</v>
      </c>
    </row>
    <row r="30" spans="1:17">
      <c r="C30" s="175"/>
      <c r="D30" s="175"/>
    </row>
    <row r="31" spans="1:17">
      <c r="A31" s="173" t="s">
        <v>216</v>
      </c>
      <c r="C31" s="175">
        <v>159</v>
      </c>
      <c r="D31" s="175">
        <f>C31*1000</f>
        <v>159000</v>
      </c>
    </row>
    <row r="32" spans="1:17">
      <c r="C32" s="175"/>
      <c r="D32" s="175"/>
    </row>
    <row r="33" spans="3:4">
      <c r="C33" s="175"/>
      <c r="D33" s="175"/>
    </row>
    <row r="34" spans="3:4">
      <c r="C34" s="175"/>
      <c r="D34" s="175"/>
    </row>
    <row r="35" spans="3:4">
      <c r="C35" s="175"/>
      <c r="D35" s="175"/>
    </row>
    <row r="36" spans="3:4">
      <c r="C36" s="175"/>
      <c r="D36" s="175"/>
    </row>
    <row r="37" spans="3:4">
      <c r="C37" s="175"/>
      <c r="D37" s="175"/>
    </row>
    <row r="38" spans="3:4">
      <c r="C38" s="175"/>
    </row>
    <row r="39" spans="3:4">
      <c r="C39" s="175"/>
    </row>
    <row r="40" spans="3:4">
      <c r="C40" s="175"/>
    </row>
    <row r="41" spans="3:4">
      <c r="C41" s="175"/>
    </row>
    <row r="42" spans="3:4">
      <c r="C42" s="17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Full CB</vt:lpstr>
      <vt:lpstr>Straight Debt</vt:lpstr>
      <vt:lpstr>Input</vt:lpstr>
      <vt:lpstr>Full CB_Extend</vt:lpstr>
      <vt:lpstr>Straight Debt_Extend</vt:lpstr>
      <vt:lpstr>Risky Rate</vt:lpstr>
      <vt:lpstr>Vol</vt:lpstr>
      <vt:lpstr>Credit Profile</vt:lpstr>
      <vt:lpstr>Info from Client-&gt;</vt:lpstr>
      <vt:lpstr>2024FS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Yung</dc:creator>
  <cp:lastModifiedBy>aimpactaccelerator</cp:lastModifiedBy>
  <dcterms:created xsi:type="dcterms:W3CDTF">2025-08-05T03:28:42Z</dcterms:created>
  <dcterms:modified xsi:type="dcterms:W3CDTF">2026-04-15T03:36:46Z</dcterms:modified>
</cp:coreProperties>
</file>